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F:\BMX 2018\Top competitie\"/>
    </mc:Choice>
  </mc:AlternateContent>
  <xr:revisionPtr revIDLastSave="0" documentId="13_ncr:80001_{C985434B-9F7F-4C7C-BCCC-7584296827BC}" xr6:coauthVersionLast="37" xr6:coauthVersionMax="37" xr10:uidLastSave="{00000000-0000-0000-0000-000000000000}"/>
  <bookViews>
    <workbookView xWindow="0" yWindow="0" windowWidth="23040" windowHeight="8484" autoFilterDateGrouping="0" xr2:uid="{00000000-000D-0000-FFFF-FFFF00000000}"/>
  </bookViews>
  <sheets>
    <sheet name="Klassement" sheetId="9" r:id="rId1"/>
    <sheet name="RIJDERS" sheetId="1" r:id="rId2"/>
    <sheet name="Klasse omschrijving" sheetId="7" r:id="rId3"/>
    <sheet name="Punten" sheetId="6" r:id="rId4"/>
  </sheets>
  <definedNames>
    <definedName name="_xlnm._FilterDatabase" localSheetId="0" hidden="1">Klassement!$L$4:$P$5000</definedName>
    <definedName name="_xlnm._FilterDatabase" localSheetId="1" hidden="1">RIJDERS!$A$1:$Y$4378</definedName>
    <definedName name="_xlnm.Print_Area" localSheetId="0">Klassement!$A$2:$N$541</definedName>
    <definedName name="_xlnm.Print_Titles" localSheetId="0">Klassement!$C:$D,Klassement!$3:$4</definedName>
    <definedName name="_xlnm.Print_Titles" localSheetId="1">RIJDERS!$1:$1</definedName>
  </definedNames>
  <calcPr calcId="162913"/>
  <pivotCaches>
    <pivotCache cacheId="18" r:id="rId5"/>
  </pivotCaches>
</workbook>
</file>

<file path=xl/calcChain.xml><?xml version="1.0" encoding="utf-8"?>
<calcChain xmlns="http://schemas.openxmlformats.org/spreadsheetml/2006/main">
  <c r="O597" i="9" l="1"/>
  <c r="P597" i="9" s="1"/>
  <c r="L597" i="9" s="1"/>
  <c r="O596" i="9"/>
  <c r="P596" i="9" s="1"/>
  <c r="L596" i="9" s="1"/>
  <c r="O595" i="9"/>
  <c r="P595" i="9" s="1"/>
  <c r="L595" i="9" s="1"/>
  <c r="O594" i="9"/>
  <c r="P594" i="9" s="1"/>
  <c r="L594" i="9" s="1"/>
  <c r="O593" i="9"/>
  <c r="P593" i="9" s="1"/>
  <c r="L593" i="9" s="1"/>
  <c r="O592" i="9"/>
  <c r="P592" i="9" s="1"/>
  <c r="O591" i="9"/>
  <c r="P591" i="9" s="1"/>
  <c r="L591" i="9" s="1"/>
  <c r="O590" i="9"/>
  <c r="P590" i="9" s="1"/>
  <c r="L590" i="9" s="1"/>
  <c r="O589" i="9"/>
  <c r="P589" i="9" s="1"/>
  <c r="L589" i="9" s="1"/>
  <c r="O588" i="9"/>
  <c r="P588" i="9" s="1"/>
  <c r="O587" i="9"/>
  <c r="P587" i="9" s="1"/>
  <c r="L587" i="9" s="1"/>
  <c r="O586" i="9"/>
  <c r="P586" i="9" s="1"/>
  <c r="L586" i="9" s="1"/>
  <c r="O585" i="9"/>
  <c r="P585" i="9" s="1"/>
  <c r="L585" i="9" s="1"/>
  <c r="O584" i="9"/>
  <c r="P584" i="9" s="1"/>
  <c r="L584" i="9" s="1"/>
  <c r="O583" i="9"/>
  <c r="P583" i="9" s="1"/>
  <c r="L583" i="9" s="1"/>
  <c r="O582" i="9"/>
  <c r="P582" i="9" s="1"/>
  <c r="L582" i="9" s="1"/>
  <c r="O581" i="9"/>
  <c r="P581" i="9" s="1"/>
  <c r="L581" i="9" s="1"/>
  <c r="O580" i="9"/>
  <c r="P580" i="9" s="1"/>
  <c r="L580" i="9" s="1"/>
  <c r="O579" i="9"/>
  <c r="P579" i="9" s="1"/>
  <c r="L579" i="9" s="1"/>
  <c r="O578" i="9"/>
  <c r="P578" i="9" s="1"/>
  <c r="L578" i="9" s="1"/>
  <c r="O577" i="9"/>
  <c r="P577" i="9" s="1"/>
  <c r="L577" i="9" s="1"/>
  <c r="O576" i="9"/>
  <c r="P576" i="9" s="1"/>
  <c r="L576" i="9" s="1"/>
  <c r="O575" i="9"/>
  <c r="P575" i="9" s="1"/>
  <c r="O574" i="9"/>
  <c r="P574" i="9" s="1"/>
  <c r="L574" i="9" s="1"/>
  <c r="O573" i="9"/>
  <c r="P573" i="9" s="1"/>
  <c r="L573" i="9" s="1"/>
  <c r="O572" i="9"/>
  <c r="P572" i="9" s="1"/>
  <c r="L572" i="9" s="1"/>
  <c r="O571" i="9"/>
  <c r="P571" i="9" s="1"/>
  <c r="O570" i="9"/>
  <c r="P570" i="9" s="1"/>
  <c r="L570" i="9" s="1"/>
  <c r="O569" i="9"/>
  <c r="P569" i="9" s="1"/>
  <c r="L569" i="9" s="1"/>
  <c r="O568" i="9"/>
  <c r="P568" i="9" s="1"/>
  <c r="L568" i="9" s="1"/>
  <c r="O567" i="9"/>
  <c r="P567" i="9" s="1"/>
  <c r="L567" i="9" s="1"/>
  <c r="O566" i="9"/>
  <c r="P566" i="9" s="1"/>
  <c r="L566" i="9" s="1"/>
  <c r="O565" i="9"/>
  <c r="P565" i="9" s="1"/>
  <c r="L565" i="9" s="1"/>
  <c r="O564" i="9"/>
  <c r="P564" i="9" s="1"/>
  <c r="L564" i="9" s="1"/>
  <c r="O563" i="9"/>
  <c r="P563" i="9" s="1"/>
  <c r="O562" i="9"/>
  <c r="P562" i="9" s="1"/>
  <c r="L562" i="9" s="1"/>
  <c r="O561" i="9"/>
  <c r="P561" i="9" s="1"/>
  <c r="L561" i="9" s="1"/>
  <c r="O560" i="9"/>
  <c r="P560" i="9" s="1"/>
  <c r="L560" i="9" s="1"/>
  <c r="O559" i="9"/>
  <c r="P559" i="9" s="1"/>
  <c r="O558" i="9"/>
  <c r="P558" i="9" s="1"/>
  <c r="L558" i="9" s="1"/>
  <c r="O557" i="9"/>
  <c r="P557" i="9" s="1"/>
  <c r="L557" i="9" s="1"/>
  <c r="O556" i="9"/>
  <c r="P556" i="9" s="1"/>
  <c r="L556" i="9" s="1"/>
  <c r="O555" i="9"/>
  <c r="P555" i="9" s="1"/>
  <c r="M576" i="9" l="1"/>
  <c r="M587" i="9"/>
  <c r="N570" i="9"/>
  <c r="N587" i="9"/>
  <c r="M579" i="9"/>
  <c r="M595" i="9"/>
  <c r="N578" i="9"/>
  <c r="N590" i="9"/>
  <c r="M580" i="9"/>
  <c r="N558" i="9"/>
  <c r="N582" i="9"/>
  <c r="N594" i="9"/>
  <c r="M583" i="9"/>
  <c r="N566" i="9"/>
  <c r="N586" i="9"/>
  <c r="N595" i="9"/>
  <c r="L588" i="9"/>
  <c r="N588" i="9"/>
  <c r="M588" i="9"/>
  <c r="L559" i="9"/>
  <c r="M559" i="9"/>
  <c r="N559" i="9"/>
  <c r="L563" i="9"/>
  <c r="M563" i="9"/>
  <c r="N563" i="9"/>
  <c r="N592" i="9"/>
  <c r="M592" i="9"/>
  <c r="L592" i="9"/>
  <c r="L571" i="9"/>
  <c r="M571" i="9"/>
  <c r="N571" i="9"/>
  <c r="L575" i="9"/>
  <c r="M575" i="9"/>
  <c r="N575" i="9"/>
  <c r="N574" i="9"/>
  <c r="M560" i="9"/>
  <c r="M564" i="9"/>
  <c r="M568" i="9"/>
  <c r="M572" i="9"/>
  <c r="M584" i="9"/>
  <c r="M596" i="9"/>
  <c r="N567" i="9"/>
  <c r="N579" i="9"/>
  <c r="N583" i="9"/>
  <c r="N591" i="9"/>
  <c r="M567" i="9"/>
  <c r="N562" i="9"/>
  <c r="M557" i="9"/>
  <c r="M561" i="9"/>
  <c r="M565" i="9"/>
  <c r="M569" i="9"/>
  <c r="M573" i="9"/>
  <c r="M577" i="9"/>
  <c r="M581" i="9"/>
  <c r="M585" i="9"/>
  <c r="M589" i="9"/>
  <c r="M593" i="9"/>
  <c r="M597" i="9"/>
  <c r="N560" i="9"/>
  <c r="N564" i="9"/>
  <c r="N568" i="9"/>
  <c r="N572" i="9"/>
  <c r="N576" i="9"/>
  <c r="N580" i="9"/>
  <c r="N584" i="9"/>
  <c r="N596" i="9"/>
  <c r="M591" i="9"/>
  <c r="M558" i="9"/>
  <c r="M562" i="9"/>
  <c r="M566" i="9"/>
  <c r="M570" i="9"/>
  <c r="M574" i="9"/>
  <c r="M578" i="9"/>
  <c r="M582" i="9"/>
  <c r="M586" i="9"/>
  <c r="M590" i="9"/>
  <c r="M594" i="9"/>
  <c r="N557" i="9"/>
  <c r="N561" i="9"/>
  <c r="N565" i="9"/>
  <c r="N569" i="9"/>
  <c r="N573" i="9"/>
  <c r="N577" i="9"/>
  <c r="N581" i="9"/>
  <c r="N585" i="9"/>
  <c r="N589" i="9"/>
  <c r="N593" i="9"/>
  <c r="N597" i="9"/>
  <c r="M556" i="9"/>
  <c r="N556" i="9"/>
  <c r="N555" i="9"/>
  <c r="M555" i="9"/>
  <c r="L555" i="9"/>
  <c r="K2" i="9"/>
  <c r="J2" i="9"/>
  <c r="I2" i="9"/>
  <c r="H2" i="9"/>
  <c r="G2" i="9"/>
  <c r="F2" i="9"/>
  <c r="E2" i="9"/>
  <c r="O554" i="9"/>
  <c r="P554" i="9" s="1"/>
  <c r="N554" i="9"/>
  <c r="M554" i="9"/>
  <c r="O553" i="9"/>
  <c r="P553" i="9" s="1"/>
  <c r="L553" i="9" s="1"/>
  <c r="N553" i="9"/>
  <c r="M553" i="9"/>
  <c r="O552" i="9"/>
  <c r="P552" i="9" s="1"/>
  <c r="N552" i="9"/>
  <c r="M552" i="9"/>
  <c r="O551" i="9"/>
  <c r="P551" i="9" s="1"/>
  <c r="L551" i="9" s="1"/>
  <c r="N551" i="9"/>
  <c r="M551" i="9"/>
  <c r="O550" i="9"/>
  <c r="P550" i="9" s="1"/>
  <c r="N550" i="9"/>
  <c r="M550" i="9"/>
  <c r="O549" i="9"/>
  <c r="P549" i="9" s="1"/>
  <c r="L549" i="9" s="1"/>
  <c r="N549" i="9"/>
  <c r="M549" i="9"/>
  <c r="O548" i="9"/>
  <c r="P548" i="9" s="1"/>
  <c r="N548" i="9"/>
  <c r="M548" i="9"/>
  <c r="O547" i="9"/>
  <c r="P547" i="9" s="1"/>
  <c r="N547" i="9"/>
  <c r="M547" i="9"/>
  <c r="O546" i="9"/>
  <c r="P546" i="9" s="1"/>
  <c r="N546" i="9"/>
  <c r="M546" i="9"/>
  <c r="O545" i="9"/>
  <c r="P545" i="9" s="1"/>
  <c r="N545" i="9"/>
  <c r="M545" i="9"/>
  <c r="O544" i="9"/>
  <c r="P544" i="9" s="1"/>
  <c r="N544" i="9"/>
  <c r="M544" i="9"/>
  <c r="O543" i="9"/>
  <c r="P543" i="9" s="1"/>
  <c r="N543" i="9"/>
  <c r="M543" i="9"/>
  <c r="O542" i="9"/>
  <c r="P542" i="9" s="1"/>
  <c r="N542" i="9"/>
  <c r="M542" i="9"/>
  <c r="O541" i="9"/>
  <c r="P541" i="9" s="1"/>
  <c r="O540" i="9"/>
  <c r="P540" i="9" s="1"/>
  <c r="O539" i="9"/>
  <c r="P539" i="9" s="1"/>
  <c r="N539" i="9"/>
  <c r="M539" i="9"/>
  <c r="O538" i="9"/>
  <c r="P538" i="9" s="1"/>
  <c r="O537" i="9"/>
  <c r="P537" i="9" s="1"/>
  <c r="O536" i="9"/>
  <c r="P536" i="9" s="1"/>
  <c r="N525" i="9"/>
  <c r="M525" i="9"/>
  <c r="N523" i="9"/>
  <c r="M523" i="9"/>
  <c r="N520" i="9"/>
  <c r="M520" i="9"/>
  <c r="N518" i="9"/>
  <c r="M518" i="9"/>
  <c r="N517" i="9"/>
  <c r="M517" i="9"/>
  <c r="N513" i="9"/>
  <c r="M513" i="9"/>
  <c r="N511" i="9"/>
  <c r="M511" i="9"/>
  <c r="N506" i="9"/>
  <c r="M506" i="9"/>
  <c r="N505" i="9"/>
  <c r="M505" i="9"/>
  <c r="N501" i="9"/>
  <c r="M501" i="9"/>
  <c r="N496" i="9"/>
  <c r="M496" i="9"/>
  <c r="N495" i="9"/>
  <c r="M495" i="9"/>
  <c r="N494" i="9"/>
  <c r="M494" i="9"/>
  <c r="N493" i="9"/>
  <c r="M493" i="9"/>
  <c r="N492" i="9"/>
  <c r="M492" i="9"/>
  <c r="N488" i="9"/>
  <c r="M488" i="9"/>
  <c r="N487" i="9"/>
  <c r="M487" i="9"/>
  <c r="N485" i="9"/>
  <c r="M485" i="9"/>
  <c r="N484" i="9"/>
  <c r="M484" i="9"/>
  <c r="N482" i="9"/>
  <c r="M482" i="9"/>
  <c r="N481" i="9"/>
  <c r="M481" i="9"/>
  <c r="N479" i="9"/>
  <c r="M479" i="9"/>
  <c r="N474" i="9"/>
  <c r="M474" i="9"/>
  <c r="N470" i="9"/>
  <c r="M470" i="9"/>
  <c r="N469" i="9"/>
  <c r="M469" i="9"/>
  <c r="N467" i="9"/>
  <c r="M467" i="9"/>
  <c r="N464" i="9"/>
  <c r="M464" i="9"/>
  <c r="N463" i="9"/>
  <c r="M463" i="9"/>
  <c r="N462" i="9"/>
  <c r="M462" i="9"/>
  <c r="N460" i="9"/>
  <c r="M460" i="9"/>
  <c r="N457" i="9"/>
  <c r="M457" i="9"/>
  <c r="N455" i="9"/>
  <c r="M455" i="9"/>
  <c r="N445" i="9"/>
  <c r="M445" i="9"/>
  <c r="N444" i="9"/>
  <c r="M444" i="9"/>
  <c r="N441" i="9"/>
  <c r="M441" i="9"/>
  <c r="N437" i="9"/>
  <c r="M437" i="9"/>
  <c r="N425" i="9"/>
  <c r="M425" i="9"/>
  <c r="N421" i="9"/>
  <c r="M421" i="9"/>
  <c r="N417" i="9"/>
  <c r="M417" i="9"/>
  <c r="N414" i="9"/>
  <c r="M414" i="9"/>
  <c r="N412" i="9"/>
  <c r="M412" i="9"/>
  <c r="N399" i="9"/>
  <c r="M399" i="9"/>
  <c r="N397" i="9"/>
  <c r="M397" i="9"/>
  <c r="N396" i="9"/>
  <c r="M396" i="9"/>
  <c r="N395" i="9"/>
  <c r="M395" i="9"/>
  <c r="N394" i="9"/>
  <c r="M394" i="9"/>
  <c r="N393" i="9"/>
  <c r="M393" i="9"/>
  <c r="N392" i="9"/>
  <c r="M392" i="9"/>
  <c r="N391" i="9"/>
  <c r="M391" i="9"/>
  <c r="N390" i="9"/>
  <c r="M390" i="9"/>
  <c r="N389" i="9"/>
  <c r="M389" i="9"/>
  <c r="N387" i="9"/>
  <c r="M387" i="9"/>
  <c r="N384" i="9"/>
  <c r="M384" i="9"/>
  <c r="N381" i="9"/>
  <c r="M381" i="9"/>
  <c r="N372" i="9"/>
  <c r="M372" i="9"/>
  <c r="N370" i="9"/>
  <c r="M370" i="9"/>
  <c r="N367" i="9"/>
  <c r="M367" i="9"/>
  <c r="N366" i="9"/>
  <c r="M366" i="9"/>
  <c r="N364" i="9"/>
  <c r="M364" i="9"/>
  <c r="N350" i="9"/>
  <c r="M350" i="9"/>
  <c r="N349" i="9"/>
  <c r="M349" i="9"/>
  <c r="N348" i="9"/>
  <c r="M348" i="9"/>
  <c r="N339" i="9"/>
  <c r="M339" i="9"/>
  <c r="N338" i="9"/>
  <c r="M338" i="9"/>
  <c r="N337" i="9"/>
  <c r="M337" i="9"/>
  <c r="N336" i="9"/>
  <c r="M336" i="9"/>
  <c r="N335" i="9"/>
  <c r="M335" i="9"/>
  <c r="N334" i="9"/>
  <c r="M334" i="9"/>
  <c r="N333" i="9"/>
  <c r="M333" i="9"/>
  <c r="N320" i="9"/>
  <c r="M320" i="9"/>
  <c r="N319" i="9"/>
  <c r="M319" i="9"/>
  <c r="N318" i="9"/>
  <c r="M318" i="9"/>
  <c r="N317" i="9"/>
  <c r="M317" i="9"/>
  <c r="N316" i="9"/>
  <c r="M316" i="9"/>
  <c r="N315" i="9"/>
  <c r="M315" i="9"/>
  <c r="N313" i="9"/>
  <c r="M313" i="9"/>
  <c r="N310" i="9"/>
  <c r="M310" i="9"/>
  <c r="N297" i="9"/>
  <c r="M297" i="9"/>
  <c r="N296" i="9"/>
  <c r="M296" i="9"/>
  <c r="N295" i="9"/>
  <c r="M295" i="9"/>
  <c r="N294" i="9"/>
  <c r="M294" i="9"/>
  <c r="N293" i="9"/>
  <c r="M293" i="9"/>
  <c r="N292" i="9"/>
  <c r="M292" i="9"/>
  <c r="N291" i="9"/>
  <c r="M291" i="9"/>
  <c r="N290" i="9"/>
  <c r="M290" i="9"/>
  <c r="N289" i="9"/>
  <c r="M289" i="9"/>
  <c r="N288" i="9"/>
  <c r="M288" i="9"/>
  <c r="N287" i="9"/>
  <c r="M287" i="9"/>
  <c r="N286" i="9"/>
  <c r="M286" i="9"/>
  <c r="N285" i="9"/>
  <c r="M285" i="9"/>
  <c r="N284" i="9"/>
  <c r="M284" i="9"/>
  <c r="N271" i="9"/>
  <c r="M271" i="9"/>
  <c r="N259" i="9"/>
  <c r="M259" i="9"/>
  <c r="N258" i="9"/>
  <c r="M258" i="9"/>
  <c r="N257" i="9"/>
  <c r="M257" i="9"/>
  <c r="N253" i="9"/>
  <c r="M253" i="9"/>
  <c r="N251" i="9"/>
  <c r="M251" i="9"/>
  <c r="N250" i="9"/>
  <c r="M250" i="9"/>
  <c r="N249" i="9"/>
  <c r="M249" i="9"/>
  <c r="N248" i="9"/>
  <c r="M248" i="9"/>
  <c r="N247" i="9"/>
  <c r="M247" i="9"/>
  <c r="N246" i="9"/>
  <c r="M246" i="9"/>
  <c r="N245" i="9"/>
  <c r="M245" i="9"/>
  <c r="N244" i="9"/>
  <c r="M244" i="9"/>
  <c r="N243" i="9"/>
  <c r="M243" i="9"/>
  <c r="N242" i="9"/>
  <c r="M242" i="9"/>
  <c r="N241" i="9"/>
  <c r="M241" i="9"/>
  <c r="N240" i="9"/>
  <c r="M240" i="9"/>
  <c r="N239" i="9"/>
  <c r="M239" i="9"/>
  <c r="N223" i="9"/>
  <c r="M223" i="9"/>
  <c r="N221" i="9"/>
  <c r="M221" i="9"/>
  <c r="N215" i="9"/>
  <c r="M215" i="9"/>
  <c r="N185" i="9"/>
  <c r="M185" i="9"/>
  <c r="N184" i="9"/>
  <c r="M184" i="9"/>
  <c r="N183" i="9"/>
  <c r="M183" i="9"/>
  <c r="N182" i="9"/>
  <c r="M182" i="9"/>
  <c r="N181" i="9"/>
  <c r="M181" i="9"/>
  <c r="N180" i="9"/>
  <c r="M180" i="9"/>
  <c r="N179" i="9"/>
  <c r="M179" i="9"/>
  <c r="N178" i="9"/>
  <c r="M178" i="9"/>
  <c r="N177" i="9"/>
  <c r="M177" i="9"/>
  <c r="N176" i="9"/>
  <c r="M176" i="9"/>
  <c r="N175" i="9"/>
  <c r="M175" i="9"/>
  <c r="N174" i="9"/>
  <c r="M174" i="9"/>
  <c r="N173" i="9"/>
  <c r="M173" i="9"/>
  <c r="N165" i="9"/>
  <c r="M165" i="9"/>
  <c r="N162" i="9"/>
  <c r="M162" i="9"/>
  <c r="N161" i="9"/>
  <c r="M161" i="9"/>
  <c r="N159" i="9"/>
  <c r="M159" i="9"/>
  <c r="N158" i="9"/>
  <c r="M158" i="9"/>
  <c r="N156" i="9"/>
  <c r="M156" i="9"/>
  <c r="N155" i="9"/>
  <c r="M155" i="9"/>
  <c r="N114" i="9"/>
  <c r="M114" i="9"/>
  <c r="N112" i="9"/>
  <c r="M112" i="9"/>
  <c r="N111" i="9"/>
  <c r="M111" i="9"/>
  <c r="N110" i="9"/>
  <c r="M110" i="9"/>
  <c r="N109" i="9"/>
  <c r="M109" i="9"/>
  <c r="N107" i="9"/>
  <c r="M107" i="9"/>
  <c r="N105" i="9"/>
  <c r="M105" i="9"/>
  <c r="N104" i="9"/>
  <c r="M104" i="9"/>
  <c r="N102" i="9"/>
  <c r="M102" i="9"/>
  <c r="N99" i="9"/>
  <c r="M99" i="9"/>
  <c r="N98" i="9"/>
  <c r="M98" i="9"/>
  <c r="N97" i="9"/>
  <c r="M97" i="9"/>
  <c r="N94" i="9"/>
  <c r="M94" i="9"/>
  <c r="N79" i="9"/>
  <c r="M79" i="9"/>
  <c r="N78" i="9"/>
  <c r="M78" i="9"/>
  <c r="N77" i="9"/>
  <c r="M77" i="9"/>
  <c r="N76" i="9"/>
  <c r="M76" i="9"/>
  <c r="N75" i="9"/>
  <c r="M75" i="9"/>
  <c r="N74" i="9"/>
  <c r="M74" i="9"/>
  <c r="N73" i="9"/>
  <c r="M73" i="9"/>
  <c r="N72" i="9"/>
  <c r="M72" i="9"/>
  <c r="N71" i="9"/>
  <c r="M71" i="9"/>
  <c r="N70" i="9"/>
  <c r="M70" i="9"/>
  <c r="N62" i="9"/>
  <c r="M62" i="9"/>
  <c r="N58" i="9"/>
  <c r="M58" i="9"/>
  <c r="N55" i="9"/>
  <c r="M55" i="9"/>
  <c r="N52" i="9"/>
  <c r="M52" i="9"/>
  <c r="N44" i="9"/>
  <c r="M44" i="9"/>
  <c r="N38" i="9"/>
  <c r="M38" i="9"/>
  <c r="N30" i="9"/>
  <c r="M30" i="9"/>
  <c r="N29" i="9"/>
  <c r="M29" i="9"/>
  <c r="N25" i="9"/>
  <c r="M25" i="9"/>
  <c r="N19" i="9"/>
  <c r="M19" i="9"/>
  <c r="N16" i="9"/>
  <c r="M16" i="9"/>
  <c r="L552" i="9"/>
  <c r="L554" i="9"/>
  <c r="N537" i="9" l="1"/>
  <c r="M537" i="9"/>
  <c r="N538" i="9"/>
  <c r="M538" i="9"/>
  <c r="N540" i="9"/>
  <c r="M540" i="9"/>
  <c r="N541" i="9"/>
  <c r="M541" i="9"/>
  <c r="N536" i="9"/>
  <c r="M536" i="9"/>
  <c r="O535" i="9"/>
  <c r="P535" i="9" s="1"/>
  <c r="O534" i="9"/>
  <c r="P534" i="9" s="1"/>
  <c r="O533" i="9"/>
  <c r="O532" i="9"/>
  <c r="P532" i="9" s="1"/>
  <c r="O531" i="9"/>
  <c r="O530" i="9"/>
  <c r="P530" i="9" s="1"/>
  <c r="O529" i="9"/>
  <c r="O528" i="9"/>
  <c r="P528" i="9" s="1"/>
  <c r="L528" i="9" s="1"/>
  <c r="O527" i="9"/>
  <c r="P527" i="9" s="1"/>
  <c r="O526" i="9"/>
  <c r="P526" i="9" s="1"/>
  <c r="O525" i="9"/>
  <c r="P525" i="9" s="1"/>
  <c r="O524" i="9"/>
  <c r="P524" i="9" s="1"/>
  <c r="O523" i="9"/>
  <c r="P523" i="9" s="1"/>
  <c r="O522" i="9"/>
  <c r="P522" i="9" s="1"/>
  <c r="O521" i="9"/>
  <c r="O520" i="9"/>
  <c r="P520" i="9" s="1"/>
  <c r="O519" i="9"/>
  <c r="P519" i="9" s="1"/>
  <c r="O518" i="9"/>
  <c r="P518" i="9" s="1"/>
  <c r="O517" i="9"/>
  <c r="O516" i="9"/>
  <c r="P516" i="9" s="1"/>
  <c r="O515" i="9"/>
  <c r="P515" i="9" s="1"/>
  <c r="O514" i="9"/>
  <c r="P514" i="9" s="1"/>
  <c r="O513" i="9"/>
  <c r="P513" i="9" s="1"/>
  <c r="O512" i="9"/>
  <c r="P512" i="9" s="1"/>
  <c r="O511" i="9"/>
  <c r="O510" i="9"/>
  <c r="P510" i="9" s="1"/>
  <c r="O509" i="9"/>
  <c r="P509" i="9" s="1"/>
  <c r="O508" i="9"/>
  <c r="P508" i="9" s="1"/>
  <c r="O507" i="9"/>
  <c r="P507" i="9" s="1"/>
  <c r="O506" i="9"/>
  <c r="P506" i="9" s="1"/>
  <c r="L506" i="9" s="1"/>
  <c r="O505" i="9"/>
  <c r="O504" i="9"/>
  <c r="P504" i="9" s="1"/>
  <c r="O503" i="9"/>
  <c r="P503" i="9" s="1"/>
  <c r="O502" i="9"/>
  <c r="P502" i="9" s="1"/>
  <c r="O501" i="9"/>
  <c r="P501" i="9" s="1"/>
  <c r="O500" i="9"/>
  <c r="P500" i="9" s="1"/>
  <c r="O499" i="9"/>
  <c r="P499" i="9" s="1"/>
  <c r="O498" i="9"/>
  <c r="P498" i="9" s="1"/>
  <c r="O497" i="9"/>
  <c r="P497" i="9" s="1"/>
  <c r="O496" i="9"/>
  <c r="P496" i="9" s="1"/>
  <c r="O495" i="9"/>
  <c r="P495" i="9" s="1"/>
  <c r="L495" i="9" s="1"/>
  <c r="O494" i="9"/>
  <c r="P494" i="9" s="1"/>
  <c r="L494" i="9" s="1"/>
  <c r="O493" i="9"/>
  <c r="P493" i="9" s="1"/>
  <c r="O492" i="9"/>
  <c r="P492" i="9" s="1"/>
  <c r="O491" i="9"/>
  <c r="P491" i="9" s="1"/>
  <c r="O490" i="9"/>
  <c r="P490" i="9" s="1"/>
  <c r="O489" i="9"/>
  <c r="O488" i="9"/>
  <c r="P488" i="9" s="1"/>
  <c r="O487" i="9"/>
  <c r="P487" i="9" s="1"/>
  <c r="O486" i="9"/>
  <c r="P486" i="9" s="1"/>
  <c r="O485" i="9"/>
  <c r="P485" i="9" s="1"/>
  <c r="O484" i="9"/>
  <c r="P484" i="9" s="1"/>
  <c r="O483" i="9"/>
  <c r="P483" i="9" s="1"/>
  <c r="O482" i="9"/>
  <c r="P482" i="9" s="1"/>
  <c r="L482" i="9" s="1"/>
  <c r="O481" i="9"/>
  <c r="P481" i="9" s="1"/>
  <c r="O480" i="9"/>
  <c r="P480" i="9" s="1"/>
  <c r="O479" i="9"/>
  <c r="P479" i="9" s="1"/>
  <c r="O478" i="9"/>
  <c r="P478" i="9" s="1"/>
  <c r="O477" i="9"/>
  <c r="P477" i="9" s="1"/>
  <c r="O476" i="9"/>
  <c r="P476" i="9" s="1"/>
  <c r="O475" i="9"/>
  <c r="O474" i="9"/>
  <c r="P474" i="9" s="1"/>
  <c r="L474" i="9" s="1"/>
  <c r="O473" i="9"/>
  <c r="P473" i="9" s="1"/>
  <c r="L473" i="9" s="1"/>
  <c r="O472" i="9"/>
  <c r="P472" i="9" s="1"/>
  <c r="O471" i="9"/>
  <c r="P471" i="9" s="1"/>
  <c r="L471" i="9" s="1"/>
  <c r="O470" i="9"/>
  <c r="P470" i="9" s="1"/>
  <c r="L470" i="9" s="1"/>
  <c r="O469" i="9"/>
  <c r="O468" i="9"/>
  <c r="P468" i="9" s="1"/>
  <c r="O467" i="9"/>
  <c r="P467" i="9" s="1"/>
  <c r="L467" i="9" s="1"/>
  <c r="O466" i="9"/>
  <c r="P466" i="9" s="1"/>
  <c r="L466" i="9" s="1"/>
  <c r="O465" i="9"/>
  <c r="P465" i="9" s="1"/>
  <c r="O464" i="9"/>
  <c r="P464" i="9" s="1"/>
  <c r="O463" i="9"/>
  <c r="O462" i="9"/>
  <c r="P462" i="9" s="1"/>
  <c r="O461" i="9"/>
  <c r="P461" i="9" s="1"/>
  <c r="O460" i="9"/>
  <c r="P460" i="9" s="1"/>
  <c r="O459" i="9"/>
  <c r="O458" i="9"/>
  <c r="P458" i="9" s="1"/>
  <c r="O457" i="9"/>
  <c r="O456" i="9"/>
  <c r="P456" i="9" s="1"/>
  <c r="O455" i="9"/>
  <c r="P455" i="9" s="1"/>
  <c r="O454" i="9"/>
  <c r="P454" i="9" s="1"/>
  <c r="O453" i="9"/>
  <c r="P453" i="9" s="1"/>
  <c r="O452" i="9"/>
  <c r="P452" i="9" s="1"/>
  <c r="O451" i="9"/>
  <c r="P451" i="9" s="1"/>
  <c r="O450" i="9"/>
  <c r="P450" i="9" s="1"/>
  <c r="O449" i="9"/>
  <c r="O448" i="9"/>
  <c r="P448" i="9" s="1"/>
  <c r="O447" i="9"/>
  <c r="P447" i="9" s="1"/>
  <c r="L447" i="9" s="1"/>
  <c r="O446" i="9"/>
  <c r="P446" i="9" s="1"/>
  <c r="O445" i="9"/>
  <c r="P445" i="9" s="1"/>
  <c r="O444" i="9"/>
  <c r="P444" i="9" s="1"/>
  <c r="O443" i="9"/>
  <c r="P443" i="9" s="1"/>
  <c r="O442" i="9"/>
  <c r="P442" i="9" s="1"/>
  <c r="O441" i="9"/>
  <c r="P441" i="9" s="1"/>
  <c r="O440" i="9"/>
  <c r="P440" i="9" s="1"/>
  <c r="O439" i="9"/>
  <c r="P439" i="9" s="1"/>
  <c r="O438" i="9"/>
  <c r="P438" i="9" s="1"/>
  <c r="O437" i="9"/>
  <c r="O436" i="9"/>
  <c r="P436" i="9" s="1"/>
  <c r="O435" i="9"/>
  <c r="P435" i="9" s="1"/>
  <c r="O434" i="9"/>
  <c r="P434" i="9" s="1"/>
  <c r="O433" i="9"/>
  <c r="P433" i="9" s="1"/>
  <c r="O432" i="9"/>
  <c r="P432" i="9" s="1"/>
  <c r="O431" i="9"/>
  <c r="P431" i="9" s="1"/>
  <c r="O430" i="9"/>
  <c r="P430" i="9" s="1"/>
  <c r="O429" i="9"/>
  <c r="P429" i="9" s="1"/>
  <c r="O428" i="9"/>
  <c r="P428" i="9" s="1"/>
  <c r="O427" i="9"/>
  <c r="P427" i="9" s="1"/>
  <c r="O426" i="9"/>
  <c r="P426" i="9" s="1"/>
  <c r="O425" i="9"/>
  <c r="P425" i="9" s="1"/>
  <c r="O424" i="9"/>
  <c r="P424" i="9" s="1"/>
  <c r="O423" i="9"/>
  <c r="P423" i="9" s="1"/>
  <c r="O422" i="9"/>
  <c r="P422" i="9" s="1"/>
  <c r="O421" i="9"/>
  <c r="P421" i="9" s="1"/>
  <c r="O420" i="9"/>
  <c r="P420" i="9" s="1"/>
  <c r="O419" i="9"/>
  <c r="P419" i="9" s="1"/>
  <c r="O418" i="9"/>
  <c r="P418" i="9" s="1"/>
  <c r="O417" i="9"/>
  <c r="P417" i="9" s="1"/>
  <c r="O416" i="9"/>
  <c r="P416" i="9" s="1"/>
  <c r="O415" i="9"/>
  <c r="P415" i="9" s="1"/>
  <c r="O414" i="9"/>
  <c r="P414" i="9" s="1"/>
  <c r="O413" i="9"/>
  <c r="P413" i="9" s="1"/>
  <c r="O412" i="9"/>
  <c r="P412" i="9" s="1"/>
  <c r="O411" i="9"/>
  <c r="O410" i="9"/>
  <c r="P410" i="9" s="1"/>
  <c r="O409" i="9"/>
  <c r="P409" i="9" s="1"/>
  <c r="O408" i="9"/>
  <c r="P408" i="9" s="1"/>
  <c r="O407" i="9"/>
  <c r="P407" i="9" s="1"/>
  <c r="O406" i="9"/>
  <c r="P406" i="9" s="1"/>
  <c r="O405" i="9"/>
  <c r="P405" i="9" s="1"/>
  <c r="O404" i="9"/>
  <c r="P404" i="9" s="1"/>
  <c r="O403" i="9"/>
  <c r="P403" i="9" s="1"/>
  <c r="L403" i="9" s="1"/>
  <c r="O402" i="9"/>
  <c r="P402" i="9" s="1"/>
  <c r="L402" i="9" s="1"/>
  <c r="O401" i="9"/>
  <c r="P401" i="9" s="1"/>
  <c r="L401" i="9" s="1"/>
  <c r="O400" i="9"/>
  <c r="P400" i="9" s="1"/>
  <c r="L400" i="9" s="1"/>
  <c r="O399" i="9"/>
  <c r="P399" i="9" s="1"/>
  <c r="L399" i="9" s="1"/>
  <c r="O398" i="9"/>
  <c r="P398" i="9" s="1"/>
  <c r="L398" i="9" s="1"/>
  <c r="O397" i="9"/>
  <c r="P397" i="9" s="1"/>
  <c r="O396" i="9"/>
  <c r="P396" i="9" s="1"/>
  <c r="O395" i="9"/>
  <c r="O394" i="9"/>
  <c r="P394" i="9" s="1"/>
  <c r="O393" i="9"/>
  <c r="P393" i="9" s="1"/>
  <c r="O392" i="9"/>
  <c r="P392" i="9" s="1"/>
  <c r="O391" i="9"/>
  <c r="P391" i="9" s="1"/>
  <c r="L391" i="9" s="1"/>
  <c r="O390" i="9"/>
  <c r="P390" i="9" s="1"/>
  <c r="O389" i="9"/>
  <c r="P389" i="9" s="1"/>
  <c r="O388" i="9"/>
  <c r="P388" i="9" s="1"/>
  <c r="O387" i="9"/>
  <c r="P387" i="9" s="1"/>
  <c r="O386" i="9"/>
  <c r="P386" i="9" s="1"/>
  <c r="O385" i="9"/>
  <c r="P385" i="9" s="1"/>
  <c r="O384" i="9"/>
  <c r="P384" i="9" s="1"/>
  <c r="O383" i="9"/>
  <c r="P383" i="9" s="1"/>
  <c r="O382" i="9"/>
  <c r="P382" i="9" s="1"/>
  <c r="O381" i="9"/>
  <c r="P381" i="9" s="1"/>
  <c r="O380" i="9"/>
  <c r="P380" i="9" s="1"/>
  <c r="O379" i="9"/>
  <c r="P379" i="9" s="1"/>
  <c r="O378" i="9"/>
  <c r="P378" i="9" s="1"/>
  <c r="O377" i="9"/>
  <c r="P377" i="9" s="1"/>
  <c r="O376" i="9"/>
  <c r="P376" i="9" s="1"/>
  <c r="O375" i="9"/>
  <c r="P375" i="9" s="1"/>
  <c r="L375" i="9" s="1"/>
  <c r="O374" i="9"/>
  <c r="P374" i="9" s="1"/>
  <c r="L374" i="9" s="1"/>
  <c r="O373" i="9"/>
  <c r="P373" i="9" s="1"/>
  <c r="L373" i="9" s="1"/>
  <c r="O372" i="9"/>
  <c r="P372" i="9" s="1"/>
  <c r="O371" i="9"/>
  <c r="P371" i="9" s="1"/>
  <c r="O370" i="9"/>
  <c r="P370" i="9" s="1"/>
  <c r="O369" i="9"/>
  <c r="P369" i="9" s="1"/>
  <c r="O368" i="9"/>
  <c r="P368" i="9" s="1"/>
  <c r="O367" i="9"/>
  <c r="O366" i="9"/>
  <c r="P366" i="9" s="1"/>
  <c r="O365" i="9"/>
  <c r="P365" i="9" s="1"/>
  <c r="O364" i="9"/>
  <c r="P364" i="9" s="1"/>
  <c r="O363" i="9"/>
  <c r="P363" i="9" s="1"/>
  <c r="O362" i="9"/>
  <c r="P362" i="9" s="1"/>
  <c r="O361" i="9"/>
  <c r="P361" i="9" s="1"/>
  <c r="O360" i="9"/>
  <c r="P360" i="9" s="1"/>
  <c r="O359" i="9"/>
  <c r="P359" i="9" s="1"/>
  <c r="O358" i="9"/>
  <c r="P358" i="9" s="1"/>
  <c r="O357" i="9"/>
  <c r="P357" i="9" s="1"/>
  <c r="O356" i="9"/>
  <c r="P356" i="9" s="1"/>
  <c r="O355" i="9"/>
  <c r="P355" i="9" s="1"/>
  <c r="L355" i="9" s="1"/>
  <c r="O354" i="9"/>
  <c r="P354" i="9" s="1"/>
  <c r="O353" i="9"/>
  <c r="P353" i="9" s="1"/>
  <c r="O352" i="9"/>
  <c r="P352" i="9" s="1"/>
  <c r="O351" i="9"/>
  <c r="O350" i="9"/>
  <c r="P350" i="9" s="1"/>
  <c r="O349" i="9"/>
  <c r="P349" i="9" s="1"/>
  <c r="O348" i="9"/>
  <c r="P348" i="9" s="1"/>
  <c r="O347" i="9"/>
  <c r="P347" i="9" s="1"/>
  <c r="O346" i="9"/>
  <c r="P346" i="9" s="1"/>
  <c r="O345" i="9"/>
  <c r="P345" i="9" s="1"/>
  <c r="O344" i="9"/>
  <c r="P344" i="9" s="1"/>
  <c r="O343" i="9"/>
  <c r="P343" i="9" s="1"/>
  <c r="O342" i="9"/>
  <c r="P342" i="9" s="1"/>
  <c r="O341" i="9"/>
  <c r="P341" i="9" s="1"/>
  <c r="O340" i="9"/>
  <c r="P340" i="9" s="1"/>
  <c r="O339" i="9"/>
  <c r="P339" i="9" s="1"/>
  <c r="L339" i="9" s="1"/>
  <c r="O338" i="9"/>
  <c r="P338" i="9" s="1"/>
  <c r="L338" i="9" s="1"/>
  <c r="O337" i="9"/>
  <c r="P337" i="9" s="1"/>
  <c r="O336" i="9"/>
  <c r="P336" i="9" s="1"/>
  <c r="O335" i="9"/>
  <c r="P335" i="9" s="1"/>
  <c r="L335" i="9" s="1"/>
  <c r="O334" i="9"/>
  <c r="P334" i="9" s="1"/>
  <c r="O333" i="9"/>
  <c r="P333" i="9" s="1"/>
  <c r="O332" i="9"/>
  <c r="P332" i="9" s="1"/>
  <c r="O331" i="9"/>
  <c r="P331" i="9" s="1"/>
  <c r="O330" i="9"/>
  <c r="P330" i="9" s="1"/>
  <c r="O329" i="9"/>
  <c r="P329" i="9" s="1"/>
  <c r="O328" i="9"/>
  <c r="P328" i="9" s="1"/>
  <c r="O327" i="9"/>
  <c r="P327" i="9" s="1"/>
  <c r="O326" i="9"/>
  <c r="P326" i="9" s="1"/>
  <c r="O325" i="9"/>
  <c r="P325" i="9" s="1"/>
  <c r="O324" i="9"/>
  <c r="P324" i="9" s="1"/>
  <c r="O323" i="9"/>
  <c r="P323" i="9" s="1"/>
  <c r="O322" i="9"/>
  <c r="P322" i="9" s="1"/>
  <c r="O321" i="9"/>
  <c r="P321" i="9" s="1"/>
  <c r="O320" i="9"/>
  <c r="P320" i="9" s="1"/>
  <c r="O319" i="9"/>
  <c r="P319" i="9" s="1"/>
  <c r="O318" i="9"/>
  <c r="P318" i="9" s="1"/>
  <c r="O317" i="9"/>
  <c r="P317" i="9" s="1"/>
  <c r="O316" i="9"/>
  <c r="P316" i="9" s="1"/>
  <c r="L316" i="9" s="1"/>
  <c r="O315" i="9"/>
  <c r="O314" i="9"/>
  <c r="P314" i="9" s="1"/>
  <c r="O313" i="9"/>
  <c r="P313" i="9" s="1"/>
  <c r="O312" i="9"/>
  <c r="P312" i="9" s="1"/>
  <c r="O311" i="9"/>
  <c r="P311" i="9" s="1"/>
  <c r="O310" i="9"/>
  <c r="P310" i="9" s="1"/>
  <c r="O309" i="9"/>
  <c r="P309" i="9" s="1"/>
  <c r="O308" i="9"/>
  <c r="P308" i="9" s="1"/>
  <c r="O307" i="9"/>
  <c r="P307" i="9" s="1"/>
  <c r="O306" i="9"/>
  <c r="P306" i="9" s="1"/>
  <c r="O305" i="9"/>
  <c r="P305" i="9" s="1"/>
  <c r="O304" i="9"/>
  <c r="P304" i="9" s="1"/>
  <c r="O303" i="9"/>
  <c r="P303" i="9" s="1"/>
  <c r="O302" i="9"/>
  <c r="P302" i="9" s="1"/>
  <c r="O301" i="9"/>
  <c r="P301" i="9" s="1"/>
  <c r="O300" i="9"/>
  <c r="P300" i="9" s="1"/>
  <c r="O299" i="9"/>
  <c r="P299" i="9" s="1"/>
  <c r="O298" i="9"/>
  <c r="P298" i="9" s="1"/>
  <c r="L298" i="9" s="1"/>
  <c r="O297" i="9"/>
  <c r="P297" i="9" s="1"/>
  <c r="O296" i="9"/>
  <c r="P296" i="9" s="1"/>
  <c r="O295" i="9"/>
  <c r="O294" i="9"/>
  <c r="P294" i="9" s="1"/>
  <c r="L294" i="9" s="1"/>
  <c r="O293" i="9"/>
  <c r="P293" i="9" s="1"/>
  <c r="O292" i="9"/>
  <c r="P292" i="9" s="1"/>
  <c r="O291" i="9"/>
  <c r="P291" i="9" s="1"/>
  <c r="L291" i="9" s="1"/>
  <c r="O290" i="9"/>
  <c r="P290" i="9" s="1"/>
  <c r="L290" i="9" s="1"/>
  <c r="O289" i="9"/>
  <c r="P289" i="9" s="1"/>
  <c r="O288" i="9"/>
  <c r="P288" i="9" s="1"/>
  <c r="O287" i="9"/>
  <c r="P287" i="9" s="1"/>
  <c r="L287" i="9" s="1"/>
  <c r="O286" i="9"/>
  <c r="P286" i="9" s="1"/>
  <c r="O285" i="9"/>
  <c r="P285" i="9" s="1"/>
  <c r="O284" i="9"/>
  <c r="P284" i="9" s="1"/>
  <c r="O283" i="9"/>
  <c r="P283" i="9" s="1"/>
  <c r="O282" i="9"/>
  <c r="P282" i="9" s="1"/>
  <c r="O281" i="9"/>
  <c r="P281" i="9" s="1"/>
  <c r="O280" i="9"/>
  <c r="P280" i="9" s="1"/>
  <c r="O279" i="9"/>
  <c r="P279" i="9" s="1"/>
  <c r="L279" i="9" s="1"/>
  <c r="O278" i="9"/>
  <c r="P278" i="9" s="1"/>
  <c r="O277" i="9"/>
  <c r="P277" i="9" s="1"/>
  <c r="O276" i="9"/>
  <c r="P276" i="9" s="1"/>
  <c r="O275" i="9"/>
  <c r="P275" i="9" s="1"/>
  <c r="O274" i="9"/>
  <c r="P274" i="9" s="1"/>
  <c r="O273" i="9"/>
  <c r="P273" i="9" s="1"/>
  <c r="O272" i="9"/>
  <c r="P272" i="9" s="1"/>
  <c r="O271" i="9"/>
  <c r="P271" i="9" s="1"/>
  <c r="O270" i="9"/>
  <c r="P270" i="9" s="1"/>
  <c r="O269" i="9"/>
  <c r="P269" i="9" s="1"/>
  <c r="O268" i="9"/>
  <c r="P268" i="9" s="1"/>
  <c r="O267" i="9"/>
  <c r="P267" i="9" s="1"/>
  <c r="O266" i="9"/>
  <c r="P266" i="9" s="1"/>
  <c r="O265" i="9"/>
  <c r="P265" i="9" s="1"/>
  <c r="O264" i="9"/>
  <c r="P264" i="9" s="1"/>
  <c r="O263" i="9"/>
  <c r="P263" i="9" s="1"/>
  <c r="O262" i="9"/>
  <c r="P262" i="9" s="1"/>
  <c r="O261" i="9"/>
  <c r="P261" i="9" s="1"/>
  <c r="O260" i="9"/>
  <c r="P260" i="9" s="1"/>
  <c r="O259" i="9"/>
  <c r="P259" i="9" s="1"/>
  <c r="L259" i="9" s="1"/>
  <c r="O258" i="9"/>
  <c r="P258" i="9" s="1"/>
  <c r="L258" i="9" s="1"/>
  <c r="O257" i="9"/>
  <c r="P257" i="9" s="1"/>
  <c r="O256" i="9"/>
  <c r="P256" i="9" s="1"/>
  <c r="L256" i="9" s="1"/>
  <c r="O255" i="9"/>
  <c r="P255" i="9" s="1"/>
  <c r="L255" i="9" s="1"/>
  <c r="O254" i="9"/>
  <c r="P254" i="9" s="1"/>
  <c r="L254" i="9" s="1"/>
  <c r="O253" i="9"/>
  <c r="P253" i="9" s="1"/>
  <c r="O252" i="9"/>
  <c r="P252" i="9" s="1"/>
  <c r="O251" i="9"/>
  <c r="O250" i="9"/>
  <c r="P250" i="9" s="1"/>
  <c r="L250" i="9" s="1"/>
  <c r="O249" i="9"/>
  <c r="P249" i="9" s="1"/>
  <c r="O248" i="9"/>
  <c r="P248" i="9" s="1"/>
  <c r="O247" i="9"/>
  <c r="P247" i="9" s="1"/>
  <c r="L247" i="9" s="1"/>
  <c r="O246" i="9"/>
  <c r="P246" i="9" s="1"/>
  <c r="L246" i="9" s="1"/>
  <c r="O245" i="9"/>
  <c r="P245" i="9" s="1"/>
  <c r="O244" i="9"/>
  <c r="P244" i="9" s="1"/>
  <c r="O243" i="9"/>
  <c r="P243" i="9" s="1"/>
  <c r="L243" i="9" s="1"/>
  <c r="O242" i="9"/>
  <c r="P242" i="9" s="1"/>
  <c r="L242" i="9" s="1"/>
  <c r="O241" i="9"/>
  <c r="P241" i="9" s="1"/>
  <c r="O240" i="9"/>
  <c r="P240" i="9" s="1"/>
  <c r="O239" i="9"/>
  <c r="P239" i="9" s="1"/>
  <c r="L239" i="9" s="1"/>
  <c r="O238" i="9"/>
  <c r="P238" i="9" s="1"/>
  <c r="L238" i="9" s="1"/>
  <c r="O237" i="9"/>
  <c r="P237" i="9" s="1"/>
  <c r="O236" i="9"/>
  <c r="P236" i="9" s="1"/>
  <c r="O235" i="9"/>
  <c r="P235" i="9" s="1"/>
  <c r="O234" i="9"/>
  <c r="P234" i="9" s="1"/>
  <c r="L234" i="9" s="1"/>
  <c r="O233" i="9"/>
  <c r="P233" i="9" s="1"/>
  <c r="O232" i="9"/>
  <c r="P232" i="9" s="1"/>
  <c r="O231" i="9"/>
  <c r="O230" i="9"/>
  <c r="P230" i="9" s="1"/>
  <c r="O229" i="9"/>
  <c r="P229" i="9" s="1"/>
  <c r="O228" i="9"/>
  <c r="P228" i="9" s="1"/>
  <c r="O227" i="9"/>
  <c r="P227" i="9" s="1"/>
  <c r="O226" i="9"/>
  <c r="P226" i="9" s="1"/>
  <c r="O225" i="9"/>
  <c r="P225" i="9" s="1"/>
  <c r="O224" i="9"/>
  <c r="P224" i="9" s="1"/>
  <c r="O223" i="9"/>
  <c r="P223" i="9" s="1"/>
  <c r="O222" i="9"/>
  <c r="P222" i="9" s="1"/>
  <c r="O221" i="9"/>
  <c r="P221" i="9" s="1"/>
  <c r="O220" i="9"/>
  <c r="P220" i="9" s="1"/>
  <c r="O219" i="9"/>
  <c r="P219" i="9" s="1"/>
  <c r="O218" i="9"/>
  <c r="P218" i="9" s="1"/>
  <c r="O217" i="9"/>
  <c r="P217" i="9" s="1"/>
  <c r="O216" i="9"/>
  <c r="P216" i="9" s="1"/>
  <c r="O215" i="9"/>
  <c r="P215" i="9" s="1"/>
  <c r="O214" i="9"/>
  <c r="P214" i="9" s="1"/>
  <c r="O213" i="9"/>
  <c r="P213" i="9" s="1"/>
  <c r="O212" i="9"/>
  <c r="P212" i="9" s="1"/>
  <c r="O211" i="9"/>
  <c r="P211" i="9" s="1"/>
  <c r="O210" i="9"/>
  <c r="P210" i="9" s="1"/>
  <c r="O209" i="9"/>
  <c r="P209" i="9" s="1"/>
  <c r="O208" i="9"/>
  <c r="P208" i="9" s="1"/>
  <c r="O207" i="9"/>
  <c r="P207" i="9" s="1"/>
  <c r="O206" i="9"/>
  <c r="P206" i="9" s="1"/>
  <c r="O205" i="9"/>
  <c r="P205" i="9" s="1"/>
  <c r="O204" i="9"/>
  <c r="P204" i="9" s="1"/>
  <c r="O203" i="9"/>
  <c r="P203" i="9" s="1"/>
  <c r="O202" i="9"/>
  <c r="P202" i="9" s="1"/>
  <c r="O201" i="9"/>
  <c r="P201" i="9" s="1"/>
  <c r="O200" i="9"/>
  <c r="P200" i="9" s="1"/>
  <c r="O199" i="9"/>
  <c r="P199" i="9" s="1"/>
  <c r="O198" i="9"/>
  <c r="P198" i="9" s="1"/>
  <c r="O197" i="9"/>
  <c r="P197" i="9" s="1"/>
  <c r="O196" i="9"/>
  <c r="P196" i="9" s="1"/>
  <c r="O195" i="9"/>
  <c r="P195" i="9" s="1"/>
  <c r="O194" i="9"/>
  <c r="P194" i="9" s="1"/>
  <c r="O193" i="9"/>
  <c r="P193" i="9" s="1"/>
  <c r="O192" i="9"/>
  <c r="P192" i="9" s="1"/>
  <c r="O191" i="9"/>
  <c r="P191" i="9" s="1"/>
  <c r="O190" i="9"/>
  <c r="P190" i="9" s="1"/>
  <c r="O189" i="9"/>
  <c r="P189" i="9" s="1"/>
  <c r="O188" i="9"/>
  <c r="P188" i="9" s="1"/>
  <c r="O187" i="9"/>
  <c r="O186" i="9"/>
  <c r="P186" i="9" s="1"/>
  <c r="L186" i="9" s="1"/>
  <c r="O185" i="9"/>
  <c r="P185" i="9" s="1"/>
  <c r="O184" i="9"/>
  <c r="P184" i="9" s="1"/>
  <c r="O183" i="9"/>
  <c r="P183" i="9" s="1"/>
  <c r="L183" i="9" s="1"/>
  <c r="O182" i="9"/>
  <c r="P182" i="9" s="1"/>
  <c r="L182" i="9" s="1"/>
  <c r="O181" i="9"/>
  <c r="P181" i="9" s="1"/>
  <c r="O180" i="9"/>
  <c r="P180" i="9" s="1"/>
  <c r="O179" i="9"/>
  <c r="P179" i="9" s="1"/>
  <c r="L179" i="9" s="1"/>
  <c r="O178" i="9"/>
  <c r="P178" i="9" s="1"/>
  <c r="L178" i="9" s="1"/>
  <c r="O177" i="9"/>
  <c r="P177" i="9" s="1"/>
  <c r="O176" i="9"/>
  <c r="P176" i="9" s="1"/>
  <c r="O175" i="9"/>
  <c r="P175" i="9" s="1"/>
  <c r="L175" i="9" s="1"/>
  <c r="O174" i="9"/>
  <c r="P174" i="9" s="1"/>
  <c r="L174" i="9" s="1"/>
  <c r="O173" i="9"/>
  <c r="P173" i="9" s="1"/>
  <c r="L173" i="9" s="1"/>
  <c r="O172" i="9"/>
  <c r="P172" i="9" s="1"/>
  <c r="O171" i="9"/>
  <c r="P171" i="9" s="1"/>
  <c r="L171" i="9" s="1"/>
  <c r="O170" i="9"/>
  <c r="P170" i="9" s="1"/>
  <c r="L170" i="9" s="1"/>
  <c r="O169" i="9"/>
  <c r="P169" i="9" s="1"/>
  <c r="O168" i="9"/>
  <c r="P168" i="9" s="1"/>
  <c r="L168" i="9" s="1"/>
  <c r="O167" i="9"/>
  <c r="P167" i="9" s="1"/>
  <c r="L167" i="9" s="1"/>
  <c r="O166" i="9"/>
  <c r="P166" i="9" s="1"/>
  <c r="L166" i="9" s="1"/>
  <c r="O165" i="9"/>
  <c r="P165" i="9" s="1"/>
  <c r="L165" i="9" s="1"/>
  <c r="O164" i="9"/>
  <c r="P164" i="9" s="1"/>
  <c r="O163" i="9"/>
  <c r="P163" i="9" s="1"/>
  <c r="O162" i="9"/>
  <c r="P162" i="9" s="1"/>
  <c r="O161" i="9"/>
  <c r="P161" i="9" s="1"/>
  <c r="L161" i="9" s="1"/>
  <c r="O160" i="9"/>
  <c r="P160" i="9" s="1"/>
  <c r="O159" i="9"/>
  <c r="O158" i="9"/>
  <c r="P158" i="9" s="1"/>
  <c r="L158" i="9" s="1"/>
  <c r="O157" i="9"/>
  <c r="P157" i="9" s="1"/>
  <c r="O156" i="9"/>
  <c r="P156" i="9" s="1"/>
  <c r="O155" i="9"/>
  <c r="P155" i="9" s="1"/>
  <c r="O154" i="9"/>
  <c r="P154" i="9" s="1"/>
  <c r="O153" i="9"/>
  <c r="P153" i="9" s="1"/>
  <c r="O152" i="9"/>
  <c r="P152" i="9" s="1"/>
  <c r="O151" i="9"/>
  <c r="P151" i="9" s="1"/>
  <c r="O150" i="9"/>
  <c r="P150" i="9" s="1"/>
  <c r="O149" i="9"/>
  <c r="P149" i="9" s="1"/>
  <c r="O148" i="9"/>
  <c r="P148" i="9" s="1"/>
  <c r="O147" i="9"/>
  <c r="P147" i="9" s="1"/>
  <c r="O146" i="9"/>
  <c r="P146" i="9" s="1"/>
  <c r="O145" i="9"/>
  <c r="P145" i="9" s="1"/>
  <c r="O144" i="9"/>
  <c r="P144" i="9" s="1"/>
  <c r="O143" i="9"/>
  <c r="P143" i="9" s="1"/>
  <c r="O142" i="9"/>
  <c r="P142" i="9" s="1"/>
  <c r="O141" i="9"/>
  <c r="P141" i="9" s="1"/>
  <c r="O140" i="9"/>
  <c r="P140" i="9" s="1"/>
  <c r="O139" i="9"/>
  <c r="P139" i="9" s="1"/>
  <c r="O138" i="9"/>
  <c r="P138" i="9" s="1"/>
  <c r="O137" i="9"/>
  <c r="P137" i="9" s="1"/>
  <c r="O136" i="9"/>
  <c r="P136" i="9" s="1"/>
  <c r="O135" i="9"/>
  <c r="P135" i="9" s="1"/>
  <c r="O134" i="9"/>
  <c r="P134" i="9" s="1"/>
  <c r="O133" i="9"/>
  <c r="P133" i="9" s="1"/>
  <c r="O132" i="9"/>
  <c r="P132" i="9" s="1"/>
  <c r="O131" i="9"/>
  <c r="P131" i="9" s="1"/>
  <c r="L131" i="9" s="1"/>
  <c r="O130" i="9"/>
  <c r="P130" i="9" s="1"/>
  <c r="L130" i="9" s="1"/>
  <c r="O129" i="9"/>
  <c r="P129" i="9" s="1"/>
  <c r="O128" i="9"/>
  <c r="P128" i="9" s="1"/>
  <c r="O127" i="9"/>
  <c r="P127" i="9" s="1"/>
  <c r="L127" i="9" s="1"/>
  <c r="O126" i="9"/>
  <c r="P126" i="9" s="1"/>
  <c r="L126" i="9" s="1"/>
  <c r="O125" i="9"/>
  <c r="P125" i="9" s="1"/>
  <c r="L125" i="9" s="1"/>
  <c r="O124" i="9"/>
  <c r="P124" i="9" s="1"/>
  <c r="O123" i="9"/>
  <c r="P123" i="9" s="1"/>
  <c r="L123" i="9" s="1"/>
  <c r="O122" i="9"/>
  <c r="P122" i="9" s="1"/>
  <c r="L122" i="9" s="1"/>
  <c r="O121" i="9"/>
  <c r="P121" i="9" s="1"/>
  <c r="L121" i="9" s="1"/>
  <c r="O120" i="9"/>
  <c r="P120" i="9" s="1"/>
  <c r="O119" i="9"/>
  <c r="P119" i="9" s="1"/>
  <c r="L119" i="9" s="1"/>
  <c r="O118" i="9"/>
  <c r="P118" i="9" s="1"/>
  <c r="L118" i="9" s="1"/>
  <c r="O117" i="9"/>
  <c r="P117" i="9" s="1"/>
  <c r="L117" i="9" s="1"/>
  <c r="O116" i="9"/>
  <c r="P116" i="9" s="1"/>
  <c r="O115" i="9"/>
  <c r="P115" i="9" s="1"/>
  <c r="L115" i="9" s="1"/>
  <c r="O114" i="9"/>
  <c r="P114" i="9" s="1"/>
  <c r="L114" i="9" s="1"/>
  <c r="O113" i="9"/>
  <c r="P113" i="9" s="1"/>
  <c r="O112" i="9"/>
  <c r="P112" i="9" s="1"/>
  <c r="O111" i="9"/>
  <c r="P111" i="9" s="1"/>
  <c r="L111" i="9" s="1"/>
  <c r="O110" i="9"/>
  <c r="P110" i="9" s="1"/>
  <c r="L110" i="9" s="1"/>
  <c r="O109" i="9"/>
  <c r="P109" i="9" s="1"/>
  <c r="L109" i="9" s="1"/>
  <c r="O108" i="9"/>
  <c r="P108" i="9" s="1"/>
  <c r="O107" i="9"/>
  <c r="P107" i="9" s="1"/>
  <c r="L107" i="9" s="1"/>
  <c r="O106" i="9"/>
  <c r="P106" i="9" s="1"/>
  <c r="O105" i="9"/>
  <c r="P105" i="9" s="1"/>
  <c r="L105" i="9" s="1"/>
  <c r="O104" i="9"/>
  <c r="P104" i="9" s="1"/>
  <c r="O103" i="9"/>
  <c r="P103" i="9" s="1"/>
  <c r="O102" i="9"/>
  <c r="P102" i="9" s="1"/>
  <c r="O101" i="9"/>
  <c r="P101" i="9" s="1"/>
  <c r="O100" i="9"/>
  <c r="P100" i="9" s="1"/>
  <c r="O99" i="9"/>
  <c r="P99" i="9" s="1"/>
  <c r="L99" i="9" s="1"/>
  <c r="O98" i="9"/>
  <c r="P98" i="9" s="1"/>
  <c r="L98" i="9" s="1"/>
  <c r="O97" i="9"/>
  <c r="P97" i="9" s="1"/>
  <c r="O96" i="9"/>
  <c r="P96" i="9" s="1"/>
  <c r="O95" i="9"/>
  <c r="P95" i="9" s="1"/>
  <c r="O94" i="9"/>
  <c r="P94" i="9" s="1"/>
  <c r="O93" i="9"/>
  <c r="P93" i="9" s="1"/>
  <c r="O92" i="9"/>
  <c r="P92" i="9" s="1"/>
  <c r="O91" i="9"/>
  <c r="P91" i="9" s="1"/>
  <c r="O90" i="9"/>
  <c r="P90" i="9" s="1"/>
  <c r="O89" i="9"/>
  <c r="P89" i="9" s="1"/>
  <c r="O88" i="9"/>
  <c r="P88" i="9" s="1"/>
  <c r="O87" i="9"/>
  <c r="P87" i="9" s="1"/>
  <c r="O86" i="9"/>
  <c r="P86" i="9" s="1"/>
  <c r="O85" i="9"/>
  <c r="P85" i="9" s="1"/>
  <c r="O84" i="9"/>
  <c r="P84" i="9" s="1"/>
  <c r="O83" i="9"/>
  <c r="P83" i="9" s="1"/>
  <c r="O82" i="9"/>
  <c r="P82" i="9" s="1"/>
  <c r="L82" i="9" s="1"/>
  <c r="O81" i="9"/>
  <c r="P81" i="9" s="1"/>
  <c r="L81" i="9" s="1"/>
  <c r="O80" i="9"/>
  <c r="P80" i="9" s="1"/>
  <c r="O79" i="9"/>
  <c r="P79" i="9" s="1"/>
  <c r="O78" i="9"/>
  <c r="P78" i="9" s="1"/>
  <c r="L78" i="9" s="1"/>
  <c r="O77" i="9"/>
  <c r="P77" i="9" s="1"/>
  <c r="L77" i="9" s="1"/>
  <c r="O76" i="9"/>
  <c r="P76" i="9" s="1"/>
  <c r="O75" i="9"/>
  <c r="P75" i="9" s="1"/>
  <c r="L75" i="9" s="1"/>
  <c r="O74" i="9"/>
  <c r="P74" i="9" s="1"/>
  <c r="L74" i="9" s="1"/>
  <c r="O73" i="9"/>
  <c r="P73" i="9" s="1"/>
  <c r="L73" i="9" s="1"/>
  <c r="O72" i="9"/>
  <c r="P72" i="9" s="1"/>
  <c r="O71" i="9"/>
  <c r="P71" i="9" s="1"/>
  <c r="L71" i="9" s="1"/>
  <c r="O70" i="9"/>
  <c r="P70" i="9" s="1"/>
  <c r="L70" i="9" s="1"/>
  <c r="O69" i="9"/>
  <c r="P69" i="9" s="1"/>
  <c r="L69" i="9" s="1"/>
  <c r="O68" i="9"/>
  <c r="P68" i="9" s="1"/>
  <c r="O67" i="9"/>
  <c r="P67" i="9" s="1"/>
  <c r="L67" i="9" s="1"/>
  <c r="O66" i="9"/>
  <c r="P66" i="9" s="1"/>
  <c r="L66" i="9" s="1"/>
  <c r="O65" i="9"/>
  <c r="P65" i="9" s="1"/>
  <c r="L65" i="9" s="1"/>
  <c r="O64" i="9"/>
  <c r="P64" i="9" s="1"/>
  <c r="O63" i="9"/>
  <c r="P63" i="9" s="1"/>
  <c r="L63" i="9" s="1"/>
  <c r="O62" i="9"/>
  <c r="P62" i="9" s="1"/>
  <c r="L62" i="9" s="1"/>
  <c r="O61" i="9"/>
  <c r="P61" i="9" s="1"/>
  <c r="O60" i="9"/>
  <c r="P60" i="9" s="1"/>
  <c r="O59" i="9"/>
  <c r="P59" i="9" s="1"/>
  <c r="L59" i="9" s="1"/>
  <c r="O58" i="9"/>
  <c r="P58" i="9" s="1"/>
  <c r="L58" i="9" s="1"/>
  <c r="O57" i="9"/>
  <c r="P57" i="9" s="1"/>
  <c r="L57" i="9" s="1"/>
  <c r="O56" i="9"/>
  <c r="P56" i="9" s="1"/>
  <c r="L56" i="9" s="1"/>
  <c r="O55" i="9"/>
  <c r="P55" i="9" s="1"/>
  <c r="O54" i="9"/>
  <c r="P54" i="9" s="1"/>
  <c r="L54" i="9" s="1"/>
  <c r="O53" i="9"/>
  <c r="P53" i="9" s="1"/>
  <c r="L53" i="9" s="1"/>
  <c r="O52" i="9"/>
  <c r="P52" i="9" s="1"/>
  <c r="O51" i="9"/>
  <c r="P51" i="9" s="1"/>
  <c r="L51" i="9" s="1"/>
  <c r="O50" i="9"/>
  <c r="P50" i="9" s="1"/>
  <c r="L50" i="9" s="1"/>
  <c r="O49" i="9"/>
  <c r="P49" i="9" s="1"/>
  <c r="O48" i="9"/>
  <c r="P48" i="9" s="1"/>
  <c r="O47" i="9"/>
  <c r="P47" i="9" s="1"/>
  <c r="O46" i="9"/>
  <c r="P46" i="9" s="1"/>
  <c r="L46" i="9" s="1"/>
  <c r="O45" i="9"/>
  <c r="P45" i="9" s="1"/>
  <c r="L45" i="9" s="1"/>
  <c r="O44" i="9"/>
  <c r="P44" i="9" s="1"/>
  <c r="O43" i="9"/>
  <c r="P43" i="9" s="1"/>
  <c r="O42" i="9"/>
  <c r="P42" i="9" s="1"/>
  <c r="O41" i="9"/>
  <c r="P41" i="9" s="1"/>
  <c r="O40" i="9"/>
  <c r="P40" i="9" s="1"/>
  <c r="L40" i="9" s="1"/>
  <c r="O39" i="9"/>
  <c r="P39" i="9" s="1"/>
  <c r="O38" i="9"/>
  <c r="P38" i="9" s="1"/>
  <c r="L38" i="9" s="1"/>
  <c r="O37" i="9"/>
  <c r="P37" i="9" s="1"/>
  <c r="O36" i="9"/>
  <c r="P36" i="9" s="1"/>
  <c r="O35" i="9"/>
  <c r="P35" i="9" s="1"/>
  <c r="O34" i="9"/>
  <c r="P34" i="9" s="1"/>
  <c r="O33" i="9"/>
  <c r="P33" i="9" s="1"/>
  <c r="O32" i="9"/>
  <c r="P32" i="9" s="1"/>
  <c r="O31" i="9"/>
  <c r="P31" i="9" s="1"/>
  <c r="O30" i="9"/>
  <c r="P30" i="9" s="1"/>
  <c r="O29" i="9"/>
  <c r="P29" i="9" s="1"/>
  <c r="O28" i="9"/>
  <c r="P28" i="9" s="1"/>
  <c r="O27" i="9"/>
  <c r="P27" i="9" s="1"/>
  <c r="O26" i="9"/>
  <c r="P26" i="9" s="1"/>
  <c r="O25" i="9"/>
  <c r="P25" i="9" s="1"/>
  <c r="O24" i="9"/>
  <c r="P24" i="9" s="1"/>
  <c r="O23" i="9"/>
  <c r="P23" i="9" s="1"/>
  <c r="O22" i="9"/>
  <c r="P22" i="9" s="1"/>
  <c r="O21" i="9"/>
  <c r="P21" i="9" s="1"/>
  <c r="O20" i="9"/>
  <c r="P20" i="9" s="1"/>
  <c r="O19" i="9"/>
  <c r="P19" i="9" s="1"/>
  <c r="O18" i="9"/>
  <c r="P18" i="9" s="1"/>
  <c r="O17" i="9"/>
  <c r="P17" i="9" s="1"/>
  <c r="O16" i="9"/>
  <c r="P16" i="9" s="1"/>
  <c r="O15" i="9"/>
  <c r="P15" i="9" s="1"/>
  <c r="O14" i="9"/>
  <c r="P14" i="9" s="1"/>
  <c r="O13" i="9"/>
  <c r="P13" i="9" s="1"/>
  <c r="O12" i="9"/>
  <c r="P12" i="9" s="1"/>
  <c r="O11" i="9"/>
  <c r="P11" i="9" s="1"/>
  <c r="O10" i="9"/>
  <c r="P10" i="9" s="1"/>
  <c r="O9" i="9"/>
  <c r="P9" i="9" s="1"/>
  <c r="O8" i="9"/>
  <c r="P8" i="9" s="1"/>
  <c r="O7" i="9"/>
  <c r="P7" i="9" s="1"/>
  <c r="O6" i="9"/>
  <c r="P6" i="9" s="1"/>
  <c r="P5" i="9"/>
  <c r="P159" i="9"/>
  <c r="L159" i="9" s="1"/>
  <c r="P187" i="9"/>
  <c r="L187" i="9" s="1"/>
  <c r="P231" i="9"/>
  <c r="P251" i="9"/>
  <c r="L251" i="9" s="1"/>
  <c r="P295" i="9"/>
  <c r="L295" i="9" s="1"/>
  <c r="P315" i="9"/>
  <c r="P351" i="9"/>
  <c r="P367" i="9"/>
  <c r="P395" i="9"/>
  <c r="L395" i="9" s="1"/>
  <c r="P411" i="9"/>
  <c r="P437" i="9"/>
  <c r="P449" i="9"/>
  <c r="P457" i="9"/>
  <c r="P459" i="9"/>
  <c r="P463" i="9"/>
  <c r="P469" i="9"/>
  <c r="L469" i="9" s="1"/>
  <c r="P475" i="9"/>
  <c r="P489" i="9"/>
  <c r="P505" i="9"/>
  <c r="P511" i="9"/>
  <c r="P517" i="9"/>
  <c r="P521" i="9"/>
  <c r="P529" i="9"/>
  <c r="L529" i="9" s="1"/>
  <c r="P531" i="9"/>
  <c r="P533" i="9"/>
  <c r="L79" i="9"/>
  <c r="L55" i="9"/>
  <c r="L481" i="9"/>
  <c r="L421" i="9"/>
  <c r="L405" i="9"/>
  <c r="L397" i="9"/>
  <c r="L393" i="9"/>
  <c r="L341" i="9"/>
  <c r="L337" i="9"/>
  <c r="L321" i="9"/>
  <c r="L297" i="9"/>
  <c r="L293" i="9"/>
  <c r="L289" i="9"/>
  <c r="L285" i="9"/>
  <c r="L257" i="9"/>
  <c r="L253" i="9"/>
  <c r="L249" i="9"/>
  <c r="L245" i="9"/>
  <c r="L241" i="9"/>
  <c r="L237" i="9"/>
  <c r="L233" i="9"/>
  <c r="L185" i="9"/>
  <c r="L181" i="9"/>
  <c r="L177" i="9"/>
  <c r="L169" i="9"/>
  <c r="L133" i="9"/>
  <c r="L129" i="9"/>
  <c r="L113" i="9"/>
  <c r="L97" i="9"/>
  <c r="L61" i="9"/>
  <c r="L520" i="9"/>
  <c r="L496" i="9"/>
  <c r="L488" i="9"/>
  <c r="L476" i="9"/>
  <c r="L472" i="9"/>
  <c r="L424" i="9"/>
  <c r="L404" i="9"/>
  <c r="L396" i="9"/>
  <c r="L376" i="9"/>
  <c r="L372" i="9"/>
  <c r="L340" i="9"/>
  <c r="L336" i="9"/>
  <c r="L320" i="9"/>
  <c r="L296" i="9"/>
  <c r="L292" i="9"/>
  <c r="L284" i="9"/>
  <c r="L260" i="9"/>
  <c r="L252" i="9"/>
  <c r="L248" i="9"/>
  <c r="L244" i="9"/>
  <c r="L240" i="9"/>
  <c r="L236" i="9"/>
  <c r="L232" i="9"/>
  <c r="L184" i="9"/>
  <c r="L180" i="9"/>
  <c r="L176" i="9"/>
  <c r="L172" i="9"/>
  <c r="L132" i="9"/>
  <c r="L128" i="9"/>
  <c r="L124" i="9"/>
  <c r="L120" i="9"/>
  <c r="L116" i="9"/>
  <c r="L112" i="9"/>
  <c r="L104" i="9"/>
  <c r="L80" i="9"/>
  <c r="L76" i="9"/>
  <c r="L72" i="9"/>
  <c r="L68" i="9"/>
  <c r="L64" i="9"/>
  <c r="L60" i="9"/>
  <c r="L52" i="9"/>
  <c r="L543" i="9"/>
  <c r="L546" i="9"/>
  <c r="L349" i="9"/>
  <c r="L545" i="9"/>
  <c r="L550" i="9"/>
  <c r="L544" i="9"/>
  <c r="L547" i="9"/>
  <c r="L548" i="9"/>
  <c r="N442" i="9" l="1"/>
  <c r="M442" i="9"/>
  <c r="N490" i="9"/>
  <c r="M490" i="9"/>
  <c r="M6" i="9"/>
  <c r="N6" i="9"/>
  <c r="N18" i="9"/>
  <c r="M18" i="9"/>
  <c r="N34" i="9"/>
  <c r="M34" i="9"/>
  <c r="N138" i="9"/>
  <c r="M138" i="9"/>
  <c r="N150" i="9"/>
  <c r="M150" i="9"/>
  <c r="N186" i="9"/>
  <c r="M186" i="9"/>
  <c r="N198" i="9"/>
  <c r="M198" i="9"/>
  <c r="N214" i="9"/>
  <c r="M214" i="9"/>
  <c r="N222" i="9"/>
  <c r="M222" i="9"/>
  <c r="N270" i="9"/>
  <c r="M270" i="9"/>
  <c r="N274" i="9"/>
  <c r="M274" i="9"/>
  <c r="N322" i="9"/>
  <c r="M322" i="9"/>
  <c r="L322" i="9"/>
  <c r="N342" i="9"/>
  <c r="M342" i="9"/>
  <c r="N362" i="9"/>
  <c r="M362" i="9"/>
  <c r="N382" i="9"/>
  <c r="M382" i="9"/>
  <c r="N386" i="9"/>
  <c r="M386" i="9"/>
  <c r="N410" i="9"/>
  <c r="M410" i="9"/>
  <c r="N418" i="9"/>
  <c r="M418" i="9"/>
  <c r="N430" i="9"/>
  <c r="M430" i="9"/>
  <c r="N458" i="9"/>
  <c r="M458" i="9"/>
  <c r="N311" i="9"/>
  <c r="M311" i="9"/>
  <c r="N263" i="9"/>
  <c r="M263" i="9"/>
  <c r="N498" i="9"/>
  <c r="M498" i="9"/>
  <c r="N346" i="9"/>
  <c r="M346" i="9"/>
  <c r="N210" i="9"/>
  <c r="M210" i="9"/>
  <c r="N195" i="9"/>
  <c r="M195" i="9"/>
  <c r="N151" i="9"/>
  <c r="M151" i="9"/>
  <c r="N10" i="9"/>
  <c r="M10" i="9"/>
  <c r="N22" i="9"/>
  <c r="M22" i="9"/>
  <c r="N42" i="9"/>
  <c r="M42" i="9"/>
  <c r="N86" i="9"/>
  <c r="M86" i="9"/>
  <c r="N106" i="9"/>
  <c r="M106" i="9"/>
  <c r="N142" i="9"/>
  <c r="M142" i="9"/>
  <c r="N194" i="9"/>
  <c r="M194" i="9"/>
  <c r="N206" i="9"/>
  <c r="M206" i="9"/>
  <c r="N218" i="9"/>
  <c r="M218" i="9"/>
  <c r="N262" i="9"/>
  <c r="M262" i="9"/>
  <c r="N302" i="9"/>
  <c r="M302" i="9"/>
  <c r="N314" i="9"/>
  <c r="M314" i="9"/>
  <c r="N326" i="9"/>
  <c r="M326" i="9"/>
  <c r="N358" i="9"/>
  <c r="M358" i="9"/>
  <c r="N426" i="9"/>
  <c r="M426" i="9"/>
  <c r="N438" i="9"/>
  <c r="M438" i="9"/>
  <c r="N450" i="9"/>
  <c r="M450" i="9"/>
  <c r="N478" i="9"/>
  <c r="M478" i="9"/>
  <c r="N486" i="9"/>
  <c r="M486" i="9"/>
  <c r="N502" i="9"/>
  <c r="M502" i="9"/>
  <c r="N510" i="9"/>
  <c r="M510" i="9"/>
  <c r="N534" i="9"/>
  <c r="M534" i="9"/>
  <c r="N530" i="9"/>
  <c r="M530" i="9"/>
  <c r="N483" i="9"/>
  <c r="M483" i="9"/>
  <c r="N449" i="9"/>
  <c r="M449" i="9"/>
  <c r="N427" i="9"/>
  <c r="M427" i="9"/>
  <c r="L427" i="9"/>
  <c r="N411" i="9"/>
  <c r="M411" i="9"/>
  <c r="N323" i="9"/>
  <c r="M323" i="9"/>
  <c r="N275" i="9"/>
  <c r="M275" i="9"/>
  <c r="L475" i="9"/>
  <c r="N475" i="9"/>
  <c r="M475" i="9"/>
  <c r="N435" i="9"/>
  <c r="M435" i="9"/>
  <c r="N359" i="9"/>
  <c r="M359" i="9"/>
  <c r="N299" i="9"/>
  <c r="M299" i="9"/>
  <c r="L299" i="9"/>
  <c r="N14" i="9"/>
  <c r="M14" i="9"/>
  <c r="N26" i="9"/>
  <c r="M26" i="9"/>
  <c r="M82" i="9"/>
  <c r="N82" i="9"/>
  <c r="N90" i="9"/>
  <c r="M90" i="9"/>
  <c r="N134" i="9"/>
  <c r="M134" i="9"/>
  <c r="N146" i="9"/>
  <c r="M146" i="9"/>
  <c r="N154" i="9"/>
  <c r="M154" i="9"/>
  <c r="N190" i="9"/>
  <c r="M190" i="9"/>
  <c r="N202" i="9"/>
  <c r="M202" i="9"/>
  <c r="N266" i="9"/>
  <c r="M266" i="9"/>
  <c r="N298" i="9"/>
  <c r="M298" i="9"/>
  <c r="N306" i="9"/>
  <c r="M306" i="9"/>
  <c r="N378" i="9"/>
  <c r="M378" i="9"/>
  <c r="N406" i="9"/>
  <c r="M406" i="9"/>
  <c r="N434" i="9"/>
  <c r="M434" i="9"/>
  <c r="N454" i="9"/>
  <c r="M454" i="9"/>
  <c r="N514" i="9"/>
  <c r="M514" i="9"/>
  <c r="N526" i="9"/>
  <c r="M526" i="9"/>
  <c r="L498" i="9"/>
  <c r="N535" i="9"/>
  <c r="M535" i="9"/>
  <c r="N529" i="9"/>
  <c r="M529" i="9"/>
  <c r="N503" i="9"/>
  <c r="M503" i="9"/>
  <c r="N489" i="9"/>
  <c r="M489" i="9"/>
  <c r="N459" i="9"/>
  <c r="M459" i="9"/>
  <c r="N439" i="9"/>
  <c r="M439" i="9"/>
  <c r="N355" i="9"/>
  <c r="M355" i="9"/>
  <c r="N343" i="9"/>
  <c r="M343" i="9"/>
  <c r="N307" i="9"/>
  <c r="M307" i="9"/>
  <c r="N283" i="9"/>
  <c r="M283" i="9"/>
  <c r="N219" i="9"/>
  <c r="M219" i="9"/>
  <c r="N207" i="9"/>
  <c r="M207" i="9"/>
  <c r="N191" i="9"/>
  <c r="M191" i="9"/>
  <c r="N147" i="9"/>
  <c r="M147" i="9"/>
  <c r="N7" i="9"/>
  <c r="M7" i="9"/>
  <c r="N11" i="9"/>
  <c r="M11" i="9"/>
  <c r="N15" i="9"/>
  <c r="M15" i="9"/>
  <c r="N23" i="9"/>
  <c r="M23" i="9"/>
  <c r="N27" i="9"/>
  <c r="M27" i="9"/>
  <c r="N31" i="9"/>
  <c r="M31" i="9"/>
  <c r="N39" i="9"/>
  <c r="M39" i="9"/>
  <c r="N83" i="9"/>
  <c r="M83" i="9"/>
  <c r="N87" i="9"/>
  <c r="M87" i="9"/>
  <c r="N91" i="9"/>
  <c r="M91" i="9"/>
  <c r="N95" i="9"/>
  <c r="M95" i="9"/>
  <c r="N103" i="9"/>
  <c r="M103" i="9"/>
  <c r="N135" i="9"/>
  <c r="M135" i="9"/>
  <c r="N139" i="9"/>
  <c r="M139" i="9"/>
  <c r="N143" i="9"/>
  <c r="M143" i="9"/>
  <c r="N163" i="9"/>
  <c r="M163" i="9"/>
  <c r="N533" i="9"/>
  <c r="M533" i="9"/>
  <c r="N515" i="9"/>
  <c r="M515" i="9"/>
  <c r="N415" i="9"/>
  <c r="M415" i="9"/>
  <c r="N383" i="9"/>
  <c r="M383" i="9"/>
  <c r="N375" i="9"/>
  <c r="M375" i="9"/>
  <c r="N351" i="9"/>
  <c r="M351" i="9"/>
  <c r="N187" i="9"/>
  <c r="M187" i="9"/>
  <c r="N47" i="9"/>
  <c r="M47" i="9"/>
  <c r="N12" i="9"/>
  <c r="M12" i="9"/>
  <c r="N20" i="9"/>
  <c r="M20" i="9"/>
  <c r="N24" i="9"/>
  <c r="M24" i="9"/>
  <c r="N28" i="9"/>
  <c r="M28" i="9"/>
  <c r="N32" i="9"/>
  <c r="M32" i="9"/>
  <c r="N36" i="9"/>
  <c r="M36" i="9"/>
  <c r="N80" i="9"/>
  <c r="M80" i="9"/>
  <c r="N84" i="9"/>
  <c r="M84" i="9"/>
  <c r="N88" i="9"/>
  <c r="M88" i="9"/>
  <c r="N92" i="9"/>
  <c r="M92" i="9"/>
  <c r="N96" i="9"/>
  <c r="M96" i="9"/>
  <c r="N100" i="9"/>
  <c r="M100" i="9"/>
  <c r="N108" i="9"/>
  <c r="M108" i="9"/>
  <c r="N132" i="9"/>
  <c r="M132" i="9"/>
  <c r="N136" i="9"/>
  <c r="M136" i="9"/>
  <c r="N140" i="9"/>
  <c r="M140" i="9"/>
  <c r="N144" i="9"/>
  <c r="M144" i="9"/>
  <c r="N148" i="9"/>
  <c r="M148" i="9"/>
  <c r="N152" i="9"/>
  <c r="M152" i="9"/>
  <c r="N160" i="9"/>
  <c r="M160" i="9"/>
  <c r="N188" i="9"/>
  <c r="M188" i="9"/>
  <c r="N192" i="9"/>
  <c r="M192" i="9"/>
  <c r="N196" i="9"/>
  <c r="M196" i="9"/>
  <c r="N200" i="9"/>
  <c r="M200" i="9"/>
  <c r="N204" i="9"/>
  <c r="M204" i="9"/>
  <c r="N212" i="9"/>
  <c r="M212" i="9"/>
  <c r="N216" i="9"/>
  <c r="M216" i="9"/>
  <c r="N220" i="9"/>
  <c r="M220" i="9"/>
  <c r="N260" i="9"/>
  <c r="M260" i="9"/>
  <c r="N264" i="9"/>
  <c r="M264" i="9"/>
  <c r="N268" i="9"/>
  <c r="M268" i="9"/>
  <c r="N276" i="9"/>
  <c r="M276" i="9"/>
  <c r="N280" i="9"/>
  <c r="M280" i="9"/>
  <c r="N300" i="9"/>
  <c r="M300" i="9"/>
  <c r="N304" i="9"/>
  <c r="M304" i="9"/>
  <c r="N308" i="9"/>
  <c r="M308" i="9"/>
  <c r="N312" i="9"/>
  <c r="M312" i="9"/>
  <c r="N324" i="9"/>
  <c r="M324" i="9"/>
  <c r="N340" i="9"/>
  <c r="M340" i="9"/>
  <c r="N344" i="9"/>
  <c r="M344" i="9"/>
  <c r="N356" i="9"/>
  <c r="M356" i="9"/>
  <c r="N360" i="9"/>
  <c r="M360" i="9"/>
  <c r="N376" i="9"/>
  <c r="M376" i="9"/>
  <c r="N380" i="9"/>
  <c r="M380" i="9"/>
  <c r="N388" i="9"/>
  <c r="M388" i="9"/>
  <c r="N404" i="9"/>
  <c r="M404" i="9"/>
  <c r="N408" i="9"/>
  <c r="M408" i="9"/>
  <c r="N416" i="9"/>
  <c r="M416" i="9"/>
  <c r="N428" i="9"/>
  <c r="M428" i="9"/>
  <c r="N432" i="9"/>
  <c r="M432" i="9"/>
  <c r="M440" i="9"/>
  <c r="N440" i="9"/>
  <c r="N448" i="9"/>
  <c r="M448" i="9"/>
  <c r="N452" i="9"/>
  <c r="M452" i="9"/>
  <c r="N456" i="9"/>
  <c r="M456" i="9"/>
  <c r="N476" i="9"/>
  <c r="M476" i="9"/>
  <c r="N480" i="9"/>
  <c r="M480" i="9"/>
  <c r="N500" i="9"/>
  <c r="M500" i="9"/>
  <c r="N504" i="9"/>
  <c r="M504" i="9"/>
  <c r="N508" i="9"/>
  <c r="M508" i="9"/>
  <c r="N512" i="9"/>
  <c r="M512" i="9"/>
  <c r="N516" i="9"/>
  <c r="M516" i="9"/>
  <c r="N524" i="9"/>
  <c r="M524" i="9"/>
  <c r="N532" i="9"/>
  <c r="M532" i="9"/>
  <c r="N521" i="9"/>
  <c r="M521" i="9"/>
  <c r="N507" i="9"/>
  <c r="M507" i="9"/>
  <c r="N451" i="9"/>
  <c r="M451" i="9"/>
  <c r="N431" i="9"/>
  <c r="M431" i="9"/>
  <c r="N407" i="9"/>
  <c r="M407" i="9"/>
  <c r="N363" i="9"/>
  <c r="M363" i="9"/>
  <c r="N231" i="9"/>
  <c r="M231" i="9"/>
  <c r="N203" i="9"/>
  <c r="M203" i="9"/>
  <c r="N8" i="9"/>
  <c r="M8" i="9"/>
  <c r="N531" i="9"/>
  <c r="M531" i="9"/>
  <c r="N499" i="9"/>
  <c r="M499" i="9"/>
  <c r="N443" i="9"/>
  <c r="M443" i="9"/>
  <c r="N347" i="9"/>
  <c r="M347" i="9"/>
  <c r="N327" i="9"/>
  <c r="M327" i="9"/>
  <c r="N303" i="9"/>
  <c r="M303" i="9"/>
  <c r="N267" i="9"/>
  <c r="M267" i="9"/>
  <c r="N227" i="9"/>
  <c r="M227" i="9"/>
  <c r="N211" i="9"/>
  <c r="M211" i="9"/>
  <c r="N199" i="9"/>
  <c r="M199" i="9"/>
  <c r="N9" i="9"/>
  <c r="M9" i="9"/>
  <c r="N13" i="9"/>
  <c r="M13" i="9"/>
  <c r="N17" i="9"/>
  <c r="M17" i="9"/>
  <c r="N21" i="9"/>
  <c r="M21" i="9"/>
  <c r="N33" i="9"/>
  <c r="M33" i="9"/>
  <c r="N37" i="9"/>
  <c r="M37" i="9"/>
  <c r="N41" i="9"/>
  <c r="M41" i="9"/>
  <c r="N81" i="9"/>
  <c r="M81" i="9"/>
  <c r="N85" i="9"/>
  <c r="M85" i="9"/>
  <c r="N89" i="9"/>
  <c r="M89" i="9"/>
  <c r="N93" i="9"/>
  <c r="M93" i="9"/>
  <c r="N101" i="9"/>
  <c r="M101" i="9"/>
  <c r="N133" i="9"/>
  <c r="M133" i="9"/>
  <c r="N137" i="9"/>
  <c r="M137" i="9"/>
  <c r="N141" i="9"/>
  <c r="M141" i="9"/>
  <c r="M145" i="9"/>
  <c r="N145" i="9"/>
  <c r="N149" i="9"/>
  <c r="M149" i="9"/>
  <c r="N153" i="9"/>
  <c r="M153" i="9"/>
  <c r="N157" i="9"/>
  <c r="M157" i="9"/>
  <c r="N189" i="9"/>
  <c r="M189" i="9"/>
  <c r="N193" i="9"/>
  <c r="M193" i="9"/>
  <c r="N197" i="9"/>
  <c r="M197" i="9"/>
  <c r="N201" i="9"/>
  <c r="M201" i="9"/>
  <c r="M205" i="9"/>
  <c r="N205" i="9"/>
  <c r="N209" i="9"/>
  <c r="M209" i="9"/>
  <c r="N213" i="9"/>
  <c r="M213" i="9"/>
  <c r="N217" i="9"/>
  <c r="M217" i="9"/>
  <c r="N225" i="9"/>
  <c r="M225" i="9"/>
  <c r="N229" i="9"/>
  <c r="M229" i="9"/>
  <c r="L261" i="9"/>
  <c r="N261" i="9"/>
  <c r="M261" i="9"/>
  <c r="N265" i="9"/>
  <c r="M265" i="9"/>
  <c r="M277" i="9"/>
  <c r="N277" i="9"/>
  <c r="N281" i="9"/>
  <c r="M281" i="9"/>
  <c r="N301" i="9"/>
  <c r="M301" i="9"/>
  <c r="N305" i="9"/>
  <c r="M305" i="9"/>
  <c r="N309" i="9"/>
  <c r="M309" i="9"/>
  <c r="N321" i="9"/>
  <c r="M321" i="9"/>
  <c r="N325" i="9"/>
  <c r="M325" i="9"/>
  <c r="N329" i="9"/>
  <c r="M329" i="9"/>
  <c r="N341" i="9"/>
  <c r="M341" i="9"/>
  <c r="M345" i="9"/>
  <c r="N345" i="9"/>
  <c r="N357" i="9"/>
  <c r="M357" i="9"/>
  <c r="N361" i="9"/>
  <c r="M361" i="9"/>
  <c r="N365" i="9"/>
  <c r="M365" i="9"/>
  <c r="N377" i="9"/>
  <c r="M377" i="9"/>
  <c r="N385" i="9"/>
  <c r="M385" i="9"/>
  <c r="N405" i="9"/>
  <c r="M405" i="9"/>
  <c r="N409" i="9"/>
  <c r="M409" i="9"/>
  <c r="N413" i="9"/>
  <c r="M413" i="9"/>
  <c r="N429" i="9"/>
  <c r="M429" i="9"/>
  <c r="N433" i="9"/>
  <c r="M433" i="9"/>
  <c r="N453" i="9"/>
  <c r="M453" i="9"/>
  <c r="N461" i="9"/>
  <c r="M461" i="9"/>
  <c r="N477" i="9"/>
  <c r="M477" i="9"/>
  <c r="N497" i="9"/>
  <c r="M497" i="9"/>
  <c r="M509" i="9"/>
  <c r="N509" i="9"/>
  <c r="Y2" i="1"/>
  <c r="X2" i="1"/>
  <c r="O2" i="1"/>
  <c r="L502" i="9"/>
  <c r="L428" i="9"/>
  <c r="L483" i="9"/>
  <c r="L526" i="9"/>
  <c r="L521" i="9"/>
  <c r="L380" i="9"/>
  <c r="L456" i="9"/>
  <c r="L406" i="9"/>
  <c r="L489" i="9"/>
  <c r="L499" i="9"/>
  <c r="L450" i="9"/>
  <c r="L477" i="9"/>
  <c r="L382" i="9"/>
  <c r="L419" i="9"/>
  <c r="L527" i="9"/>
  <c r="L513" i="9"/>
  <c r="L381" i="9"/>
  <c r="L31" i="9"/>
  <c r="L327" i="9"/>
  <c r="L537" i="9"/>
  <c r="L304" i="9"/>
  <c r="L362" i="9"/>
  <c r="L344" i="9"/>
  <c r="L266" i="9"/>
  <c r="L490" i="9"/>
  <c r="L326" i="9"/>
  <c r="L189" i="9"/>
  <c r="L229" i="9"/>
  <c r="L361" i="9"/>
  <c r="L342" i="9"/>
  <c r="L263" i="9"/>
  <c r="L305" i="9"/>
  <c r="L455" i="9"/>
  <c r="L501" i="9"/>
  <c r="L504" i="9"/>
  <c r="L378" i="9"/>
  <c r="L452" i="9"/>
  <c r="L432" i="9"/>
  <c r="L281" i="9"/>
  <c r="L410" i="9"/>
  <c r="L536" i="9"/>
  <c r="L359" i="9"/>
  <c r="L323" i="9"/>
  <c r="L534" i="9"/>
  <c r="L103" i="9"/>
  <c r="L431" i="9"/>
  <c r="L411" i="9"/>
  <c r="L453" i="9"/>
  <c r="L434" i="9"/>
  <c r="L324" i="9"/>
  <c r="L532" i="9"/>
  <c r="L500" i="9"/>
  <c r="L407" i="9"/>
  <c r="L516" i="9"/>
  <c r="L454" i="9"/>
  <c r="L225" i="9"/>
  <c r="L433" i="9"/>
  <c r="L480" i="9"/>
  <c r="L533" i="9"/>
  <c r="L358" i="9"/>
  <c r="L343" i="9"/>
  <c r="L33" i="9"/>
  <c r="L18" i="9"/>
  <c r="L503" i="9"/>
  <c r="L301" i="9"/>
  <c r="L430" i="9"/>
  <c r="L478" i="9"/>
  <c r="L409" i="9"/>
  <c r="L41" i="9"/>
  <c r="L303" i="9"/>
  <c r="L163" i="9"/>
  <c r="L300" i="9"/>
  <c r="L451" i="9"/>
  <c r="L429" i="9"/>
  <c r="L280" i="9"/>
  <c r="L264" i="9"/>
  <c r="L535" i="9"/>
  <c r="L47" i="9"/>
  <c r="L160" i="9"/>
  <c r="L388" i="9"/>
  <c r="L188" i="9"/>
  <c r="L265" i="9"/>
  <c r="L408" i="9"/>
  <c r="L95" i="9"/>
  <c r="L538" i="9"/>
  <c r="L27" i="9"/>
  <c r="L20" i="9"/>
  <c r="L462" i="9"/>
  <c r="L412" i="9"/>
  <c r="L479" i="9"/>
  <c r="L379" i="9"/>
  <c r="L360" i="9"/>
  <c r="L345" i="9"/>
  <c r="L275" i="9"/>
  <c r="L347" i="9"/>
  <c r="L325" i="9"/>
  <c r="L484" i="9"/>
  <c r="L444" i="9"/>
  <c r="L328" i="9"/>
  <c r="L505" i="9"/>
  <c r="L377" i="9"/>
  <c r="L219" i="9"/>
  <c r="L190" i="9"/>
  <c r="L262" i="9"/>
  <c r="L36" i="9"/>
  <c r="L302" i="9"/>
  <c r="L212" i="9"/>
  <c r="L386" i="9"/>
  <c r="L346" i="9"/>
  <c r="L357" i="9"/>
  <c r="L44" i="9"/>
  <c r="L35" i="9"/>
  <c r="L465" i="9"/>
  <c r="L164" i="9"/>
  <c r="L514" i="9"/>
  <c r="L413" i="9"/>
  <c r="L102" i="9"/>
  <c r="L394" i="9"/>
  <c r="L331" i="9"/>
  <c r="L426" i="9"/>
  <c r="L497" i="9"/>
  <c r="L446" i="9"/>
  <c r="L221" i="9"/>
  <c r="L228" i="9"/>
  <c r="L418" i="9"/>
  <c r="L425" i="9"/>
  <c r="L310" i="9"/>
  <c r="L448" i="9"/>
  <c r="L371" i="9"/>
  <c r="L369" i="9"/>
  <c r="L278" i="9"/>
  <c r="L272" i="9"/>
  <c r="L442" i="9"/>
  <c r="L353" i="9"/>
  <c r="L460" i="9"/>
  <c r="L209" i="9"/>
  <c r="L87" i="9"/>
  <c r="L202" i="9"/>
  <c r="L93" i="9"/>
  <c r="L312" i="9"/>
  <c r="L13" i="9"/>
  <c r="L350" i="9"/>
  <c r="L42" i="9"/>
  <c r="L217" i="9"/>
  <c r="L23" i="9"/>
  <c r="L213" i="9"/>
  <c r="L90" i="9"/>
  <c r="L515" i="9"/>
  <c r="L210" i="9"/>
  <c r="L136" i="9"/>
  <c r="L231" i="9"/>
  <c r="L206" i="9"/>
  <c r="L277" i="9"/>
  <c r="L142" i="9"/>
  <c r="L21" i="9"/>
  <c r="L522" i="9"/>
  <c r="L17" i="9"/>
  <c r="L383" i="9"/>
  <c r="L108" i="9"/>
  <c r="L457" i="9"/>
  <c r="L203" i="9"/>
  <c r="L157" i="9"/>
  <c r="L415" i="9"/>
  <c r="L458" i="9"/>
  <c r="L387" i="9"/>
  <c r="L389" i="9"/>
  <c r="L330" i="9"/>
  <c r="L487" i="9"/>
  <c r="L491" i="9"/>
  <c r="L235" i="9"/>
  <c r="L226" i="9"/>
  <c r="L223" i="9"/>
  <c r="L423" i="9"/>
  <c r="L524" i="9"/>
  <c r="L318" i="9"/>
  <c r="L519" i="9"/>
  <c r="L366" i="9"/>
  <c r="L367" i="9"/>
  <c r="L282" i="9"/>
  <c r="L271" i="9"/>
  <c r="L540" i="9"/>
  <c r="L354" i="9"/>
  <c r="L137" i="9"/>
  <c r="L222" i="9"/>
  <c r="L26" i="9"/>
  <c r="L196" i="9"/>
  <c r="L435" i="9"/>
  <c r="L12" i="9"/>
  <c r="L135" i="9"/>
  <c r="L414" i="9"/>
  <c r="L517" i="9"/>
  <c r="L34" i="9"/>
  <c r="L106" i="9"/>
  <c r="L139" i="9"/>
  <c r="L443" i="9"/>
  <c r="L201" i="9"/>
  <c r="L14" i="9"/>
  <c r="L311" i="9"/>
  <c r="L15" i="9"/>
  <c r="L307" i="9"/>
  <c r="L8" i="9"/>
  <c r="L85" i="9"/>
  <c r="L153" i="9"/>
  <c r="L149" i="9"/>
  <c r="L220" i="9"/>
  <c r="L541" i="9"/>
  <c r="L440" i="9"/>
  <c r="L151" i="9"/>
  <c r="L417" i="9"/>
  <c r="L154" i="9"/>
  <c r="L24" i="9"/>
  <c r="L215" i="9"/>
  <c r="L512" i="9"/>
  <c r="L530" i="9"/>
  <c r="L523" i="9"/>
  <c r="L288" i="9"/>
  <c r="L329" i="9"/>
  <c r="L352" i="9"/>
  <c r="L539" i="9"/>
  <c r="L486" i="9"/>
  <c r="L6" i="9"/>
  <c r="L89" i="9"/>
  <c r="L508" i="9"/>
  <c r="L144" i="9"/>
  <c r="L309" i="9"/>
  <c r="L39" i="9"/>
  <c r="L140" i="9"/>
  <c r="L32" i="9"/>
  <c r="L96" i="9"/>
  <c r="L91" i="9"/>
  <c r="L100" i="9"/>
  <c r="L436" i="9"/>
  <c r="L211" i="9"/>
  <c r="L143" i="9"/>
  <c r="L155" i="9"/>
  <c r="L94" i="9"/>
  <c r="L333" i="9"/>
  <c r="L48" i="9"/>
  <c r="L43" i="9"/>
  <c r="L468" i="9"/>
  <c r="L162" i="9"/>
  <c r="L192" i="9"/>
  <c r="L7" i="9"/>
  <c r="L11" i="9"/>
  <c r="L511" i="9"/>
  <c r="L194" i="9"/>
  <c r="L525" i="9"/>
  <c r="L214" i="9"/>
  <c r="L437" i="9"/>
  <c r="L230" i="9"/>
  <c r="L422" i="9"/>
  <c r="L317" i="9"/>
  <c r="L370" i="9"/>
  <c r="L286" i="9"/>
  <c r="L385" i="9"/>
  <c r="L313" i="9"/>
  <c r="L150" i="9"/>
  <c r="L88" i="9"/>
  <c r="L197" i="9"/>
  <c r="L22" i="9"/>
  <c r="L485" i="9"/>
  <c r="L84" i="9"/>
  <c r="L86" i="9"/>
  <c r="L283" i="9"/>
  <c r="L459" i="9"/>
  <c r="L152" i="9"/>
  <c r="L10" i="9"/>
  <c r="L227" i="9"/>
  <c r="L363" i="9"/>
  <c r="L199" i="9"/>
  <c r="L207" i="9"/>
  <c r="L507" i="9"/>
  <c r="L390" i="9"/>
  <c r="L461" i="9"/>
  <c r="L493" i="9"/>
  <c r="L19" i="9"/>
  <c r="L49" i="9"/>
  <c r="L25" i="9"/>
  <c r="L463" i="9"/>
  <c r="L156" i="9"/>
  <c r="L531" i="9"/>
  <c r="L449" i="9"/>
  <c r="L392" i="9"/>
  <c r="L332" i="9"/>
  <c r="L334" i="9"/>
  <c r="L492" i="9"/>
  <c r="L509" i="9"/>
  <c r="L16" i="9"/>
  <c r="L30" i="9"/>
  <c r="L29" i="9"/>
  <c r="L464" i="9"/>
  <c r="L445" i="9"/>
  <c r="L420" i="9"/>
  <c r="L368" i="9"/>
  <c r="L356" i="9"/>
  <c r="L308" i="9"/>
  <c r="L276" i="9"/>
  <c r="L439" i="9"/>
  <c r="L28" i="9"/>
  <c r="L200" i="9"/>
  <c r="L365" i="9"/>
  <c r="L195" i="9"/>
  <c r="L348" i="9"/>
  <c r="L191" i="9"/>
  <c r="L416" i="9"/>
  <c r="L141" i="9"/>
  <c r="L510" i="9"/>
  <c r="L218" i="9"/>
  <c r="L9" i="9"/>
  <c r="L518" i="9"/>
  <c r="L441" i="9"/>
  <c r="L37" i="9"/>
  <c r="L134" i="9"/>
  <c r="L198" i="9"/>
  <c r="L306" i="9"/>
  <c r="L384" i="9"/>
  <c r="L208" i="9"/>
  <c r="L315" i="9"/>
  <c r="L269" i="9"/>
  <c r="L351" i="9"/>
  <c r="L270" i="9"/>
  <c r="L146" i="9"/>
  <c r="L147" i="9"/>
  <c r="L542" i="9"/>
  <c r="L92" i="9"/>
  <c r="L145" i="9"/>
  <c r="L193" i="9"/>
  <c r="L268" i="9"/>
  <c r="L274" i="9"/>
  <c r="L273" i="9"/>
  <c r="L101" i="9"/>
  <c r="L138" i="9"/>
  <c r="L267" i="9"/>
  <c r="L438" i="9"/>
  <c r="L314" i="9"/>
  <c r="L364" i="9"/>
  <c r="L216" i="9"/>
  <c r="L148" i="9"/>
  <c r="L204" i="9"/>
  <c r="L83" i="9"/>
  <c r="L205" i="9"/>
  <c r="L224" i="9"/>
  <c r="L319" i="9"/>
  <c r="L2" i="9" l="1"/>
  <c r="O743" i="1"/>
  <c r="X743" i="1"/>
  <c r="Y743" i="1"/>
  <c r="O742" i="1"/>
  <c r="X742" i="1"/>
  <c r="Y742" i="1"/>
  <c r="O740" i="1"/>
  <c r="X740" i="1"/>
  <c r="Y740" i="1"/>
  <c r="O741" i="1"/>
  <c r="X741" i="1"/>
  <c r="Y741" i="1"/>
  <c r="O747" i="1"/>
  <c r="X747" i="1"/>
  <c r="Y747" i="1"/>
  <c r="O744" i="1"/>
  <c r="X744" i="1"/>
  <c r="Y744" i="1"/>
  <c r="O745" i="1"/>
  <c r="X745" i="1"/>
  <c r="Y745" i="1"/>
  <c r="O739" i="1"/>
  <c r="X739" i="1"/>
  <c r="Y739" i="1"/>
  <c r="O746" i="1"/>
  <c r="X746" i="1"/>
  <c r="Y746" i="1"/>
  <c r="O731" i="1"/>
  <c r="X731" i="1"/>
  <c r="Y731" i="1"/>
  <c r="O732" i="1"/>
  <c r="X732" i="1"/>
  <c r="Y732" i="1"/>
  <c r="O734" i="1"/>
  <c r="X734" i="1"/>
  <c r="Y734" i="1"/>
  <c r="O733" i="1"/>
  <c r="X733" i="1"/>
  <c r="Y733" i="1"/>
  <c r="O736" i="1"/>
  <c r="X736" i="1"/>
  <c r="Y736" i="1"/>
  <c r="O735" i="1"/>
  <c r="X735" i="1"/>
  <c r="Y735" i="1"/>
  <c r="O738" i="1"/>
  <c r="X738" i="1"/>
  <c r="Y738" i="1"/>
  <c r="O737" i="1"/>
  <c r="X737" i="1"/>
  <c r="Y737" i="1"/>
  <c r="O723" i="1"/>
  <c r="X723" i="1"/>
  <c r="Y723" i="1"/>
  <c r="O724" i="1"/>
  <c r="X724" i="1"/>
  <c r="Y724" i="1"/>
  <c r="O725" i="1"/>
  <c r="X725" i="1"/>
  <c r="Y725" i="1"/>
  <c r="O726" i="1"/>
  <c r="X726" i="1"/>
  <c r="Y726" i="1"/>
  <c r="O727" i="1"/>
  <c r="X727" i="1"/>
  <c r="Y727" i="1"/>
  <c r="O728" i="1"/>
  <c r="X728" i="1"/>
  <c r="Y728" i="1"/>
  <c r="O729" i="1"/>
  <c r="X729" i="1"/>
  <c r="Y729" i="1"/>
  <c r="O730" i="1"/>
  <c r="X730" i="1"/>
  <c r="Y730" i="1"/>
  <c r="O800" i="1"/>
  <c r="X800" i="1"/>
  <c r="Y800" i="1"/>
  <c r="O785" i="1"/>
  <c r="X785" i="1"/>
  <c r="Y785" i="1"/>
  <c r="O782" i="1"/>
  <c r="X782" i="1"/>
  <c r="Y782" i="1"/>
  <c r="O783" i="1"/>
  <c r="X783" i="1"/>
  <c r="Y783" i="1"/>
  <c r="O790" i="1"/>
  <c r="X790" i="1"/>
  <c r="Y790" i="1"/>
  <c r="O798" i="1"/>
  <c r="X798" i="1"/>
  <c r="Y798" i="1"/>
  <c r="O791" i="1"/>
  <c r="X791" i="1"/>
  <c r="Y791" i="1"/>
  <c r="O793" i="1"/>
  <c r="X793" i="1"/>
  <c r="Y793" i="1"/>
  <c r="O786" i="1"/>
  <c r="X786" i="1"/>
  <c r="Y786" i="1"/>
  <c r="O801" i="1"/>
  <c r="X801" i="1"/>
  <c r="Y801" i="1"/>
  <c r="O789" i="1"/>
  <c r="X789" i="1"/>
  <c r="Y789" i="1"/>
  <c r="O781" i="1"/>
  <c r="X781" i="1"/>
  <c r="Y781" i="1"/>
  <c r="O780" i="1"/>
  <c r="X780" i="1"/>
  <c r="Y780" i="1"/>
  <c r="O788" i="1"/>
  <c r="X788" i="1"/>
  <c r="Y788" i="1"/>
  <c r="O794" i="1"/>
  <c r="X794" i="1"/>
  <c r="Y794" i="1"/>
  <c r="O799" i="1"/>
  <c r="X799" i="1"/>
  <c r="Y799" i="1"/>
  <c r="O797" i="1"/>
  <c r="X797" i="1"/>
  <c r="Y797" i="1"/>
  <c r="O792" i="1"/>
  <c r="X792" i="1"/>
  <c r="Y792" i="1"/>
  <c r="O795" i="1"/>
  <c r="X795" i="1"/>
  <c r="Y795" i="1"/>
  <c r="O784" i="1"/>
  <c r="X784" i="1"/>
  <c r="Y784" i="1"/>
  <c r="O796" i="1"/>
  <c r="X796" i="1"/>
  <c r="Y796" i="1"/>
  <c r="O787" i="1"/>
  <c r="X787" i="1"/>
  <c r="Y787" i="1"/>
  <c r="O766" i="1"/>
  <c r="X766" i="1"/>
  <c r="Y766" i="1"/>
  <c r="O767" i="1"/>
  <c r="X767" i="1"/>
  <c r="Y767" i="1"/>
  <c r="O764" i="1"/>
  <c r="X764" i="1"/>
  <c r="Y764" i="1"/>
  <c r="O765" i="1"/>
  <c r="X765" i="1"/>
  <c r="Y765" i="1"/>
  <c r="O770" i="1"/>
  <c r="X770" i="1"/>
  <c r="Y770" i="1"/>
  <c r="O771" i="1"/>
  <c r="X771" i="1"/>
  <c r="Y771" i="1"/>
  <c r="O768" i="1"/>
  <c r="X768" i="1"/>
  <c r="Y768" i="1"/>
  <c r="O769" i="1"/>
  <c r="X769" i="1"/>
  <c r="Y769" i="1"/>
  <c r="O773" i="1"/>
  <c r="X773" i="1"/>
  <c r="Y773" i="1"/>
  <c r="O772" i="1"/>
  <c r="X772" i="1"/>
  <c r="Y772" i="1"/>
  <c r="O775" i="1"/>
  <c r="X775" i="1"/>
  <c r="Y775" i="1"/>
  <c r="O774" i="1"/>
  <c r="X774" i="1"/>
  <c r="Y774" i="1"/>
  <c r="O777" i="1"/>
  <c r="X777" i="1"/>
  <c r="Y777" i="1"/>
  <c r="O776" i="1"/>
  <c r="X776" i="1"/>
  <c r="Y776" i="1"/>
  <c r="O778" i="1"/>
  <c r="X778" i="1"/>
  <c r="Y778" i="1"/>
  <c r="O779" i="1"/>
  <c r="X779" i="1"/>
  <c r="Y779" i="1"/>
  <c r="O756" i="1"/>
  <c r="X756" i="1"/>
  <c r="Y756" i="1"/>
  <c r="O757" i="1"/>
  <c r="X757" i="1"/>
  <c r="Y757" i="1"/>
  <c r="O759" i="1"/>
  <c r="X759" i="1"/>
  <c r="Y759" i="1"/>
  <c r="O758" i="1"/>
  <c r="X758" i="1"/>
  <c r="Y758" i="1"/>
  <c r="O760" i="1"/>
  <c r="X760" i="1"/>
  <c r="Y760" i="1"/>
  <c r="O761" i="1"/>
  <c r="X761" i="1"/>
  <c r="Y761" i="1"/>
  <c r="O762" i="1"/>
  <c r="X762" i="1"/>
  <c r="Y762" i="1"/>
  <c r="O763" i="1"/>
  <c r="X763" i="1"/>
  <c r="Y763" i="1"/>
  <c r="O748" i="1"/>
  <c r="X748" i="1"/>
  <c r="Y748" i="1"/>
  <c r="O749" i="1"/>
  <c r="X749" i="1"/>
  <c r="Y749" i="1"/>
  <c r="O750" i="1"/>
  <c r="X750" i="1"/>
  <c r="Y750" i="1"/>
  <c r="O751" i="1"/>
  <c r="X751" i="1"/>
  <c r="Y751" i="1"/>
  <c r="O752" i="1"/>
  <c r="X752" i="1"/>
  <c r="Y752" i="1"/>
  <c r="O753" i="1"/>
  <c r="X753" i="1"/>
  <c r="Y753" i="1"/>
  <c r="O754" i="1"/>
  <c r="X754" i="1"/>
  <c r="Y754" i="1"/>
  <c r="O755" i="1"/>
  <c r="X755" i="1"/>
  <c r="Y755" i="1"/>
  <c r="O852" i="1"/>
  <c r="X852" i="1"/>
  <c r="Y852" i="1"/>
  <c r="O840" i="1"/>
  <c r="X840" i="1"/>
  <c r="Y840" i="1"/>
  <c r="O841" i="1"/>
  <c r="X841" i="1"/>
  <c r="Y841" i="1"/>
  <c r="O845" i="1"/>
  <c r="X845" i="1"/>
  <c r="Y845" i="1"/>
  <c r="O836" i="1"/>
  <c r="X836" i="1"/>
  <c r="Y836" i="1"/>
  <c r="O843" i="1"/>
  <c r="X843" i="1"/>
  <c r="Y843" i="1"/>
  <c r="O849" i="1"/>
  <c r="X849" i="1"/>
  <c r="Y849" i="1"/>
  <c r="O851" i="1"/>
  <c r="X851" i="1"/>
  <c r="Y851" i="1"/>
  <c r="O846" i="1"/>
  <c r="X846" i="1"/>
  <c r="Y846" i="1"/>
  <c r="O837" i="1"/>
  <c r="X837" i="1"/>
  <c r="Y837" i="1"/>
  <c r="O834" i="1"/>
  <c r="X834" i="1"/>
  <c r="Y834" i="1"/>
  <c r="O838" i="1"/>
  <c r="X838" i="1"/>
  <c r="Y838" i="1"/>
  <c r="O842" i="1"/>
  <c r="X842" i="1"/>
  <c r="Y842" i="1"/>
  <c r="O839" i="1"/>
  <c r="X839" i="1"/>
  <c r="Y839" i="1"/>
  <c r="O835" i="1"/>
  <c r="X835" i="1"/>
  <c r="Y835" i="1"/>
  <c r="O844" i="1"/>
  <c r="X844" i="1"/>
  <c r="Y844" i="1"/>
  <c r="O847" i="1"/>
  <c r="X847" i="1"/>
  <c r="Y847" i="1"/>
  <c r="O848" i="1"/>
  <c r="X848" i="1"/>
  <c r="Y848" i="1"/>
  <c r="O853" i="1"/>
  <c r="X853" i="1"/>
  <c r="Y853" i="1"/>
  <c r="O850" i="1"/>
  <c r="X850" i="1"/>
  <c r="Y850" i="1"/>
  <c r="O818" i="1"/>
  <c r="X818" i="1"/>
  <c r="Y818" i="1"/>
  <c r="O821" i="1"/>
  <c r="X821" i="1"/>
  <c r="Y821" i="1"/>
  <c r="O820" i="1"/>
  <c r="X820" i="1"/>
  <c r="Y820" i="1"/>
  <c r="O819" i="1"/>
  <c r="X819" i="1"/>
  <c r="Y819" i="1"/>
  <c r="O822" i="1"/>
  <c r="X822" i="1"/>
  <c r="Y822" i="1"/>
  <c r="O824" i="1"/>
  <c r="X824" i="1"/>
  <c r="Y824" i="1"/>
  <c r="O825" i="1"/>
  <c r="X825" i="1"/>
  <c r="Y825" i="1"/>
  <c r="O823" i="1"/>
  <c r="X823" i="1"/>
  <c r="Y823" i="1"/>
  <c r="O826" i="1"/>
  <c r="X826" i="1"/>
  <c r="Y826" i="1"/>
  <c r="O827" i="1"/>
  <c r="X827" i="1"/>
  <c r="Y827" i="1"/>
  <c r="O829" i="1"/>
  <c r="X829" i="1"/>
  <c r="Y829" i="1"/>
  <c r="O828" i="1"/>
  <c r="X828" i="1"/>
  <c r="Y828" i="1"/>
  <c r="O831" i="1"/>
  <c r="X831" i="1"/>
  <c r="Y831" i="1"/>
  <c r="O832" i="1"/>
  <c r="X832" i="1"/>
  <c r="Y832" i="1"/>
  <c r="O830" i="1"/>
  <c r="X830" i="1"/>
  <c r="Y830" i="1"/>
  <c r="O833" i="1"/>
  <c r="X833" i="1"/>
  <c r="Y833" i="1"/>
  <c r="O810" i="1"/>
  <c r="X810" i="1"/>
  <c r="Y810" i="1"/>
  <c r="O811" i="1"/>
  <c r="X811" i="1"/>
  <c r="Y811" i="1"/>
  <c r="O812" i="1"/>
  <c r="X812" i="1"/>
  <c r="Y812" i="1"/>
  <c r="O813" i="1"/>
  <c r="X813" i="1"/>
  <c r="Y813" i="1"/>
  <c r="O814" i="1"/>
  <c r="X814" i="1"/>
  <c r="Y814" i="1"/>
  <c r="O815" i="1"/>
  <c r="X815" i="1"/>
  <c r="Y815" i="1"/>
  <c r="O816" i="1"/>
  <c r="X816" i="1"/>
  <c r="Y816" i="1"/>
  <c r="O817" i="1"/>
  <c r="X817" i="1"/>
  <c r="Y817" i="1"/>
  <c r="O802" i="1"/>
  <c r="X802" i="1"/>
  <c r="Y802" i="1"/>
  <c r="O803" i="1"/>
  <c r="X803" i="1"/>
  <c r="Y803" i="1"/>
  <c r="O804" i="1"/>
  <c r="X804" i="1"/>
  <c r="Y804" i="1"/>
  <c r="O805" i="1"/>
  <c r="X805" i="1"/>
  <c r="Y805" i="1"/>
  <c r="O806" i="1"/>
  <c r="X806" i="1"/>
  <c r="Y806" i="1"/>
  <c r="O807" i="1"/>
  <c r="X807" i="1"/>
  <c r="Y807" i="1"/>
  <c r="O808" i="1"/>
  <c r="X808" i="1"/>
  <c r="Y808" i="1"/>
  <c r="O809" i="1"/>
  <c r="X809" i="1"/>
  <c r="Y809" i="1"/>
  <c r="O887" i="1"/>
  <c r="X887" i="1"/>
  <c r="Y887" i="1"/>
  <c r="O911" i="1"/>
  <c r="X911" i="1"/>
  <c r="Y911" i="1"/>
  <c r="O917" i="1"/>
  <c r="X917" i="1"/>
  <c r="Y917" i="1"/>
  <c r="O912" i="1"/>
  <c r="X912" i="1"/>
  <c r="Y912" i="1"/>
  <c r="O888" i="1"/>
  <c r="X888" i="1"/>
  <c r="Y888" i="1"/>
  <c r="O905" i="1"/>
  <c r="X905" i="1"/>
  <c r="Y905" i="1"/>
  <c r="O909" i="1"/>
  <c r="X909" i="1"/>
  <c r="Y909" i="1"/>
  <c r="O900" i="1"/>
  <c r="X900" i="1"/>
  <c r="Y900" i="1"/>
  <c r="O910" i="1"/>
  <c r="X910" i="1"/>
  <c r="Y910" i="1"/>
  <c r="O893" i="1"/>
  <c r="X893" i="1"/>
  <c r="Y893" i="1"/>
  <c r="O901" i="1"/>
  <c r="X901" i="1"/>
  <c r="Y901" i="1"/>
  <c r="O897" i="1"/>
  <c r="X897" i="1"/>
  <c r="Y897" i="1"/>
  <c r="O890" i="1"/>
  <c r="X890" i="1"/>
  <c r="Y890" i="1"/>
  <c r="O889" i="1"/>
  <c r="X889" i="1"/>
  <c r="Y889" i="1"/>
  <c r="O904" i="1"/>
  <c r="X904" i="1"/>
  <c r="Y904" i="1"/>
  <c r="O913" i="1"/>
  <c r="X913" i="1"/>
  <c r="Y913" i="1"/>
  <c r="O898" i="1"/>
  <c r="X898" i="1"/>
  <c r="Y898" i="1"/>
  <c r="O892" i="1"/>
  <c r="X892" i="1"/>
  <c r="Y892" i="1"/>
  <c r="O902" i="1"/>
  <c r="X902" i="1"/>
  <c r="Y902" i="1"/>
  <c r="O891" i="1"/>
  <c r="X891" i="1"/>
  <c r="Y891" i="1"/>
  <c r="O914" i="1"/>
  <c r="X914" i="1"/>
  <c r="Y914" i="1"/>
  <c r="O894" i="1"/>
  <c r="X894" i="1"/>
  <c r="Y894" i="1"/>
  <c r="O886" i="1"/>
  <c r="X886" i="1"/>
  <c r="Y886" i="1"/>
  <c r="O895" i="1"/>
  <c r="X895" i="1"/>
  <c r="Y895" i="1"/>
  <c r="O899" i="1"/>
  <c r="X899" i="1"/>
  <c r="Y899" i="1"/>
  <c r="O903" i="1"/>
  <c r="X903" i="1"/>
  <c r="Y903" i="1"/>
  <c r="O906" i="1"/>
  <c r="X906" i="1"/>
  <c r="Y906" i="1"/>
  <c r="O915" i="1"/>
  <c r="X915" i="1"/>
  <c r="Y915" i="1"/>
  <c r="O907" i="1"/>
  <c r="X907" i="1"/>
  <c r="Y907" i="1"/>
  <c r="O896" i="1"/>
  <c r="X896" i="1"/>
  <c r="Y896" i="1"/>
  <c r="O908" i="1"/>
  <c r="X908" i="1"/>
  <c r="Y908" i="1"/>
  <c r="O916" i="1"/>
  <c r="X916" i="1"/>
  <c r="Y916" i="1"/>
  <c r="O873" i="1"/>
  <c r="X873" i="1"/>
  <c r="Y873" i="1"/>
  <c r="O870" i="1"/>
  <c r="X870" i="1"/>
  <c r="Y870" i="1"/>
  <c r="O871" i="1"/>
  <c r="X871" i="1"/>
  <c r="Y871" i="1"/>
  <c r="O872" i="1"/>
  <c r="X872" i="1"/>
  <c r="Y872" i="1"/>
  <c r="O877" i="1"/>
  <c r="X877" i="1"/>
  <c r="Y877" i="1"/>
  <c r="O874" i="1"/>
  <c r="X874" i="1"/>
  <c r="Y874" i="1"/>
  <c r="O876" i="1"/>
  <c r="X876" i="1"/>
  <c r="Y876" i="1"/>
  <c r="O875" i="1"/>
  <c r="X875" i="1"/>
  <c r="Y875" i="1"/>
  <c r="O879" i="1"/>
  <c r="X879" i="1"/>
  <c r="Y879" i="1"/>
  <c r="O881" i="1"/>
  <c r="X881" i="1"/>
  <c r="Y881" i="1"/>
  <c r="O878" i="1"/>
  <c r="X878" i="1"/>
  <c r="Y878" i="1"/>
  <c r="O880" i="1"/>
  <c r="X880" i="1"/>
  <c r="Y880" i="1"/>
  <c r="O882" i="1"/>
  <c r="X882" i="1"/>
  <c r="Y882" i="1"/>
  <c r="O884" i="1"/>
  <c r="X884" i="1"/>
  <c r="Y884" i="1"/>
  <c r="O883" i="1"/>
  <c r="X883" i="1"/>
  <c r="Y883" i="1"/>
  <c r="O885" i="1"/>
  <c r="X885" i="1"/>
  <c r="Y885" i="1"/>
  <c r="O862" i="1"/>
  <c r="X862" i="1"/>
  <c r="Y862" i="1"/>
  <c r="O863" i="1"/>
  <c r="X863" i="1"/>
  <c r="Y863" i="1"/>
  <c r="O864" i="1"/>
  <c r="X864" i="1"/>
  <c r="Y864" i="1"/>
  <c r="O865" i="1"/>
  <c r="X865" i="1"/>
  <c r="Y865" i="1"/>
  <c r="O866" i="1"/>
  <c r="X866" i="1"/>
  <c r="Y866" i="1"/>
  <c r="O867" i="1"/>
  <c r="X867" i="1"/>
  <c r="Y867" i="1"/>
  <c r="O868" i="1"/>
  <c r="X868" i="1"/>
  <c r="Y868" i="1"/>
  <c r="O869" i="1"/>
  <c r="X869" i="1"/>
  <c r="Y869" i="1"/>
  <c r="O854" i="1"/>
  <c r="X854" i="1"/>
  <c r="Y854" i="1"/>
  <c r="O855" i="1"/>
  <c r="X855" i="1"/>
  <c r="Y855" i="1"/>
  <c r="O856" i="1"/>
  <c r="X856" i="1"/>
  <c r="Y856" i="1"/>
  <c r="O857" i="1"/>
  <c r="X857" i="1"/>
  <c r="Y857" i="1"/>
  <c r="O858" i="1"/>
  <c r="X858" i="1"/>
  <c r="Y858" i="1"/>
  <c r="O859" i="1"/>
  <c r="X859" i="1"/>
  <c r="Y859" i="1"/>
  <c r="O860" i="1"/>
  <c r="X860" i="1"/>
  <c r="Y860" i="1"/>
  <c r="O861" i="1"/>
  <c r="X861" i="1"/>
  <c r="Y861" i="1"/>
  <c r="O974" i="1"/>
  <c r="X974" i="1"/>
  <c r="Y974" i="1"/>
  <c r="O960" i="1"/>
  <c r="X960" i="1"/>
  <c r="Y960" i="1"/>
  <c r="O961" i="1"/>
  <c r="X961" i="1"/>
  <c r="Y961" i="1"/>
  <c r="O968" i="1"/>
  <c r="X968" i="1"/>
  <c r="Y968" i="1"/>
  <c r="O956" i="1"/>
  <c r="X956" i="1"/>
  <c r="Y956" i="1"/>
  <c r="O975" i="1"/>
  <c r="X975" i="1"/>
  <c r="Y975" i="1"/>
  <c r="O951" i="1"/>
  <c r="X951" i="1"/>
  <c r="Y951" i="1"/>
  <c r="O969" i="1"/>
  <c r="X969" i="1"/>
  <c r="Y969" i="1"/>
  <c r="O964" i="1"/>
  <c r="X964" i="1"/>
  <c r="Y964" i="1"/>
  <c r="O970" i="1"/>
  <c r="X970" i="1"/>
  <c r="Y970" i="1"/>
  <c r="O952" i="1"/>
  <c r="X952" i="1"/>
  <c r="Y952" i="1"/>
  <c r="O971" i="1"/>
  <c r="X971" i="1"/>
  <c r="Y971" i="1"/>
  <c r="O972" i="1"/>
  <c r="X972" i="1"/>
  <c r="Y972" i="1"/>
  <c r="O966" i="1"/>
  <c r="X966" i="1"/>
  <c r="Y966" i="1"/>
  <c r="O967" i="1"/>
  <c r="X967" i="1"/>
  <c r="Y967" i="1"/>
  <c r="O950" i="1"/>
  <c r="X950" i="1"/>
  <c r="Y950" i="1"/>
  <c r="O953" i="1"/>
  <c r="X953" i="1"/>
  <c r="Y953" i="1"/>
  <c r="O957" i="1"/>
  <c r="X957" i="1"/>
  <c r="Y957" i="1"/>
  <c r="O965" i="1"/>
  <c r="X965" i="1"/>
  <c r="Y965" i="1"/>
  <c r="O976" i="1"/>
  <c r="X976" i="1"/>
  <c r="Y976" i="1"/>
  <c r="O954" i="1"/>
  <c r="X954" i="1"/>
  <c r="Y954" i="1"/>
  <c r="O958" i="1"/>
  <c r="X958" i="1"/>
  <c r="Y958" i="1"/>
  <c r="O973" i="1"/>
  <c r="X973" i="1"/>
  <c r="Y973" i="1"/>
  <c r="O962" i="1"/>
  <c r="X962" i="1"/>
  <c r="Y962" i="1"/>
  <c r="O955" i="1"/>
  <c r="X955" i="1"/>
  <c r="Y955" i="1"/>
  <c r="O963" i="1"/>
  <c r="X963" i="1"/>
  <c r="Y963" i="1"/>
  <c r="O959" i="1"/>
  <c r="X959" i="1"/>
  <c r="Y959" i="1"/>
  <c r="O934" i="1"/>
  <c r="X934" i="1"/>
  <c r="Y934" i="1"/>
  <c r="O937" i="1"/>
  <c r="X937" i="1"/>
  <c r="Y937" i="1"/>
  <c r="O935" i="1"/>
  <c r="X935" i="1"/>
  <c r="Y935" i="1"/>
  <c r="O936" i="1"/>
  <c r="X936" i="1"/>
  <c r="Y936" i="1"/>
  <c r="O938" i="1"/>
  <c r="X938" i="1"/>
  <c r="Y938" i="1"/>
  <c r="O939" i="1"/>
  <c r="X939" i="1"/>
  <c r="Y939" i="1"/>
  <c r="O941" i="1"/>
  <c r="X941" i="1"/>
  <c r="Y941" i="1"/>
  <c r="O940" i="1"/>
  <c r="X940" i="1"/>
  <c r="Y940" i="1"/>
  <c r="O942" i="1"/>
  <c r="X942" i="1"/>
  <c r="Y942" i="1"/>
  <c r="O944" i="1"/>
  <c r="X944" i="1"/>
  <c r="Y944" i="1"/>
  <c r="O943" i="1"/>
  <c r="X943" i="1"/>
  <c r="Y943" i="1"/>
  <c r="O945" i="1"/>
  <c r="X945" i="1"/>
  <c r="Y945" i="1"/>
  <c r="O946" i="1"/>
  <c r="X946" i="1"/>
  <c r="Y946" i="1"/>
  <c r="O949" i="1"/>
  <c r="X949" i="1"/>
  <c r="Y949" i="1"/>
  <c r="O947" i="1"/>
  <c r="X947" i="1"/>
  <c r="Y947" i="1"/>
  <c r="O948" i="1"/>
  <c r="X948" i="1"/>
  <c r="Y948" i="1"/>
  <c r="O927" i="1"/>
  <c r="X927" i="1"/>
  <c r="Y927" i="1"/>
  <c r="O926" i="1"/>
  <c r="X926" i="1"/>
  <c r="Y926" i="1"/>
  <c r="O928" i="1"/>
  <c r="X928" i="1"/>
  <c r="Y928" i="1"/>
  <c r="O929" i="1"/>
  <c r="X929" i="1"/>
  <c r="Y929" i="1"/>
  <c r="O931" i="1"/>
  <c r="X931" i="1"/>
  <c r="Y931" i="1"/>
  <c r="O930" i="1"/>
  <c r="X930" i="1"/>
  <c r="Y930" i="1"/>
  <c r="O933" i="1"/>
  <c r="X933" i="1"/>
  <c r="Y933" i="1"/>
  <c r="O932" i="1"/>
  <c r="X932" i="1"/>
  <c r="Y932" i="1"/>
  <c r="O918" i="1"/>
  <c r="X918" i="1"/>
  <c r="Y918" i="1"/>
  <c r="O919" i="1"/>
  <c r="X919" i="1"/>
  <c r="Y919" i="1"/>
  <c r="O920" i="1"/>
  <c r="X920" i="1"/>
  <c r="Y920" i="1"/>
  <c r="O921" i="1"/>
  <c r="X921" i="1"/>
  <c r="Y921" i="1"/>
  <c r="O922" i="1"/>
  <c r="X922" i="1"/>
  <c r="Y922" i="1"/>
  <c r="O923" i="1"/>
  <c r="X923" i="1"/>
  <c r="Y923" i="1"/>
  <c r="O924" i="1"/>
  <c r="X924" i="1"/>
  <c r="Y924" i="1"/>
  <c r="O925" i="1"/>
  <c r="X925" i="1"/>
  <c r="Y925" i="1"/>
  <c r="O1010" i="1"/>
  <c r="X1010" i="1"/>
  <c r="Y1010" i="1"/>
  <c r="O1016" i="1"/>
  <c r="X1016" i="1"/>
  <c r="Y1016" i="1"/>
  <c r="O1018" i="1"/>
  <c r="X1018" i="1"/>
  <c r="Y1018" i="1"/>
  <c r="O1017" i="1"/>
  <c r="X1017" i="1"/>
  <c r="Y1017" i="1"/>
  <c r="O1011" i="1"/>
  <c r="X1011" i="1"/>
  <c r="Y1011" i="1"/>
  <c r="O1026" i="1"/>
  <c r="X1026" i="1"/>
  <c r="Y1026" i="1"/>
  <c r="O1012" i="1"/>
  <c r="X1012" i="1"/>
  <c r="Y1012" i="1"/>
  <c r="O1027" i="1"/>
  <c r="X1027" i="1"/>
  <c r="Y1027" i="1"/>
  <c r="O1020" i="1"/>
  <c r="X1020" i="1"/>
  <c r="Y1020" i="1"/>
  <c r="O1028" i="1"/>
  <c r="X1028" i="1"/>
  <c r="Y1028" i="1"/>
  <c r="O1013" i="1"/>
  <c r="X1013" i="1"/>
  <c r="Y1013" i="1"/>
  <c r="O1021" i="1"/>
  <c r="X1021" i="1"/>
  <c r="Y1021" i="1"/>
  <c r="O1019" i="1"/>
  <c r="X1019" i="1"/>
  <c r="Y1019" i="1"/>
  <c r="O1014" i="1"/>
  <c r="X1014" i="1"/>
  <c r="Y1014" i="1"/>
  <c r="O1024" i="1"/>
  <c r="X1024" i="1"/>
  <c r="Y1024" i="1"/>
  <c r="O1025" i="1"/>
  <c r="X1025" i="1"/>
  <c r="Y1025" i="1"/>
  <c r="O1029" i="1"/>
  <c r="X1029" i="1"/>
  <c r="Y1029" i="1"/>
  <c r="O1022" i="1"/>
  <c r="X1022" i="1"/>
  <c r="Y1022" i="1"/>
  <c r="O1023" i="1"/>
  <c r="X1023" i="1"/>
  <c r="Y1023" i="1"/>
  <c r="O1015" i="1"/>
  <c r="X1015" i="1"/>
  <c r="Y1015" i="1"/>
  <c r="O1009" i="1"/>
  <c r="X1009" i="1"/>
  <c r="Y1009" i="1"/>
  <c r="O995" i="1"/>
  <c r="X995" i="1"/>
  <c r="Y995" i="1"/>
  <c r="O993" i="1"/>
  <c r="X993" i="1"/>
  <c r="Y993" i="1"/>
  <c r="O994" i="1"/>
  <c r="X994" i="1"/>
  <c r="Y994" i="1"/>
  <c r="O996" i="1"/>
  <c r="X996" i="1"/>
  <c r="Y996" i="1"/>
  <c r="O999" i="1"/>
  <c r="X999" i="1"/>
  <c r="Y999" i="1"/>
  <c r="O998" i="1"/>
  <c r="X998" i="1"/>
  <c r="Y998" i="1"/>
  <c r="O997" i="1"/>
  <c r="X997" i="1"/>
  <c r="Y997" i="1"/>
  <c r="O1000" i="1"/>
  <c r="X1000" i="1"/>
  <c r="Y1000" i="1"/>
  <c r="O1001" i="1"/>
  <c r="X1001" i="1"/>
  <c r="Y1001" i="1"/>
  <c r="O1002" i="1"/>
  <c r="X1002" i="1"/>
  <c r="Y1002" i="1"/>
  <c r="O1004" i="1"/>
  <c r="X1004" i="1"/>
  <c r="Y1004" i="1"/>
  <c r="O1003" i="1"/>
  <c r="X1003" i="1"/>
  <c r="Y1003" i="1"/>
  <c r="O1006" i="1"/>
  <c r="X1006" i="1"/>
  <c r="Y1006" i="1"/>
  <c r="O1005" i="1"/>
  <c r="X1005" i="1"/>
  <c r="Y1005" i="1"/>
  <c r="O1008" i="1"/>
  <c r="X1008" i="1"/>
  <c r="Y1008" i="1"/>
  <c r="O1007" i="1"/>
  <c r="X1007" i="1"/>
  <c r="Y1007" i="1"/>
  <c r="O985" i="1"/>
  <c r="X985" i="1"/>
  <c r="Y985" i="1"/>
  <c r="O986" i="1"/>
  <c r="X986" i="1"/>
  <c r="Y986" i="1"/>
  <c r="O987" i="1"/>
  <c r="X987" i="1"/>
  <c r="Y987" i="1"/>
  <c r="O988" i="1"/>
  <c r="X988" i="1"/>
  <c r="Y988" i="1"/>
  <c r="O989" i="1"/>
  <c r="X989" i="1"/>
  <c r="Y989" i="1"/>
  <c r="O990" i="1"/>
  <c r="X990" i="1"/>
  <c r="Y990" i="1"/>
  <c r="O991" i="1"/>
  <c r="X991" i="1"/>
  <c r="Y991" i="1"/>
  <c r="O992" i="1"/>
  <c r="X992" i="1"/>
  <c r="Y992" i="1"/>
  <c r="O977" i="1"/>
  <c r="X977" i="1"/>
  <c r="Y977" i="1"/>
  <c r="O978" i="1"/>
  <c r="X978" i="1"/>
  <c r="Y978" i="1"/>
  <c r="O979" i="1"/>
  <c r="X979" i="1"/>
  <c r="Y979" i="1"/>
  <c r="O980" i="1"/>
  <c r="X980" i="1"/>
  <c r="Y980" i="1"/>
  <c r="O981" i="1"/>
  <c r="X981" i="1"/>
  <c r="Y981" i="1"/>
  <c r="O982" i="1"/>
  <c r="X982" i="1"/>
  <c r="Y982" i="1"/>
  <c r="O983" i="1"/>
  <c r="X983" i="1"/>
  <c r="Y983" i="1"/>
  <c r="O984" i="1"/>
  <c r="X984" i="1"/>
  <c r="Y984" i="1"/>
  <c r="O1253" i="1"/>
  <c r="X1253" i="1"/>
  <c r="Y1253" i="1"/>
  <c r="O1254" i="1"/>
  <c r="X1254" i="1"/>
  <c r="Y1254" i="1"/>
  <c r="O1255" i="1"/>
  <c r="X1255" i="1"/>
  <c r="Y1255" i="1"/>
  <c r="O1256" i="1"/>
  <c r="X1256" i="1"/>
  <c r="Y1256" i="1"/>
  <c r="O1257" i="1"/>
  <c r="X1257" i="1"/>
  <c r="Y1257" i="1"/>
  <c r="O1258" i="1"/>
  <c r="X1258" i="1"/>
  <c r="Y1258" i="1"/>
  <c r="O1267" i="1"/>
  <c r="X1267" i="1"/>
  <c r="Y1267" i="1"/>
  <c r="O1266" i="1"/>
  <c r="X1266" i="1"/>
  <c r="Y1266" i="1"/>
  <c r="O1259" i="1"/>
  <c r="X1259" i="1"/>
  <c r="Y1259" i="1"/>
  <c r="O1260" i="1"/>
  <c r="X1260" i="1"/>
  <c r="Y1260" i="1"/>
  <c r="O1261" i="1"/>
  <c r="X1261" i="1"/>
  <c r="Y1261" i="1"/>
  <c r="O1262" i="1"/>
  <c r="X1262" i="1"/>
  <c r="Y1262" i="1"/>
  <c r="O1263" i="1"/>
  <c r="X1263" i="1"/>
  <c r="Y1263" i="1"/>
  <c r="O1264" i="1"/>
  <c r="X1264" i="1"/>
  <c r="Y1264" i="1"/>
  <c r="O1265" i="1"/>
  <c r="X1265" i="1"/>
  <c r="Y1265" i="1"/>
  <c r="O1283" i="1"/>
  <c r="X1283" i="1"/>
  <c r="Y1283" i="1"/>
  <c r="O1286" i="1"/>
  <c r="X1286" i="1"/>
  <c r="Y1286" i="1"/>
  <c r="O1284" i="1"/>
  <c r="X1284" i="1"/>
  <c r="Y1284" i="1"/>
  <c r="O1281" i="1"/>
  <c r="X1281" i="1"/>
  <c r="Y1281" i="1"/>
  <c r="O1282" i="1"/>
  <c r="X1282" i="1"/>
  <c r="Y1282" i="1"/>
  <c r="O1285" i="1"/>
  <c r="X1285" i="1"/>
  <c r="Y1285" i="1"/>
  <c r="O1280" i="1"/>
  <c r="X1280" i="1"/>
  <c r="Y1280" i="1"/>
  <c r="O1277" i="1"/>
  <c r="X1277" i="1"/>
  <c r="Y1277" i="1"/>
  <c r="O1276" i="1"/>
  <c r="X1276" i="1"/>
  <c r="Y1276" i="1"/>
  <c r="O1278" i="1"/>
  <c r="X1278" i="1"/>
  <c r="Y1278" i="1"/>
  <c r="O1279" i="1"/>
  <c r="X1279" i="1"/>
  <c r="Y1279" i="1"/>
  <c r="O1268" i="1"/>
  <c r="X1268" i="1"/>
  <c r="Y1268" i="1"/>
  <c r="O1269" i="1"/>
  <c r="X1269" i="1"/>
  <c r="Y1269" i="1"/>
  <c r="O1270" i="1"/>
  <c r="X1270" i="1"/>
  <c r="Y1270" i="1"/>
  <c r="O1271" i="1"/>
  <c r="X1271" i="1"/>
  <c r="Y1271" i="1"/>
  <c r="O1272" i="1"/>
  <c r="X1272" i="1"/>
  <c r="Y1272" i="1"/>
  <c r="O1273" i="1"/>
  <c r="X1273" i="1"/>
  <c r="Y1273" i="1"/>
  <c r="O1274" i="1"/>
  <c r="X1274" i="1"/>
  <c r="Y1274" i="1"/>
  <c r="O1275" i="1"/>
  <c r="X1275" i="1"/>
  <c r="Y1275" i="1"/>
  <c r="O1295" i="1"/>
  <c r="X1295" i="1"/>
  <c r="Y1295" i="1"/>
  <c r="O1297" i="1"/>
  <c r="X1297" i="1"/>
  <c r="Y1297" i="1"/>
  <c r="O1298" i="1"/>
  <c r="X1298" i="1"/>
  <c r="Y1298" i="1"/>
  <c r="O1296" i="1"/>
  <c r="X1296" i="1"/>
  <c r="Y1296" i="1"/>
  <c r="O1287" i="1"/>
  <c r="X1287" i="1"/>
  <c r="Y1287" i="1"/>
  <c r="O1288" i="1"/>
  <c r="X1288" i="1"/>
  <c r="Y1288" i="1"/>
  <c r="O1289" i="1"/>
  <c r="X1289" i="1"/>
  <c r="Y1289" i="1"/>
  <c r="O1290" i="1"/>
  <c r="X1290" i="1"/>
  <c r="Y1290" i="1"/>
  <c r="O1291" i="1"/>
  <c r="X1291" i="1"/>
  <c r="Y1291" i="1"/>
  <c r="O1292" i="1"/>
  <c r="X1292" i="1"/>
  <c r="Y1292" i="1"/>
  <c r="O1293" i="1"/>
  <c r="X1293" i="1"/>
  <c r="Y1293" i="1"/>
  <c r="O1294" i="1"/>
  <c r="X1294" i="1"/>
  <c r="Y1294" i="1"/>
  <c r="O1311" i="1"/>
  <c r="X1311" i="1"/>
  <c r="Y1311" i="1"/>
  <c r="O1312" i="1"/>
  <c r="X1312" i="1"/>
  <c r="Y1312" i="1"/>
  <c r="O1315" i="1"/>
  <c r="X1315" i="1"/>
  <c r="Y1315" i="1"/>
  <c r="O1313" i="1"/>
  <c r="X1313" i="1"/>
  <c r="Y1313" i="1"/>
  <c r="O1314" i="1"/>
  <c r="X1314" i="1"/>
  <c r="Y1314" i="1"/>
  <c r="O1308" i="1"/>
  <c r="X1308" i="1"/>
  <c r="Y1308" i="1"/>
  <c r="O1307" i="1"/>
  <c r="X1307" i="1"/>
  <c r="Y1307" i="1"/>
  <c r="O1310" i="1"/>
  <c r="X1310" i="1"/>
  <c r="Y1310" i="1"/>
  <c r="O1309" i="1"/>
  <c r="X1309" i="1"/>
  <c r="Y1309" i="1"/>
  <c r="O1299" i="1"/>
  <c r="X1299" i="1"/>
  <c r="Y1299" i="1"/>
  <c r="O1300" i="1"/>
  <c r="X1300" i="1"/>
  <c r="Y1300" i="1"/>
  <c r="O1301" i="1"/>
  <c r="X1301" i="1"/>
  <c r="Y1301" i="1"/>
  <c r="O1302" i="1"/>
  <c r="X1302" i="1"/>
  <c r="Y1302" i="1"/>
  <c r="O1303" i="1"/>
  <c r="X1303" i="1"/>
  <c r="Y1303" i="1"/>
  <c r="O1304" i="1"/>
  <c r="X1304" i="1"/>
  <c r="Y1304" i="1"/>
  <c r="O1305" i="1"/>
  <c r="X1305" i="1"/>
  <c r="Y1305" i="1"/>
  <c r="O1306" i="1"/>
  <c r="X1306" i="1"/>
  <c r="Y1306" i="1"/>
  <c r="O1316" i="1"/>
  <c r="X1316" i="1"/>
  <c r="Y1316" i="1"/>
  <c r="O1317" i="1"/>
  <c r="X1317" i="1"/>
  <c r="Y1317" i="1"/>
  <c r="O1318" i="1"/>
  <c r="X1318" i="1"/>
  <c r="Y1318" i="1"/>
  <c r="O1319" i="1"/>
  <c r="X1319" i="1"/>
  <c r="Y1319" i="1"/>
  <c r="O1320" i="1"/>
  <c r="X1320" i="1"/>
  <c r="Y1320" i="1"/>
  <c r="O1336" i="1"/>
  <c r="X1336" i="1"/>
  <c r="Y1336" i="1"/>
  <c r="O1332" i="1"/>
  <c r="X1332" i="1"/>
  <c r="Y1332" i="1"/>
  <c r="O1331" i="1"/>
  <c r="X1331" i="1"/>
  <c r="Y1331" i="1"/>
  <c r="O1335" i="1"/>
  <c r="X1335" i="1"/>
  <c r="Y1335" i="1"/>
  <c r="O1330" i="1"/>
  <c r="X1330" i="1"/>
  <c r="Y1330" i="1"/>
  <c r="O1333" i="1"/>
  <c r="X1333" i="1"/>
  <c r="Y1333" i="1"/>
  <c r="O1334" i="1"/>
  <c r="X1334" i="1"/>
  <c r="Y1334" i="1"/>
  <c r="O1329" i="1"/>
  <c r="X1329" i="1"/>
  <c r="Y1329" i="1"/>
  <c r="O1321" i="1"/>
  <c r="X1321" i="1"/>
  <c r="Y1321" i="1"/>
  <c r="O1322" i="1"/>
  <c r="X1322" i="1"/>
  <c r="Y1322" i="1"/>
  <c r="O1323" i="1"/>
  <c r="X1323" i="1"/>
  <c r="Y1323" i="1"/>
  <c r="O1324" i="1"/>
  <c r="X1324" i="1"/>
  <c r="Y1324" i="1"/>
  <c r="O1325" i="1"/>
  <c r="X1325" i="1"/>
  <c r="Y1325" i="1"/>
  <c r="O1326" i="1"/>
  <c r="X1326" i="1"/>
  <c r="Y1326" i="1"/>
  <c r="O1327" i="1"/>
  <c r="X1327" i="1"/>
  <c r="Y1327" i="1"/>
  <c r="O1328" i="1"/>
  <c r="X1328" i="1"/>
  <c r="Y1328" i="1"/>
  <c r="O1345" i="1"/>
  <c r="X1345" i="1"/>
  <c r="Y1345" i="1"/>
  <c r="O1347" i="1"/>
  <c r="X1347" i="1"/>
  <c r="Y1347" i="1"/>
  <c r="O1348" i="1"/>
  <c r="X1348" i="1"/>
  <c r="Y1348" i="1"/>
  <c r="O1346" i="1"/>
  <c r="X1346" i="1"/>
  <c r="Y1346" i="1"/>
  <c r="O1337" i="1"/>
  <c r="X1337" i="1"/>
  <c r="Y1337" i="1"/>
  <c r="O1338" i="1"/>
  <c r="X1338" i="1"/>
  <c r="Y1338" i="1"/>
  <c r="O1339" i="1"/>
  <c r="X1339" i="1"/>
  <c r="Y1339" i="1"/>
  <c r="O1340" i="1"/>
  <c r="X1340" i="1"/>
  <c r="Y1340" i="1"/>
  <c r="O1341" i="1"/>
  <c r="X1341" i="1"/>
  <c r="Y1341" i="1"/>
  <c r="O1342" i="1"/>
  <c r="X1342" i="1"/>
  <c r="Y1342" i="1"/>
  <c r="O1343" i="1"/>
  <c r="X1343" i="1"/>
  <c r="Y1343" i="1"/>
  <c r="O1344" i="1"/>
  <c r="X1344" i="1"/>
  <c r="Y1344" i="1"/>
  <c r="O1062" i="1"/>
  <c r="X1062" i="1"/>
  <c r="Y1062" i="1"/>
  <c r="O1072" i="1"/>
  <c r="X1072" i="1"/>
  <c r="Y1072" i="1"/>
  <c r="O1073" i="1"/>
  <c r="X1073" i="1"/>
  <c r="Y1073" i="1"/>
  <c r="O1063" i="1"/>
  <c r="X1063" i="1"/>
  <c r="Y1063" i="1"/>
  <c r="O1069" i="1"/>
  <c r="X1069" i="1"/>
  <c r="Y1069" i="1"/>
  <c r="O1070" i="1"/>
  <c r="X1070" i="1"/>
  <c r="Y1070" i="1"/>
  <c r="O1071" i="1"/>
  <c r="X1071" i="1"/>
  <c r="Y1071" i="1"/>
  <c r="O1074" i="1"/>
  <c r="X1074" i="1"/>
  <c r="Y1074" i="1"/>
  <c r="O1064" i="1"/>
  <c r="X1064" i="1"/>
  <c r="Y1064" i="1"/>
  <c r="O1068" i="1"/>
  <c r="X1068" i="1"/>
  <c r="Y1068" i="1"/>
  <c r="O1078" i="1"/>
  <c r="X1078" i="1"/>
  <c r="Y1078" i="1"/>
  <c r="O1075" i="1"/>
  <c r="X1075" i="1"/>
  <c r="Y1075" i="1"/>
  <c r="O1065" i="1"/>
  <c r="X1065" i="1"/>
  <c r="Y1065" i="1"/>
  <c r="O1066" i="1"/>
  <c r="X1066" i="1"/>
  <c r="Y1066" i="1"/>
  <c r="O1067" i="1"/>
  <c r="X1067" i="1"/>
  <c r="Y1067" i="1"/>
  <c r="O1077" i="1"/>
  <c r="X1077" i="1"/>
  <c r="Y1077" i="1"/>
  <c r="O1076" i="1"/>
  <c r="X1076" i="1"/>
  <c r="Y1076" i="1"/>
  <c r="O1047" i="1"/>
  <c r="X1047" i="1"/>
  <c r="Y1047" i="1"/>
  <c r="O1046" i="1"/>
  <c r="X1046" i="1"/>
  <c r="Y1046" i="1"/>
  <c r="O1048" i="1"/>
  <c r="X1048" i="1"/>
  <c r="Y1048" i="1"/>
  <c r="O1049" i="1"/>
  <c r="X1049" i="1"/>
  <c r="Y1049" i="1"/>
  <c r="O1051" i="1"/>
  <c r="X1051" i="1"/>
  <c r="Y1051" i="1"/>
  <c r="O1053" i="1"/>
  <c r="X1053" i="1"/>
  <c r="Y1053" i="1"/>
  <c r="O1050" i="1"/>
  <c r="X1050" i="1"/>
  <c r="Y1050" i="1"/>
  <c r="O1052" i="1"/>
  <c r="X1052" i="1"/>
  <c r="Y1052" i="1"/>
  <c r="O1054" i="1"/>
  <c r="X1054" i="1"/>
  <c r="Y1054" i="1"/>
  <c r="O1057" i="1"/>
  <c r="X1057" i="1"/>
  <c r="Y1057" i="1"/>
  <c r="O1056" i="1"/>
  <c r="X1056" i="1"/>
  <c r="Y1056" i="1"/>
  <c r="O1055" i="1"/>
  <c r="X1055" i="1"/>
  <c r="Y1055" i="1"/>
  <c r="O1060" i="1"/>
  <c r="X1060" i="1"/>
  <c r="Y1060" i="1"/>
  <c r="O1059" i="1"/>
  <c r="X1059" i="1"/>
  <c r="Y1059" i="1"/>
  <c r="O1061" i="1"/>
  <c r="X1061" i="1"/>
  <c r="Y1061" i="1"/>
  <c r="O1058" i="1"/>
  <c r="X1058" i="1"/>
  <c r="Y1058" i="1"/>
  <c r="O1038" i="1"/>
  <c r="X1038" i="1"/>
  <c r="Y1038" i="1"/>
  <c r="O1039" i="1"/>
  <c r="X1039" i="1"/>
  <c r="Y1039" i="1"/>
  <c r="O1040" i="1"/>
  <c r="X1040" i="1"/>
  <c r="Y1040" i="1"/>
  <c r="O1041" i="1"/>
  <c r="X1041" i="1"/>
  <c r="Y1041" i="1"/>
  <c r="O1042" i="1"/>
  <c r="X1042" i="1"/>
  <c r="Y1042" i="1"/>
  <c r="O1043" i="1"/>
  <c r="X1043" i="1"/>
  <c r="Y1043" i="1"/>
  <c r="O1044" i="1"/>
  <c r="X1044" i="1"/>
  <c r="Y1044" i="1"/>
  <c r="O1045" i="1"/>
  <c r="X1045" i="1"/>
  <c r="Y1045" i="1"/>
  <c r="O1030" i="1"/>
  <c r="X1030" i="1"/>
  <c r="Y1030" i="1"/>
  <c r="O1031" i="1"/>
  <c r="X1031" i="1"/>
  <c r="Y1031" i="1"/>
  <c r="O1032" i="1"/>
  <c r="X1032" i="1"/>
  <c r="Y1032" i="1"/>
  <c r="O1033" i="1"/>
  <c r="X1033" i="1"/>
  <c r="Y1033" i="1"/>
  <c r="O1034" i="1"/>
  <c r="X1034" i="1"/>
  <c r="Y1034" i="1"/>
  <c r="O1035" i="1"/>
  <c r="X1035" i="1"/>
  <c r="Y1035" i="1"/>
  <c r="O1036" i="1"/>
  <c r="X1036" i="1"/>
  <c r="Y1036" i="1"/>
  <c r="O1037" i="1"/>
  <c r="X1037" i="1"/>
  <c r="Y1037" i="1"/>
  <c r="O1111" i="1"/>
  <c r="X1111" i="1"/>
  <c r="Y1111" i="1"/>
  <c r="O1120" i="1"/>
  <c r="X1120" i="1"/>
  <c r="Y1120" i="1"/>
  <c r="O1114" i="1"/>
  <c r="X1114" i="1"/>
  <c r="Y1114" i="1"/>
  <c r="O1115" i="1"/>
  <c r="X1115" i="1"/>
  <c r="Y1115" i="1"/>
  <c r="O1121" i="1"/>
  <c r="X1121" i="1"/>
  <c r="Y1121" i="1"/>
  <c r="O1119" i="1"/>
  <c r="X1119" i="1"/>
  <c r="Y1119" i="1"/>
  <c r="O1122" i="1"/>
  <c r="X1122" i="1"/>
  <c r="Y1122" i="1"/>
  <c r="O1112" i="1"/>
  <c r="X1112" i="1"/>
  <c r="Y1112" i="1"/>
  <c r="O1116" i="1"/>
  <c r="X1116" i="1"/>
  <c r="Y1116" i="1"/>
  <c r="O1118" i="1"/>
  <c r="X1118" i="1"/>
  <c r="Y1118" i="1"/>
  <c r="O1123" i="1"/>
  <c r="X1123" i="1"/>
  <c r="Y1123" i="1"/>
  <c r="O1113" i="1"/>
  <c r="X1113" i="1"/>
  <c r="Y1113" i="1"/>
  <c r="O1117" i="1"/>
  <c r="X1117" i="1"/>
  <c r="Y1117" i="1"/>
  <c r="O1097" i="1"/>
  <c r="X1097" i="1"/>
  <c r="Y1097" i="1"/>
  <c r="O1098" i="1"/>
  <c r="X1098" i="1"/>
  <c r="Y1098" i="1"/>
  <c r="O1095" i="1"/>
  <c r="X1095" i="1"/>
  <c r="Y1095" i="1"/>
  <c r="O1096" i="1"/>
  <c r="X1096" i="1"/>
  <c r="Y1096" i="1"/>
  <c r="O1100" i="1"/>
  <c r="X1100" i="1"/>
  <c r="Y1100" i="1"/>
  <c r="O1101" i="1"/>
  <c r="X1101" i="1"/>
  <c r="Y1101" i="1"/>
  <c r="O1099" i="1"/>
  <c r="X1099" i="1"/>
  <c r="Y1099" i="1"/>
  <c r="O1102" i="1"/>
  <c r="X1102" i="1"/>
  <c r="Y1102" i="1"/>
  <c r="O1106" i="1"/>
  <c r="X1106" i="1"/>
  <c r="Y1106" i="1"/>
  <c r="O1103" i="1"/>
  <c r="X1103" i="1"/>
  <c r="Y1103" i="1"/>
  <c r="O1104" i="1"/>
  <c r="X1104" i="1"/>
  <c r="Y1104" i="1"/>
  <c r="O1105" i="1"/>
  <c r="X1105" i="1"/>
  <c r="Y1105" i="1"/>
  <c r="O1109" i="1"/>
  <c r="X1109" i="1"/>
  <c r="Y1109" i="1"/>
  <c r="O1107" i="1"/>
  <c r="X1107" i="1"/>
  <c r="Y1107" i="1"/>
  <c r="O1110" i="1"/>
  <c r="X1110" i="1"/>
  <c r="Y1110" i="1"/>
  <c r="O1108" i="1"/>
  <c r="X1108" i="1"/>
  <c r="Y1108" i="1"/>
  <c r="O1087" i="1"/>
  <c r="X1087" i="1"/>
  <c r="Y1087" i="1"/>
  <c r="O1088" i="1"/>
  <c r="X1088" i="1"/>
  <c r="Y1088" i="1"/>
  <c r="O1089" i="1"/>
  <c r="X1089" i="1"/>
  <c r="Y1089" i="1"/>
  <c r="O1090" i="1"/>
  <c r="X1090" i="1"/>
  <c r="Y1090" i="1"/>
  <c r="O1092" i="1"/>
  <c r="X1092" i="1"/>
  <c r="Y1092" i="1"/>
  <c r="O1091" i="1"/>
  <c r="X1091" i="1"/>
  <c r="Y1091" i="1"/>
  <c r="O1093" i="1"/>
  <c r="X1093" i="1"/>
  <c r="Y1093" i="1"/>
  <c r="O1094" i="1"/>
  <c r="X1094" i="1"/>
  <c r="Y1094" i="1"/>
  <c r="O1079" i="1"/>
  <c r="X1079" i="1"/>
  <c r="Y1079" i="1"/>
  <c r="O1080" i="1"/>
  <c r="X1080" i="1"/>
  <c r="Y1080" i="1"/>
  <c r="O1081" i="1"/>
  <c r="X1081" i="1"/>
  <c r="Y1081" i="1"/>
  <c r="O1082" i="1"/>
  <c r="X1082" i="1"/>
  <c r="Y1082" i="1"/>
  <c r="O1083" i="1"/>
  <c r="X1083" i="1"/>
  <c r="Y1083" i="1"/>
  <c r="O1084" i="1"/>
  <c r="X1084" i="1"/>
  <c r="Y1084" i="1"/>
  <c r="O1085" i="1"/>
  <c r="X1085" i="1"/>
  <c r="Y1085" i="1"/>
  <c r="O1086" i="1"/>
  <c r="X1086" i="1"/>
  <c r="Y1086" i="1"/>
  <c r="O1149" i="1"/>
  <c r="X1149" i="1"/>
  <c r="Y1149" i="1"/>
  <c r="O1141" i="1"/>
  <c r="X1141" i="1"/>
  <c r="Y1141" i="1"/>
  <c r="O1143" i="1"/>
  <c r="X1143" i="1"/>
  <c r="Y1143" i="1"/>
  <c r="O1139" i="1"/>
  <c r="X1139" i="1"/>
  <c r="Y1139" i="1"/>
  <c r="O1140" i="1"/>
  <c r="X1140" i="1"/>
  <c r="Y1140" i="1"/>
  <c r="O1150" i="1"/>
  <c r="X1150" i="1"/>
  <c r="Y1150" i="1"/>
  <c r="O1144" i="1"/>
  <c r="X1144" i="1"/>
  <c r="Y1144" i="1"/>
  <c r="O1145" i="1"/>
  <c r="X1145" i="1"/>
  <c r="Y1145" i="1"/>
  <c r="O1142" i="1"/>
  <c r="X1142" i="1"/>
  <c r="Y1142" i="1"/>
  <c r="O1147" i="1"/>
  <c r="X1147" i="1"/>
  <c r="Y1147" i="1"/>
  <c r="O1146" i="1"/>
  <c r="X1146" i="1"/>
  <c r="Y1146" i="1"/>
  <c r="O1148" i="1"/>
  <c r="X1148" i="1"/>
  <c r="Y1148" i="1"/>
  <c r="O1132" i="1"/>
  <c r="X1132" i="1"/>
  <c r="Y1132" i="1"/>
  <c r="O1131" i="1"/>
  <c r="X1131" i="1"/>
  <c r="Y1131" i="1"/>
  <c r="O1133" i="1"/>
  <c r="X1133" i="1"/>
  <c r="Y1133" i="1"/>
  <c r="O1134" i="1"/>
  <c r="X1134" i="1"/>
  <c r="Y1134" i="1"/>
  <c r="O1136" i="1"/>
  <c r="X1136" i="1"/>
  <c r="Y1136" i="1"/>
  <c r="O1135" i="1"/>
  <c r="X1135" i="1"/>
  <c r="Y1135" i="1"/>
  <c r="O1137" i="1"/>
  <c r="X1137" i="1"/>
  <c r="Y1137" i="1"/>
  <c r="O1138" i="1"/>
  <c r="X1138" i="1"/>
  <c r="Y1138" i="1"/>
  <c r="O1124" i="1"/>
  <c r="X1124" i="1"/>
  <c r="Y1124" i="1"/>
  <c r="O1125" i="1"/>
  <c r="X1125" i="1"/>
  <c r="Y1125" i="1"/>
  <c r="O1126" i="1"/>
  <c r="X1126" i="1"/>
  <c r="Y1126" i="1"/>
  <c r="O1127" i="1"/>
  <c r="X1127" i="1"/>
  <c r="Y1127" i="1"/>
  <c r="O1128" i="1"/>
  <c r="X1128" i="1"/>
  <c r="Y1128" i="1"/>
  <c r="O1129" i="1"/>
  <c r="X1129" i="1"/>
  <c r="Y1129" i="1"/>
  <c r="O1130" i="1"/>
  <c r="X1130" i="1"/>
  <c r="Y1130" i="1"/>
  <c r="O1198" i="1"/>
  <c r="X1198" i="1"/>
  <c r="Y1198" i="1"/>
  <c r="O1192" i="1"/>
  <c r="X1192" i="1"/>
  <c r="Y1192" i="1"/>
  <c r="O1188" i="1"/>
  <c r="X1188" i="1"/>
  <c r="Y1188" i="1"/>
  <c r="O1181" i="1"/>
  <c r="X1181" i="1"/>
  <c r="Y1181" i="1"/>
  <c r="O1193" i="1"/>
  <c r="X1193" i="1"/>
  <c r="Y1193" i="1"/>
  <c r="O1183" i="1"/>
  <c r="X1183" i="1"/>
  <c r="Y1183" i="1"/>
  <c r="O1184" i="1"/>
  <c r="X1184" i="1"/>
  <c r="Y1184" i="1"/>
  <c r="O1185" i="1"/>
  <c r="X1185" i="1"/>
  <c r="Y1185" i="1"/>
  <c r="O1190" i="1"/>
  <c r="X1190" i="1"/>
  <c r="Y1190" i="1"/>
  <c r="O1197" i="1"/>
  <c r="X1197" i="1"/>
  <c r="Y1197" i="1"/>
  <c r="O1199" i="1"/>
  <c r="X1199" i="1"/>
  <c r="Y1199" i="1"/>
  <c r="O1186" i="1"/>
  <c r="X1186" i="1"/>
  <c r="Y1186" i="1"/>
  <c r="O1194" i="1"/>
  <c r="X1194" i="1"/>
  <c r="Y1194" i="1"/>
  <c r="O1187" i="1"/>
  <c r="X1187" i="1"/>
  <c r="Y1187" i="1"/>
  <c r="O1189" i="1"/>
  <c r="X1189" i="1"/>
  <c r="Y1189" i="1"/>
  <c r="O1191" i="1"/>
  <c r="X1191" i="1"/>
  <c r="Y1191" i="1"/>
  <c r="O1196" i="1"/>
  <c r="X1196" i="1"/>
  <c r="Y1196" i="1"/>
  <c r="O1195" i="1"/>
  <c r="X1195" i="1"/>
  <c r="Y1195" i="1"/>
  <c r="O1182" i="1"/>
  <c r="X1182" i="1"/>
  <c r="Y1182" i="1"/>
  <c r="O1168" i="1"/>
  <c r="X1168" i="1"/>
  <c r="Y1168" i="1"/>
  <c r="O1165" i="1"/>
  <c r="X1165" i="1"/>
  <c r="Y1165" i="1"/>
  <c r="O1167" i="1"/>
  <c r="X1167" i="1"/>
  <c r="Y1167" i="1"/>
  <c r="O1166" i="1"/>
  <c r="X1166" i="1"/>
  <c r="Y1166" i="1"/>
  <c r="O1171" i="1"/>
  <c r="X1171" i="1"/>
  <c r="Y1171" i="1"/>
  <c r="O1170" i="1"/>
  <c r="X1170" i="1"/>
  <c r="Y1170" i="1"/>
  <c r="O1169" i="1"/>
  <c r="X1169" i="1"/>
  <c r="Y1169" i="1"/>
  <c r="O1172" i="1"/>
  <c r="X1172" i="1"/>
  <c r="Y1172" i="1"/>
  <c r="O1173" i="1"/>
  <c r="X1173" i="1"/>
  <c r="Y1173" i="1"/>
  <c r="O1174" i="1"/>
  <c r="X1174" i="1"/>
  <c r="Y1174" i="1"/>
  <c r="O1176" i="1"/>
  <c r="X1176" i="1"/>
  <c r="Y1176" i="1"/>
  <c r="O1175" i="1"/>
  <c r="X1175" i="1"/>
  <c r="Y1175" i="1"/>
  <c r="O1178" i="1"/>
  <c r="X1178" i="1"/>
  <c r="Y1178" i="1"/>
  <c r="O1179" i="1"/>
  <c r="X1179" i="1"/>
  <c r="Y1179" i="1"/>
  <c r="O1180" i="1"/>
  <c r="X1180" i="1"/>
  <c r="Y1180" i="1"/>
  <c r="O1177" i="1"/>
  <c r="X1177" i="1"/>
  <c r="Y1177" i="1"/>
  <c r="O1157" i="1"/>
  <c r="X1157" i="1"/>
  <c r="Y1157" i="1"/>
  <c r="O1158" i="1"/>
  <c r="X1158" i="1"/>
  <c r="Y1158" i="1"/>
  <c r="O1159" i="1"/>
  <c r="X1159" i="1"/>
  <c r="Y1159" i="1"/>
  <c r="O1160" i="1"/>
  <c r="X1160" i="1"/>
  <c r="Y1160" i="1"/>
  <c r="O1161" i="1"/>
  <c r="X1161" i="1"/>
  <c r="Y1161" i="1"/>
  <c r="O1162" i="1"/>
  <c r="X1162" i="1"/>
  <c r="Y1162" i="1"/>
  <c r="O1163" i="1"/>
  <c r="X1163" i="1"/>
  <c r="Y1163" i="1"/>
  <c r="O1164" i="1"/>
  <c r="X1164" i="1"/>
  <c r="Y1164" i="1"/>
  <c r="O1151" i="1"/>
  <c r="X1151" i="1"/>
  <c r="Y1151" i="1"/>
  <c r="O1152" i="1"/>
  <c r="X1152" i="1"/>
  <c r="Y1152" i="1"/>
  <c r="O1153" i="1"/>
  <c r="X1153" i="1"/>
  <c r="Y1153" i="1"/>
  <c r="O1154" i="1"/>
  <c r="X1154" i="1"/>
  <c r="Y1154" i="1"/>
  <c r="O1155" i="1"/>
  <c r="X1155" i="1"/>
  <c r="Y1155" i="1"/>
  <c r="O1156" i="1"/>
  <c r="X1156" i="1"/>
  <c r="Y1156" i="1"/>
  <c r="O1216" i="1"/>
  <c r="X1216" i="1"/>
  <c r="Y1216" i="1"/>
  <c r="O1222" i="1"/>
  <c r="X1222" i="1"/>
  <c r="Y1222" i="1"/>
  <c r="O1217" i="1"/>
  <c r="X1217" i="1"/>
  <c r="Y1217" i="1"/>
  <c r="O1220" i="1"/>
  <c r="X1220" i="1"/>
  <c r="Y1220" i="1"/>
  <c r="O1221" i="1"/>
  <c r="X1221" i="1"/>
  <c r="Y1221" i="1"/>
  <c r="O1219" i="1"/>
  <c r="X1219" i="1"/>
  <c r="Y1219" i="1"/>
  <c r="O1218" i="1"/>
  <c r="X1218" i="1"/>
  <c r="Y1218" i="1"/>
  <c r="O1223" i="1"/>
  <c r="X1223" i="1"/>
  <c r="Y1223" i="1"/>
  <c r="O1208" i="1"/>
  <c r="X1208" i="1"/>
  <c r="Y1208" i="1"/>
  <c r="O1209" i="1"/>
  <c r="X1209" i="1"/>
  <c r="Y1209" i="1"/>
  <c r="O1210" i="1"/>
  <c r="X1210" i="1"/>
  <c r="Y1210" i="1"/>
  <c r="O1211" i="1"/>
  <c r="X1211" i="1"/>
  <c r="Y1211" i="1"/>
  <c r="O1213" i="1"/>
  <c r="X1213" i="1"/>
  <c r="Y1213" i="1"/>
  <c r="O1212" i="1"/>
  <c r="X1212" i="1"/>
  <c r="Y1212" i="1"/>
  <c r="O1214" i="1"/>
  <c r="X1214" i="1"/>
  <c r="Y1214" i="1"/>
  <c r="O1215" i="1"/>
  <c r="X1215" i="1"/>
  <c r="Y1215" i="1"/>
  <c r="O1200" i="1"/>
  <c r="X1200" i="1"/>
  <c r="Y1200" i="1"/>
  <c r="O1201" i="1"/>
  <c r="X1201" i="1"/>
  <c r="Y1201" i="1"/>
  <c r="O1202" i="1"/>
  <c r="X1202" i="1"/>
  <c r="Y1202" i="1"/>
  <c r="O1203" i="1"/>
  <c r="X1203" i="1"/>
  <c r="Y1203" i="1"/>
  <c r="O1204" i="1"/>
  <c r="X1204" i="1"/>
  <c r="Y1204" i="1"/>
  <c r="O1205" i="1"/>
  <c r="X1205" i="1"/>
  <c r="Y1205" i="1"/>
  <c r="O1206" i="1"/>
  <c r="X1206" i="1"/>
  <c r="Y1206" i="1"/>
  <c r="O1207" i="1"/>
  <c r="X1207" i="1"/>
  <c r="Y1207" i="1"/>
  <c r="O1244" i="1"/>
  <c r="X1244" i="1"/>
  <c r="Y1244" i="1"/>
  <c r="O1251" i="1"/>
  <c r="X1251" i="1"/>
  <c r="Y1251" i="1"/>
  <c r="O1245" i="1"/>
  <c r="X1245" i="1"/>
  <c r="Y1245" i="1"/>
  <c r="O1241" i="1"/>
  <c r="X1241" i="1"/>
  <c r="Y1241" i="1"/>
  <c r="O1246" i="1"/>
  <c r="X1246" i="1"/>
  <c r="Y1246" i="1"/>
  <c r="O1252" i="1"/>
  <c r="X1252" i="1"/>
  <c r="Y1252" i="1"/>
  <c r="O1243" i="1"/>
  <c r="X1243" i="1"/>
  <c r="Y1243" i="1"/>
  <c r="O1249" i="1"/>
  <c r="X1249" i="1"/>
  <c r="Y1249" i="1"/>
  <c r="O1248" i="1"/>
  <c r="X1248" i="1"/>
  <c r="Y1248" i="1"/>
  <c r="O1250" i="1"/>
  <c r="X1250" i="1"/>
  <c r="Y1250" i="1"/>
  <c r="O1242" i="1"/>
  <c r="X1242" i="1"/>
  <c r="Y1242" i="1"/>
  <c r="O1240" i="1"/>
  <c r="X1240" i="1"/>
  <c r="Y1240" i="1"/>
  <c r="O1247" i="1"/>
  <c r="X1247" i="1"/>
  <c r="Y1247" i="1"/>
  <c r="O1232" i="1"/>
  <c r="X1232" i="1"/>
  <c r="Y1232" i="1"/>
  <c r="O1233" i="1"/>
  <c r="X1233" i="1"/>
  <c r="Y1233" i="1"/>
  <c r="O1234" i="1"/>
  <c r="X1234" i="1"/>
  <c r="Y1234" i="1"/>
  <c r="O1235" i="1"/>
  <c r="X1235" i="1"/>
  <c r="Y1235" i="1"/>
  <c r="O1237" i="1"/>
  <c r="X1237" i="1"/>
  <c r="Y1237" i="1"/>
  <c r="O1236" i="1"/>
  <c r="X1236" i="1"/>
  <c r="Y1236" i="1"/>
  <c r="O1238" i="1"/>
  <c r="X1238" i="1"/>
  <c r="Y1238" i="1"/>
  <c r="O1239" i="1"/>
  <c r="X1239" i="1"/>
  <c r="Y1239" i="1"/>
  <c r="O1224" i="1"/>
  <c r="X1224" i="1"/>
  <c r="Y1224" i="1"/>
  <c r="O1225" i="1"/>
  <c r="X1225" i="1"/>
  <c r="Y1225" i="1"/>
  <c r="O1226" i="1"/>
  <c r="X1226" i="1"/>
  <c r="Y1226" i="1"/>
  <c r="O1227" i="1"/>
  <c r="X1227" i="1"/>
  <c r="Y1227" i="1"/>
  <c r="O1228" i="1"/>
  <c r="X1228" i="1"/>
  <c r="Y1228" i="1"/>
  <c r="O1229" i="1"/>
  <c r="X1229" i="1"/>
  <c r="Y1229" i="1"/>
  <c r="O1230" i="1"/>
  <c r="X1230" i="1"/>
  <c r="Y1230" i="1"/>
  <c r="O1231" i="1"/>
  <c r="X1231" i="1"/>
  <c r="Y1231" i="1"/>
  <c r="O1365" i="1"/>
  <c r="X1365" i="1"/>
  <c r="Y1365" i="1"/>
  <c r="O1366" i="1"/>
  <c r="X1366" i="1"/>
  <c r="Y1366" i="1"/>
  <c r="O1367" i="1"/>
  <c r="X1367" i="1"/>
  <c r="Y1367" i="1"/>
  <c r="O1368" i="1"/>
  <c r="X1368" i="1"/>
  <c r="Y1368" i="1"/>
  <c r="O1357" i="1"/>
  <c r="X1357" i="1"/>
  <c r="Y1357" i="1"/>
  <c r="O1358" i="1"/>
  <c r="X1358" i="1"/>
  <c r="Y1358" i="1"/>
  <c r="O1359" i="1"/>
  <c r="X1359" i="1"/>
  <c r="Y1359" i="1"/>
  <c r="O1360" i="1"/>
  <c r="X1360" i="1"/>
  <c r="Y1360" i="1"/>
  <c r="O1361" i="1"/>
  <c r="X1361" i="1"/>
  <c r="Y1361" i="1"/>
  <c r="O1362" i="1"/>
  <c r="X1362" i="1"/>
  <c r="Y1362" i="1"/>
  <c r="O1363" i="1"/>
  <c r="X1363" i="1"/>
  <c r="Y1363" i="1"/>
  <c r="O1364" i="1"/>
  <c r="X1364" i="1"/>
  <c r="Y1364" i="1"/>
  <c r="O1349" i="1"/>
  <c r="X1349" i="1"/>
  <c r="Y1349" i="1"/>
  <c r="O1350" i="1"/>
  <c r="X1350" i="1"/>
  <c r="Y1350" i="1"/>
  <c r="O1351" i="1"/>
  <c r="X1351" i="1"/>
  <c r="Y1351" i="1"/>
  <c r="O1352" i="1"/>
  <c r="X1352" i="1"/>
  <c r="Y1352" i="1"/>
  <c r="O1353" i="1"/>
  <c r="X1353" i="1"/>
  <c r="Y1353" i="1"/>
  <c r="O1354" i="1"/>
  <c r="X1354" i="1"/>
  <c r="Y1354" i="1"/>
  <c r="O1355" i="1"/>
  <c r="X1355" i="1"/>
  <c r="Y1355" i="1"/>
  <c r="O1356" i="1"/>
  <c r="X1356" i="1"/>
  <c r="Y1356" i="1"/>
  <c r="O1379" i="1"/>
  <c r="X1379" i="1"/>
  <c r="Y1379" i="1"/>
  <c r="O1381" i="1"/>
  <c r="X1381" i="1"/>
  <c r="Y1381" i="1"/>
  <c r="O1377" i="1"/>
  <c r="X1377" i="1"/>
  <c r="Y1377" i="1"/>
  <c r="O1380" i="1"/>
  <c r="X1380" i="1"/>
  <c r="Y1380" i="1"/>
  <c r="O1378" i="1"/>
  <c r="X1378" i="1"/>
  <c r="Y1378" i="1"/>
  <c r="O1382" i="1"/>
  <c r="X1382" i="1"/>
  <c r="Y1382" i="1"/>
  <c r="O1369" i="1"/>
  <c r="X1369" i="1"/>
  <c r="Y1369" i="1"/>
  <c r="O1370" i="1"/>
  <c r="X1370" i="1"/>
  <c r="Y1370" i="1"/>
  <c r="O1371" i="1"/>
  <c r="X1371" i="1"/>
  <c r="Y1371" i="1"/>
  <c r="O1372" i="1"/>
  <c r="X1372" i="1"/>
  <c r="Y1372" i="1"/>
  <c r="O1373" i="1"/>
  <c r="X1373" i="1"/>
  <c r="Y1373" i="1"/>
  <c r="O1374" i="1"/>
  <c r="X1374" i="1"/>
  <c r="Y1374" i="1"/>
  <c r="O1375" i="1"/>
  <c r="X1375" i="1"/>
  <c r="Y1375" i="1"/>
  <c r="O1376" i="1"/>
  <c r="X1376" i="1"/>
  <c r="Y1376" i="1"/>
  <c r="O1399" i="1"/>
  <c r="X1399" i="1"/>
  <c r="Y1399" i="1"/>
  <c r="O1401" i="1"/>
  <c r="X1401" i="1"/>
  <c r="Y1401" i="1"/>
  <c r="O1396" i="1"/>
  <c r="X1396" i="1"/>
  <c r="Y1396" i="1"/>
  <c r="O1398" i="1"/>
  <c r="X1398" i="1"/>
  <c r="Y1398" i="1"/>
  <c r="O1395" i="1"/>
  <c r="X1395" i="1"/>
  <c r="Y1395" i="1"/>
  <c r="O1397" i="1"/>
  <c r="X1397" i="1"/>
  <c r="Y1397" i="1"/>
  <c r="O1400" i="1"/>
  <c r="X1400" i="1"/>
  <c r="Y1400" i="1"/>
  <c r="O1392" i="1"/>
  <c r="X1392" i="1"/>
  <c r="Y1392" i="1"/>
  <c r="O1391" i="1"/>
  <c r="X1391" i="1"/>
  <c r="Y1391" i="1"/>
  <c r="O1393" i="1"/>
  <c r="X1393" i="1"/>
  <c r="Y1393" i="1"/>
  <c r="O1394" i="1"/>
  <c r="X1394" i="1"/>
  <c r="Y1394" i="1"/>
  <c r="O1383" i="1"/>
  <c r="X1383" i="1"/>
  <c r="Y1383" i="1"/>
  <c r="O1384" i="1"/>
  <c r="X1384" i="1"/>
  <c r="Y1384" i="1"/>
  <c r="O1385" i="1"/>
  <c r="X1385" i="1"/>
  <c r="Y1385" i="1"/>
  <c r="O1386" i="1"/>
  <c r="X1386" i="1"/>
  <c r="Y1386" i="1"/>
  <c r="O1387" i="1"/>
  <c r="X1387" i="1"/>
  <c r="Y1387" i="1"/>
  <c r="O1388" i="1"/>
  <c r="X1388" i="1"/>
  <c r="Y1388" i="1"/>
  <c r="O1389" i="1"/>
  <c r="X1389" i="1"/>
  <c r="Y1389" i="1"/>
  <c r="O1390" i="1"/>
  <c r="X1390" i="1"/>
  <c r="Y1390" i="1"/>
  <c r="O1419" i="1"/>
  <c r="X1419" i="1"/>
  <c r="Y1419" i="1"/>
  <c r="O1421" i="1"/>
  <c r="X1421" i="1"/>
  <c r="Y1421" i="1"/>
  <c r="O1418" i="1"/>
  <c r="X1418" i="1"/>
  <c r="Y1418" i="1"/>
  <c r="O1420" i="1"/>
  <c r="X1420" i="1"/>
  <c r="Y1420" i="1"/>
  <c r="O1411" i="1"/>
  <c r="X1411" i="1"/>
  <c r="Y1411" i="1"/>
  <c r="O1410" i="1"/>
  <c r="X1410" i="1"/>
  <c r="Y1410" i="1"/>
  <c r="O1413" i="1"/>
  <c r="X1413" i="1"/>
  <c r="Y1413" i="1"/>
  <c r="O1412" i="1"/>
  <c r="X1412" i="1"/>
  <c r="Y1412" i="1"/>
  <c r="O1414" i="1"/>
  <c r="X1414" i="1"/>
  <c r="Y1414" i="1"/>
  <c r="O1415" i="1"/>
  <c r="X1415" i="1"/>
  <c r="Y1415" i="1"/>
  <c r="O1417" i="1"/>
  <c r="X1417" i="1"/>
  <c r="Y1417" i="1"/>
  <c r="O1416" i="1"/>
  <c r="X1416" i="1"/>
  <c r="Y1416" i="1"/>
  <c r="O1402" i="1"/>
  <c r="X1402" i="1"/>
  <c r="Y1402" i="1"/>
  <c r="O1403" i="1"/>
  <c r="X1403" i="1"/>
  <c r="Y1403" i="1"/>
  <c r="O1404" i="1"/>
  <c r="X1404" i="1"/>
  <c r="Y1404" i="1"/>
  <c r="O1405" i="1"/>
  <c r="X1405" i="1"/>
  <c r="Y1405" i="1"/>
  <c r="O1406" i="1"/>
  <c r="X1406" i="1"/>
  <c r="Y1406" i="1"/>
  <c r="O1407" i="1"/>
  <c r="X1407" i="1"/>
  <c r="Y1407" i="1"/>
  <c r="O1408" i="1"/>
  <c r="X1408" i="1"/>
  <c r="Y1408" i="1"/>
  <c r="O1409" i="1"/>
  <c r="X1409" i="1"/>
  <c r="Y1409" i="1"/>
  <c r="A12" i="6" l="1"/>
  <c r="A11" i="6"/>
  <c r="Y4376" i="1" l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8" i="1"/>
  <c r="Y3407" i="1"/>
  <c r="Y3406" i="1"/>
  <c r="Y3405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1996" i="1"/>
  <c r="Y1997" i="1"/>
  <c r="Y2000" i="1"/>
  <c r="Y1998" i="1"/>
  <c r="Y1999" i="1"/>
  <c r="Y1995" i="1"/>
  <c r="Y1994" i="1"/>
  <c r="Y1992" i="1"/>
  <c r="Y1993" i="1"/>
  <c r="Y1991" i="1"/>
  <c r="Y1990" i="1"/>
  <c r="Y1989" i="1"/>
  <c r="Y1988" i="1"/>
  <c r="Y1987" i="1"/>
  <c r="Y1986" i="1"/>
  <c r="Y1985" i="1"/>
  <c r="Y1984" i="1"/>
  <c r="Y1979" i="1"/>
  <c r="Y1978" i="1"/>
  <c r="Y1977" i="1"/>
  <c r="Y1983" i="1"/>
  <c r="Y1982" i="1"/>
  <c r="Y1981" i="1"/>
  <c r="Y1980" i="1"/>
  <c r="Y1976" i="1"/>
  <c r="Y1975" i="1"/>
  <c r="Y1973" i="1"/>
  <c r="Y1974" i="1"/>
  <c r="Y1972" i="1"/>
  <c r="Y1971" i="1"/>
  <c r="Y1970" i="1"/>
  <c r="Y1969" i="1"/>
  <c r="Y1968" i="1"/>
  <c r="Y1967" i="1"/>
  <c r="Y1966" i="1"/>
  <c r="Y1965" i="1"/>
  <c r="Y1962" i="1"/>
  <c r="Y1963" i="1"/>
  <c r="Y1964" i="1"/>
  <c r="Y1961" i="1"/>
  <c r="Y1960" i="1"/>
  <c r="Y1959" i="1"/>
  <c r="Y1958" i="1"/>
  <c r="Y1957" i="1"/>
  <c r="Y1956" i="1"/>
  <c r="Y1955" i="1"/>
  <c r="Y1954" i="1"/>
  <c r="Y1953" i="1"/>
  <c r="Y1948" i="1"/>
  <c r="Y1952" i="1"/>
  <c r="Y1947" i="1"/>
  <c r="Y1949" i="1"/>
  <c r="Y1950" i="1"/>
  <c r="Y1946" i="1"/>
  <c r="Y1951" i="1"/>
  <c r="Y1945" i="1"/>
  <c r="Y1944" i="1"/>
  <c r="Y1943" i="1"/>
  <c r="Y1942" i="1"/>
  <c r="Y1941" i="1"/>
  <c r="Y1940" i="1"/>
  <c r="Y1939" i="1"/>
  <c r="Y1938" i="1"/>
  <c r="Y1937" i="1"/>
  <c r="Y1934" i="1"/>
  <c r="Y1935" i="1"/>
  <c r="Y1936" i="1"/>
  <c r="Y1933" i="1"/>
  <c r="Y1932" i="1"/>
  <c r="Y1931" i="1"/>
  <c r="Y1930" i="1"/>
  <c r="Y1929" i="1"/>
  <c r="Y1928" i="1"/>
  <c r="Y1927" i="1"/>
  <c r="Y1926" i="1"/>
  <c r="Y1924" i="1"/>
  <c r="Y1925" i="1"/>
  <c r="Y1923" i="1"/>
  <c r="Y1922" i="1"/>
  <c r="Y1921" i="1"/>
  <c r="Y1920" i="1"/>
  <c r="Y1919" i="1"/>
  <c r="Y1918" i="1"/>
  <c r="Y1917" i="1"/>
  <c r="Y1916" i="1"/>
  <c r="Y1915" i="1"/>
  <c r="Y1914" i="1"/>
  <c r="Y1913" i="1"/>
  <c r="Y1910" i="1"/>
  <c r="Y1909" i="1"/>
  <c r="Y1908" i="1"/>
  <c r="Y1907" i="1"/>
  <c r="Y1906" i="1"/>
  <c r="Y1911" i="1"/>
  <c r="Y1912" i="1"/>
  <c r="Y1905" i="1"/>
  <c r="Y1904" i="1"/>
  <c r="Y1903" i="1"/>
  <c r="Y1902" i="1"/>
  <c r="Y1901" i="1"/>
  <c r="Y1900" i="1"/>
  <c r="Y1899" i="1"/>
  <c r="Y1898" i="1"/>
  <c r="Y1895" i="1"/>
  <c r="Y1897" i="1"/>
  <c r="Y1894" i="1"/>
  <c r="Y1896" i="1"/>
  <c r="Y1893" i="1"/>
  <c r="Y1892" i="1"/>
  <c r="Y1891" i="1"/>
  <c r="Y1890" i="1"/>
  <c r="Y1889" i="1"/>
  <c r="Y1888" i="1"/>
  <c r="Y1887" i="1"/>
  <c r="Y1886" i="1"/>
  <c r="Y1885" i="1"/>
  <c r="Y1881" i="1"/>
  <c r="Y1883" i="1"/>
  <c r="Y1884" i="1"/>
  <c r="Y1882" i="1"/>
  <c r="Y1880" i="1"/>
  <c r="Y1879" i="1"/>
  <c r="Y1878" i="1"/>
  <c r="Y1877" i="1"/>
  <c r="Y1876" i="1"/>
  <c r="Y1875" i="1"/>
  <c r="Y1874" i="1"/>
  <c r="Y1873" i="1"/>
  <c r="Y1871" i="1"/>
  <c r="Y1870" i="1"/>
  <c r="Y1869" i="1"/>
  <c r="Y1872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49" i="1"/>
  <c r="Y1851" i="1"/>
  <c r="Y1853" i="1"/>
  <c r="Y1844" i="1"/>
  <c r="Y1850" i="1"/>
  <c r="Y1848" i="1"/>
  <c r="Y1847" i="1"/>
  <c r="Y1846" i="1"/>
  <c r="Y1843" i="1"/>
  <c r="Y1845" i="1"/>
  <c r="Y1852" i="1"/>
  <c r="Y1842" i="1"/>
  <c r="Y1841" i="1"/>
  <c r="Y1839" i="1"/>
  <c r="Y1840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5" i="1"/>
  <c r="Y1826" i="1"/>
  <c r="Y1819" i="1"/>
  <c r="Y1820" i="1"/>
  <c r="Y1824" i="1"/>
  <c r="Y1823" i="1"/>
  <c r="Y1821" i="1"/>
  <c r="Y1822" i="1"/>
  <c r="Y1817" i="1"/>
  <c r="Y1818" i="1"/>
  <c r="Y1815" i="1"/>
  <c r="Y1816" i="1"/>
  <c r="Y1813" i="1"/>
  <c r="Y1814" i="1"/>
  <c r="Y1812" i="1"/>
  <c r="Y1811" i="1"/>
  <c r="Y1810" i="1"/>
  <c r="Y1809" i="1"/>
  <c r="Y1808" i="1"/>
  <c r="Y1807" i="1"/>
  <c r="Y1806" i="1"/>
  <c r="Y1805" i="1"/>
  <c r="Y1804" i="1"/>
  <c r="Y1803" i="1"/>
  <c r="Y1784" i="1"/>
  <c r="Y1787" i="1"/>
  <c r="Y1793" i="1"/>
  <c r="Y1802" i="1"/>
  <c r="Y1791" i="1"/>
  <c r="Y1797" i="1"/>
  <c r="Y1794" i="1"/>
  <c r="Y1785" i="1"/>
  <c r="Y1789" i="1"/>
  <c r="Y1796" i="1"/>
  <c r="Y1790" i="1"/>
  <c r="Y1792" i="1"/>
  <c r="Y1788" i="1"/>
  <c r="Y1786" i="1"/>
  <c r="Y1783" i="1"/>
  <c r="Y1801" i="1"/>
  <c r="Y1795" i="1"/>
  <c r="Y1800" i="1"/>
  <c r="Y1799" i="1"/>
  <c r="Y1798" i="1"/>
  <c r="Y1782" i="1"/>
  <c r="Y1779" i="1"/>
  <c r="Y1781" i="1"/>
  <c r="Y1780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49" i="1"/>
  <c r="Y1760" i="1"/>
  <c r="Y1758" i="1"/>
  <c r="Y1757" i="1"/>
  <c r="Y1754" i="1"/>
  <c r="Y1748" i="1"/>
  <c r="Y1753" i="1"/>
  <c r="Y1756" i="1"/>
  <c r="Y1761" i="1"/>
  <c r="Y1751" i="1"/>
  <c r="Y1750" i="1"/>
  <c r="Y1755" i="1"/>
  <c r="Y1747" i="1"/>
  <c r="Y1759" i="1"/>
  <c r="Y1762" i="1"/>
  <c r="Y1752" i="1"/>
  <c r="Y1746" i="1"/>
  <c r="Y1745" i="1"/>
  <c r="Y1743" i="1"/>
  <c r="Y1744" i="1"/>
  <c r="Y1741" i="1"/>
  <c r="Y1742" i="1"/>
  <c r="Y1739" i="1"/>
  <c r="Y1740" i="1"/>
  <c r="Y1738" i="1"/>
  <c r="Y1737" i="1"/>
  <c r="Y1736" i="1"/>
  <c r="Y1735" i="1"/>
  <c r="Y1734" i="1"/>
  <c r="Y1733" i="1"/>
  <c r="Y1732" i="1"/>
  <c r="Y1731" i="1"/>
  <c r="Y1723" i="1"/>
  <c r="Y1728" i="1"/>
  <c r="Y1725" i="1"/>
  <c r="Y1719" i="1"/>
  <c r="Y1718" i="1"/>
  <c r="Y1722" i="1"/>
  <c r="Y1729" i="1"/>
  <c r="Y1721" i="1"/>
  <c r="Y1724" i="1"/>
  <c r="Y1730" i="1"/>
  <c r="Y1727" i="1"/>
  <c r="Y1726" i="1"/>
  <c r="Y1720" i="1"/>
  <c r="Y1714" i="1"/>
  <c r="Y1717" i="1"/>
  <c r="Y1716" i="1"/>
  <c r="Y1715" i="1"/>
  <c r="Y1713" i="1"/>
  <c r="Y1711" i="1"/>
  <c r="Y1710" i="1"/>
  <c r="Y1712" i="1"/>
  <c r="Y1708" i="1"/>
  <c r="Y1707" i="1"/>
  <c r="Y1706" i="1"/>
  <c r="Y1709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2" i="1"/>
  <c r="Y1669" i="1"/>
  <c r="Y1674" i="1"/>
  <c r="Y1670" i="1"/>
  <c r="Y1667" i="1"/>
  <c r="Y1679" i="1"/>
  <c r="Y1685" i="1"/>
  <c r="Y1678" i="1"/>
  <c r="Y1683" i="1"/>
  <c r="Y1681" i="1"/>
  <c r="Y1672" i="1"/>
  <c r="Y1675" i="1"/>
  <c r="Y1668" i="1"/>
  <c r="Y1684" i="1"/>
  <c r="Y1680" i="1"/>
  <c r="Y1673" i="1"/>
  <c r="Y1677" i="1"/>
  <c r="Y1671" i="1"/>
  <c r="Y1676" i="1"/>
  <c r="Y1665" i="1"/>
  <c r="Y1664" i="1"/>
  <c r="Y1666" i="1"/>
  <c r="Y1663" i="1"/>
  <c r="Y1662" i="1"/>
  <c r="Y1661" i="1"/>
  <c r="Y1659" i="1"/>
  <c r="Y1660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2" i="1"/>
  <c r="Y1641" i="1"/>
  <c r="Y1643" i="1"/>
  <c r="Y1631" i="1"/>
  <c r="Y1640" i="1"/>
  <c r="Y1639" i="1"/>
  <c r="Y1638" i="1"/>
  <c r="Y1645" i="1"/>
  <c r="Y1636" i="1"/>
  <c r="Y1635" i="1"/>
  <c r="Y1630" i="1"/>
  <c r="Y1646" i="1"/>
  <c r="Y1634" i="1"/>
  <c r="Y1633" i="1"/>
  <c r="Y1644" i="1"/>
  <c r="Y1629" i="1"/>
  <c r="Y1632" i="1"/>
  <c r="Y1637" i="1"/>
  <c r="Y1623" i="1"/>
  <c r="Y1624" i="1"/>
  <c r="Y1626" i="1"/>
  <c r="Y1625" i="1"/>
  <c r="Y1627" i="1"/>
  <c r="Y1628" i="1"/>
  <c r="Y1622" i="1"/>
  <c r="Y1621" i="1"/>
  <c r="Y1620" i="1"/>
  <c r="Y1618" i="1"/>
  <c r="Y1617" i="1"/>
  <c r="Y1619" i="1"/>
  <c r="Y1615" i="1"/>
  <c r="Y1614" i="1"/>
  <c r="Y1616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4" i="1"/>
  <c r="Y1595" i="1"/>
  <c r="Y1593" i="1"/>
  <c r="Y1591" i="1"/>
  <c r="Y1588" i="1"/>
  <c r="Y1596" i="1"/>
  <c r="Y1590" i="1"/>
  <c r="Y1589" i="1"/>
  <c r="Y1592" i="1"/>
  <c r="Y1584" i="1"/>
  <c r="Y1586" i="1"/>
  <c r="Y1587" i="1"/>
  <c r="Y1585" i="1"/>
  <c r="Y1580" i="1"/>
  <c r="Y1583" i="1"/>
  <c r="Y1581" i="1"/>
  <c r="Y1582" i="1"/>
  <c r="Y1578" i="1"/>
  <c r="Y1576" i="1"/>
  <c r="Y1577" i="1"/>
  <c r="Y1579" i="1"/>
  <c r="Y1575" i="1"/>
  <c r="Y1572" i="1"/>
  <c r="Y1574" i="1"/>
  <c r="Y1573" i="1"/>
  <c r="Y1571" i="1"/>
  <c r="Y1570" i="1"/>
  <c r="Y1569" i="1"/>
  <c r="Y1568" i="1"/>
  <c r="Y1566" i="1"/>
  <c r="Y1567" i="1"/>
  <c r="Y1564" i="1"/>
  <c r="Y1565" i="1"/>
  <c r="Y1563" i="1"/>
  <c r="Y1562" i="1"/>
  <c r="Y1561" i="1"/>
  <c r="Y1560" i="1"/>
  <c r="Y1559" i="1"/>
  <c r="Y1558" i="1"/>
  <c r="Y1557" i="1"/>
  <c r="Y1556" i="1"/>
  <c r="Y1553" i="1"/>
  <c r="Y1547" i="1"/>
  <c r="Y1552" i="1"/>
  <c r="Y1555" i="1"/>
  <c r="Y1554" i="1"/>
  <c r="Y1551" i="1"/>
  <c r="Y1549" i="1"/>
  <c r="Y1548" i="1"/>
  <c r="Y1550" i="1"/>
  <c r="Y1545" i="1"/>
  <c r="Y1544" i="1"/>
  <c r="Y1546" i="1"/>
  <c r="Y1543" i="1"/>
  <c r="Y1539" i="1"/>
  <c r="Y1542" i="1"/>
  <c r="Y1541" i="1"/>
  <c r="Y1540" i="1"/>
  <c r="Y1536" i="1"/>
  <c r="Y1538" i="1"/>
  <c r="Y1535" i="1"/>
  <c r="Y1537" i="1"/>
  <c r="Y1533" i="1"/>
  <c r="Y1534" i="1"/>
  <c r="Y1532" i="1"/>
  <c r="Y1531" i="1"/>
  <c r="Y1530" i="1"/>
  <c r="Y1529" i="1"/>
  <c r="Y1527" i="1"/>
  <c r="Y1528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2" i="1"/>
  <c r="Y1507" i="1"/>
  <c r="Y1510" i="1"/>
  <c r="Y1505" i="1"/>
  <c r="Y1508" i="1"/>
  <c r="Y1502" i="1"/>
  <c r="Y1503" i="1"/>
  <c r="Y1506" i="1"/>
  <c r="Y1509" i="1"/>
  <c r="Y1511" i="1"/>
  <c r="Y1514" i="1"/>
  <c r="Y1504" i="1"/>
  <c r="Y1513" i="1"/>
  <c r="Y1500" i="1"/>
  <c r="Y1501" i="1"/>
  <c r="Y1498" i="1"/>
  <c r="Y1499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79" i="1"/>
  <c r="Y1478" i="1"/>
  <c r="Y1481" i="1"/>
  <c r="Y1474" i="1"/>
  <c r="Y1477" i="1"/>
  <c r="Y1473" i="1"/>
  <c r="Y1480" i="1"/>
  <c r="Y1476" i="1"/>
  <c r="Y1472" i="1"/>
  <c r="Y1475" i="1"/>
  <c r="Y1471" i="1"/>
  <c r="Y1470" i="1"/>
  <c r="Y1468" i="1"/>
  <c r="Y1469" i="1"/>
  <c r="Y1467" i="1"/>
  <c r="Y1464" i="1"/>
  <c r="Y1465" i="1"/>
  <c r="Y1466" i="1"/>
  <c r="Y1462" i="1"/>
  <c r="Y1463" i="1"/>
  <c r="Y1460" i="1"/>
  <c r="Y1461" i="1"/>
  <c r="Y1456" i="1"/>
  <c r="Y1458" i="1"/>
  <c r="Y1457" i="1"/>
  <c r="Y1459" i="1"/>
  <c r="Y1455" i="1"/>
  <c r="Y1454" i="1"/>
  <c r="Y1453" i="1"/>
  <c r="Y1452" i="1"/>
  <c r="Y1450" i="1"/>
  <c r="Y1451" i="1"/>
  <c r="Y1449" i="1"/>
  <c r="Y1448" i="1"/>
  <c r="Y1447" i="1"/>
  <c r="Y1446" i="1"/>
  <c r="Y1445" i="1"/>
  <c r="Y1444" i="1"/>
  <c r="Y1443" i="1"/>
  <c r="Y1442" i="1"/>
  <c r="Y1441" i="1"/>
  <c r="Y1440" i="1"/>
  <c r="Y1437" i="1"/>
  <c r="Y1438" i="1"/>
  <c r="Y1439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708" i="1"/>
  <c r="Y707" i="1"/>
  <c r="Y706" i="1"/>
  <c r="Y705" i="1"/>
  <c r="Y704" i="1"/>
  <c r="Y703" i="1"/>
  <c r="Y702" i="1"/>
  <c r="Y701" i="1"/>
  <c r="Y716" i="1"/>
  <c r="Y715" i="1"/>
  <c r="Y713" i="1"/>
  <c r="Y714" i="1"/>
  <c r="Y711" i="1"/>
  <c r="Y712" i="1"/>
  <c r="Y709" i="1"/>
  <c r="Y710" i="1"/>
  <c r="Y721" i="1"/>
  <c r="Y720" i="1"/>
  <c r="Y722" i="1"/>
  <c r="Y719" i="1"/>
  <c r="Y718" i="1"/>
  <c r="Y717" i="1"/>
  <c r="Y687" i="1"/>
  <c r="Y686" i="1"/>
  <c r="Y685" i="1"/>
  <c r="Y684" i="1"/>
  <c r="Y683" i="1"/>
  <c r="Y682" i="1"/>
  <c r="Y681" i="1"/>
  <c r="Y695" i="1"/>
  <c r="Y694" i="1"/>
  <c r="Y693" i="1"/>
  <c r="Y692" i="1"/>
  <c r="Y691" i="1"/>
  <c r="Y690" i="1"/>
  <c r="Y689" i="1"/>
  <c r="Y688" i="1"/>
  <c r="Y699" i="1"/>
  <c r="Y697" i="1"/>
  <c r="Y698" i="1"/>
  <c r="Y700" i="1"/>
  <c r="Y696" i="1"/>
  <c r="Y670" i="1"/>
  <c r="Y669" i="1"/>
  <c r="Y668" i="1"/>
  <c r="Y667" i="1"/>
  <c r="Y666" i="1"/>
  <c r="Y665" i="1"/>
  <c r="Y664" i="1"/>
  <c r="Y674" i="1"/>
  <c r="Y673" i="1"/>
  <c r="Y672" i="1"/>
  <c r="Y671" i="1"/>
  <c r="Y679" i="1"/>
  <c r="Y677" i="1"/>
  <c r="Y675" i="1"/>
  <c r="Y676" i="1"/>
  <c r="Y680" i="1"/>
  <c r="Y678" i="1"/>
  <c r="Y651" i="1"/>
  <c r="Y650" i="1"/>
  <c r="Y649" i="1"/>
  <c r="Y648" i="1"/>
  <c r="Y647" i="1"/>
  <c r="Y646" i="1"/>
  <c r="Y645" i="1"/>
  <c r="Y658" i="1"/>
  <c r="Y659" i="1"/>
  <c r="Y656" i="1"/>
  <c r="Y657" i="1"/>
  <c r="Y655" i="1"/>
  <c r="Y654" i="1"/>
  <c r="Y653" i="1"/>
  <c r="Y652" i="1"/>
  <c r="Y663" i="1"/>
  <c r="Y662" i="1"/>
  <c r="Y661" i="1"/>
  <c r="Y660" i="1"/>
  <c r="O4376" i="1" l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1996" i="1"/>
  <c r="O1997" i="1"/>
  <c r="O2000" i="1"/>
  <c r="O1998" i="1"/>
  <c r="O1999" i="1"/>
  <c r="O1995" i="1"/>
  <c r="O1994" i="1"/>
  <c r="O1992" i="1"/>
  <c r="O1993" i="1"/>
  <c r="O1991" i="1"/>
  <c r="O1990" i="1"/>
  <c r="O1989" i="1"/>
  <c r="O1988" i="1"/>
  <c r="O1987" i="1"/>
  <c r="O1986" i="1"/>
  <c r="O1985" i="1"/>
  <c r="O1984" i="1"/>
  <c r="O1979" i="1"/>
  <c r="O1978" i="1"/>
  <c r="O1977" i="1"/>
  <c r="O1983" i="1"/>
  <c r="O1982" i="1"/>
  <c r="O1981" i="1"/>
  <c r="O1980" i="1"/>
  <c r="O1976" i="1"/>
  <c r="O1975" i="1"/>
  <c r="O1973" i="1"/>
  <c r="O1974" i="1"/>
  <c r="O1972" i="1"/>
  <c r="O1971" i="1"/>
  <c r="O1970" i="1"/>
  <c r="O1969" i="1"/>
  <c r="O1968" i="1"/>
  <c r="O1967" i="1"/>
  <c r="O1966" i="1"/>
  <c r="O1965" i="1"/>
  <c r="O1962" i="1"/>
  <c r="O1963" i="1"/>
  <c r="O1964" i="1"/>
  <c r="O1961" i="1"/>
  <c r="O1960" i="1"/>
  <c r="O1959" i="1"/>
  <c r="O1958" i="1"/>
  <c r="O1957" i="1"/>
  <c r="O1956" i="1"/>
  <c r="O1955" i="1"/>
  <c r="O1954" i="1"/>
  <c r="O1953" i="1"/>
  <c r="O1948" i="1"/>
  <c r="O1952" i="1"/>
  <c r="O1947" i="1"/>
  <c r="O1949" i="1"/>
  <c r="O1950" i="1"/>
  <c r="O1946" i="1"/>
  <c r="O1951" i="1"/>
  <c r="O1945" i="1"/>
  <c r="O1944" i="1"/>
  <c r="O1943" i="1"/>
  <c r="O1942" i="1"/>
  <c r="O1941" i="1"/>
  <c r="O1940" i="1"/>
  <c r="O1939" i="1"/>
  <c r="O1938" i="1"/>
  <c r="O1937" i="1"/>
  <c r="O1934" i="1"/>
  <c r="O1935" i="1"/>
  <c r="O1936" i="1"/>
  <c r="O1933" i="1"/>
  <c r="O1932" i="1"/>
  <c r="O1931" i="1"/>
  <c r="O1930" i="1"/>
  <c r="O1929" i="1"/>
  <c r="O1928" i="1"/>
  <c r="O1927" i="1"/>
  <c r="O1926" i="1"/>
  <c r="O1924" i="1"/>
  <c r="O1925" i="1"/>
  <c r="O1923" i="1"/>
  <c r="O1922" i="1"/>
  <c r="O1921" i="1"/>
  <c r="O1920" i="1"/>
  <c r="O1919" i="1"/>
  <c r="O1918" i="1"/>
  <c r="O1917" i="1"/>
  <c r="O1916" i="1"/>
  <c r="O1915" i="1"/>
  <c r="O1914" i="1"/>
  <c r="O1913" i="1"/>
  <c r="O1910" i="1"/>
  <c r="O1909" i="1"/>
  <c r="O1908" i="1"/>
  <c r="O1907" i="1"/>
  <c r="O1906" i="1"/>
  <c r="O1911" i="1"/>
  <c r="O1912" i="1"/>
  <c r="O1905" i="1"/>
  <c r="O1904" i="1"/>
  <c r="O1903" i="1"/>
  <c r="O1902" i="1"/>
  <c r="O1901" i="1"/>
  <c r="O1900" i="1"/>
  <c r="O1899" i="1"/>
  <c r="O1898" i="1"/>
  <c r="O1895" i="1"/>
  <c r="O1897" i="1"/>
  <c r="O1894" i="1"/>
  <c r="O1896" i="1"/>
  <c r="O1893" i="1"/>
  <c r="O1892" i="1"/>
  <c r="O1891" i="1"/>
  <c r="O1890" i="1"/>
  <c r="O1889" i="1"/>
  <c r="O1888" i="1"/>
  <c r="O1887" i="1"/>
  <c r="O1886" i="1"/>
  <c r="O1885" i="1"/>
  <c r="O1881" i="1"/>
  <c r="O1883" i="1"/>
  <c r="O1884" i="1"/>
  <c r="O1882" i="1"/>
  <c r="O1880" i="1"/>
  <c r="O1879" i="1"/>
  <c r="O1878" i="1"/>
  <c r="O1877" i="1"/>
  <c r="O1876" i="1"/>
  <c r="O1875" i="1"/>
  <c r="O1874" i="1"/>
  <c r="O1873" i="1"/>
  <c r="O1871" i="1"/>
  <c r="O1870" i="1"/>
  <c r="O1869" i="1"/>
  <c r="O1872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49" i="1"/>
  <c r="O1851" i="1"/>
  <c r="O1853" i="1"/>
  <c r="O1844" i="1"/>
  <c r="O1850" i="1"/>
  <c r="O1848" i="1"/>
  <c r="O1847" i="1"/>
  <c r="O1846" i="1"/>
  <c r="O1843" i="1"/>
  <c r="O1845" i="1"/>
  <c r="O1852" i="1"/>
  <c r="O1842" i="1"/>
  <c r="O1841" i="1"/>
  <c r="O1839" i="1"/>
  <c r="O1840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5" i="1"/>
  <c r="O1826" i="1"/>
  <c r="O1819" i="1"/>
  <c r="O1820" i="1"/>
  <c r="O1824" i="1"/>
  <c r="O1823" i="1"/>
  <c r="O1821" i="1"/>
  <c r="O1822" i="1"/>
  <c r="O1817" i="1"/>
  <c r="O1818" i="1"/>
  <c r="O1815" i="1"/>
  <c r="O1816" i="1"/>
  <c r="O1813" i="1"/>
  <c r="O1814" i="1"/>
  <c r="O1812" i="1"/>
  <c r="O1811" i="1"/>
  <c r="O1810" i="1"/>
  <c r="O1809" i="1"/>
  <c r="O1808" i="1"/>
  <c r="O1807" i="1"/>
  <c r="O1806" i="1"/>
  <c r="O1805" i="1"/>
  <c r="O1804" i="1"/>
  <c r="O1803" i="1"/>
  <c r="O1784" i="1"/>
  <c r="O1787" i="1"/>
  <c r="O1793" i="1"/>
  <c r="O1802" i="1"/>
  <c r="O1791" i="1"/>
  <c r="O1797" i="1"/>
  <c r="O1794" i="1"/>
  <c r="O1785" i="1"/>
  <c r="O1789" i="1"/>
  <c r="O1796" i="1"/>
  <c r="O1790" i="1"/>
  <c r="O1792" i="1"/>
  <c r="O1788" i="1"/>
  <c r="O1786" i="1"/>
  <c r="O1783" i="1"/>
  <c r="O1801" i="1"/>
  <c r="O1795" i="1"/>
  <c r="O1800" i="1"/>
  <c r="O1799" i="1"/>
  <c r="O1798" i="1"/>
  <c r="O1782" i="1"/>
  <c r="O1779" i="1"/>
  <c r="O1781" i="1"/>
  <c r="O1780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49" i="1"/>
  <c r="O1760" i="1"/>
  <c r="O1758" i="1"/>
  <c r="O1757" i="1"/>
  <c r="O1754" i="1"/>
  <c r="O1748" i="1"/>
  <c r="O1753" i="1"/>
  <c r="O1756" i="1"/>
  <c r="O1761" i="1"/>
  <c r="O1751" i="1"/>
  <c r="O1750" i="1"/>
  <c r="O1755" i="1"/>
  <c r="O1747" i="1"/>
  <c r="O1759" i="1"/>
  <c r="O1762" i="1"/>
  <c r="O1752" i="1"/>
  <c r="O1746" i="1"/>
  <c r="O1745" i="1"/>
  <c r="O1743" i="1"/>
  <c r="O1744" i="1"/>
  <c r="O1741" i="1"/>
  <c r="O1742" i="1"/>
  <c r="O1739" i="1"/>
  <c r="O1740" i="1"/>
  <c r="O1738" i="1"/>
  <c r="O1737" i="1"/>
  <c r="O1736" i="1"/>
  <c r="O1735" i="1"/>
  <c r="O1734" i="1"/>
  <c r="O1733" i="1"/>
  <c r="O1732" i="1"/>
  <c r="O1731" i="1"/>
  <c r="O1723" i="1"/>
  <c r="O1728" i="1"/>
  <c r="O1725" i="1"/>
  <c r="O1719" i="1"/>
  <c r="O1718" i="1"/>
  <c r="O1722" i="1"/>
  <c r="O1729" i="1"/>
  <c r="O1721" i="1"/>
  <c r="O1724" i="1"/>
  <c r="O1730" i="1"/>
  <c r="O1727" i="1"/>
  <c r="O1726" i="1"/>
  <c r="O1720" i="1"/>
  <c r="O1714" i="1"/>
  <c r="O1717" i="1"/>
  <c r="O1716" i="1"/>
  <c r="O1715" i="1"/>
  <c r="O1713" i="1"/>
  <c r="O1711" i="1"/>
  <c r="O1710" i="1"/>
  <c r="O1712" i="1"/>
  <c r="O1708" i="1"/>
  <c r="O1707" i="1"/>
  <c r="O1706" i="1"/>
  <c r="O1709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2" i="1"/>
  <c r="O1669" i="1"/>
  <c r="O1674" i="1"/>
  <c r="O1670" i="1"/>
  <c r="O1667" i="1"/>
  <c r="O1679" i="1"/>
  <c r="O1685" i="1"/>
  <c r="O1678" i="1"/>
  <c r="O1683" i="1"/>
  <c r="O1681" i="1"/>
  <c r="O1672" i="1"/>
  <c r="O1675" i="1"/>
  <c r="O1668" i="1"/>
  <c r="O1684" i="1"/>
  <c r="O1680" i="1"/>
  <c r="O1673" i="1"/>
  <c r="O1677" i="1"/>
  <c r="O1671" i="1"/>
  <c r="O1676" i="1"/>
  <c r="O1665" i="1"/>
  <c r="O1664" i="1"/>
  <c r="O1666" i="1"/>
  <c r="O1663" i="1"/>
  <c r="O1662" i="1"/>
  <c r="O1661" i="1"/>
  <c r="O1659" i="1"/>
  <c r="O1660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2" i="1"/>
  <c r="O1641" i="1"/>
  <c r="O1643" i="1"/>
  <c r="O1631" i="1"/>
  <c r="O1640" i="1"/>
  <c r="O1639" i="1"/>
  <c r="O1638" i="1"/>
  <c r="O1645" i="1"/>
  <c r="O1636" i="1"/>
  <c r="O1635" i="1"/>
  <c r="O1630" i="1"/>
  <c r="O1646" i="1"/>
  <c r="O1634" i="1"/>
  <c r="O1633" i="1"/>
  <c r="O1644" i="1"/>
  <c r="O1629" i="1"/>
  <c r="O1632" i="1"/>
  <c r="O1637" i="1"/>
  <c r="O1623" i="1"/>
  <c r="O1624" i="1"/>
  <c r="O1626" i="1"/>
  <c r="O1625" i="1"/>
  <c r="O1627" i="1"/>
  <c r="O1628" i="1"/>
  <c r="O1622" i="1"/>
  <c r="O1621" i="1"/>
  <c r="O1620" i="1"/>
  <c r="O1618" i="1"/>
  <c r="O1617" i="1"/>
  <c r="O1619" i="1"/>
  <c r="O1615" i="1"/>
  <c r="O1614" i="1"/>
  <c r="O1616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4" i="1"/>
  <c r="O1595" i="1"/>
  <c r="O1593" i="1"/>
  <c r="O1591" i="1"/>
  <c r="O1588" i="1"/>
  <c r="O1596" i="1"/>
  <c r="O1590" i="1"/>
  <c r="O1589" i="1"/>
  <c r="O1592" i="1"/>
  <c r="O1584" i="1"/>
  <c r="O1586" i="1"/>
  <c r="O1587" i="1"/>
  <c r="O1585" i="1"/>
  <c r="O1580" i="1"/>
  <c r="O1583" i="1"/>
  <c r="O1581" i="1"/>
  <c r="O1582" i="1"/>
  <c r="O1578" i="1"/>
  <c r="O1576" i="1"/>
  <c r="O1577" i="1"/>
  <c r="O1579" i="1"/>
  <c r="O1575" i="1"/>
  <c r="O1572" i="1"/>
  <c r="O1574" i="1"/>
  <c r="O1573" i="1"/>
  <c r="O1571" i="1"/>
  <c r="O1570" i="1"/>
  <c r="O1569" i="1"/>
  <c r="O1568" i="1"/>
  <c r="O1566" i="1"/>
  <c r="O1567" i="1"/>
  <c r="O1564" i="1"/>
  <c r="O1565" i="1"/>
  <c r="O1563" i="1"/>
  <c r="O1562" i="1"/>
  <c r="O1561" i="1"/>
  <c r="O1560" i="1"/>
  <c r="O1559" i="1"/>
  <c r="O1558" i="1"/>
  <c r="O1557" i="1"/>
  <c r="O1556" i="1"/>
  <c r="O1553" i="1"/>
  <c r="O1547" i="1"/>
  <c r="O1552" i="1"/>
  <c r="O1555" i="1"/>
  <c r="O1554" i="1"/>
  <c r="O1551" i="1"/>
  <c r="O1549" i="1"/>
  <c r="O1548" i="1"/>
  <c r="O1550" i="1"/>
  <c r="O1545" i="1"/>
  <c r="O1544" i="1"/>
  <c r="O1546" i="1"/>
  <c r="O1543" i="1"/>
  <c r="O1539" i="1"/>
  <c r="O1542" i="1"/>
  <c r="O1541" i="1"/>
  <c r="O1540" i="1"/>
  <c r="O1536" i="1"/>
  <c r="O1538" i="1"/>
  <c r="O1535" i="1"/>
  <c r="O1537" i="1"/>
  <c r="O1533" i="1"/>
  <c r="O1534" i="1"/>
  <c r="O1532" i="1"/>
  <c r="O1531" i="1"/>
  <c r="O1530" i="1"/>
  <c r="O1529" i="1"/>
  <c r="O1527" i="1"/>
  <c r="O1528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2" i="1"/>
  <c r="O1507" i="1"/>
  <c r="O1510" i="1"/>
  <c r="O1505" i="1"/>
  <c r="O1508" i="1"/>
  <c r="O1502" i="1"/>
  <c r="O1503" i="1"/>
  <c r="O1506" i="1"/>
  <c r="O1509" i="1"/>
  <c r="O1511" i="1"/>
  <c r="O1514" i="1"/>
  <c r="O1504" i="1"/>
  <c r="O1513" i="1"/>
  <c r="O1500" i="1"/>
  <c r="O1501" i="1"/>
  <c r="O1498" i="1"/>
  <c r="O1499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79" i="1"/>
  <c r="O1478" i="1"/>
  <c r="O1481" i="1"/>
  <c r="O1474" i="1"/>
  <c r="O1477" i="1"/>
  <c r="O1473" i="1"/>
  <c r="O1480" i="1"/>
  <c r="O1476" i="1"/>
  <c r="O1472" i="1"/>
  <c r="O1475" i="1"/>
  <c r="O1471" i="1"/>
  <c r="O1470" i="1"/>
  <c r="O1468" i="1"/>
  <c r="O1469" i="1"/>
  <c r="O1467" i="1"/>
  <c r="O1464" i="1"/>
  <c r="O1465" i="1"/>
  <c r="O1466" i="1"/>
  <c r="O1462" i="1"/>
  <c r="O1463" i="1"/>
  <c r="O1460" i="1"/>
  <c r="O1461" i="1"/>
  <c r="O1456" i="1"/>
  <c r="O1458" i="1"/>
  <c r="O1457" i="1"/>
  <c r="O1459" i="1"/>
  <c r="O1455" i="1"/>
  <c r="O1454" i="1"/>
  <c r="O1453" i="1"/>
  <c r="O1452" i="1"/>
  <c r="O1450" i="1"/>
  <c r="O1451" i="1"/>
  <c r="O1449" i="1"/>
  <c r="O1448" i="1"/>
  <c r="O1447" i="1"/>
  <c r="O1446" i="1"/>
  <c r="O1445" i="1"/>
  <c r="O1444" i="1"/>
  <c r="O1443" i="1"/>
  <c r="O1442" i="1"/>
  <c r="O1441" i="1"/>
  <c r="O1440" i="1"/>
  <c r="O1437" i="1"/>
  <c r="O1438" i="1"/>
  <c r="O1439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708" i="1"/>
  <c r="O707" i="1"/>
  <c r="O706" i="1"/>
  <c r="O705" i="1"/>
  <c r="O704" i="1"/>
  <c r="O703" i="1"/>
  <c r="O702" i="1"/>
  <c r="O701" i="1"/>
  <c r="O716" i="1"/>
  <c r="O715" i="1"/>
  <c r="O713" i="1"/>
  <c r="O714" i="1"/>
  <c r="O711" i="1"/>
  <c r="O712" i="1"/>
  <c r="O709" i="1"/>
  <c r="O710" i="1"/>
  <c r="O721" i="1"/>
  <c r="O720" i="1"/>
  <c r="O722" i="1"/>
  <c r="O719" i="1"/>
  <c r="O718" i="1"/>
  <c r="O717" i="1"/>
  <c r="O687" i="1"/>
  <c r="O686" i="1"/>
  <c r="O685" i="1"/>
  <c r="O684" i="1"/>
  <c r="O683" i="1"/>
  <c r="O682" i="1"/>
  <c r="O681" i="1"/>
  <c r="O695" i="1"/>
  <c r="O694" i="1"/>
  <c r="O693" i="1"/>
  <c r="O692" i="1"/>
  <c r="O691" i="1"/>
  <c r="O690" i="1"/>
  <c r="O689" i="1"/>
  <c r="O688" i="1"/>
  <c r="O699" i="1"/>
  <c r="O697" i="1"/>
  <c r="O698" i="1"/>
  <c r="O700" i="1"/>
  <c r="O696" i="1"/>
  <c r="O670" i="1"/>
  <c r="O669" i="1"/>
  <c r="O668" i="1"/>
  <c r="O667" i="1"/>
  <c r="O666" i="1"/>
  <c r="O665" i="1"/>
  <c r="O664" i="1"/>
  <c r="O674" i="1"/>
  <c r="O673" i="1"/>
  <c r="O672" i="1"/>
  <c r="O671" i="1"/>
  <c r="O679" i="1"/>
  <c r="O677" i="1"/>
  <c r="O675" i="1"/>
  <c r="O676" i="1"/>
  <c r="O680" i="1"/>
  <c r="O678" i="1"/>
  <c r="O651" i="1"/>
  <c r="O650" i="1"/>
  <c r="O649" i="1"/>
  <c r="O648" i="1"/>
  <c r="O647" i="1"/>
  <c r="O646" i="1"/>
  <c r="O645" i="1"/>
  <c r="O658" i="1"/>
  <c r="O659" i="1"/>
  <c r="O656" i="1"/>
  <c r="O657" i="1"/>
  <c r="O655" i="1"/>
  <c r="O654" i="1"/>
  <c r="O653" i="1"/>
  <c r="O652" i="1"/>
  <c r="O663" i="1"/>
  <c r="O662" i="1"/>
  <c r="O661" i="1"/>
  <c r="O660" i="1"/>
  <c r="O525" i="1"/>
  <c r="O524" i="1"/>
  <c r="O523" i="1"/>
  <c r="O522" i="1"/>
  <c r="O521" i="1"/>
  <c r="O520" i="1"/>
  <c r="O518" i="1"/>
  <c r="O519" i="1"/>
  <c r="O533" i="1"/>
  <c r="O532" i="1"/>
  <c r="O531" i="1"/>
  <c r="O530" i="1"/>
  <c r="O528" i="1"/>
  <c r="O529" i="1"/>
  <c r="O526" i="1"/>
  <c r="O527" i="1"/>
  <c r="O545" i="1"/>
  <c r="O538" i="1"/>
  <c r="O536" i="1"/>
  <c r="O535" i="1"/>
  <c r="O541" i="1"/>
  <c r="O544" i="1"/>
  <c r="O543" i="1"/>
  <c r="O537" i="1"/>
  <c r="O534" i="1"/>
  <c r="O546" i="1"/>
  <c r="O539" i="1"/>
  <c r="O540" i="1"/>
  <c r="O499" i="1"/>
  <c r="O542" i="1"/>
  <c r="O498" i="1"/>
  <c r="O497" i="1"/>
  <c r="O496" i="1"/>
  <c r="O495" i="1"/>
  <c r="O494" i="1"/>
  <c r="O493" i="1"/>
  <c r="O507" i="1"/>
  <c r="O506" i="1"/>
  <c r="O505" i="1"/>
  <c r="O504" i="1"/>
  <c r="O503" i="1"/>
  <c r="O502" i="1"/>
  <c r="O500" i="1"/>
  <c r="O501" i="1"/>
  <c r="O510" i="1"/>
  <c r="O516" i="1"/>
  <c r="O517" i="1"/>
  <c r="O515" i="1"/>
  <c r="O514" i="1"/>
  <c r="O509" i="1"/>
  <c r="O512" i="1"/>
  <c r="O513" i="1"/>
  <c r="O511" i="1"/>
  <c r="O508" i="1"/>
  <c r="O448" i="1"/>
  <c r="O446" i="1"/>
  <c r="O447" i="1"/>
  <c r="O445" i="1"/>
  <c r="O444" i="1"/>
  <c r="O443" i="1"/>
  <c r="O455" i="1"/>
  <c r="O453" i="1"/>
  <c r="O454" i="1"/>
  <c r="O452" i="1"/>
  <c r="O451" i="1"/>
  <c r="O450" i="1"/>
  <c r="O449" i="1"/>
  <c r="O469" i="1"/>
  <c r="O466" i="1"/>
  <c r="O467" i="1"/>
  <c r="O468" i="1"/>
  <c r="O463" i="1"/>
  <c r="O465" i="1"/>
  <c r="O464" i="1"/>
  <c r="O460" i="1"/>
  <c r="O462" i="1"/>
  <c r="O461" i="1"/>
  <c r="O458" i="1"/>
  <c r="O459" i="1"/>
  <c r="O457" i="1"/>
  <c r="O456" i="1"/>
  <c r="O484" i="1"/>
  <c r="O479" i="1"/>
  <c r="O485" i="1"/>
  <c r="O483" i="1"/>
  <c r="O492" i="1"/>
  <c r="O471" i="1"/>
  <c r="O476" i="1"/>
  <c r="O491" i="1"/>
  <c r="O482" i="1"/>
  <c r="O481" i="1"/>
  <c r="O477" i="1"/>
  <c r="O474" i="1"/>
  <c r="O490" i="1"/>
  <c r="O480" i="1"/>
  <c r="O478" i="1"/>
  <c r="O470" i="1"/>
  <c r="O475" i="1"/>
  <c r="O489" i="1"/>
  <c r="O488" i="1"/>
  <c r="O472" i="1"/>
  <c r="O417" i="1"/>
  <c r="O420" i="1"/>
  <c r="O416" i="1"/>
  <c r="O427" i="1"/>
  <c r="O473" i="1"/>
  <c r="O414" i="1"/>
  <c r="O413" i="1"/>
  <c r="O487" i="1"/>
  <c r="O418" i="1"/>
  <c r="O419" i="1"/>
  <c r="O426" i="1"/>
  <c r="O486" i="1"/>
  <c r="O415" i="1"/>
  <c r="O425" i="1"/>
  <c r="O423" i="1"/>
  <c r="O424" i="1"/>
  <c r="O422" i="1"/>
  <c r="O421" i="1"/>
  <c r="O436" i="1"/>
  <c r="O442" i="1"/>
  <c r="O440" i="1"/>
  <c r="O433" i="1"/>
  <c r="O441" i="1"/>
  <c r="O431" i="1"/>
  <c r="O435" i="1"/>
  <c r="O439" i="1"/>
  <c r="O432" i="1"/>
  <c r="O434" i="1"/>
  <c r="O429" i="1"/>
  <c r="O428" i="1"/>
  <c r="O437" i="1"/>
  <c r="O438" i="1"/>
  <c r="O430" i="1"/>
  <c r="O371" i="1"/>
  <c r="O370" i="1"/>
  <c r="O369" i="1"/>
  <c r="O368" i="1"/>
  <c r="O367" i="1"/>
  <c r="O366" i="1"/>
  <c r="O365" i="1"/>
  <c r="O364" i="1"/>
  <c r="O377" i="1"/>
  <c r="O376" i="1"/>
  <c r="O375" i="1"/>
  <c r="O374" i="1"/>
  <c r="O373" i="1"/>
  <c r="O372" i="1"/>
  <c r="O391" i="1"/>
  <c r="O390" i="1"/>
  <c r="O392" i="1"/>
  <c r="O393" i="1"/>
  <c r="O389" i="1"/>
  <c r="O387" i="1"/>
  <c r="O386" i="1"/>
  <c r="O388" i="1"/>
  <c r="O384" i="1"/>
  <c r="O382" i="1"/>
  <c r="O383" i="1"/>
  <c r="O385" i="1"/>
  <c r="O381" i="1"/>
  <c r="O379" i="1"/>
  <c r="O378" i="1"/>
  <c r="O380" i="1"/>
  <c r="O408" i="1"/>
  <c r="O402" i="1"/>
  <c r="O407" i="1"/>
  <c r="O400" i="1"/>
  <c r="O396" i="1"/>
  <c r="O395" i="1"/>
  <c r="O394" i="1"/>
  <c r="O410" i="1"/>
  <c r="O412" i="1"/>
  <c r="O406" i="1"/>
  <c r="O399" i="1"/>
  <c r="O411" i="1"/>
  <c r="O403" i="1"/>
  <c r="O401" i="1"/>
  <c r="O398" i="1"/>
  <c r="O404" i="1"/>
  <c r="O405" i="1"/>
  <c r="O409" i="1"/>
  <c r="O397" i="1"/>
  <c r="O319" i="1"/>
  <c r="O318" i="1"/>
  <c r="O316" i="1"/>
  <c r="O317" i="1"/>
  <c r="O315" i="1"/>
  <c r="O313" i="1"/>
  <c r="O314" i="1"/>
  <c r="O327" i="1"/>
  <c r="O326" i="1"/>
  <c r="O324" i="1"/>
  <c r="O323" i="1"/>
  <c r="O325" i="1"/>
  <c r="O322" i="1"/>
  <c r="O312" i="1"/>
  <c r="O321" i="1"/>
  <c r="O320" i="1"/>
  <c r="O338" i="1"/>
  <c r="O340" i="1"/>
  <c r="O336" i="1"/>
  <c r="O328" i="1"/>
  <c r="O333" i="1"/>
  <c r="O335" i="1"/>
  <c r="O332" i="1"/>
  <c r="O334" i="1"/>
  <c r="O341" i="1"/>
  <c r="O331" i="1"/>
  <c r="O330" i="1"/>
  <c r="O329" i="1"/>
  <c r="O339" i="1"/>
  <c r="O337" i="1"/>
  <c r="O356" i="1"/>
  <c r="O355" i="1"/>
  <c r="O360" i="1"/>
  <c r="O354" i="1"/>
  <c r="O342" i="1"/>
  <c r="O351" i="1"/>
  <c r="O346" i="1"/>
  <c r="O363" i="1"/>
  <c r="O357" i="1"/>
  <c r="O352" i="1"/>
  <c r="O347" i="1"/>
  <c r="O349" i="1"/>
  <c r="O359" i="1"/>
  <c r="O362" i="1"/>
  <c r="O350" i="1"/>
  <c r="O348" i="1"/>
  <c r="O353" i="1"/>
  <c r="O345" i="1"/>
  <c r="O361" i="1"/>
  <c r="O343" i="1"/>
  <c r="O344" i="1"/>
  <c r="O358" i="1"/>
  <c r="O635" i="1"/>
  <c r="O634" i="1"/>
  <c r="O633" i="1"/>
  <c r="O632" i="1"/>
  <c r="O631" i="1"/>
  <c r="O630" i="1"/>
  <c r="O629" i="1"/>
  <c r="O628" i="1"/>
  <c r="O638" i="1"/>
  <c r="O639" i="1"/>
  <c r="O636" i="1"/>
  <c r="O637" i="1"/>
  <c r="O644" i="1"/>
  <c r="O642" i="1"/>
  <c r="O641" i="1"/>
  <c r="O640" i="1"/>
  <c r="O643" i="1"/>
  <c r="O621" i="1"/>
  <c r="O620" i="1"/>
  <c r="O619" i="1"/>
  <c r="O617" i="1"/>
  <c r="O618" i="1"/>
  <c r="O616" i="1"/>
  <c r="O615" i="1"/>
  <c r="O614" i="1"/>
  <c r="O624" i="1"/>
  <c r="O623" i="1"/>
  <c r="O626" i="1"/>
  <c r="O622" i="1"/>
  <c r="O625" i="1"/>
  <c r="O627" i="1"/>
  <c r="O613" i="1"/>
  <c r="O612" i="1"/>
  <c r="O611" i="1"/>
  <c r="O610" i="1"/>
  <c r="O599" i="1"/>
  <c r="O598" i="1"/>
  <c r="O597" i="1"/>
  <c r="O596" i="1"/>
  <c r="O594" i="1"/>
  <c r="O595" i="1"/>
  <c r="O593" i="1"/>
  <c r="O592" i="1"/>
  <c r="O603" i="1"/>
  <c r="O602" i="1"/>
  <c r="O601" i="1"/>
  <c r="O600" i="1"/>
  <c r="O607" i="1"/>
  <c r="O605" i="1"/>
  <c r="O604" i="1"/>
  <c r="O606" i="1"/>
  <c r="O609" i="1"/>
  <c r="O608" i="1"/>
  <c r="O586" i="1"/>
  <c r="O585" i="1"/>
  <c r="O584" i="1"/>
  <c r="O583" i="1"/>
  <c r="O582" i="1"/>
  <c r="O581" i="1"/>
  <c r="O580" i="1"/>
  <c r="O579" i="1"/>
  <c r="O587" i="1"/>
  <c r="O588" i="1"/>
  <c r="O590" i="1"/>
  <c r="O589" i="1"/>
  <c r="O591" i="1"/>
  <c r="O569" i="1"/>
  <c r="O568" i="1"/>
  <c r="O567" i="1"/>
  <c r="O566" i="1"/>
  <c r="O565" i="1"/>
  <c r="O564" i="1"/>
  <c r="O563" i="1"/>
  <c r="O562" i="1"/>
  <c r="O572" i="1"/>
  <c r="O573" i="1"/>
  <c r="O570" i="1"/>
  <c r="O571" i="1"/>
  <c r="O578" i="1"/>
  <c r="O577" i="1"/>
  <c r="O576" i="1"/>
  <c r="O575" i="1"/>
  <c r="O559" i="1"/>
  <c r="O558" i="1"/>
  <c r="O555" i="1"/>
  <c r="O557" i="1"/>
  <c r="O560" i="1"/>
  <c r="O561" i="1"/>
  <c r="O556" i="1"/>
  <c r="O554" i="1"/>
  <c r="O574" i="1"/>
  <c r="O550" i="1"/>
  <c r="O552" i="1"/>
  <c r="O553" i="1"/>
  <c r="O549" i="1"/>
  <c r="O548" i="1"/>
  <c r="O547" i="1"/>
  <c r="O551" i="1"/>
  <c r="O257" i="1"/>
  <c r="O256" i="1"/>
  <c r="O255" i="1"/>
  <c r="O254" i="1"/>
  <c r="O253" i="1"/>
  <c r="O252" i="1"/>
  <c r="O251" i="1"/>
  <c r="O250" i="1"/>
  <c r="O265" i="1"/>
  <c r="O264" i="1"/>
  <c r="O263" i="1"/>
  <c r="O262" i="1"/>
  <c r="O261" i="1"/>
  <c r="O259" i="1"/>
  <c r="O260" i="1"/>
  <c r="O267" i="1"/>
  <c r="O266" i="1"/>
  <c r="O258" i="1"/>
  <c r="O268" i="1"/>
  <c r="O287" i="1"/>
  <c r="O286" i="1"/>
  <c r="O285" i="1"/>
  <c r="O284" i="1"/>
  <c r="O282" i="1"/>
  <c r="O278" i="1"/>
  <c r="O283" i="1"/>
  <c r="O276" i="1"/>
  <c r="O274" i="1"/>
  <c r="O275" i="1"/>
  <c r="O280" i="1"/>
  <c r="O281" i="1"/>
  <c r="O279" i="1"/>
  <c r="O310" i="1"/>
  <c r="O294" i="1"/>
  <c r="O277" i="1"/>
  <c r="O273" i="1"/>
  <c r="O270" i="1"/>
  <c r="O269" i="1"/>
  <c r="O290" i="1"/>
  <c r="O306" i="1"/>
  <c r="O293" i="1"/>
  <c r="O271" i="1"/>
  <c r="O299" i="1"/>
  <c r="O311" i="1"/>
  <c r="O272" i="1"/>
  <c r="O308" i="1"/>
  <c r="O307" i="1"/>
  <c r="O305" i="1"/>
  <c r="O297" i="1"/>
  <c r="O295" i="1"/>
  <c r="O309" i="1"/>
  <c r="O300" i="1"/>
  <c r="O304" i="1"/>
  <c r="O292" i="1"/>
  <c r="O301" i="1"/>
  <c r="O296" i="1"/>
  <c r="O289" i="1"/>
  <c r="O291" i="1"/>
  <c r="O303" i="1"/>
  <c r="O288" i="1"/>
  <c r="O298" i="1"/>
  <c r="O302" i="1"/>
  <c r="O201" i="1"/>
  <c r="O199" i="1"/>
  <c r="O198" i="1"/>
  <c r="O197" i="1"/>
  <c r="O200" i="1"/>
  <c r="O196" i="1"/>
  <c r="O195" i="1"/>
  <c r="O209" i="1"/>
  <c r="O204" i="1"/>
  <c r="O207" i="1"/>
  <c r="O208" i="1"/>
  <c r="O206" i="1"/>
  <c r="O203" i="1"/>
  <c r="O221" i="1"/>
  <c r="O216" i="1"/>
  <c r="O226" i="1"/>
  <c r="O202" i="1"/>
  <c r="O205" i="1"/>
  <c r="O224" i="1"/>
  <c r="O219" i="1"/>
  <c r="O223" i="1"/>
  <c r="O218" i="1"/>
  <c r="O249" i="1"/>
  <c r="O214" i="1"/>
  <c r="O222" i="1"/>
  <c r="O220" i="1"/>
  <c r="O215" i="1"/>
  <c r="O211" i="1"/>
  <c r="O242" i="1"/>
  <c r="O213" i="1"/>
  <c r="O248" i="1"/>
  <c r="O237" i="1"/>
  <c r="O239" i="1"/>
  <c r="O210" i="1"/>
  <c r="O217" i="1"/>
  <c r="O212" i="1"/>
  <c r="O229" i="1"/>
  <c r="O245" i="1"/>
  <c r="O231" i="1"/>
  <c r="O227" i="1"/>
  <c r="O247" i="1"/>
  <c r="O234" i="1"/>
  <c r="O230" i="1"/>
  <c r="O241" i="1"/>
  <c r="O244" i="1"/>
  <c r="O228" i="1"/>
  <c r="O240" i="1"/>
  <c r="O236" i="1"/>
  <c r="O246" i="1"/>
  <c r="O225" i="1"/>
  <c r="O232" i="1"/>
  <c r="O233" i="1"/>
  <c r="O243" i="1"/>
  <c r="O235" i="1"/>
  <c r="O238" i="1"/>
  <c r="O140" i="1"/>
  <c r="O142" i="1"/>
  <c r="O145" i="1"/>
  <c r="O144" i="1"/>
  <c r="O143" i="1"/>
  <c r="O139" i="1"/>
  <c r="O138" i="1"/>
  <c r="O163" i="1"/>
  <c r="O141" i="1"/>
  <c r="O153" i="1"/>
  <c r="O152" i="1"/>
  <c r="O150" i="1"/>
  <c r="O151" i="1"/>
  <c r="O148" i="1"/>
  <c r="O169" i="1"/>
  <c r="O146" i="1"/>
  <c r="O147" i="1"/>
  <c r="O149" i="1"/>
  <c r="O159" i="1"/>
  <c r="O168" i="1"/>
  <c r="O167" i="1"/>
  <c r="O158" i="1"/>
  <c r="O161" i="1"/>
  <c r="O164" i="1"/>
  <c r="O166" i="1"/>
  <c r="O165" i="1"/>
  <c r="O162" i="1"/>
  <c r="O156" i="1"/>
  <c r="O160" i="1"/>
  <c r="O155" i="1"/>
  <c r="O174" i="1"/>
  <c r="O154" i="1"/>
  <c r="O157" i="1"/>
  <c r="O175" i="1"/>
  <c r="O184" i="1"/>
  <c r="O177" i="1"/>
  <c r="O191" i="1"/>
  <c r="O192" i="1"/>
  <c r="O178" i="1"/>
  <c r="O185" i="1"/>
  <c r="O176" i="1"/>
  <c r="O189" i="1"/>
  <c r="O171" i="1"/>
  <c r="O183" i="1"/>
  <c r="O190" i="1"/>
  <c r="O182" i="1"/>
  <c r="O181" i="1"/>
  <c r="O193" i="1"/>
  <c r="O188" i="1"/>
  <c r="O187" i="1"/>
  <c r="O173" i="1"/>
  <c r="O172" i="1"/>
  <c r="O180" i="1"/>
  <c r="O179" i="1"/>
  <c r="O194" i="1"/>
  <c r="O186" i="1"/>
  <c r="O170" i="1"/>
  <c r="O93" i="1"/>
  <c r="O92" i="1"/>
  <c r="O91" i="1"/>
  <c r="O90" i="1"/>
  <c r="O89" i="1"/>
  <c r="O88" i="1"/>
  <c r="O101" i="1"/>
  <c r="O100" i="1"/>
  <c r="O87" i="1"/>
  <c r="O86" i="1"/>
  <c r="O96" i="1"/>
  <c r="O99" i="1"/>
  <c r="O95" i="1"/>
  <c r="O98" i="1"/>
  <c r="O94" i="1"/>
  <c r="O111" i="1"/>
  <c r="O109" i="1"/>
  <c r="O114" i="1"/>
  <c r="O97" i="1"/>
  <c r="O116" i="1"/>
  <c r="O110" i="1"/>
  <c r="O117" i="1"/>
  <c r="O115" i="1"/>
  <c r="O112" i="1"/>
  <c r="O113" i="1"/>
  <c r="O108" i="1"/>
  <c r="O107" i="1"/>
  <c r="O106" i="1"/>
  <c r="O102" i="1"/>
  <c r="O105" i="1"/>
  <c r="O118" i="1"/>
  <c r="O122" i="1"/>
  <c r="O103" i="1"/>
  <c r="O136" i="1"/>
  <c r="O104" i="1"/>
  <c r="O121" i="1"/>
  <c r="O132" i="1"/>
  <c r="O125" i="1"/>
  <c r="O133" i="1"/>
  <c r="O130" i="1"/>
  <c r="O137" i="1"/>
  <c r="O120" i="1"/>
  <c r="O127" i="1"/>
  <c r="O126" i="1"/>
  <c r="O129" i="1"/>
  <c r="O131" i="1"/>
  <c r="O119" i="1"/>
  <c r="O134" i="1"/>
  <c r="O124" i="1"/>
  <c r="O128" i="1"/>
  <c r="O135" i="1"/>
  <c r="O123" i="1"/>
  <c r="O37" i="1"/>
  <c r="O36" i="1"/>
  <c r="O35" i="1"/>
  <c r="O34" i="1"/>
  <c r="O33" i="1"/>
  <c r="O32" i="1"/>
  <c r="O31" i="1"/>
  <c r="O30" i="1"/>
  <c r="O45" i="1"/>
  <c r="O44" i="1"/>
  <c r="O40" i="1"/>
  <c r="O38" i="1"/>
  <c r="O39" i="1"/>
  <c r="O84" i="1"/>
  <c r="O59" i="1"/>
  <c r="O43" i="1"/>
  <c r="O42" i="1"/>
  <c r="O41" i="1"/>
  <c r="O61" i="1"/>
  <c r="O60" i="1"/>
  <c r="O55" i="1"/>
  <c r="O50" i="1"/>
  <c r="O53" i="1"/>
  <c r="O54" i="1"/>
  <c r="O57" i="1"/>
  <c r="O56" i="1"/>
  <c r="O52" i="1"/>
  <c r="O47" i="1"/>
  <c r="O77" i="1"/>
  <c r="O51" i="1"/>
  <c r="O83" i="1"/>
  <c r="O58" i="1"/>
  <c r="O76" i="1"/>
  <c r="O49" i="1"/>
  <c r="O48" i="1"/>
  <c r="O65" i="1"/>
  <c r="O64" i="1"/>
  <c r="O72" i="1"/>
  <c r="O46" i="1"/>
  <c r="O85" i="1"/>
  <c r="O73" i="1"/>
  <c r="O62" i="1"/>
  <c r="O71" i="1"/>
  <c r="O67" i="1"/>
  <c r="O80" i="1"/>
  <c r="O66" i="1"/>
  <c r="O82" i="1"/>
  <c r="O78" i="1"/>
  <c r="O75" i="1"/>
  <c r="O63" i="1"/>
  <c r="O79" i="1"/>
  <c r="O81" i="1"/>
  <c r="O69" i="1"/>
  <c r="O70" i="1"/>
  <c r="O68" i="1"/>
  <c r="O74" i="1"/>
  <c r="O10" i="1"/>
  <c r="O9" i="1"/>
  <c r="O8" i="1"/>
  <c r="O7" i="1"/>
  <c r="O6" i="1"/>
  <c r="O5" i="1"/>
  <c r="O4" i="1"/>
  <c r="O3" i="1"/>
  <c r="O17" i="1"/>
  <c r="O18" i="1"/>
  <c r="O15" i="1"/>
  <c r="O16" i="1"/>
  <c r="O14" i="1"/>
  <c r="O13" i="1"/>
  <c r="O11" i="1"/>
  <c r="O12" i="1"/>
  <c r="O22" i="1"/>
  <c r="O28" i="1"/>
  <c r="O19" i="1"/>
  <c r="O24" i="1"/>
  <c r="O20" i="1"/>
  <c r="O25" i="1"/>
  <c r="O27" i="1"/>
  <c r="O21" i="1"/>
  <c r="O26" i="1"/>
  <c r="O23" i="1"/>
  <c r="X4376" i="1"/>
  <c r="X4375" i="1"/>
  <c r="X4374" i="1"/>
  <c r="X4373" i="1"/>
  <c r="X4372" i="1"/>
  <c r="X4371" i="1"/>
  <c r="X4370" i="1"/>
  <c r="X4369" i="1"/>
  <c r="X4368" i="1"/>
  <c r="X4367" i="1"/>
  <c r="X4366" i="1"/>
  <c r="X4365" i="1"/>
  <c r="X4364" i="1"/>
  <c r="X4363" i="1"/>
  <c r="X4362" i="1"/>
  <c r="X4361" i="1"/>
  <c r="X4360" i="1"/>
  <c r="X4359" i="1"/>
  <c r="X4358" i="1"/>
  <c r="X4357" i="1"/>
  <c r="X4356" i="1"/>
  <c r="X4355" i="1"/>
  <c r="X4354" i="1"/>
  <c r="X4353" i="1"/>
  <c r="X4352" i="1"/>
  <c r="X4351" i="1"/>
  <c r="X4350" i="1"/>
  <c r="X4349" i="1"/>
  <c r="X4348" i="1"/>
  <c r="X4347" i="1"/>
  <c r="X4346" i="1"/>
  <c r="X4345" i="1"/>
  <c r="X4344" i="1"/>
  <c r="X4343" i="1"/>
  <c r="X4342" i="1"/>
  <c r="X4341" i="1"/>
  <c r="X4340" i="1"/>
  <c r="X4339" i="1"/>
  <c r="X4338" i="1"/>
  <c r="X4337" i="1"/>
  <c r="X4336" i="1"/>
  <c r="X4335" i="1"/>
  <c r="X4334" i="1"/>
  <c r="X4333" i="1"/>
  <c r="X4332" i="1"/>
  <c r="X4331" i="1"/>
  <c r="X4330" i="1"/>
  <c r="X4329" i="1"/>
  <c r="X4328" i="1"/>
  <c r="X4327" i="1"/>
  <c r="X4326" i="1"/>
  <c r="X4325" i="1"/>
  <c r="X4324" i="1"/>
  <c r="X4323" i="1"/>
  <c r="X4322" i="1"/>
  <c r="X4321" i="1"/>
  <c r="X4320" i="1"/>
  <c r="X4319" i="1"/>
  <c r="X4318" i="1"/>
  <c r="X4317" i="1"/>
  <c r="X4316" i="1"/>
  <c r="X4315" i="1"/>
  <c r="X4314" i="1"/>
  <c r="X4313" i="1"/>
  <c r="X4312" i="1"/>
  <c r="X4311" i="1"/>
  <c r="X4310" i="1"/>
  <c r="X4309" i="1"/>
  <c r="X4308" i="1"/>
  <c r="X4307" i="1"/>
  <c r="X4306" i="1"/>
  <c r="X4305" i="1"/>
  <c r="X4304" i="1"/>
  <c r="X4303" i="1"/>
  <c r="X4302" i="1"/>
  <c r="X4301" i="1"/>
  <c r="X4300" i="1"/>
  <c r="X4299" i="1"/>
  <c r="X4298" i="1"/>
  <c r="X4297" i="1"/>
  <c r="X4296" i="1"/>
  <c r="X4295" i="1"/>
  <c r="X4294" i="1"/>
  <c r="X4293" i="1"/>
  <c r="X4292" i="1"/>
  <c r="X4291" i="1"/>
  <c r="X4290" i="1"/>
  <c r="X4289" i="1"/>
  <c r="X4288" i="1"/>
  <c r="X4287" i="1"/>
  <c r="X4286" i="1"/>
  <c r="X4285" i="1"/>
  <c r="X4284" i="1"/>
  <c r="X4283" i="1"/>
  <c r="X4282" i="1"/>
  <c r="X4281" i="1"/>
  <c r="X4280" i="1"/>
  <c r="X4279" i="1"/>
  <c r="X4278" i="1"/>
  <c r="X4277" i="1"/>
  <c r="X4276" i="1"/>
  <c r="X4275" i="1"/>
  <c r="X4274" i="1"/>
  <c r="X4273" i="1"/>
  <c r="X4272" i="1"/>
  <c r="X4271" i="1"/>
  <c r="X4270" i="1"/>
  <c r="X4269" i="1"/>
  <c r="X4268" i="1"/>
  <c r="X4267" i="1"/>
  <c r="X4266" i="1"/>
  <c r="X4265" i="1"/>
  <c r="X4264" i="1"/>
  <c r="X4263" i="1"/>
  <c r="X4262" i="1"/>
  <c r="X4261" i="1"/>
  <c r="X4260" i="1"/>
  <c r="X4259" i="1"/>
  <c r="X4258" i="1"/>
  <c r="X4257" i="1"/>
  <c r="X4256" i="1"/>
  <c r="X4255" i="1"/>
  <c r="X4254" i="1"/>
  <c r="X4253" i="1"/>
  <c r="X4252" i="1"/>
  <c r="X4251" i="1"/>
  <c r="X4250" i="1"/>
  <c r="X4249" i="1"/>
  <c r="X4248" i="1"/>
  <c r="X4247" i="1"/>
  <c r="X4246" i="1"/>
  <c r="X4245" i="1"/>
  <c r="X4244" i="1"/>
  <c r="X4243" i="1"/>
  <c r="X4242" i="1"/>
  <c r="X4241" i="1"/>
  <c r="X4240" i="1"/>
  <c r="X4239" i="1"/>
  <c r="X4238" i="1"/>
  <c r="X4237" i="1"/>
  <c r="X4236" i="1"/>
  <c r="X4235" i="1"/>
  <c r="X4234" i="1"/>
  <c r="X4233" i="1"/>
  <c r="X4232" i="1"/>
  <c r="X4231" i="1"/>
  <c r="X4230" i="1"/>
  <c r="X4229" i="1"/>
  <c r="X4228" i="1"/>
  <c r="X4227" i="1"/>
  <c r="X4226" i="1"/>
  <c r="X4225" i="1"/>
  <c r="X4224" i="1"/>
  <c r="X4223" i="1"/>
  <c r="X4222" i="1"/>
  <c r="X4221" i="1"/>
  <c r="X4220" i="1"/>
  <c r="X4219" i="1"/>
  <c r="X4218" i="1"/>
  <c r="X4217" i="1"/>
  <c r="X4216" i="1"/>
  <c r="X4215" i="1"/>
  <c r="X4214" i="1"/>
  <c r="X4213" i="1"/>
  <c r="X4212" i="1"/>
  <c r="X4211" i="1"/>
  <c r="X4210" i="1"/>
  <c r="X4209" i="1"/>
  <c r="X4208" i="1"/>
  <c r="X4207" i="1"/>
  <c r="X4206" i="1"/>
  <c r="X4205" i="1"/>
  <c r="X4204" i="1"/>
  <c r="X4203" i="1"/>
  <c r="X4202" i="1"/>
  <c r="X4201" i="1"/>
  <c r="X4200" i="1"/>
  <c r="X4199" i="1"/>
  <c r="X4198" i="1"/>
  <c r="X4197" i="1"/>
  <c r="X4196" i="1"/>
  <c r="X4195" i="1"/>
  <c r="X4194" i="1"/>
  <c r="X4193" i="1"/>
  <c r="X4192" i="1"/>
  <c r="X4191" i="1"/>
  <c r="X4190" i="1"/>
  <c r="X4189" i="1"/>
  <c r="X4188" i="1"/>
  <c r="X4187" i="1"/>
  <c r="X4186" i="1"/>
  <c r="X4185" i="1"/>
  <c r="X4184" i="1"/>
  <c r="X4183" i="1"/>
  <c r="X4182" i="1"/>
  <c r="X4181" i="1"/>
  <c r="X4180" i="1"/>
  <c r="X4179" i="1"/>
  <c r="X4178" i="1"/>
  <c r="X4177" i="1"/>
  <c r="X4176" i="1"/>
  <c r="X4175" i="1"/>
  <c r="X4174" i="1"/>
  <c r="X4173" i="1"/>
  <c r="X4172" i="1"/>
  <c r="X4171" i="1"/>
  <c r="X4170" i="1"/>
  <c r="X4169" i="1"/>
  <c r="X4168" i="1"/>
  <c r="X4167" i="1"/>
  <c r="X4166" i="1"/>
  <c r="X4165" i="1"/>
  <c r="X4164" i="1"/>
  <c r="X4163" i="1"/>
  <c r="X4162" i="1"/>
  <c r="X4161" i="1"/>
  <c r="X4160" i="1"/>
  <c r="X4159" i="1"/>
  <c r="X4158" i="1"/>
  <c r="X4157" i="1"/>
  <c r="X4156" i="1"/>
  <c r="X4155" i="1"/>
  <c r="X4154" i="1"/>
  <c r="X4153" i="1"/>
  <c r="X4152" i="1"/>
  <c r="X4151" i="1"/>
  <c r="X4150" i="1"/>
  <c r="X4149" i="1"/>
  <c r="X4148" i="1"/>
  <c r="X4147" i="1"/>
  <c r="X4146" i="1"/>
  <c r="X4145" i="1"/>
  <c r="X4144" i="1"/>
  <c r="X4143" i="1"/>
  <c r="X4142" i="1"/>
  <c r="X4141" i="1"/>
  <c r="X4140" i="1"/>
  <c r="X4139" i="1"/>
  <c r="X4138" i="1"/>
  <c r="X4137" i="1"/>
  <c r="X4136" i="1"/>
  <c r="X4135" i="1"/>
  <c r="X4134" i="1"/>
  <c r="X4133" i="1"/>
  <c r="X4132" i="1"/>
  <c r="X4131" i="1"/>
  <c r="X4130" i="1"/>
  <c r="X4129" i="1"/>
  <c r="X4128" i="1"/>
  <c r="X4127" i="1"/>
  <c r="X4126" i="1"/>
  <c r="X4125" i="1"/>
  <c r="X4124" i="1"/>
  <c r="X4123" i="1"/>
  <c r="X4122" i="1"/>
  <c r="X4121" i="1"/>
  <c r="X4120" i="1"/>
  <c r="X4119" i="1"/>
  <c r="X4118" i="1"/>
  <c r="X4117" i="1"/>
  <c r="X4116" i="1"/>
  <c r="X4115" i="1"/>
  <c r="X4114" i="1"/>
  <c r="X4113" i="1"/>
  <c r="X4112" i="1"/>
  <c r="X4111" i="1"/>
  <c r="X4110" i="1"/>
  <c r="X4109" i="1"/>
  <c r="X4108" i="1"/>
  <c r="X4107" i="1"/>
  <c r="X4106" i="1"/>
  <c r="X4105" i="1"/>
  <c r="X4104" i="1"/>
  <c r="X4103" i="1"/>
  <c r="X4102" i="1"/>
  <c r="X4101" i="1"/>
  <c r="X4100" i="1"/>
  <c r="X4099" i="1"/>
  <c r="X4098" i="1"/>
  <c r="X4097" i="1"/>
  <c r="X4096" i="1"/>
  <c r="X4095" i="1"/>
  <c r="X4094" i="1"/>
  <c r="X4093" i="1"/>
  <c r="X4092" i="1"/>
  <c r="X4091" i="1"/>
  <c r="X4090" i="1"/>
  <c r="X4089" i="1"/>
  <c r="X4088" i="1"/>
  <c r="X4087" i="1"/>
  <c r="X4086" i="1"/>
  <c r="X4085" i="1"/>
  <c r="X4084" i="1"/>
  <c r="X4083" i="1"/>
  <c r="X4082" i="1"/>
  <c r="X4081" i="1"/>
  <c r="X4080" i="1"/>
  <c r="X4079" i="1"/>
  <c r="X4078" i="1"/>
  <c r="X4077" i="1"/>
  <c r="X4076" i="1"/>
  <c r="X4075" i="1"/>
  <c r="X4074" i="1"/>
  <c r="X4073" i="1"/>
  <c r="X4072" i="1"/>
  <c r="X4071" i="1"/>
  <c r="X4070" i="1"/>
  <c r="X4069" i="1"/>
  <c r="X4068" i="1"/>
  <c r="X4067" i="1"/>
  <c r="X4066" i="1"/>
  <c r="X4065" i="1"/>
  <c r="X4064" i="1"/>
  <c r="X4063" i="1"/>
  <c r="X4062" i="1"/>
  <c r="X4061" i="1"/>
  <c r="X4060" i="1"/>
  <c r="X4059" i="1"/>
  <c r="X4058" i="1"/>
  <c r="X4057" i="1"/>
  <c r="X4056" i="1"/>
  <c r="X4055" i="1"/>
  <c r="X4054" i="1"/>
  <c r="X4053" i="1"/>
  <c r="X4052" i="1"/>
  <c r="X4051" i="1"/>
  <c r="X4050" i="1"/>
  <c r="X4049" i="1"/>
  <c r="X4048" i="1"/>
  <c r="X4047" i="1"/>
  <c r="X4046" i="1"/>
  <c r="X4045" i="1"/>
  <c r="X4044" i="1"/>
  <c r="X4043" i="1"/>
  <c r="X4042" i="1"/>
  <c r="X4041" i="1"/>
  <c r="X4040" i="1"/>
  <c r="X4039" i="1"/>
  <c r="X4038" i="1"/>
  <c r="X4037" i="1"/>
  <c r="X4036" i="1"/>
  <c r="X4035" i="1"/>
  <c r="X4034" i="1"/>
  <c r="X4033" i="1"/>
  <c r="X4032" i="1"/>
  <c r="X4031" i="1"/>
  <c r="X4030" i="1"/>
  <c r="X4029" i="1"/>
  <c r="X4028" i="1"/>
  <c r="X4027" i="1"/>
  <c r="X4026" i="1"/>
  <c r="X4025" i="1"/>
  <c r="X4024" i="1"/>
  <c r="X4023" i="1"/>
  <c r="X4022" i="1"/>
  <c r="X4021" i="1"/>
  <c r="X4020" i="1"/>
  <c r="X4019" i="1"/>
  <c r="X4018" i="1"/>
  <c r="X4017" i="1"/>
  <c r="X4016" i="1"/>
  <c r="X4015" i="1"/>
  <c r="X4014" i="1"/>
  <c r="X4013" i="1"/>
  <c r="X4012" i="1"/>
  <c r="X4011" i="1"/>
  <c r="X4010" i="1"/>
  <c r="X4009" i="1"/>
  <c r="X4008" i="1"/>
  <c r="X4007" i="1"/>
  <c r="X4006" i="1"/>
  <c r="X4005" i="1"/>
  <c r="X4004" i="1"/>
  <c r="X4003" i="1"/>
  <c r="X4002" i="1"/>
  <c r="X4001" i="1"/>
  <c r="X4000" i="1"/>
  <c r="X3999" i="1"/>
  <c r="X3998" i="1"/>
  <c r="X3997" i="1"/>
  <c r="X3996" i="1"/>
  <c r="X3995" i="1"/>
  <c r="X3994" i="1"/>
  <c r="X3993" i="1"/>
  <c r="X3992" i="1"/>
  <c r="X3991" i="1"/>
  <c r="X3990" i="1"/>
  <c r="X3989" i="1"/>
  <c r="X3988" i="1"/>
  <c r="X3987" i="1"/>
  <c r="X3986" i="1"/>
  <c r="X3985" i="1"/>
  <c r="X3984" i="1"/>
  <c r="X3983" i="1"/>
  <c r="X3982" i="1"/>
  <c r="X3981" i="1"/>
  <c r="X3980" i="1"/>
  <c r="X3979" i="1"/>
  <c r="X3978" i="1"/>
  <c r="X3977" i="1"/>
  <c r="X3976" i="1"/>
  <c r="X3975" i="1"/>
  <c r="X3974" i="1"/>
  <c r="X3973" i="1"/>
  <c r="X3972" i="1"/>
  <c r="X3971" i="1"/>
  <c r="X3970" i="1"/>
  <c r="X3969" i="1"/>
  <c r="X3968" i="1"/>
  <c r="X3967" i="1"/>
  <c r="X3966" i="1"/>
  <c r="X3965" i="1"/>
  <c r="X3964" i="1"/>
  <c r="X3963" i="1"/>
  <c r="X3962" i="1"/>
  <c r="X3961" i="1"/>
  <c r="X3960" i="1"/>
  <c r="X3959" i="1"/>
  <c r="X3958" i="1"/>
  <c r="X3957" i="1"/>
  <c r="X3956" i="1"/>
  <c r="X3955" i="1"/>
  <c r="X3954" i="1"/>
  <c r="X3953" i="1"/>
  <c r="X3952" i="1"/>
  <c r="X3951" i="1"/>
  <c r="X3950" i="1"/>
  <c r="X3949" i="1"/>
  <c r="X3948" i="1"/>
  <c r="X3947" i="1"/>
  <c r="X3946" i="1"/>
  <c r="X3945" i="1"/>
  <c r="X3944" i="1"/>
  <c r="X3943" i="1"/>
  <c r="X3942" i="1"/>
  <c r="X3941" i="1"/>
  <c r="X3940" i="1"/>
  <c r="X3939" i="1"/>
  <c r="X3938" i="1"/>
  <c r="X3937" i="1"/>
  <c r="X3936" i="1"/>
  <c r="X3935" i="1"/>
  <c r="X3934" i="1"/>
  <c r="X3933" i="1"/>
  <c r="X3932" i="1"/>
  <c r="X3931" i="1"/>
  <c r="X3930" i="1"/>
  <c r="X3929" i="1"/>
  <c r="X3928" i="1"/>
  <c r="X3927" i="1"/>
  <c r="X3926" i="1"/>
  <c r="X3925" i="1"/>
  <c r="X3924" i="1"/>
  <c r="X3923" i="1"/>
  <c r="X3922" i="1"/>
  <c r="X3921" i="1"/>
  <c r="X3920" i="1"/>
  <c r="X3919" i="1"/>
  <c r="X3918" i="1"/>
  <c r="X3917" i="1"/>
  <c r="X3916" i="1"/>
  <c r="X3915" i="1"/>
  <c r="X3914" i="1"/>
  <c r="X3913" i="1"/>
  <c r="X3912" i="1"/>
  <c r="X3911" i="1"/>
  <c r="X3910" i="1"/>
  <c r="X3909" i="1"/>
  <c r="X3908" i="1"/>
  <c r="X3907" i="1"/>
  <c r="X3906" i="1"/>
  <c r="X3905" i="1"/>
  <c r="X3904" i="1"/>
  <c r="X3903" i="1"/>
  <c r="X3902" i="1"/>
  <c r="X3901" i="1"/>
  <c r="X3900" i="1"/>
  <c r="X3899" i="1"/>
  <c r="X3898" i="1"/>
  <c r="X3897" i="1"/>
  <c r="X3896" i="1"/>
  <c r="X3895" i="1"/>
  <c r="X3894" i="1"/>
  <c r="X3893" i="1"/>
  <c r="X3892" i="1"/>
  <c r="X3891" i="1"/>
  <c r="X3890" i="1"/>
  <c r="X3889" i="1"/>
  <c r="X3888" i="1"/>
  <c r="X3887" i="1"/>
  <c r="X3886" i="1"/>
  <c r="X3885" i="1"/>
  <c r="X3884" i="1"/>
  <c r="X3883" i="1"/>
  <c r="X3882" i="1"/>
  <c r="X3881" i="1"/>
  <c r="X3880" i="1"/>
  <c r="X3879" i="1"/>
  <c r="X3878" i="1"/>
  <c r="X3877" i="1"/>
  <c r="X3876" i="1"/>
  <c r="X3875" i="1"/>
  <c r="X3874" i="1"/>
  <c r="X3873" i="1"/>
  <c r="X3872" i="1"/>
  <c r="X3871" i="1"/>
  <c r="X3870" i="1"/>
  <c r="X3869" i="1"/>
  <c r="X3868" i="1"/>
  <c r="X3867" i="1"/>
  <c r="X3866" i="1"/>
  <c r="X3865" i="1"/>
  <c r="X3864" i="1"/>
  <c r="X3863" i="1"/>
  <c r="X3862" i="1"/>
  <c r="X3861" i="1"/>
  <c r="X3860" i="1"/>
  <c r="X3859" i="1"/>
  <c r="X3858" i="1"/>
  <c r="X3857" i="1"/>
  <c r="X3856" i="1"/>
  <c r="X3855" i="1"/>
  <c r="X3854" i="1"/>
  <c r="X3853" i="1"/>
  <c r="X3852" i="1"/>
  <c r="X3851" i="1"/>
  <c r="X3850" i="1"/>
  <c r="X3849" i="1"/>
  <c r="X3848" i="1"/>
  <c r="X3847" i="1"/>
  <c r="X3846" i="1"/>
  <c r="X3845" i="1"/>
  <c r="X3844" i="1"/>
  <c r="X3843" i="1"/>
  <c r="X3842" i="1"/>
  <c r="X3841" i="1"/>
  <c r="X3840" i="1"/>
  <c r="X3839" i="1"/>
  <c r="X3838" i="1"/>
  <c r="X3837" i="1"/>
  <c r="X3836" i="1"/>
  <c r="X3835" i="1"/>
  <c r="X3834" i="1"/>
  <c r="X3833" i="1"/>
  <c r="X3832" i="1"/>
  <c r="X3831" i="1"/>
  <c r="X3830" i="1"/>
  <c r="X3829" i="1"/>
  <c r="X3828" i="1"/>
  <c r="X3827" i="1"/>
  <c r="X3826" i="1"/>
  <c r="X3825" i="1"/>
  <c r="X3824" i="1"/>
  <c r="X3823" i="1"/>
  <c r="X3822" i="1"/>
  <c r="X3821" i="1"/>
  <c r="X3820" i="1"/>
  <c r="X3819" i="1"/>
  <c r="X3818" i="1"/>
  <c r="X3817" i="1"/>
  <c r="X3816" i="1"/>
  <c r="X3815" i="1"/>
  <c r="X3814" i="1"/>
  <c r="X3813" i="1"/>
  <c r="X3812" i="1"/>
  <c r="X3811" i="1"/>
  <c r="X3810" i="1"/>
  <c r="X3809" i="1"/>
  <c r="X3808" i="1"/>
  <c r="X3807" i="1"/>
  <c r="X3806" i="1"/>
  <c r="X3805" i="1"/>
  <c r="X3804" i="1"/>
  <c r="X3803" i="1"/>
  <c r="X3802" i="1"/>
  <c r="X3801" i="1"/>
  <c r="X3800" i="1"/>
  <c r="X3799" i="1"/>
  <c r="X3798" i="1"/>
  <c r="X3797" i="1"/>
  <c r="X3796" i="1"/>
  <c r="X3795" i="1"/>
  <c r="X3794" i="1"/>
  <c r="X3793" i="1"/>
  <c r="X3792" i="1"/>
  <c r="X3791" i="1"/>
  <c r="X3790" i="1"/>
  <c r="X3789" i="1"/>
  <c r="X3788" i="1"/>
  <c r="X3787" i="1"/>
  <c r="X3786" i="1"/>
  <c r="X3785" i="1"/>
  <c r="X3784" i="1"/>
  <c r="X3783" i="1"/>
  <c r="X3782" i="1"/>
  <c r="X3781" i="1"/>
  <c r="X3780" i="1"/>
  <c r="X3779" i="1"/>
  <c r="X3778" i="1"/>
  <c r="X3777" i="1"/>
  <c r="X3776" i="1"/>
  <c r="X3775" i="1"/>
  <c r="X3774" i="1"/>
  <c r="X3773" i="1"/>
  <c r="X3772" i="1"/>
  <c r="X3771" i="1"/>
  <c r="X3770" i="1"/>
  <c r="X3769" i="1"/>
  <c r="X3768" i="1"/>
  <c r="X3767" i="1"/>
  <c r="X3766" i="1"/>
  <c r="X3765" i="1"/>
  <c r="X3764" i="1"/>
  <c r="X3763" i="1"/>
  <c r="X3762" i="1"/>
  <c r="X3761" i="1"/>
  <c r="X3760" i="1"/>
  <c r="X3759" i="1"/>
  <c r="X3758" i="1"/>
  <c r="X3757" i="1"/>
  <c r="X3756" i="1"/>
  <c r="X3755" i="1"/>
  <c r="X3754" i="1"/>
  <c r="X3753" i="1"/>
  <c r="X3752" i="1"/>
  <c r="X3751" i="1"/>
  <c r="X3750" i="1"/>
  <c r="X3749" i="1"/>
  <c r="X3748" i="1"/>
  <c r="X3747" i="1"/>
  <c r="X3746" i="1"/>
  <c r="X3745" i="1"/>
  <c r="X3744" i="1"/>
  <c r="X3743" i="1"/>
  <c r="X3742" i="1"/>
  <c r="X3741" i="1"/>
  <c r="X3740" i="1"/>
  <c r="X3739" i="1"/>
  <c r="X3738" i="1"/>
  <c r="X3737" i="1"/>
  <c r="X3736" i="1"/>
  <c r="X3735" i="1"/>
  <c r="X3734" i="1"/>
  <c r="X3733" i="1"/>
  <c r="X3732" i="1"/>
  <c r="X3731" i="1"/>
  <c r="X3730" i="1"/>
  <c r="X3729" i="1"/>
  <c r="X3728" i="1"/>
  <c r="X3727" i="1"/>
  <c r="X3726" i="1"/>
  <c r="X3725" i="1"/>
  <c r="X3724" i="1"/>
  <c r="X3723" i="1"/>
  <c r="X3722" i="1"/>
  <c r="X3721" i="1"/>
  <c r="X3720" i="1"/>
  <c r="X3719" i="1"/>
  <c r="X3718" i="1"/>
  <c r="X3717" i="1"/>
  <c r="X3716" i="1"/>
  <c r="X3715" i="1"/>
  <c r="X3714" i="1"/>
  <c r="X3713" i="1"/>
  <c r="X3712" i="1"/>
  <c r="X3711" i="1"/>
  <c r="X3710" i="1"/>
  <c r="X3709" i="1"/>
  <c r="X3708" i="1"/>
  <c r="X3707" i="1"/>
  <c r="X3706" i="1"/>
  <c r="X3705" i="1"/>
  <c r="X3704" i="1"/>
  <c r="X3703" i="1"/>
  <c r="X3702" i="1"/>
  <c r="X3701" i="1"/>
  <c r="X3700" i="1"/>
  <c r="X3699" i="1"/>
  <c r="X3698" i="1"/>
  <c r="X3697" i="1"/>
  <c r="X3696" i="1"/>
  <c r="X3695" i="1"/>
  <c r="X3694" i="1"/>
  <c r="X3693" i="1"/>
  <c r="X3692" i="1"/>
  <c r="X3691" i="1"/>
  <c r="X3690" i="1"/>
  <c r="X3689" i="1"/>
  <c r="X3688" i="1"/>
  <c r="X3687" i="1"/>
  <c r="X3686" i="1"/>
  <c r="X3685" i="1"/>
  <c r="X3684" i="1"/>
  <c r="X3683" i="1"/>
  <c r="X3682" i="1"/>
  <c r="X3681" i="1"/>
  <c r="X3680" i="1"/>
  <c r="X3679" i="1"/>
  <c r="X3678" i="1"/>
  <c r="X3677" i="1"/>
  <c r="X3676" i="1"/>
  <c r="X3675" i="1"/>
  <c r="X3674" i="1"/>
  <c r="X3673" i="1"/>
  <c r="X3672" i="1"/>
  <c r="X3671" i="1"/>
  <c r="X3670" i="1"/>
  <c r="X3669" i="1"/>
  <c r="X3668" i="1"/>
  <c r="X3667" i="1"/>
  <c r="X3666" i="1"/>
  <c r="X3665" i="1"/>
  <c r="X3664" i="1"/>
  <c r="X3663" i="1"/>
  <c r="X3662" i="1"/>
  <c r="X3661" i="1"/>
  <c r="X3660" i="1"/>
  <c r="X3659" i="1"/>
  <c r="X3658" i="1"/>
  <c r="X3657" i="1"/>
  <c r="X3656" i="1"/>
  <c r="X3655" i="1"/>
  <c r="X3654" i="1"/>
  <c r="X3653" i="1"/>
  <c r="X3652" i="1"/>
  <c r="X3651" i="1"/>
  <c r="X3650" i="1"/>
  <c r="X3649" i="1"/>
  <c r="X3648" i="1"/>
  <c r="X3647" i="1"/>
  <c r="X3646" i="1"/>
  <c r="X3645" i="1"/>
  <c r="X3644" i="1"/>
  <c r="X3643" i="1"/>
  <c r="X3642" i="1"/>
  <c r="X3641" i="1"/>
  <c r="X3640" i="1"/>
  <c r="X3639" i="1"/>
  <c r="X3638" i="1"/>
  <c r="X3637" i="1"/>
  <c r="X3636" i="1"/>
  <c r="X3635" i="1"/>
  <c r="X3634" i="1"/>
  <c r="X3633" i="1"/>
  <c r="X3632" i="1"/>
  <c r="X3631" i="1"/>
  <c r="X3630" i="1"/>
  <c r="X3629" i="1"/>
  <c r="X3628" i="1"/>
  <c r="X3627" i="1"/>
  <c r="X3626" i="1"/>
  <c r="X3625" i="1"/>
  <c r="X3624" i="1"/>
  <c r="X3623" i="1"/>
  <c r="X3622" i="1"/>
  <c r="X3621" i="1"/>
  <c r="X3620" i="1"/>
  <c r="X3619" i="1"/>
  <c r="X3618" i="1"/>
  <c r="X3617" i="1"/>
  <c r="X3616" i="1"/>
  <c r="X3615" i="1"/>
  <c r="X3614" i="1"/>
  <c r="X3613" i="1"/>
  <c r="X3612" i="1"/>
  <c r="X3611" i="1"/>
  <c r="X3610" i="1"/>
  <c r="X3609" i="1"/>
  <c r="X3608" i="1"/>
  <c r="X3607" i="1"/>
  <c r="X3606" i="1"/>
  <c r="X3605" i="1"/>
  <c r="X3604" i="1"/>
  <c r="X3603" i="1"/>
  <c r="X3602" i="1"/>
  <c r="X3601" i="1"/>
  <c r="X3600" i="1"/>
  <c r="X3599" i="1"/>
  <c r="X3598" i="1"/>
  <c r="X3597" i="1"/>
  <c r="X3596" i="1"/>
  <c r="X3595" i="1"/>
  <c r="X3594" i="1"/>
  <c r="X3593" i="1"/>
  <c r="X3592" i="1"/>
  <c r="X3591" i="1"/>
  <c r="X3590" i="1"/>
  <c r="X3589" i="1"/>
  <c r="X3588" i="1"/>
  <c r="X3587" i="1"/>
  <c r="X3586" i="1"/>
  <c r="X3585" i="1"/>
  <c r="X3584" i="1"/>
  <c r="X3583" i="1"/>
  <c r="X3582" i="1"/>
  <c r="X3581" i="1"/>
  <c r="X3580" i="1"/>
  <c r="X3579" i="1"/>
  <c r="X3578" i="1"/>
  <c r="X3577" i="1"/>
  <c r="X3576" i="1"/>
  <c r="X3575" i="1"/>
  <c r="X3574" i="1"/>
  <c r="X3573" i="1"/>
  <c r="X3572" i="1"/>
  <c r="X3571" i="1"/>
  <c r="X3570" i="1"/>
  <c r="X3569" i="1"/>
  <c r="X3568" i="1"/>
  <c r="X3567" i="1"/>
  <c r="X3566" i="1"/>
  <c r="X3565" i="1"/>
  <c r="X3564" i="1"/>
  <c r="X3563" i="1"/>
  <c r="X3562" i="1"/>
  <c r="X3561" i="1"/>
  <c r="X3560" i="1"/>
  <c r="X3559" i="1"/>
  <c r="X3558" i="1"/>
  <c r="X3557" i="1"/>
  <c r="X3556" i="1"/>
  <c r="X3555" i="1"/>
  <c r="X3554" i="1"/>
  <c r="X3553" i="1"/>
  <c r="X3552" i="1"/>
  <c r="X3551" i="1"/>
  <c r="X3550" i="1"/>
  <c r="X3549" i="1"/>
  <c r="X3548" i="1"/>
  <c r="X3547" i="1"/>
  <c r="X3546" i="1"/>
  <c r="X3545" i="1"/>
  <c r="X3544" i="1"/>
  <c r="X3543" i="1"/>
  <c r="X3542" i="1"/>
  <c r="X3541" i="1"/>
  <c r="X3540" i="1"/>
  <c r="X3539" i="1"/>
  <c r="X3538" i="1"/>
  <c r="X3537" i="1"/>
  <c r="X3536" i="1"/>
  <c r="X3535" i="1"/>
  <c r="X3534" i="1"/>
  <c r="X3533" i="1"/>
  <c r="X3532" i="1"/>
  <c r="X3531" i="1"/>
  <c r="X3530" i="1"/>
  <c r="X3529" i="1"/>
  <c r="X3528" i="1"/>
  <c r="X3527" i="1"/>
  <c r="X3526" i="1"/>
  <c r="X3525" i="1"/>
  <c r="X3524" i="1"/>
  <c r="X3523" i="1"/>
  <c r="X3522" i="1"/>
  <c r="X3521" i="1"/>
  <c r="X3520" i="1"/>
  <c r="X3519" i="1"/>
  <c r="X3518" i="1"/>
  <c r="X3517" i="1"/>
  <c r="X3516" i="1"/>
  <c r="X3515" i="1"/>
  <c r="X3514" i="1"/>
  <c r="X3513" i="1"/>
  <c r="X3512" i="1"/>
  <c r="X3511" i="1"/>
  <c r="X3510" i="1"/>
  <c r="X3509" i="1"/>
  <c r="X3508" i="1"/>
  <c r="X3507" i="1"/>
  <c r="X3506" i="1"/>
  <c r="X3505" i="1"/>
  <c r="X3504" i="1"/>
  <c r="X3503" i="1"/>
  <c r="X3502" i="1"/>
  <c r="X3501" i="1"/>
  <c r="X3500" i="1"/>
  <c r="X3499" i="1"/>
  <c r="X3498" i="1"/>
  <c r="X3497" i="1"/>
  <c r="X3496" i="1"/>
  <c r="X3495" i="1"/>
  <c r="X3494" i="1"/>
  <c r="X3493" i="1"/>
  <c r="X3492" i="1"/>
  <c r="X3491" i="1"/>
  <c r="X3490" i="1"/>
  <c r="X3489" i="1"/>
  <c r="X3488" i="1"/>
  <c r="X3487" i="1"/>
  <c r="X3486" i="1"/>
  <c r="X3485" i="1"/>
  <c r="X3484" i="1"/>
  <c r="X3483" i="1"/>
  <c r="X3482" i="1"/>
  <c r="X3481" i="1"/>
  <c r="X3480" i="1"/>
  <c r="X3479" i="1"/>
  <c r="X3478" i="1"/>
  <c r="X3477" i="1"/>
  <c r="X3476" i="1"/>
  <c r="X3475" i="1"/>
  <c r="X3474" i="1"/>
  <c r="X3473" i="1"/>
  <c r="X3472" i="1"/>
  <c r="X3471" i="1"/>
  <c r="X3470" i="1"/>
  <c r="X3469" i="1"/>
  <c r="X3468" i="1"/>
  <c r="X3467" i="1"/>
  <c r="X3466" i="1"/>
  <c r="X3465" i="1"/>
  <c r="X3464" i="1"/>
  <c r="X3463" i="1"/>
  <c r="X3462" i="1"/>
  <c r="X3461" i="1"/>
  <c r="X3460" i="1"/>
  <c r="X3459" i="1"/>
  <c r="X3458" i="1"/>
  <c r="X3457" i="1"/>
  <c r="X3456" i="1"/>
  <c r="X3455" i="1"/>
  <c r="X3454" i="1"/>
  <c r="X3453" i="1"/>
  <c r="X3452" i="1"/>
  <c r="X3451" i="1"/>
  <c r="X3450" i="1"/>
  <c r="X3449" i="1"/>
  <c r="X3448" i="1"/>
  <c r="X3447" i="1"/>
  <c r="X3446" i="1"/>
  <c r="X3445" i="1"/>
  <c r="X3444" i="1"/>
  <c r="X3443" i="1"/>
  <c r="X3442" i="1"/>
  <c r="X3441" i="1"/>
  <c r="X3440" i="1"/>
  <c r="X3439" i="1"/>
  <c r="X3438" i="1"/>
  <c r="X3437" i="1"/>
  <c r="X3436" i="1"/>
  <c r="X3435" i="1"/>
  <c r="X3434" i="1"/>
  <c r="X3433" i="1"/>
  <c r="X3432" i="1"/>
  <c r="X3431" i="1"/>
  <c r="X3430" i="1"/>
  <c r="X3429" i="1"/>
  <c r="X3428" i="1"/>
  <c r="X3427" i="1"/>
  <c r="X3426" i="1"/>
  <c r="X3425" i="1"/>
  <c r="X3424" i="1"/>
  <c r="X3423" i="1"/>
  <c r="X3422" i="1"/>
  <c r="X3421" i="1"/>
  <c r="X3420" i="1"/>
  <c r="X3419" i="1"/>
  <c r="X3418" i="1"/>
  <c r="X3417" i="1"/>
  <c r="X3416" i="1"/>
  <c r="X3415" i="1"/>
  <c r="X3414" i="1"/>
  <c r="X3413" i="1"/>
  <c r="X3412" i="1"/>
  <c r="X3411" i="1"/>
  <c r="X3410" i="1"/>
  <c r="X3409" i="1"/>
  <c r="X3408" i="1"/>
  <c r="X3407" i="1"/>
  <c r="X3406" i="1"/>
  <c r="X3405" i="1"/>
  <c r="X3404" i="1"/>
  <c r="X3403" i="1"/>
  <c r="X3402" i="1"/>
  <c r="X3401" i="1"/>
  <c r="X3400" i="1"/>
  <c r="X3399" i="1"/>
  <c r="X3398" i="1"/>
  <c r="X3397" i="1"/>
  <c r="X3396" i="1"/>
  <c r="X3395" i="1"/>
  <c r="X3394" i="1"/>
  <c r="X3393" i="1"/>
  <c r="X3392" i="1"/>
  <c r="X3391" i="1"/>
  <c r="X3390" i="1"/>
  <c r="X3389" i="1"/>
  <c r="X3388" i="1"/>
  <c r="X3387" i="1"/>
  <c r="X3386" i="1"/>
  <c r="X3385" i="1"/>
  <c r="X3384" i="1"/>
  <c r="X3383" i="1"/>
  <c r="X3382" i="1"/>
  <c r="X3381" i="1"/>
  <c r="X3380" i="1"/>
  <c r="X3379" i="1"/>
  <c r="X3378" i="1"/>
  <c r="X3377" i="1"/>
  <c r="X3376" i="1"/>
  <c r="X3375" i="1"/>
  <c r="X3374" i="1"/>
  <c r="X3373" i="1"/>
  <c r="X3372" i="1"/>
  <c r="X3371" i="1"/>
  <c r="X3370" i="1"/>
  <c r="X3369" i="1"/>
  <c r="X3368" i="1"/>
  <c r="X3367" i="1"/>
  <c r="X3366" i="1"/>
  <c r="X3365" i="1"/>
  <c r="X3364" i="1"/>
  <c r="X3363" i="1"/>
  <c r="X3362" i="1"/>
  <c r="X3361" i="1"/>
  <c r="X3360" i="1"/>
  <c r="X3359" i="1"/>
  <c r="X3358" i="1"/>
  <c r="X3357" i="1"/>
  <c r="X3356" i="1"/>
  <c r="X3355" i="1"/>
  <c r="X3354" i="1"/>
  <c r="X3353" i="1"/>
  <c r="X3352" i="1"/>
  <c r="X3351" i="1"/>
  <c r="X3350" i="1"/>
  <c r="X3349" i="1"/>
  <c r="X3348" i="1"/>
  <c r="X3347" i="1"/>
  <c r="X3346" i="1"/>
  <c r="X3345" i="1"/>
  <c r="X3344" i="1"/>
  <c r="X3343" i="1"/>
  <c r="X3342" i="1"/>
  <c r="X3341" i="1"/>
  <c r="X3340" i="1"/>
  <c r="X3339" i="1"/>
  <c r="X3338" i="1"/>
  <c r="X3337" i="1"/>
  <c r="X3336" i="1"/>
  <c r="X3335" i="1"/>
  <c r="X3334" i="1"/>
  <c r="X3333" i="1"/>
  <c r="X3332" i="1"/>
  <c r="X3331" i="1"/>
  <c r="X3330" i="1"/>
  <c r="X3329" i="1"/>
  <c r="X3328" i="1"/>
  <c r="X3327" i="1"/>
  <c r="X3326" i="1"/>
  <c r="X3325" i="1"/>
  <c r="X3324" i="1"/>
  <c r="X3323" i="1"/>
  <c r="X3322" i="1"/>
  <c r="X3321" i="1"/>
  <c r="X3320" i="1"/>
  <c r="X3319" i="1"/>
  <c r="X3318" i="1"/>
  <c r="X3317" i="1"/>
  <c r="X3316" i="1"/>
  <c r="X3315" i="1"/>
  <c r="X3314" i="1"/>
  <c r="X3313" i="1"/>
  <c r="X3312" i="1"/>
  <c r="X3311" i="1"/>
  <c r="X3310" i="1"/>
  <c r="X3309" i="1"/>
  <c r="X3308" i="1"/>
  <c r="X3307" i="1"/>
  <c r="X3306" i="1"/>
  <c r="X3305" i="1"/>
  <c r="X3304" i="1"/>
  <c r="X3303" i="1"/>
  <c r="X3302" i="1"/>
  <c r="X3301" i="1"/>
  <c r="X3300" i="1"/>
  <c r="X3299" i="1"/>
  <c r="X3298" i="1"/>
  <c r="X3297" i="1"/>
  <c r="X3296" i="1"/>
  <c r="X3295" i="1"/>
  <c r="X3294" i="1"/>
  <c r="X3293" i="1"/>
  <c r="X3292" i="1"/>
  <c r="X3291" i="1"/>
  <c r="X3290" i="1"/>
  <c r="X3289" i="1"/>
  <c r="X3288" i="1"/>
  <c r="X3287" i="1"/>
  <c r="X3286" i="1"/>
  <c r="X3285" i="1"/>
  <c r="X3284" i="1"/>
  <c r="X3283" i="1"/>
  <c r="X3282" i="1"/>
  <c r="X3281" i="1"/>
  <c r="X3280" i="1"/>
  <c r="X3279" i="1"/>
  <c r="X3278" i="1"/>
  <c r="X3277" i="1"/>
  <c r="X3276" i="1"/>
  <c r="X3275" i="1"/>
  <c r="X3274" i="1"/>
  <c r="X3273" i="1"/>
  <c r="X3272" i="1"/>
  <c r="X3271" i="1"/>
  <c r="X3270" i="1"/>
  <c r="X3269" i="1"/>
  <c r="X3268" i="1"/>
  <c r="X3267" i="1"/>
  <c r="X3266" i="1"/>
  <c r="X3265" i="1"/>
  <c r="X3264" i="1"/>
  <c r="X3263" i="1"/>
  <c r="X3262" i="1"/>
  <c r="X3261" i="1"/>
  <c r="X3260" i="1"/>
  <c r="X3259" i="1"/>
  <c r="X3258" i="1"/>
  <c r="X3257" i="1"/>
  <c r="X3256" i="1"/>
  <c r="X3255" i="1"/>
  <c r="X3254" i="1"/>
  <c r="X3253" i="1"/>
  <c r="X3252" i="1"/>
  <c r="X3251" i="1"/>
  <c r="X3250" i="1"/>
  <c r="X3249" i="1"/>
  <c r="X3248" i="1"/>
  <c r="X3247" i="1"/>
  <c r="X3246" i="1"/>
  <c r="X3245" i="1"/>
  <c r="X3244" i="1"/>
  <c r="X3243" i="1"/>
  <c r="X3242" i="1"/>
  <c r="X3241" i="1"/>
  <c r="X3240" i="1"/>
  <c r="X3239" i="1"/>
  <c r="X3238" i="1"/>
  <c r="X3237" i="1"/>
  <c r="X3236" i="1"/>
  <c r="X3235" i="1"/>
  <c r="X3234" i="1"/>
  <c r="X3233" i="1"/>
  <c r="X3232" i="1"/>
  <c r="X3231" i="1"/>
  <c r="X3230" i="1"/>
  <c r="X3229" i="1"/>
  <c r="X3228" i="1"/>
  <c r="X3227" i="1"/>
  <c r="X3226" i="1"/>
  <c r="X3225" i="1"/>
  <c r="X3224" i="1"/>
  <c r="X3223" i="1"/>
  <c r="X3222" i="1"/>
  <c r="X3221" i="1"/>
  <c r="X3220" i="1"/>
  <c r="X3219" i="1"/>
  <c r="X3218" i="1"/>
  <c r="X3217" i="1"/>
  <c r="X3216" i="1"/>
  <c r="X3215" i="1"/>
  <c r="X3214" i="1"/>
  <c r="X3213" i="1"/>
  <c r="X3212" i="1"/>
  <c r="X3211" i="1"/>
  <c r="X3210" i="1"/>
  <c r="X3209" i="1"/>
  <c r="X3208" i="1"/>
  <c r="X3207" i="1"/>
  <c r="X3206" i="1"/>
  <c r="X3205" i="1"/>
  <c r="X3204" i="1"/>
  <c r="X3203" i="1"/>
  <c r="X3202" i="1"/>
  <c r="X3201" i="1"/>
  <c r="X3200" i="1"/>
  <c r="X3199" i="1"/>
  <c r="X3198" i="1"/>
  <c r="X3197" i="1"/>
  <c r="X3196" i="1"/>
  <c r="X3195" i="1"/>
  <c r="X3194" i="1"/>
  <c r="X3193" i="1"/>
  <c r="X3192" i="1"/>
  <c r="X3191" i="1"/>
  <c r="X3190" i="1"/>
  <c r="X3189" i="1"/>
  <c r="X3188" i="1"/>
  <c r="X3187" i="1"/>
  <c r="X3186" i="1"/>
  <c r="X3185" i="1"/>
  <c r="X3184" i="1"/>
  <c r="X3183" i="1"/>
  <c r="X3182" i="1"/>
  <c r="X3181" i="1"/>
  <c r="X3180" i="1"/>
  <c r="X3179" i="1"/>
  <c r="X3178" i="1"/>
  <c r="X3177" i="1"/>
  <c r="X3176" i="1"/>
  <c r="X3175" i="1"/>
  <c r="X3174" i="1"/>
  <c r="X3173" i="1"/>
  <c r="X3172" i="1"/>
  <c r="X3171" i="1"/>
  <c r="X3170" i="1"/>
  <c r="X3169" i="1"/>
  <c r="X3168" i="1"/>
  <c r="X3167" i="1"/>
  <c r="X3166" i="1"/>
  <c r="X3165" i="1"/>
  <c r="X3164" i="1"/>
  <c r="X3163" i="1"/>
  <c r="X3162" i="1"/>
  <c r="X3161" i="1"/>
  <c r="X3160" i="1"/>
  <c r="X3159" i="1"/>
  <c r="X3158" i="1"/>
  <c r="X3157" i="1"/>
  <c r="X3156" i="1"/>
  <c r="X3155" i="1"/>
  <c r="X3154" i="1"/>
  <c r="X3153" i="1"/>
  <c r="X3152" i="1"/>
  <c r="X3151" i="1"/>
  <c r="X3150" i="1"/>
  <c r="X3149" i="1"/>
  <c r="X3148" i="1"/>
  <c r="X3147" i="1"/>
  <c r="X3146" i="1"/>
  <c r="X3145" i="1"/>
  <c r="X3144" i="1"/>
  <c r="X3143" i="1"/>
  <c r="X3142" i="1"/>
  <c r="X3141" i="1"/>
  <c r="X3140" i="1"/>
  <c r="X3139" i="1"/>
  <c r="X3138" i="1"/>
  <c r="X3137" i="1"/>
  <c r="X3136" i="1"/>
  <c r="X3135" i="1"/>
  <c r="X3134" i="1"/>
  <c r="X3133" i="1"/>
  <c r="X3132" i="1"/>
  <c r="X3131" i="1"/>
  <c r="X3130" i="1"/>
  <c r="X3129" i="1"/>
  <c r="X3128" i="1"/>
  <c r="X3127" i="1"/>
  <c r="X3126" i="1"/>
  <c r="X3125" i="1"/>
  <c r="X3124" i="1"/>
  <c r="X3123" i="1"/>
  <c r="X3122" i="1"/>
  <c r="X3121" i="1"/>
  <c r="X3120" i="1"/>
  <c r="X3119" i="1"/>
  <c r="X3118" i="1"/>
  <c r="X3117" i="1"/>
  <c r="X3116" i="1"/>
  <c r="X3115" i="1"/>
  <c r="X3114" i="1"/>
  <c r="X3113" i="1"/>
  <c r="X3112" i="1"/>
  <c r="X3111" i="1"/>
  <c r="X3110" i="1"/>
  <c r="X3109" i="1"/>
  <c r="X3108" i="1"/>
  <c r="X3107" i="1"/>
  <c r="X3106" i="1"/>
  <c r="X3105" i="1"/>
  <c r="X3104" i="1"/>
  <c r="X3103" i="1"/>
  <c r="X3102" i="1"/>
  <c r="X3101" i="1"/>
  <c r="X3100" i="1"/>
  <c r="X3099" i="1"/>
  <c r="X3098" i="1"/>
  <c r="X3097" i="1"/>
  <c r="X3096" i="1"/>
  <c r="X3095" i="1"/>
  <c r="X3094" i="1"/>
  <c r="X3093" i="1"/>
  <c r="X3092" i="1"/>
  <c r="X3091" i="1"/>
  <c r="X3090" i="1"/>
  <c r="X3089" i="1"/>
  <c r="X3088" i="1"/>
  <c r="X3087" i="1"/>
  <c r="X3086" i="1"/>
  <c r="X3085" i="1"/>
  <c r="X3084" i="1"/>
  <c r="X3083" i="1"/>
  <c r="X3082" i="1"/>
  <c r="X3081" i="1"/>
  <c r="X3080" i="1"/>
  <c r="X3079" i="1"/>
  <c r="X3078" i="1"/>
  <c r="X3077" i="1"/>
  <c r="X3076" i="1"/>
  <c r="X3075" i="1"/>
  <c r="X3074" i="1"/>
  <c r="X3073" i="1"/>
  <c r="X3072" i="1"/>
  <c r="X3071" i="1"/>
  <c r="X3070" i="1"/>
  <c r="X3069" i="1"/>
  <c r="X3068" i="1"/>
  <c r="X3067" i="1"/>
  <c r="X3066" i="1"/>
  <c r="X3065" i="1"/>
  <c r="X3064" i="1"/>
  <c r="X3063" i="1"/>
  <c r="X3062" i="1"/>
  <c r="X3061" i="1"/>
  <c r="X3060" i="1"/>
  <c r="X3059" i="1"/>
  <c r="X3058" i="1"/>
  <c r="X3057" i="1"/>
  <c r="X3056" i="1"/>
  <c r="X3055" i="1"/>
  <c r="X3054" i="1"/>
  <c r="X3053" i="1"/>
  <c r="X3052" i="1"/>
  <c r="X3051" i="1"/>
  <c r="X3050" i="1"/>
  <c r="X3049" i="1"/>
  <c r="X3048" i="1"/>
  <c r="X3047" i="1"/>
  <c r="X3046" i="1"/>
  <c r="X3045" i="1"/>
  <c r="X3044" i="1"/>
  <c r="X3043" i="1"/>
  <c r="X3042" i="1"/>
  <c r="X3041" i="1"/>
  <c r="X3040" i="1"/>
  <c r="X3039" i="1"/>
  <c r="X3038" i="1"/>
  <c r="X3037" i="1"/>
  <c r="X3036" i="1"/>
  <c r="X3035" i="1"/>
  <c r="X3034" i="1"/>
  <c r="X3033" i="1"/>
  <c r="X3032" i="1"/>
  <c r="X3031" i="1"/>
  <c r="X3030" i="1"/>
  <c r="X3029" i="1"/>
  <c r="X3028" i="1"/>
  <c r="X3027" i="1"/>
  <c r="X3026" i="1"/>
  <c r="X3025" i="1"/>
  <c r="X3024" i="1"/>
  <c r="X3023" i="1"/>
  <c r="X3022" i="1"/>
  <c r="X3021" i="1"/>
  <c r="X3020" i="1"/>
  <c r="X3019" i="1"/>
  <c r="X3018" i="1"/>
  <c r="X3017" i="1"/>
  <c r="X3016" i="1"/>
  <c r="X3015" i="1"/>
  <c r="X3014" i="1"/>
  <c r="X3013" i="1"/>
  <c r="X3012" i="1"/>
  <c r="X3011" i="1"/>
  <c r="X3010" i="1"/>
  <c r="X3009" i="1"/>
  <c r="X3008" i="1"/>
  <c r="X3007" i="1"/>
  <c r="X3006" i="1"/>
  <c r="X3005" i="1"/>
  <c r="X3004" i="1"/>
  <c r="X3003" i="1"/>
  <c r="X3002" i="1"/>
  <c r="X3001" i="1"/>
  <c r="X3000" i="1"/>
  <c r="X2999" i="1"/>
  <c r="X2998" i="1"/>
  <c r="X2997" i="1"/>
  <c r="X2996" i="1"/>
  <c r="X2995" i="1"/>
  <c r="X2994" i="1"/>
  <c r="X2993" i="1"/>
  <c r="X2992" i="1"/>
  <c r="X2991" i="1"/>
  <c r="X2990" i="1"/>
  <c r="X2989" i="1"/>
  <c r="X2988" i="1"/>
  <c r="X2987" i="1"/>
  <c r="X2986" i="1"/>
  <c r="X2985" i="1"/>
  <c r="X2984" i="1"/>
  <c r="X2983" i="1"/>
  <c r="X2982" i="1"/>
  <c r="X2981" i="1"/>
  <c r="X2980" i="1"/>
  <c r="X2979" i="1"/>
  <c r="X2978" i="1"/>
  <c r="X2977" i="1"/>
  <c r="X2976" i="1"/>
  <c r="X2975" i="1"/>
  <c r="X2974" i="1"/>
  <c r="X2973" i="1"/>
  <c r="X2972" i="1"/>
  <c r="X2971" i="1"/>
  <c r="X2970" i="1"/>
  <c r="X2969" i="1"/>
  <c r="X2968" i="1"/>
  <c r="X2967" i="1"/>
  <c r="X2966" i="1"/>
  <c r="X2965" i="1"/>
  <c r="X2964" i="1"/>
  <c r="X2963" i="1"/>
  <c r="X2962" i="1"/>
  <c r="X2961" i="1"/>
  <c r="X2960" i="1"/>
  <c r="X2959" i="1"/>
  <c r="X2958" i="1"/>
  <c r="X2957" i="1"/>
  <c r="X2956" i="1"/>
  <c r="X2955" i="1"/>
  <c r="X2954" i="1"/>
  <c r="X2953" i="1"/>
  <c r="X2952" i="1"/>
  <c r="X2951" i="1"/>
  <c r="X2950" i="1"/>
  <c r="X2949" i="1"/>
  <c r="X2948" i="1"/>
  <c r="X2947" i="1"/>
  <c r="X2946" i="1"/>
  <c r="X2945" i="1"/>
  <c r="X2944" i="1"/>
  <c r="X2943" i="1"/>
  <c r="X2942" i="1"/>
  <c r="X2941" i="1"/>
  <c r="X2940" i="1"/>
  <c r="X2939" i="1"/>
  <c r="X2938" i="1"/>
  <c r="X2937" i="1"/>
  <c r="X2936" i="1"/>
  <c r="X2935" i="1"/>
  <c r="X2934" i="1"/>
  <c r="X2933" i="1"/>
  <c r="X2932" i="1"/>
  <c r="X2931" i="1"/>
  <c r="X2930" i="1"/>
  <c r="X2929" i="1"/>
  <c r="X2928" i="1"/>
  <c r="X2927" i="1"/>
  <c r="X2926" i="1"/>
  <c r="X2925" i="1"/>
  <c r="X2924" i="1"/>
  <c r="X2923" i="1"/>
  <c r="X2922" i="1"/>
  <c r="X2921" i="1"/>
  <c r="X2920" i="1"/>
  <c r="X2919" i="1"/>
  <c r="X2918" i="1"/>
  <c r="X2917" i="1"/>
  <c r="X2916" i="1"/>
  <c r="X2915" i="1"/>
  <c r="X2914" i="1"/>
  <c r="X2913" i="1"/>
  <c r="X2912" i="1"/>
  <c r="X2911" i="1"/>
  <c r="X2910" i="1"/>
  <c r="X2909" i="1"/>
  <c r="X2908" i="1"/>
  <c r="X2907" i="1"/>
  <c r="X2906" i="1"/>
  <c r="X2905" i="1"/>
  <c r="X2904" i="1"/>
  <c r="X2903" i="1"/>
  <c r="X2902" i="1"/>
  <c r="X2901" i="1"/>
  <c r="X2900" i="1"/>
  <c r="X2899" i="1"/>
  <c r="X2898" i="1"/>
  <c r="X2897" i="1"/>
  <c r="X2896" i="1"/>
  <c r="X2895" i="1"/>
  <c r="X2894" i="1"/>
  <c r="X2893" i="1"/>
  <c r="X2892" i="1"/>
  <c r="X2891" i="1"/>
  <c r="X2890" i="1"/>
  <c r="X2889" i="1"/>
  <c r="X2888" i="1"/>
  <c r="X2887" i="1"/>
  <c r="X2886" i="1"/>
  <c r="X2885" i="1"/>
  <c r="X2884" i="1"/>
  <c r="X2883" i="1"/>
  <c r="X2882" i="1"/>
  <c r="X2881" i="1"/>
  <c r="X2880" i="1"/>
  <c r="X2879" i="1"/>
  <c r="X2878" i="1"/>
  <c r="X2877" i="1"/>
  <c r="X2876" i="1"/>
  <c r="X2875" i="1"/>
  <c r="X2874" i="1"/>
  <c r="X2873" i="1"/>
  <c r="X2872" i="1"/>
  <c r="X2871" i="1"/>
  <c r="X2870" i="1"/>
  <c r="X2869" i="1"/>
  <c r="X2868" i="1"/>
  <c r="X2867" i="1"/>
  <c r="X2866" i="1"/>
  <c r="X2865" i="1"/>
  <c r="X2864" i="1"/>
  <c r="X2863" i="1"/>
  <c r="X2862" i="1"/>
  <c r="X2861" i="1"/>
  <c r="X2860" i="1"/>
  <c r="X2859" i="1"/>
  <c r="X2858" i="1"/>
  <c r="X2857" i="1"/>
  <c r="X2856" i="1"/>
  <c r="X2855" i="1"/>
  <c r="X2854" i="1"/>
  <c r="X2853" i="1"/>
  <c r="X2852" i="1"/>
  <c r="X2851" i="1"/>
  <c r="X2850" i="1"/>
  <c r="X2849" i="1"/>
  <c r="X2848" i="1"/>
  <c r="X2847" i="1"/>
  <c r="X2846" i="1"/>
  <c r="X2845" i="1"/>
  <c r="X2844" i="1"/>
  <c r="X2843" i="1"/>
  <c r="X2842" i="1"/>
  <c r="X2841" i="1"/>
  <c r="X2840" i="1"/>
  <c r="X2839" i="1"/>
  <c r="X2838" i="1"/>
  <c r="X2837" i="1"/>
  <c r="X2836" i="1"/>
  <c r="X2835" i="1"/>
  <c r="X2834" i="1"/>
  <c r="X2833" i="1"/>
  <c r="X2832" i="1"/>
  <c r="X2831" i="1"/>
  <c r="X2830" i="1"/>
  <c r="X2829" i="1"/>
  <c r="X2828" i="1"/>
  <c r="X2827" i="1"/>
  <c r="X2826" i="1"/>
  <c r="X2825" i="1"/>
  <c r="X2824" i="1"/>
  <c r="X2823" i="1"/>
  <c r="X2822" i="1"/>
  <c r="X2821" i="1"/>
  <c r="X2820" i="1"/>
  <c r="X2819" i="1"/>
  <c r="X2818" i="1"/>
  <c r="X2817" i="1"/>
  <c r="X2816" i="1"/>
  <c r="X2815" i="1"/>
  <c r="X2814" i="1"/>
  <c r="X2813" i="1"/>
  <c r="X2812" i="1"/>
  <c r="X2811" i="1"/>
  <c r="X2810" i="1"/>
  <c r="X2809" i="1"/>
  <c r="X2808" i="1"/>
  <c r="X2807" i="1"/>
  <c r="X2806" i="1"/>
  <c r="X2805" i="1"/>
  <c r="X2804" i="1"/>
  <c r="X2803" i="1"/>
  <c r="X2802" i="1"/>
  <c r="X2801" i="1"/>
  <c r="X2800" i="1"/>
  <c r="X2799" i="1"/>
  <c r="X2798" i="1"/>
  <c r="X2797" i="1"/>
  <c r="X2796" i="1"/>
  <c r="X2795" i="1"/>
  <c r="X2794" i="1"/>
  <c r="X2793" i="1"/>
  <c r="X2792" i="1"/>
  <c r="X2791" i="1"/>
  <c r="X2790" i="1"/>
  <c r="X2789" i="1"/>
  <c r="X2788" i="1"/>
  <c r="X2787" i="1"/>
  <c r="X2786" i="1"/>
  <c r="X2785" i="1"/>
  <c r="X2784" i="1"/>
  <c r="X2783" i="1"/>
  <c r="X2782" i="1"/>
  <c r="X2781" i="1"/>
  <c r="X2780" i="1"/>
  <c r="X2779" i="1"/>
  <c r="X2778" i="1"/>
  <c r="X2777" i="1"/>
  <c r="X2776" i="1"/>
  <c r="X2775" i="1"/>
  <c r="X2774" i="1"/>
  <c r="X2773" i="1"/>
  <c r="X2772" i="1"/>
  <c r="X2771" i="1"/>
  <c r="X2770" i="1"/>
  <c r="X2769" i="1"/>
  <c r="X2768" i="1"/>
  <c r="X2767" i="1"/>
  <c r="X2766" i="1"/>
  <c r="X2765" i="1"/>
  <c r="X2764" i="1"/>
  <c r="X2763" i="1"/>
  <c r="X2762" i="1"/>
  <c r="X2761" i="1"/>
  <c r="X2760" i="1"/>
  <c r="X2759" i="1"/>
  <c r="X2758" i="1"/>
  <c r="X2757" i="1"/>
  <c r="X2756" i="1"/>
  <c r="X2755" i="1"/>
  <c r="X2754" i="1"/>
  <c r="X2753" i="1"/>
  <c r="X2752" i="1"/>
  <c r="X2751" i="1"/>
  <c r="X2750" i="1"/>
  <c r="X2749" i="1"/>
  <c r="X2748" i="1"/>
  <c r="X2747" i="1"/>
  <c r="X2746" i="1"/>
  <c r="X2745" i="1"/>
  <c r="X2744" i="1"/>
  <c r="X2743" i="1"/>
  <c r="X2742" i="1"/>
  <c r="X2741" i="1"/>
  <c r="X2740" i="1"/>
  <c r="X2739" i="1"/>
  <c r="X2738" i="1"/>
  <c r="X2737" i="1"/>
  <c r="X2736" i="1"/>
  <c r="X2735" i="1"/>
  <c r="X2734" i="1"/>
  <c r="X2733" i="1"/>
  <c r="X2732" i="1"/>
  <c r="X2731" i="1"/>
  <c r="X2730" i="1"/>
  <c r="X2729" i="1"/>
  <c r="X2728" i="1"/>
  <c r="X2727" i="1"/>
  <c r="X2726" i="1"/>
  <c r="X2725" i="1"/>
  <c r="X2724" i="1"/>
  <c r="X2723" i="1"/>
  <c r="X2722" i="1"/>
  <c r="X2721" i="1"/>
  <c r="X2720" i="1"/>
  <c r="X2719" i="1"/>
  <c r="X2718" i="1"/>
  <c r="X2717" i="1"/>
  <c r="X2716" i="1"/>
  <c r="X2715" i="1"/>
  <c r="X2714" i="1"/>
  <c r="X2713" i="1"/>
  <c r="X2712" i="1"/>
  <c r="X2711" i="1"/>
  <c r="X2710" i="1"/>
  <c r="X2709" i="1"/>
  <c r="X2708" i="1"/>
  <c r="X2707" i="1"/>
  <c r="X2706" i="1"/>
  <c r="X2705" i="1"/>
  <c r="X2704" i="1"/>
  <c r="X2703" i="1"/>
  <c r="X2702" i="1"/>
  <c r="X2701" i="1"/>
  <c r="X2700" i="1"/>
  <c r="X2699" i="1"/>
  <c r="X2698" i="1"/>
  <c r="X2697" i="1"/>
  <c r="X2696" i="1"/>
  <c r="X2695" i="1"/>
  <c r="X2694" i="1"/>
  <c r="X2693" i="1"/>
  <c r="X2692" i="1"/>
  <c r="X2691" i="1"/>
  <c r="X2690" i="1"/>
  <c r="X2689" i="1"/>
  <c r="X2688" i="1"/>
  <c r="X2687" i="1"/>
  <c r="X2686" i="1"/>
  <c r="X2685" i="1"/>
  <c r="X2684" i="1"/>
  <c r="X2683" i="1"/>
  <c r="X2682" i="1"/>
  <c r="X2681" i="1"/>
  <c r="X2680" i="1"/>
  <c r="X2679" i="1"/>
  <c r="X2678" i="1"/>
  <c r="X2677" i="1"/>
  <c r="X2676" i="1"/>
  <c r="X2675" i="1"/>
  <c r="X2674" i="1"/>
  <c r="X2673" i="1"/>
  <c r="X2672" i="1"/>
  <c r="X2671" i="1"/>
  <c r="X2670" i="1"/>
  <c r="X2669" i="1"/>
  <c r="X2668" i="1"/>
  <c r="X2667" i="1"/>
  <c r="X2666" i="1"/>
  <c r="X2665" i="1"/>
  <c r="X2664" i="1"/>
  <c r="X2663" i="1"/>
  <c r="X2662" i="1"/>
  <c r="X2661" i="1"/>
  <c r="X2660" i="1"/>
  <c r="X2659" i="1"/>
  <c r="X2658" i="1"/>
  <c r="X2657" i="1"/>
  <c r="X2656" i="1"/>
  <c r="X2655" i="1"/>
  <c r="X2654" i="1"/>
  <c r="X2653" i="1"/>
  <c r="X2652" i="1"/>
  <c r="X2651" i="1"/>
  <c r="X2650" i="1"/>
  <c r="X2649" i="1"/>
  <c r="X2648" i="1"/>
  <c r="X2647" i="1"/>
  <c r="X2646" i="1"/>
  <c r="X2645" i="1"/>
  <c r="X2644" i="1"/>
  <c r="X2643" i="1"/>
  <c r="X2642" i="1"/>
  <c r="X2641" i="1"/>
  <c r="X2640" i="1"/>
  <c r="X2639" i="1"/>
  <c r="X2638" i="1"/>
  <c r="X2637" i="1"/>
  <c r="X2636" i="1"/>
  <c r="X2635" i="1"/>
  <c r="X2634" i="1"/>
  <c r="X2633" i="1"/>
  <c r="X2632" i="1"/>
  <c r="X2631" i="1"/>
  <c r="X2630" i="1"/>
  <c r="X2629" i="1"/>
  <c r="X2628" i="1"/>
  <c r="X2627" i="1"/>
  <c r="X2626" i="1"/>
  <c r="X2625" i="1"/>
  <c r="X2624" i="1"/>
  <c r="X2623" i="1"/>
  <c r="X2622" i="1"/>
  <c r="X2621" i="1"/>
  <c r="X2620" i="1"/>
  <c r="X2619" i="1"/>
  <c r="X2618" i="1"/>
  <c r="X2617" i="1"/>
  <c r="X2616" i="1"/>
  <c r="X2615" i="1"/>
  <c r="X2614" i="1"/>
  <c r="X2613" i="1"/>
  <c r="X2612" i="1"/>
  <c r="X2611" i="1"/>
  <c r="X2610" i="1"/>
  <c r="X2609" i="1"/>
  <c r="X2608" i="1"/>
  <c r="X2607" i="1"/>
  <c r="X2606" i="1"/>
  <c r="X2605" i="1"/>
  <c r="X2604" i="1"/>
  <c r="X2603" i="1"/>
  <c r="X2602" i="1"/>
  <c r="X2601" i="1"/>
  <c r="X2600" i="1"/>
  <c r="X2599" i="1"/>
  <c r="X2598" i="1"/>
  <c r="X2597" i="1"/>
  <c r="X2596" i="1"/>
  <c r="X2595" i="1"/>
  <c r="X2594" i="1"/>
  <c r="X2593" i="1"/>
  <c r="X2592" i="1"/>
  <c r="X2591" i="1"/>
  <c r="X2590" i="1"/>
  <c r="X2589" i="1"/>
  <c r="X2588" i="1"/>
  <c r="X2587" i="1"/>
  <c r="X2586" i="1"/>
  <c r="X2585" i="1"/>
  <c r="X2584" i="1"/>
  <c r="X2583" i="1"/>
  <c r="X2582" i="1"/>
  <c r="X2581" i="1"/>
  <c r="X2580" i="1"/>
  <c r="X2579" i="1"/>
  <c r="X2578" i="1"/>
  <c r="X2577" i="1"/>
  <c r="X2576" i="1"/>
  <c r="X2575" i="1"/>
  <c r="X2574" i="1"/>
  <c r="X2573" i="1"/>
  <c r="X2572" i="1"/>
  <c r="X2571" i="1"/>
  <c r="X2570" i="1"/>
  <c r="X2569" i="1"/>
  <c r="X2568" i="1"/>
  <c r="X2567" i="1"/>
  <c r="X2566" i="1"/>
  <c r="X2565" i="1"/>
  <c r="X2564" i="1"/>
  <c r="X2563" i="1"/>
  <c r="X2562" i="1"/>
  <c r="X2561" i="1"/>
  <c r="X2560" i="1"/>
  <c r="X2559" i="1"/>
  <c r="X2558" i="1"/>
  <c r="X2557" i="1"/>
  <c r="X2556" i="1"/>
  <c r="X2555" i="1"/>
  <c r="X2554" i="1"/>
  <c r="X2553" i="1"/>
  <c r="X2552" i="1"/>
  <c r="X2551" i="1"/>
  <c r="X2550" i="1"/>
  <c r="X2549" i="1"/>
  <c r="X2548" i="1"/>
  <c r="X2547" i="1"/>
  <c r="X2546" i="1"/>
  <c r="X2545" i="1"/>
  <c r="X2544" i="1"/>
  <c r="X2543" i="1"/>
  <c r="X2542" i="1"/>
  <c r="X2541" i="1"/>
  <c r="X2540" i="1"/>
  <c r="X2539" i="1"/>
  <c r="X2538" i="1"/>
  <c r="X2537" i="1"/>
  <c r="X2536" i="1"/>
  <c r="X2535" i="1"/>
  <c r="X2534" i="1"/>
  <c r="X2533" i="1"/>
  <c r="X2532" i="1"/>
  <c r="X2531" i="1"/>
  <c r="X2530" i="1"/>
  <c r="X2529" i="1"/>
  <c r="X2528" i="1"/>
  <c r="X2527" i="1"/>
  <c r="X2526" i="1"/>
  <c r="X2525" i="1"/>
  <c r="X2524" i="1"/>
  <c r="X2523" i="1"/>
  <c r="X2522" i="1"/>
  <c r="X2521" i="1"/>
  <c r="X2520" i="1"/>
  <c r="X2519" i="1"/>
  <c r="X2518" i="1"/>
  <c r="X2517" i="1"/>
  <c r="X2516" i="1"/>
  <c r="X2515" i="1"/>
  <c r="X2514" i="1"/>
  <c r="X2513" i="1"/>
  <c r="X2512" i="1"/>
  <c r="X2511" i="1"/>
  <c r="X2510" i="1"/>
  <c r="X2509" i="1"/>
  <c r="X2508" i="1"/>
  <c r="X2507" i="1"/>
  <c r="X2506" i="1"/>
  <c r="X2505" i="1"/>
  <c r="X2504" i="1"/>
  <c r="X2503" i="1"/>
  <c r="X2502" i="1"/>
  <c r="X2501" i="1"/>
  <c r="X2500" i="1"/>
  <c r="X2499" i="1"/>
  <c r="X2498" i="1"/>
  <c r="X2497" i="1"/>
  <c r="X2496" i="1"/>
  <c r="X2495" i="1"/>
  <c r="X2494" i="1"/>
  <c r="X2493" i="1"/>
  <c r="X2492" i="1"/>
  <c r="X2491" i="1"/>
  <c r="X2490" i="1"/>
  <c r="X2489" i="1"/>
  <c r="X2488" i="1"/>
  <c r="X2487" i="1"/>
  <c r="X2486" i="1"/>
  <c r="X2485" i="1"/>
  <c r="X2484" i="1"/>
  <c r="X2483" i="1"/>
  <c r="X2482" i="1"/>
  <c r="X2481" i="1"/>
  <c r="X2480" i="1"/>
  <c r="X2479" i="1"/>
  <c r="X2478" i="1"/>
  <c r="X2477" i="1"/>
  <c r="X2476" i="1"/>
  <c r="X2475" i="1"/>
  <c r="X2474" i="1"/>
  <c r="X2473" i="1"/>
  <c r="X2472" i="1"/>
  <c r="X2471" i="1"/>
  <c r="X2470" i="1"/>
  <c r="X2469" i="1"/>
  <c r="X2468" i="1"/>
  <c r="X2467" i="1"/>
  <c r="X2466" i="1"/>
  <c r="X2465" i="1"/>
  <c r="X2464" i="1"/>
  <c r="X2463" i="1"/>
  <c r="X2462" i="1"/>
  <c r="X2461" i="1"/>
  <c r="X2460" i="1"/>
  <c r="X2459" i="1"/>
  <c r="X2458" i="1"/>
  <c r="X2457" i="1"/>
  <c r="X2456" i="1"/>
  <c r="X2455" i="1"/>
  <c r="X2454" i="1"/>
  <c r="X2453" i="1"/>
  <c r="X2452" i="1"/>
  <c r="X2451" i="1"/>
  <c r="X2450" i="1"/>
  <c r="X2449" i="1"/>
  <c r="X2448" i="1"/>
  <c r="X2447" i="1"/>
  <c r="X2446" i="1"/>
  <c r="X2445" i="1"/>
  <c r="X2444" i="1"/>
  <c r="X2443" i="1"/>
  <c r="X2442" i="1"/>
  <c r="X2441" i="1"/>
  <c r="X2440" i="1"/>
  <c r="X2439" i="1"/>
  <c r="X2438" i="1"/>
  <c r="X2437" i="1"/>
  <c r="X2436" i="1"/>
  <c r="X2435" i="1"/>
  <c r="X2434" i="1"/>
  <c r="X2433" i="1"/>
  <c r="X2432" i="1"/>
  <c r="X2431" i="1"/>
  <c r="X2430" i="1"/>
  <c r="X2429" i="1"/>
  <c r="X2428" i="1"/>
  <c r="X2427" i="1"/>
  <c r="X2426" i="1"/>
  <c r="X2425" i="1"/>
  <c r="X2424" i="1"/>
  <c r="X2423" i="1"/>
  <c r="X2422" i="1"/>
  <c r="X2421" i="1"/>
  <c r="X2420" i="1"/>
  <c r="X2419" i="1"/>
  <c r="X2418" i="1"/>
  <c r="X2417" i="1"/>
  <c r="X2416" i="1"/>
  <c r="X2415" i="1"/>
  <c r="X2414" i="1"/>
  <c r="X2413" i="1"/>
  <c r="X2412" i="1"/>
  <c r="X2411" i="1"/>
  <c r="X2410" i="1"/>
  <c r="X2409" i="1"/>
  <c r="X2408" i="1"/>
  <c r="X2407" i="1"/>
  <c r="X2406" i="1"/>
  <c r="X2405" i="1"/>
  <c r="X2404" i="1"/>
  <c r="X2403" i="1"/>
  <c r="X2402" i="1"/>
  <c r="X2401" i="1"/>
  <c r="X2400" i="1"/>
  <c r="X2399" i="1"/>
  <c r="X2398" i="1"/>
  <c r="X2397" i="1"/>
  <c r="X2396" i="1"/>
  <c r="X2395" i="1"/>
  <c r="X2394" i="1"/>
  <c r="X2393" i="1"/>
  <c r="X2392" i="1"/>
  <c r="X2391" i="1"/>
  <c r="X2390" i="1"/>
  <c r="X2389" i="1"/>
  <c r="X2388" i="1"/>
  <c r="X2387" i="1"/>
  <c r="X2386" i="1"/>
  <c r="X2385" i="1"/>
  <c r="X2384" i="1"/>
  <c r="X2383" i="1"/>
  <c r="X2382" i="1"/>
  <c r="X2381" i="1"/>
  <c r="X2380" i="1"/>
  <c r="X2379" i="1"/>
  <c r="X2378" i="1"/>
  <c r="X2377" i="1"/>
  <c r="X2376" i="1"/>
  <c r="X2375" i="1"/>
  <c r="X2374" i="1"/>
  <c r="X2373" i="1"/>
  <c r="X2372" i="1"/>
  <c r="X2371" i="1"/>
  <c r="X2370" i="1"/>
  <c r="X2369" i="1"/>
  <c r="X2368" i="1"/>
  <c r="X2367" i="1"/>
  <c r="X2366" i="1"/>
  <c r="X2365" i="1"/>
  <c r="X2364" i="1"/>
  <c r="X2363" i="1"/>
  <c r="X2362" i="1"/>
  <c r="X2361" i="1"/>
  <c r="X2360" i="1"/>
  <c r="X2359" i="1"/>
  <c r="X2358" i="1"/>
  <c r="X2357" i="1"/>
  <c r="X2356" i="1"/>
  <c r="X2355" i="1"/>
  <c r="X2354" i="1"/>
  <c r="X2353" i="1"/>
  <c r="X2352" i="1"/>
  <c r="X2351" i="1"/>
  <c r="X2350" i="1"/>
  <c r="X2349" i="1"/>
  <c r="X2348" i="1"/>
  <c r="X2347" i="1"/>
  <c r="X2346" i="1"/>
  <c r="X2345" i="1"/>
  <c r="X2344" i="1"/>
  <c r="X2343" i="1"/>
  <c r="X2342" i="1"/>
  <c r="X2341" i="1"/>
  <c r="X2340" i="1"/>
  <c r="X2339" i="1"/>
  <c r="X2338" i="1"/>
  <c r="X2337" i="1"/>
  <c r="X2336" i="1"/>
  <c r="X2335" i="1"/>
  <c r="X2334" i="1"/>
  <c r="X2333" i="1"/>
  <c r="X2332" i="1"/>
  <c r="X2331" i="1"/>
  <c r="X2330" i="1"/>
  <c r="X2329" i="1"/>
  <c r="X2328" i="1"/>
  <c r="X2327" i="1"/>
  <c r="X2326" i="1"/>
  <c r="X2325" i="1"/>
  <c r="X2324" i="1"/>
  <c r="X2323" i="1"/>
  <c r="X2322" i="1"/>
  <c r="X2321" i="1"/>
  <c r="X2320" i="1"/>
  <c r="X2319" i="1"/>
  <c r="X2318" i="1"/>
  <c r="X2317" i="1"/>
  <c r="X2316" i="1"/>
  <c r="X2315" i="1"/>
  <c r="X2314" i="1"/>
  <c r="X2313" i="1"/>
  <c r="X2312" i="1"/>
  <c r="X2311" i="1"/>
  <c r="X2310" i="1"/>
  <c r="X2309" i="1"/>
  <c r="X2308" i="1"/>
  <c r="X2307" i="1"/>
  <c r="X2306" i="1"/>
  <c r="X2305" i="1"/>
  <c r="X2304" i="1"/>
  <c r="X2303" i="1"/>
  <c r="X2302" i="1"/>
  <c r="X2301" i="1"/>
  <c r="X2300" i="1"/>
  <c r="X2299" i="1"/>
  <c r="X2298" i="1"/>
  <c r="X2297" i="1"/>
  <c r="X2296" i="1"/>
  <c r="X2295" i="1"/>
  <c r="X2294" i="1"/>
  <c r="X2293" i="1"/>
  <c r="X2292" i="1"/>
  <c r="X2291" i="1"/>
  <c r="X2290" i="1"/>
  <c r="X2289" i="1"/>
  <c r="X2288" i="1"/>
  <c r="X2287" i="1"/>
  <c r="X2286" i="1"/>
  <c r="X2285" i="1"/>
  <c r="X2284" i="1"/>
  <c r="X2283" i="1"/>
  <c r="X2282" i="1"/>
  <c r="X2281" i="1"/>
  <c r="X2280" i="1"/>
  <c r="X2279" i="1"/>
  <c r="X2278" i="1"/>
  <c r="X2277" i="1"/>
  <c r="X2276" i="1"/>
  <c r="X2275" i="1"/>
  <c r="X2274" i="1"/>
  <c r="X2273" i="1"/>
  <c r="X2272" i="1"/>
  <c r="X2271" i="1"/>
  <c r="X2270" i="1"/>
  <c r="X2269" i="1"/>
  <c r="X2268" i="1"/>
  <c r="X2267" i="1"/>
  <c r="X2266" i="1"/>
  <c r="X2265" i="1"/>
  <c r="X2264" i="1"/>
  <c r="X2263" i="1"/>
  <c r="X2262" i="1"/>
  <c r="X2261" i="1"/>
  <c r="X2260" i="1"/>
  <c r="X2259" i="1"/>
  <c r="X2258" i="1"/>
  <c r="X2257" i="1"/>
  <c r="X2256" i="1"/>
  <c r="X2255" i="1"/>
  <c r="X2254" i="1"/>
  <c r="X2253" i="1"/>
  <c r="X2252" i="1"/>
  <c r="X2251" i="1"/>
  <c r="X2250" i="1"/>
  <c r="X2249" i="1"/>
  <c r="X2248" i="1"/>
  <c r="X2247" i="1"/>
  <c r="X2246" i="1"/>
  <c r="X2245" i="1"/>
  <c r="X2244" i="1"/>
  <c r="X2243" i="1"/>
  <c r="X2242" i="1"/>
  <c r="X2241" i="1"/>
  <c r="X2240" i="1"/>
  <c r="X2239" i="1"/>
  <c r="X2238" i="1"/>
  <c r="X2237" i="1"/>
  <c r="X2236" i="1"/>
  <c r="X2235" i="1"/>
  <c r="X2234" i="1"/>
  <c r="X2233" i="1"/>
  <c r="X2232" i="1"/>
  <c r="X2231" i="1"/>
  <c r="X2230" i="1"/>
  <c r="X2229" i="1"/>
  <c r="X2228" i="1"/>
  <c r="X2227" i="1"/>
  <c r="X2226" i="1"/>
  <c r="X2225" i="1"/>
  <c r="X2224" i="1"/>
  <c r="X2223" i="1"/>
  <c r="X2222" i="1"/>
  <c r="X2221" i="1"/>
  <c r="X2220" i="1"/>
  <c r="X2219" i="1"/>
  <c r="X2218" i="1"/>
  <c r="X2217" i="1"/>
  <c r="X2216" i="1"/>
  <c r="X2215" i="1"/>
  <c r="X2214" i="1"/>
  <c r="X2213" i="1"/>
  <c r="X2212" i="1"/>
  <c r="X2211" i="1"/>
  <c r="X2210" i="1"/>
  <c r="X2209" i="1"/>
  <c r="X2208" i="1"/>
  <c r="X2207" i="1"/>
  <c r="X2206" i="1"/>
  <c r="X2205" i="1"/>
  <c r="X2204" i="1"/>
  <c r="X2203" i="1"/>
  <c r="X2202" i="1"/>
  <c r="X2201" i="1"/>
  <c r="X2200" i="1"/>
  <c r="X2199" i="1"/>
  <c r="X2198" i="1"/>
  <c r="X2197" i="1"/>
  <c r="X2196" i="1"/>
  <c r="X2195" i="1"/>
  <c r="X2194" i="1"/>
  <c r="X2193" i="1"/>
  <c r="X2192" i="1"/>
  <c r="X2191" i="1"/>
  <c r="X2190" i="1"/>
  <c r="X2189" i="1"/>
  <c r="X2188" i="1"/>
  <c r="X2187" i="1"/>
  <c r="X2186" i="1"/>
  <c r="X2185" i="1"/>
  <c r="X2184" i="1"/>
  <c r="X2183" i="1"/>
  <c r="X2182" i="1"/>
  <c r="X2181" i="1"/>
  <c r="X2180" i="1"/>
  <c r="X2179" i="1"/>
  <c r="X2178" i="1"/>
  <c r="X2177" i="1"/>
  <c r="X2176" i="1"/>
  <c r="X2175" i="1"/>
  <c r="X2174" i="1"/>
  <c r="X2173" i="1"/>
  <c r="X2172" i="1"/>
  <c r="X2171" i="1"/>
  <c r="X2170" i="1"/>
  <c r="X2169" i="1"/>
  <c r="X2168" i="1"/>
  <c r="X2167" i="1"/>
  <c r="X2166" i="1"/>
  <c r="X2165" i="1"/>
  <c r="X2164" i="1"/>
  <c r="X2163" i="1"/>
  <c r="X2162" i="1"/>
  <c r="X2161" i="1"/>
  <c r="X2160" i="1"/>
  <c r="X2159" i="1"/>
  <c r="X2158" i="1"/>
  <c r="X2157" i="1"/>
  <c r="X2156" i="1"/>
  <c r="X2155" i="1"/>
  <c r="X2154" i="1"/>
  <c r="X2153" i="1"/>
  <c r="X2152" i="1"/>
  <c r="X2151" i="1"/>
  <c r="X2150" i="1"/>
  <c r="X2149" i="1"/>
  <c r="X2148" i="1"/>
  <c r="X2147" i="1"/>
  <c r="X2146" i="1"/>
  <c r="X2145" i="1"/>
  <c r="X2144" i="1"/>
  <c r="X2143" i="1"/>
  <c r="X2142" i="1"/>
  <c r="X2141" i="1"/>
  <c r="X2140" i="1"/>
  <c r="X2139" i="1"/>
  <c r="X2138" i="1"/>
  <c r="X2137" i="1"/>
  <c r="X2136" i="1"/>
  <c r="X2135" i="1"/>
  <c r="X2134" i="1"/>
  <c r="X2133" i="1"/>
  <c r="X2132" i="1"/>
  <c r="X2131" i="1"/>
  <c r="X2130" i="1"/>
  <c r="X2129" i="1"/>
  <c r="X2128" i="1"/>
  <c r="X2127" i="1"/>
  <c r="X2126" i="1"/>
  <c r="X2125" i="1"/>
  <c r="X2124" i="1"/>
  <c r="X2123" i="1"/>
  <c r="X2122" i="1"/>
  <c r="X2121" i="1"/>
  <c r="X2120" i="1"/>
  <c r="X2119" i="1"/>
  <c r="X2118" i="1"/>
  <c r="X2117" i="1"/>
  <c r="X2116" i="1"/>
  <c r="X2115" i="1"/>
  <c r="X2114" i="1"/>
  <c r="X2113" i="1"/>
  <c r="X2112" i="1"/>
  <c r="X2111" i="1"/>
  <c r="X2110" i="1"/>
  <c r="X2109" i="1"/>
  <c r="X2108" i="1"/>
  <c r="X2107" i="1"/>
  <c r="X2106" i="1"/>
  <c r="X2105" i="1"/>
  <c r="X2104" i="1"/>
  <c r="X2103" i="1"/>
  <c r="X2102" i="1"/>
  <c r="X2101" i="1"/>
  <c r="X2100" i="1"/>
  <c r="X2099" i="1"/>
  <c r="X2098" i="1"/>
  <c r="X2097" i="1"/>
  <c r="X2096" i="1"/>
  <c r="X2095" i="1"/>
  <c r="X2094" i="1"/>
  <c r="X2093" i="1"/>
  <c r="X2092" i="1"/>
  <c r="X2091" i="1"/>
  <c r="X2090" i="1"/>
  <c r="X2089" i="1"/>
  <c r="X2088" i="1"/>
  <c r="X2087" i="1"/>
  <c r="X2086" i="1"/>
  <c r="X2085" i="1"/>
  <c r="X2084" i="1"/>
  <c r="X2083" i="1"/>
  <c r="X2082" i="1"/>
  <c r="X2081" i="1"/>
  <c r="X2080" i="1"/>
  <c r="X2079" i="1"/>
  <c r="X2078" i="1"/>
  <c r="X2077" i="1"/>
  <c r="X2076" i="1"/>
  <c r="X2075" i="1"/>
  <c r="X2074" i="1"/>
  <c r="X2073" i="1"/>
  <c r="X2072" i="1"/>
  <c r="X2071" i="1"/>
  <c r="X2070" i="1"/>
  <c r="X2069" i="1"/>
  <c r="X2068" i="1"/>
  <c r="X2067" i="1"/>
  <c r="X2066" i="1"/>
  <c r="X2065" i="1"/>
  <c r="X2064" i="1"/>
  <c r="X2063" i="1"/>
  <c r="X2062" i="1"/>
  <c r="X2061" i="1"/>
  <c r="X2060" i="1"/>
  <c r="X2059" i="1"/>
  <c r="X2058" i="1"/>
  <c r="X2057" i="1"/>
  <c r="X2056" i="1"/>
  <c r="X2055" i="1"/>
  <c r="X2054" i="1"/>
  <c r="X2053" i="1"/>
  <c r="X2052" i="1"/>
  <c r="X2051" i="1"/>
  <c r="X2050" i="1"/>
  <c r="X2049" i="1"/>
  <c r="X2048" i="1"/>
  <c r="X2047" i="1"/>
  <c r="X2046" i="1"/>
  <c r="X2045" i="1"/>
  <c r="X2044" i="1"/>
  <c r="X2043" i="1"/>
  <c r="X2042" i="1"/>
  <c r="X2041" i="1"/>
  <c r="X2040" i="1"/>
  <c r="X2039" i="1"/>
  <c r="X2038" i="1"/>
  <c r="X2037" i="1"/>
  <c r="X2036" i="1"/>
  <c r="X2035" i="1"/>
  <c r="X2034" i="1"/>
  <c r="X2033" i="1"/>
  <c r="X2032" i="1"/>
  <c r="X2031" i="1"/>
  <c r="X2030" i="1"/>
  <c r="X2029" i="1"/>
  <c r="X2028" i="1"/>
  <c r="X2027" i="1"/>
  <c r="X2026" i="1"/>
  <c r="X2025" i="1"/>
  <c r="X2024" i="1"/>
  <c r="X2023" i="1"/>
  <c r="X2022" i="1"/>
  <c r="X2021" i="1"/>
  <c r="X2020" i="1"/>
  <c r="X2019" i="1"/>
  <c r="X2018" i="1"/>
  <c r="X2017" i="1"/>
  <c r="X2016" i="1"/>
  <c r="X2015" i="1"/>
  <c r="X2014" i="1"/>
  <c r="X2013" i="1"/>
  <c r="X2012" i="1"/>
  <c r="X2011" i="1"/>
  <c r="X2010" i="1"/>
  <c r="X2009" i="1"/>
  <c r="X2008" i="1"/>
  <c r="X2007" i="1"/>
  <c r="X2006" i="1"/>
  <c r="X2005" i="1"/>
  <c r="X2004" i="1"/>
  <c r="X2003" i="1"/>
  <c r="X2002" i="1"/>
  <c r="X2001" i="1"/>
  <c r="X1996" i="1"/>
  <c r="X1997" i="1"/>
  <c r="X2000" i="1"/>
  <c r="X1998" i="1"/>
  <c r="X1999" i="1"/>
  <c r="X1995" i="1"/>
  <c r="X1994" i="1"/>
  <c r="X1992" i="1"/>
  <c r="X1993" i="1"/>
  <c r="X1991" i="1"/>
  <c r="X1990" i="1"/>
  <c r="X1989" i="1"/>
  <c r="X1988" i="1"/>
  <c r="X1987" i="1"/>
  <c r="X1986" i="1"/>
  <c r="X1985" i="1"/>
  <c r="X1984" i="1"/>
  <c r="X1979" i="1"/>
  <c r="X1978" i="1"/>
  <c r="X1977" i="1"/>
  <c r="X1983" i="1"/>
  <c r="X1982" i="1"/>
  <c r="X1981" i="1"/>
  <c r="X1980" i="1"/>
  <c r="X1976" i="1"/>
  <c r="X1975" i="1"/>
  <c r="X1973" i="1"/>
  <c r="X1974" i="1"/>
  <c r="X1972" i="1"/>
  <c r="X1971" i="1"/>
  <c r="X1970" i="1"/>
  <c r="X1969" i="1"/>
  <c r="X1968" i="1"/>
  <c r="X1967" i="1"/>
  <c r="X1966" i="1"/>
  <c r="X1965" i="1"/>
  <c r="X1962" i="1"/>
  <c r="X1963" i="1"/>
  <c r="X1964" i="1"/>
  <c r="X1961" i="1"/>
  <c r="X1960" i="1"/>
  <c r="X1959" i="1"/>
  <c r="X1958" i="1"/>
  <c r="X1957" i="1"/>
  <c r="X1956" i="1"/>
  <c r="X1955" i="1"/>
  <c r="X1954" i="1"/>
  <c r="X1953" i="1"/>
  <c r="X1948" i="1"/>
  <c r="X1952" i="1"/>
  <c r="X1947" i="1"/>
  <c r="X1949" i="1"/>
  <c r="X1950" i="1"/>
  <c r="X1946" i="1"/>
  <c r="X1951" i="1"/>
  <c r="X1945" i="1"/>
  <c r="X1944" i="1"/>
  <c r="X1943" i="1"/>
  <c r="X1942" i="1"/>
  <c r="X1941" i="1"/>
  <c r="X1940" i="1"/>
  <c r="X1939" i="1"/>
  <c r="X1938" i="1"/>
  <c r="X1937" i="1"/>
  <c r="X1934" i="1"/>
  <c r="X1935" i="1"/>
  <c r="X1936" i="1"/>
  <c r="X1933" i="1"/>
  <c r="X1932" i="1"/>
  <c r="X1931" i="1"/>
  <c r="X1930" i="1"/>
  <c r="X1929" i="1"/>
  <c r="X1928" i="1"/>
  <c r="X1927" i="1"/>
  <c r="X1926" i="1"/>
  <c r="X1924" i="1"/>
  <c r="X1925" i="1"/>
  <c r="X1923" i="1"/>
  <c r="X1922" i="1"/>
  <c r="X1921" i="1"/>
  <c r="X1920" i="1"/>
  <c r="X1919" i="1"/>
  <c r="X1918" i="1"/>
  <c r="X1917" i="1"/>
  <c r="X1916" i="1"/>
  <c r="X1915" i="1"/>
  <c r="X1914" i="1"/>
  <c r="X1913" i="1"/>
  <c r="X1910" i="1"/>
  <c r="X1909" i="1"/>
  <c r="X1908" i="1"/>
  <c r="X1907" i="1"/>
  <c r="X1906" i="1"/>
  <c r="X1911" i="1"/>
  <c r="X1912" i="1"/>
  <c r="X1905" i="1"/>
  <c r="X1904" i="1"/>
  <c r="X1903" i="1"/>
  <c r="X1902" i="1"/>
  <c r="X1901" i="1"/>
  <c r="X1900" i="1"/>
  <c r="X1899" i="1"/>
  <c r="X1898" i="1"/>
  <c r="X1895" i="1"/>
  <c r="X1897" i="1"/>
  <c r="X1894" i="1"/>
  <c r="X1896" i="1"/>
  <c r="X1893" i="1"/>
  <c r="X1892" i="1"/>
  <c r="X1891" i="1"/>
  <c r="X1890" i="1"/>
  <c r="X1889" i="1"/>
  <c r="X1888" i="1"/>
  <c r="X1887" i="1"/>
  <c r="X1886" i="1"/>
  <c r="X1885" i="1"/>
  <c r="X1881" i="1"/>
  <c r="X1883" i="1"/>
  <c r="X1884" i="1"/>
  <c r="X1882" i="1"/>
  <c r="X1880" i="1"/>
  <c r="X1879" i="1"/>
  <c r="X1878" i="1"/>
  <c r="X1877" i="1"/>
  <c r="X1876" i="1"/>
  <c r="X1875" i="1"/>
  <c r="X1874" i="1"/>
  <c r="X1873" i="1"/>
  <c r="X1871" i="1"/>
  <c r="X1870" i="1"/>
  <c r="X1869" i="1"/>
  <c r="X1872" i="1"/>
  <c r="X1868" i="1"/>
  <c r="X1867" i="1"/>
  <c r="X1866" i="1"/>
  <c r="X1865" i="1"/>
  <c r="X1864" i="1"/>
  <c r="X1863" i="1"/>
  <c r="X1862" i="1"/>
  <c r="X1861" i="1"/>
  <c r="X1860" i="1"/>
  <c r="X1859" i="1"/>
  <c r="X1858" i="1"/>
  <c r="X1857" i="1"/>
  <c r="X1856" i="1"/>
  <c r="X1855" i="1"/>
  <c r="X1854" i="1"/>
  <c r="X1849" i="1"/>
  <c r="X1851" i="1"/>
  <c r="X1853" i="1"/>
  <c r="X1844" i="1"/>
  <c r="X1850" i="1"/>
  <c r="X1848" i="1"/>
  <c r="X1847" i="1"/>
  <c r="X1846" i="1"/>
  <c r="X1843" i="1"/>
  <c r="X1845" i="1"/>
  <c r="X1852" i="1"/>
  <c r="X1842" i="1"/>
  <c r="X1841" i="1"/>
  <c r="X1839" i="1"/>
  <c r="X1840" i="1"/>
  <c r="X1838" i="1"/>
  <c r="X1837" i="1"/>
  <c r="X1836" i="1"/>
  <c r="X1835" i="1"/>
  <c r="X1834" i="1"/>
  <c r="X1833" i="1"/>
  <c r="X1832" i="1"/>
  <c r="X1831" i="1"/>
  <c r="X1830" i="1"/>
  <c r="X1829" i="1"/>
  <c r="X1828" i="1"/>
  <c r="X1827" i="1"/>
  <c r="X1825" i="1"/>
  <c r="X1826" i="1"/>
  <c r="X1819" i="1"/>
  <c r="X1820" i="1"/>
  <c r="X1824" i="1"/>
  <c r="X1823" i="1"/>
  <c r="X1821" i="1"/>
  <c r="X1822" i="1"/>
  <c r="X1817" i="1"/>
  <c r="X1818" i="1"/>
  <c r="X1815" i="1"/>
  <c r="X1816" i="1"/>
  <c r="X1813" i="1"/>
  <c r="X1814" i="1"/>
  <c r="X1812" i="1"/>
  <c r="X1811" i="1"/>
  <c r="X1810" i="1"/>
  <c r="X1809" i="1"/>
  <c r="X1808" i="1"/>
  <c r="X1807" i="1"/>
  <c r="X1806" i="1"/>
  <c r="X1805" i="1"/>
  <c r="X1804" i="1"/>
  <c r="X1803" i="1"/>
  <c r="X1784" i="1"/>
  <c r="X1787" i="1"/>
  <c r="X1793" i="1"/>
  <c r="X1802" i="1"/>
  <c r="X1791" i="1"/>
  <c r="X1797" i="1"/>
  <c r="X1794" i="1"/>
  <c r="X1785" i="1"/>
  <c r="X1789" i="1"/>
  <c r="X1796" i="1"/>
  <c r="X1790" i="1"/>
  <c r="X1792" i="1"/>
  <c r="X1788" i="1"/>
  <c r="X1786" i="1"/>
  <c r="X1783" i="1"/>
  <c r="X1801" i="1"/>
  <c r="X1795" i="1"/>
  <c r="X1800" i="1"/>
  <c r="X1799" i="1"/>
  <c r="X1798" i="1"/>
  <c r="X1782" i="1"/>
  <c r="X1779" i="1"/>
  <c r="X1781" i="1"/>
  <c r="X1780" i="1"/>
  <c r="X1778" i="1"/>
  <c r="X1777" i="1"/>
  <c r="X1776" i="1"/>
  <c r="X1775" i="1"/>
  <c r="X1774" i="1"/>
  <c r="X1773" i="1"/>
  <c r="X1772" i="1"/>
  <c r="X1771" i="1"/>
  <c r="X1770" i="1"/>
  <c r="X1769" i="1"/>
  <c r="X1768" i="1"/>
  <c r="X1767" i="1"/>
  <c r="X1766" i="1"/>
  <c r="X1765" i="1"/>
  <c r="X1764" i="1"/>
  <c r="X1763" i="1"/>
  <c r="X1749" i="1"/>
  <c r="X1760" i="1"/>
  <c r="X1758" i="1"/>
  <c r="X1757" i="1"/>
  <c r="X1754" i="1"/>
  <c r="X1748" i="1"/>
  <c r="X1753" i="1"/>
  <c r="X1756" i="1"/>
  <c r="X1761" i="1"/>
  <c r="X1751" i="1"/>
  <c r="X1750" i="1"/>
  <c r="X1755" i="1"/>
  <c r="X1747" i="1"/>
  <c r="X1759" i="1"/>
  <c r="X1762" i="1"/>
  <c r="X1752" i="1"/>
  <c r="X1746" i="1"/>
  <c r="X1745" i="1"/>
  <c r="X1743" i="1"/>
  <c r="X1744" i="1"/>
  <c r="X1741" i="1"/>
  <c r="X1742" i="1"/>
  <c r="X1739" i="1"/>
  <c r="X1740" i="1"/>
  <c r="X1738" i="1"/>
  <c r="X1737" i="1"/>
  <c r="X1736" i="1"/>
  <c r="X1735" i="1"/>
  <c r="X1734" i="1"/>
  <c r="X1733" i="1"/>
  <c r="X1732" i="1"/>
  <c r="X1731" i="1"/>
  <c r="X1723" i="1"/>
  <c r="X1728" i="1"/>
  <c r="X1725" i="1"/>
  <c r="X1719" i="1"/>
  <c r="X1718" i="1"/>
  <c r="X1722" i="1"/>
  <c r="X1729" i="1"/>
  <c r="X1721" i="1"/>
  <c r="X1724" i="1"/>
  <c r="X1730" i="1"/>
  <c r="X1727" i="1"/>
  <c r="X1726" i="1"/>
  <c r="X1720" i="1"/>
  <c r="X1714" i="1"/>
  <c r="X1717" i="1"/>
  <c r="X1716" i="1"/>
  <c r="X1715" i="1"/>
  <c r="X1713" i="1"/>
  <c r="X1711" i="1"/>
  <c r="X1710" i="1"/>
  <c r="X1712" i="1"/>
  <c r="X1708" i="1"/>
  <c r="X1707" i="1"/>
  <c r="X1706" i="1"/>
  <c r="X1709" i="1"/>
  <c r="X1705" i="1"/>
  <c r="X1704" i="1"/>
  <c r="X1703" i="1"/>
  <c r="X1702" i="1"/>
  <c r="X1701" i="1"/>
  <c r="X1700" i="1"/>
  <c r="X1699" i="1"/>
  <c r="X1698" i="1"/>
  <c r="X1697" i="1"/>
  <c r="X1696" i="1"/>
  <c r="X1695" i="1"/>
  <c r="X1694" i="1"/>
  <c r="X1693" i="1"/>
  <c r="X1692" i="1"/>
  <c r="X1691" i="1"/>
  <c r="X1690" i="1"/>
  <c r="X1689" i="1"/>
  <c r="X1688" i="1"/>
  <c r="X1687" i="1"/>
  <c r="X1686" i="1"/>
  <c r="X1682" i="1"/>
  <c r="X1669" i="1"/>
  <c r="X1674" i="1"/>
  <c r="X1670" i="1"/>
  <c r="X1667" i="1"/>
  <c r="X1679" i="1"/>
  <c r="X1685" i="1"/>
  <c r="X1678" i="1"/>
  <c r="X1683" i="1"/>
  <c r="X1681" i="1"/>
  <c r="X1672" i="1"/>
  <c r="X1675" i="1"/>
  <c r="X1668" i="1"/>
  <c r="X1684" i="1"/>
  <c r="X1680" i="1"/>
  <c r="X1673" i="1"/>
  <c r="X1677" i="1"/>
  <c r="X1671" i="1"/>
  <c r="X1676" i="1"/>
  <c r="X1665" i="1"/>
  <c r="X1664" i="1"/>
  <c r="X1666" i="1"/>
  <c r="X1663" i="1"/>
  <c r="X1662" i="1"/>
  <c r="X1661" i="1"/>
  <c r="X1659" i="1"/>
  <c r="X1660" i="1"/>
  <c r="X1658" i="1"/>
  <c r="X1657" i="1"/>
  <c r="X1656" i="1"/>
  <c r="X1655" i="1"/>
  <c r="X1654" i="1"/>
  <c r="X1653" i="1"/>
  <c r="X1652" i="1"/>
  <c r="X1651" i="1"/>
  <c r="X1650" i="1"/>
  <c r="X1649" i="1"/>
  <c r="X1648" i="1"/>
  <c r="X1647" i="1"/>
  <c r="X1642" i="1"/>
  <c r="X1641" i="1"/>
  <c r="X1643" i="1"/>
  <c r="X1631" i="1"/>
  <c r="X1640" i="1"/>
  <c r="X1639" i="1"/>
  <c r="X1638" i="1"/>
  <c r="X1645" i="1"/>
  <c r="X1636" i="1"/>
  <c r="X1635" i="1"/>
  <c r="X1630" i="1"/>
  <c r="X1646" i="1"/>
  <c r="X1634" i="1"/>
  <c r="X1633" i="1"/>
  <c r="X1644" i="1"/>
  <c r="X1629" i="1"/>
  <c r="X1632" i="1"/>
  <c r="X1637" i="1"/>
  <c r="X1623" i="1"/>
  <c r="X1624" i="1"/>
  <c r="X1626" i="1"/>
  <c r="X1625" i="1"/>
  <c r="X1627" i="1"/>
  <c r="X1628" i="1"/>
  <c r="X1622" i="1"/>
  <c r="X1621" i="1"/>
  <c r="X1620" i="1"/>
  <c r="X1618" i="1"/>
  <c r="X1617" i="1"/>
  <c r="X1619" i="1"/>
  <c r="X1615" i="1"/>
  <c r="X1614" i="1"/>
  <c r="X1616" i="1"/>
  <c r="X1613" i="1"/>
  <c r="X1612" i="1"/>
  <c r="X1611" i="1"/>
  <c r="X1610" i="1"/>
  <c r="X1609" i="1"/>
  <c r="X1608" i="1"/>
  <c r="X1607" i="1"/>
  <c r="X1606" i="1"/>
  <c r="X1605" i="1"/>
  <c r="X1604" i="1"/>
  <c r="X1603" i="1"/>
  <c r="X1602" i="1"/>
  <c r="X1601" i="1"/>
  <c r="X1600" i="1"/>
  <c r="X1599" i="1"/>
  <c r="X1598" i="1"/>
  <c r="X1597" i="1"/>
  <c r="X1594" i="1"/>
  <c r="X1595" i="1"/>
  <c r="X1593" i="1"/>
  <c r="X1591" i="1"/>
  <c r="X1588" i="1"/>
  <c r="X1596" i="1"/>
  <c r="X1590" i="1"/>
  <c r="X1589" i="1"/>
  <c r="X1592" i="1"/>
  <c r="X1584" i="1"/>
  <c r="X1586" i="1"/>
  <c r="X1587" i="1"/>
  <c r="X1585" i="1"/>
  <c r="X1580" i="1"/>
  <c r="X1583" i="1"/>
  <c r="X1581" i="1"/>
  <c r="X1582" i="1"/>
  <c r="X1578" i="1"/>
  <c r="X1576" i="1"/>
  <c r="X1577" i="1"/>
  <c r="X1579" i="1"/>
  <c r="X1575" i="1"/>
  <c r="X1572" i="1"/>
  <c r="X1574" i="1"/>
  <c r="X1573" i="1"/>
  <c r="X1571" i="1"/>
  <c r="X1570" i="1"/>
  <c r="X1569" i="1"/>
  <c r="X1568" i="1"/>
  <c r="X1566" i="1"/>
  <c r="X1567" i="1"/>
  <c r="X1564" i="1"/>
  <c r="X1565" i="1"/>
  <c r="X1563" i="1"/>
  <c r="X1562" i="1"/>
  <c r="X1561" i="1"/>
  <c r="X1560" i="1"/>
  <c r="X1559" i="1"/>
  <c r="X1558" i="1"/>
  <c r="X1557" i="1"/>
  <c r="X1556" i="1"/>
  <c r="X1553" i="1"/>
  <c r="X1547" i="1"/>
  <c r="X1552" i="1"/>
  <c r="X1555" i="1"/>
  <c r="X1554" i="1"/>
  <c r="X1551" i="1"/>
  <c r="X1549" i="1"/>
  <c r="X1548" i="1"/>
  <c r="X1550" i="1"/>
  <c r="X1545" i="1"/>
  <c r="X1544" i="1"/>
  <c r="X1546" i="1"/>
  <c r="X1543" i="1"/>
  <c r="X1539" i="1"/>
  <c r="X1542" i="1"/>
  <c r="X1541" i="1"/>
  <c r="X1540" i="1"/>
  <c r="X1536" i="1"/>
  <c r="X1538" i="1"/>
  <c r="X1535" i="1"/>
  <c r="X1537" i="1"/>
  <c r="X1533" i="1"/>
  <c r="X1534" i="1"/>
  <c r="X1532" i="1"/>
  <c r="X1531" i="1"/>
  <c r="X1530" i="1"/>
  <c r="X1529" i="1"/>
  <c r="X1527" i="1"/>
  <c r="X1528" i="1"/>
  <c r="X1526" i="1"/>
  <c r="X1525" i="1"/>
  <c r="X1524" i="1"/>
  <c r="X1523" i="1"/>
  <c r="X1522" i="1"/>
  <c r="X1521" i="1"/>
  <c r="X1520" i="1"/>
  <c r="X1519" i="1"/>
  <c r="X1518" i="1"/>
  <c r="X1517" i="1"/>
  <c r="X1516" i="1"/>
  <c r="X1515" i="1"/>
  <c r="X1512" i="1"/>
  <c r="X1507" i="1"/>
  <c r="X1510" i="1"/>
  <c r="X1505" i="1"/>
  <c r="X1508" i="1"/>
  <c r="X1502" i="1"/>
  <c r="X1503" i="1"/>
  <c r="X1506" i="1"/>
  <c r="X1509" i="1"/>
  <c r="X1511" i="1"/>
  <c r="X1514" i="1"/>
  <c r="X1504" i="1"/>
  <c r="X1513" i="1"/>
  <c r="X1500" i="1"/>
  <c r="X1501" i="1"/>
  <c r="X1498" i="1"/>
  <c r="X1499" i="1"/>
  <c r="X1497" i="1"/>
  <c r="X1496" i="1"/>
  <c r="X1495" i="1"/>
  <c r="X1494" i="1"/>
  <c r="X1493" i="1"/>
  <c r="X1492" i="1"/>
  <c r="X1491" i="1"/>
  <c r="X1490" i="1"/>
  <c r="X1489" i="1"/>
  <c r="X1488" i="1"/>
  <c r="X1487" i="1"/>
  <c r="X1486" i="1"/>
  <c r="X1485" i="1"/>
  <c r="X1484" i="1"/>
  <c r="X1483" i="1"/>
  <c r="X1482" i="1"/>
  <c r="X1479" i="1"/>
  <c r="X1478" i="1"/>
  <c r="X1481" i="1"/>
  <c r="X1474" i="1"/>
  <c r="X1477" i="1"/>
  <c r="X1473" i="1"/>
  <c r="X1480" i="1"/>
  <c r="X1476" i="1"/>
  <c r="X1472" i="1"/>
  <c r="X1475" i="1"/>
  <c r="X1471" i="1"/>
  <c r="X1470" i="1"/>
  <c r="X1468" i="1"/>
  <c r="X1469" i="1"/>
  <c r="X1467" i="1"/>
  <c r="X1464" i="1"/>
  <c r="X1465" i="1"/>
  <c r="X1466" i="1"/>
  <c r="X1462" i="1"/>
  <c r="X1463" i="1"/>
  <c r="X1460" i="1"/>
  <c r="X1461" i="1"/>
  <c r="X1456" i="1"/>
  <c r="X1458" i="1"/>
  <c r="X1457" i="1"/>
  <c r="X1459" i="1"/>
  <c r="X1455" i="1"/>
  <c r="X1454" i="1"/>
  <c r="X1453" i="1"/>
  <c r="X1452" i="1"/>
  <c r="X1450" i="1"/>
  <c r="X1451" i="1"/>
  <c r="X1449" i="1"/>
  <c r="X1448" i="1"/>
  <c r="X1447" i="1"/>
  <c r="X1446" i="1"/>
  <c r="X1445" i="1"/>
  <c r="X1444" i="1"/>
  <c r="X1443" i="1"/>
  <c r="X1442" i="1"/>
  <c r="X1441" i="1"/>
  <c r="X1440" i="1"/>
  <c r="X1437" i="1"/>
  <c r="X1438" i="1"/>
  <c r="X1439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708" i="1"/>
  <c r="X707" i="1"/>
  <c r="X706" i="1"/>
  <c r="X705" i="1"/>
  <c r="X704" i="1"/>
  <c r="X703" i="1"/>
  <c r="X702" i="1"/>
  <c r="X701" i="1"/>
  <c r="X716" i="1"/>
  <c r="X715" i="1"/>
  <c r="X713" i="1"/>
  <c r="X714" i="1"/>
  <c r="X711" i="1"/>
  <c r="X712" i="1"/>
  <c r="X709" i="1"/>
  <c r="X710" i="1"/>
  <c r="X721" i="1"/>
  <c r="X720" i="1"/>
  <c r="X722" i="1"/>
  <c r="X719" i="1"/>
  <c r="X718" i="1"/>
  <c r="X717" i="1"/>
  <c r="X687" i="1"/>
  <c r="X686" i="1"/>
  <c r="X685" i="1"/>
  <c r="X684" i="1"/>
  <c r="X683" i="1"/>
  <c r="X682" i="1"/>
  <c r="X681" i="1"/>
  <c r="X695" i="1"/>
  <c r="X694" i="1"/>
  <c r="X693" i="1"/>
  <c r="X692" i="1"/>
  <c r="X691" i="1"/>
  <c r="X690" i="1"/>
  <c r="X689" i="1"/>
  <c r="X688" i="1"/>
  <c r="X699" i="1"/>
  <c r="X697" i="1"/>
  <c r="X698" i="1"/>
  <c r="X700" i="1"/>
  <c r="X696" i="1"/>
  <c r="X670" i="1"/>
  <c r="X669" i="1"/>
  <c r="X668" i="1"/>
  <c r="X667" i="1"/>
  <c r="X666" i="1"/>
  <c r="X665" i="1"/>
  <c r="X664" i="1"/>
  <c r="X674" i="1"/>
  <c r="X673" i="1"/>
  <c r="X672" i="1"/>
  <c r="X671" i="1"/>
  <c r="X679" i="1"/>
  <c r="X677" i="1"/>
  <c r="X675" i="1"/>
  <c r="X676" i="1"/>
  <c r="X680" i="1"/>
  <c r="X678" i="1"/>
  <c r="X651" i="1"/>
  <c r="X650" i="1"/>
  <c r="X649" i="1"/>
  <c r="X648" i="1"/>
  <c r="X647" i="1"/>
  <c r="X646" i="1"/>
  <c r="X645" i="1"/>
  <c r="X658" i="1"/>
  <c r="X659" i="1"/>
  <c r="X656" i="1"/>
  <c r="X657" i="1"/>
  <c r="X655" i="1"/>
  <c r="X654" i="1"/>
  <c r="X653" i="1"/>
  <c r="X652" i="1"/>
  <c r="X663" i="1"/>
  <c r="X662" i="1"/>
  <c r="X661" i="1"/>
  <c r="X660" i="1"/>
  <c r="A382" i="9"/>
  <c r="B382" i="9"/>
  <c r="A383" i="9"/>
  <c r="B383" i="9"/>
  <c r="A384" i="9"/>
  <c r="B384" i="9"/>
  <c r="A385" i="9"/>
  <c r="B385" i="9"/>
  <c r="A386" i="9"/>
  <c r="B386" i="9"/>
  <c r="A387" i="9"/>
  <c r="B387" i="9"/>
  <c r="A388" i="9"/>
  <c r="B388" i="9"/>
  <c r="A389" i="9"/>
  <c r="B389" i="9"/>
  <c r="A390" i="9"/>
  <c r="B390" i="9"/>
  <c r="A391" i="9"/>
  <c r="B391" i="9"/>
  <c r="A392" i="9"/>
  <c r="B392" i="9"/>
  <c r="A393" i="9"/>
  <c r="B393" i="9"/>
  <c r="A394" i="9"/>
  <c r="B394" i="9"/>
  <c r="A395" i="9"/>
  <c r="B395" i="9"/>
  <c r="A396" i="9"/>
  <c r="B396" i="9"/>
  <c r="A397" i="9"/>
  <c r="B397" i="9"/>
  <c r="A398" i="9"/>
  <c r="B398" i="9"/>
  <c r="A399" i="9"/>
  <c r="B399" i="9"/>
  <c r="A400" i="9"/>
  <c r="B400" i="9"/>
  <c r="A401" i="9"/>
  <c r="B401" i="9"/>
  <c r="A402" i="9"/>
  <c r="B402" i="9"/>
  <c r="A403" i="9"/>
  <c r="B403" i="9"/>
  <c r="A404" i="9"/>
  <c r="B404" i="9"/>
  <c r="A405" i="9"/>
  <c r="B405" i="9"/>
  <c r="A406" i="9"/>
  <c r="B406" i="9"/>
  <c r="A407" i="9"/>
  <c r="B407" i="9"/>
  <c r="A408" i="9"/>
  <c r="B408" i="9"/>
  <c r="A409" i="9"/>
  <c r="B409" i="9"/>
  <c r="A410" i="9"/>
  <c r="B410" i="9"/>
  <c r="A411" i="9"/>
  <c r="B411" i="9"/>
  <c r="A412" i="9"/>
  <c r="B412" i="9"/>
  <c r="A413" i="9"/>
  <c r="B413" i="9"/>
  <c r="A414" i="9"/>
  <c r="B414" i="9"/>
  <c r="A415" i="9"/>
  <c r="B415" i="9"/>
  <c r="A416" i="9"/>
  <c r="B416" i="9"/>
  <c r="A417" i="9"/>
  <c r="B417" i="9"/>
  <c r="A418" i="9"/>
  <c r="B418" i="9"/>
  <c r="A419" i="9"/>
  <c r="B419" i="9"/>
  <c r="A420" i="9"/>
  <c r="B420" i="9"/>
  <c r="A421" i="9"/>
  <c r="B421" i="9"/>
  <c r="A422" i="9"/>
  <c r="B422" i="9"/>
  <c r="A423" i="9"/>
  <c r="B423" i="9"/>
  <c r="A424" i="9"/>
  <c r="B424" i="9"/>
  <c r="A425" i="9"/>
  <c r="B425" i="9"/>
  <c r="A426" i="9"/>
  <c r="B426" i="9"/>
  <c r="A427" i="9"/>
  <c r="B427" i="9"/>
  <c r="A428" i="9"/>
  <c r="B428" i="9"/>
  <c r="A429" i="9"/>
  <c r="B429" i="9"/>
  <c r="A430" i="9"/>
  <c r="B430" i="9"/>
  <c r="A431" i="9"/>
  <c r="B431" i="9"/>
  <c r="A432" i="9"/>
  <c r="B432" i="9"/>
  <c r="A433" i="9"/>
  <c r="B433" i="9"/>
  <c r="A434" i="9"/>
  <c r="B434" i="9"/>
  <c r="A435" i="9"/>
  <c r="B435" i="9"/>
  <c r="A436" i="9"/>
  <c r="B436" i="9"/>
  <c r="A437" i="9"/>
  <c r="B437" i="9"/>
  <c r="A438" i="9"/>
  <c r="B438" i="9"/>
  <c r="A439" i="9"/>
  <c r="B439" i="9"/>
  <c r="A440" i="9"/>
  <c r="B440" i="9"/>
  <c r="A441" i="9"/>
  <c r="B441" i="9"/>
  <c r="A442" i="9"/>
  <c r="B442" i="9"/>
  <c r="A443" i="9"/>
  <c r="B443" i="9"/>
  <c r="A444" i="9"/>
  <c r="B444" i="9"/>
  <c r="A445" i="9"/>
  <c r="B445" i="9"/>
  <c r="A446" i="9"/>
  <c r="B446" i="9"/>
  <c r="A447" i="9"/>
  <c r="B447" i="9"/>
  <c r="A448" i="9"/>
  <c r="B448" i="9"/>
  <c r="A449" i="9"/>
  <c r="B449" i="9"/>
  <c r="A450" i="9"/>
  <c r="B450" i="9"/>
  <c r="A451" i="9"/>
  <c r="B451" i="9"/>
  <c r="A452" i="9"/>
  <c r="B452" i="9"/>
  <c r="A453" i="9"/>
  <c r="B453" i="9"/>
  <c r="A454" i="9"/>
  <c r="B454" i="9"/>
  <c r="A455" i="9"/>
  <c r="B455" i="9"/>
  <c r="A456" i="9"/>
  <c r="B456" i="9"/>
  <c r="A457" i="9"/>
  <c r="B457" i="9"/>
  <c r="A458" i="9"/>
  <c r="B458" i="9"/>
  <c r="A459" i="9"/>
  <c r="B459" i="9"/>
  <c r="A460" i="9"/>
  <c r="B460" i="9"/>
  <c r="A461" i="9"/>
  <c r="B461" i="9"/>
  <c r="A462" i="9"/>
  <c r="B462" i="9"/>
  <c r="A463" i="9"/>
  <c r="B463" i="9"/>
  <c r="A464" i="9"/>
  <c r="B464" i="9"/>
  <c r="A465" i="9"/>
  <c r="B465" i="9"/>
  <c r="A466" i="9"/>
  <c r="B466" i="9"/>
  <c r="A467" i="9"/>
  <c r="B467" i="9"/>
  <c r="A468" i="9"/>
  <c r="B468" i="9"/>
  <c r="A469" i="9"/>
  <c r="B469" i="9"/>
  <c r="A470" i="9"/>
  <c r="B470" i="9"/>
  <c r="A471" i="9"/>
  <c r="B471" i="9"/>
  <c r="A472" i="9"/>
  <c r="B472" i="9"/>
  <c r="A473" i="9"/>
  <c r="B473" i="9"/>
  <c r="A474" i="9"/>
  <c r="B474" i="9"/>
  <c r="A475" i="9"/>
  <c r="B475" i="9"/>
  <c r="A476" i="9"/>
  <c r="B476" i="9"/>
  <c r="A477" i="9"/>
  <c r="B477" i="9"/>
  <c r="A478" i="9"/>
  <c r="B478" i="9"/>
  <c r="A479" i="9"/>
  <c r="B479" i="9"/>
  <c r="A480" i="9"/>
  <c r="B480" i="9"/>
  <c r="A481" i="9"/>
  <c r="B481" i="9"/>
  <c r="A482" i="9"/>
  <c r="B482" i="9"/>
  <c r="A483" i="9"/>
  <c r="B483" i="9"/>
  <c r="A484" i="9"/>
  <c r="B484" i="9"/>
  <c r="A485" i="9"/>
  <c r="B485" i="9"/>
  <c r="A486" i="9"/>
  <c r="B486" i="9"/>
  <c r="A487" i="9"/>
  <c r="B487" i="9"/>
  <c r="A488" i="9"/>
  <c r="B488" i="9"/>
  <c r="A489" i="9"/>
  <c r="B489" i="9"/>
  <c r="A490" i="9"/>
  <c r="B490" i="9"/>
  <c r="A491" i="9"/>
  <c r="B491" i="9"/>
  <c r="A492" i="9"/>
  <c r="B492" i="9"/>
  <c r="A493" i="9"/>
  <c r="B493" i="9"/>
  <c r="A494" i="9"/>
  <c r="B494" i="9"/>
  <c r="A495" i="9"/>
  <c r="B495" i="9"/>
  <c r="A496" i="9"/>
  <c r="B496" i="9"/>
  <c r="A497" i="9"/>
  <c r="B497" i="9"/>
  <c r="A498" i="9"/>
  <c r="B498" i="9"/>
  <c r="A499" i="9"/>
  <c r="B499" i="9"/>
  <c r="A500" i="9"/>
  <c r="B500" i="9"/>
  <c r="A501" i="9"/>
  <c r="B501" i="9"/>
  <c r="A502" i="9"/>
  <c r="B502" i="9"/>
  <c r="A503" i="9"/>
  <c r="B503" i="9"/>
  <c r="A504" i="9"/>
  <c r="B504" i="9"/>
  <c r="A505" i="9"/>
  <c r="B505" i="9"/>
  <c r="A506" i="9"/>
  <c r="B506" i="9"/>
  <c r="A507" i="9"/>
  <c r="B507" i="9"/>
  <c r="A508" i="9"/>
  <c r="B508" i="9"/>
  <c r="A509" i="9"/>
  <c r="B509" i="9"/>
  <c r="A510" i="9"/>
  <c r="B510" i="9"/>
  <c r="A511" i="9"/>
  <c r="B511" i="9"/>
  <c r="A512" i="9"/>
  <c r="B512" i="9"/>
  <c r="A513" i="9"/>
  <c r="B513" i="9"/>
  <c r="A514" i="9"/>
  <c r="B514" i="9"/>
  <c r="A515" i="9"/>
  <c r="B515" i="9"/>
  <c r="A516" i="9"/>
  <c r="B516" i="9"/>
  <c r="A517" i="9"/>
  <c r="B517" i="9"/>
  <c r="A518" i="9"/>
  <c r="B518" i="9"/>
  <c r="A519" i="9"/>
  <c r="B519" i="9"/>
  <c r="A520" i="9"/>
  <c r="B520" i="9"/>
  <c r="A521" i="9"/>
  <c r="B521" i="9"/>
  <c r="A522" i="9"/>
  <c r="B522" i="9"/>
  <c r="A523" i="9"/>
  <c r="B523" i="9"/>
  <c r="A524" i="9"/>
  <c r="B524" i="9"/>
  <c r="A525" i="9"/>
  <c r="B525" i="9"/>
  <c r="A526" i="9"/>
  <c r="B526" i="9"/>
  <c r="A527" i="9"/>
  <c r="B527" i="9"/>
  <c r="A528" i="9"/>
  <c r="B528" i="9"/>
  <c r="A529" i="9"/>
  <c r="B529" i="9"/>
  <c r="A530" i="9"/>
  <c r="B530" i="9"/>
  <c r="A531" i="9"/>
  <c r="B531" i="9"/>
  <c r="A532" i="9"/>
  <c r="B532" i="9"/>
  <c r="A533" i="9"/>
  <c r="B533" i="9"/>
  <c r="A534" i="9"/>
  <c r="B534" i="9"/>
  <c r="A535" i="9"/>
  <c r="B535" i="9"/>
  <c r="A536" i="9"/>
  <c r="B536" i="9"/>
  <c r="A537" i="9"/>
  <c r="B537" i="9"/>
  <c r="A538" i="9"/>
  <c r="B538" i="9"/>
  <c r="A539" i="9"/>
  <c r="B539" i="9"/>
  <c r="A540" i="9"/>
  <c r="B540" i="9"/>
  <c r="A541" i="9"/>
  <c r="B541" i="9"/>
  <c r="A542" i="9"/>
  <c r="B542" i="9"/>
  <c r="A543" i="9"/>
  <c r="B543" i="9"/>
  <c r="A544" i="9"/>
  <c r="B544" i="9"/>
  <c r="A545" i="9"/>
  <c r="B545" i="9"/>
  <c r="A546" i="9"/>
  <c r="B546" i="9"/>
  <c r="A547" i="9"/>
  <c r="B547" i="9"/>
  <c r="A548" i="9"/>
  <c r="B548" i="9"/>
  <c r="A549" i="9"/>
  <c r="B549" i="9"/>
  <c r="A550" i="9"/>
  <c r="B550" i="9"/>
  <c r="A551" i="9"/>
  <c r="B551" i="9"/>
  <c r="A552" i="9"/>
  <c r="B552" i="9"/>
  <c r="A553" i="9"/>
  <c r="B553" i="9"/>
  <c r="A554" i="9"/>
  <c r="B554" i="9"/>
  <c r="A555" i="9"/>
  <c r="B555" i="9"/>
  <c r="A556" i="9"/>
  <c r="B556" i="9"/>
  <c r="A557" i="9"/>
  <c r="B557" i="9"/>
  <c r="A558" i="9"/>
  <c r="B558" i="9"/>
  <c r="A559" i="9"/>
  <c r="B559" i="9"/>
  <c r="A560" i="9"/>
  <c r="B560" i="9"/>
  <c r="A561" i="9"/>
  <c r="B561" i="9"/>
  <c r="A562" i="9"/>
  <c r="B562" i="9"/>
  <c r="A563" i="9"/>
  <c r="B563" i="9"/>
  <c r="A564" i="9"/>
  <c r="B564" i="9"/>
  <c r="A565" i="9"/>
  <c r="B565" i="9"/>
  <c r="A566" i="9"/>
  <c r="B566" i="9"/>
  <c r="A567" i="9"/>
  <c r="B567" i="9"/>
  <c r="A568" i="9"/>
  <c r="B568" i="9"/>
  <c r="A569" i="9"/>
  <c r="B569" i="9"/>
  <c r="A570" i="9"/>
  <c r="B570" i="9"/>
  <c r="A571" i="9"/>
  <c r="B571" i="9"/>
  <c r="A572" i="9"/>
  <c r="B572" i="9"/>
  <c r="A573" i="9"/>
  <c r="B573" i="9"/>
  <c r="A574" i="9"/>
  <c r="B574" i="9"/>
  <c r="A575" i="9"/>
  <c r="B575" i="9"/>
  <c r="A576" i="9"/>
  <c r="B576" i="9"/>
  <c r="A577" i="9"/>
  <c r="B577" i="9"/>
  <c r="A578" i="9"/>
  <c r="B578" i="9"/>
  <c r="A579" i="9"/>
  <c r="B579" i="9"/>
  <c r="A580" i="9"/>
  <c r="B580" i="9"/>
  <c r="A581" i="9"/>
  <c r="B581" i="9"/>
  <c r="A582" i="9"/>
  <c r="B582" i="9"/>
  <c r="A583" i="9"/>
  <c r="B583" i="9"/>
  <c r="A584" i="9"/>
  <c r="B584" i="9"/>
  <c r="A585" i="9"/>
  <c r="B585" i="9"/>
  <c r="A586" i="9"/>
  <c r="B586" i="9"/>
  <c r="A587" i="9"/>
  <c r="B587" i="9"/>
  <c r="A588" i="9"/>
  <c r="B588" i="9"/>
  <c r="A589" i="9"/>
  <c r="B589" i="9"/>
  <c r="A590" i="9"/>
  <c r="B590" i="9"/>
  <c r="A591" i="9"/>
  <c r="B591" i="9"/>
  <c r="A592" i="9"/>
  <c r="B592" i="9"/>
  <c r="A593" i="9"/>
  <c r="B593" i="9"/>
  <c r="A594" i="9"/>
  <c r="B594" i="9"/>
  <c r="A595" i="9"/>
  <c r="B595" i="9"/>
  <c r="A596" i="9"/>
  <c r="B596" i="9"/>
  <c r="A597" i="9"/>
  <c r="B597" i="9"/>
  <c r="A598" i="9"/>
  <c r="B598" i="9"/>
  <c r="A599" i="9"/>
  <c r="B599" i="9"/>
  <c r="A600" i="9"/>
  <c r="B600" i="9"/>
  <c r="A601" i="9"/>
  <c r="B601" i="9"/>
  <c r="A602" i="9"/>
  <c r="B602" i="9"/>
  <c r="A603" i="9"/>
  <c r="B603" i="9"/>
  <c r="A604" i="9"/>
  <c r="B604" i="9"/>
  <c r="A605" i="9"/>
  <c r="B605" i="9"/>
  <c r="A606" i="9"/>
  <c r="B606" i="9"/>
  <c r="A607" i="9"/>
  <c r="B607" i="9"/>
  <c r="A608" i="9"/>
  <c r="B608" i="9"/>
  <c r="A609" i="9"/>
  <c r="B609" i="9"/>
  <c r="A610" i="9"/>
  <c r="B610" i="9"/>
  <c r="A611" i="9"/>
  <c r="B611" i="9"/>
  <c r="A612" i="9"/>
  <c r="B612" i="9"/>
  <c r="A613" i="9"/>
  <c r="B613" i="9"/>
  <c r="A614" i="9"/>
  <c r="B614" i="9"/>
  <c r="A615" i="9"/>
  <c r="B615" i="9"/>
  <c r="A616" i="9"/>
  <c r="B616" i="9"/>
  <c r="A617" i="9"/>
  <c r="B617" i="9"/>
  <c r="A618" i="9"/>
  <c r="B618" i="9"/>
  <c r="A619" i="9"/>
  <c r="B619" i="9"/>
  <c r="A620" i="9"/>
  <c r="B620" i="9"/>
  <c r="A621" i="9"/>
  <c r="B621" i="9"/>
  <c r="A622" i="9"/>
  <c r="B622" i="9"/>
  <c r="A623" i="9"/>
  <c r="B623" i="9"/>
  <c r="A624" i="9"/>
  <c r="B624" i="9"/>
  <c r="A625" i="9"/>
  <c r="B625" i="9"/>
  <c r="A626" i="9"/>
  <c r="B626" i="9"/>
  <c r="A627" i="9"/>
  <c r="B627" i="9"/>
  <c r="A628" i="9"/>
  <c r="B628" i="9"/>
  <c r="A629" i="9"/>
  <c r="B629" i="9"/>
  <c r="A630" i="9"/>
  <c r="B630" i="9"/>
  <c r="A631" i="9"/>
  <c r="B631" i="9"/>
  <c r="A632" i="9"/>
  <c r="B632" i="9"/>
  <c r="A633" i="9"/>
  <c r="B633" i="9"/>
  <c r="A634" i="9"/>
  <c r="B634" i="9"/>
  <c r="A635" i="9"/>
  <c r="B635" i="9"/>
  <c r="A636" i="9"/>
  <c r="B636" i="9"/>
  <c r="A637" i="9"/>
  <c r="B637" i="9"/>
  <c r="A638" i="9"/>
  <c r="B638" i="9"/>
  <c r="A639" i="9"/>
  <c r="B639" i="9"/>
  <c r="A640" i="9"/>
  <c r="B640" i="9"/>
  <c r="A641" i="9"/>
  <c r="B641" i="9"/>
  <c r="A642" i="9"/>
  <c r="B642" i="9"/>
  <c r="A643" i="9"/>
  <c r="B643" i="9"/>
  <c r="A644" i="9"/>
  <c r="B644" i="9"/>
  <c r="A645" i="9"/>
  <c r="B645" i="9"/>
  <c r="A646" i="9"/>
  <c r="B646" i="9"/>
  <c r="A647" i="9"/>
  <c r="B647" i="9"/>
  <c r="A648" i="9"/>
  <c r="B648" i="9"/>
  <c r="A649" i="9"/>
  <c r="B649" i="9"/>
  <c r="A650" i="9"/>
  <c r="B650" i="9"/>
  <c r="A651" i="9"/>
  <c r="B651" i="9"/>
  <c r="A652" i="9"/>
  <c r="B652" i="9"/>
  <c r="A653" i="9"/>
  <c r="B653" i="9"/>
  <c r="A654" i="9"/>
  <c r="B654" i="9"/>
  <c r="A655" i="9"/>
  <c r="B655" i="9"/>
  <c r="A656" i="9"/>
  <c r="B656" i="9"/>
  <c r="A657" i="9"/>
  <c r="B657" i="9"/>
  <c r="A658" i="9"/>
  <c r="B658" i="9"/>
  <c r="A659" i="9"/>
  <c r="B659" i="9"/>
  <c r="A660" i="9"/>
  <c r="B660" i="9"/>
  <c r="A661" i="9"/>
  <c r="B661" i="9"/>
  <c r="A662" i="9"/>
  <c r="B662" i="9"/>
  <c r="A663" i="9"/>
  <c r="B663" i="9"/>
  <c r="A664" i="9"/>
  <c r="B664" i="9"/>
  <c r="A665" i="9"/>
  <c r="B665" i="9"/>
  <c r="A666" i="9"/>
  <c r="B666" i="9"/>
  <c r="A667" i="9"/>
  <c r="B667" i="9"/>
  <c r="A668" i="9"/>
  <c r="B668" i="9"/>
  <c r="A669" i="9"/>
  <c r="B669" i="9"/>
  <c r="A670" i="9"/>
  <c r="B670" i="9"/>
  <c r="A671" i="9"/>
  <c r="B671" i="9"/>
  <c r="A672" i="9"/>
  <c r="B672" i="9"/>
  <c r="A673" i="9"/>
  <c r="B673" i="9"/>
  <c r="A674" i="9"/>
  <c r="B674" i="9"/>
  <c r="A675" i="9"/>
  <c r="B675" i="9"/>
  <c r="A676" i="9"/>
  <c r="B676" i="9"/>
  <c r="A677" i="9"/>
  <c r="B677" i="9"/>
  <c r="A678" i="9"/>
  <c r="B678" i="9"/>
  <c r="A679" i="9"/>
  <c r="B679" i="9"/>
  <c r="A680" i="9"/>
  <c r="B680" i="9"/>
  <c r="A681" i="9"/>
  <c r="B681" i="9"/>
  <c r="A682" i="9"/>
  <c r="B682" i="9"/>
  <c r="A683" i="9"/>
  <c r="B683" i="9"/>
  <c r="A684" i="9"/>
  <c r="B684" i="9"/>
  <c r="A685" i="9"/>
  <c r="B685" i="9"/>
  <c r="A686" i="9"/>
  <c r="B686" i="9"/>
  <c r="A687" i="9"/>
  <c r="B687" i="9"/>
  <c r="A688" i="9"/>
  <c r="B688" i="9"/>
  <c r="A689" i="9"/>
  <c r="B689" i="9"/>
  <c r="A690" i="9"/>
  <c r="B690" i="9"/>
  <c r="A691" i="9"/>
  <c r="B691" i="9"/>
  <c r="A692" i="9"/>
  <c r="B692" i="9"/>
  <c r="A693" i="9"/>
  <c r="B693" i="9"/>
  <c r="A694" i="9"/>
  <c r="B694" i="9"/>
  <c r="A695" i="9"/>
  <c r="B695" i="9"/>
  <c r="A696" i="9"/>
  <c r="B696" i="9"/>
  <c r="A697" i="9"/>
  <c r="B697" i="9"/>
  <c r="A698" i="9"/>
  <c r="B698" i="9"/>
  <c r="A699" i="9"/>
  <c r="B699" i="9"/>
  <c r="A700" i="9"/>
  <c r="B700" i="9"/>
  <c r="A701" i="9"/>
  <c r="B701" i="9"/>
  <c r="A702" i="9"/>
  <c r="B702" i="9"/>
  <c r="A703" i="9"/>
  <c r="B703" i="9"/>
  <c r="A704" i="9"/>
  <c r="B704" i="9"/>
  <c r="A705" i="9"/>
  <c r="B705" i="9"/>
  <c r="A706" i="9"/>
  <c r="B706" i="9"/>
  <c r="A707" i="9"/>
  <c r="B707" i="9"/>
  <c r="A708" i="9"/>
  <c r="B708" i="9"/>
  <c r="A709" i="9"/>
  <c r="B709" i="9"/>
  <c r="A710" i="9"/>
  <c r="B710" i="9"/>
  <c r="A711" i="9"/>
  <c r="B711" i="9"/>
  <c r="A712" i="9"/>
  <c r="B712" i="9"/>
  <c r="A713" i="9"/>
  <c r="B713" i="9"/>
  <c r="A714" i="9"/>
  <c r="B714" i="9"/>
  <c r="A715" i="9"/>
  <c r="B715" i="9"/>
  <c r="A716" i="9"/>
  <c r="B716" i="9"/>
  <c r="A717" i="9"/>
  <c r="B717" i="9"/>
  <c r="A718" i="9"/>
  <c r="B718" i="9"/>
  <c r="A719" i="9"/>
  <c r="B719" i="9"/>
  <c r="A720" i="9"/>
  <c r="B720" i="9"/>
  <c r="A721" i="9"/>
  <c r="B721" i="9"/>
  <c r="A722" i="9"/>
  <c r="B722" i="9"/>
  <c r="A723" i="9"/>
  <c r="B723" i="9"/>
  <c r="A724" i="9"/>
  <c r="B724" i="9"/>
  <c r="A725" i="9"/>
  <c r="B725" i="9"/>
  <c r="A726" i="9"/>
  <c r="B726" i="9"/>
  <c r="A727" i="9"/>
  <c r="B727" i="9"/>
  <c r="A728" i="9"/>
  <c r="B728" i="9"/>
  <c r="A729" i="9"/>
  <c r="B729" i="9"/>
  <c r="A730" i="9"/>
  <c r="B730" i="9"/>
  <c r="A731" i="9"/>
  <c r="B731" i="9"/>
  <c r="A732" i="9"/>
  <c r="B732" i="9"/>
  <c r="A733" i="9"/>
  <c r="B733" i="9"/>
  <c r="A734" i="9"/>
  <c r="B734" i="9"/>
  <c r="A735" i="9"/>
  <c r="B735" i="9"/>
  <c r="A736" i="9"/>
  <c r="B736" i="9"/>
  <c r="A737" i="9"/>
  <c r="B737" i="9"/>
  <c r="A738" i="9"/>
  <c r="B738" i="9"/>
  <c r="A739" i="9"/>
  <c r="B739" i="9"/>
  <c r="A740" i="9"/>
  <c r="B740" i="9"/>
  <c r="A741" i="9"/>
  <c r="B741" i="9"/>
  <c r="A742" i="9"/>
  <c r="B742" i="9"/>
  <c r="A743" i="9"/>
  <c r="B743" i="9"/>
  <c r="A744" i="9"/>
  <c r="B744" i="9"/>
  <c r="A745" i="9"/>
  <c r="B745" i="9"/>
  <c r="A746" i="9"/>
  <c r="B746" i="9"/>
  <c r="A747" i="9"/>
  <c r="B747" i="9"/>
  <c r="A748" i="9"/>
  <c r="B748" i="9"/>
  <c r="A749" i="9"/>
  <c r="B749" i="9"/>
  <c r="A750" i="9"/>
  <c r="B750" i="9"/>
  <c r="A751" i="9"/>
  <c r="B751" i="9"/>
  <c r="A752" i="9"/>
  <c r="B752" i="9"/>
  <c r="A753" i="9"/>
  <c r="B753" i="9"/>
  <c r="A754" i="9"/>
  <c r="B754" i="9"/>
  <c r="A755" i="9"/>
  <c r="B755" i="9"/>
  <c r="A756" i="9"/>
  <c r="B756" i="9"/>
  <c r="A757" i="9"/>
  <c r="B757" i="9"/>
  <c r="A758" i="9"/>
  <c r="B758" i="9"/>
  <c r="A759" i="9"/>
  <c r="B759" i="9"/>
  <c r="A760" i="9"/>
  <c r="B760" i="9"/>
  <c r="A761" i="9"/>
  <c r="B761" i="9"/>
  <c r="A762" i="9"/>
  <c r="B762" i="9"/>
  <c r="A763" i="9"/>
  <c r="B763" i="9"/>
  <c r="A764" i="9"/>
  <c r="B764" i="9"/>
  <c r="A765" i="9"/>
  <c r="B765" i="9"/>
  <c r="A766" i="9"/>
  <c r="B766" i="9"/>
  <c r="A767" i="9"/>
  <c r="B767" i="9"/>
  <c r="A768" i="9"/>
  <c r="B768" i="9"/>
  <c r="A769" i="9"/>
  <c r="B769" i="9"/>
  <c r="A770" i="9"/>
  <c r="B770" i="9"/>
  <c r="A771" i="9"/>
  <c r="B771" i="9"/>
  <c r="A772" i="9"/>
  <c r="B772" i="9"/>
  <c r="A773" i="9"/>
  <c r="B773" i="9"/>
  <c r="A774" i="9"/>
  <c r="B774" i="9"/>
  <c r="A775" i="9"/>
  <c r="B775" i="9"/>
  <c r="A776" i="9"/>
  <c r="B776" i="9"/>
  <c r="A777" i="9"/>
  <c r="B777" i="9"/>
  <c r="A778" i="9"/>
  <c r="B778" i="9"/>
  <c r="A779" i="9"/>
  <c r="B779" i="9"/>
  <c r="A780" i="9"/>
  <c r="B780" i="9"/>
  <c r="A781" i="9"/>
  <c r="B781" i="9"/>
  <c r="A782" i="9"/>
  <c r="B782" i="9"/>
  <c r="A783" i="9"/>
  <c r="B783" i="9"/>
  <c r="A784" i="9"/>
  <c r="B784" i="9"/>
  <c r="A785" i="9"/>
  <c r="B785" i="9"/>
  <c r="A786" i="9"/>
  <c r="B786" i="9"/>
  <c r="A787" i="9"/>
  <c r="B787" i="9"/>
  <c r="A788" i="9"/>
  <c r="B788" i="9"/>
  <c r="A789" i="9"/>
  <c r="B789" i="9"/>
  <c r="A790" i="9"/>
  <c r="B790" i="9"/>
  <c r="A791" i="9"/>
  <c r="B791" i="9"/>
  <c r="A792" i="9"/>
  <c r="B792" i="9"/>
  <c r="A793" i="9"/>
  <c r="B793" i="9"/>
  <c r="A794" i="9"/>
  <c r="B794" i="9"/>
  <c r="A795" i="9"/>
  <c r="B795" i="9"/>
  <c r="A796" i="9"/>
  <c r="B796" i="9"/>
  <c r="A797" i="9"/>
  <c r="B797" i="9"/>
  <c r="A798" i="9"/>
  <c r="B798" i="9"/>
  <c r="A799" i="9"/>
  <c r="B799" i="9"/>
  <c r="A800" i="9"/>
  <c r="B800" i="9"/>
  <c r="A801" i="9"/>
  <c r="B801" i="9"/>
  <c r="A802" i="9"/>
  <c r="B802" i="9"/>
  <c r="A803" i="9"/>
  <c r="B803" i="9"/>
  <c r="A804" i="9"/>
  <c r="B804" i="9"/>
  <c r="A805" i="9"/>
  <c r="B805" i="9"/>
  <c r="A806" i="9"/>
  <c r="B806" i="9"/>
  <c r="A807" i="9"/>
  <c r="B807" i="9"/>
  <c r="A808" i="9"/>
  <c r="B808" i="9"/>
  <c r="A809" i="9"/>
  <c r="B809" i="9"/>
  <c r="A810" i="9"/>
  <c r="B810" i="9"/>
  <c r="A811" i="9"/>
  <c r="B811" i="9"/>
  <c r="A812" i="9"/>
  <c r="B812" i="9"/>
  <c r="A813" i="9"/>
  <c r="B813" i="9"/>
  <c r="A814" i="9"/>
  <c r="B814" i="9"/>
  <c r="A815" i="9"/>
  <c r="B815" i="9"/>
  <c r="A816" i="9"/>
  <c r="B816" i="9"/>
  <c r="A817" i="9"/>
  <c r="B817" i="9"/>
  <c r="A818" i="9"/>
  <c r="B818" i="9"/>
  <c r="A819" i="9"/>
  <c r="B819" i="9"/>
  <c r="A820" i="9"/>
  <c r="B820" i="9"/>
  <c r="A821" i="9"/>
  <c r="B821" i="9"/>
  <c r="A822" i="9"/>
  <c r="B822" i="9"/>
  <c r="A823" i="9"/>
  <c r="B823" i="9"/>
  <c r="A824" i="9"/>
  <c r="B824" i="9"/>
  <c r="A825" i="9"/>
  <c r="B825" i="9"/>
  <c r="A826" i="9"/>
  <c r="B826" i="9"/>
  <c r="A827" i="9"/>
  <c r="B827" i="9"/>
  <c r="A828" i="9"/>
  <c r="B828" i="9"/>
  <c r="A829" i="9"/>
  <c r="B829" i="9"/>
  <c r="A830" i="9"/>
  <c r="B830" i="9"/>
  <c r="A831" i="9"/>
  <c r="B831" i="9"/>
  <c r="A832" i="9"/>
  <c r="B832" i="9"/>
  <c r="A833" i="9"/>
  <c r="B833" i="9"/>
  <c r="A834" i="9"/>
  <c r="B834" i="9"/>
  <c r="A835" i="9"/>
  <c r="B835" i="9"/>
  <c r="A836" i="9"/>
  <c r="B836" i="9"/>
  <c r="A837" i="9"/>
  <c r="B837" i="9"/>
  <c r="A838" i="9"/>
  <c r="B838" i="9"/>
  <c r="A839" i="9"/>
  <c r="B839" i="9"/>
  <c r="A840" i="9"/>
  <c r="B840" i="9"/>
  <c r="A841" i="9"/>
  <c r="B841" i="9"/>
  <c r="A842" i="9"/>
  <c r="B842" i="9"/>
  <c r="A843" i="9"/>
  <c r="B843" i="9"/>
  <c r="A844" i="9"/>
  <c r="B844" i="9"/>
  <c r="A845" i="9"/>
  <c r="B845" i="9"/>
  <c r="A846" i="9"/>
  <c r="B846" i="9"/>
  <c r="A847" i="9"/>
  <c r="B847" i="9"/>
  <c r="A848" i="9"/>
  <c r="B848" i="9"/>
  <c r="A849" i="9"/>
  <c r="B849" i="9"/>
  <c r="A850" i="9"/>
  <c r="B850" i="9"/>
  <c r="A851" i="9"/>
  <c r="B851" i="9"/>
  <c r="A852" i="9"/>
  <c r="B852" i="9"/>
  <c r="A853" i="9"/>
  <c r="B853" i="9"/>
  <c r="A854" i="9"/>
  <c r="B854" i="9"/>
  <c r="A855" i="9"/>
  <c r="B855" i="9"/>
  <c r="A856" i="9"/>
  <c r="B856" i="9"/>
  <c r="A857" i="9"/>
  <c r="B857" i="9"/>
  <c r="A858" i="9"/>
  <c r="B858" i="9"/>
  <c r="A859" i="9"/>
  <c r="B859" i="9"/>
  <c r="A860" i="9"/>
  <c r="B860" i="9"/>
  <c r="A861" i="9"/>
  <c r="B861" i="9"/>
  <c r="A862" i="9"/>
  <c r="B862" i="9"/>
  <c r="A863" i="9"/>
  <c r="B863" i="9"/>
  <c r="A864" i="9"/>
  <c r="B864" i="9"/>
  <c r="A865" i="9"/>
  <c r="B865" i="9"/>
  <c r="A866" i="9"/>
  <c r="B866" i="9"/>
  <c r="A867" i="9"/>
  <c r="B867" i="9"/>
  <c r="A868" i="9"/>
  <c r="B868" i="9"/>
  <c r="A869" i="9"/>
  <c r="B869" i="9"/>
  <c r="A870" i="9"/>
  <c r="B870" i="9"/>
  <c r="A871" i="9"/>
  <c r="B871" i="9"/>
  <c r="A872" i="9"/>
  <c r="B872" i="9"/>
  <c r="A873" i="9"/>
  <c r="B873" i="9"/>
  <c r="A874" i="9"/>
  <c r="B874" i="9"/>
  <c r="A875" i="9"/>
  <c r="B875" i="9"/>
  <c r="A876" i="9"/>
  <c r="B876" i="9"/>
  <c r="A877" i="9"/>
  <c r="B877" i="9"/>
  <c r="A878" i="9"/>
  <c r="B878" i="9"/>
  <c r="A879" i="9"/>
  <c r="B879" i="9"/>
  <c r="A880" i="9"/>
  <c r="B880" i="9"/>
  <c r="A881" i="9"/>
  <c r="B881" i="9"/>
  <c r="A882" i="9"/>
  <c r="B882" i="9"/>
  <c r="A883" i="9"/>
  <c r="B883" i="9"/>
  <c r="A884" i="9"/>
  <c r="B884" i="9"/>
  <c r="A885" i="9"/>
  <c r="B885" i="9"/>
  <c r="A886" i="9"/>
  <c r="B886" i="9"/>
  <c r="A887" i="9"/>
  <c r="B887" i="9"/>
  <c r="A888" i="9"/>
  <c r="B888" i="9"/>
  <c r="A889" i="9"/>
  <c r="B889" i="9"/>
  <c r="A890" i="9"/>
  <c r="B890" i="9"/>
  <c r="A891" i="9"/>
  <c r="B891" i="9"/>
  <c r="A892" i="9"/>
  <c r="B892" i="9"/>
  <c r="A893" i="9"/>
  <c r="B893" i="9"/>
  <c r="A894" i="9"/>
  <c r="B894" i="9"/>
  <c r="A895" i="9"/>
  <c r="B895" i="9"/>
  <c r="A896" i="9"/>
  <c r="B896" i="9"/>
  <c r="A897" i="9"/>
  <c r="B897" i="9"/>
  <c r="A898" i="9"/>
  <c r="B898" i="9"/>
  <c r="A899" i="9"/>
  <c r="B899" i="9"/>
  <c r="A900" i="9"/>
  <c r="B900" i="9"/>
  <c r="A901" i="9"/>
  <c r="B901" i="9"/>
  <c r="A902" i="9"/>
  <c r="B902" i="9"/>
  <c r="A903" i="9"/>
  <c r="B903" i="9"/>
  <c r="A904" i="9"/>
  <c r="B904" i="9"/>
  <c r="A905" i="9"/>
  <c r="B905" i="9"/>
  <c r="A906" i="9"/>
  <c r="B906" i="9"/>
  <c r="A907" i="9"/>
  <c r="B907" i="9"/>
  <c r="A908" i="9"/>
  <c r="B908" i="9"/>
  <c r="A909" i="9"/>
  <c r="B909" i="9"/>
  <c r="A910" i="9"/>
  <c r="B910" i="9"/>
  <c r="A911" i="9"/>
  <c r="B911" i="9"/>
  <c r="A912" i="9"/>
  <c r="B912" i="9"/>
  <c r="A913" i="9"/>
  <c r="B913" i="9"/>
  <c r="A914" i="9"/>
  <c r="B914" i="9"/>
  <c r="A915" i="9"/>
  <c r="B915" i="9"/>
  <c r="A916" i="9"/>
  <c r="B916" i="9"/>
  <c r="A917" i="9"/>
  <c r="B917" i="9"/>
  <c r="A918" i="9"/>
  <c r="B918" i="9"/>
  <c r="A919" i="9"/>
  <c r="B919" i="9"/>
  <c r="A920" i="9"/>
  <c r="B920" i="9"/>
  <c r="A921" i="9"/>
  <c r="B921" i="9"/>
  <c r="A922" i="9"/>
  <c r="B922" i="9"/>
  <c r="A923" i="9"/>
  <c r="B923" i="9"/>
  <c r="A924" i="9"/>
  <c r="B924" i="9"/>
  <c r="A925" i="9"/>
  <c r="B925" i="9"/>
  <c r="A926" i="9"/>
  <c r="B926" i="9"/>
  <c r="A927" i="9"/>
  <c r="B927" i="9"/>
  <c r="A928" i="9"/>
  <c r="B928" i="9"/>
  <c r="A929" i="9"/>
  <c r="B929" i="9"/>
  <c r="A930" i="9"/>
  <c r="B930" i="9"/>
  <c r="A931" i="9"/>
  <c r="B931" i="9"/>
  <c r="A932" i="9"/>
  <c r="B932" i="9"/>
  <c r="A933" i="9"/>
  <c r="B933" i="9"/>
  <c r="A934" i="9"/>
  <c r="B934" i="9"/>
  <c r="A935" i="9"/>
  <c r="B935" i="9"/>
  <c r="A936" i="9"/>
  <c r="B936" i="9"/>
  <c r="A937" i="9"/>
  <c r="B937" i="9"/>
  <c r="A938" i="9"/>
  <c r="B938" i="9"/>
  <c r="A939" i="9"/>
  <c r="B939" i="9"/>
  <c r="A940" i="9"/>
  <c r="B940" i="9"/>
  <c r="A941" i="9"/>
  <c r="B941" i="9"/>
  <c r="A942" i="9"/>
  <c r="B942" i="9"/>
  <c r="A943" i="9"/>
  <c r="B943" i="9"/>
  <c r="A944" i="9"/>
  <c r="B944" i="9"/>
  <c r="A945" i="9"/>
  <c r="B945" i="9"/>
  <c r="A946" i="9"/>
  <c r="B946" i="9"/>
  <c r="A947" i="9"/>
  <c r="B947" i="9"/>
  <c r="A948" i="9"/>
  <c r="B948" i="9"/>
  <c r="A949" i="9"/>
  <c r="B949" i="9"/>
  <c r="A950" i="9"/>
  <c r="B950" i="9"/>
  <c r="A951" i="9"/>
  <c r="B951" i="9"/>
  <c r="A952" i="9"/>
  <c r="B952" i="9"/>
  <c r="A953" i="9"/>
  <c r="B953" i="9"/>
  <c r="A954" i="9"/>
  <c r="B954" i="9"/>
  <c r="A955" i="9"/>
  <c r="B955" i="9"/>
  <c r="A956" i="9"/>
  <c r="B956" i="9"/>
  <c r="A957" i="9"/>
  <c r="B957" i="9"/>
  <c r="A958" i="9"/>
  <c r="B958" i="9"/>
  <c r="A959" i="9"/>
  <c r="B959" i="9"/>
  <c r="A960" i="9"/>
  <c r="B960" i="9"/>
  <c r="A961" i="9"/>
  <c r="B961" i="9"/>
  <c r="A962" i="9"/>
  <c r="B962" i="9"/>
  <c r="A963" i="9"/>
  <c r="B963" i="9"/>
  <c r="A964" i="9"/>
  <c r="B964" i="9"/>
  <c r="A965" i="9"/>
  <c r="B965" i="9"/>
  <c r="A966" i="9"/>
  <c r="B966" i="9"/>
  <c r="A967" i="9"/>
  <c r="B967" i="9"/>
  <c r="A968" i="9"/>
  <c r="B968" i="9"/>
  <c r="A969" i="9"/>
  <c r="B969" i="9"/>
  <c r="A970" i="9"/>
  <c r="B970" i="9"/>
  <c r="A971" i="9"/>
  <c r="B971" i="9"/>
  <c r="A972" i="9"/>
  <c r="B972" i="9"/>
  <c r="A973" i="9"/>
  <c r="B973" i="9"/>
  <c r="A974" i="9"/>
  <c r="B974" i="9"/>
  <c r="A975" i="9"/>
  <c r="B975" i="9"/>
  <c r="A976" i="9"/>
  <c r="B976" i="9"/>
  <c r="A977" i="9"/>
  <c r="B977" i="9"/>
  <c r="A978" i="9"/>
  <c r="B978" i="9"/>
  <c r="A979" i="9"/>
  <c r="B979" i="9"/>
  <c r="A980" i="9"/>
  <c r="B980" i="9"/>
  <c r="A981" i="9"/>
  <c r="B981" i="9"/>
  <c r="A982" i="9"/>
  <c r="B982" i="9"/>
  <c r="A983" i="9"/>
  <c r="B983" i="9"/>
  <c r="A984" i="9"/>
  <c r="B984" i="9"/>
  <c r="A985" i="9"/>
  <c r="B985" i="9"/>
  <c r="A986" i="9"/>
  <c r="B986" i="9"/>
  <c r="A987" i="9"/>
  <c r="B987" i="9"/>
  <c r="A988" i="9"/>
  <c r="B988" i="9"/>
  <c r="A989" i="9"/>
  <c r="B989" i="9"/>
  <c r="A990" i="9"/>
  <c r="B990" i="9"/>
  <c r="A991" i="9"/>
  <c r="B991" i="9"/>
  <c r="A992" i="9"/>
  <c r="B992" i="9"/>
  <c r="A993" i="9"/>
  <c r="B993" i="9"/>
  <c r="A994" i="9"/>
  <c r="B994" i="9"/>
  <c r="A995" i="9"/>
  <c r="B995" i="9"/>
  <c r="A996" i="9"/>
  <c r="B996" i="9"/>
  <c r="A997" i="9"/>
  <c r="B997" i="9"/>
  <c r="A998" i="9"/>
  <c r="B998" i="9"/>
  <c r="A999" i="9"/>
  <c r="B999" i="9"/>
  <c r="A1000" i="9"/>
  <c r="B1000" i="9"/>
  <c r="A1001" i="9"/>
  <c r="B1001" i="9"/>
  <c r="A1002" i="9"/>
  <c r="B1002" i="9"/>
  <c r="A1003" i="9"/>
  <c r="B1003" i="9"/>
  <c r="A1004" i="9"/>
  <c r="B1004" i="9"/>
  <c r="A1005" i="9"/>
  <c r="B1005" i="9"/>
  <c r="A1006" i="9"/>
  <c r="B1006" i="9"/>
  <c r="A1007" i="9"/>
  <c r="B1007" i="9"/>
  <c r="A1008" i="9"/>
  <c r="B1008" i="9"/>
  <c r="A1009" i="9"/>
  <c r="B1009" i="9"/>
  <c r="A1010" i="9"/>
  <c r="B1010" i="9"/>
  <c r="A1011" i="9"/>
  <c r="B1011" i="9"/>
  <c r="A1012" i="9"/>
  <c r="B1012" i="9"/>
  <c r="A1013" i="9"/>
  <c r="B1013" i="9"/>
  <c r="A1014" i="9"/>
  <c r="B1014" i="9"/>
  <c r="A1015" i="9"/>
  <c r="B1015" i="9"/>
  <c r="A1016" i="9"/>
  <c r="B1016" i="9"/>
  <c r="A1017" i="9"/>
  <c r="B1017" i="9"/>
  <c r="A1018" i="9"/>
  <c r="B1018" i="9"/>
  <c r="A1019" i="9"/>
  <c r="B1019" i="9"/>
  <c r="A1020" i="9"/>
  <c r="B1020" i="9"/>
  <c r="A1021" i="9"/>
  <c r="B1021" i="9"/>
  <c r="A1022" i="9"/>
  <c r="B1022" i="9"/>
  <c r="A1023" i="9"/>
  <c r="B1023" i="9"/>
  <c r="A1024" i="9"/>
  <c r="B1024" i="9"/>
  <c r="A1025" i="9"/>
  <c r="B1025" i="9"/>
  <c r="A1026" i="9"/>
  <c r="B1026" i="9"/>
  <c r="A1027" i="9"/>
  <c r="B1027" i="9"/>
  <c r="A1028" i="9"/>
  <c r="B1028" i="9"/>
  <c r="A1029" i="9"/>
  <c r="B1029" i="9"/>
  <c r="A1030" i="9"/>
  <c r="B1030" i="9"/>
  <c r="A1031" i="9"/>
  <c r="B1031" i="9"/>
  <c r="A1032" i="9"/>
  <c r="B1032" i="9"/>
  <c r="A1033" i="9"/>
  <c r="B1033" i="9"/>
  <c r="A1034" i="9"/>
  <c r="B1034" i="9"/>
  <c r="A1035" i="9"/>
  <c r="B1035" i="9"/>
  <c r="A1036" i="9"/>
  <c r="B1036" i="9"/>
  <c r="A1037" i="9"/>
  <c r="B1037" i="9"/>
  <c r="A1038" i="9"/>
  <c r="B1038" i="9"/>
  <c r="A1039" i="9"/>
  <c r="B1039" i="9"/>
  <c r="A1040" i="9"/>
  <c r="B1040" i="9"/>
  <c r="A1041" i="9"/>
  <c r="B1041" i="9"/>
  <c r="A1042" i="9"/>
  <c r="B1042" i="9"/>
  <c r="A1043" i="9"/>
  <c r="B1043" i="9"/>
  <c r="A1044" i="9"/>
  <c r="B1044" i="9"/>
  <c r="A1045" i="9"/>
  <c r="B1045" i="9"/>
  <c r="A1046" i="9"/>
  <c r="B1046" i="9"/>
  <c r="A1047" i="9"/>
  <c r="B1047" i="9"/>
  <c r="A1048" i="9"/>
  <c r="B1048" i="9"/>
  <c r="A1049" i="9"/>
  <c r="B1049" i="9"/>
  <c r="A1050" i="9"/>
  <c r="B1050" i="9"/>
  <c r="A1051" i="9"/>
  <c r="B1051" i="9"/>
  <c r="A1052" i="9"/>
  <c r="B1052" i="9"/>
  <c r="A1053" i="9"/>
  <c r="B1053" i="9"/>
  <c r="A1054" i="9"/>
  <c r="B1054" i="9"/>
  <c r="A1055" i="9"/>
  <c r="B1055" i="9"/>
  <c r="A1056" i="9"/>
  <c r="B1056" i="9"/>
  <c r="A1057" i="9"/>
  <c r="B1057" i="9"/>
  <c r="A1058" i="9"/>
  <c r="B1058" i="9"/>
  <c r="A1059" i="9"/>
  <c r="B1059" i="9"/>
  <c r="A1060" i="9"/>
  <c r="B1060" i="9"/>
  <c r="A1061" i="9"/>
  <c r="B1061" i="9"/>
  <c r="A1062" i="9"/>
  <c r="B1062" i="9"/>
  <c r="A1063" i="9"/>
  <c r="B1063" i="9"/>
  <c r="A1064" i="9"/>
  <c r="B1064" i="9"/>
  <c r="A1065" i="9"/>
  <c r="B1065" i="9"/>
  <c r="A1066" i="9"/>
  <c r="B1066" i="9"/>
  <c r="A1067" i="9"/>
  <c r="B1067" i="9"/>
  <c r="A1068" i="9"/>
  <c r="B1068" i="9"/>
  <c r="A1069" i="9"/>
  <c r="B1069" i="9"/>
  <c r="A1070" i="9"/>
  <c r="B1070" i="9"/>
  <c r="A1071" i="9"/>
  <c r="B1071" i="9"/>
  <c r="A1072" i="9"/>
  <c r="B1072" i="9"/>
  <c r="A1073" i="9"/>
  <c r="B1073" i="9"/>
  <c r="A1074" i="9"/>
  <c r="B1074" i="9"/>
  <c r="A1075" i="9"/>
  <c r="B1075" i="9"/>
  <c r="A1076" i="9"/>
  <c r="B1076" i="9"/>
  <c r="A1077" i="9"/>
  <c r="B1077" i="9"/>
  <c r="A1078" i="9"/>
  <c r="B1078" i="9"/>
  <c r="A1079" i="9"/>
  <c r="B1079" i="9"/>
  <c r="A1080" i="9"/>
  <c r="B1080" i="9"/>
  <c r="A1081" i="9"/>
  <c r="B1081" i="9"/>
  <c r="A1082" i="9"/>
  <c r="B1082" i="9"/>
  <c r="A1083" i="9"/>
  <c r="B1083" i="9"/>
  <c r="A1084" i="9"/>
  <c r="B1084" i="9"/>
  <c r="A1085" i="9"/>
  <c r="B1085" i="9"/>
  <c r="A1086" i="9"/>
  <c r="B1086" i="9"/>
  <c r="A1087" i="9"/>
  <c r="B1087" i="9"/>
  <c r="A1088" i="9"/>
  <c r="B1088" i="9"/>
  <c r="A1089" i="9"/>
  <c r="B1089" i="9"/>
  <c r="A1090" i="9"/>
  <c r="B1090" i="9"/>
  <c r="A1091" i="9"/>
  <c r="B1091" i="9"/>
  <c r="A1092" i="9"/>
  <c r="B1092" i="9"/>
  <c r="A1093" i="9"/>
  <c r="B1093" i="9"/>
  <c r="A1094" i="9"/>
  <c r="B1094" i="9"/>
  <c r="A1095" i="9"/>
  <c r="B1095" i="9"/>
  <c r="A1096" i="9"/>
  <c r="B1096" i="9"/>
  <c r="A1097" i="9"/>
  <c r="B1097" i="9"/>
  <c r="A1098" i="9"/>
  <c r="B1098" i="9"/>
  <c r="A1099" i="9"/>
  <c r="B1099" i="9"/>
  <c r="A1100" i="9"/>
  <c r="B1100" i="9"/>
  <c r="A1101" i="9"/>
  <c r="B1101" i="9"/>
  <c r="A1102" i="9"/>
  <c r="B1102" i="9"/>
  <c r="A1103" i="9"/>
  <c r="B1103" i="9"/>
  <c r="A1104" i="9"/>
  <c r="B1104" i="9"/>
  <c r="A1105" i="9"/>
  <c r="B1105" i="9"/>
  <c r="A1106" i="9"/>
  <c r="B1106" i="9"/>
  <c r="A1107" i="9"/>
  <c r="B1107" i="9"/>
  <c r="A1108" i="9"/>
  <c r="B1108" i="9"/>
  <c r="A1109" i="9"/>
  <c r="B1109" i="9"/>
  <c r="A1110" i="9"/>
  <c r="B1110" i="9"/>
  <c r="A1111" i="9"/>
  <c r="B1111" i="9"/>
  <c r="A1112" i="9"/>
  <c r="B1112" i="9"/>
  <c r="A1113" i="9"/>
  <c r="B1113" i="9"/>
  <c r="A1114" i="9"/>
  <c r="B1114" i="9"/>
  <c r="A1115" i="9"/>
  <c r="B1115" i="9"/>
  <c r="A1116" i="9"/>
  <c r="B1116" i="9"/>
  <c r="A1117" i="9"/>
  <c r="B1117" i="9"/>
  <c r="A1118" i="9"/>
  <c r="B1118" i="9"/>
  <c r="A1119" i="9"/>
  <c r="B1119" i="9"/>
  <c r="A1120" i="9"/>
  <c r="B1120" i="9"/>
  <c r="A1121" i="9"/>
  <c r="B1121" i="9"/>
  <c r="A1122" i="9"/>
  <c r="B1122" i="9"/>
  <c r="A1123" i="9"/>
  <c r="B1123" i="9"/>
  <c r="A1124" i="9"/>
  <c r="B1124" i="9"/>
  <c r="A1125" i="9"/>
  <c r="B1125" i="9"/>
  <c r="A1126" i="9"/>
  <c r="B1126" i="9"/>
  <c r="A1127" i="9"/>
  <c r="B1127" i="9"/>
  <c r="A1128" i="9"/>
  <c r="B1128" i="9"/>
  <c r="A1129" i="9"/>
  <c r="B1129" i="9"/>
  <c r="A1130" i="9"/>
  <c r="B1130" i="9"/>
  <c r="A1131" i="9"/>
  <c r="B1131" i="9"/>
  <c r="A1132" i="9"/>
  <c r="B1132" i="9"/>
  <c r="A1133" i="9"/>
  <c r="B1133" i="9"/>
  <c r="A1134" i="9"/>
  <c r="B1134" i="9"/>
  <c r="A1135" i="9"/>
  <c r="B1135" i="9"/>
  <c r="A1136" i="9"/>
  <c r="B1136" i="9"/>
  <c r="A1137" i="9"/>
  <c r="B1137" i="9"/>
  <c r="A1138" i="9"/>
  <c r="B1138" i="9"/>
  <c r="A1139" i="9"/>
  <c r="B1139" i="9"/>
  <c r="A1140" i="9"/>
  <c r="B1140" i="9"/>
  <c r="A1141" i="9"/>
  <c r="B1141" i="9"/>
  <c r="A1142" i="9"/>
  <c r="B1142" i="9"/>
  <c r="A1143" i="9"/>
  <c r="B1143" i="9"/>
  <c r="A1144" i="9"/>
  <c r="B1144" i="9"/>
  <c r="A1145" i="9"/>
  <c r="B1145" i="9"/>
  <c r="A1146" i="9"/>
  <c r="B1146" i="9"/>
  <c r="A1147" i="9"/>
  <c r="B1147" i="9"/>
  <c r="A1148" i="9"/>
  <c r="B1148" i="9"/>
  <c r="A1149" i="9"/>
  <c r="B1149" i="9"/>
  <c r="A1150" i="9"/>
  <c r="B1150" i="9"/>
  <c r="A1151" i="9"/>
  <c r="B1151" i="9"/>
  <c r="A1152" i="9"/>
  <c r="B1152" i="9"/>
  <c r="A1153" i="9"/>
  <c r="B1153" i="9"/>
  <c r="A1154" i="9"/>
  <c r="B1154" i="9"/>
  <c r="A1155" i="9"/>
  <c r="B1155" i="9"/>
  <c r="A1156" i="9"/>
  <c r="B1156" i="9"/>
  <c r="A1157" i="9"/>
  <c r="B1157" i="9"/>
  <c r="A1158" i="9"/>
  <c r="B1158" i="9"/>
  <c r="A1159" i="9"/>
  <c r="B1159" i="9"/>
  <c r="A1160" i="9"/>
  <c r="B1160" i="9"/>
  <c r="A1161" i="9"/>
  <c r="B1161" i="9"/>
  <c r="A1162" i="9"/>
  <c r="B1162" i="9"/>
  <c r="A1163" i="9"/>
  <c r="B1163" i="9"/>
  <c r="A1164" i="9"/>
  <c r="B1164" i="9"/>
  <c r="A1165" i="9"/>
  <c r="B1165" i="9"/>
  <c r="A1166" i="9"/>
  <c r="B1166" i="9"/>
  <c r="A1167" i="9"/>
  <c r="B1167" i="9"/>
  <c r="A1168" i="9"/>
  <c r="B1168" i="9"/>
  <c r="A1169" i="9"/>
  <c r="B1169" i="9"/>
  <c r="A1170" i="9"/>
  <c r="B1170" i="9"/>
  <c r="A1171" i="9"/>
  <c r="B1171" i="9"/>
  <c r="A1172" i="9"/>
  <c r="B1172" i="9"/>
  <c r="A1173" i="9"/>
  <c r="B1173" i="9"/>
  <c r="A1174" i="9"/>
  <c r="B1174" i="9"/>
  <c r="A1175" i="9"/>
  <c r="B1175" i="9"/>
  <c r="A1176" i="9"/>
  <c r="B1176" i="9"/>
  <c r="A1177" i="9"/>
  <c r="B1177" i="9"/>
  <c r="A1178" i="9"/>
  <c r="B1178" i="9"/>
  <c r="A1179" i="9"/>
  <c r="B1179" i="9"/>
  <c r="A1180" i="9"/>
  <c r="B1180" i="9"/>
  <c r="A1181" i="9"/>
  <c r="B1181" i="9"/>
  <c r="A1182" i="9"/>
  <c r="B1182" i="9"/>
  <c r="A1183" i="9"/>
  <c r="B1183" i="9"/>
  <c r="A1184" i="9"/>
  <c r="B1184" i="9"/>
  <c r="A1185" i="9"/>
  <c r="B1185" i="9"/>
  <c r="A1186" i="9"/>
  <c r="B1186" i="9"/>
  <c r="A1187" i="9"/>
  <c r="B1187" i="9"/>
  <c r="A1188" i="9"/>
  <c r="B1188" i="9"/>
  <c r="A1189" i="9"/>
  <c r="B1189" i="9"/>
  <c r="A1190" i="9"/>
  <c r="B1190" i="9"/>
  <c r="A1191" i="9"/>
  <c r="B1191" i="9"/>
  <c r="A1192" i="9"/>
  <c r="B1192" i="9"/>
  <c r="A1193" i="9"/>
  <c r="B1193" i="9"/>
  <c r="A1194" i="9"/>
  <c r="B1194" i="9"/>
  <c r="A1195" i="9"/>
  <c r="B1195" i="9"/>
  <c r="A1196" i="9"/>
  <c r="B1196" i="9"/>
  <c r="A1197" i="9"/>
  <c r="B1197" i="9"/>
  <c r="A1198" i="9"/>
  <c r="B1198" i="9"/>
  <c r="A1199" i="9"/>
  <c r="B1199" i="9"/>
  <c r="A1200" i="9"/>
  <c r="B1200" i="9"/>
  <c r="A1201" i="9"/>
  <c r="B1201" i="9"/>
  <c r="A1202" i="9"/>
  <c r="B1202" i="9"/>
  <c r="A1203" i="9"/>
  <c r="B1203" i="9"/>
  <c r="A1204" i="9"/>
  <c r="B1204" i="9"/>
  <c r="A1205" i="9"/>
  <c r="B1205" i="9"/>
  <c r="A1206" i="9"/>
  <c r="B1206" i="9"/>
  <c r="A1207" i="9"/>
  <c r="B1207" i="9"/>
  <c r="A1208" i="9"/>
  <c r="B1208" i="9"/>
  <c r="A1209" i="9"/>
  <c r="B1209" i="9"/>
  <c r="A1210" i="9"/>
  <c r="B1210" i="9"/>
  <c r="A1211" i="9"/>
  <c r="B1211" i="9"/>
  <c r="A1212" i="9"/>
  <c r="B1212" i="9"/>
  <c r="A1213" i="9"/>
  <c r="B1213" i="9"/>
  <c r="A1214" i="9"/>
  <c r="B1214" i="9"/>
  <c r="A1215" i="9"/>
  <c r="B1215" i="9"/>
  <c r="A1216" i="9"/>
  <c r="B1216" i="9"/>
  <c r="A1217" i="9"/>
  <c r="B1217" i="9"/>
  <c r="A1218" i="9"/>
  <c r="B1218" i="9"/>
  <c r="A1219" i="9"/>
  <c r="B1219" i="9"/>
  <c r="A1220" i="9"/>
  <c r="B1220" i="9"/>
  <c r="A1221" i="9"/>
  <c r="B1221" i="9"/>
  <c r="A1222" i="9"/>
  <c r="B1222" i="9"/>
  <c r="A1223" i="9"/>
  <c r="B1223" i="9"/>
  <c r="A1224" i="9"/>
  <c r="B1224" i="9"/>
  <c r="A1225" i="9"/>
  <c r="B1225" i="9"/>
  <c r="A1226" i="9"/>
  <c r="B1226" i="9"/>
  <c r="A1227" i="9"/>
  <c r="B1227" i="9"/>
  <c r="A1228" i="9"/>
  <c r="B1228" i="9"/>
  <c r="A1229" i="9"/>
  <c r="B1229" i="9"/>
  <c r="A1230" i="9"/>
  <c r="B1230" i="9"/>
  <c r="A1231" i="9"/>
  <c r="B1231" i="9"/>
  <c r="A1232" i="9"/>
  <c r="B1232" i="9"/>
  <c r="A1233" i="9"/>
  <c r="B1233" i="9"/>
  <c r="A1234" i="9"/>
  <c r="B1234" i="9"/>
  <c r="A1235" i="9"/>
  <c r="B1235" i="9"/>
  <c r="A1236" i="9"/>
  <c r="B1236" i="9"/>
  <c r="A1237" i="9"/>
  <c r="B1237" i="9"/>
  <c r="A1238" i="9"/>
  <c r="B1238" i="9"/>
  <c r="A1239" i="9"/>
  <c r="B1239" i="9"/>
  <c r="A1240" i="9"/>
  <c r="B1240" i="9"/>
  <c r="A1241" i="9"/>
  <c r="B1241" i="9"/>
  <c r="A1242" i="9"/>
  <c r="B1242" i="9"/>
  <c r="A1243" i="9"/>
  <c r="B1243" i="9"/>
  <c r="A1244" i="9"/>
  <c r="B1244" i="9"/>
  <c r="A1245" i="9"/>
  <c r="B1245" i="9"/>
  <c r="A1246" i="9"/>
  <c r="B1246" i="9"/>
  <c r="A1247" i="9"/>
  <c r="B1247" i="9"/>
  <c r="A1248" i="9"/>
  <c r="B1248" i="9"/>
  <c r="A1249" i="9"/>
  <c r="B1249" i="9"/>
  <c r="A1250" i="9"/>
  <c r="B1250" i="9"/>
  <c r="A1251" i="9"/>
  <c r="B1251" i="9"/>
  <c r="A1252" i="9"/>
  <c r="B1252" i="9"/>
  <c r="A1253" i="9"/>
  <c r="B1253" i="9"/>
  <c r="A1254" i="9"/>
  <c r="B1254" i="9"/>
  <c r="A1255" i="9"/>
  <c r="B1255" i="9"/>
  <c r="A1256" i="9"/>
  <c r="B1256" i="9"/>
  <c r="A1257" i="9"/>
  <c r="B1257" i="9"/>
  <c r="A1258" i="9"/>
  <c r="B1258" i="9"/>
  <c r="A1259" i="9"/>
  <c r="B1259" i="9"/>
  <c r="A1260" i="9"/>
  <c r="B1260" i="9"/>
  <c r="A1261" i="9"/>
  <c r="B1261" i="9"/>
  <c r="A1262" i="9"/>
  <c r="B1262" i="9"/>
  <c r="A1263" i="9"/>
  <c r="B1263" i="9"/>
  <c r="A1264" i="9"/>
  <c r="B1264" i="9"/>
  <c r="A1265" i="9"/>
  <c r="B1265" i="9"/>
  <c r="A1266" i="9"/>
  <c r="B1266" i="9"/>
  <c r="A1267" i="9"/>
  <c r="B1267" i="9"/>
  <c r="A1268" i="9"/>
  <c r="B1268" i="9"/>
  <c r="A1269" i="9"/>
  <c r="B1269" i="9"/>
  <c r="A1270" i="9"/>
  <c r="B1270" i="9"/>
  <c r="A1271" i="9"/>
  <c r="B1271" i="9"/>
  <c r="A1272" i="9"/>
  <c r="B1272" i="9"/>
  <c r="A1273" i="9"/>
  <c r="B1273" i="9"/>
  <c r="A1274" i="9"/>
  <c r="B1274" i="9"/>
  <c r="A1275" i="9"/>
  <c r="B1275" i="9"/>
  <c r="A1276" i="9"/>
  <c r="B1276" i="9"/>
  <c r="A1277" i="9"/>
  <c r="B1277" i="9"/>
  <c r="A1278" i="9"/>
  <c r="B1278" i="9"/>
  <c r="A1279" i="9"/>
  <c r="B1279" i="9"/>
  <c r="A1280" i="9"/>
  <c r="B1280" i="9"/>
  <c r="A1281" i="9"/>
  <c r="B1281" i="9"/>
  <c r="A1282" i="9"/>
  <c r="B1282" i="9"/>
  <c r="A1283" i="9"/>
  <c r="B1283" i="9"/>
  <c r="A1284" i="9"/>
  <c r="B1284" i="9"/>
  <c r="A1285" i="9"/>
  <c r="B1285" i="9"/>
  <c r="A1286" i="9"/>
  <c r="B1286" i="9"/>
  <c r="A1287" i="9"/>
  <c r="B1287" i="9"/>
  <c r="A1288" i="9"/>
  <c r="B1288" i="9"/>
  <c r="A1289" i="9"/>
  <c r="B1289" i="9"/>
  <c r="A1290" i="9"/>
  <c r="B1290" i="9"/>
  <c r="A1291" i="9"/>
  <c r="B1291" i="9"/>
  <c r="A1292" i="9"/>
  <c r="B1292" i="9"/>
  <c r="A1293" i="9"/>
  <c r="B1293" i="9"/>
  <c r="A1294" i="9"/>
  <c r="B1294" i="9"/>
  <c r="A1295" i="9"/>
  <c r="B1295" i="9"/>
  <c r="A1296" i="9"/>
  <c r="B1296" i="9"/>
  <c r="A1297" i="9"/>
  <c r="B1297" i="9"/>
  <c r="A1298" i="9"/>
  <c r="B1298" i="9"/>
  <c r="A1299" i="9"/>
  <c r="B1299" i="9"/>
  <c r="A1300" i="9"/>
  <c r="B1300" i="9"/>
  <c r="A1301" i="9"/>
  <c r="B1301" i="9"/>
  <c r="A1302" i="9"/>
  <c r="B1302" i="9"/>
  <c r="A1303" i="9"/>
  <c r="B1303" i="9"/>
  <c r="A1304" i="9"/>
  <c r="B1304" i="9"/>
  <c r="A1305" i="9"/>
  <c r="B1305" i="9"/>
  <c r="A1306" i="9"/>
  <c r="B1306" i="9"/>
  <c r="A1307" i="9"/>
  <c r="B1307" i="9"/>
  <c r="A1308" i="9"/>
  <c r="B1308" i="9"/>
  <c r="A1309" i="9"/>
  <c r="B1309" i="9"/>
  <c r="A1310" i="9"/>
  <c r="B1310" i="9"/>
  <c r="A1311" i="9"/>
  <c r="B1311" i="9"/>
  <c r="A1312" i="9"/>
  <c r="B1312" i="9"/>
  <c r="A1313" i="9"/>
  <c r="B1313" i="9"/>
  <c r="A1314" i="9"/>
  <c r="B1314" i="9"/>
  <c r="A1315" i="9"/>
  <c r="B1315" i="9"/>
  <c r="A1316" i="9"/>
  <c r="B1316" i="9"/>
  <c r="A1317" i="9"/>
  <c r="B1317" i="9"/>
  <c r="A1318" i="9"/>
  <c r="B1318" i="9"/>
  <c r="A1319" i="9"/>
  <c r="B1319" i="9"/>
  <c r="A1320" i="9"/>
  <c r="B1320" i="9"/>
  <c r="A1321" i="9"/>
  <c r="B1321" i="9"/>
  <c r="A1322" i="9"/>
  <c r="B1322" i="9"/>
  <c r="A1323" i="9"/>
  <c r="B1323" i="9"/>
  <c r="A1324" i="9"/>
  <c r="B1324" i="9"/>
  <c r="A1325" i="9"/>
  <c r="B1325" i="9"/>
  <c r="A1326" i="9"/>
  <c r="B1326" i="9"/>
  <c r="A1327" i="9"/>
  <c r="B1327" i="9"/>
  <c r="A1328" i="9"/>
  <c r="B1328" i="9"/>
  <c r="A1329" i="9"/>
  <c r="B1329" i="9"/>
  <c r="A1330" i="9"/>
  <c r="B1330" i="9"/>
  <c r="A1331" i="9"/>
  <c r="B1331" i="9"/>
  <c r="A1332" i="9"/>
  <c r="B1332" i="9"/>
  <c r="A1333" i="9"/>
  <c r="B1333" i="9"/>
  <c r="A1334" i="9"/>
  <c r="B1334" i="9"/>
  <c r="A1335" i="9"/>
  <c r="B1335" i="9"/>
  <c r="A1336" i="9"/>
  <c r="B1336" i="9"/>
  <c r="A1337" i="9"/>
  <c r="B1337" i="9"/>
  <c r="A1338" i="9"/>
  <c r="B1338" i="9"/>
  <c r="A1339" i="9"/>
  <c r="B1339" i="9"/>
  <c r="A1340" i="9"/>
  <c r="B1340" i="9"/>
  <c r="A1341" i="9"/>
  <c r="B1341" i="9"/>
  <c r="A1342" i="9"/>
  <c r="B1342" i="9"/>
  <c r="A1343" i="9"/>
  <c r="B1343" i="9"/>
  <c r="A1344" i="9"/>
  <c r="B1344" i="9"/>
  <c r="A1345" i="9"/>
  <c r="B1345" i="9"/>
  <c r="A1346" i="9"/>
  <c r="B1346" i="9"/>
  <c r="A1347" i="9"/>
  <c r="B1347" i="9"/>
  <c r="A1348" i="9"/>
  <c r="B1348" i="9"/>
  <c r="A1349" i="9"/>
  <c r="B1349" i="9"/>
  <c r="A1350" i="9"/>
  <c r="B1350" i="9"/>
  <c r="A1351" i="9"/>
  <c r="B1351" i="9"/>
  <c r="A1352" i="9"/>
  <c r="B1352" i="9"/>
  <c r="A1353" i="9"/>
  <c r="B1353" i="9"/>
  <c r="A1354" i="9"/>
  <c r="B1354" i="9"/>
  <c r="A1355" i="9"/>
  <c r="B1355" i="9"/>
  <c r="A1356" i="9"/>
  <c r="B1356" i="9"/>
  <c r="A1357" i="9"/>
  <c r="B1357" i="9"/>
  <c r="A1358" i="9"/>
  <c r="B1358" i="9"/>
  <c r="A1359" i="9"/>
  <c r="B1359" i="9"/>
  <c r="A1360" i="9"/>
  <c r="B1360" i="9"/>
  <c r="A1361" i="9"/>
  <c r="B1361" i="9"/>
  <c r="A1362" i="9"/>
  <c r="B1362" i="9"/>
  <c r="A1363" i="9"/>
  <c r="B1363" i="9"/>
  <c r="A1364" i="9"/>
  <c r="B1364" i="9"/>
  <c r="A1365" i="9"/>
  <c r="B1365" i="9"/>
  <c r="A1366" i="9"/>
  <c r="B1366" i="9"/>
  <c r="A1367" i="9"/>
  <c r="B1367" i="9"/>
  <c r="A1368" i="9"/>
  <c r="B1368" i="9"/>
  <c r="A1369" i="9"/>
  <c r="B1369" i="9"/>
  <c r="A1370" i="9"/>
  <c r="B1370" i="9"/>
  <c r="A1371" i="9"/>
  <c r="B1371" i="9"/>
  <c r="A1372" i="9"/>
  <c r="B1372" i="9"/>
  <c r="A1373" i="9"/>
  <c r="B1373" i="9"/>
  <c r="A1374" i="9"/>
  <c r="B1374" i="9"/>
  <c r="A1375" i="9"/>
  <c r="B1375" i="9"/>
  <c r="A1376" i="9"/>
  <c r="B1376" i="9"/>
  <c r="A1377" i="9"/>
  <c r="B1377" i="9"/>
  <c r="A1378" i="9"/>
  <c r="B1378" i="9"/>
  <c r="A1379" i="9"/>
  <c r="B1379" i="9"/>
  <c r="A1380" i="9"/>
  <c r="B1380" i="9"/>
  <c r="A1381" i="9"/>
  <c r="B1381" i="9"/>
  <c r="A1382" i="9"/>
  <c r="B1382" i="9"/>
  <c r="A1383" i="9"/>
  <c r="B1383" i="9"/>
  <c r="A1384" i="9"/>
  <c r="B1384" i="9"/>
  <c r="A1385" i="9"/>
  <c r="B1385" i="9"/>
  <c r="A1386" i="9"/>
  <c r="B1386" i="9"/>
  <c r="A1387" i="9"/>
  <c r="B1387" i="9"/>
  <c r="A1388" i="9"/>
  <c r="B1388" i="9"/>
  <c r="A1389" i="9"/>
  <c r="B1389" i="9"/>
  <c r="A1390" i="9"/>
  <c r="B1390" i="9"/>
  <c r="A1391" i="9"/>
  <c r="B1391" i="9"/>
  <c r="A1392" i="9"/>
  <c r="B1392" i="9"/>
  <c r="A1393" i="9"/>
  <c r="B1393" i="9"/>
  <c r="A1394" i="9"/>
  <c r="B1394" i="9"/>
  <c r="A1395" i="9"/>
  <c r="B1395" i="9"/>
  <c r="A1396" i="9"/>
  <c r="B1396" i="9"/>
  <c r="A1397" i="9"/>
  <c r="B1397" i="9"/>
  <c r="A1398" i="9"/>
  <c r="B1398" i="9"/>
  <c r="A1399" i="9"/>
  <c r="B1399" i="9"/>
  <c r="A1400" i="9"/>
  <c r="B1400" i="9"/>
  <c r="A1401" i="9"/>
  <c r="B1401" i="9"/>
  <c r="A1402" i="9"/>
  <c r="B1402" i="9"/>
  <c r="A1403" i="9"/>
  <c r="B1403" i="9"/>
  <c r="A1404" i="9"/>
  <c r="B1404" i="9"/>
  <c r="A1405" i="9"/>
  <c r="B1405" i="9"/>
  <c r="A1406" i="9"/>
  <c r="B1406" i="9"/>
  <c r="A1407" i="9"/>
  <c r="B1407" i="9"/>
  <c r="A1408" i="9"/>
  <c r="B1408" i="9"/>
  <c r="A1409" i="9"/>
  <c r="B1409" i="9"/>
  <c r="A1410" i="9"/>
  <c r="B1410" i="9"/>
  <c r="A1411" i="9"/>
  <c r="B1411" i="9"/>
  <c r="A1412" i="9"/>
  <c r="B1412" i="9"/>
  <c r="A1413" i="9"/>
  <c r="B1413" i="9"/>
  <c r="A1414" i="9"/>
  <c r="B1414" i="9"/>
  <c r="A1415" i="9"/>
  <c r="B1415" i="9"/>
  <c r="A1416" i="9"/>
  <c r="B1416" i="9"/>
  <c r="A1417" i="9"/>
  <c r="B1417" i="9"/>
  <c r="A1418" i="9"/>
  <c r="B1418" i="9"/>
  <c r="A1419" i="9"/>
  <c r="B1419" i="9"/>
  <c r="A1420" i="9"/>
  <c r="B1420" i="9"/>
  <c r="A1421" i="9"/>
  <c r="B1421" i="9"/>
  <c r="A1422" i="9"/>
  <c r="B1422" i="9"/>
  <c r="A1423" i="9"/>
  <c r="B1423" i="9"/>
  <c r="A1424" i="9"/>
  <c r="B1424" i="9"/>
  <c r="A1425" i="9"/>
  <c r="B1425" i="9"/>
  <c r="A1426" i="9"/>
  <c r="B1426" i="9"/>
  <c r="A1427" i="9"/>
  <c r="B1427" i="9"/>
  <c r="A1428" i="9"/>
  <c r="B1428" i="9"/>
  <c r="A1429" i="9"/>
  <c r="B1429" i="9"/>
  <c r="A1430" i="9"/>
  <c r="B1430" i="9"/>
  <c r="A1431" i="9"/>
  <c r="B1431" i="9"/>
  <c r="A1432" i="9"/>
  <c r="B1432" i="9"/>
  <c r="A1433" i="9"/>
  <c r="B1433" i="9"/>
  <c r="A1434" i="9"/>
  <c r="B1434" i="9"/>
  <c r="A1435" i="9"/>
  <c r="B1435" i="9"/>
  <c r="A1436" i="9"/>
  <c r="B1436" i="9"/>
  <c r="A1437" i="9"/>
  <c r="B1437" i="9"/>
  <c r="A1438" i="9"/>
  <c r="B1438" i="9"/>
  <c r="A1439" i="9"/>
  <c r="B1439" i="9"/>
  <c r="A1440" i="9"/>
  <c r="B1440" i="9"/>
  <c r="A1441" i="9"/>
  <c r="B1441" i="9"/>
  <c r="A1442" i="9"/>
  <c r="B1442" i="9"/>
  <c r="A1443" i="9"/>
  <c r="B1443" i="9"/>
  <c r="A1444" i="9"/>
  <c r="B1444" i="9"/>
  <c r="A1445" i="9"/>
  <c r="B1445" i="9"/>
  <c r="A1446" i="9"/>
  <c r="B1446" i="9"/>
  <c r="A1447" i="9"/>
  <c r="B1447" i="9"/>
  <c r="A1448" i="9"/>
  <c r="B1448" i="9"/>
  <c r="A1449" i="9"/>
  <c r="B1449" i="9"/>
  <c r="A1450" i="9"/>
  <c r="B1450" i="9"/>
  <c r="A1451" i="9"/>
  <c r="B1451" i="9"/>
  <c r="A1452" i="9"/>
  <c r="B1452" i="9"/>
  <c r="A1453" i="9"/>
  <c r="B1453" i="9"/>
  <c r="A1454" i="9"/>
  <c r="B1454" i="9"/>
  <c r="A1455" i="9"/>
  <c r="B1455" i="9"/>
  <c r="A1456" i="9"/>
  <c r="B1456" i="9"/>
  <c r="A1457" i="9"/>
  <c r="B1457" i="9"/>
  <c r="A1458" i="9"/>
  <c r="B1458" i="9"/>
  <c r="A1459" i="9"/>
  <c r="B1459" i="9"/>
  <c r="A1460" i="9"/>
  <c r="B1460" i="9"/>
  <c r="A1461" i="9"/>
  <c r="B1461" i="9"/>
  <c r="A1462" i="9"/>
  <c r="B1462" i="9"/>
  <c r="A1463" i="9"/>
  <c r="B1463" i="9"/>
  <c r="A1464" i="9"/>
  <c r="B1464" i="9"/>
  <c r="A1465" i="9"/>
  <c r="B1465" i="9"/>
  <c r="A1466" i="9"/>
  <c r="B1466" i="9"/>
  <c r="A1467" i="9"/>
  <c r="B1467" i="9"/>
  <c r="A1468" i="9"/>
  <c r="B1468" i="9"/>
  <c r="A1469" i="9"/>
  <c r="B1469" i="9"/>
  <c r="A1470" i="9"/>
  <c r="B1470" i="9"/>
  <c r="A1471" i="9"/>
  <c r="B1471" i="9"/>
  <c r="A1472" i="9"/>
  <c r="B1472" i="9"/>
  <c r="A1473" i="9"/>
  <c r="B1473" i="9"/>
  <c r="A1474" i="9"/>
  <c r="B1474" i="9"/>
  <c r="A1475" i="9"/>
  <c r="B1475" i="9"/>
  <c r="A1476" i="9"/>
  <c r="B1476" i="9"/>
  <c r="A1477" i="9"/>
  <c r="B1477" i="9"/>
  <c r="A1478" i="9"/>
  <c r="B1478" i="9"/>
  <c r="A1479" i="9"/>
  <c r="B1479" i="9"/>
  <c r="A1480" i="9"/>
  <c r="B1480" i="9"/>
  <c r="A1481" i="9"/>
  <c r="B1481" i="9"/>
  <c r="A1482" i="9"/>
  <c r="B1482" i="9"/>
  <c r="A1483" i="9"/>
  <c r="B1483" i="9"/>
  <c r="A1484" i="9"/>
  <c r="B1484" i="9"/>
  <c r="A1485" i="9"/>
  <c r="B1485" i="9"/>
  <c r="A1486" i="9"/>
  <c r="B1486" i="9"/>
  <c r="A1487" i="9"/>
  <c r="B1487" i="9"/>
  <c r="A1488" i="9"/>
  <c r="B1488" i="9"/>
  <c r="A1489" i="9"/>
  <c r="B1489" i="9"/>
  <c r="A1490" i="9"/>
  <c r="B1490" i="9"/>
  <c r="A1491" i="9"/>
  <c r="B1491" i="9"/>
  <c r="A1492" i="9"/>
  <c r="B1492" i="9"/>
  <c r="A1493" i="9"/>
  <c r="B1493" i="9"/>
  <c r="A1494" i="9"/>
  <c r="B1494" i="9"/>
  <c r="A1495" i="9"/>
  <c r="B1495" i="9"/>
  <c r="A1496" i="9"/>
  <c r="B1496" i="9"/>
  <c r="A1497" i="9"/>
  <c r="B1497" i="9"/>
  <c r="A1498" i="9"/>
  <c r="B1498" i="9"/>
  <c r="A1499" i="9"/>
  <c r="B1499" i="9"/>
  <c r="A1500" i="9"/>
  <c r="B1500" i="9"/>
  <c r="A1501" i="9"/>
  <c r="B1501" i="9"/>
  <c r="A1502" i="9"/>
  <c r="B1502" i="9"/>
  <c r="A1503" i="9"/>
  <c r="B1503" i="9"/>
  <c r="A1504" i="9"/>
  <c r="B1504" i="9"/>
  <c r="A1505" i="9"/>
  <c r="B1505" i="9"/>
  <c r="A1506" i="9"/>
  <c r="B1506" i="9"/>
  <c r="A1507" i="9"/>
  <c r="B1507" i="9"/>
  <c r="A1508" i="9"/>
  <c r="B1508" i="9"/>
  <c r="A1509" i="9"/>
  <c r="B1509" i="9"/>
  <c r="A1510" i="9"/>
  <c r="B1510" i="9"/>
  <c r="A1511" i="9"/>
  <c r="B1511" i="9"/>
  <c r="A1512" i="9"/>
  <c r="B1512" i="9"/>
  <c r="A1513" i="9"/>
  <c r="B1513" i="9"/>
  <c r="A1514" i="9"/>
  <c r="B1514" i="9"/>
  <c r="A1515" i="9"/>
  <c r="B1515" i="9"/>
  <c r="A1516" i="9"/>
  <c r="B1516" i="9"/>
  <c r="A1517" i="9"/>
  <c r="B1517" i="9"/>
  <c r="A1518" i="9"/>
  <c r="B1518" i="9"/>
  <c r="A1519" i="9"/>
  <c r="B1519" i="9"/>
  <c r="A1520" i="9"/>
  <c r="B1520" i="9"/>
  <c r="A1521" i="9"/>
  <c r="B1521" i="9"/>
  <c r="A1522" i="9"/>
  <c r="B1522" i="9"/>
  <c r="A1523" i="9"/>
  <c r="B1523" i="9"/>
  <c r="A1524" i="9"/>
  <c r="B1524" i="9"/>
  <c r="A1525" i="9"/>
  <c r="B1525" i="9"/>
  <c r="A1526" i="9"/>
  <c r="B1526" i="9"/>
  <c r="A1527" i="9"/>
  <c r="B1527" i="9"/>
  <c r="A1528" i="9"/>
  <c r="B1528" i="9"/>
  <c r="A1529" i="9"/>
  <c r="B1529" i="9"/>
  <c r="A1530" i="9"/>
  <c r="B1530" i="9"/>
  <c r="A1531" i="9"/>
  <c r="B1531" i="9"/>
  <c r="A1532" i="9"/>
  <c r="B1532" i="9"/>
  <c r="A1533" i="9"/>
  <c r="B1533" i="9"/>
  <c r="A1534" i="9"/>
  <c r="B1534" i="9"/>
  <c r="A1535" i="9"/>
  <c r="B1535" i="9"/>
  <c r="A1536" i="9"/>
  <c r="B1536" i="9"/>
  <c r="A1537" i="9"/>
  <c r="B1537" i="9"/>
  <c r="A1538" i="9"/>
  <c r="B1538" i="9"/>
  <c r="A1539" i="9"/>
  <c r="B1539" i="9"/>
  <c r="A1540" i="9"/>
  <c r="B1540" i="9"/>
  <c r="A1541" i="9"/>
  <c r="B1541" i="9"/>
  <c r="A1542" i="9"/>
  <c r="B1542" i="9"/>
  <c r="A1543" i="9"/>
  <c r="B1543" i="9"/>
  <c r="A1544" i="9"/>
  <c r="B1544" i="9"/>
  <c r="A1545" i="9"/>
  <c r="B1545" i="9"/>
  <c r="A1546" i="9"/>
  <c r="B1546" i="9"/>
  <c r="A1547" i="9"/>
  <c r="B1547" i="9"/>
  <c r="A1548" i="9"/>
  <c r="B1548" i="9"/>
  <c r="A1549" i="9"/>
  <c r="B1549" i="9"/>
  <c r="A1550" i="9"/>
  <c r="B1550" i="9"/>
  <c r="A1551" i="9"/>
  <c r="B1551" i="9"/>
  <c r="A1552" i="9"/>
  <c r="B1552" i="9"/>
  <c r="A1553" i="9"/>
  <c r="B1553" i="9"/>
  <c r="A1554" i="9"/>
  <c r="B1554" i="9"/>
  <c r="A1555" i="9"/>
  <c r="B1555" i="9"/>
  <c r="A1556" i="9"/>
  <c r="B1556" i="9"/>
  <c r="A1557" i="9"/>
  <c r="B1557" i="9"/>
  <c r="A1558" i="9"/>
  <c r="B1558" i="9"/>
  <c r="A1559" i="9"/>
  <c r="B1559" i="9"/>
  <c r="A1560" i="9"/>
  <c r="B1560" i="9"/>
  <c r="A1561" i="9"/>
  <c r="B1561" i="9"/>
  <c r="A1562" i="9"/>
  <c r="B1562" i="9"/>
  <c r="A1563" i="9"/>
  <c r="B1563" i="9"/>
  <c r="A1564" i="9"/>
  <c r="B1564" i="9"/>
  <c r="A1565" i="9"/>
  <c r="B1565" i="9"/>
  <c r="A1566" i="9"/>
  <c r="B1566" i="9"/>
  <c r="A1567" i="9"/>
  <c r="B1567" i="9"/>
  <c r="A1568" i="9"/>
  <c r="B1568" i="9"/>
  <c r="A1569" i="9"/>
  <c r="B1569" i="9"/>
  <c r="A1570" i="9"/>
  <c r="B1570" i="9"/>
  <c r="A1571" i="9"/>
  <c r="B1571" i="9"/>
  <c r="A1572" i="9"/>
  <c r="B1572" i="9"/>
  <c r="A1573" i="9"/>
  <c r="B1573" i="9"/>
  <c r="A1574" i="9"/>
  <c r="B1574" i="9"/>
  <c r="A1575" i="9"/>
  <c r="B1575" i="9"/>
  <c r="A1576" i="9"/>
  <c r="B1576" i="9"/>
  <c r="A1577" i="9"/>
  <c r="B1577" i="9"/>
  <c r="A1578" i="9"/>
  <c r="B1578" i="9"/>
  <c r="A1579" i="9"/>
  <c r="B1579" i="9"/>
  <c r="A1580" i="9"/>
  <c r="B1580" i="9"/>
  <c r="A1581" i="9"/>
  <c r="B1581" i="9"/>
  <c r="A1582" i="9"/>
  <c r="B1582" i="9"/>
  <c r="A1583" i="9"/>
  <c r="B1583" i="9"/>
  <c r="A1584" i="9"/>
  <c r="B1584" i="9"/>
  <c r="A1585" i="9"/>
  <c r="B1585" i="9"/>
  <c r="A1586" i="9"/>
  <c r="B1586" i="9"/>
  <c r="A1587" i="9"/>
  <c r="B1587" i="9"/>
  <c r="A1588" i="9"/>
  <c r="B1588" i="9"/>
  <c r="A1589" i="9"/>
  <c r="B1589" i="9"/>
  <c r="A1590" i="9"/>
  <c r="B1590" i="9"/>
  <c r="A1591" i="9"/>
  <c r="B1591" i="9"/>
  <c r="A1592" i="9"/>
  <c r="B1592" i="9"/>
  <c r="A1593" i="9"/>
  <c r="B1593" i="9"/>
  <c r="A1594" i="9"/>
  <c r="B1594" i="9"/>
  <c r="A1595" i="9"/>
  <c r="B1595" i="9"/>
  <c r="A1596" i="9"/>
  <c r="B1596" i="9"/>
  <c r="A1597" i="9"/>
  <c r="B1597" i="9"/>
  <c r="A1598" i="9"/>
  <c r="B1598" i="9"/>
  <c r="A1599" i="9"/>
  <c r="B1599" i="9"/>
  <c r="A1600" i="9"/>
  <c r="B1600" i="9"/>
  <c r="A1601" i="9"/>
  <c r="B1601" i="9"/>
  <c r="A1602" i="9"/>
  <c r="B1602" i="9"/>
  <c r="A1603" i="9"/>
  <c r="B1603" i="9"/>
  <c r="A1604" i="9"/>
  <c r="B1604" i="9"/>
  <c r="A1605" i="9"/>
  <c r="B1605" i="9"/>
  <c r="A1606" i="9"/>
  <c r="B1606" i="9"/>
  <c r="A1607" i="9"/>
  <c r="B1607" i="9"/>
  <c r="A1608" i="9"/>
  <c r="B1608" i="9"/>
  <c r="A1609" i="9"/>
  <c r="B1609" i="9"/>
  <c r="A1610" i="9"/>
  <c r="B1610" i="9"/>
  <c r="A1611" i="9"/>
  <c r="B1611" i="9"/>
  <c r="A1612" i="9"/>
  <c r="B1612" i="9"/>
  <c r="A1613" i="9"/>
  <c r="B1613" i="9"/>
  <c r="A1614" i="9"/>
  <c r="B1614" i="9"/>
  <c r="A1615" i="9"/>
  <c r="B1615" i="9"/>
  <c r="A1616" i="9"/>
  <c r="B1616" i="9"/>
  <c r="A1617" i="9"/>
  <c r="B1617" i="9"/>
  <c r="A1618" i="9"/>
  <c r="B1618" i="9"/>
  <c r="A1619" i="9"/>
  <c r="B1619" i="9"/>
  <c r="A1620" i="9"/>
  <c r="B1620" i="9"/>
  <c r="A1621" i="9"/>
  <c r="B1621" i="9"/>
  <c r="A1622" i="9"/>
  <c r="B1622" i="9"/>
  <c r="A1623" i="9"/>
  <c r="B1623" i="9"/>
  <c r="A1624" i="9"/>
  <c r="B1624" i="9"/>
  <c r="A1625" i="9"/>
  <c r="B1625" i="9"/>
  <c r="A1626" i="9"/>
  <c r="B1626" i="9"/>
  <c r="A1627" i="9"/>
  <c r="B1627" i="9"/>
  <c r="A1628" i="9"/>
  <c r="B1628" i="9"/>
  <c r="A1629" i="9"/>
  <c r="B1629" i="9"/>
  <c r="A1630" i="9"/>
  <c r="B1630" i="9"/>
  <c r="A1631" i="9"/>
  <c r="B1631" i="9"/>
  <c r="A1632" i="9"/>
  <c r="B1632" i="9"/>
  <c r="A1633" i="9"/>
  <c r="B1633" i="9"/>
  <c r="A1634" i="9"/>
  <c r="B1634" i="9"/>
  <c r="A1635" i="9"/>
  <c r="B1635" i="9"/>
  <c r="A1636" i="9"/>
  <c r="B1636" i="9"/>
  <c r="A1637" i="9"/>
  <c r="B1637" i="9"/>
  <c r="A1638" i="9"/>
  <c r="B1638" i="9"/>
  <c r="A1639" i="9"/>
  <c r="B1639" i="9"/>
  <c r="A1640" i="9"/>
  <c r="B1640" i="9"/>
  <c r="A1641" i="9"/>
  <c r="B1641" i="9"/>
  <c r="A1642" i="9"/>
  <c r="B1642" i="9"/>
  <c r="A1643" i="9"/>
  <c r="B1643" i="9"/>
  <c r="A1644" i="9"/>
  <c r="B1644" i="9"/>
  <c r="A1645" i="9"/>
  <c r="B1645" i="9"/>
  <c r="A1646" i="9"/>
  <c r="B1646" i="9"/>
  <c r="A1647" i="9"/>
  <c r="B1647" i="9"/>
  <c r="A1648" i="9"/>
  <c r="B1648" i="9"/>
  <c r="A1649" i="9"/>
  <c r="B1649" i="9"/>
  <c r="A1650" i="9"/>
  <c r="B1650" i="9"/>
  <c r="A1651" i="9"/>
  <c r="B1651" i="9"/>
  <c r="A1652" i="9"/>
  <c r="B1652" i="9"/>
  <c r="A1653" i="9"/>
  <c r="B1653" i="9"/>
  <c r="A1654" i="9"/>
  <c r="B1654" i="9"/>
  <c r="A1655" i="9"/>
  <c r="B1655" i="9"/>
  <c r="A1656" i="9"/>
  <c r="B1656" i="9"/>
  <c r="A1657" i="9"/>
  <c r="B1657" i="9"/>
  <c r="A1658" i="9"/>
  <c r="B1658" i="9"/>
  <c r="A1659" i="9"/>
  <c r="B1659" i="9"/>
  <c r="A1660" i="9"/>
  <c r="B1660" i="9"/>
  <c r="A1661" i="9"/>
  <c r="B1661" i="9"/>
  <c r="A1662" i="9"/>
  <c r="B1662" i="9"/>
  <c r="A1663" i="9"/>
  <c r="B1663" i="9"/>
  <c r="A1664" i="9"/>
  <c r="B1664" i="9"/>
  <c r="A1665" i="9"/>
  <c r="B1665" i="9"/>
  <c r="A1666" i="9"/>
  <c r="B1666" i="9"/>
  <c r="A1667" i="9"/>
  <c r="B1667" i="9"/>
  <c r="A1668" i="9"/>
  <c r="B1668" i="9"/>
  <c r="A1669" i="9"/>
  <c r="B1669" i="9"/>
  <c r="A1670" i="9"/>
  <c r="B1670" i="9"/>
  <c r="A1671" i="9"/>
  <c r="B1671" i="9"/>
  <c r="A1672" i="9"/>
  <c r="B1672" i="9"/>
  <c r="A1673" i="9"/>
  <c r="B1673" i="9"/>
  <c r="A1674" i="9"/>
  <c r="B1674" i="9"/>
  <c r="A1675" i="9"/>
  <c r="B1675" i="9"/>
  <c r="A1676" i="9"/>
  <c r="B1676" i="9"/>
  <c r="A1677" i="9"/>
  <c r="B1677" i="9"/>
  <c r="A1678" i="9"/>
  <c r="B1678" i="9"/>
  <c r="A1679" i="9"/>
  <c r="B1679" i="9"/>
  <c r="A1680" i="9"/>
  <c r="B1680" i="9"/>
  <c r="A1681" i="9"/>
  <c r="B1681" i="9"/>
  <c r="A1682" i="9"/>
  <c r="B1682" i="9"/>
  <c r="A1683" i="9"/>
  <c r="B1683" i="9"/>
  <c r="A1684" i="9"/>
  <c r="B1684" i="9"/>
  <c r="A1685" i="9"/>
  <c r="B1685" i="9"/>
  <c r="A1686" i="9"/>
  <c r="B1686" i="9"/>
  <c r="A1687" i="9"/>
  <c r="B1687" i="9"/>
  <c r="A1688" i="9"/>
  <c r="B1688" i="9"/>
  <c r="A1689" i="9"/>
  <c r="B1689" i="9"/>
  <c r="A1690" i="9"/>
  <c r="B1690" i="9"/>
  <c r="A1691" i="9"/>
  <c r="B1691" i="9"/>
  <c r="A1692" i="9"/>
  <c r="B1692" i="9"/>
  <c r="A1693" i="9"/>
  <c r="B1693" i="9"/>
  <c r="A1694" i="9"/>
  <c r="B1694" i="9"/>
  <c r="A1695" i="9"/>
  <c r="B1695" i="9"/>
  <c r="A1696" i="9"/>
  <c r="B1696" i="9"/>
  <c r="A1697" i="9"/>
  <c r="B1697" i="9"/>
  <c r="A1698" i="9"/>
  <c r="B1698" i="9"/>
  <c r="A1699" i="9"/>
  <c r="B1699" i="9"/>
  <c r="A1700" i="9"/>
  <c r="B1700" i="9"/>
  <c r="A1701" i="9"/>
  <c r="B1701" i="9"/>
  <c r="A1702" i="9"/>
  <c r="B1702" i="9"/>
  <c r="A1703" i="9"/>
  <c r="B1703" i="9"/>
  <c r="A1704" i="9"/>
  <c r="B1704" i="9"/>
  <c r="A1705" i="9"/>
  <c r="B1705" i="9"/>
  <c r="A1706" i="9"/>
  <c r="B1706" i="9"/>
  <c r="A1707" i="9"/>
  <c r="B1707" i="9"/>
  <c r="A1708" i="9"/>
  <c r="B1708" i="9"/>
  <c r="A1709" i="9"/>
  <c r="B1709" i="9"/>
  <c r="A1710" i="9"/>
  <c r="B1710" i="9"/>
  <c r="A1711" i="9"/>
  <c r="B1711" i="9"/>
  <c r="A1712" i="9"/>
  <c r="B1712" i="9"/>
  <c r="A1713" i="9"/>
  <c r="B1713" i="9"/>
  <c r="A1714" i="9"/>
  <c r="B1714" i="9"/>
  <c r="A1715" i="9"/>
  <c r="B1715" i="9"/>
  <c r="A1716" i="9"/>
  <c r="B1716" i="9"/>
  <c r="A1717" i="9"/>
  <c r="B1717" i="9"/>
  <c r="A1718" i="9"/>
  <c r="B1718" i="9"/>
  <c r="A1719" i="9"/>
  <c r="B1719" i="9"/>
  <c r="A1720" i="9"/>
  <c r="B1720" i="9"/>
  <c r="A1721" i="9"/>
  <c r="B1721" i="9"/>
  <c r="A1722" i="9"/>
  <c r="B1722" i="9"/>
  <c r="A1723" i="9"/>
  <c r="B1723" i="9"/>
  <c r="A1724" i="9"/>
  <c r="B1724" i="9"/>
  <c r="A1725" i="9"/>
  <c r="B1725" i="9"/>
  <c r="A1726" i="9"/>
  <c r="B1726" i="9"/>
  <c r="A1727" i="9"/>
  <c r="B1727" i="9"/>
  <c r="A1728" i="9"/>
  <c r="B1728" i="9"/>
  <c r="A1729" i="9"/>
  <c r="B1729" i="9"/>
  <c r="A1730" i="9"/>
  <c r="B1730" i="9"/>
  <c r="A1731" i="9"/>
  <c r="B1731" i="9"/>
  <c r="A1732" i="9"/>
  <c r="B1732" i="9"/>
  <c r="A1733" i="9"/>
  <c r="B1733" i="9"/>
  <c r="A1734" i="9"/>
  <c r="B1734" i="9"/>
  <c r="A1735" i="9"/>
  <c r="B1735" i="9"/>
  <c r="A1736" i="9"/>
  <c r="B1736" i="9"/>
  <c r="A1737" i="9"/>
  <c r="B1737" i="9"/>
  <c r="A1738" i="9"/>
  <c r="B1738" i="9"/>
  <c r="A1739" i="9"/>
  <c r="B1739" i="9"/>
  <c r="A1740" i="9"/>
  <c r="B1740" i="9"/>
  <c r="A1741" i="9"/>
  <c r="B1741" i="9"/>
  <c r="A1742" i="9"/>
  <c r="B1742" i="9"/>
  <c r="A1743" i="9"/>
  <c r="B1743" i="9"/>
  <c r="A1744" i="9"/>
  <c r="B1744" i="9"/>
  <c r="A1745" i="9"/>
  <c r="B1745" i="9"/>
  <c r="A1746" i="9"/>
  <c r="B1746" i="9"/>
  <c r="A1747" i="9"/>
  <c r="B1747" i="9"/>
  <c r="A1748" i="9"/>
  <c r="B1748" i="9"/>
  <c r="A1749" i="9"/>
  <c r="B1749" i="9"/>
  <c r="A1750" i="9"/>
  <c r="B1750" i="9"/>
  <c r="A1751" i="9"/>
  <c r="B1751" i="9"/>
  <c r="A1752" i="9"/>
  <c r="B1752" i="9"/>
  <c r="A1753" i="9"/>
  <c r="B1753" i="9"/>
  <c r="A1754" i="9"/>
  <c r="B1754" i="9"/>
  <c r="A1755" i="9"/>
  <c r="B1755" i="9"/>
  <c r="A1756" i="9"/>
  <c r="B1756" i="9"/>
  <c r="A1757" i="9"/>
  <c r="B1757" i="9"/>
  <c r="A1758" i="9"/>
  <c r="B1758" i="9"/>
  <c r="A1759" i="9"/>
  <c r="B1759" i="9"/>
  <c r="A1760" i="9"/>
  <c r="B1760" i="9"/>
  <c r="A1761" i="9"/>
  <c r="B1761" i="9"/>
  <c r="A1762" i="9"/>
  <c r="B1762" i="9"/>
  <c r="A1763" i="9"/>
  <c r="B1763" i="9"/>
  <c r="A1764" i="9"/>
  <c r="B1764" i="9"/>
  <c r="A1765" i="9"/>
  <c r="B1765" i="9"/>
  <c r="A1766" i="9"/>
  <c r="B1766" i="9"/>
  <c r="A1767" i="9"/>
  <c r="B1767" i="9"/>
  <c r="A1768" i="9"/>
  <c r="B1768" i="9"/>
  <c r="A1769" i="9"/>
  <c r="B1769" i="9"/>
  <c r="A1770" i="9"/>
  <c r="B1770" i="9"/>
  <c r="A1771" i="9"/>
  <c r="B1771" i="9"/>
  <c r="A1772" i="9"/>
  <c r="B1772" i="9"/>
  <c r="A1773" i="9"/>
  <c r="B1773" i="9"/>
  <c r="A1774" i="9"/>
  <c r="B1774" i="9"/>
  <c r="A1775" i="9"/>
  <c r="B1775" i="9"/>
  <c r="A1776" i="9"/>
  <c r="B1776" i="9"/>
  <c r="A1777" i="9"/>
  <c r="B1777" i="9"/>
  <c r="A1778" i="9"/>
  <c r="B1778" i="9"/>
  <c r="A1779" i="9"/>
  <c r="B1779" i="9"/>
  <c r="A1780" i="9"/>
  <c r="B1780" i="9"/>
  <c r="A1781" i="9"/>
  <c r="B1781" i="9"/>
  <c r="A1782" i="9"/>
  <c r="B1782" i="9"/>
  <c r="A1783" i="9"/>
  <c r="B1783" i="9"/>
  <c r="A1784" i="9"/>
  <c r="B1784" i="9"/>
  <c r="A1785" i="9"/>
  <c r="B1785" i="9"/>
  <c r="A1786" i="9"/>
  <c r="B1786" i="9"/>
  <c r="A1787" i="9"/>
  <c r="B1787" i="9"/>
  <c r="A1788" i="9"/>
  <c r="B1788" i="9"/>
  <c r="A1789" i="9"/>
  <c r="B1789" i="9"/>
  <c r="A1790" i="9"/>
  <c r="B1790" i="9"/>
  <c r="A1791" i="9"/>
  <c r="B1791" i="9"/>
  <c r="A1792" i="9"/>
  <c r="B1792" i="9"/>
  <c r="A1793" i="9"/>
  <c r="B1793" i="9"/>
  <c r="A1794" i="9"/>
  <c r="B1794" i="9"/>
  <c r="A1795" i="9"/>
  <c r="B1795" i="9"/>
  <c r="A1796" i="9"/>
  <c r="B1796" i="9"/>
  <c r="A1797" i="9"/>
  <c r="B1797" i="9"/>
  <c r="A1798" i="9"/>
  <c r="B1798" i="9"/>
  <c r="A1799" i="9"/>
  <c r="B1799" i="9"/>
  <c r="A1800" i="9"/>
  <c r="B1800" i="9"/>
  <c r="A1801" i="9"/>
  <c r="B1801" i="9"/>
  <c r="A1802" i="9"/>
  <c r="B1802" i="9"/>
  <c r="A1803" i="9"/>
  <c r="B1803" i="9"/>
  <c r="A1804" i="9"/>
  <c r="B1804" i="9"/>
  <c r="A1805" i="9"/>
  <c r="B1805" i="9"/>
  <c r="A1806" i="9"/>
  <c r="B1806" i="9"/>
  <c r="A1807" i="9"/>
  <c r="B1807" i="9"/>
  <c r="A1808" i="9"/>
  <c r="B1808" i="9"/>
  <c r="A1809" i="9"/>
  <c r="B1809" i="9"/>
  <c r="A1810" i="9"/>
  <c r="B1810" i="9"/>
  <c r="A1811" i="9"/>
  <c r="B1811" i="9"/>
  <c r="A1812" i="9"/>
  <c r="B1812" i="9"/>
  <c r="A1813" i="9"/>
  <c r="B1813" i="9"/>
  <c r="A1814" i="9"/>
  <c r="B1814" i="9"/>
  <c r="A1815" i="9"/>
  <c r="B1815" i="9"/>
  <c r="A1816" i="9"/>
  <c r="B1816" i="9"/>
  <c r="A1817" i="9"/>
  <c r="B1817" i="9"/>
  <c r="A1818" i="9"/>
  <c r="B1818" i="9"/>
  <c r="A1819" i="9"/>
  <c r="B1819" i="9"/>
  <c r="A1820" i="9"/>
  <c r="B1820" i="9"/>
  <c r="A1821" i="9"/>
  <c r="B1821" i="9"/>
  <c r="A1822" i="9"/>
  <c r="B1822" i="9"/>
  <c r="A1823" i="9"/>
  <c r="B1823" i="9"/>
  <c r="A1824" i="9"/>
  <c r="B1824" i="9"/>
  <c r="A1825" i="9"/>
  <c r="B1825" i="9"/>
  <c r="A1826" i="9"/>
  <c r="B1826" i="9"/>
  <c r="A1827" i="9"/>
  <c r="B1827" i="9"/>
  <c r="A1828" i="9"/>
  <c r="B1828" i="9"/>
  <c r="A1829" i="9"/>
  <c r="B1829" i="9"/>
  <c r="A1830" i="9"/>
  <c r="B1830" i="9"/>
  <c r="A1831" i="9"/>
  <c r="B1831" i="9"/>
  <c r="A1832" i="9"/>
  <c r="B1832" i="9"/>
  <c r="A1833" i="9"/>
  <c r="B1833" i="9"/>
  <c r="A1834" i="9"/>
  <c r="B1834" i="9"/>
  <c r="A1835" i="9"/>
  <c r="B1835" i="9"/>
  <c r="A1836" i="9"/>
  <c r="B1836" i="9"/>
  <c r="A1837" i="9"/>
  <c r="B1837" i="9"/>
  <c r="A1838" i="9"/>
  <c r="B1838" i="9"/>
  <c r="A1839" i="9"/>
  <c r="B1839" i="9"/>
  <c r="A1840" i="9"/>
  <c r="B1840" i="9"/>
  <c r="A1841" i="9"/>
  <c r="B1841" i="9"/>
  <c r="A1842" i="9"/>
  <c r="B1842" i="9"/>
  <c r="A1843" i="9"/>
  <c r="B1843" i="9"/>
  <c r="A1844" i="9"/>
  <c r="B1844" i="9"/>
  <c r="A1845" i="9"/>
  <c r="B1845" i="9"/>
  <c r="A1846" i="9"/>
  <c r="B1846" i="9"/>
  <c r="A1847" i="9"/>
  <c r="B1847" i="9"/>
  <c r="A1848" i="9"/>
  <c r="B1848" i="9"/>
  <c r="A1849" i="9"/>
  <c r="B1849" i="9"/>
  <c r="A1850" i="9"/>
  <c r="B1850" i="9"/>
  <c r="A1851" i="9"/>
  <c r="B1851" i="9"/>
  <c r="A1852" i="9"/>
  <c r="B1852" i="9"/>
  <c r="A1853" i="9"/>
  <c r="B1853" i="9"/>
  <c r="A1854" i="9"/>
  <c r="B1854" i="9"/>
  <c r="A1855" i="9"/>
  <c r="B1855" i="9"/>
  <c r="A1856" i="9"/>
  <c r="B1856" i="9"/>
  <c r="A1857" i="9"/>
  <c r="B1857" i="9"/>
  <c r="A1858" i="9"/>
  <c r="B1858" i="9"/>
  <c r="A1859" i="9"/>
  <c r="B1859" i="9"/>
  <c r="A1860" i="9"/>
  <c r="B1860" i="9"/>
  <c r="A1861" i="9"/>
  <c r="B1861" i="9"/>
  <c r="A1862" i="9"/>
  <c r="B1862" i="9"/>
  <c r="A1863" i="9"/>
  <c r="B1863" i="9"/>
  <c r="A1864" i="9"/>
  <c r="B1864" i="9"/>
  <c r="A1865" i="9"/>
  <c r="B1865" i="9"/>
  <c r="A1866" i="9"/>
  <c r="B1866" i="9"/>
  <c r="A1867" i="9"/>
  <c r="B1867" i="9"/>
  <c r="A1868" i="9"/>
  <c r="B1868" i="9"/>
  <c r="A1869" i="9"/>
  <c r="B1869" i="9"/>
  <c r="A1870" i="9"/>
  <c r="B1870" i="9"/>
  <c r="A1871" i="9"/>
  <c r="B1871" i="9"/>
  <c r="A1872" i="9"/>
  <c r="B1872" i="9"/>
  <c r="A1873" i="9"/>
  <c r="B1873" i="9"/>
  <c r="A1874" i="9"/>
  <c r="B1874" i="9"/>
  <c r="A1875" i="9"/>
  <c r="B1875" i="9"/>
  <c r="A1876" i="9"/>
  <c r="B1876" i="9"/>
  <c r="A1877" i="9"/>
  <c r="B1877" i="9"/>
  <c r="A1878" i="9"/>
  <c r="B1878" i="9"/>
  <c r="A1879" i="9"/>
  <c r="B1879" i="9"/>
  <c r="A1880" i="9"/>
  <c r="B1880" i="9"/>
  <c r="A1881" i="9"/>
  <c r="B1881" i="9"/>
  <c r="A1882" i="9"/>
  <c r="B1882" i="9"/>
  <c r="A1883" i="9"/>
  <c r="B1883" i="9"/>
  <c r="A1884" i="9"/>
  <c r="B1884" i="9"/>
  <c r="A1885" i="9"/>
  <c r="B1885" i="9"/>
  <c r="A1886" i="9"/>
  <c r="B1886" i="9"/>
  <c r="A1887" i="9"/>
  <c r="B1887" i="9"/>
  <c r="A1888" i="9"/>
  <c r="B1888" i="9"/>
  <c r="A1889" i="9"/>
  <c r="B1889" i="9"/>
  <c r="A1890" i="9"/>
  <c r="B1890" i="9"/>
  <c r="A1891" i="9"/>
  <c r="B1891" i="9"/>
  <c r="A1892" i="9"/>
  <c r="B1892" i="9"/>
  <c r="A1893" i="9"/>
  <c r="B1893" i="9"/>
  <c r="A1894" i="9"/>
  <c r="B1894" i="9"/>
  <c r="A1895" i="9"/>
  <c r="B1895" i="9"/>
  <c r="A1896" i="9"/>
  <c r="B1896" i="9"/>
  <c r="A1897" i="9"/>
  <c r="B1897" i="9"/>
  <c r="A1898" i="9"/>
  <c r="B1898" i="9"/>
  <c r="A1899" i="9"/>
  <c r="B1899" i="9"/>
  <c r="A1900" i="9"/>
  <c r="B1900" i="9"/>
  <c r="A1901" i="9"/>
  <c r="B1901" i="9"/>
  <c r="A1902" i="9"/>
  <c r="B1902" i="9"/>
  <c r="A1903" i="9"/>
  <c r="B1903" i="9"/>
  <c r="A1904" i="9"/>
  <c r="B1904" i="9"/>
  <c r="A1905" i="9"/>
  <c r="B1905" i="9"/>
  <c r="A1906" i="9"/>
  <c r="B1906" i="9"/>
  <c r="A1907" i="9"/>
  <c r="B1907" i="9"/>
  <c r="A1908" i="9"/>
  <c r="B1908" i="9"/>
  <c r="A1909" i="9"/>
  <c r="B1909" i="9"/>
  <c r="A1910" i="9"/>
  <c r="B1910" i="9"/>
  <c r="A1911" i="9"/>
  <c r="B1911" i="9"/>
  <c r="A1912" i="9"/>
  <c r="B1912" i="9"/>
  <c r="A1913" i="9"/>
  <c r="B1913" i="9"/>
  <c r="A1914" i="9"/>
  <c r="B1914" i="9"/>
  <c r="A1915" i="9"/>
  <c r="B1915" i="9"/>
  <c r="A1916" i="9"/>
  <c r="B1916" i="9"/>
  <c r="A1917" i="9"/>
  <c r="B1917" i="9"/>
  <c r="A1918" i="9"/>
  <c r="B1918" i="9"/>
  <c r="A1919" i="9"/>
  <c r="B1919" i="9"/>
  <c r="A1920" i="9"/>
  <c r="B1920" i="9"/>
  <c r="A1921" i="9"/>
  <c r="B1921" i="9"/>
  <c r="A1922" i="9"/>
  <c r="B1922" i="9"/>
  <c r="A1923" i="9"/>
  <c r="B1923" i="9"/>
  <c r="A1924" i="9"/>
  <c r="B1924" i="9"/>
  <c r="A1925" i="9"/>
  <c r="B1925" i="9"/>
  <c r="A1926" i="9"/>
  <c r="B1926" i="9"/>
  <c r="A1927" i="9"/>
  <c r="B1927" i="9"/>
  <c r="A1928" i="9"/>
  <c r="B1928" i="9"/>
  <c r="A1929" i="9"/>
  <c r="B1929" i="9"/>
  <c r="A1930" i="9"/>
  <c r="B1930" i="9"/>
  <c r="A1931" i="9"/>
  <c r="B1931" i="9"/>
  <c r="A1932" i="9"/>
  <c r="B1932" i="9"/>
  <c r="A1933" i="9"/>
  <c r="B1933" i="9"/>
  <c r="A1934" i="9"/>
  <c r="B1934" i="9"/>
  <c r="A1935" i="9"/>
  <c r="B1935" i="9"/>
  <c r="A1936" i="9"/>
  <c r="B1936" i="9"/>
  <c r="A1937" i="9"/>
  <c r="B1937" i="9"/>
  <c r="A1938" i="9"/>
  <c r="B1938" i="9"/>
  <c r="A1939" i="9"/>
  <c r="B1939" i="9"/>
  <c r="A1940" i="9"/>
  <c r="B1940" i="9"/>
  <c r="A1941" i="9"/>
  <c r="B1941" i="9"/>
  <c r="A1942" i="9"/>
  <c r="B1942" i="9"/>
  <c r="A1943" i="9"/>
  <c r="B1943" i="9"/>
  <c r="A1944" i="9"/>
  <c r="B1944" i="9"/>
  <c r="A1945" i="9"/>
  <c r="B1945" i="9"/>
  <c r="A1946" i="9"/>
  <c r="B1946" i="9"/>
  <c r="A1947" i="9"/>
  <c r="B1947" i="9"/>
  <c r="A1948" i="9"/>
  <c r="B1948" i="9"/>
  <c r="A1949" i="9"/>
  <c r="B1949" i="9"/>
  <c r="A1950" i="9"/>
  <c r="B1950" i="9"/>
  <c r="A1951" i="9"/>
  <c r="B1951" i="9"/>
  <c r="A1952" i="9"/>
  <c r="B1952" i="9"/>
  <c r="A1953" i="9"/>
  <c r="B1953" i="9"/>
  <c r="A1954" i="9"/>
  <c r="B1954" i="9"/>
  <c r="A1955" i="9"/>
  <c r="B1955" i="9"/>
  <c r="A1956" i="9"/>
  <c r="B1956" i="9"/>
  <c r="A1957" i="9"/>
  <c r="B1957" i="9"/>
  <c r="A1958" i="9"/>
  <c r="B1958" i="9"/>
  <c r="A1959" i="9"/>
  <c r="B1959" i="9"/>
  <c r="A1960" i="9"/>
  <c r="B1960" i="9"/>
  <c r="A1961" i="9"/>
  <c r="B1961" i="9"/>
  <c r="A1962" i="9"/>
  <c r="B1962" i="9"/>
  <c r="A1963" i="9"/>
  <c r="B1963" i="9"/>
  <c r="A1964" i="9"/>
  <c r="B1964" i="9"/>
  <c r="A1965" i="9"/>
  <c r="B1965" i="9"/>
  <c r="A1966" i="9"/>
  <c r="B1966" i="9"/>
  <c r="A1967" i="9"/>
  <c r="B1967" i="9"/>
  <c r="A1968" i="9"/>
  <c r="B1968" i="9"/>
  <c r="A1969" i="9"/>
  <c r="B1969" i="9"/>
  <c r="A1970" i="9"/>
  <c r="B1970" i="9"/>
  <c r="A1971" i="9"/>
  <c r="B1971" i="9"/>
  <c r="A1972" i="9"/>
  <c r="B1972" i="9"/>
  <c r="A1973" i="9"/>
  <c r="B1973" i="9"/>
  <c r="A1974" i="9"/>
  <c r="B1974" i="9"/>
  <c r="A1975" i="9"/>
  <c r="B1975" i="9"/>
  <c r="A1976" i="9"/>
  <c r="B1976" i="9"/>
  <c r="A1977" i="9"/>
  <c r="B1977" i="9"/>
  <c r="A1978" i="9"/>
  <c r="B1978" i="9"/>
  <c r="A1979" i="9"/>
  <c r="B1979" i="9"/>
  <c r="A1980" i="9"/>
  <c r="B1980" i="9"/>
  <c r="A1981" i="9"/>
  <c r="B1981" i="9"/>
  <c r="A1982" i="9"/>
  <c r="B1982" i="9"/>
  <c r="A1983" i="9"/>
  <c r="B1983" i="9"/>
  <c r="A1984" i="9"/>
  <c r="B1984" i="9"/>
  <c r="A1985" i="9"/>
  <c r="B1985" i="9"/>
  <c r="A1986" i="9"/>
  <c r="B1986" i="9"/>
  <c r="A1987" i="9"/>
  <c r="B1987" i="9"/>
  <c r="A1988" i="9"/>
  <c r="B1988" i="9"/>
  <c r="A1989" i="9"/>
  <c r="B1989" i="9"/>
  <c r="A1990" i="9"/>
  <c r="B1990" i="9"/>
  <c r="A1991" i="9"/>
  <c r="B1991" i="9"/>
  <c r="A1992" i="9"/>
  <c r="B1992" i="9"/>
  <c r="A1993" i="9"/>
  <c r="B1993" i="9"/>
  <c r="A1994" i="9"/>
  <c r="B1994" i="9"/>
  <c r="A1995" i="9"/>
  <c r="B1995" i="9"/>
  <c r="A1996" i="9"/>
  <c r="B1996" i="9"/>
  <c r="A1997" i="9"/>
  <c r="B1997" i="9"/>
  <c r="A1998" i="9"/>
  <c r="B1998" i="9"/>
  <c r="A1999" i="9"/>
  <c r="B1999" i="9"/>
  <c r="A2000" i="9"/>
  <c r="B2000" i="9"/>
  <c r="A2001" i="9"/>
  <c r="B2001" i="9"/>
  <c r="A2002" i="9"/>
  <c r="B2002" i="9"/>
  <c r="A2003" i="9"/>
  <c r="B2003" i="9"/>
  <c r="A2004" i="9"/>
  <c r="B2004" i="9"/>
  <c r="A2005" i="9"/>
  <c r="B2005" i="9"/>
  <c r="A2006" i="9"/>
  <c r="B2006" i="9"/>
  <c r="A2007" i="9"/>
  <c r="B2007" i="9"/>
  <c r="A2008" i="9"/>
  <c r="B2008" i="9"/>
  <c r="A2009" i="9"/>
  <c r="B2009" i="9"/>
  <c r="A2010" i="9"/>
  <c r="B2010" i="9"/>
  <c r="A2011" i="9"/>
  <c r="B2011" i="9"/>
  <c r="A2012" i="9"/>
  <c r="B2012" i="9"/>
  <c r="A2013" i="9"/>
  <c r="B2013" i="9"/>
  <c r="A2014" i="9"/>
  <c r="B2014" i="9"/>
  <c r="A2015" i="9"/>
  <c r="B2015" i="9"/>
  <c r="A2016" i="9"/>
  <c r="B2016" i="9"/>
  <c r="A2017" i="9"/>
  <c r="B2017" i="9"/>
  <c r="A2018" i="9"/>
  <c r="B2018" i="9"/>
  <c r="A2019" i="9"/>
  <c r="B2019" i="9"/>
  <c r="A2020" i="9"/>
  <c r="B2020" i="9"/>
  <c r="A2021" i="9"/>
  <c r="B2021" i="9"/>
  <c r="A2022" i="9"/>
  <c r="B2022" i="9"/>
  <c r="A2023" i="9"/>
  <c r="B2023" i="9"/>
  <c r="A2024" i="9"/>
  <c r="B2024" i="9"/>
  <c r="A2025" i="9"/>
  <c r="B2025" i="9"/>
  <c r="A2026" i="9"/>
  <c r="B2026" i="9"/>
  <c r="A2027" i="9"/>
  <c r="B2027" i="9"/>
  <c r="A2028" i="9"/>
  <c r="B2028" i="9"/>
  <c r="A2029" i="9"/>
  <c r="B2029" i="9"/>
  <c r="A2030" i="9"/>
  <c r="B2030" i="9"/>
  <c r="A2031" i="9"/>
  <c r="B2031" i="9"/>
  <c r="A2032" i="9"/>
  <c r="B2032" i="9"/>
  <c r="A2033" i="9"/>
  <c r="B2033" i="9"/>
  <c r="A2034" i="9"/>
  <c r="B2034" i="9"/>
  <c r="A2035" i="9"/>
  <c r="B2035" i="9"/>
  <c r="A2036" i="9"/>
  <c r="B2036" i="9"/>
  <c r="A2037" i="9"/>
  <c r="B2037" i="9"/>
  <c r="A2038" i="9"/>
  <c r="B2038" i="9"/>
  <c r="A2039" i="9"/>
  <c r="B2039" i="9"/>
  <c r="A2040" i="9"/>
  <c r="B2040" i="9"/>
  <c r="A2041" i="9"/>
  <c r="B2041" i="9"/>
  <c r="A2042" i="9"/>
  <c r="B2042" i="9"/>
  <c r="A2043" i="9"/>
  <c r="B2043" i="9"/>
  <c r="A2044" i="9"/>
  <c r="B2044" i="9"/>
  <c r="A2045" i="9"/>
  <c r="B2045" i="9"/>
  <c r="A2046" i="9"/>
  <c r="B2046" i="9"/>
  <c r="A2047" i="9"/>
  <c r="B2047" i="9"/>
  <c r="A2048" i="9"/>
  <c r="B2048" i="9"/>
  <c r="A2049" i="9"/>
  <c r="B2049" i="9"/>
  <c r="A2050" i="9"/>
  <c r="B2050" i="9"/>
  <c r="A2051" i="9"/>
  <c r="B2051" i="9"/>
  <c r="A2052" i="9"/>
  <c r="B2052" i="9"/>
  <c r="A2053" i="9"/>
  <c r="B2053" i="9"/>
  <c r="A2054" i="9"/>
  <c r="B2054" i="9"/>
  <c r="A2055" i="9"/>
  <c r="B2055" i="9"/>
  <c r="A2056" i="9"/>
  <c r="B2056" i="9"/>
  <c r="A2057" i="9"/>
  <c r="B2057" i="9"/>
  <c r="A2058" i="9"/>
  <c r="B2058" i="9"/>
  <c r="A2059" i="9"/>
  <c r="B2059" i="9"/>
  <c r="A2060" i="9"/>
  <c r="B2060" i="9"/>
  <c r="A2061" i="9"/>
  <c r="B2061" i="9"/>
  <c r="A2062" i="9"/>
  <c r="B2062" i="9"/>
  <c r="A2063" i="9"/>
  <c r="B2063" i="9"/>
  <c r="A2064" i="9"/>
  <c r="B2064" i="9"/>
  <c r="A2065" i="9"/>
  <c r="B2065" i="9"/>
  <c r="A2066" i="9"/>
  <c r="B2066" i="9"/>
  <c r="A2067" i="9"/>
  <c r="B2067" i="9"/>
  <c r="A2068" i="9"/>
  <c r="B2068" i="9"/>
  <c r="A2069" i="9"/>
  <c r="B2069" i="9"/>
  <c r="A2070" i="9"/>
  <c r="B2070" i="9"/>
  <c r="A2071" i="9"/>
  <c r="B2071" i="9"/>
  <c r="A2072" i="9"/>
  <c r="B2072" i="9"/>
  <c r="A2073" i="9"/>
  <c r="B2073" i="9"/>
  <c r="A2074" i="9"/>
  <c r="B2074" i="9"/>
  <c r="A2075" i="9"/>
  <c r="B2075" i="9"/>
  <c r="A2076" i="9"/>
  <c r="B2076" i="9"/>
  <c r="A2077" i="9"/>
  <c r="B2077" i="9"/>
  <c r="A2078" i="9"/>
  <c r="B2078" i="9"/>
  <c r="A2079" i="9"/>
  <c r="B2079" i="9"/>
  <c r="A2080" i="9"/>
  <c r="B2080" i="9"/>
  <c r="A2081" i="9"/>
  <c r="B2081" i="9"/>
  <c r="A2082" i="9"/>
  <c r="B2082" i="9"/>
  <c r="A2083" i="9"/>
  <c r="B2083" i="9"/>
  <c r="A2084" i="9"/>
  <c r="B2084" i="9"/>
  <c r="A2085" i="9"/>
  <c r="B2085" i="9"/>
  <c r="A2086" i="9"/>
  <c r="B2086" i="9"/>
  <c r="A2087" i="9"/>
  <c r="B2087" i="9"/>
  <c r="A2088" i="9"/>
  <c r="B2088" i="9"/>
  <c r="A2089" i="9"/>
  <c r="B2089" i="9"/>
  <c r="A2090" i="9"/>
  <c r="B2090" i="9"/>
  <c r="A2091" i="9"/>
  <c r="B2091" i="9"/>
  <c r="A2092" i="9"/>
  <c r="B2092" i="9"/>
  <c r="A2093" i="9"/>
  <c r="B2093" i="9"/>
  <c r="A2094" i="9"/>
  <c r="B2094" i="9"/>
  <c r="A2095" i="9"/>
  <c r="B2095" i="9"/>
  <c r="A2096" i="9"/>
  <c r="B2096" i="9"/>
  <c r="A2097" i="9"/>
  <c r="B2097" i="9"/>
  <c r="A2098" i="9"/>
  <c r="B2098" i="9"/>
  <c r="A2099" i="9"/>
  <c r="B2099" i="9"/>
  <c r="A2100" i="9"/>
  <c r="B2100" i="9"/>
  <c r="A2101" i="9"/>
  <c r="B2101" i="9"/>
  <c r="A2102" i="9"/>
  <c r="B2102" i="9"/>
  <c r="A2103" i="9"/>
  <c r="B2103" i="9"/>
  <c r="A2104" i="9"/>
  <c r="B2104" i="9"/>
  <c r="A2105" i="9"/>
  <c r="B2105" i="9"/>
  <c r="A2106" i="9"/>
  <c r="B2106" i="9"/>
  <c r="A2107" i="9"/>
  <c r="B2107" i="9"/>
  <c r="A2108" i="9"/>
  <c r="B2108" i="9"/>
  <c r="A2109" i="9"/>
  <c r="B2109" i="9"/>
  <c r="A2110" i="9"/>
  <c r="B2110" i="9"/>
  <c r="A2111" i="9"/>
  <c r="B2111" i="9"/>
  <c r="A2112" i="9"/>
  <c r="B2112" i="9"/>
  <c r="A2113" i="9"/>
  <c r="B2113" i="9"/>
  <c r="A2114" i="9"/>
  <c r="B2114" i="9"/>
  <c r="A2115" i="9"/>
  <c r="B2115" i="9"/>
  <c r="A2116" i="9"/>
  <c r="B2116" i="9"/>
  <c r="A2117" i="9"/>
  <c r="B2117" i="9"/>
  <c r="A2118" i="9"/>
  <c r="B2118" i="9"/>
  <c r="A2119" i="9"/>
  <c r="B2119" i="9"/>
  <c r="A2120" i="9"/>
  <c r="B2120" i="9"/>
  <c r="A2121" i="9"/>
  <c r="B2121" i="9"/>
  <c r="A2122" i="9"/>
  <c r="B2122" i="9"/>
  <c r="A2123" i="9"/>
  <c r="B2123" i="9"/>
  <c r="A2124" i="9"/>
  <c r="B2124" i="9"/>
  <c r="A2125" i="9"/>
  <c r="B2125" i="9"/>
  <c r="A2126" i="9"/>
  <c r="B2126" i="9"/>
  <c r="A2127" i="9"/>
  <c r="B2127" i="9"/>
  <c r="A2128" i="9"/>
  <c r="B2128" i="9"/>
  <c r="A2129" i="9"/>
  <c r="B2129" i="9"/>
  <c r="A2130" i="9"/>
  <c r="B2130" i="9"/>
  <c r="A2131" i="9"/>
  <c r="B2131" i="9"/>
  <c r="A2132" i="9"/>
  <c r="B2132" i="9"/>
  <c r="A2133" i="9"/>
  <c r="B2133" i="9"/>
  <c r="A2134" i="9"/>
  <c r="B2134" i="9"/>
  <c r="A2135" i="9"/>
  <c r="B2135" i="9"/>
  <c r="A2136" i="9"/>
  <c r="B2136" i="9"/>
  <c r="A2137" i="9"/>
  <c r="B2137" i="9"/>
  <c r="A2138" i="9"/>
  <c r="B2138" i="9"/>
  <c r="A2139" i="9"/>
  <c r="B2139" i="9"/>
  <c r="A2140" i="9"/>
  <c r="B2140" i="9"/>
  <c r="A2141" i="9"/>
  <c r="B2141" i="9"/>
  <c r="A2142" i="9"/>
  <c r="B2142" i="9"/>
  <c r="A2143" i="9"/>
  <c r="B2143" i="9"/>
  <c r="A2144" i="9"/>
  <c r="B2144" i="9"/>
  <c r="A2145" i="9"/>
  <c r="B2145" i="9"/>
  <c r="A2146" i="9"/>
  <c r="B2146" i="9"/>
  <c r="A2147" i="9"/>
  <c r="B2147" i="9"/>
  <c r="A2148" i="9"/>
  <c r="B2148" i="9"/>
  <c r="A2149" i="9"/>
  <c r="B2149" i="9"/>
  <c r="A2150" i="9"/>
  <c r="B2150" i="9"/>
  <c r="A2151" i="9"/>
  <c r="B2151" i="9"/>
  <c r="A2152" i="9"/>
  <c r="B2152" i="9"/>
  <c r="A2153" i="9"/>
  <c r="B2153" i="9"/>
  <c r="A2154" i="9"/>
  <c r="B2154" i="9"/>
  <c r="A2155" i="9"/>
  <c r="B2155" i="9"/>
  <c r="A2156" i="9"/>
  <c r="B2156" i="9"/>
  <c r="A2157" i="9"/>
  <c r="B2157" i="9"/>
  <c r="A2158" i="9"/>
  <c r="B2158" i="9"/>
  <c r="A2159" i="9"/>
  <c r="B2159" i="9"/>
  <c r="A2160" i="9"/>
  <c r="B2160" i="9"/>
  <c r="A2161" i="9"/>
  <c r="B2161" i="9"/>
  <c r="A2162" i="9"/>
  <c r="B2162" i="9"/>
  <c r="A2163" i="9"/>
  <c r="B2163" i="9"/>
  <c r="A2164" i="9"/>
  <c r="B2164" i="9"/>
  <c r="A2165" i="9"/>
  <c r="B2165" i="9"/>
  <c r="A2166" i="9"/>
  <c r="B2166" i="9"/>
  <c r="A2167" i="9"/>
  <c r="B2167" i="9"/>
  <c r="A2168" i="9"/>
  <c r="B2168" i="9"/>
  <c r="A2169" i="9"/>
  <c r="B2169" i="9"/>
  <c r="A2170" i="9"/>
  <c r="B2170" i="9"/>
  <c r="A2171" i="9"/>
  <c r="B2171" i="9"/>
  <c r="A2172" i="9"/>
  <c r="B2172" i="9"/>
  <c r="A2173" i="9"/>
  <c r="B2173" i="9"/>
  <c r="A2174" i="9"/>
  <c r="B2174" i="9"/>
  <c r="A2175" i="9"/>
  <c r="B2175" i="9"/>
  <c r="A2176" i="9"/>
  <c r="B2176" i="9"/>
  <c r="A2177" i="9"/>
  <c r="B2177" i="9"/>
  <c r="A2178" i="9"/>
  <c r="B2178" i="9"/>
  <c r="A2179" i="9"/>
  <c r="B2179" i="9"/>
  <c r="A2180" i="9"/>
  <c r="B2180" i="9"/>
  <c r="A2181" i="9"/>
  <c r="B2181" i="9"/>
  <c r="A2182" i="9"/>
  <c r="B2182" i="9"/>
  <c r="A2183" i="9"/>
  <c r="B2183" i="9"/>
  <c r="A2184" i="9"/>
  <c r="B2184" i="9"/>
  <c r="A2185" i="9"/>
  <c r="B2185" i="9"/>
  <c r="A2186" i="9"/>
  <c r="B2186" i="9"/>
  <c r="A2187" i="9"/>
  <c r="B2187" i="9"/>
  <c r="A2188" i="9"/>
  <c r="B2188" i="9"/>
  <c r="A2189" i="9"/>
  <c r="B2189" i="9"/>
  <c r="A2190" i="9"/>
  <c r="B2190" i="9"/>
  <c r="A2191" i="9"/>
  <c r="B2191" i="9"/>
  <c r="A2192" i="9"/>
  <c r="B2192" i="9"/>
  <c r="A2193" i="9"/>
  <c r="B2193" i="9"/>
  <c r="A2194" i="9"/>
  <c r="B2194" i="9"/>
  <c r="A2195" i="9"/>
  <c r="B2195" i="9"/>
  <c r="A2196" i="9"/>
  <c r="B2196" i="9"/>
  <c r="A2197" i="9"/>
  <c r="B2197" i="9"/>
  <c r="A2198" i="9"/>
  <c r="B2198" i="9"/>
  <c r="A2199" i="9"/>
  <c r="B2199" i="9"/>
  <c r="A2200" i="9"/>
  <c r="B2200" i="9"/>
  <c r="A2201" i="9"/>
  <c r="B2201" i="9"/>
  <c r="A2202" i="9"/>
  <c r="B2202" i="9"/>
  <c r="A2203" i="9"/>
  <c r="B2203" i="9"/>
  <c r="A2204" i="9"/>
  <c r="B2204" i="9"/>
  <c r="A2205" i="9"/>
  <c r="B2205" i="9"/>
  <c r="A2206" i="9"/>
  <c r="B2206" i="9"/>
  <c r="A2207" i="9"/>
  <c r="B2207" i="9"/>
  <c r="A2208" i="9"/>
  <c r="B2208" i="9"/>
  <c r="A2209" i="9"/>
  <c r="B2209" i="9"/>
  <c r="A2210" i="9"/>
  <c r="B2210" i="9"/>
  <c r="A2211" i="9"/>
  <c r="B2211" i="9"/>
  <c r="A2212" i="9"/>
  <c r="B2212" i="9"/>
  <c r="A2213" i="9"/>
  <c r="B2213" i="9"/>
  <c r="A2214" i="9"/>
  <c r="B2214" i="9"/>
  <c r="A2215" i="9"/>
  <c r="B2215" i="9"/>
  <c r="A2216" i="9"/>
  <c r="B2216" i="9"/>
  <c r="A2217" i="9"/>
  <c r="B2217" i="9"/>
  <c r="A2218" i="9"/>
  <c r="B2218" i="9"/>
  <c r="A2219" i="9"/>
  <c r="B2219" i="9"/>
  <c r="A2220" i="9"/>
  <c r="B2220" i="9"/>
  <c r="A2221" i="9"/>
  <c r="B2221" i="9"/>
  <c r="A2222" i="9"/>
  <c r="B2222" i="9"/>
  <c r="A2223" i="9"/>
  <c r="B2223" i="9"/>
  <c r="A2224" i="9"/>
  <c r="B2224" i="9"/>
  <c r="A2225" i="9"/>
  <c r="B2225" i="9"/>
  <c r="A2226" i="9"/>
  <c r="B2226" i="9"/>
  <c r="A2227" i="9"/>
  <c r="B2227" i="9"/>
  <c r="A2228" i="9"/>
  <c r="B2228" i="9"/>
  <c r="A2229" i="9"/>
  <c r="B2229" i="9"/>
  <c r="A2230" i="9"/>
  <c r="B2230" i="9"/>
  <c r="A2231" i="9"/>
  <c r="B2231" i="9"/>
  <c r="A2232" i="9"/>
  <c r="B2232" i="9"/>
  <c r="A2233" i="9"/>
  <c r="B2233" i="9"/>
  <c r="A2234" i="9"/>
  <c r="B2234" i="9"/>
  <c r="A2235" i="9"/>
  <c r="B2235" i="9"/>
  <c r="A2236" i="9"/>
  <c r="B2236" i="9"/>
  <c r="A2237" i="9"/>
  <c r="B2237" i="9"/>
  <c r="A2238" i="9"/>
  <c r="B2238" i="9"/>
  <c r="A2239" i="9"/>
  <c r="B2239" i="9"/>
  <c r="A2240" i="9"/>
  <c r="B2240" i="9"/>
  <c r="A2241" i="9"/>
  <c r="B2241" i="9"/>
  <c r="A2242" i="9"/>
  <c r="B2242" i="9"/>
  <c r="A2243" i="9"/>
  <c r="B2243" i="9"/>
  <c r="A2244" i="9"/>
  <c r="B2244" i="9"/>
  <c r="A2245" i="9"/>
  <c r="B2245" i="9"/>
  <c r="A2246" i="9"/>
  <c r="B2246" i="9"/>
  <c r="A2247" i="9"/>
  <c r="B2247" i="9"/>
  <c r="A2248" i="9"/>
  <c r="B2248" i="9"/>
  <c r="A2249" i="9"/>
  <c r="B2249" i="9"/>
  <c r="A2250" i="9"/>
  <c r="B2250" i="9"/>
  <c r="A2251" i="9"/>
  <c r="B2251" i="9"/>
  <c r="A2252" i="9"/>
  <c r="B2252" i="9"/>
  <c r="A2253" i="9"/>
  <c r="B2253" i="9"/>
  <c r="A2254" i="9"/>
  <c r="B2254" i="9"/>
  <c r="A2255" i="9"/>
  <c r="B2255" i="9"/>
  <c r="A2256" i="9"/>
  <c r="B2256" i="9"/>
  <c r="A2257" i="9"/>
  <c r="B2257" i="9"/>
  <c r="A2258" i="9"/>
  <c r="B2258" i="9"/>
  <c r="A2259" i="9"/>
  <c r="B2259" i="9"/>
  <c r="A2260" i="9"/>
  <c r="B2260" i="9"/>
  <c r="A2261" i="9"/>
  <c r="B2261" i="9"/>
  <c r="A2262" i="9"/>
  <c r="B2262" i="9"/>
  <c r="A2263" i="9"/>
  <c r="B2263" i="9"/>
  <c r="A2264" i="9"/>
  <c r="B2264" i="9"/>
  <c r="A2265" i="9"/>
  <c r="B2265" i="9"/>
  <c r="A2266" i="9"/>
  <c r="B2266" i="9"/>
  <c r="A2267" i="9"/>
  <c r="B2267" i="9"/>
  <c r="A2268" i="9"/>
  <c r="B2268" i="9"/>
  <c r="A2269" i="9"/>
  <c r="B2269" i="9"/>
  <c r="A2270" i="9"/>
  <c r="B2270" i="9"/>
  <c r="A2271" i="9"/>
  <c r="B2271" i="9"/>
  <c r="A2272" i="9"/>
  <c r="B2272" i="9"/>
  <c r="A2273" i="9"/>
  <c r="B2273" i="9"/>
  <c r="A2274" i="9"/>
  <c r="B2274" i="9"/>
  <c r="A2275" i="9"/>
  <c r="B2275" i="9"/>
  <c r="A2276" i="9"/>
  <c r="B2276" i="9"/>
  <c r="A2277" i="9"/>
  <c r="B2277" i="9"/>
  <c r="A2278" i="9"/>
  <c r="B2278" i="9"/>
  <c r="A2279" i="9"/>
  <c r="B2279" i="9"/>
  <c r="A2280" i="9"/>
  <c r="B2280" i="9"/>
  <c r="A2281" i="9"/>
  <c r="B2281" i="9"/>
  <c r="A2282" i="9"/>
  <c r="B2282" i="9"/>
  <c r="A2283" i="9"/>
  <c r="B2283" i="9"/>
  <c r="A2284" i="9"/>
  <c r="B2284" i="9"/>
  <c r="A2285" i="9"/>
  <c r="B2285" i="9"/>
  <c r="A2286" i="9"/>
  <c r="B2286" i="9"/>
  <c r="A2287" i="9"/>
  <c r="B2287" i="9"/>
  <c r="A2288" i="9"/>
  <c r="B2288" i="9"/>
  <c r="A2289" i="9"/>
  <c r="B2289" i="9"/>
  <c r="A2290" i="9"/>
  <c r="B2290" i="9"/>
  <c r="A2291" i="9"/>
  <c r="B2291" i="9"/>
  <c r="A2292" i="9"/>
  <c r="B2292" i="9"/>
  <c r="A2293" i="9"/>
  <c r="B2293" i="9"/>
  <c r="A2294" i="9"/>
  <c r="B2294" i="9"/>
  <c r="A2295" i="9"/>
  <c r="B2295" i="9"/>
  <c r="A2296" i="9"/>
  <c r="B2296" i="9"/>
  <c r="A2297" i="9"/>
  <c r="B2297" i="9"/>
  <c r="A2298" i="9"/>
  <c r="B2298" i="9"/>
  <c r="A2299" i="9"/>
  <c r="B2299" i="9"/>
  <c r="A2300" i="9"/>
  <c r="B2300" i="9"/>
  <c r="A2301" i="9"/>
  <c r="B2301" i="9"/>
  <c r="A2302" i="9"/>
  <c r="B2302" i="9"/>
  <c r="A2303" i="9"/>
  <c r="B2303" i="9"/>
  <c r="A2304" i="9"/>
  <c r="B2304" i="9"/>
  <c r="A2305" i="9"/>
  <c r="B2305" i="9"/>
  <c r="A2306" i="9"/>
  <c r="B2306" i="9"/>
  <c r="A2307" i="9"/>
  <c r="B2307" i="9"/>
  <c r="A2308" i="9"/>
  <c r="B2308" i="9"/>
  <c r="A2309" i="9"/>
  <c r="B2309" i="9"/>
  <c r="A2310" i="9"/>
  <c r="B2310" i="9"/>
  <c r="A2311" i="9"/>
  <c r="B2311" i="9"/>
  <c r="A2312" i="9"/>
  <c r="B2312" i="9"/>
  <c r="A2313" i="9"/>
  <c r="B2313" i="9"/>
  <c r="A2314" i="9"/>
  <c r="B2314" i="9"/>
  <c r="A2315" i="9"/>
  <c r="B2315" i="9"/>
  <c r="A2316" i="9"/>
  <c r="B2316" i="9"/>
  <c r="A2317" i="9"/>
  <c r="B2317" i="9"/>
  <c r="A2318" i="9"/>
  <c r="B2318" i="9"/>
  <c r="A2319" i="9"/>
  <c r="B2319" i="9"/>
  <c r="A2320" i="9"/>
  <c r="B2320" i="9"/>
  <c r="A2321" i="9"/>
  <c r="B2321" i="9"/>
  <c r="A2322" i="9"/>
  <c r="B2322" i="9"/>
  <c r="A2323" i="9"/>
  <c r="B2323" i="9"/>
  <c r="A2324" i="9"/>
  <c r="B2324" i="9"/>
  <c r="A2325" i="9"/>
  <c r="B2325" i="9"/>
  <c r="A2326" i="9"/>
  <c r="B2326" i="9"/>
  <c r="A2327" i="9"/>
  <c r="B2327" i="9"/>
  <c r="A2328" i="9"/>
  <c r="B2328" i="9"/>
  <c r="A2329" i="9"/>
  <c r="B2329" i="9"/>
  <c r="A2330" i="9"/>
  <c r="B2330" i="9"/>
  <c r="A2331" i="9"/>
  <c r="B2331" i="9"/>
  <c r="A2332" i="9"/>
  <c r="B2332" i="9"/>
  <c r="A2333" i="9"/>
  <c r="B2333" i="9"/>
  <c r="A2334" i="9"/>
  <c r="B2334" i="9"/>
  <c r="A2335" i="9"/>
  <c r="B2335" i="9"/>
  <c r="A2336" i="9"/>
  <c r="B2336" i="9"/>
  <c r="A2337" i="9"/>
  <c r="B2337" i="9"/>
  <c r="A2338" i="9"/>
  <c r="B2338" i="9"/>
  <c r="A2339" i="9"/>
  <c r="B2339" i="9"/>
  <c r="A2340" i="9"/>
  <c r="B2340" i="9"/>
  <c r="A2341" i="9"/>
  <c r="B2341" i="9"/>
  <c r="A2342" i="9"/>
  <c r="B2342" i="9"/>
  <c r="A2343" i="9"/>
  <c r="B2343" i="9"/>
  <c r="A2344" i="9"/>
  <c r="B2344" i="9"/>
  <c r="A2345" i="9"/>
  <c r="B2345" i="9"/>
  <c r="A2346" i="9"/>
  <c r="B2346" i="9"/>
  <c r="A2347" i="9"/>
  <c r="B2347" i="9"/>
  <c r="A2348" i="9"/>
  <c r="B2348" i="9"/>
  <c r="A2349" i="9"/>
  <c r="B2349" i="9"/>
  <c r="A2350" i="9"/>
  <c r="B2350" i="9"/>
  <c r="A2351" i="9"/>
  <c r="B2351" i="9"/>
  <c r="A2352" i="9"/>
  <c r="B2352" i="9"/>
  <c r="A2353" i="9"/>
  <c r="B2353" i="9"/>
  <c r="A2354" i="9"/>
  <c r="B2354" i="9"/>
  <c r="A2355" i="9"/>
  <c r="B2355" i="9"/>
  <c r="A2356" i="9"/>
  <c r="B2356" i="9"/>
  <c r="A2357" i="9"/>
  <c r="B2357" i="9"/>
  <c r="A2358" i="9"/>
  <c r="B2358" i="9"/>
  <c r="A2359" i="9"/>
  <c r="B2359" i="9"/>
  <c r="A2360" i="9"/>
  <c r="B2360" i="9"/>
  <c r="A2361" i="9"/>
  <c r="B2361" i="9"/>
  <c r="A2362" i="9"/>
  <c r="B2362" i="9"/>
  <c r="A2363" i="9"/>
  <c r="B2363" i="9"/>
  <c r="A2364" i="9"/>
  <c r="B2364" i="9"/>
  <c r="A2365" i="9"/>
  <c r="B2365" i="9"/>
  <c r="A2366" i="9"/>
  <c r="B2366" i="9"/>
  <c r="A2367" i="9"/>
  <c r="B2367" i="9"/>
  <c r="A2368" i="9"/>
  <c r="B2368" i="9"/>
  <c r="A2369" i="9"/>
  <c r="B2369" i="9"/>
  <c r="A2370" i="9"/>
  <c r="B2370" i="9"/>
  <c r="A2371" i="9"/>
  <c r="B2371" i="9"/>
  <c r="A2372" i="9"/>
  <c r="B2372" i="9"/>
  <c r="A2373" i="9"/>
  <c r="B2373" i="9"/>
  <c r="A2374" i="9"/>
  <c r="B2374" i="9"/>
  <c r="A2375" i="9"/>
  <c r="B2375" i="9"/>
  <c r="A2376" i="9"/>
  <c r="B2376" i="9"/>
  <c r="A2377" i="9"/>
  <c r="B2377" i="9"/>
  <c r="A2378" i="9"/>
  <c r="B2378" i="9"/>
  <c r="A2379" i="9"/>
  <c r="B2379" i="9"/>
  <c r="A2380" i="9"/>
  <c r="B2380" i="9"/>
  <c r="A2381" i="9"/>
  <c r="B2381" i="9"/>
  <c r="A2382" i="9"/>
  <c r="B2382" i="9"/>
  <c r="A2383" i="9"/>
  <c r="B2383" i="9"/>
  <c r="A2384" i="9"/>
  <c r="B2384" i="9"/>
  <c r="A2385" i="9"/>
  <c r="B2385" i="9"/>
  <c r="A2386" i="9"/>
  <c r="B2386" i="9"/>
  <c r="A2387" i="9"/>
  <c r="B2387" i="9"/>
  <c r="A2388" i="9"/>
  <c r="B2388" i="9"/>
  <c r="A2389" i="9"/>
  <c r="B2389" i="9"/>
  <c r="A2390" i="9"/>
  <c r="B2390" i="9"/>
  <c r="A2391" i="9"/>
  <c r="B2391" i="9"/>
  <c r="A2392" i="9"/>
  <c r="B2392" i="9"/>
  <c r="A2393" i="9"/>
  <c r="B2393" i="9"/>
  <c r="A2394" i="9"/>
  <c r="B2394" i="9"/>
  <c r="A2395" i="9"/>
  <c r="B2395" i="9"/>
  <c r="A2396" i="9"/>
  <c r="B2396" i="9"/>
  <c r="A2397" i="9"/>
  <c r="B2397" i="9"/>
  <c r="A2398" i="9"/>
  <c r="B2398" i="9"/>
  <c r="A2399" i="9"/>
  <c r="B2399" i="9"/>
  <c r="A2400" i="9"/>
  <c r="B2400" i="9"/>
  <c r="A2401" i="9"/>
  <c r="B2401" i="9"/>
  <c r="A2402" i="9"/>
  <c r="B2402" i="9"/>
  <c r="A2403" i="9"/>
  <c r="B2403" i="9"/>
  <c r="A2404" i="9"/>
  <c r="B2404" i="9"/>
  <c r="A2405" i="9"/>
  <c r="B2405" i="9"/>
  <c r="A2406" i="9"/>
  <c r="B2406" i="9"/>
  <c r="A2407" i="9"/>
  <c r="B2407" i="9"/>
  <c r="A2408" i="9"/>
  <c r="B2408" i="9"/>
  <c r="A2409" i="9"/>
  <c r="B2409" i="9"/>
  <c r="A2410" i="9"/>
  <c r="B2410" i="9"/>
  <c r="A2411" i="9"/>
  <c r="B2411" i="9"/>
  <c r="A2412" i="9"/>
  <c r="B2412" i="9"/>
  <c r="A2413" i="9"/>
  <c r="B2413" i="9"/>
  <c r="A2414" i="9"/>
  <c r="B2414" i="9"/>
  <c r="A2415" i="9"/>
  <c r="B2415" i="9"/>
  <c r="A2416" i="9"/>
  <c r="B2416" i="9"/>
  <c r="A2417" i="9"/>
  <c r="B2417" i="9"/>
  <c r="A2418" i="9"/>
  <c r="B2418" i="9"/>
  <c r="A2419" i="9"/>
  <c r="B2419" i="9"/>
  <c r="A2420" i="9"/>
  <c r="B2420" i="9"/>
  <c r="A2421" i="9"/>
  <c r="B2421" i="9"/>
  <c r="A2422" i="9"/>
  <c r="B2422" i="9"/>
  <c r="A2423" i="9"/>
  <c r="B2423" i="9"/>
  <c r="A2424" i="9"/>
  <c r="B2424" i="9"/>
  <c r="A2425" i="9"/>
  <c r="B2425" i="9"/>
  <c r="A2426" i="9"/>
  <c r="B2426" i="9"/>
  <c r="A2427" i="9"/>
  <c r="B2427" i="9"/>
  <c r="A2428" i="9"/>
  <c r="B2428" i="9"/>
  <c r="A2429" i="9"/>
  <c r="B2429" i="9"/>
  <c r="A2430" i="9"/>
  <c r="B2430" i="9"/>
  <c r="A2431" i="9"/>
  <c r="B2431" i="9"/>
  <c r="A2432" i="9"/>
  <c r="B2432" i="9"/>
  <c r="A2433" i="9"/>
  <c r="B2433" i="9"/>
  <c r="A2434" i="9"/>
  <c r="B2434" i="9"/>
  <c r="A2435" i="9"/>
  <c r="B2435" i="9"/>
  <c r="A2436" i="9"/>
  <c r="B2436" i="9"/>
  <c r="A2437" i="9"/>
  <c r="B2437" i="9"/>
  <c r="A2438" i="9"/>
  <c r="B2438" i="9"/>
  <c r="A2439" i="9"/>
  <c r="B2439" i="9"/>
  <c r="A2440" i="9"/>
  <c r="B2440" i="9"/>
  <c r="A2441" i="9"/>
  <c r="B2441" i="9"/>
  <c r="A2442" i="9"/>
  <c r="B2442" i="9"/>
  <c r="A2443" i="9"/>
  <c r="B2443" i="9"/>
  <c r="A2444" i="9"/>
  <c r="B2444" i="9"/>
  <c r="A2445" i="9"/>
  <c r="B2445" i="9"/>
  <c r="A2446" i="9"/>
  <c r="B2446" i="9"/>
  <c r="A2447" i="9"/>
  <c r="B2447" i="9"/>
  <c r="A2448" i="9"/>
  <c r="B2448" i="9"/>
  <c r="A2449" i="9"/>
  <c r="B2449" i="9"/>
  <c r="A2450" i="9"/>
  <c r="B2450" i="9"/>
  <c r="A2451" i="9"/>
  <c r="B2451" i="9"/>
  <c r="A2452" i="9"/>
  <c r="B2452" i="9"/>
  <c r="A2453" i="9"/>
  <c r="B2453" i="9"/>
  <c r="A2454" i="9"/>
  <c r="B2454" i="9"/>
  <c r="A2455" i="9"/>
  <c r="B2455" i="9"/>
  <c r="A2456" i="9"/>
  <c r="B2456" i="9"/>
  <c r="A2457" i="9"/>
  <c r="B2457" i="9"/>
  <c r="A2458" i="9"/>
  <c r="B2458" i="9"/>
  <c r="A2459" i="9"/>
  <c r="B2459" i="9"/>
  <c r="A2460" i="9"/>
  <c r="B2460" i="9"/>
  <c r="A2461" i="9"/>
  <c r="B2461" i="9"/>
  <c r="A2462" i="9"/>
  <c r="B2462" i="9"/>
  <c r="A2463" i="9"/>
  <c r="B2463" i="9"/>
  <c r="A2464" i="9"/>
  <c r="B2464" i="9"/>
  <c r="A2465" i="9"/>
  <c r="B2465" i="9"/>
  <c r="A2466" i="9"/>
  <c r="B2466" i="9"/>
  <c r="A2467" i="9"/>
  <c r="B2467" i="9"/>
  <c r="A2468" i="9"/>
  <c r="B2468" i="9"/>
  <c r="A2469" i="9"/>
  <c r="B2469" i="9"/>
  <c r="A2470" i="9"/>
  <c r="B2470" i="9"/>
  <c r="A2471" i="9"/>
  <c r="B2471" i="9"/>
  <c r="A2472" i="9"/>
  <c r="B2472" i="9"/>
  <c r="A2473" i="9"/>
  <c r="B2473" i="9"/>
  <c r="A2474" i="9"/>
  <c r="B2474" i="9"/>
  <c r="A2475" i="9"/>
  <c r="B2475" i="9"/>
  <c r="A2476" i="9"/>
  <c r="B2476" i="9"/>
  <c r="A2477" i="9"/>
  <c r="B2477" i="9"/>
  <c r="A2478" i="9"/>
  <c r="B2478" i="9"/>
  <c r="A2479" i="9"/>
  <c r="B2479" i="9"/>
  <c r="A2480" i="9"/>
  <c r="B2480" i="9"/>
  <c r="A2481" i="9"/>
  <c r="B2481" i="9"/>
  <c r="A2482" i="9"/>
  <c r="B2482" i="9"/>
  <c r="A2483" i="9"/>
  <c r="B2483" i="9"/>
  <c r="A2484" i="9"/>
  <c r="B2484" i="9"/>
  <c r="A2485" i="9"/>
  <c r="B2485" i="9"/>
  <c r="A2486" i="9"/>
  <c r="B2486" i="9"/>
  <c r="A2487" i="9"/>
  <c r="B2487" i="9"/>
  <c r="A2488" i="9"/>
  <c r="B2488" i="9"/>
  <c r="A2489" i="9"/>
  <c r="B2489" i="9"/>
  <c r="A2490" i="9"/>
  <c r="B2490" i="9"/>
  <c r="A2491" i="9"/>
  <c r="B2491" i="9"/>
  <c r="A2492" i="9"/>
  <c r="B2492" i="9"/>
  <c r="A2493" i="9"/>
  <c r="B2493" i="9"/>
  <c r="A2494" i="9"/>
  <c r="B2494" i="9"/>
  <c r="A2495" i="9"/>
  <c r="B2495" i="9"/>
  <c r="A2496" i="9"/>
  <c r="B2496" i="9"/>
  <c r="A2497" i="9"/>
  <c r="B2497" i="9"/>
  <c r="A2498" i="9"/>
  <c r="B2498" i="9"/>
  <c r="A2499" i="9"/>
  <c r="B2499" i="9"/>
  <c r="A2500" i="9"/>
  <c r="B2500" i="9"/>
  <c r="A2501" i="9"/>
  <c r="B2501" i="9"/>
  <c r="A2502" i="9"/>
  <c r="B2502" i="9"/>
  <c r="A2503" i="9"/>
  <c r="B2503" i="9"/>
  <c r="A2504" i="9"/>
  <c r="B2504" i="9"/>
  <c r="A2505" i="9"/>
  <c r="B2505" i="9"/>
  <c r="A2506" i="9"/>
  <c r="B2506" i="9"/>
  <c r="A2507" i="9"/>
  <c r="B2507" i="9"/>
  <c r="A2508" i="9"/>
  <c r="B2508" i="9"/>
  <c r="A2509" i="9"/>
  <c r="B2509" i="9"/>
  <c r="A2510" i="9"/>
  <c r="B2510" i="9"/>
  <c r="A2511" i="9"/>
  <c r="B2511" i="9"/>
  <c r="A2512" i="9"/>
  <c r="B2512" i="9"/>
  <c r="A2513" i="9"/>
  <c r="B2513" i="9"/>
  <c r="A2514" i="9"/>
  <c r="B2514" i="9"/>
  <c r="A2515" i="9"/>
  <c r="B2515" i="9"/>
  <c r="A2516" i="9"/>
  <c r="B2516" i="9"/>
  <c r="A2517" i="9"/>
  <c r="B2517" i="9"/>
  <c r="A2518" i="9"/>
  <c r="B2518" i="9"/>
  <c r="A2519" i="9"/>
  <c r="B2519" i="9"/>
  <c r="A2520" i="9"/>
  <c r="B2520" i="9"/>
  <c r="A2521" i="9"/>
  <c r="B2521" i="9"/>
  <c r="A2522" i="9"/>
  <c r="B2522" i="9"/>
  <c r="A2523" i="9"/>
  <c r="B2523" i="9"/>
  <c r="A2524" i="9"/>
  <c r="B2524" i="9"/>
  <c r="A2525" i="9"/>
  <c r="B2525" i="9"/>
  <c r="A2526" i="9"/>
  <c r="B2526" i="9"/>
  <c r="A2527" i="9"/>
  <c r="B2527" i="9"/>
  <c r="A2528" i="9"/>
  <c r="B2528" i="9"/>
  <c r="A2529" i="9"/>
  <c r="B2529" i="9"/>
  <c r="A2530" i="9"/>
  <c r="B2530" i="9"/>
  <c r="A2531" i="9"/>
  <c r="B2531" i="9"/>
  <c r="A2532" i="9"/>
  <c r="B2532" i="9"/>
  <c r="A2533" i="9"/>
  <c r="B2533" i="9"/>
  <c r="A2534" i="9"/>
  <c r="B2534" i="9"/>
  <c r="A2535" i="9"/>
  <c r="B2535" i="9"/>
  <c r="A2536" i="9"/>
  <c r="B2536" i="9"/>
  <c r="A2537" i="9"/>
  <c r="B2537" i="9"/>
  <c r="A2538" i="9"/>
  <c r="B2538" i="9"/>
  <c r="A2539" i="9"/>
  <c r="B2539" i="9"/>
  <c r="A2540" i="9"/>
  <c r="B2540" i="9"/>
  <c r="A2541" i="9"/>
  <c r="B2541" i="9"/>
  <c r="A2542" i="9"/>
  <c r="B2542" i="9"/>
  <c r="A2543" i="9"/>
  <c r="B2543" i="9"/>
  <c r="A2544" i="9"/>
  <c r="B2544" i="9"/>
  <c r="A2545" i="9"/>
  <c r="B2545" i="9"/>
  <c r="A2546" i="9"/>
  <c r="B2546" i="9"/>
  <c r="A2547" i="9"/>
  <c r="B2547" i="9"/>
  <c r="A2548" i="9"/>
  <c r="B2548" i="9"/>
  <c r="A2549" i="9"/>
  <c r="B2549" i="9"/>
  <c r="A2550" i="9"/>
  <c r="B2550" i="9"/>
  <c r="A2551" i="9"/>
  <c r="B2551" i="9"/>
  <c r="A2552" i="9"/>
  <c r="B2552" i="9"/>
  <c r="A2553" i="9"/>
  <c r="B2553" i="9"/>
  <c r="A2554" i="9"/>
  <c r="B2554" i="9"/>
  <c r="A2555" i="9"/>
  <c r="B2555" i="9"/>
  <c r="A2556" i="9"/>
  <c r="B2556" i="9"/>
  <c r="A2557" i="9"/>
  <c r="B2557" i="9"/>
  <c r="A2558" i="9"/>
  <c r="B2558" i="9"/>
  <c r="A2559" i="9"/>
  <c r="B2559" i="9"/>
  <c r="A2560" i="9"/>
  <c r="B2560" i="9"/>
  <c r="A2561" i="9"/>
  <c r="B2561" i="9"/>
  <c r="A2562" i="9"/>
  <c r="B2562" i="9"/>
  <c r="A2563" i="9"/>
  <c r="B2563" i="9"/>
  <c r="A2564" i="9"/>
  <c r="B2564" i="9"/>
  <c r="A2565" i="9"/>
  <c r="B2565" i="9"/>
  <c r="A2566" i="9"/>
  <c r="B2566" i="9"/>
  <c r="A2567" i="9"/>
  <c r="B2567" i="9"/>
  <c r="A2568" i="9"/>
  <c r="B2568" i="9"/>
  <c r="A2569" i="9"/>
  <c r="B2569" i="9"/>
  <c r="A2570" i="9"/>
  <c r="B2570" i="9"/>
  <c r="A2571" i="9"/>
  <c r="B2571" i="9"/>
  <c r="A2572" i="9"/>
  <c r="B2572" i="9"/>
  <c r="A2573" i="9"/>
  <c r="B2573" i="9"/>
  <c r="A2574" i="9"/>
  <c r="B2574" i="9"/>
  <c r="A2575" i="9"/>
  <c r="B2575" i="9"/>
  <c r="A2576" i="9"/>
  <c r="B2576" i="9"/>
  <c r="A2577" i="9"/>
  <c r="B2577" i="9"/>
  <c r="A2578" i="9"/>
  <c r="B2578" i="9"/>
  <c r="A2579" i="9"/>
  <c r="B2579" i="9"/>
  <c r="A2580" i="9"/>
  <c r="B2580" i="9"/>
  <c r="A2581" i="9"/>
  <c r="B2581" i="9"/>
  <c r="A2582" i="9"/>
  <c r="B2582" i="9"/>
  <c r="A2583" i="9"/>
  <c r="B2583" i="9"/>
  <c r="A2584" i="9"/>
  <c r="B2584" i="9"/>
  <c r="A2585" i="9"/>
  <c r="B2585" i="9"/>
  <c r="A2586" i="9"/>
  <c r="B2586" i="9"/>
  <c r="A2587" i="9"/>
  <c r="B2587" i="9"/>
  <c r="A2588" i="9"/>
  <c r="B2588" i="9"/>
  <c r="A2589" i="9"/>
  <c r="B2589" i="9"/>
  <c r="A2590" i="9"/>
  <c r="B2590" i="9"/>
  <c r="A2591" i="9"/>
  <c r="B2591" i="9"/>
  <c r="A2592" i="9"/>
  <c r="B2592" i="9"/>
  <c r="A2593" i="9"/>
  <c r="B2593" i="9"/>
  <c r="A2594" i="9"/>
  <c r="B2594" i="9"/>
  <c r="A2595" i="9"/>
  <c r="B2595" i="9"/>
  <c r="A2596" i="9"/>
  <c r="B2596" i="9"/>
  <c r="A2597" i="9"/>
  <c r="B2597" i="9"/>
  <c r="A2598" i="9"/>
  <c r="B2598" i="9"/>
  <c r="A2599" i="9"/>
  <c r="B2599" i="9"/>
  <c r="A2600" i="9"/>
  <c r="B2600" i="9"/>
  <c r="A2601" i="9"/>
  <c r="B2601" i="9"/>
  <c r="A2602" i="9"/>
  <c r="B2602" i="9"/>
  <c r="A2603" i="9"/>
  <c r="B2603" i="9"/>
  <c r="A2604" i="9"/>
  <c r="B2604" i="9"/>
  <c r="A2605" i="9"/>
  <c r="B2605" i="9"/>
  <c r="A2606" i="9"/>
  <c r="B2606" i="9"/>
  <c r="A2607" i="9"/>
  <c r="B2607" i="9"/>
  <c r="A2608" i="9"/>
  <c r="B2608" i="9"/>
  <c r="A2609" i="9"/>
  <c r="B2609" i="9"/>
  <c r="A2610" i="9"/>
  <c r="B2610" i="9"/>
  <c r="A2611" i="9"/>
  <c r="B2611" i="9"/>
  <c r="A2612" i="9"/>
  <c r="B2612" i="9"/>
  <c r="A2613" i="9"/>
  <c r="B2613" i="9"/>
  <c r="A2614" i="9"/>
  <c r="B2614" i="9"/>
  <c r="A2615" i="9"/>
  <c r="B2615" i="9"/>
  <c r="A2616" i="9"/>
  <c r="B2616" i="9"/>
  <c r="A2617" i="9"/>
  <c r="B2617" i="9"/>
  <c r="A2618" i="9"/>
  <c r="B2618" i="9"/>
  <c r="A2619" i="9"/>
  <c r="B2619" i="9"/>
  <c r="A2620" i="9"/>
  <c r="B2620" i="9"/>
  <c r="A2621" i="9"/>
  <c r="B2621" i="9"/>
  <c r="A2622" i="9"/>
  <c r="B2622" i="9"/>
  <c r="A2623" i="9"/>
  <c r="B2623" i="9"/>
  <c r="A2624" i="9"/>
  <c r="B2624" i="9"/>
  <c r="A2625" i="9"/>
  <c r="B2625" i="9"/>
  <c r="A2626" i="9"/>
  <c r="B2626" i="9"/>
  <c r="A2627" i="9"/>
  <c r="B2627" i="9"/>
  <c r="A2628" i="9"/>
  <c r="B2628" i="9"/>
  <c r="A2629" i="9"/>
  <c r="B2629" i="9"/>
  <c r="A2630" i="9"/>
  <c r="B2630" i="9"/>
  <c r="A2631" i="9"/>
  <c r="B2631" i="9"/>
  <c r="A2632" i="9"/>
  <c r="B2632" i="9"/>
  <c r="A2633" i="9"/>
  <c r="B2633" i="9"/>
  <c r="A2634" i="9"/>
  <c r="B2634" i="9"/>
  <c r="A2635" i="9"/>
  <c r="B2635" i="9"/>
  <c r="A2636" i="9"/>
  <c r="B2636" i="9"/>
  <c r="A2637" i="9"/>
  <c r="B2637" i="9"/>
  <c r="A2638" i="9"/>
  <c r="B2638" i="9"/>
  <c r="A2639" i="9"/>
  <c r="B2639" i="9"/>
  <c r="A2640" i="9"/>
  <c r="B2640" i="9"/>
  <c r="A2641" i="9"/>
  <c r="B2641" i="9"/>
  <c r="A2642" i="9"/>
  <c r="B2642" i="9"/>
  <c r="A2643" i="9"/>
  <c r="B2643" i="9"/>
  <c r="A2644" i="9"/>
  <c r="B2644" i="9"/>
  <c r="A2645" i="9"/>
  <c r="B2645" i="9"/>
  <c r="A2646" i="9"/>
  <c r="B2646" i="9"/>
  <c r="A2647" i="9"/>
  <c r="B2647" i="9"/>
  <c r="A2648" i="9"/>
  <c r="B2648" i="9"/>
  <c r="A2649" i="9"/>
  <c r="B2649" i="9"/>
  <c r="A2650" i="9"/>
  <c r="B2650" i="9"/>
  <c r="A2651" i="9"/>
  <c r="B2651" i="9"/>
  <c r="A2652" i="9"/>
  <c r="B2652" i="9"/>
  <c r="A2653" i="9"/>
  <c r="B2653" i="9"/>
  <c r="A2654" i="9"/>
  <c r="B2654" i="9"/>
  <c r="A2655" i="9"/>
  <c r="B2655" i="9"/>
  <c r="A2656" i="9"/>
  <c r="B2656" i="9"/>
  <c r="A2657" i="9"/>
  <c r="B2657" i="9"/>
  <c r="A2658" i="9"/>
  <c r="B2658" i="9"/>
  <c r="A2659" i="9"/>
  <c r="B2659" i="9"/>
  <c r="A2660" i="9"/>
  <c r="B2660" i="9"/>
  <c r="A2661" i="9"/>
  <c r="B2661" i="9"/>
  <c r="A2662" i="9"/>
  <c r="B2662" i="9"/>
  <c r="A2663" i="9"/>
  <c r="B2663" i="9"/>
  <c r="A2664" i="9"/>
  <c r="B2664" i="9"/>
  <c r="A2665" i="9"/>
  <c r="B2665" i="9"/>
  <c r="A2666" i="9"/>
  <c r="B2666" i="9"/>
  <c r="A2667" i="9"/>
  <c r="B2667" i="9"/>
  <c r="A2668" i="9"/>
  <c r="B2668" i="9"/>
  <c r="A2669" i="9"/>
  <c r="B2669" i="9"/>
  <c r="A2670" i="9"/>
  <c r="B2670" i="9"/>
  <c r="A2671" i="9"/>
  <c r="B2671" i="9"/>
  <c r="A2672" i="9"/>
  <c r="B2672" i="9"/>
  <c r="A2673" i="9"/>
  <c r="B2673" i="9"/>
  <c r="A2674" i="9"/>
  <c r="B2674" i="9"/>
  <c r="A2675" i="9"/>
  <c r="B2675" i="9"/>
  <c r="A2676" i="9"/>
  <c r="B2676" i="9"/>
  <c r="A2677" i="9"/>
  <c r="B2677" i="9"/>
  <c r="A2678" i="9"/>
  <c r="B2678" i="9"/>
  <c r="A2679" i="9"/>
  <c r="B2679" i="9"/>
  <c r="A2680" i="9"/>
  <c r="B2680" i="9"/>
  <c r="A2681" i="9"/>
  <c r="B2681" i="9"/>
  <c r="A2682" i="9"/>
  <c r="B2682" i="9"/>
  <c r="A2683" i="9"/>
  <c r="B2683" i="9"/>
  <c r="A2684" i="9"/>
  <c r="B2684" i="9"/>
  <c r="A2685" i="9"/>
  <c r="B2685" i="9"/>
  <c r="A2686" i="9"/>
  <c r="B2686" i="9"/>
  <c r="A2687" i="9"/>
  <c r="B2687" i="9"/>
  <c r="A2688" i="9"/>
  <c r="B2688" i="9"/>
  <c r="A2689" i="9"/>
  <c r="B2689" i="9"/>
  <c r="A2690" i="9"/>
  <c r="B2690" i="9"/>
  <c r="A2691" i="9"/>
  <c r="B2691" i="9"/>
  <c r="A2692" i="9"/>
  <c r="B2692" i="9"/>
  <c r="A2693" i="9"/>
  <c r="B2693" i="9"/>
  <c r="A2694" i="9"/>
  <c r="B2694" i="9"/>
  <c r="A2695" i="9"/>
  <c r="B2695" i="9"/>
  <c r="A2696" i="9"/>
  <c r="B2696" i="9"/>
  <c r="A2697" i="9"/>
  <c r="B2697" i="9"/>
  <c r="A2698" i="9"/>
  <c r="B2698" i="9"/>
  <c r="A2699" i="9"/>
  <c r="B2699" i="9"/>
  <c r="A2700" i="9"/>
  <c r="B2700" i="9"/>
  <c r="A2701" i="9"/>
  <c r="B2701" i="9"/>
  <c r="A2702" i="9"/>
  <c r="B2702" i="9"/>
  <c r="A2703" i="9"/>
  <c r="B2703" i="9"/>
  <c r="A2704" i="9"/>
  <c r="B2704" i="9"/>
  <c r="A2705" i="9"/>
  <c r="B2705" i="9"/>
  <c r="A2706" i="9"/>
  <c r="B2706" i="9"/>
  <c r="A2707" i="9"/>
  <c r="B2707" i="9"/>
  <c r="A2708" i="9"/>
  <c r="B2708" i="9"/>
  <c r="A2709" i="9"/>
  <c r="B2709" i="9"/>
  <c r="A2710" i="9"/>
  <c r="B2710" i="9"/>
  <c r="A2711" i="9"/>
  <c r="B2711" i="9"/>
  <c r="A2712" i="9"/>
  <c r="B2712" i="9"/>
  <c r="A2713" i="9"/>
  <c r="B2713" i="9"/>
  <c r="A2714" i="9"/>
  <c r="B2714" i="9"/>
  <c r="A2715" i="9"/>
  <c r="B2715" i="9"/>
  <c r="A2716" i="9"/>
  <c r="B2716" i="9"/>
  <c r="A2717" i="9"/>
  <c r="B2717" i="9"/>
  <c r="A2718" i="9"/>
  <c r="B2718" i="9"/>
  <c r="A2719" i="9"/>
  <c r="B2719" i="9"/>
  <c r="A2720" i="9"/>
  <c r="B2720" i="9"/>
  <c r="A2721" i="9"/>
  <c r="B2721" i="9"/>
  <c r="A2722" i="9"/>
  <c r="B2722" i="9"/>
  <c r="A2723" i="9"/>
  <c r="B2723" i="9"/>
  <c r="A2724" i="9"/>
  <c r="B2724" i="9"/>
  <c r="A2725" i="9"/>
  <c r="B2725" i="9"/>
  <c r="A2726" i="9"/>
  <c r="B2726" i="9"/>
  <c r="A2727" i="9"/>
  <c r="B2727" i="9"/>
  <c r="A2728" i="9"/>
  <c r="B2728" i="9"/>
  <c r="A2729" i="9"/>
  <c r="B2729" i="9"/>
  <c r="A2730" i="9"/>
  <c r="B2730" i="9"/>
  <c r="A2731" i="9"/>
  <c r="B2731" i="9"/>
  <c r="A2732" i="9"/>
  <c r="B2732" i="9"/>
  <c r="A2733" i="9"/>
  <c r="B2733" i="9"/>
  <c r="A2734" i="9"/>
  <c r="B2734" i="9"/>
  <c r="A2735" i="9"/>
  <c r="B2735" i="9"/>
  <c r="A2736" i="9"/>
  <c r="B2736" i="9"/>
  <c r="A2737" i="9"/>
  <c r="B2737" i="9"/>
  <c r="A2738" i="9"/>
  <c r="B2738" i="9"/>
  <c r="A2739" i="9"/>
  <c r="B2739" i="9"/>
  <c r="A2740" i="9"/>
  <c r="B2740" i="9"/>
  <c r="A2741" i="9"/>
  <c r="B2741" i="9"/>
  <c r="A2742" i="9"/>
  <c r="B2742" i="9"/>
  <c r="A2743" i="9"/>
  <c r="B2743" i="9"/>
  <c r="A2744" i="9"/>
  <c r="B2744" i="9"/>
  <c r="A2745" i="9"/>
  <c r="B2745" i="9"/>
  <c r="A2746" i="9"/>
  <c r="B2746" i="9"/>
  <c r="A2747" i="9"/>
  <c r="B2747" i="9"/>
  <c r="A2748" i="9"/>
  <c r="B2748" i="9"/>
  <c r="A2749" i="9"/>
  <c r="B2749" i="9"/>
  <c r="A2750" i="9"/>
  <c r="B2750" i="9"/>
  <c r="A2751" i="9"/>
  <c r="B2751" i="9"/>
  <c r="A2752" i="9"/>
  <c r="B2752" i="9"/>
  <c r="A2753" i="9"/>
  <c r="B2753" i="9"/>
  <c r="A2754" i="9"/>
  <c r="B2754" i="9"/>
  <c r="A2755" i="9"/>
  <c r="B2755" i="9"/>
  <c r="A2756" i="9"/>
  <c r="B2756" i="9"/>
  <c r="A2757" i="9"/>
  <c r="B2757" i="9"/>
  <c r="A2758" i="9"/>
  <c r="B2758" i="9"/>
  <c r="A2759" i="9"/>
  <c r="B2759" i="9"/>
  <c r="A2760" i="9"/>
  <c r="B2760" i="9"/>
  <c r="A2761" i="9"/>
  <c r="B2761" i="9"/>
  <c r="A2762" i="9"/>
  <c r="B2762" i="9"/>
  <c r="A2763" i="9"/>
  <c r="B2763" i="9"/>
  <c r="A2764" i="9"/>
  <c r="B2764" i="9"/>
  <c r="A2765" i="9"/>
  <c r="B2765" i="9"/>
  <c r="A2766" i="9"/>
  <c r="B2766" i="9"/>
  <c r="A2767" i="9"/>
  <c r="B2767" i="9"/>
  <c r="A2768" i="9"/>
  <c r="B2768" i="9"/>
  <c r="A2769" i="9"/>
  <c r="B2769" i="9"/>
  <c r="A2770" i="9"/>
  <c r="B2770" i="9"/>
  <c r="A2771" i="9"/>
  <c r="B2771" i="9"/>
  <c r="A2772" i="9"/>
  <c r="B2772" i="9"/>
  <c r="A2773" i="9"/>
  <c r="B2773" i="9"/>
  <c r="A2774" i="9"/>
  <c r="B2774" i="9"/>
  <c r="A2775" i="9"/>
  <c r="B2775" i="9"/>
  <c r="A2776" i="9"/>
  <c r="B2776" i="9"/>
  <c r="A2777" i="9"/>
  <c r="B2777" i="9"/>
  <c r="A2778" i="9"/>
  <c r="B2778" i="9"/>
  <c r="A2779" i="9"/>
  <c r="B2779" i="9"/>
  <c r="A2780" i="9"/>
  <c r="B2780" i="9"/>
  <c r="A2781" i="9"/>
  <c r="B2781" i="9"/>
  <c r="A2782" i="9"/>
  <c r="B2782" i="9"/>
  <c r="A2783" i="9"/>
  <c r="B2783" i="9"/>
  <c r="A2784" i="9"/>
  <c r="B2784" i="9"/>
  <c r="A2785" i="9"/>
  <c r="B2785" i="9"/>
  <c r="A2786" i="9"/>
  <c r="B2786" i="9"/>
  <c r="A2787" i="9"/>
  <c r="B2787" i="9"/>
  <c r="A2788" i="9"/>
  <c r="B2788" i="9"/>
  <c r="A2789" i="9"/>
  <c r="B2789" i="9"/>
  <c r="A2790" i="9"/>
  <c r="B2790" i="9"/>
  <c r="A2791" i="9"/>
  <c r="B2791" i="9"/>
  <c r="A2792" i="9"/>
  <c r="B2792" i="9"/>
  <c r="A2793" i="9"/>
  <c r="B2793" i="9"/>
  <c r="A2794" i="9"/>
  <c r="B2794" i="9"/>
  <c r="A2795" i="9"/>
  <c r="B2795" i="9"/>
  <c r="A2796" i="9"/>
  <c r="B2796" i="9"/>
  <c r="A2797" i="9"/>
  <c r="B2797" i="9"/>
  <c r="A2798" i="9"/>
  <c r="B2798" i="9"/>
  <c r="A2799" i="9"/>
  <c r="B2799" i="9"/>
  <c r="A2800" i="9"/>
  <c r="B2800" i="9"/>
  <c r="A2801" i="9"/>
  <c r="B2801" i="9"/>
  <c r="A2802" i="9"/>
  <c r="B2802" i="9"/>
  <c r="A2803" i="9"/>
  <c r="B2803" i="9"/>
  <c r="A2804" i="9"/>
  <c r="B2804" i="9"/>
  <c r="A2805" i="9"/>
  <c r="B2805" i="9"/>
  <c r="A2806" i="9"/>
  <c r="B2806" i="9"/>
  <c r="A2807" i="9"/>
  <c r="B2807" i="9"/>
  <c r="A2808" i="9"/>
  <c r="B2808" i="9"/>
  <c r="A2809" i="9"/>
  <c r="B2809" i="9"/>
  <c r="A2810" i="9"/>
  <c r="B2810" i="9"/>
  <c r="A2811" i="9"/>
  <c r="B2811" i="9"/>
  <c r="A2812" i="9"/>
  <c r="B2812" i="9"/>
  <c r="A2813" i="9"/>
  <c r="B2813" i="9"/>
  <c r="A2814" i="9"/>
  <c r="B2814" i="9"/>
  <c r="A2815" i="9"/>
  <c r="B2815" i="9"/>
  <c r="A2816" i="9"/>
  <c r="B2816" i="9"/>
  <c r="A2817" i="9"/>
  <c r="B2817" i="9"/>
  <c r="A2818" i="9"/>
  <c r="B2818" i="9"/>
  <c r="A2819" i="9"/>
  <c r="B2819" i="9"/>
  <c r="A2820" i="9"/>
  <c r="B2820" i="9"/>
  <c r="A2821" i="9"/>
  <c r="B2821" i="9"/>
  <c r="A2822" i="9"/>
  <c r="B2822" i="9"/>
  <c r="A2823" i="9"/>
  <c r="B2823" i="9"/>
  <c r="A2824" i="9"/>
  <c r="B2824" i="9"/>
  <c r="A2825" i="9"/>
  <c r="B2825" i="9"/>
  <c r="A2826" i="9"/>
  <c r="B2826" i="9"/>
  <c r="A2827" i="9"/>
  <c r="B2827" i="9"/>
  <c r="A2828" i="9"/>
  <c r="B2828" i="9"/>
  <c r="A2829" i="9"/>
  <c r="B2829" i="9"/>
  <c r="A2830" i="9"/>
  <c r="B2830" i="9"/>
  <c r="A2831" i="9"/>
  <c r="B2831" i="9"/>
  <c r="A2832" i="9"/>
  <c r="B2832" i="9"/>
  <c r="A2833" i="9"/>
  <c r="B2833" i="9"/>
  <c r="A2834" i="9"/>
  <c r="B2834" i="9"/>
  <c r="A2835" i="9"/>
  <c r="B2835" i="9"/>
  <c r="A2836" i="9"/>
  <c r="B2836" i="9"/>
  <c r="A2837" i="9"/>
  <c r="B2837" i="9"/>
  <c r="A2838" i="9"/>
  <c r="B2838" i="9"/>
  <c r="A2839" i="9"/>
  <c r="B2839" i="9"/>
  <c r="A2840" i="9"/>
  <c r="B2840" i="9"/>
  <c r="A2841" i="9"/>
  <c r="B2841" i="9"/>
  <c r="A2842" i="9"/>
  <c r="B2842" i="9"/>
  <c r="A2843" i="9"/>
  <c r="B2843" i="9"/>
  <c r="A2844" i="9"/>
  <c r="B2844" i="9"/>
  <c r="A2845" i="9"/>
  <c r="B2845" i="9"/>
  <c r="A2846" i="9"/>
  <c r="B2846" i="9"/>
  <c r="A2847" i="9"/>
  <c r="B2847" i="9"/>
  <c r="A2848" i="9"/>
  <c r="B2848" i="9"/>
  <c r="A2849" i="9"/>
  <c r="B2849" i="9"/>
  <c r="A2850" i="9"/>
  <c r="B2850" i="9"/>
  <c r="A2851" i="9"/>
  <c r="B2851" i="9"/>
  <c r="A2852" i="9"/>
  <c r="B2852" i="9"/>
  <c r="A2853" i="9"/>
  <c r="B2853" i="9"/>
  <c r="A2854" i="9"/>
  <c r="B2854" i="9"/>
  <c r="A2855" i="9"/>
  <c r="B2855" i="9"/>
  <c r="A2856" i="9"/>
  <c r="B2856" i="9"/>
  <c r="A2857" i="9"/>
  <c r="B2857" i="9"/>
  <c r="A2858" i="9"/>
  <c r="B2858" i="9"/>
  <c r="A2859" i="9"/>
  <c r="B2859" i="9"/>
  <c r="A2860" i="9"/>
  <c r="B2860" i="9"/>
  <c r="A2861" i="9"/>
  <c r="B2861" i="9"/>
  <c r="A2862" i="9"/>
  <c r="B2862" i="9"/>
  <c r="A2863" i="9"/>
  <c r="B2863" i="9"/>
  <c r="A2864" i="9"/>
  <c r="B2864" i="9"/>
  <c r="A2865" i="9"/>
  <c r="B2865" i="9"/>
  <c r="A2866" i="9"/>
  <c r="B2866" i="9"/>
  <c r="A2867" i="9"/>
  <c r="B2867" i="9"/>
  <c r="A2868" i="9"/>
  <c r="B2868" i="9"/>
  <c r="A2869" i="9"/>
  <c r="B2869" i="9"/>
  <c r="A2870" i="9"/>
  <c r="B2870" i="9"/>
  <c r="A2871" i="9"/>
  <c r="B2871" i="9"/>
  <c r="A2872" i="9"/>
  <c r="B2872" i="9"/>
  <c r="A2873" i="9"/>
  <c r="B2873" i="9"/>
  <c r="A2874" i="9"/>
  <c r="B2874" i="9"/>
  <c r="A2875" i="9"/>
  <c r="B2875" i="9"/>
  <c r="A2876" i="9"/>
  <c r="B2876" i="9"/>
  <c r="A2877" i="9"/>
  <c r="B2877" i="9"/>
  <c r="A2878" i="9"/>
  <c r="B2878" i="9"/>
  <c r="A2879" i="9"/>
  <c r="B2879" i="9"/>
  <c r="A2880" i="9"/>
  <c r="B2880" i="9"/>
  <c r="A2881" i="9"/>
  <c r="B2881" i="9"/>
  <c r="A2882" i="9"/>
  <c r="B2882" i="9"/>
  <c r="A2883" i="9"/>
  <c r="B2883" i="9"/>
  <c r="A2884" i="9"/>
  <c r="B2884" i="9"/>
  <c r="A2885" i="9"/>
  <c r="B2885" i="9"/>
  <c r="A2886" i="9"/>
  <c r="B2886" i="9"/>
  <c r="A2887" i="9"/>
  <c r="B2887" i="9"/>
  <c r="A2888" i="9"/>
  <c r="B2888" i="9"/>
  <c r="A2889" i="9"/>
  <c r="B2889" i="9"/>
  <c r="A2890" i="9"/>
  <c r="B2890" i="9"/>
  <c r="A2891" i="9"/>
  <c r="B2891" i="9"/>
  <c r="A2892" i="9"/>
  <c r="B2892" i="9"/>
  <c r="A2893" i="9"/>
  <c r="B2893" i="9"/>
  <c r="A2894" i="9"/>
  <c r="B2894" i="9"/>
  <c r="A2895" i="9"/>
  <c r="B2895" i="9"/>
  <c r="A2896" i="9"/>
  <c r="B2896" i="9"/>
  <c r="A2897" i="9"/>
  <c r="B2897" i="9"/>
  <c r="A2898" i="9"/>
  <c r="B2898" i="9"/>
  <c r="A2899" i="9"/>
  <c r="B2899" i="9"/>
  <c r="A2900" i="9"/>
  <c r="B2900" i="9"/>
  <c r="A2901" i="9"/>
  <c r="B2901" i="9"/>
  <c r="A2902" i="9"/>
  <c r="B2902" i="9"/>
  <c r="A2903" i="9"/>
  <c r="B2903" i="9"/>
  <c r="A2904" i="9"/>
  <c r="B2904" i="9"/>
  <c r="A2905" i="9"/>
  <c r="B2905" i="9"/>
  <c r="A2906" i="9"/>
  <c r="B2906" i="9"/>
  <c r="A2907" i="9"/>
  <c r="B2907" i="9"/>
  <c r="A2908" i="9"/>
  <c r="B2908" i="9"/>
  <c r="A2909" i="9"/>
  <c r="B2909" i="9"/>
  <c r="A2910" i="9"/>
  <c r="B2910" i="9"/>
  <c r="A2911" i="9"/>
  <c r="B2911" i="9"/>
  <c r="A2912" i="9"/>
  <c r="B2912" i="9"/>
  <c r="A2913" i="9"/>
  <c r="B2913" i="9"/>
  <c r="A2914" i="9"/>
  <c r="B2914" i="9"/>
  <c r="A2915" i="9"/>
  <c r="B2915" i="9"/>
  <c r="A2916" i="9"/>
  <c r="B2916" i="9"/>
  <c r="A2917" i="9"/>
  <c r="B2917" i="9"/>
  <c r="A2918" i="9"/>
  <c r="B2918" i="9"/>
  <c r="A2919" i="9"/>
  <c r="B2919" i="9"/>
  <c r="A2920" i="9"/>
  <c r="B2920" i="9"/>
  <c r="A2921" i="9"/>
  <c r="B2921" i="9"/>
  <c r="A2922" i="9"/>
  <c r="B2922" i="9"/>
  <c r="A2923" i="9"/>
  <c r="B2923" i="9"/>
  <c r="A2924" i="9"/>
  <c r="B2924" i="9"/>
  <c r="A2925" i="9"/>
  <c r="B2925" i="9"/>
  <c r="A2926" i="9"/>
  <c r="B2926" i="9"/>
  <c r="A2927" i="9"/>
  <c r="B2927" i="9"/>
  <c r="A2928" i="9"/>
  <c r="B2928" i="9"/>
  <c r="A2929" i="9"/>
  <c r="B2929" i="9"/>
  <c r="A2930" i="9"/>
  <c r="B2930" i="9"/>
  <c r="A2931" i="9"/>
  <c r="B2931" i="9"/>
  <c r="A2932" i="9"/>
  <c r="B2932" i="9"/>
  <c r="A2933" i="9"/>
  <c r="B2933" i="9"/>
  <c r="A2934" i="9"/>
  <c r="B2934" i="9"/>
  <c r="A2935" i="9"/>
  <c r="B2935" i="9"/>
  <c r="A2936" i="9"/>
  <c r="B2936" i="9"/>
  <c r="A2937" i="9"/>
  <c r="B2937" i="9"/>
  <c r="A2938" i="9"/>
  <c r="B2938" i="9"/>
  <c r="A2939" i="9"/>
  <c r="B2939" i="9"/>
  <c r="A2940" i="9"/>
  <c r="B2940" i="9"/>
  <c r="A2941" i="9"/>
  <c r="B2941" i="9"/>
  <c r="A2942" i="9"/>
  <c r="B2942" i="9"/>
  <c r="A2943" i="9"/>
  <c r="B2943" i="9"/>
  <c r="A2944" i="9"/>
  <c r="B2944" i="9"/>
  <c r="A2945" i="9"/>
  <c r="B2945" i="9"/>
  <c r="A2946" i="9"/>
  <c r="B2946" i="9"/>
  <c r="A2947" i="9"/>
  <c r="B2947" i="9"/>
  <c r="A2948" i="9"/>
  <c r="B2948" i="9"/>
  <c r="A2949" i="9"/>
  <c r="B2949" i="9"/>
  <c r="A2950" i="9"/>
  <c r="B2950" i="9"/>
  <c r="A2951" i="9"/>
  <c r="B2951" i="9"/>
  <c r="A2952" i="9"/>
  <c r="B2952" i="9"/>
  <c r="A2953" i="9"/>
  <c r="B2953" i="9"/>
  <c r="A2954" i="9"/>
  <c r="B2954" i="9"/>
  <c r="A2955" i="9"/>
  <c r="B2955" i="9"/>
  <c r="A2956" i="9"/>
  <c r="B2956" i="9"/>
  <c r="A2957" i="9"/>
  <c r="B2957" i="9"/>
  <c r="A2958" i="9"/>
  <c r="B2958" i="9"/>
  <c r="A2959" i="9"/>
  <c r="B2959" i="9"/>
  <c r="A2960" i="9"/>
  <c r="B2960" i="9"/>
  <c r="A2961" i="9"/>
  <c r="B2961" i="9"/>
  <c r="A2962" i="9"/>
  <c r="B2962" i="9"/>
  <c r="A2963" i="9"/>
  <c r="B2963" i="9"/>
  <c r="A2964" i="9"/>
  <c r="B2964" i="9"/>
  <c r="A2965" i="9"/>
  <c r="B2965" i="9"/>
  <c r="A2966" i="9"/>
  <c r="B2966" i="9"/>
  <c r="A2967" i="9"/>
  <c r="B2967" i="9"/>
  <c r="A2968" i="9"/>
  <c r="B2968" i="9"/>
  <c r="A2969" i="9"/>
  <c r="B2969" i="9"/>
  <c r="A2970" i="9"/>
  <c r="B2970" i="9"/>
  <c r="A2971" i="9"/>
  <c r="B2971" i="9"/>
  <c r="A2972" i="9"/>
  <c r="B2972" i="9"/>
  <c r="A2973" i="9"/>
  <c r="B2973" i="9"/>
  <c r="A2974" i="9"/>
  <c r="B2974" i="9"/>
  <c r="A2975" i="9"/>
  <c r="B2975" i="9"/>
  <c r="A2976" i="9"/>
  <c r="B2976" i="9"/>
  <c r="A2977" i="9"/>
  <c r="B2977" i="9"/>
  <c r="A2978" i="9"/>
  <c r="B2978" i="9"/>
  <c r="A2979" i="9"/>
  <c r="B2979" i="9"/>
  <c r="A2980" i="9"/>
  <c r="B2980" i="9"/>
  <c r="A2981" i="9"/>
  <c r="B2981" i="9"/>
  <c r="A2982" i="9"/>
  <c r="B2982" i="9"/>
  <c r="A2983" i="9"/>
  <c r="B2983" i="9"/>
  <c r="A2984" i="9"/>
  <c r="B2984" i="9"/>
  <c r="A2985" i="9"/>
  <c r="B2985" i="9"/>
  <c r="A2986" i="9"/>
  <c r="B2986" i="9"/>
  <c r="A2987" i="9"/>
  <c r="B2987" i="9"/>
  <c r="A2988" i="9"/>
  <c r="B2988" i="9"/>
  <c r="A2989" i="9"/>
  <c r="B2989" i="9"/>
  <c r="A2990" i="9"/>
  <c r="B2990" i="9"/>
  <c r="A2991" i="9"/>
  <c r="B2991" i="9"/>
  <c r="A2992" i="9"/>
  <c r="B2992" i="9"/>
  <c r="A2993" i="9"/>
  <c r="B2993" i="9"/>
  <c r="A2994" i="9"/>
  <c r="B2994" i="9"/>
  <c r="A2995" i="9"/>
  <c r="B2995" i="9"/>
  <c r="A2996" i="9"/>
  <c r="B2996" i="9"/>
  <c r="A2997" i="9"/>
  <c r="B2997" i="9"/>
  <c r="A2998" i="9"/>
  <c r="B2998" i="9"/>
  <c r="A2999" i="9"/>
  <c r="B2999" i="9"/>
  <c r="A3000" i="9"/>
  <c r="B3000" i="9"/>
  <c r="A3001" i="9"/>
  <c r="B3001" i="9"/>
  <c r="A3002" i="9"/>
  <c r="B3002" i="9"/>
  <c r="A3003" i="9"/>
  <c r="B3003" i="9"/>
  <c r="A3004" i="9"/>
  <c r="B3004" i="9"/>
  <c r="A3005" i="9"/>
  <c r="B3005" i="9"/>
  <c r="A3006" i="9"/>
  <c r="B3006" i="9"/>
  <c r="A3007" i="9"/>
  <c r="B3007" i="9"/>
  <c r="A3008" i="9"/>
  <c r="B3008" i="9"/>
  <c r="A3009" i="9"/>
  <c r="B3009" i="9"/>
  <c r="A3010" i="9"/>
  <c r="B3010" i="9"/>
  <c r="A3011" i="9"/>
  <c r="B3011" i="9"/>
  <c r="A3012" i="9"/>
  <c r="B3012" i="9"/>
  <c r="A3013" i="9"/>
  <c r="B3013" i="9"/>
  <c r="A3014" i="9"/>
  <c r="B3014" i="9"/>
  <c r="A3015" i="9"/>
  <c r="B3015" i="9"/>
  <c r="A3016" i="9"/>
  <c r="B3016" i="9"/>
  <c r="A3017" i="9"/>
  <c r="B3017" i="9"/>
  <c r="A3018" i="9"/>
  <c r="B3018" i="9"/>
  <c r="A3019" i="9"/>
  <c r="B3019" i="9"/>
  <c r="A3020" i="9"/>
  <c r="B3020" i="9"/>
  <c r="A3021" i="9"/>
  <c r="B3021" i="9"/>
  <c r="A3022" i="9"/>
  <c r="B3022" i="9"/>
  <c r="A3023" i="9"/>
  <c r="B3023" i="9"/>
  <c r="A3024" i="9"/>
  <c r="B3024" i="9"/>
  <c r="A3025" i="9"/>
  <c r="B3025" i="9"/>
  <c r="A3026" i="9"/>
  <c r="B3026" i="9"/>
  <c r="A3027" i="9"/>
  <c r="B3027" i="9"/>
  <c r="A3028" i="9"/>
  <c r="B3028" i="9"/>
  <c r="A3029" i="9"/>
  <c r="B3029" i="9"/>
  <c r="A3030" i="9"/>
  <c r="B3030" i="9"/>
  <c r="A3031" i="9"/>
  <c r="B3031" i="9"/>
  <c r="A3032" i="9"/>
  <c r="B3032" i="9"/>
  <c r="A3033" i="9"/>
  <c r="B3033" i="9"/>
  <c r="A3034" i="9"/>
  <c r="B3034" i="9"/>
  <c r="A3035" i="9"/>
  <c r="B3035" i="9"/>
  <c r="A3036" i="9"/>
  <c r="B3036" i="9"/>
  <c r="A3037" i="9"/>
  <c r="B3037" i="9"/>
  <c r="A3038" i="9"/>
  <c r="B3038" i="9"/>
  <c r="A3039" i="9"/>
  <c r="B3039" i="9"/>
  <c r="A3040" i="9"/>
  <c r="B3040" i="9"/>
  <c r="A3041" i="9"/>
  <c r="B3041" i="9"/>
  <c r="A3042" i="9"/>
  <c r="B3042" i="9"/>
  <c r="A3043" i="9"/>
  <c r="B3043" i="9"/>
  <c r="A3044" i="9"/>
  <c r="B3044" i="9"/>
  <c r="A3045" i="9"/>
  <c r="B3045" i="9"/>
  <c r="A3046" i="9"/>
  <c r="B3046" i="9"/>
  <c r="A3047" i="9"/>
  <c r="B3047" i="9"/>
  <c r="A3048" i="9"/>
  <c r="B3048" i="9"/>
  <c r="A3049" i="9"/>
  <c r="B3049" i="9"/>
  <c r="A3050" i="9"/>
  <c r="B3050" i="9"/>
  <c r="A3051" i="9"/>
  <c r="B3051" i="9"/>
  <c r="A3052" i="9"/>
  <c r="B3052" i="9"/>
  <c r="A3053" i="9"/>
  <c r="B3053" i="9"/>
  <c r="A3054" i="9"/>
  <c r="B3054" i="9"/>
  <c r="A3055" i="9"/>
  <c r="B3055" i="9"/>
  <c r="A3056" i="9"/>
  <c r="B3056" i="9"/>
  <c r="A3057" i="9"/>
  <c r="B3057" i="9"/>
  <c r="A3058" i="9"/>
  <c r="B3058" i="9"/>
  <c r="A3059" i="9"/>
  <c r="B3059" i="9"/>
  <c r="A3060" i="9"/>
  <c r="B3060" i="9"/>
  <c r="A3061" i="9"/>
  <c r="B3061" i="9"/>
  <c r="A3062" i="9"/>
  <c r="B3062" i="9"/>
  <c r="A3063" i="9"/>
  <c r="B3063" i="9"/>
  <c r="A3064" i="9"/>
  <c r="B3064" i="9"/>
  <c r="A3065" i="9"/>
  <c r="B3065" i="9"/>
  <c r="A3066" i="9"/>
  <c r="B3066" i="9"/>
  <c r="A3067" i="9"/>
  <c r="B3067" i="9"/>
  <c r="A3068" i="9"/>
  <c r="B3068" i="9"/>
  <c r="A3069" i="9"/>
  <c r="B3069" i="9"/>
  <c r="A3070" i="9"/>
  <c r="B3070" i="9"/>
  <c r="A3071" i="9"/>
  <c r="B3071" i="9"/>
  <c r="A3072" i="9"/>
  <c r="B3072" i="9"/>
  <c r="A3073" i="9"/>
  <c r="B3073" i="9"/>
  <c r="A3074" i="9"/>
  <c r="B3074" i="9"/>
  <c r="A3075" i="9"/>
  <c r="B3075" i="9"/>
  <c r="A3076" i="9"/>
  <c r="B3076" i="9"/>
  <c r="A3077" i="9"/>
  <c r="B3077" i="9"/>
  <c r="A3078" i="9"/>
  <c r="B3078" i="9"/>
  <c r="A3079" i="9"/>
  <c r="B3079" i="9"/>
  <c r="A3080" i="9"/>
  <c r="B3080" i="9"/>
  <c r="A3081" i="9"/>
  <c r="B3081" i="9"/>
  <c r="A3082" i="9"/>
  <c r="B3082" i="9"/>
  <c r="A3083" i="9"/>
  <c r="B3083" i="9"/>
  <c r="A3084" i="9"/>
  <c r="B3084" i="9"/>
  <c r="A3085" i="9"/>
  <c r="B3085" i="9"/>
  <c r="A3086" i="9"/>
  <c r="B3086" i="9"/>
  <c r="A3087" i="9"/>
  <c r="B3087" i="9"/>
  <c r="A3088" i="9"/>
  <c r="B3088" i="9"/>
  <c r="A3089" i="9"/>
  <c r="B3089" i="9"/>
  <c r="A3090" i="9"/>
  <c r="B3090" i="9"/>
  <c r="A3091" i="9"/>
  <c r="B3091" i="9"/>
  <c r="A3092" i="9"/>
  <c r="B3092" i="9"/>
  <c r="A3093" i="9"/>
  <c r="B3093" i="9"/>
  <c r="A3094" i="9"/>
  <c r="B3094" i="9"/>
  <c r="A3095" i="9"/>
  <c r="B3095" i="9"/>
  <c r="A3096" i="9"/>
  <c r="B3096" i="9"/>
  <c r="A3097" i="9"/>
  <c r="B3097" i="9"/>
  <c r="A3098" i="9"/>
  <c r="B3098" i="9"/>
  <c r="A3099" i="9"/>
  <c r="B3099" i="9"/>
  <c r="A3100" i="9"/>
  <c r="B3100" i="9"/>
  <c r="A3101" i="9"/>
  <c r="B3101" i="9"/>
  <c r="A3102" i="9"/>
  <c r="B3102" i="9"/>
  <c r="A3103" i="9"/>
  <c r="B3103" i="9"/>
  <c r="A3104" i="9"/>
  <c r="B3104" i="9"/>
  <c r="A3105" i="9"/>
  <c r="B3105" i="9"/>
  <c r="A3106" i="9"/>
  <c r="B3106" i="9"/>
  <c r="A3107" i="9"/>
  <c r="B3107" i="9"/>
  <c r="A3108" i="9"/>
  <c r="B3108" i="9"/>
  <c r="A3109" i="9"/>
  <c r="B3109" i="9"/>
  <c r="A3110" i="9"/>
  <c r="B3110" i="9"/>
  <c r="A3111" i="9"/>
  <c r="B3111" i="9"/>
  <c r="A3112" i="9"/>
  <c r="B3112" i="9"/>
  <c r="A3113" i="9"/>
  <c r="B3113" i="9"/>
  <c r="A3114" i="9"/>
  <c r="B3114" i="9"/>
  <c r="A3115" i="9"/>
  <c r="B3115" i="9"/>
  <c r="A3116" i="9"/>
  <c r="B3116" i="9"/>
  <c r="A3117" i="9"/>
  <c r="B3117" i="9"/>
  <c r="A3118" i="9"/>
  <c r="B3118" i="9"/>
  <c r="A3119" i="9"/>
  <c r="B3119" i="9"/>
  <c r="A3120" i="9"/>
  <c r="B3120" i="9"/>
  <c r="A3121" i="9"/>
  <c r="B3121" i="9"/>
  <c r="A3122" i="9"/>
  <c r="B3122" i="9"/>
  <c r="A3123" i="9"/>
  <c r="B3123" i="9"/>
  <c r="A3124" i="9"/>
  <c r="B3124" i="9"/>
  <c r="A3125" i="9"/>
  <c r="B3125" i="9"/>
  <c r="A3126" i="9"/>
  <c r="B3126" i="9"/>
  <c r="A3127" i="9"/>
  <c r="B3127" i="9"/>
  <c r="A3128" i="9"/>
  <c r="B3128" i="9"/>
  <c r="A3129" i="9"/>
  <c r="B3129" i="9"/>
  <c r="A3130" i="9"/>
  <c r="B3130" i="9"/>
  <c r="A3131" i="9"/>
  <c r="B3131" i="9"/>
  <c r="A3132" i="9"/>
  <c r="B3132" i="9"/>
  <c r="A3133" i="9"/>
  <c r="B3133" i="9"/>
  <c r="A3134" i="9"/>
  <c r="B3134" i="9"/>
  <c r="A3135" i="9"/>
  <c r="B3135" i="9"/>
  <c r="A3136" i="9"/>
  <c r="B3136" i="9"/>
  <c r="A3137" i="9"/>
  <c r="B3137" i="9"/>
  <c r="A3138" i="9"/>
  <c r="B3138" i="9"/>
  <c r="A3139" i="9"/>
  <c r="B3139" i="9"/>
  <c r="A3140" i="9"/>
  <c r="B3140" i="9"/>
  <c r="A3141" i="9"/>
  <c r="B3141" i="9"/>
  <c r="A3142" i="9"/>
  <c r="B3142" i="9"/>
  <c r="A3143" i="9"/>
  <c r="B3143" i="9"/>
  <c r="A3144" i="9"/>
  <c r="B3144" i="9"/>
  <c r="A3145" i="9"/>
  <c r="B3145" i="9"/>
  <c r="A3146" i="9"/>
  <c r="B3146" i="9"/>
  <c r="A3147" i="9"/>
  <c r="B3147" i="9"/>
  <c r="A3148" i="9"/>
  <c r="B3148" i="9"/>
  <c r="A3149" i="9"/>
  <c r="B3149" i="9"/>
  <c r="A3150" i="9"/>
  <c r="B3150" i="9"/>
  <c r="A3151" i="9"/>
  <c r="B3151" i="9"/>
  <c r="A3152" i="9"/>
  <c r="B3152" i="9"/>
  <c r="A3153" i="9"/>
  <c r="B3153" i="9"/>
  <c r="A3154" i="9"/>
  <c r="B3154" i="9"/>
  <c r="A3155" i="9"/>
  <c r="B3155" i="9"/>
  <c r="A3156" i="9"/>
  <c r="B3156" i="9"/>
  <c r="A3157" i="9"/>
  <c r="B3157" i="9"/>
  <c r="A3158" i="9"/>
  <c r="B3158" i="9"/>
  <c r="A3159" i="9"/>
  <c r="B3159" i="9"/>
  <c r="A3160" i="9"/>
  <c r="B3160" i="9"/>
  <c r="A3161" i="9"/>
  <c r="B3161" i="9"/>
  <c r="A3162" i="9"/>
  <c r="B3162" i="9"/>
  <c r="A3163" i="9"/>
  <c r="B3163" i="9"/>
  <c r="A3164" i="9"/>
  <c r="B3164" i="9"/>
  <c r="A3165" i="9"/>
  <c r="B3165" i="9"/>
  <c r="A3166" i="9"/>
  <c r="B3166" i="9"/>
  <c r="A3167" i="9"/>
  <c r="B3167" i="9"/>
  <c r="A3168" i="9"/>
  <c r="B3168" i="9"/>
  <c r="A3169" i="9"/>
  <c r="B3169" i="9"/>
  <c r="A3170" i="9"/>
  <c r="B3170" i="9"/>
  <c r="A3171" i="9"/>
  <c r="B3171" i="9"/>
  <c r="A3172" i="9"/>
  <c r="B3172" i="9"/>
  <c r="A3173" i="9"/>
  <c r="B3173" i="9"/>
  <c r="A3174" i="9"/>
  <c r="B3174" i="9"/>
  <c r="A3175" i="9"/>
  <c r="B3175" i="9"/>
  <c r="A3176" i="9"/>
  <c r="B3176" i="9"/>
  <c r="A3177" i="9"/>
  <c r="B3177" i="9"/>
  <c r="A3178" i="9"/>
  <c r="B3178" i="9"/>
  <c r="A3179" i="9"/>
  <c r="B3179" i="9"/>
  <c r="A3180" i="9"/>
  <c r="B3180" i="9"/>
  <c r="A3181" i="9"/>
  <c r="B3181" i="9"/>
  <c r="A3182" i="9"/>
  <c r="B3182" i="9"/>
  <c r="A3183" i="9"/>
  <c r="B3183" i="9"/>
  <c r="A3184" i="9"/>
  <c r="B3184" i="9"/>
  <c r="A3185" i="9"/>
  <c r="B3185" i="9"/>
  <c r="A3186" i="9"/>
  <c r="B3186" i="9"/>
  <c r="A3187" i="9"/>
  <c r="B3187" i="9"/>
  <c r="A3188" i="9"/>
  <c r="B3188" i="9"/>
  <c r="A3189" i="9"/>
  <c r="B3189" i="9"/>
  <c r="A3190" i="9"/>
  <c r="B3190" i="9"/>
  <c r="A3191" i="9"/>
  <c r="B3191" i="9"/>
  <c r="A3192" i="9"/>
  <c r="B3192" i="9"/>
  <c r="A3193" i="9"/>
  <c r="B3193" i="9"/>
  <c r="A3194" i="9"/>
  <c r="B3194" i="9"/>
  <c r="A3195" i="9"/>
  <c r="B3195" i="9"/>
  <c r="A3196" i="9"/>
  <c r="B3196" i="9"/>
  <c r="A3197" i="9"/>
  <c r="B3197" i="9"/>
  <c r="A3198" i="9"/>
  <c r="B3198" i="9"/>
  <c r="A3199" i="9"/>
  <c r="B3199" i="9"/>
  <c r="A3200" i="9"/>
  <c r="B3200" i="9"/>
  <c r="A3201" i="9"/>
  <c r="B3201" i="9"/>
  <c r="A3202" i="9"/>
  <c r="B3202" i="9"/>
  <c r="A3203" i="9"/>
  <c r="B3203" i="9"/>
  <c r="A3204" i="9"/>
  <c r="B3204" i="9"/>
  <c r="A3205" i="9"/>
  <c r="B3205" i="9"/>
  <c r="A3206" i="9"/>
  <c r="B3206" i="9"/>
  <c r="A3207" i="9"/>
  <c r="B3207" i="9"/>
  <c r="A3208" i="9"/>
  <c r="B3208" i="9"/>
  <c r="A3209" i="9"/>
  <c r="B3209" i="9"/>
  <c r="A3210" i="9"/>
  <c r="B3210" i="9"/>
  <c r="A3211" i="9"/>
  <c r="B3211" i="9"/>
  <c r="A3212" i="9"/>
  <c r="B3212" i="9"/>
  <c r="A3213" i="9"/>
  <c r="B3213" i="9"/>
  <c r="A3214" i="9"/>
  <c r="B3214" i="9"/>
  <c r="A3215" i="9"/>
  <c r="B3215" i="9"/>
  <c r="A3216" i="9"/>
  <c r="B3216" i="9"/>
  <c r="A3217" i="9"/>
  <c r="B3217" i="9"/>
  <c r="A3218" i="9"/>
  <c r="B3218" i="9"/>
  <c r="A3219" i="9"/>
  <c r="B3219" i="9"/>
  <c r="A3220" i="9"/>
  <c r="B3220" i="9"/>
  <c r="A3221" i="9"/>
  <c r="B3221" i="9"/>
  <c r="A3222" i="9"/>
  <c r="B3222" i="9"/>
  <c r="A3223" i="9"/>
  <c r="B3223" i="9"/>
  <c r="A3224" i="9"/>
  <c r="B3224" i="9"/>
  <c r="A3225" i="9"/>
  <c r="B3225" i="9"/>
  <c r="A3226" i="9"/>
  <c r="B3226" i="9"/>
  <c r="A3227" i="9"/>
  <c r="B3227" i="9"/>
  <c r="A3228" i="9"/>
  <c r="B3228" i="9"/>
  <c r="A3229" i="9"/>
  <c r="B3229" i="9"/>
  <c r="A3230" i="9"/>
  <c r="B3230" i="9"/>
  <c r="A3231" i="9"/>
  <c r="B3231" i="9"/>
  <c r="A3232" i="9"/>
  <c r="B3232" i="9"/>
  <c r="A3233" i="9"/>
  <c r="B3233" i="9"/>
  <c r="A3234" i="9"/>
  <c r="B3234" i="9"/>
  <c r="A3235" i="9"/>
  <c r="B3235" i="9"/>
  <c r="A3236" i="9"/>
  <c r="B3236" i="9"/>
  <c r="A3237" i="9"/>
  <c r="B3237" i="9"/>
  <c r="A3238" i="9"/>
  <c r="B3238" i="9"/>
  <c r="A3239" i="9"/>
  <c r="B3239" i="9"/>
  <c r="A3240" i="9"/>
  <c r="B3240" i="9"/>
  <c r="A3241" i="9"/>
  <c r="B3241" i="9"/>
  <c r="A3242" i="9"/>
  <c r="B3242" i="9"/>
  <c r="A3243" i="9"/>
  <c r="B3243" i="9"/>
  <c r="A3244" i="9"/>
  <c r="B3244" i="9"/>
  <c r="A3245" i="9"/>
  <c r="B3245" i="9"/>
  <c r="A3246" i="9"/>
  <c r="B3246" i="9"/>
  <c r="A3247" i="9"/>
  <c r="B3247" i="9"/>
  <c r="A3248" i="9"/>
  <c r="B3248" i="9"/>
  <c r="A3249" i="9"/>
  <c r="B3249" i="9"/>
  <c r="A3250" i="9"/>
  <c r="B3250" i="9"/>
  <c r="A3251" i="9"/>
  <c r="B3251" i="9"/>
  <c r="A3252" i="9"/>
  <c r="B3252" i="9"/>
  <c r="A3253" i="9"/>
  <c r="B3253" i="9"/>
  <c r="A3254" i="9"/>
  <c r="B3254" i="9"/>
  <c r="A3255" i="9"/>
  <c r="B3255" i="9"/>
  <c r="A3256" i="9"/>
  <c r="B3256" i="9"/>
  <c r="A3257" i="9"/>
  <c r="B3257" i="9"/>
  <c r="A3258" i="9"/>
  <c r="B3258" i="9"/>
  <c r="A3259" i="9"/>
  <c r="B3259" i="9"/>
  <c r="A3260" i="9"/>
  <c r="B3260" i="9"/>
  <c r="A3261" i="9"/>
  <c r="B3261" i="9"/>
  <c r="A3262" i="9"/>
  <c r="B3262" i="9"/>
  <c r="A3263" i="9"/>
  <c r="B3263" i="9"/>
  <c r="A3264" i="9"/>
  <c r="B3264" i="9"/>
  <c r="A3265" i="9"/>
  <c r="B3265" i="9"/>
  <c r="A3266" i="9"/>
  <c r="B3266" i="9"/>
  <c r="A3267" i="9"/>
  <c r="B3267" i="9"/>
  <c r="A3268" i="9"/>
  <c r="B3268" i="9"/>
  <c r="A3269" i="9"/>
  <c r="B3269" i="9"/>
  <c r="A3270" i="9"/>
  <c r="B3270" i="9"/>
  <c r="A3271" i="9"/>
  <c r="B3271" i="9"/>
  <c r="A3272" i="9"/>
  <c r="B3272" i="9"/>
  <c r="A3273" i="9"/>
  <c r="B3273" i="9"/>
  <c r="A3274" i="9"/>
  <c r="B3274" i="9"/>
  <c r="A3275" i="9"/>
  <c r="B3275" i="9"/>
  <c r="A3276" i="9"/>
  <c r="B3276" i="9"/>
  <c r="A3277" i="9"/>
  <c r="B3277" i="9"/>
  <c r="A3278" i="9"/>
  <c r="B3278" i="9"/>
  <c r="A3279" i="9"/>
  <c r="B3279" i="9"/>
  <c r="A3280" i="9"/>
  <c r="B3280" i="9"/>
  <c r="A3281" i="9"/>
  <c r="B3281" i="9"/>
  <c r="A3282" i="9"/>
  <c r="B3282" i="9"/>
  <c r="A3283" i="9"/>
  <c r="B3283" i="9"/>
  <c r="A3284" i="9"/>
  <c r="B3284" i="9"/>
  <c r="A3285" i="9"/>
  <c r="B3285" i="9"/>
  <c r="A3286" i="9"/>
  <c r="B3286" i="9"/>
  <c r="A3287" i="9"/>
  <c r="B3287" i="9"/>
  <c r="A3288" i="9"/>
  <c r="B3288" i="9"/>
  <c r="A3289" i="9"/>
  <c r="B3289" i="9"/>
  <c r="A3290" i="9"/>
  <c r="B3290" i="9"/>
  <c r="A3291" i="9"/>
  <c r="B3291" i="9"/>
  <c r="A3292" i="9"/>
  <c r="B3292" i="9"/>
  <c r="A3293" i="9"/>
  <c r="B3293" i="9"/>
  <c r="A3294" i="9"/>
  <c r="B3294" i="9"/>
  <c r="A3295" i="9"/>
  <c r="B3295" i="9"/>
  <c r="A3296" i="9"/>
  <c r="B3296" i="9"/>
  <c r="A3297" i="9"/>
  <c r="B3297" i="9"/>
  <c r="A3298" i="9"/>
  <c r="B3298" i="9"/>
  <c r="A3299" i="9"/>
  <c r="B3299" i="9"/>
  <c r="A3300" i="9"/>
  <c r="B3300" i="9"/>
  <c r="A3301" i="9"/>
  <c r="B3301" i="9"/>
  <c r="A3302" i="9"/>
  <c r="B3302" i="9"/>
  <c r="A3303" i="9"/>
  <c r="B3303" i="9"/>
  <c r="A3304" i="9"/>
  <c r="B3304" i="9"/>
  <c r="A3305" i="9"/>
  <c r="B3305" i="9"/>
  <c r="A3306" i="9"/>
  <c r="B3306" i="9"/>
  <c r="A3307" i="9"/>
  <c r="B3307" i="9"/>
  <c r="A3308" i="9"/>
  <c r="B3308" i="9"/>
  <c r="A3309" i="9"/>
  <c r="B3309" i="9"/>
  <c r="A3310" i="9"/>
  <c r="B3310" i="9"/>
  <c r="A3311" i="9"/>
  <c r="B3311" i="9"/>
  <c r="A3312" i="9"/>
  <c r="B3312" i="9"/>
  <c r="A3313" i="9"/>
  <c r="B3313" i="9"/>
  <c r="A3314" i="9"/>
  <c r="B3314" i="9"/>
  <c r="A3315" i="9"/>
  <c r="B3315" i="9"/>
  <c r="A3316" i="9"/>
  <c r="B3316" i="9"/>
  <c r="A3317" i="9"/>
  <c r="B3317" i="9"/>
  <c r="A3318" i="9"/>
  <c r="B3318" i="9"/>
  <c r="A3319" i="9"/>
  <c r="B3319" i="9"/>
  <c r="A3320" i="9"/>
  <c r="B3320" i="9"/>
  <c r="A3321" i="9"/>
  <c r="B3321" i="9"/>
  <c r="A3322" i="9"/>
  <c r="B3322" i="9"/>
  <c r="A3323" i="9"/>
  <c r="B3323" i="9"/>
  <c r="A3324" i="9"/>
  <c r="B3324" i="9"/>
  <c r="A3325" i="9"/>
  <c r="B3325" i="9"/>
  <c r="A3326" i="9"/>
  <c r="B3326" i="9"/>
  <c r="A3327" i="9"/>
  <c r="B3327" i="9"/>
  <c r="A3328" i="9"/>
  <c r="B3328" i="9"/>
  <c r="A3329" i="9"/>
  <c r="B3329" i="9"/>
  <c r="A3330" i="9"/>
  <c r="B3330" i="9"/>
  <c r="A3331" i="9"/>
  <c r="B3331" i="9"/>
  <c r="A3332" i="9"/>
  <c r="B3332" i="9"/>
  <c r="A3333" i="9"/>
  <c r="B3333" i="9"/>
  <c r="A3334" i="9"/>
  <c r="B3334" i="9"/>
  <c r="A3335" i="9"/>
  <c r="B3335" i="9"/>
  <c r="A3336" i="9"/>
  <c r="B3336" i="9"/>
  <c r="A3337" i="9"/>
  <c r="B3337" i="9"/>
  <c r="A3338" i="9"/>
  <c r="B3338" i="9"/>
  <c r="A3339" i="9"/>
  <c r="B3339" i="9"/>
  <c r="A3340" i="9"/>
  <c r="B3340" i="9"/>
  <c r="A3341" i="9"/>
  <c r="B3341" i="9"/>
  <c r="A3342" i="9"/>
  <c r="B3342" i="9"/>
  <c r="A3343" i="9"/>
  <c r="B3343" i="9"/>
  <c r="A3344" i="9"/>
  <c r="B3344" i="9"/>
  <c r="A3345" i="9"/>
  <c r="B3345" i="9"/>
  <c r="A3346" i="9"/>
  <c r="B3346" i="9"/>
  <c r="A3347" i="9"/>
  <c r="B3347" i="9"/>
  <c r="A3348" i="9"/>
  <c r="B3348" i="9"/>
  <c r="A3349" i="9"/>
  <c r="B3349" i="9"/>
  <c r="A3350" i="9"/>
  <c r="B3350" i="9"/>
  <c r="A3351" i="9"/>
  <c r="B3351" i="9"/>
  <c r="A3352" i="9"/>
  <c r="B3352" i="9"/>
  <c r="A3353" i="9"/>
  <c r="B3353" i="9"/>
  <c r="A3354" i="9"/>
  <c r="B3354" i="9"/>
  <c r="A3355" i="9"/>
  <c r="B3355" i="9"/>
  <c r="A3356" i="9"/>
  <c r="B3356" i="9"/>
  <c r="A3357" i="9"/>
  <c r="B3357" i="9"/>
  <c r="A3358" i="9"/>
  <c r="B3358" i="9"/>
  <c r="A3359" i="9"/>
  <c r="B3359" i="9"/>
  <c r="A3360" i="9"/>
  <c r="B3360" i="9"/>
  <c r="A3361" i="9"/>
  <c r="B3361" i="9"/>
  <c r="A3362" i="9"/>
  <c r="B3362" i="9"/>
  <c r="A3363" i="9"/>
  <c r="B3363" i="9"/>
  <c r="A3364" i="9"/>
  <c r="B3364" i="9"/>
  <c r="A3365" i="9"/>
  <c r="B3365" i="9"/>
  <c r="A3366" i="9"/>
  <c r="B3366" i="9"/>
  <c r="A3367" i="9"/>
  <c r="B3367" i="9"/>
  <c r="A3368" i="9"/>
  <c r="B3368" i="9"/>
  <c r="A3369" i="9"/>
  <c r="B3369" i="9"/>
  <c r="A3370" i="9"/>
  <c r="B3370" i="9"/>
  <c r="A3371" i="9"/>
  <c r="B3371" i="9"/>
  <c r="A3372" i="9"/>
  <c r="B3372" i="9"/>
  <c r="A3373" i="9"/>
  <c r="B3373" i="9"/>
  <c r="A3374" i="9"/>
  <c r="B3374" i="9"/>
  <c r="A3375" i="9"/>
  <c r="B3375" i="9"/>
  <c r="A3376" i="9"/>
  <c r="B3376" i="9"/>
  <c r="A3377" i="9"/>
  <c r="B3377" i="9"/>
  <c r="A3378" i="9"/>
  <c r="B3378" i="9"/>
  <c r="A3379" i="9"/>
  <c r="B3379" i="9"/>
  <c r="A3380" i="9"/>
  <c r="B3380" i="9"/>
  <c r="A3381" i="9"/>
  <c r="B3381" i="9"/>
  <c r="A3382" i="9"/>
  <c r="B3382" i="9"/>
  <c r="A3383" i="9"/>
  <c r="B3383" i="9"/>
  <c r="A3384" i="9"/>
  <c r="B3384" i="9"/>
  <c r="A3385" i="9"/>
  <c r="B3385" i="9"/>
  <c r="A3386" i="9"/>
  <c r="B3386" i="9"/>
  <c r="A3387" i="9"/>
  <c r="B3387" i="9"/>
  <c r="A3388" i="9"/>
  <c r="B3388" i="9"/>
  <c r="A3389" i="9"/>
  <c r="B3389" i="9"/>
  <c r="A3390" i="9"/>
  <c r="B3390" i="9"/>
  <c r="A3391" i="9"/>
  <c r="B3391" i="9"/>
  <c r="A3392" i="9"/>
  <c r="B3392" i="9"/>
  <c r="A3393" i="9"/>
  <c r="B3393" i="9"/>
  <c r="A3394" i="9"/>
  <c r="B3394" i="9"/>
  <c r="A3395" i="9"/>
  <c r="B3395" i="9"/>
  <c r="A3396" i="9"/>
  <c r="B3396" i="9"/>
  <c r="A3397" i="9"/>
  <c r="B3397" i="9"/>
  <c r="A3398" i="9"/>
  <c r="B3398" i="9"/>
  <c r="A3399" i="9"/>
  <c r="B3399" i="9"/>
  <c r="A3400" i="9"/>
  <c r="B3400" i="9"/>
  <c r="A3401" i="9"/>
  <c r="B3401" i="9"/>
  <c r="A3402" i="9"/>
  <c r="B3402" i="9"/>
  <c r="A3403" i="9"/>
  <c r="B3403" i="9"/>
  <c r="A3404" i="9"/>
  <c r="B3404" i="9"/>
  <c r="A3405" i="9"/>
  <c r="B3405" i="9"/>
  <c r="A3406" i="9"/>
  <c r="B3406" i="9"/>
  <c r="A3407" i="9"/>
  <c r="B3407" i="9"/>
  <c r="A3408" i="9"/>
  <c r="B3408" i="9"/>
  <c r="A3409" i="9"/>
  <c r="B3409" i="9"/>
  <c r="A3410" i="9"/>
  <c r="B3410" i="9"/>
  <c r="A3411" i="9"/>
  <c r="B3411" i="9"/>
  <c r="A3412" i="9"/>
  <c r="B3412" i="9"/>
  <c r="A3413" i="9"/>
  <c r="B3413" i="9"/>
  <c r="A3414" i="9"/>
  <c r="B3414" i="9"/>
  <c r="A3415" i="9"/>
  <c r="B3415" i="9"/>
  <c r="A3416" i="9"/>
  <c r="B3416" i="9"/>
  <c r="A3417" i="9"/>
  <c r="B3417" i="9"/>
  <c r="A3418" i="9"/>
  <c r="B3418" i="9"/>
  <c r="A3419" i="9"/>
  <c r="B3419" i="9"/>
  <c r="A3420" i="9"/>
  <c r="B3420" i="9"/>
  <c r="A3421" i="9"/>
  <c r="B3421" i="9"/>
  <c r="A3422" i="9"/>
  <c r="B3422" i="9"/>
  <c r="A3423" i="9"/>
  <c r="B3423" i="9"/>
  <c r="A3424" i="9"/>
  <c r="B3424" i="9"/>
  <c r="A3425" i="9"/>
  <c r="B3425" i="9"/>
  <c r="A3426" i="9"/>
  <c r="B3426" i="9"/>
  <c r="A3427" i="9"/>
  <c r="B3427" i="9"/>
  <c r="A3428" i="9"/>
  <c r="B3428" i="9"/>
  <c r="A3429" i="9"/>
  <c r="B3429" i="9"/>
  <c r="A3430" i="9"/>
  <c r="B3430" i="9"/>
  <c r="A3431" i="9"/>
  <c r="B3431" i="9"/>
  <c r="A3432" i="9"/>
  <c r="B3432" i="9"/>
  <c r="A3433" i="9"/>
  <c r="B3433" i="9"/>
  <c r="A3434" i="9"/>
  <c r="B3434" i="9"/>
  <c r="A3435" i="9"/>
  <c r="B3435" i="9"/>
  <c r="A3436" i="9"/>
  <c r="B3436" i="9"/>
  <c r="A3437" i="9"/>
  <c r="B3437" i="9"/>
  <c r="A3438" i="9"/>
  <c r="B3438" i="9"/>
  <c r="A3439" i="9"/>
  <c r="B3439" i="9"/>
  <c r="A3440" i="9"/>
  <c r="B3440" i="9"/>
  <c r="A3441" i="9"/>
  <c r="B3441" i="9"/>
  <c r="A3442" i="9"/>
  <c r="B3442" i="9"/>
  <c r="A3443" i="9"/>
  <c r="B3443" i="9"/>
  <c r="A3444" i="9"/>
  <c r="B3444" i="9"/>
  <c r="A3445" i="9"/>
  <c r="B3445" i="9"/>
  <c r="A3446" i="9"/>
  <c r="B3446" i="9"/>
  <c r="A3447" i="9"/>
  <c r="B3447" i="9"/>
  <c r="A3448" i="9"/>
  <c r="B3448" i="9"/>
  <c r="A3449" i="9"/>
  <c r="B3449" i="9"/>
  <c r="A3450" i="9"/>
  <c r="B3450" i="9"/>
  <c r="A3451" i="9"/>
  <c r="B3451" i="9"/>
  <c r="A3452" i="9"/>
  <c r="B3452" i="9"/>
  <c r="A3453" i="9"/>
  <c r="B3453" i="9"/>
  <c r="A3454" i="9"/>
  <c r="B3454" i="9"/>
  <c r="A3455" i="9"/>
  <c r="B3455" i="9"/>
  <c r="A3456" i="9"/>
  <c r="B3456" i="9"/>
  <c r="A3457" i="9"/>
  <c r="B3457" i="9"/>
  <c r="A3458" i="9"/>
  <c r="B3458" i="9"/>
  <c r="A3459" i="9"/>
  <c r="B3459" i="9"/>
  <c r="A3460" i="9"/>
  <c r="B3460" i="9"/>
  <c r="A3461" i="9"/>
  <c r="B3461" i="9"/>
  <c r="A3462" i="9"/>
  <c r="B3462" i="9"/>
  <c r="A3463" i="9"/>
  <c r="B3463" i="9"/>
  <c r="A3464" i="9"/>
  <c r="B3464" i="9"/>
  <c r="A3465" i="9"/>
  <c r="B3465" i="9"/>
  <c r="A3466" i="9"/>
  <c r="B3466" i="9"/>
  <c r="A3467" i="9"/>
  <c r="B3467" i="9"/>
  <c r="A3468" i="9"/>
  <c r="B3468" i="9"/>
  <c r="A3469" i="9"/>
  <c r="B3469" i="9"/>
  <c r="A3470" i="9"/>
  <c r="B3470" i="9"/>
  <c r="A3471" i="9"/>
  <c r="B3471" i="9"/>
  <c r="A3472" i="9"/>
  <c r="B3472" i="9"/>
  <c r="A3473" i="9"/>
  <c r="B3473" i="9"/>
  <c r="A3474" i="9"/>
  <c r="B3474" i="9"/>
  <c r="A3475" i="9"/>
  <c r="B3475" i="9"/>
  <c r="A3476" i="9"/>
  <c r="B3476" i="9"/>
  <c r="A3477" i="9"/>
  <c r="B3477" i="9"/>
  <c r="A3478" i="9"/>
  <c r="B3478" i="9"/>
  <c r="A3479" i="9"/>
  <c r="B3479" i="9"/>
  <c r="A3480" i="9"/>
  <c r="B3480" i="9"/>
  <c r="A3481" i="9"/>
  <c r="B3481" i="9"/>
  <c r="A3482" i="9"/>
  <c r="B3482" i="9"/>
  <c r="A3483" i="9"/>
  <c r="B3483" i="9"/>
  <c r="A3484" i="9"/>
  <c r="B3484" i="9"/>
  <c r="A3485" i="9"/>
  <c r="B3485" i="9"/>
  <c r="A3486" i="9"/>
  <c r="B3486" i="9"/>
  <c r="A3487" i="9"/>
  <c r="B3487" i="9"/>
  <c r="A3488" i="9"/>
  <c r="B3488" i="9"/>
  <c r="A3489" i="9"/>
  <c r="B3489" i="9"/>
  <c r="A3490" i="9"/>
  <c r="B3490" i="9"/>
  <c r="A3491" i="9"/>
  <c r="B3491" i="9"/>
  <c r="A3492" i="9"/>
  <c r="B3492" i="9"/>
  <c r="A3493" i="9"/>
  <c r="B3493" i="9"/>
  <c r="A3494" i="9"/>
  <c r="B3494" i="9"/>
  <c r="A3495" i="9"/>
  <c r="B3495" i="9"/>
  <c r="A3496" i="9"/>
  <c r="B3496" i="9"/>
  <c r="A3497" i="9"/>
  <c r="B3497" i="9"/>
  <c r="A3498" i="9"/>
  <c r="B3498" i="9"/>
  <c r="A3499" i="9"/>
  <c r="B3499" i="9"/>
  <c r="A3500" i="9"/>
  <c r="B3500" i="9"/>
  <c r="A3501" i="9"/>
  <c r="B3501" i="9"/>
  <c r="A3502" i="9"/>
  <c r="B3502" i="9"/>
  <c r="A3503" i="9"/>
  <c r="B3503" i="9"/>
  <c r="A3504" i="9"/>
  <c r="B3504" i="9"/>
  <c r="A3505" i="9"/>
  <c r="B3505" i="9"/>
  <c r="A3506" i="9"/>
  <c r="B3506" i="9"/>
  <c r="A3507" i="9"/>
  <c r="B3507" i="9"/>
  <c r="A3508" i="9"/>
  <c r="B3508" i="9"/>
  <c r="A3509" i="9"/>
  <c r="B3509" i="9"/>
  <c r="A3510" i="9"/>
  <c r="B3510" i="9"/>
  <c r="A3511" i="9"/>
  <c r="B3511" i="9"/>
  <c r="A3512" i="9"/>
  <c r="B3512" i="9"/>
  <c r="A3513" i="9"/>
  <c r="B3513" i="9"/>
  <c r="A3514" i="9"/>
  <c r="B3514" i="9"/>
  <c r="A3515" i="9"/>
  <c r="B3515" i="9"/>
  <c r="A3516" i="9"/>
  <c r="B3516" i="9"/>
  <c r="A3517" i="9"/>
  <c r="B3517" i="9"/>
  <c r="A3518" i="9"/>
  <c r="B3518" i="9"/>
  <c r="A3519" i="9"/>
  <c r="B3519" i="9"/>
  <c r="A3520" i="9"/>
  <c r="B3520" i="9"/>
  <c r="A3521" i="9"/>
  <c r="B3521" i="9"/>
  <c r="A3522" i="9"/>
  <c r="B3522" i="9"/>
  <c r="A3523" i="9"/>
  <c r="B3523" i="9"/>
  <c r="A3524" i="9"/>
  <c r="B3524" i="9"/>
  <c r="A3525" i="9"/>
  <c r="B3525" i="9"/>
  <c r="A3526" i="9"/>
  <c r="B3526" i="9"/>
  <c r="A3527" i="9"/>
  <c r="B3527" i="9"/>
  <c r="A3528" i="9"/>
  <c r="B3528" i="9"/>
  <c r="A3529" i="9"/>
  <c r="B3529" i="9"/>
  <c r="A3530" i="9"/>
  <c r="B3530" i="9"/>
  <c r="A3531" i="9"/>
  <c r="B3531" i="9"/>
  <c r="A3532" i="9"/>
  <c r="B3532" i="9"/>
  <c r="A3533" i="9"/>
  <c r="B3533" i="9"/>
  <c r="A3534" i="9"/>
  <c r="B3534" i="9"/>
  <c r="A3535" i="9"/>
  <c r="B3535" i="9"/>
  <c r="A3536" i="9"/>
  <c r="B3536" i="9"/>
  <c r="A3537" i="9"/>
  <c r="B3537" i="9"/>
  <c r="A3538" i="9"/>
  <c r="B3538" i="9"/>
  <c r="A3539" i="9"/>
  <c r="B3539" i="9"/>
  <c r="A3540" i="9"/>
  <c r="B3540" i="9"/>
  <c r="A3541" i="9"/>
  <c r="B3541" i="9"/>
  <c r="A3542" i="9"/>
  <c r="B3542" i="9"/>
  <c r="A3543" i="9"/>
  <c r="B3543" i="9"/>
  <c r="A3544" i="9"/>
  <c r="B3544" i="9"/>
  <c r="A3545" i="9"/>
  <c r="B3545" i="9"/>
  <c r="A3546" i="9"/>
  <c r="B3546" i="9"/>
  <c r="A3547" i="9"/>
  <c r="B3547" i="9"/>
  <c r="A3548" i="9"/>
  <c r="B3548" i="9"/>
  <c r="A3549" i="9"/>
  <c r="B3549" i="9"/>
  <c r="A3550" i="9"/>
  <c r="B3550" i="9"/>
  <c r="A3551" i="9"/>
  <c r="B3551" i="9"/>
  <c r="A3552" i="9"/>
  <c r="B3552" i="9"/>
  <c r="A3553" i="9"/>
  <c r="B3553" i="9"/>
  <c r="A3554" i="9"/>
  <c r="B3554" i="9"/>
  <c r="A3555" i="9"/>
  <c r="B3555" i="9"/>
  <c r="A3556" i="9"/>
  <c r="B3556" i="9"/>
  <c r="A3557" i="9"/>
  <c r="B3557" i="9"/>
  <c r="A3558" i="9"/>
  <c r="B3558" i="9"/>
  <c r="A3559" i="9"/>
  <c r="B3559" i="9"/>
  <c r="A3560" i="9"/>
  <c r="B3560" i="9"/>
  <c r="A3561" i="9"/>
  <c r="B3561" i="9"/>
  <c r="A3562" i="9"/>
  <c r="B3562" i="9"/>
  <c r="A3563" i="9"/>
  <c r="B3563" i="9"/>
  <c r="A3564" i="9"/>
  <c r="B3564" i="9"/>
  <c r="A3565" i="9"/>
  <c r="B3565" i="9"/>
  <c r="A3566" i="9"/>
  <c r="B3566" i="9"/>
  <c r="A3567" i="9"/>
  <c r="B3567" i="9"/>
  <c r="A3568" i="9"/>
  <c r="B3568" i="9"/>
  <c r="A3569" i="9"/>
  <c r="B3569" i="9"/>
  <c r="A3570" i="9"/>
  <c r="B3570" i="9"/>
  <c r="A3571" i="9"/>
  <c r="B3571" i="9"/>
  <c r="A3572" i="9"/>
  <c r="B3572" i="9"/>
  <c r="A3573" i="9"/>
  <c r="B3573" i="9"/>
  <c r="A3574" i="9"/>
  <c r="B3574" i="9"/>
  <c r="A3575" i="9"/>
  <c r="B3575" i="9"/>
  <c r="A3576" i="9"/>
  <c r="B3576" i="9"/>
  <c r="A3577" i="9"/>
  <c r="B3577" i="9"/>
  <c r="A3578" i="9"/>
  <c r="B3578" i="9"/>
  <c r="A3579" i="9"/>
  <c r="B3579" i="9"/>
  <c r="A3580" i="9"/>
  <c r="B3580" i="9"/>
  <c r="A3581" i="9"/>
  <c r="B3581" i="9"/>
  <c r="A3582" i="9"/>
  <c r="B3582" i="9"/>
  <c r="A3583" i="9"/>
  <c r="B3583" i="9"/>
  <c r="A3584" i="9"/>
  <c r="B3584" i="9"/>
  <c r="A3585" i="9"/>
  <c r="B3585" i="9"/>
  <c r="A3586" i="9"/>
  <c r="B3586" i="9"/>
  <c r="A3587" i="9"/>
  <c r="B3587" i="9"/>
  <c r="A3588" i="9"/>
  <c r="B3588" i="9"/>
  <c r="A3589" i="9"/>
  <c r="B3589" i="9"/>
  <c r="A3590" i="9"/>
  <c r="B3590" i="9"/>
  <c r="A3591" i="9"/>
  <c r="B3591" i="9"/>
  <c r="A3592" i="9"/>
  <c r="B3592" i="9"/>
  <c r="A3593" i="9"/>
  <c r="B3593" i="9"/>
  <c r="A3594" i="9"/>
  <c r="B3594" i="9"/>
  <c r="A3595" i="9"/>
  <c r="B3595" i="9"/>
  <c r="A3596" i="9"/>
  <c r="B3596" i="9"/>
  <c r="A3597" i="9"/>
  <c r="B3597" i="9"/>
  <c r="A3598" i="9"/>
  <c r="B3598" i="9"/>
  <c r="A3599" i="9"/>
  <c r="B3599" i="9"/>
  <c r="A3600" i="9"/>
  <c r="B3600" i="9"/>
  <c r="A3601" i="9"/>
  <c r="B3601" i="9"/>
  <c r="A3602" i="9"/>
  <c r="B3602" i="9"/>
  <c r="A3603" i="9"/>
  <c r="B3603" i="9"/>
  <c r="A3604" i="9"/>
  <c r="B3604" i="9"/>
  <c r="A3605" i="9"/>
  <c r="B3605" i="9"/>
  <c r="A3606" i="9"/>
  <c r="B3606" i="9"/>
  <c r="A3607" i="9"/>
  <c r="B3607" i="9"/>
  <c r="A3608" i="9"/>
  <c r="B3608" i="9"/>
  <c r="A3609" i="9"/>
  <c r="B3609" i="9"/>
  <c r="A3610" i="9"/>
  <c r="B3610" i="9"/>
  <c r="A3611" i="9"/>
  <c r="B3611" i="9"/>
  <c r="A3612" i="9"/>
  <c r="B3612" i="9"/>
  <c r="A3613" i="9"/>
  <c r="B3613" i="9"/>
  <c r="A3614" i="9"/>
  <c r="B3614" i="9"/>
  <c r="A3615" i="9"/>
  <c r="B3615" i="9"/>
  <c r="A3616" i="9"/>
  <c r="B3616" i="9"/>
  <c r="A3617" i="9"/>
  <c r="B3617" i="9"/>
  <c r="A3618" i="9"/>
  <c r="B3618" i="9"/>
  <c r="A3619" i="9"/>
  <c r="B3619" i="9"/>
  <c r="A3620" i="9"/>
  <c r="B3620" i="9"/>
  <c r="A3621" i="9"/>
  <c r="B3621" i="9"/>
  <c r="A3622" i="9"/>
  <c r="B3622" i="9"/>
  <c r="A3623" i="9"/>
  <c r="B3623" i="9"/>
  <c r="A3624" i="9"/>
  <c r="B3624" i="9"/>
  <c r="A3625" i="9"/>
  <c r="B3625" i="9"/>
  <c r="A3626" i="9"/>
  <c r="B3626" i="9"/>
  <c r="A3627" i="9"/>
  <c r="B3627" i="9"/>
  <c r="A3628" i="9"/>
  <c r="B3628" i="9"/>
  <c r="A3629" i="9"/>
  <c r="B3629" i="9"/>
  <c r="A3630" i="9"/>
  <c r="B3630" i="9"/>
  <c r="A3631" i="9"/>
  <c r="B3631" i="9"/>
  <c r="A3632" i="9"/>
  <c r="B3632" i="9"/>
  <c r="A3633" i="9"/>
  <c r="B3633" i="9"/>
  <c r="A3634" i="9"/>
  <c r="B3634" i="9"/>
  <c r="A3635" i="9"/>
  <c r="B3635" i="9"/>
  <c r="A3636" i="9"/>
  <c r="B3636" i="9"/>
  <c r="A3637" i="9"/>
  <c r="B3637" i="9"/>
  <c r="A3638" i="9"/>
  <c r="B3638" i="9"/>
  <c r="A3639" i="9"/>
  <c r="B3639" i="9"/>
  <c r="A3640" i="9"/>
  <c r="B3640" i="9"/>
  <c r="A3641" i="9"/>
  <c r="B3641" i="9"/>
  <c r="A3642" i="9"/>
  <c r="B3642" i="9"/>
  <c r="A3643" i="9"/>
  <c r="B3643" i="9"/>
  <c r="A3644" i="9"/>
  <c r="B3644" i="9"/>
  <c r="A3645" i="9"/>
  <c r="B3645" i="9"/>
  <c r="A3646" i="9"/>
  <c r="B3646" i="9"/>
  <c r="A3647" i="9"/>
  <c r="B3647" i="9"/>
  <c r="A3648" i="9"/>
  <c r="B3648" i="9"/>
  <c r="A3649" i="9"/>
  <c r="B3649" i="9"/>
  <c r="A3650" i="9"/>
  <c r="B3650" i="9"/>
  <c r="A3651" i="9"/>
  <c r="B3651" i="9"/>
  <c r="A3652" i="9"/>
  <c r="B3652" i="9"/>
  <c r="A3653" i="9"/>
  <c r="B3653" i="9"/>
  <c r="A3654" i="9"/>
  <c r="B3654" i="9"/>
  <c r="A3655" i="9"/>
  <c r="B3655" i="9"/>
  <c r="A3656" i="9"/>
  <c r="B3656" i="9"/>
  <c r="A3657" i="9"/>
  <c r="B3657" i="9"/>
  <c r="A3658" i="9"/>
  <c r="B3658" i="9"/>
  <c r="A3659" i="9"/>
  <c r="B3659" i="9"/>
  <c r="A3660" i="9"/>
  <c r="B3660" i="9"/>
  <c r="A3661" i="9"/>
  <c r="B3661" i="9"/>
  <c r="A3662" i="9"/>
  <c r="B3662" i="9"/>
  <c r="A3663" i="9"/>
  <c r="B3663" i="9"/>
  <c r="A3664" i="9"/>
  <c r="B3664" i="9"/>
  <c r="A3665" i="9"/>
  <c r="B3665" i="9"/>
  <c r="A3666" i="9"/>
  <c r="B3666" i="9"/>
  <c r="A3667" i="9"/>
  <c r="B3667" i="9"/>
  <c r="A3668" i="9"/>
  <c r="B3668" i="9"/>
  <c r="A3669" i="9"/>
  <c r="B3669" i="9"/>
  <c r="A3670" i="9"/>
  <c r="B3670" i="9"/>
  <c r="A3671" i="9"/>
  <c r="B3671" i="9"/>
  <c r="A3672" i="9"/>
  <c r="B3672" i="9"/>
  <c r="A3673" i="9"/>
  <c r="B3673" i="9"/>
  <c r="A3674" i="9"/>
  <c r="B3674" i="9"/>
  <c r="A3675" i="9"/>
  <c r="B3675" i="9"/>
  <c r="A3676" i="9"/>
  <c r="B3676" i="9"/>
  <c r="A3677" i="9"/>
  <c r="B3677" i="9"/>
  <c r="A3678" i="9"/>
  <c r="B3678" i="9"/>
  <c r="A3679" i="9"/>
  <c r="B3679" i="9"/>
  <c r="A3680" i="9"/>
  <c r="B3680" i="9"/>
  <c r="A3681" i="9"/>
  <c r="B3681" i="9"/>
  <c r="A3682" i="9"/>
  <c r="B3682" i="9"/>
  <c r="A3683" i="9"/>
  <c r="B3683" i="9"/>
  <c r="A3684" i="9"/>
  <c r="B3684" i="9"/>
  <c r="A3685" i="9"/>
  <c r="B3685" i="9"/>
  <c r="A3686" i="9"/>
  <c r="B3686" i="9"/>
  <c r="A3687" i="9"/>
  <c r="B3687" i="9"/>
  <c r="A3688" i="9"/>
  <c r="B3688" i="9"/>
  <c r="A3689" i="9"/>
  <c r="B3689" i="9"/>
  <c r="A3690" i="9"/>
  <c r="B3690" i="9"/>
  <c r="A3691" i="9"/>
  <c r="B3691" i="9"/>
  <c r="A3692" i="9"/>
  <c r="B3692" i="9"/>
  <c r="A3693" i="9"/>
  <c r="B3693" i="9"/>
  <c r="A3694" i="9"/>
  <c r="B3694" i="9"/>
  <c r="A3695" i="9"/>
  <c r="B3695" i="9"/>
  <c r="A3696" i="9"/>
  <c r="B3696" i="9"/>
  <c r="A3697" i="9"/>
  <c r="B3697" i="9"/>
  <c r="A3698" i="9"/>
  <c r="B3698" i="9"/>
  <c r="A3699" i="9"/>
  <c r="B3699" i="9"/>
  <c r="A3700" i="9"/>
  <c r="B3700" i="9"/>
  <c r="A3701" i="9"/>
  <c r="B3701" i="9"/>
  <c r="A3702" i="9"/>
  <c r="B3702" i="9"/>
  <c r="A3703" i="9"/>
  <c r="B3703" i="9"/>
  <c r="A3704" i="9"/>
  <c r="B3704" i="9"/>
  <c r="A3705" i="9"/>
  <c r="B3705" i="9"/>
  <c r="A3706" i="9"/>
  <c r="B3706" i="9"/>
  <c r="A3707" i="9"/>
  <c r="B3707" i="9"/>
  <c r="A3708" i="9"/>
  <c r="B3708" i="9"/>
  <c r="A3709" i="9"/>
  <c r="B3709" i="9"/>
  <c r="A3710" i="9"/>
  <c r="B3710" i="9"/>
  <c r="A3711" i="9"/>
  <c r="B3711" i="9"/>
  <c r="A3712" i="9"/>
  <c r="B3712" i="9"/>
  <c r="A3713" i="9"/>
  <c r="B3713" i="9"/>
  <c r="A3714" i="9"/>
  <c r="B3714" i="9"/>
  <c r="A3715" i="9"/>
  <c r="B3715" i="9"/>
  <c r="A3716" i="9"/>
  <c r="B3716" i="9"/>
  <c r="A3717" i="9"/>
  <c r="B3717" i="9"/>
  <c r="A3718" i="9"/>
  <c r="B3718" i="9"/>
  <c r="A3719" i="9"/>
  <c r="B3719" i="9"/>
  <c r="A3720" i="9"/>
  <c r="B3720" i="9"/>
  <c r="A3721" i="9"/>
  <c r="B3721" i="9"/>
  <c r="A3722" i="9"/>
  <c r="B3722" i="9"/>
  <c r="A3723" i="9"/>
  <c r="B3723" i="9"/>
  <c r="A3724" i="9"/>
  <c r="B3724" i="9"/>
  <c r="A3725" i="9"/>
  <c r="B3725" i="9"/>
  <c r="A3726" i="9"/>
  <c r="B3726" i="9"/>
  <c r="A3727" i="9"/>
  <c r="B3727" i="9"/>
  <c r="A3728" i="9"/>
  <c r="B3728" i="9"/>
  <c r="A3729" i="9"/>
  <c r="B3729" i="9"/>
  <c r="A3730" i="9"/>
  <c r="B3730" i="9"/>
  <c r="A3731" i="9"/>
  <c r="B3731" i="9"/>
  <c r="A3732" i="9"/>
  <c r="B3732" i="9"/>
  <c r="A3733" i="9"/>
  <c r="B3733" i="9"/>
  <c r="A3734" i="9"/>
  <c r="B3734" i="9"/>
  <c r="A3735" i="9"/>
  <c r="B3735" i="9"/>
  <c r="A3736" i="9"/>
  <c r="B3736" i="9"/>
  <c r="A3737" i="9"/>
  <c r="B3737" i="9"/>
  <c r="A3738" i="9"/>
  <c r="B3738" i="9"/>
  <c r="A3739" i="9"/>
  <c r="B3739" i="9"/>
  <c r="A3740" i="9"/>
  <c r="B3740" i="9"/>
  <c r="A3741" i="9"/>
  <c r="B3741" i="9"/>
  <c r="A3742" i="9"/>
  <c r="B3742" i="9"/>
  <c r="A3743" i="9"/>
  <c r="B3743" i="9"/>
  <c r="A3744" i="9"/>
  <c r="B3744" i="9"/>
  <c r="A3745" i="9"/>
  <c r="B3745" i="9"/>
  <c r="A3746" i="9"/>
  <c r="B3746" i="9"/>
  <c r="A3747" i="9"/>
  <c r="B3747" i="9"/>
  <c r="A3748" i="9"/>
  <c r="B3748" i="9"/>
  <c r="A3749" i="9"/>
  <c r="B3749" i="9"/>
  <c r="A3750" i="9"/>
  <c r="B3750" i="9"/>
  <c r="A3751" i="9"/>
  <c r="B3751" i="9"/>
  <c r="A3752" i="9"/>
  <c r="B3752" i="9"/>
  <c r="A3753" i="9"/>
  <c r="B3753" i="9"/>
  <c r="A3754" i="9"/>
  <c r="B3754" i="9"/>
  <c r="A3755" i="9"/>
  <c r="B3755" i="9"/>
  <c r="A3756" i="9"/>
  <c r="B3756" i="9"/>
  <c r="A3757" i="9"/>
  <c r="B3757" i="9"/>
  <c r="A3758" i="9"/>
  <c r="B3758" i="9"/>
  <c r="A3759" i="9"/>
  <c r="B3759" i="9"/>
  <c r="A3760" i="9"/>
  <c r="B3760" i="9"/>
  <c r="A3761" i="9"/>
  <c r="B3761" i="9"/>
  <c r="A3762" i="9"/>
  <c r="B3762" i="9"/>
  <c r="A3763" i="9"/>
  <c r="B3763" i="9"/>
  <c r="A3764" i="9"/>
  <c r="B3764" i="9"/>
  <c r="A3765" i="9"/>
  <c r="B3765" i="9"/>
  <c r="A3766" i="9"/>
  <c r="B3766" i="9"/>
  <c r="A3767" i="9"/>
  <c r="B3767" i="9"/>
  <c r="A3768" i="9"/>
  <c r="B3768" i="9"/>
  <c r="A3769" i="9"/>
  <c r="B3769" i="9"/>
  <c r="A3770" i="9"/>
  <c r="B3770" i="9"/>
  <c r="A3771" i="9"/>
  <c r="B3771" i="9"/>
  <c r="A3772" i="9"/>
  <c r="B3772" i="9"/>
  <c r="A3773" i="9"/>
  <c r="B3773" i="9"/>
  <c r="A3774" i="9"/>
  <c r="B3774" i="9"/>
  <c r="A3775" i="9"/>
  <c r="B3775" i="9"/>
  <c r="A3776" i="9"/>
  <c r="B3776" i="9"/>
  <c r="A3777" i="9"/>
  <c r="B3777" i="9"/>
  <c r="A3778" i="9"/>
  <c r="B3778" i="9"/>
  <c r="A3779" i="9"/>
  <c r="B3779" i="9"/>
  <c r="A3780" i="9"/>
  <c r="B3780" i="9"/>
  <c r="A3781" i="9"/>
  <c r="B3781" i="9"/>
  <c r="A3782" i="9"/>
  <c r="B3782" i="9"/>
  <c r="A3783" i="9"/>
  <c r="B3783" i="9"/>
  <c r="A3784" i="9"/>
  <c r="B3784" i="9"/>
  <c r="A3785" i="9"/>
  <c r="B3785" i="9"/>
  <c r="A3786" i="9"/>
  <c r="B3786" i="9"/>
  <c r="A3787" i="9"/>
  <c r="B3787" i="9"/>
  <c r="A3788" i="9"/>
  <c r="B3788" i="9"/>
  <c r="A3789" i="9"/>
  <c r="B3789" i="9"/>
  <c r="A3790" i="9"/>
  <c r="B3790" i="9"/>
  <c r="A3791" i="9"/>
  <c r="B3791" i="9"/>
  <c r="A3792" i="9"/>
  <c r="B3792" i="9"/>
  <c r="A3793" i="9"/>
  <c r="B3793" i="9"/>
  <c r="A3794" i="9"/>
  <c r="B3794" i="9"/>
  <c r="A3795" i="9"/>
  <c r="B3795" i="9"/>
  <c r="A3796" i="9"/>
  <c r="B3796" i="9"/>
  <c r="A3797" i="9"/>
  <c r="B3797" i="9"/>
  <c r="A3798" i="9"/>
  <c r="B3798" i="9"/>
  <c r="A3799" i="9"/>
  <c r="B3799" i="9"/>
  <c r="A3800" i="9"/>
  <c r="B3800" i="9"/>
  <c r="A3801" i="9"/>
  <c r="B3801" i="9"/>
  <c r="A3802" i="9"/>
  <c r="B3802" i="9"/>
  <c r="A3803" i="9"/>
  <c r="B3803" i="9"/>
  <c r="A3804" i="9"/>
  <c r="B3804" i="9"/>
  <c r="A3805" i="9"/>
  <c r="B3805" i="9"/>
  <c r="A3806" i="9"/>
  <c r="B3806" i="9"/>
  <c r="A3807" i="9"/>
  <c r="B3807" i="9"/>
  <c r="A3808" i="9"/>
  <c r="B3808" i="9"/>
  <c r="A3809" i="9"/>
  <c r="B3809" i="9"/>
  <c r="A3810" i="9"/>
  <c r="B3810" i="9"/>
  <c r="A3811" i="9"/>
  <c r="B3811" i="9"/>
  <c r="A3812" i="9"/>
  <c r="B3812" i="9"/>
  <c r="A3813" i="9"/>
  <c r="B3813" i="9"/>
  <c r="A3814" i="9"/>
  <c r="B3814" i="9"/>
  <c r="A3815" i="9"/>
  <c r="B3815" i="9"/>
  <c r="A3816" i="9"/>
  <c r="B3816" i="9"/>
  <c r="A3817" i="9"/>
  <c r="B3817" i="9"/>
  <c r="A3818" i="9"/>
  <c r="B3818" i="9"/>
  <c r="A3819" i="9"/>
  <c r="B3819" i="9"/>
  <c r="A3820" i="9"/>
  <c r="B3820" i="9"/>
  <c r="A3821" i="9"/>
  <c r="B3821" i="9"/>
  <c r="A3822" i="9"/>
  <c r="B3822" i="9"/>
  <c r="A3823" i="9"/>
  <c r="B3823" i="9"/>
  <c r="A3824" i="9"/>
  <c r="B3824" i="9"/>
  <c r="A3825" i="9"/>
  <c r="B3825" i="9"/>
  <c r="A3826" i="9"/>
  <c r="B3826" i="9"/>
  <c r="A3827" i="9"/>
  <c r="B3827" i="9"/>
  <c r="A3828" i="9"/>
  <c r="B3828" i="9"/>
  <c r="A3829" i="9"/>
  <c r="B3829" i="9"/>
  <c r="A3830" i="9"/>
  <c r="B3830" i="9"/>
  <c r="A3831" i="9"/>
  <c r="B3831" i="9"/>
  <c r="A3832" i="9"/>
  <c r="B3832" i="9"/>
  <c r="A3833" i="9"/>
  <c r="B3833" i="9"/>
  <c r="A3834" i="9"/>
  <c r="B3834" i="9"/>
  <c r="A3835" i="9"/>
  <c r="B3835" i="9"/>
  <c r="A3836" i="9"/>
  <c r="B3836" i="9"/>
  <c r="A3837" i="9"/>
  <c r="B3837" i="9"/>
  <c r="A3838" i="9"/>
  <c r="B3838" i="9"/>
  <c r="A3839" i="9"/>
  <c r="B3839" i="9"/>
  <c r="A3840" i="9"/>
  <c r="B3840" i="9"/>
  <c r="A3841" i="9"/>
  <c r="B3841" i="9"/>
  <c r="A3842" i="9"/>
  <c r="B3842" i="9"/>
  <c r="A3843" i="9"/>
  <c r="B3843" i="9"/>
  <c r="A3844" i="9"/>
  <c r="B3844" i="9"/>
  <c r="A3845" i="9"/>
  <c r="B3845" i="9"/>
  <c r="A3846" i="9"/>
  <c r="B3846" i="9"/>
  <c r="A3847" i="9"/>
  <c r="B3847" i="9"/>
  <c r="A3848" i="9"/>
  <c r="B3848" i="9"/>
  <c r="A3849" i="9"/>
  <c r="B3849" i="9"/>
  <c r="A3850" i="9"/>
  <c r="B3850" i="9"/>
  <c r="A3851" i="9"/>
  <c r="B3851" i="9"/>
  <c r="A3852" i="9"/>
  <c r="B3852" i="9"/>
  <c r="A3853" i="9"/>
  <c r="B3853" i="9"/>
  <c r="A3854" i="9"/>
  <c r="B3854" i="9"/>
  <c r="A3855" i="9"/>
  <c r="B3855" i="9"/>
  <c r="A3856" i="9"/>
  <c r="B3856" i="9"/>
  <c r="A3857" i="9"/>
  <c r="B3857" i="9"/>
  <c r="A3858" i="9"/>
  <c r="B3858" i="9"/>
  <c r="A3859" i="9"/>
  <c r="B3859" i="9"/>
  <c r="A3860" i="9"/>
  <c r="B3860" i="9"/>
  <c r="A3861" i="9"/>
  <c r="B3861" i="9"/>
  <c r="A3862" i="9"/>
  <c r="B3862" i="9"/>
  <c r="A3863" i="9"/>
  <c r="B3863" i="9"/>
  <c r="A3864" i="9"/>
  <c r="B3864" i="9"/>
  <c r="A3865" i="9"/>
  <c r="B3865" i="9"/>
  <c r="A3866" i="9"/>
  <c r="B3866" i="9"/>
  <c r="A3867" i="9"/>
  <c r="B3867" i="9"/>
  <c r="A3868" i="9"/>
  <c r="B3868" i="9"/>
  <c r="A3869" i="9"/>
  <c r="B3869" i="9"/>
  <c r="A3870" i="9"/>
  <c r="B3870" i="9"/>
  <c r="A3871" i="9"/>
  <c r="B3871" i="9"/>
  <c r="A3872" i="9"/>
  <c r="B3872" i="9"/>
  <c r="A3873" i="9"/>
  <c r="B3873" i="9"/>
  <c r="A3874" i="9"/>
  <c r="B3874" i="9"/>
  <c r="A3875" i="9"/>
  <c r="B3875" i="9"/>
  <c r="A3876" i="9"/>
  <c r="B3876" i="9"/>
  <c r="A3877" i="9"/>
  <c r="B3877" i="9"/>
  <c r="A3878" i="9"/>
  <c r="B3878" i="9"/>
  <c r="A3879" i="9"/>
  <c r="B3879" i="9"/>
  <c r="A3880" i="9"/>
  <c r="B3880" i="9"/>
  <c r="A3881" i="9"/>
  <c r="B3881" i="9"/>
  <c r="A3882" i="9"/>
  <c r="B3882" i="9"/>
  <c r="A3883" i="9"/>
  <c r="B3883" i="9"/>
  <c r="A3884" i="9"/>
  <c r="B3884" i="9"/>
  <c r="A3885" i="9"/>
  <c r="B3885" i="9"/>
  <c r="A3886" i="9"/>
  <c r="B3886" i="9"/>
  <c r="A3887" i="9"/>
  <c r="B3887" i="9"/>
  <c r="A3888" i="9"/>
  <c r="B3888" i="9"/>
  <c r="A3889" i="9"/>
  <c r="B3889" i="9"/>
  <c r="A3890" i="9"/>
  <c r="B3890" i="9"/>
  <c r="A3891" i="9"/>
  <c r="B3891" i="9"/>
  <c r="A3892" i="9"/>
  <c r="B3892" i="9"/>
  <c r="A3893" i="9"/>
  <c r="B3893" i="9"/>
  <c r="A3894" i="9"/>
  <c r="B3894" i="9"/>
  <c r="A3895" i="9"/>
  <c r="B3895" i="9"/>
  <c r="A3896" i="9"/>
  <c r="B3896" i="9"/>
  <c r="A3897" i="9"/>
  <c r="B3897" i="9"/>
  <c r="A3898" i="9"/>
  <c r="B3898" i="9"/>
  <c r="A3899" i="9"/>
  <c r="B3899" i="9"/>
  <c r="A3900" i="9"/>
  <c r="B3900" i="9"/>
  <c r="A3901" i="9"/>
  <c r="B3901" i="9"/>
  <c r="A3902" i="9"/>
  <c r="B3902" i="9"/>
  <c r="A3903" i="9"/>
  <c r="B3903" i="9"/>
  <c r="A3904" i="9"/>
  <c r="B3904" i="9"/>
  <c r="A3905" i="9"/>
  <c r="B3905" i="9"/>
  <c r="A3906" i="9"/>
  <c r="B3906" i="9"/>
  <c r="A3907" i="9"/>
  <c r="B3907" i="9"/>
  <c r="A3908" i="9"/>
  <c r="B3908" i="9"/>
  <c r="A3909" i="9"/>
  <c r="B3909" i="9"/>
  <c r="A3910" i="9"/>
  <c r="B3910" i="9"/>
  <c r="A3911" i="9"/>
  <c r="B3911" i="9"/>
  <c r="A3912" i="9"/>
  <c r="B3912" i="9"/>
  <c r="A3913" i="9"/>
  <c r="B3913" i="9"/>
  <c r="A3914" i="9"/>
  <c r="B3914" i="9"/>
  <c r="A3915" i="9"/>
  <c r="B3915" i="9"/>
  <c r="A3916" i="9"/>
  <c r="B3916" i="9"/>
  <c r="A3917" i="9"/>
  <c r="B3917" i="9"/>
  <c r="A3918" i="9"/>
  <c r="B3918" i="9"/>
  <c r="A3919" i="9"/>
  <c r="B3919" i="9"/>
  <c r="A3920" i="9"/>
  <c r="B3920" i="9"/>
  <c r="A3921" i="9"/>
  <c r="B3921" i="9"/>
  <c r="A3922" i="9"/>
  <c r="B3922" i="9"/>
  <c r="A3923" i="9"/>
  <c r="B3923" i="9"/>
  <c r="A3924" i="9"/>
  <c r="B3924" i="9"/>
  <c r="A3925" i="9"/>
  <c r="B3925" i="9"/>
  <c r="A3926" i="9"/>
  <c r="B3926" i="9"/>
  <c r="A3927" i="9"/>
  <c r="B3927" i="9"/>
  <c r="A3928" i="9"/>
  <c r="B3928" i="9"/>
  <c r="A3929" i="9"/>
  <c r="B3929" i="9"/>
  <c r="A3930" i="9"/>
  <c r="B3930" i="9"/>
  <c r="A3931" i="9"/>
  <c r="B3931" i="9"/>
  <c r="A3932" i="9"/>
  <c r="B3932" i="9"/>
  <c r="A3933" i="9"/>
  <c r="B3933" i="9"/>
  <c r="A3934" i="9"/>
  <c r="B3934" i="9"/>
  <c r="A3935" i="9"/>
  <c r="B3935" i="9"/>
  <c r="A3936" i="9"/>
  <c r="B3936" i="9"/>
  <c r="A3937" i="9"/>
  <c r="B3937" i="9"/>
  <c r="A3938" i="9"/>
  <c r="B3938" i="9"/>
  <c r="A3939" i="9"/>
  <c r="B3939" i="9"/>
  <c r="A3940" i="9"/>
  <c r="B3940" i="9"/>
  <c r="A3941" i="9"/>
  <c r="B3941" i="9"/>
  <c r="A3942" i="9"/>
  <c r="B3942" i="9"/>
  <c r="A3943" i="9"/>
  <c r="B3943" i="9"/>
  <c r="A3944" i="9"/>
  <c r="B3944" i="9"/>
  <c r="A3945" i="9"/>
  <c r="B3945" i="9"/>
  <c r="A3946" i="9"/>
  <c r="B3946" i="9"/>
  <c r="A3947" i="9"/>
  <c r="B3947" i="9"/>
  <c r="A3948" i="9"/>
  <c r="B3948" i="9"/>
  <c r="A3949" i="9"/>
  <c r="B3949" i="9"/>
  <c r="A3950" i="9"/>
  <c r="B3950" i="9"/>
  <c r="A3951" i="9"/>
  <c r="B3951" i="9"/>
  <c r="A3952" i="9"/>
  <c r="B3952" i="9"/>
  <c r="A3953" i="9"/>
  <c r="B3953" i="9"/>
  <c r="A3954" i="9"/>
  <c r="B3954" i="9"/>
  <c r="A3955" i="9"/>
  <c r="B3955" i="9"/>
  <c r="A3956" i="9"/>
  <c r="B3956" i="9"/>
  <c r="A3957" i="9"/>
  <c r="B3957" i="9"/>
  <c r="A3958" i="9"/>
  <c r="B3958" i="9"/>
  <c r="A3959" i="9"/>
  <c r="B3959" i="9"/>
  <c r="A3960" i="9"/>
  <c r="B3960" i="9"/>
  <c r="A3961" i="9"/>
  <c r="B3961" i="9"/>
  <c r="A3962" i="9"/>
  <c r="B3962" i="9"/>
  <c r="A3963" i="9"/>
  <c r="B3963" i="9"/>
  <c r="A3964" i="9"/>
  <c r="B3964" i="9"/>
  <c r="A3965" i="9"/>
  <c r="B3965" i="9"/>
  <c r="A3966" i="9"/>
  <c r="B3966" i="9"/>
  <c r="A3967" i="9"/>
  <c r="B3967" i="9"/>
  <c r="A3968" i="9"/>
  <c r="B3968" i="9"/>
  <c r="A3969" i="9"/>
  <c r="B3969" i="9"/>
  <c r="A3970" i="9"/>
  <c r="B3970" i="9"/>
  <c r="A3971" i="9"/>
  <c r="B3971" i="9"/>
  <c r="A3972" i="9"/>
  <c r="B3972" i="9"/>
  <c r="A3973" i="9"/>
  <c r="B3973" i="9"/>
  <c r="A3974" i="9"/>
  <c r="B3974" i="9"/>
  <c r="A3975" i="9"/>
  <c r="B3975" i="9"/>
  <c r="A3976" i="9"/>
  <c r="B3976" i="9"/>
  <c r="A3977" i="9"/>
  <c r="B3977" i="9"/>
  <c r="A3978" i="9"/>
  <c r="B3978" i="9"/>
  <c r="A3979" i="9"/>
  <c r="B3979" i="9"/>
  <c r="A3980" i="9"/>
  <c r="B3980" i="9"/>
  <c r="A3981" i="9"/>
  <c r="B3981" i="9"/>
  <c r="A3982" i="9"/>
  <c r="B3982" i="9"/>
  <c r="A3983" i="9"/>
  <c r="B3983" i="9"/>
  <c r="A3984" i="9"/>
  <c r="B3984" i="9"/>
  <c r="A3985" i="9"/>
  <c r="B3985" i="9"/>
  <c r="A3986" i="9"/>
  <c r="B3986" i="9"/>
  <c r="A3987" i="9"/>
  <c r="B3987" i="9"/>
  <c r="A3988" i="9"/>
  <c r="B3988" i="9"/>
  <c r="A3989" i="9"/>
  <c r="B3989" i="9"/>
  <c r="A3990" i="9"/>
  <c r="B3990" i="9"/>
  <c r="A3991" i="9"/>
  <c r="B3991" i="9"/>
  <c r="A3992" i="9"/>
  <c r="B3992" i="9"/>
  <c r="A3993" i="9"/>
  <c r="B3993" i="9"/>
  <c r="A3994" i="9"/>
  <c r="B3994" i="9"/>
  <c r="A3995" i="9"/>
  <c r="B3995" i="9"/>
  <c r="A3996" i="9"/>
  <c r="B3996" i="9"/>
  <c r="A3997" i="9"/>
  <c r="B3997" i="9"/>
  <c r="A3998" i="9"/>
  <c r="B3998" i="9"/>
  <c r="A3999" i="9"/>
  <c r="B3999" i="9"/>
  <c r="A4000" i="9"/>
  <c r="B4000" i="9"/>
  <c r="A4001" i="9"/>
  <c r="B4001" i="9"/>
  <c r="A4002" i="9"/>
  <c r="B4002" i="9"/>
  <c r="A4003" i="9"/>
  <c r="B4003" i="9"/>
  <c r="A4004" i="9"/>
  <c r="B4004" i="9"/>
  <c r="A4005" i="9"/>
  <c r="B4005" i="9"/>
  <c r="A4006" i="9"/>
  <c r="B4006" i="9"/>
  <c r="A4007" i="9"/>
  <c r="B4007" i="9"/>
  <c r="A4008" i="9"/>
  <c r="B4008" i="9"/>
  <c r="A4009" i="9"/>
  <c r="B4009" i="9"/>
  <c r="A4010" i="9"/>
  <c r="B4010" i="9"/>
  <c r="A4011" i="9"/>
  <c r="B4011" i="9"/>
  <c r="A4012" i="9"/>
  <c r="B4012" i="9"/>
  <c r="A4013" i="9"/>
  <c r="B4013" i="9"/>
  <c r="A4014" i="9"/>
  <c r="B4014" i="9"/>
  <c r="A4015" i="9"/>
  <c r="B4015" i="9"/>
  <c r="A4016" i="9"/>
  <c r="B4016" i="9"/>
  <c r="A4017" i="9"/>
  <c r="B4017" i="9"/>
  <c r="A4018" i="9"/>
  <c r="B4018" i="9"/>
  <c r="A4019" i="9"/>
  <c r="B4019" i="9"/>
  <c r="A4020" i="9"/>
  <c r="B4020" i="9"/>
  <c r="A4021" i="9"/>
  <c r="B4021" i="9"/>
  <c r="A4022" i="9"/>
  <c r="B4022" i="9"/>
  <c r="A4023" i="9"/>
  <c r="B4023" i="9"/>
  <c r="A4024" i="9"/>
  <c r="B4024" i="9"/>
  <c r="A4025" i="9"/>
  <c r="B4025" i="9"/>
  <c r="A4026" i="9"/>
  <c r="B4026" i="9"/>
  <c r="A4027" i="9"/>
  <c r="B4027" i="9"/>
  <c r="A4028" i="9"/>
  <c r="B4028" i="9"/>
  <c r="A4029" i="9"/>
  <c r="B4029" i="9"/>
  <c r="A4030" i="9"/>
  <c r="B4030" i="9"/>
  <c r="A4031" i="9"/>
  <c r="B4031" i="9"/>
  <c r="A4032" i="9"/>
  <c r="B4032" i="9"/>
  <c r="A4033" i="9"/>
  <c r="B4033" i="9"/>
  <c r="A4034" i="9"/>
  <c r="B4034" i="9"/>
  <c r="A4035" i="9"/>
  <c r="B4035" i="9"/>
  <c r="A4036" i="9"/>
  <c r="B4036" i="9"/>
  <c r="A4037" i="9"/>
  <c r="B4037" i="9"/>
  <c r="A4038" i="9"/>
  <c r="B4038" i="9"/>
  <c r="A4039" i="9"/>
  <c r="B4039" i="9"/>
  <c r="A4040" i="9"/>
  <c r="B4040" i="9"/>
  <c r="A4041" i="9"/>
  <c r="B4041" i="9"/>
  <c r="A4042" i="9"/>
  <c r="B4042" i="9"/>
  <c r="A4043" i="9"/>
  <c r="B4043" i="9"/>
  <c r="A4044" i="9"/>
  <c r="B4044" i="9"/>
  <c r="A4045" i="9"/>
  <c r="B4045" i="9"/>
  <c r="A4046" i="9"/>
  <c r="B4046" i="9"/>
  <c r="A4047" i="9"/>
  <c r="B4047" i="9"/>
  <c r="A4048" i="9"/>
  <c r="B4048" i="9"/>
  <c r="A4049" i="9"/>
  <c r="B4049" i="9"/>
  <c r="A4050" i="9"/>
  <c r="B4050" i="9"/>
  <c r="A4051" i="9"/>
  <c r="B4051" i="9"/>
  <c r="A4052" i="9"/>
  <c r="B4052" i="9"/>
  <c r="A4053" i="9"/>
  <c r="B4053" i="9"/>
  <c r="A4054" i="9"/>
  <c r="B4054" i="9"/>
  <c r="A4055" i="9"/>
  <c r="B4055" i="9"/>
  <c r="A4056" i="9"/>
  <c r="B4056" i="9"/>
  <c r="A4057" i="9"/>
  <c r="B4057" i="9"/>
  <c r="A4058" i="9"/>
  <c r="B4058" i="9"/>
  <c r="A4059" i="9"/>
  <c r="B4059" i="9"/>
  <c r="A4060" i="9"/>
  <c r="B4060" i="9"/>
  <c r="A4061" i="9"/>
  <c r="B4061" i="9"/>
  <c r="A4062" i="9"/>
  <c r="B4062" i="9"/>
  <c r="A4063" i="9"/>
  <c r="B4063" i="9"/>
  <c r="A4064" i="9"/>
  <c r="B4064" i="9"/>
  <c r="A4065" i="9"/>
  <c r="B4065" i="9"/>
  <c r="A4066" i="9"/>
  <c r="B4066" i="9"/>
  <c r="A4067" i="9"/>
  <c r="B4067" i="9"/>
  <c r="A4068" i="9"/>
  <c r="B4068" i="9"/>
  <c r="A4069" i="9"/>
  <c r="B4069" i="9"/>
  <c r="A4070" i="9"/>
  <c r="B4070" i="9"/>
  <c r="A4071" i="9"/>
  <c r="B4071" i="9"/>
  <c r="A4072" i="9"/>
  <c r="B4072" i="9"/>
  <c r="A4073" i="9"/>
  <c r="B4073" i="9"/>
  <c r="A4074" i="9"/>
  <c r="B4074" i="9"/>
  <c r="A4075" i="9"/>
  <c r="B4075" i="9"/>
  <c r="A4076" i="9"/>
  <c r="B4076" i="9"/>
  <c r="A4077" i="9"/>
  <c r="B4077" i="9"/>
  <c r="A4078" i="9"/>
  <c r="B4078" i="9"/>
  <c r="A4079" i="9"/>
  <c r="B4079" i="9"/>
  <c r="A4080" i="9"/>
  <c r="B4080" i="9"/>
  <c r="A4081" i="9"/>
  <c r="B4081" i="9"/>
  <c r="A4082" i="9"/>
  <c r="B4082" i="9"/>
  <c r="A4083" i="9"/>
  <c r="B4083" i="9"/>
  <c r="A4084" i="9"/>
  <c r="B4084" i="9"/>
  <c r="A4085" i="9"/>
  <c r="B4085" i="9"/>
  <c r="A4086" i="9"/>
  <c r="B4086" i="9"/>
  <c r="A4087" i="9"/>
  <c r="B4087" i="9"/>
  <c r="A4088" i="9"/>
  <c r="B4088" i="9"/>
  <c r="A4089" i="9"/>
  <c r="B4089" i="9"/>
  <c r="A4090" i="9"/>
  <c r="B4090" i="9"/>
  <c r="A4091" i="9"/>
  <c r="B4091" i="9"/>
  <c r="A4092" i="9"/>
  <c r="B4092" i="9"/>
  <c r="A4093" i="9"/>
  <c r="B4093" i="9"/>
  <c r="A4094" i="9"/>
  <c r="B4094" i="9"/>
  <c r="A4095" i="9"/>
  <c r="B4095" i="9"/>
  <c r="A4096" i="9"/>
  <c r="B4096" i="9"/>
  <c r="A4097" i="9"/>
  <c r="B4097" i="9"/>
  <c r="A4098" i="9"/>
  <c r="B4098" i="9"/>
  <c r="A4099" i="9"/>
  <c r="B4099" i="9"/>
  <c r="A4100" i="9"/>
  <c r="B4100" i="9"/>
  <c r="A4101" i="9"/>
  <c r="B4101" i="9"/>
  <c r="A4102" i="9"/>
  <c r="B4102" i="9"/>
  <c r="A4103" i="9"/>
  <c r="B4103" i="9"/>
  <c r="A4104" i="9"/>
  <c r="B4104" i="9"/>
  <c r="A4105" i="9"/>
  <c r="B4105" i="9"/>
  <c r="A4106" i="9"/>
  <c r="B4106" i="9"/>
  <c r="A4107" i="9"/>
  <c r="B4107" i="9"/>
  <c r="A4108" i="9"/>
  <c r="B4108" i="9"/>
  <c r="A4109" i="9"/>
  <c r="B4109" i="9"/>
  <c r="A4110" i="9"/>
  <c r="B4110" i="9"/>
  <c r="A4111" i="9"/>
  <c r="B4111" i="9"/>
  <c r="A4112" i="9"/>
  <c r="B4112" i="9"/>
  <c r="A4113" i="9"/>
  <c r="B4113" i="9"/>
  <c r="A4114" i="9"/>
  <c r="B4114" i="9"/>
  <c r="A4115" i="9"/>
  <c r="B4115" i="9"/>
  <c r="A4116" i="9"/>
  <c r="B4116" i="9"/>
  <c r="A4117" i="9"/>
  <c r="B4117" i="9"/>
  <c r="A4118" i="9"/>
  <c r="B4118" i="9"/>
  <c r="A4119" i="9"/>
  <c r="B4119" i="9"/>
  <c r="A4120" i="9"/>
  <c r="B4120" i="9"/>
  <c r="A4121" i="9"/>
  <c r="B4121" i="9"/>
  <c r="A4122" i="9"/>
  <c r="B4122" i="9"/>
  <c r="A4123" i="9"/>
  <c r="B4123" i="9"/>
  <c r="A4124" i="9"/>
  <c r="B4124" i="9"/>
  <c r="A4125" i="9"/>
  <c r="B4125" i="9"/>
  <c r="A4126" i="9"/>
  <c r="B4126" i="9"/>
  <c r="A4127" i="9"/>
  <c r="B4127" i="9"/>
  <c r="A4128" i="9"/>
  <c r="B4128" i="9"/>
  <c r="A4129" i="9"/>
  <c r="B4129" i="9"/>
  <c r="A4130" i="9"/>
  <c r="B4130" i="9"/>
  <c r="A4131" i="9"/>
  <c r="B4131" i="9"/>
  <c r="A4132" i="9"/>
  <c r="B4132" i="9"/>
  <c r="A4133" i="9"/>
  <c r="B4133" i="9"/>
  <c r="A4134" i="9"/>
  <c r="B4134" i="9"/>
  <c r="A4135" i="9"/>
  <c r="B4135" i="9"/>
  <c r="A4136" i="9"/>
  <c r="B4136" i="9"/>
  <c r="A4137" i="9"/>
  <c r="B4137" i="9"/>
  <c r="A4138" i="9"/>
  <c r="B4138" i="9"/>
  <c r="A4139" i="9"/>
  <c r="B4139" i="9"/>
  <c r="A4140" i="9"/>
  <c r="B4140" i="9"/>
  <c r="A4141" i="9"/>
  <c r="B4141" i="9"/>
  <c r="A4142" i="9"/>
  <c r="B4142" i="9"/>
  <c r="A4143" i="9"/>
  <c r="B4143" i="9"/>
  <c r="A4144" i="9"/>
  <c r="B4144" i="9"/>
  <c r="A4145" i="9"/>
  <c r="B4145" i="9"/>
  <c r="A4146" i="9"/>
  <c r="B4146" i="9"/>
  <c r="A4147" i="9"/>
  <c r="B4147" i="9"/>
  <c r="A4148" i="9"/>
  <c r="B4148" i="9"/>
  <c r="A4149" i="9"/>
  <c r="B4149" i="9"/>
  <c r="A4150" i="9"/>
  <c r="B4150" i="9"/>
  <c r="A4151" i="9"/>
  <c r="B4151" i="9"/>
  <c r="A4152" i="9"/>
  <c r="B4152" i="9"/>
  <c r="A4153" i="9"/>
  <c r="B4153" i="9"/>
  <c r="A4154" i="9"/>
  <c r="B4154" i="9"/>
  <c r="A4155" i="9"/>
  <c r="B4155" i="9"/>
  <c r="A4156" i="9"/>
  <c r="B4156" i="9"/>
  <c r="A4157" i="9"/>
  <c r="B4157" i="9"/>
  <c r="A4158" i="9"/>
  <c r="B4158" i="9"/>
  <c r="A4159" i="9"/>
  <c r="B4159" i="9"/>
  <c r="A4160" i="9"/>
  <c r="B4160" i="9"/>
  <c r="A4161" i="9"/>
  <c r="B4161" i="9"/>
  <c r="A4162" i="9"/>
  <c r="B4162" i="9"/>
  <c r="A4163" i="9"/>
  <c r="B4163" i="9"/>
  <c r="A4164" i="9"/>
  <c r="B4164" i="9"/>
  <c r="A4165" i="9"/>
  <c r="B4165" i="9"/>
  <c r="A4166" i="9"/>
  <c r="B4166" i="9"/>
  <c r="A4167" i="9"/>
  <c r="B4167" i="9"/>
  <c r="A4168" i="9"/>
  <c r="B4168" i="9"/>
  <c r="A4169" i="9"/>
  <c r="B4169" i="9"/>
  <c r="A4170" i="9"/>
  <c r="B4170" i="9"/>
  <c r="A4171" i="9"/>
  <c r="B4171" i="9"/>
  <c r="A4172" i="9"/>
  <c r="B4172" i="9"/>
  <c r="A4173" i="9"/>
  <c r="B4173" i="9"/>
  <c r="A4174" i="9"/>
  <c r="B4174" i="9"/>
  <c r="A4175" i="9"/>
  <c r="B4175" i="9"/>
  <c r="A4176" i="9"/>
  <c r="B4176" i="9"/>
  <c r="A4177" i="9"/>
  <c r="B4177" i="9"/>
  <c r="A4178" i="9"/>
  <c r="B4178" i="9"/>
  <c r="A4179" i="9"/>
  <c r="B4179" i="9"/>
  <c r="A4180" i="9"/>
  <c r="B4180" i="9"/>
  <c r="A4181" i="9"/>
  <c r="B4181" i="9"/>
  <c r="A4182" i="9"/>
  <c r="B4182" i="9"/>
  <c r="A4183" i="9"/>
  <c r="B4183" i="9"/>
  <c r="A4184" i="9"/>
  <c r="B4184" i="9"/>
  <c r="A4185" i="9"/>
  <c r="B4185" i="9"/>
  <c r="A4186" i="9"/>
  <c r="B4186" i="9"/>
  <c r="A4187" i="9"/>
  <c r="B4187" i="9"/>
  <c r="A4188" i="9"/>
  <c r="B4188" i="9"/>
  <c r="A4189" i="9"/>
  <c r="B4189" i="9"/>
  <c r="A4190" i="9"/>
  <c r="B4190" i="9"/>
  <c r="A4191" i="9"/>
  <c r="B4191" i="9"/>
  <c r="A4192" i="9"/>
  <c r="B4192" i="9"/>
  <c r="A4193" i="9"/>
  <c r="B4193" i="9"/>
  <c r="A4194" i="9"/>
  <c r="B4194" i="9"/>
  <c r="A4195" i="9"/>
  <c r="B4195" i="9"/>
  <c r="A4196" i="9"/>
  <c r="B4196" i="9"/>
  <c r="A4197" i="9"/>
  <c r="B4197" i="9"/>
  <c r="A4198" i="9"/>
  <c r="B4198" i="9"/>
  <c r="A4199" i="9"/>
  <c r="B4199" i="9"/>
  <c r="A4200" i="9"/>
  <c r="B4200" i="9"/>
  <c r="A4201" i="9"/>
  <c r="B4201" i="9"/>
  <c r="A4202" i="9"/>
  <c r="B4202" i="9"/>
  <c r="A4203" i="9"/>
  <c r="B4203" i="9"/>
  <c r="A4204" i="9"/>
  <c r="B4204" i="9"/>
  <c r="A4205" i="9"/>
  <c r="B4205" i="9"/>
  <c r="A4206" i="9"/>
  <c r="B4206" i="9"/>
  <c r="A4207" i="9"/>
  <c r="B4207" i="9"/>
  <c r="A4208" i="9"/>
  <c r="B4208" i="9"/>
  <c r="A4209" i="9"/>
  <c r="B4209" i="9"/>
  <c r="A4210" i="9"/>
  <c r="B4210" i="9"/>
  <c r="A4211" i="9"/>
  <c r="B4211" i="9"/>
  <c r="A4212" i="9"/>
  <c r="B4212" i="9"/>
  <c r="A4213" i="9"/>
  <c r="B4213" i="9"/>
  <c r="A4214" i="9"/>
  <c r="B4214" i="9"/>
  <c r="A4215" i="9"/>
  <c r="B4215" i="9"/>
  <c r="A4216" i="9"/>
  <c r="B4216" i="9"/>
  <c r="A4217" i="9"/>
  <c r="B4217" i="9"/>
  <c r="A4218" i="9"/>
  <c r="B4218" i="9"/>
  <c r="A4219" i="9"/>
  <c r="B4219" i="9"/>
  <c r="A4220" i="9"/>
  <c r="B4220" i="9"/>
  <c r="A4221" i="9"/>
  <c r="B4221" i="9"/>
  <c r="A4222" i="9"/>
  <c r="B4222" i="9"/>
  <c r="A4223" i="9"/>
  <c r="B4223" i="9"/>
  <c r="A4224" i="9"/>
  <c r="B4224" i="9"/>
  <c r="A4225" i="9"/>
  <c r="B4225" i="9"/>
  <c r="A4226" i="9"/>
  <c r="B4226" i="9"/>
  <c r="A4227" i="9"/>
  <c r="B4227" i="9"/>
  <c r="A4228" i="9"/>
  <c r="B4228" i="9"/>
  <c r="A4229" i="9"/>
  <c r="B4229" i="9"/>
  <c r="A4230" i="9"/>
  <c r="B4230" i="9"/>
  <c r="A4231" i="9"/>
  <c r="B4231" i="9"/>
  <c r="A4232" i="9"/>
  <c r="B4232" i="9"/>
  <c r="A4233" i="9"/>
  <c r="B4233" i="9"/>
  <c r="A4234" i="9"/>
  <c r="B4234" i="9"/>
  <c r="A4235" i="9"/>
  <c r="B4235" i="9"/>
  <c r="A4236" i="9"/>
  <c r="B4236" i="9"/>
  <c r="A4237" i="9"/>
  <c r="B4237" i="9"/>
  <c r="A4238" i="9"/>
  <c r="B4238" i="9"/>
  <c r="A4239" i="9"/>
  <c r="B4239" i="9"/>
  <c r="A4240" i="9"/>
  <c r="B4240" i="9"/>
  <c r="A4241" i="9"/>
  <c r="B4241" i="9"/>
  <c r="A4242" i="9"/>
  <c r="B4242" i="9"/>
  <c r="A4243" i="9"/>
  <c r="B4243" i="9"/>
  <c r="A4244" i="9"/>
  <c r="B4244" i="9"/>
  <c r="A4245" i="9"/>
  <c r="B4245" i="9"/>
  <c r="A4246" i="9"/>
  <c r="B4246" i="9"/>
  <c r="A4247" i="9"/>
  <c r="B4247" i="9"/>
  <c r="A4248" i="9"/>
  <c r="B4248" i="9"/>
  <c r="A4249" i="9"/>
  <c r="B4249" i="9"/>
  <c r="A4250" i="9"/>
  <c r="B4250" i="9"/>
  <c r="A4251" i="9"/>
  <c r="B4251" i="9"/>
  <c r="A4252" i="9"/>
  <c r="B4252" i="9"/>
  <c r="A4253" i="9"/>
  <c r="B4253" i="9"/>
  <c r="A4254" i="9"/>
  <c r="B4254" i="9"/>
  <c r="A4255" i="9"/>
  <c r="B4255" i="9"/>
  <c r="A4256" i="9"/>
  <c r="B4256" i="9"/>
  <c r="A4257" i="9"/>
  <c r="B4257" i="9"/>
  <c r="A4258" i="9"/>
  <c r="B4258" i="9"/>
  <c r="A4259" i="9"/>
  <c r="B4259" i="9"/>
  <c r="A4260" i="9"/>
  <c r="B4260" i="9"/>
  <c r="A4261" i="9"/>
  <c r="B4261" i="9"/>
  <c r="A4262" i="9"/>
  <c r="B4262" i="9"/>
  <c r="A4263" i="9"/>
  <c r="B4263" i="9"/>
  <c r="A4264" i="9"/>
  <c r="B4264" i="9"/>
  <c r="A4265" i="9"/>
  <c r="B4265" i="9"/>
  <c r="A4266" i="9"/>
  <c r="B4266" i="9"/>
  <c r="A4267" i="9"/>
  <c r="B4267" i="9"/>
  <c r="A4268" i="9"/>
  <c r="B4268" i="9"/>
  <c r="A4269" i="9"/>
  <c r="B4269" i="9"/>
  <c r="A4270" i="9"/>
  <c r="B4270" i="9"/>
  <c r="A4271" i="9"/>
  <c r="B4271" i="9"/>
  <c r="A4272" i="9"/>
  <c r="B4272" i="9"/>
  <c r="A4273" i="9"/>
  <c r="B4273" i="9"/>
  <c r="A4274" i="9"/>
  <c r="B4274" i="9"/>
  <c r="A4275" i="9"/>
  <c r="B4275" i="9"/>
  <c r="A4276" i="9"/>
  <c r="B4276" i="9"/>
  <c r="A4277" i="9"/>
  <c r="B4277" i="9"/>
  <c r="A4278" i="9"/>
  <c r="B4278" i="9"/>
  <c r="A4279" i="9"/>
  <c r="B4279" i="9"/>
  <c r="A4280" i="9"/>
  <c r="B4280" i="9"/>
  <c r="A4281" i="9"/>
  <c r="B4281" i="9"/>
  <c r="A4282" i="9"/>
  <c r="B4282" i="9"/>
  <c r="A4283" i="9"/>
  <c r="B4283" i="9"/>
  <c r="A4284" i="9"/>
  <c r="B4284" i="9"/>
  <c r="A4285" i="9"/>
  <c r="B4285" i="9"/>
  <c r="A4286" i="9"/>
  <c r="B4286" i="9"/>
  <c r="A4287" i="9"/>
  <c r="B4287" i="9"/>
  <c r="A4288" i="9"/>
  <c r="B4288" i="9"/>
  <c r="A4289" i="9"/>
  <c r="B4289" i="9"/>
  <c r="A4290" i="9"/>
  <c r="B4290" i="9"/>
  <c r="A4291" i="9"/>
  <c r="B4291" i="9"/>
  <c r="A4292" i="9"/>
  <c r="B4292" i="9"/>
  <c r="A4293" i="9"/>
  <c r="B4293" i="9"/>
  <c r="A4294" i="9"/>
  <c r="B4294" i="9"/>
  <c r="A4295" i="9"/>
  <c r="B4295" i="9"/>
  <c r="A4296" i="9"/>
  <c r="B4296" i="9"/>
  <c r="A4297" i="9"/>
  <c r="B4297" i="9"/>
  <c r="A4298" i="9"/>
  <c r="B4298" i="9"/>
  <c r="A4299" i="9"/>
  <c r="B4299" i="9"/>
  <c r="A4300" i="9"/>
  <c r="B4300" i="9"/>
  <c r="A4301" i="9"/>
  <c r="B4301" i="9"/>
  <c r="A4302" i="9"/>
  <c r="B4302" i="9"/>
  <c r="A4303" i="9"/>
  <c r="B4303" i="9"/>
  <c r="A4304" i="9"/>
  <c r="B4304" i="9"/>
  <c r="A4305" i="9"/>
  <c r="B4305" i="9"/>
  <c r="A4306" i="9"/>
  <c r="B4306" i="9"/>
  <c r="A4307" i="9"/>
  <c r="B4307" i="9"/>
  <c r="A4308" i="9"/>
  <c r="B4308" i="9"/>
  <c r="A4309" i="9"/>
  <c r="B4309" i="9"/>
  <c r="A4310" i="9"/>
  <c r="B4310" i="9"/>
  <c r="A4311" i="9"/>
  <c r="B4311" i="9"/>
  <c r="A4312" i="9"/>
  <c r="B4312" i="9"/>
  <c r="A4313" i="9"/>
  <c r="B4313" i="9"/>
  <c r="A4314" i="9"/>
  <c r="B4314" i="9"/>
  <c r="A4315" i="9"/>
  <c r="B4315" i="9"/>
  <c r="A4316" i="9"/>
  <c r="B4316" i="9"/>
  <c r="A4317" i="9"/>
  <c r="B4317" i="9"/>
  <c r="A4318" i="9"/>
  <c r="B4318" i="9"/>
  <c r="A4319" i="9"/>
  <c r="B4319" i="9"/>
  <c r="A4320" i="9"/>
  <c r="B4320" i="9"/>
  <c r="A4321" i="9"/>
  <c r="B4321" i="9"/>
  <c r="A4322" i="9"/>
  <c r="B4322" i="9"/>
  <c r="A4323" i="9"/>
  <c r="B4323" i="9"/>
  <c r="A4324" i="9"/>
  <c r="B4324" i="9"/>
  <c r="A4325" i="9"/>
  <c r="B4325" i="9"/>
  <c r="A4326" i="9"/>
  <c r="B4326" i="9"/>
  <c r="A4327" i="9"/>
  <c r="B4327" i="9"/>
  <c r="A4328" i="9"/>
  <c r="B4328" i="9"/>
  <c r="A4329" i="9"/>
  <c r="B4329" i="9"/>
  <c r="A4330" i="9"/>
  <c r="B4330" i="9"/>
  <c r="A4331" i="9"/>
  <c r="B4331" i="9"/>
  <c r="A4332" i="9"/>
  <c r="B4332" i="9"/>
  <c r="A4333" i="9"/>
  <c r="B4333" i="9"/>
  <c r="A4334" i="9"/>
  <c r="B4334" i="9"/>
  <c r="A4335" i="9"/>
  <c r="B4335" i="9"/>
  <c r="A4336" i="9"/>
  <c r="B4336" i="9"/>
  <c r="A4337" i="9"/>
  <c r="B4337" i="9"/>
  <c r="A4338" i="9"/>
  <c r="B4338" i="9"/>
  <c r="A4339" i="9"/>
  <c r="B4339" i="9"/>
  <c r="A4340" i="9"/>
  <c r="B4340" i="9"/>
  <c r="A4341" i="9"/>
  <c r="B4341" i="9"/>
  <c r="A4342" i="9"/>
  <c r="B4342" i="9"/>
  <c r="A4343" i="9"/>
  <c r="B4343" i="9"/>
  <c r="A4344" i="9"/>
  <c r="B4344" i="9"/>
  <c r="A4345" i="9"/>
  <c r="B4345" i="9"/>
  <c r="A4346" i="9"/>
  <c r="B4346" i="9"/>
  <c r="A4347" i="9"/>
  <c r="B4347" i="9"/>
  <c r="A4348" i="9"/>
  <c r="B4348" i="9"/>
  <c r="A4349" i="9"/>
  <c r="B4349" i="9"/>
  <c r="A4350" i="9"/>
  <c r="B4350" i="9"/>
  <c r="A4351" i="9"/>
  <c r="B4351" i="9"/>
  <c r="A4352" i="9"/>
  <c r="B4352" i="9"/>
  <c r="A4353" i="9"/>
  <c r="B4353" i="9"/>
  <c r="A4354" i="9"/>
  <c r="B4354" i="9"/>
  <c r="A4355" i="9"/>
  <c r="B4355" i="9"/>
  <c r="A4356" i="9"/>
  <c r="B4356" i="9"/>
  <c r="A4357" i="9"/>
  <c r="B4357" i="9"/>
  <c r="A4358" i="9"/>
  <c r="B4358" i="9"/>
  <c r="A4359" i="9"/>
  <c r="B4359" i="9"/>
  <c r="A4360" i="9"/>
  <c r="B4360" i="9"/>
  <c r="A4361" i="9"/>
  <c r="B4361" i="9"/>
  <c r="A4362" i="9"/>
  <c r="B4362" i="9"/>
  <c r="A4363" i="9"/>
  <c r="B4363" i="9"/>
  <c r="A4364" i="9"/>
  <c r="B4364" i="9"/>
  <c r="A4365" i="9"/>
  <c r="B4365" i="9"/>
  <c r="A4366" i="9"/>
  <c r="B4366" i="9"/>
  <c r="A4367" i="9"/>
  <c r="B4367" i="9"/>
  <c r="A4368" i="9"/>
  <c r="B4368" i="9"/>
  <c r="A4369" i="9"/>
  <c r="B4369" i="9"/>
  <c r="A4370" i="9"/>
  <c r="B4370" i="9"/>
  <c r="A4371" i="9"/>
  <c r="B4371" i="9"/>
  <c r="A4372" i="9"/>
  <c r="B4372" i="9"/>
  <c r="A4373" i="9"/>
  <c r="B4373" i="9"/>
  <c r="A4374" i="9"/>
  <c r="B4374" i="9"/>
  <c r="A4375" i="9"/>
  <c r="B4375" i="9"/>
  <c r="A4376" i="9"/>
  <c r="B4376" i="9"/>
  <c r="A4377" i="9"/>
  <c r="B4377" i="9"/>
  <c r="A4378" i="9"/>
  <c r="B4378" i="9"/>
  <c r="A4379" i="9"/>
  <c r="B4379" i="9"/>
  <c r="A4380" i="9"/>
  <c r="B4380" i="9"/>
  <c r="A4381" i="9"/>
  <c r="B4381" i="9"/>
  <c r="A4382" i="9"/>
  <c r="B4382" i="9"/>
  <c r="A4383" i="9"/>
  <c r="B4383" i="9"/>
  <c r="A4384" i="9"/>
  <c r="B4384" i="9"/>
  <c r="A4385" i="9"/>
  <c r="B4385" i="9"/>
  <c r="A4386" i="9"/>
  <c r="B4386" i="9"/>
  <c r="A4387" i="9"/>
  <c r="B4387" i="9"/>
  <c r="A4388" i="9"/>
  <c r="B4388" i="9"/>
  <c r="A4389" i="9"/>
  <c r="B4389" i="9"/>
  <c r="A4390" i="9"/>
  <c r="B4390" i="9"/>
  <c r="A4391" i="9"/>
  <c r="B4391" i="9"/>
  <c r="A4392" i="9"/>
  <c r="B4392" i="9"/>
  <c r="A4393" i="9"/>
  <c r="B4393" i="9"/>
  <c r="A4394" i="9"/>
  <c r="B4394" i="9"/>
  <c r="A4395" i="9"/>
  <c r="B4395" i="9"/>
  <c r="A4396" i="9"/>
  <c r="B4396" i="9"/>
  <c r="A4397" i="9"/>
  <c r="B4397" i="9"/>
  <c r="A4398" i="9"/>
  <c r="B4398" i="9"/>
  <c r="A4399" i="9"/>
  <c r="B4399" i="9"/>
  <c r="A4400" i="9"/>
  <c r="B4400" i="9"/>
  <c r="A4401" i="9"/>
  <c r="B4401" i="9"/>
  <c r="A4402" i="9"/>
  <c r="B4402" i="9"/>
  <c r="A4403" i="9"/>
  <c r="B4403" i="9"/>
  <c r="A4404" i="9"/>
  <c r="B4404" i="9"/>
  <c r="A4405" i="9"/>
  <c r="B4405" i="9"/>
  <c r="A4406" i="9"/>
  <c r="B4406" i="9"/>
  <c r="A4407" i="9"/>
  <c r="B4407" i="9"/>
  <c r="A4408" i="9"/>
  <c r="B4408" i="9"/>
  <c r="A4409" i="9"/>
  <c r="B4409" i="9"/>
  <c r="A4410" i="9"/>
  <c r="B4410" i="9"/>
  <c r="A4411" i="9"/>
  <c r="B4411" i="9"/>
  <c r="A4412" i="9"/>
  <c r="B4412" i="9"/>
  <c r="A4413" i="9"/>
  <c r="B4413" i="9"/>
  <c r="A4414" i="9"/>
  <c r="B4414" i="9"/>
  <c r="A4415" i="9"/>
  <c r="B4415" i="9"/>
  <c r="A4416" i="9"/>
  <c r="B4416" i="9"/>
  <c r="A4417" i="9"/>
  <c r="B4417" i="9"/>
  <c r="A4418" i="9"/>
  <c r="B4418" i="9"/>
  <c r="A4419" i="9"/>
  <c r="B4419" i="9"/>
  <c r="A4420" i="9"/>
  <c r="B4420" i="9"/>
  <c r="A4421" i="9"/>
  <c r="B4421" i="9"/>
  <c r="A4422" i="9"/>
  <c r="B4422" i="9"/>
  <c r="A4423" i="9"/>
  <c r="B4423" i="9"/>
  <c r="A4424" i="9"/>
  <c r="B4424" i="9"/>
  <c r="A4425" i="9"/>
  <c r="B4425" i="9"/>
  <c r="A4426" i="9"/>
  <c r="B4426" i="9"/>
  <c r="A4427" i="9"/>
  <c r="B4427" i="9"/>
  <c r="A4428" i="9"/>
  <c r="B4428" i="9"/>
  <c r="A4429" i="9"/>
  <c r="B4429" i="9"/>
  <c r="A4430" i="9"/>
  <c r="B4430" i="9"/>
  <c r="A4431" i="9"/>
  <c r="B4431" i="9"/>
  <c r="A4432" i="9"/>
  <c r="B4432" i="9"/>
  <c r="A4433" i="9"/>
  <c r="B4433" i="9"/>
  <c r="A4434" i="9"/>
  <c r="B4434" i="9"/>
  <c r="A4435" i="9"/>
  <c r="B4435" i="9"/>
  <c r="A4436" i="9"/>
  <c r="B4436" i="9"/>
  <c r="A4437" i="9"/>
  <c r="B4437" i="9"/>
  <c r="A4438" i="9"/>
  <c r="B4438" i="9"/>
  <c r="A4439" i="9"/>
  <c r="B4439" i="9"/>
  <c r="A4440" i="9"/>
  <c r="B4440" i="9"/>
  <c r="A4441" i="9"/>
  <c r="B4441" i="9"/>
  <c r="A4442" i="9"/>
  <c r="B4442" i="9"/>
  <c r="A4443" i="9"/>
  <c r="B4443" i="9"/>
  <c r="A4444" i="9"/>
  <c r="B4444" i="9"/>
  <c r="A4445" i="9"/>
  <c r="B4445" i="9"/>
  <c r="A4446" i="9"/>
  <c r="B4446" i="9"/>
  <c r="A4447" i="9"/>
  <c r="B4447" i="9"/>
  <c r="A4448" i="9"/>
  <c r="B4448" i="9"/>
  <c r="A4449" i="9"/>
  <c r="B4449" i="9"/>
  <c r="A4450" i="9"/>
  <c r="B4450" i="9"/>
  <c r="A4451" i="9"/>
  <c r="B4451" i="9"/>
  <c r="A4452" i="9"/>
  <c r="B4452" i="9"/>
  <c r="A4453" i="9"/>
  <c r="B4453" i="9"/>
  <c r="A4454" i="9"/>
  <c r="B4454" i="9"/>
  <c r="A4455" i="9"/>
  <c r="B4455" i="9"/>
  <c r="A4456" i="9"/>
  <c r="B4456" i="9"/>
  <c r="A4457" i="9"/>
  <c r="B4457" i="9"/>
  <c r="A4458" i="9"/>
  <c r="B4458" i="9"/>
  <c r="A4459" i="9"/>
  <c r="B4459" i="9"/>
  <c r="A4460" i="9"/>
  <c r="B4460" i="9"/>
  <c r="A4461" i="9"/>
  <c r="B4461" i="9"/>
  <c r="A4462" i="9"/>
  <c r="B4462" i="9"/>
  <c r="A4463" i="9"/>
  <c r="B4463" i="9"/>
  <c r="A4464" i="9"/>
  <c r="B4464" i="9"/>
  <c r="A4465" i="9"/>
  <c r="B4465" i="9"/>
  <c r="A4466" i="9"/>
  <c r="B4466" i="9"/>
  <c r="A4467" i="9"/>
  <c r="B4467" i="9"/>
  <c r="A4468" i="9"/>
  <c r="B4468" i="9"/>
  <c r="A4469" i="9"/>
  <c r="B4469" i="9"/>
  <c r="A4470" i="9"/>
  <c r="B4470" i="9"/>
  <c r="A4471" i="9"/>
  <c r="B4471" i="9"/>
  <c r="A4472" i="9"/>
  <c r="B4472" i="9"/>
  <c r="A4473" i="9"/>
  <c r="B4473" i="9"/>
  <c r="A4474" i="9"/>
  <c r="B4474" i="9"/>
  <c r="A4475" i="9"/>
  <c r="B4475" i="9"/>
  <c r="A4476" i="9"/>
  <c r="B4476" i="9"/>
  <c r="A4477" i="9"/>
  <c r="B4477" i="9"/>
  <c r="A4478" i="9"/>
  <c r="B4478" i="9"/>
  <c r="A4479" i="9"/>
  <c r="B4479" i="9"/>
  <c r="A4480" i="9"/>
  <c r="B4480" i="9"/>
  <c r="A4481" i="9"/>
  <c r="B4481" i="9"/>
  <c r="A4482" i="9"/>
  <c r="B4482" i="9"/>
  <c r="A4483" i="9"/>
  <c r="B4483" i="9"/>
  <c r="A4484" i="9"/>
  <c r="B4484" i="9"/>
  <c r="A4485" i="9"/>
  <c r="B4485" i="9"/>
  <c r="A4486" i="9"/>
  <c r="B4486" i="9"/>
  <c r="A4487" i="9"/>
  <c r="B4487" i="9"/>
  <c r="A4488" i="9"/>
  <c r="B4488" i="9"/>
  <c r="A4489" i="9"/>
  <c r="B4489" i="9"/>
  <c r="A4490" i="9"/>
  <c r="B4490" i="9"/>
  <c r="A4491" i="9"/>
  <c r="B4491" i="9"/>
  <c r="A4492" i="9"/>
  <c r="B4492" i="9"/>
  <c r="A4493" i="9"/>
  <c r="B4493" i="9"/>
  <c r="A4494" i="9"/>
  <c r="B4494" i="9"/>
  <c r="A4495" i="9"/>
  <c r="B4495" i="9"/>
  <c r="A4496" i="9"/>
  <c r="B4496" i="9"/>
  <c r="A4497" i="9"/>
  <c r="B4497" i="9"/>
  <c r="A4498" i="9"/>
  <c r="B4498" i="9"/>
  <c r="A4499" i="9"/>
  <c r="B4499" i="9"/>
  <c r="A4500" i="9"/>
  <c r="B4500" i="9"/>
  <c r="A4501" i="9"/>
  <c r="B4501" i="9"/>
  <c r="A4502" i="9"/>
  <c r="B4502" i="9"/>
  <c r="A4503" i="9"/>
  <c r="B4503" i="9"/>
  <c r="A4504" i="9"/>
  <c r="B4504" i="9"/>
  <c r="A4505" i="9"/>
  <c r="B4505" i="9"/>
  <c r="A4506" i="9"/>
  <c r="B4506" i="9"/>
  <c r="A4507" i="9"/>
  <c r="B4507" i="9"/>
  <c r="A4508" i="9"/>
  <c r="B4508" i="9"/>
  <c r="A4509" i="9"/>
  <c r="B4509" i="9"/>
  <c r="A4510" i="9"/>
  <c r="B4510" i="9"/>
  <c r="A4511" i="9"/>
  <c r="B4511" i="9"/>
  <c r="A4512" i="9"/>
  <c r="B4512" i="9"/>
  <c r="A4513" i="9"/>
  <c r="B4513" i="9"/>
  <c r="A4514" i="9"/>
  <c r="B4514" i="9"/>
  <c r="A4515" i="9"/>
  <c r="B4515" i="9"/>
  <c r="A4516" i="9"/>
  <c r="B4516" i="9"/>
  <c r="A4517" i="9"/>
  <c r="B4517" i="9"/>
  <c r="A4518" i="9"/>
  <c r="B4518" i="9"/>
  <c r="A4519" i="9"/>
  <c r="B4519" i="9"/>
  <c r="A4520" i="9"/>
  <c r="B4520" i="9"/>
  <c r="A4521" i="9"/>
  <c r="B4521" i="9"/>
  <c r="A4522" i="9"/>
  <c r="B4522" i="9"/>
  <c r="A4523" i="9"/>
  <c r="B4523" i="9"/>
  <c r="A4524" i="9"/>
  <c r="B4524" i="9"/>
  <c r="A4525" i="9"/>
  <c r="B4525" i="9"/>
  <c r="A4526" i="9"/>
  <c r="B4526" i="9"/>
  <c r="A4527" i="9"/>
  <c r="B4527" i="9"/>
  <c r="A4528" i="9"/>
  <c r="B4528" i="9"/>
  <c r="A4529" i="9"/>
  <c r="B4529" i="9"/>
  <c r="A4530" i="9"/>
  <c r="B4530" i="9"/>
  <c r="A4531" i="9"/>
  <c r="B4531" i="9"/>
  <c r="A4532" i="9"/>
  <c r="B4532" i="9"/>
  <c r="A4533" i="9"/>
  <c r="B4533" i="9"/>
  <c r="A4534" i="9"/>
  <c r="B4534" i="9"/>
  <c r="A4535" i="9"/>
  <c r="B4535" i="9"/>
  <c r="A4536" i="9"/>
  <c r="B4536" i="9"/>
  <c r="A4537" i="9"/>
  <c r="B4537" i="9"/>
  <c r="A4538" i="9"/>
  <c r="B4538" i="9"/>
  <c r="A4539" i="9"/>
  <c r="B4539" i="9"/>
  <c r="A4540" i="9"/>
  <c r="B4540" i="9"/>
  <c r="A4541" i="9"/>
  <c r="B4541" i="9"/>
  <c r="A4542" i="9"/>
  <c r="B4542" i="9"/>
  <c r="A4543" i="9"/>
  <c r="B4543" i="9"/>
  <c r="A4544" i="9"/>
  <c r="B4544" i="9"/>
  <c r="A4545" i="9"/>
  <c r="B4545" i="9"/>
  <c r="A4546" i="9"/>
  <c r="B4546" i="9"/>
  <c r="A4547" i="9"/>
  <c r="B4547" i="9"/>
  <c r="A4548" i="9"/>
  <c r="B4548" i="9"/>
  <c r="A4549" i="9"/>
  <c r="B4549" i="9"/>
  <c r="A4550" i="9"/>
  <c r="B4550" i="9"/>
  <c r="A4551" i="9"/>
  <c r="B4551" i="9"/>
  <c r="A4552" i="9"/>
  <c r="B4552" i="9"/>
  <c r="A4553" i="9"/>
  <c r="B4553" i="9"/>
  <c r="A4554" i="9"/>
  <c r="B4554" i="9"/>
  <c r="A4555" i="9"/>
  <c r="B4555" i="9"/>
  <c r="A4556" i="9"/>
  <c r="B4556" i="9"/>
  <c r="A4557" i="9"/>
  <c r="B4557" i="9"/>
  <c r="A4558" i="9"/>
  <c r="B4558" i="9"/>
  <c r="A4559" i="9"/>
  <c r="B4559" i="9"/>
  <c r="A4560" i="9"/>
  <c r="B4560" i="9"/>
  <c r="A4561" i="9"/>
  <c r="B4561" i="9"/>
  <c r="A4562" i="9"/>
  <c r="B4562" i="9"/>
  <c r="A4563" i="9"/>
  <c r="B4563" i="9"/>
  <c r="A4564" i="9"/>
  <c r="B4564" i="9"/>
  <c r="A4565" i="9"/>
  <c r="B4565" i="9"/>
  <c r="A4566" i="9"/>
  <c r="B4566" i="9"/>
  <c r="A4567" i="9"/>
  <c r="B4567" i="9"/>
  <c r="A4568" i="9"/>
  <c r="B4568" i="9"/>
  <c r="A4569" i="9"/>
  <c r="B4569" i="9"/>
  <c r="A4570" i="9"/>
  <c r="B4570" i="9"/>
  <c r="A4571" i="9"/>
  <c r="B4571" i="9"/>
  <c r="A4572" i="9"/>
  <c r="B4572" i="9"/>
  <c r="A4573" i="9"/>
  <c r="B4573" i="9"/>
  <c r="A4574" i="9"/>
  <c r="B4574" i="9"/>
  <c r="A4575" i="9"/>
  <c r="B4575" i="9"/>
  <c r="A4576" i="9"/>
  <c r="B4576" i="9"/>
  <c r="A4577" i="9"/>
  <c r="B4577" i="9"/>
  <c r="A4578" i="9"/>
  <c r="B4578" i="9"/>
  <c r="A4579" i="9"/>
  <c r="B4579" i="9"/>
  <c r="A4580" i="9"/>
  <c r="B4580" i="9"/>
  <c r="A4581" i="9"/>
  <c r="B4581" i="9"/>
  <c r="A4582" i="9"/>
  <c r="B4582" i="9"/>
  <c r="A4583" i="9"/>
  <c r="B4583" i="9"/>
  <c r="A4584" i="9"/>
  <c r="B4584" i="9"/>
  <c r="A4585" i="9"/>
  <c r="B4585" i="9"/>
  <c r="A4586" i="9"/>
  <c r="B4586" i="9"/>
  <c r="A4587" i="9"/>
  <c r="B4587" i="9"/>
  <c r="A4588" i="9"/>
  <c r="B4588" i="9"/>
  <c r="A4589" i="9"/>
  <c r="B4589" i="9"/>
  <c r="A4590" i="9"/>
  <c r="B4590" i="9"/>
  <c r="A4591" i="9"/>
  <c r="B4591" i="9"/>
  <c r="A4592" i="9"/>
  <c r="B4592" i="9"/>
  <c r="A4593" i="9"/>
  <c r="B4593" i="9"/>
  <c r="A4594" i="9"/>
  <c r="B4594" i="9"/>
  <c r="A4595" i="9"/>
  <c r="B4595" i="9"/>
  <c r="A4596" i="9"/>
  <c r="B4596" i="9"/>
  <c r="A4597" i="9"/>
  <c r="B4597" i="9"/>
  <c r="A4598" i="9"/>
  <c r="B4598" i="9"/>
  <c r="A4599" i="9"/>
  <c r="B4599" i="9"/>
  <c r="A4600" i="9"/>
  <c r="B4600" i="9"/>
  <c r="A4601" i="9"/>
  <c r="B4601" i="9"/>
  <c r="A4602" i="9"/>
  <c r="B4602" i="9"/>
  <c r="A4603" i="9"/>
  <c r="B4603" i="9"/>
  <c r="A4604" i="9"/>
  <c r="B4604" i="9"/>
  <c r="A4605" i="9"/>
  <c r="B4605" i="9"/>
  <c r="A4606" i="9"/>
  <c r="B4606" i="9"/>
  <c r="A4607" i="9"/>
  <c r="B4607" i="9"/>
  <c r="A4608" i="9"/>
  <c r="B4608" i="9"/>
  <c r="A4609" i="9"/>
  <c r="B4609" i="9"/>
  <c r="A4610" i="9"/>
  <c r="B4610" i="9"/>
  <c r="A4611" i="9"/>
  <c r="B4611" i="9"/>
  <c r="A4612" i="9"/>
  <c r="B4612" i="9"/>
  <c r="A4613" i="9"/>
  <c r="B4613" i="9"/>
  <c r="A4614" i="9"/>
  <c r="B4614" i="9"/>
  <c r="A4615" i="9"/>
  <c r="B4615" i="9"/>
  <c r="A4616" i="9"/>
  <c r="B4616" i="9"/>
  <c r="A4617" i="9"/>
  <c r="B4617" i="9"/>
  <c r="A4618" i="9"/>
  <c r="B4618" i="9"/>
  <c r="A4619" i="9"/>
  <c r="B4619" i="9"/>
  <c r="A4620" i="9"/>
  <c r="B4620" i="9"/>
  <c r="A4621" i="9"/>
  <c r="B4621" i="9"/>
  <c r="A4622" i="9"/>
  <c r="B4622" i="9"/>
  <c r="A4623" i="9"/>
  <c r="B4623" i="9"/>
  <c r="A4624" i="9"/>
  <c r="B4624" i="9"/>
  <c r="A4625" i="9"/>
  <c r="B4625" i="9"/>
  <c r="A4626" i="9"/>
  <c r="B4626" i="9"/>
  <c r="A4627" i="9"/>
  <c r="B4627" i="9"/>
  <c r="A4628" i="9"/>
  <c r="B4628" i="9"/>
  <c r="A4629" i="9"/>
  <c r="B4629" i="9"/>
  <c r="A4630" i="9"/>
  <c r="B4630" i="9"/>
  <c r="A4631" i="9"/>
  <c r="B4631" i="9"/>
  <c r="A4632" i="9"/>
  <c r="B4632" i="9"/>
  <c r="A4633" i="9"/>
  <c r="B4633" i="9"/>
  <c r="A4634" i="9"/>
  <c r="B4634" i="9"/>
  <c r="A4635" i="9"/>
  <c r="B4635" i="9"/>
  <c r="A4636" i="9"/>
  <c r="B4636" i="9"/>
  <c r="A4637" i="9"/>
  <c r="B4637" i="9"/>
  <c r="A4638" i="9"/>
  <c r="B4638" i="9"/>
  <c r="A4639" i="9"/>
  <c r="B4639" i="9"/>
  <c r="A4640" i="9"/>
  <c r="B4640" i="9"/>
  <c r="A4641" i="9"/>
  <c r="B4641" i="9"/>
  <c r="A4642" i="9"/>
  <c r="B4642" i="9"/>
  <c r="A4643" i="9"/>
  <c r="B4643" i="9"/>
  <c r="A4644" i="9"/>
  <c r="B4644" i="9"/>
  <c r="A4645" i="9"/>
  <c r="B4645" i="9"/>
  <c r="A4646" i="9"/>
  <c r="B4646" i="9"/>
  <c r="A4647" i="9"/>
  <c r="B4647" i="9"/>
  <c r="A4648" i="9"/>
  <c r="B4648" i="9"/>
  <c r="A4649" i="9"/>
  <c r="B4649" i="9"/>
  <c r="A4650" i="9"/>
  <c r="B4650" i="9"/>
  <c r="A4651" i="9"/>
  <c r="B4651" i="9"/>
  <c r="A4652" i="9"/>
  <c r="B4652" i="9"/>
  <c r="A4653" i="9"/>
  <c r="B4653" i="9"/>
  <c r="A4654" i="9"/>
  <c r="B4654" i="9"/>
  <c r="A4655" i="9"/>
  <c r="B4655" i="9"/>
  <c r="A4656" i="9"/>
  <c r="B4656" i="9"/>
  <c r="A4657" i="9"/>
  <c r="B4657" i="9"/>
  <c r="A4658" i="9"/>
  <c r="B4658" i="9"/>
  <c r="A4659" i="9"/>
  <c r="B4659" i="9"/>
  <c r="A4660" i="9"/>
  <c r="B4660" i="9"/>
  <c r="A4661" i="9"/>
  <c r="B4661" i="9"/>
  <c r="A4662" i="9"/>
  <c r="B4662" i="9"/>
  <c r="A4663" i="9"/>
  <c r="B4663" i="9"/>
  <c r="A4664" i="9"/>
  <c r="B4664" i="9"/>
  <c r="A4665" i="9"/>
  <c r="B4665" i="9"/>
  <c r="A4666" i="9"/>
  <c r="B4666" i="9"/>
  <c r="A4667" i="9"/>
  <c r="B4667" i="9"/>
  <c r="A4668" i="9"/>
  <c r="B4668" i="9"/>
  <c r="A4669" i="9"/>
  <c r="B4669" i="9"/>
  <c r="A4670" i="9"/>
  <c r="B4670" i="9"/>
  <c r="A4671" i="9"/>
  <c r="B4671" i="9"/>
  <c r="A4672" i="9"/>
  <c r="B4672" i="9"/>
  <c r="A4673" i="9"/>
  <c r="B4673" i="9"/>
  <c r="A4674" i="9"/>
  <c r="B4674" i="9"/>
  <c r="A4675" i="9"/>
  <c r="B4675" i="9"/>
  <c r="A4676" i="9"/>
  <c r="B4676" i="9"/>
  <c r="A4677" i="9"/>
  <c r="B4677" i="9"/>
  <c r="A4678" i="9"/>
  <c r="B4678" i="9"/>
  <c r="A4679" i="9"/>
  <c r="B4679" i="9"/>
  <c r="A4680" i="9"/>
  <c r="B4680" i="9"/>
  <c r="A4681" i="9"/>
  <c r="B4681" i="9"/>
  <c r="A4682" i="9"/>
  <c r="B4682" i="9"/>
  <c r="A4683" i="9"/>
  <c r="B4683" i="9"/>
  <c r="A4684" i="9"/>
  <c r="B4684" i="9"/>
  <c r="A4685" i="9"/>
  <c r="B4685" i="9"/>
  <c r="A4686" i="9"/>
  <c r="B4686" i="9"/>
  <c r="A4687" i="9"/>
  <c r="B4687" i="9"/>
  <c r="A4688" i="9"/>
  <c r="B4688" i="9"/>
  <c r="A4689" i="9"/>
  <c r="B4689" i="9"/>
  <c r="A4690" i="9"/>
  <c r="B4690" i="9"/>
  <c r="A4691" i="9"/>
  <c r="B4691" i="9"/>
  <c r="A4692" i="9"/>
  <c r="B4692" i="9"/>
  <c r="A4693" i="9"/>
  <c r="B4693" i="9"/>
  <c r="A4694" i="9"/>
  <c r="B4694" i="9"/>
  <c r="A4695" i="9"/>
  <c r="B4695" i="9"/>
  <c r="A4696" i="9"/>
  <c r="B4696" i="9"/>
  <c r="A4697" i="9"/>
  <c r="B4697" i="9"/>
  <c r="A4698" i="9"/>
  <c r="B4698" i="9"/>
  <c r="A4699" i="9"/>
  <c r="B4699" i="9"/>
  <c r="A4700" i="9"/>
  <c r="B4700" i="9"/>
  <c r="A4701" i="9"/>
  <c r="B4701" i="9"/>
  <c r="A4702" i="9"/>
  <c r="B4702" i="9"/>
  <c r="A4703" i="9"/>
  <c r="B4703" i="9"/>
  <c r="A4704" i="9"/>
  <c r="B4704" i="9"/>
  <c r="A4705" i="9"/>
  <c r="B4705" i="9"/>
  <c r="A4706" i="9"/>
  <c r="B4706" i="9"/>
  <c r="A4707" i="9"/>
  <c r="B4707" i="9"/>
  <c r="A4708" i="9"/>
  <c r="B4708" i="9"/>
  <c r="A4709" i="9"/>
  <c r="B4709" i="9"/>
  <c r="A4710" i="9"/>
  <c r="B4710" i="9"/>
  <c r="A4711" i="9"/>
  <c r="B4711" i="9"/>
  <c r="A4712" i="9"/>
  <c r="B4712" i="9"/>
  <c r="A4713" i="9"/>
  <c r="B4713" i="9"/>
  <c r="A4714" i="9"/>
  <c r="B4714" i="9"/>
  <c r="A4715" i="9"/>
  <c r="B4715" i="9"/>
  <c r="A4716" i="9"/>
  <c r="B4716" i="9"/>
  <c r="A4717" i="9"/>
  <c r="B4717" i="9"/>
  <c r="A4718" i="9"/>
  <c r="B4718" i="9"/>
  <c r="A4719" i="9"/>
  <c r="B4719" i="9"/>
  <c r="A4720" i="9"/>
  <c r="B4720" i="9"/>
  <c r="A4721" i="9"/>
  <c r="B4721" i="9"/>
  <c r="A4722" i="9"/>
  <c r="B4722" i="9"/>
  <c r="A4723" i="9"/>
  <c r="B4723" i="9"/>
  <c r="A4724" i="9"/>
  <c r="B4724" i="9"/>
  <c r="A4725" i="9"/>
  <c r="B4725" i="9"/>
  <c r="A4726" i="9"/>
  <c r="B4726" i="9"/>
  <c r="A4727" i="9"/>
  <c r="B4727" i="9"/>
  <c r="A4728" i="9"/>
  <c r="B4728" i="9"/>
  <c r="A4729" i="9"/>
  <c r="B4729" i="9"/>
  <c r="A4730" i="9"/>
  <c r="B4730" i="9"/>
  <c r="A4731" i="9"/>
  <c r="B4731" i="9"/>
  <c r="A4732" i="9"/>
  <c r="B4732" i="9"/>
  <c r="A4733" i="9"/>
  <c r="B4733" i="9"/>
  <c r="A4734" i="9"/>
  <c r="B4734" i="9"/>
  <c r="A4735" i="9"/>
  <c r="B4735" i="9"/>
  <c r="A4736" i="9"/>
  <c r="B4736" i="9"/>
  <c r="A4737" i="9"/>
  <c r="B4737" i="9"/>
  <c r="A4738" i="9"/>
  <c r="B4738" i="9"/>
  <c r="A4739" i="9"/>
  <c r="B4739" i="9"/>
  <c r="A4740" i="9"/>
  <c r="B4740" i="9"/>
  <c r="A4741" i="9"/>
  <c r="B4741" i="9"/>
  <c r="A4742" i="9"/>
  <c r="B4742" i="9"/>
  <c r="A4743" i="9"/>
  <c r="B4743" i="9"/>
  <c r="A4744" i="9"/>
  <c r="B4744" i="9"/>
  <c r="A4745" i="9"/>
  <c r="B4745" i="9"/>
  <c r="A4746" i="9"/>
  <c r="B4746" i="9"/>
  <c r="A4747" i="9"/>
  <c r="B4747" i="9"/>
  <c r="A4748" i="9"/>
  <c r="B4748" i="9"/>
  <c r="A4749" i="9"/>
  <c r="B4749" i="9"/>
  <c r="A4750" i="9"/>
  <c r="B4750" i="9"/>
  <c r="A4751" i="9"/>
  <c r="B4751" i="9"/>
  <c r="A4752" i="9"/>
  <c r="B4752" i="9"/>
  <c r="A4753" i="9"/>
  <c r="B4753" i="9"/>
  <c r="A4754" i="9"/>
  <c r="B4754" i="9"/>
  <c r="A4755" i="9"/>
  <c r="B4755" i="9"/>
  <c r="A4756" i="9"/>
  <c r="B4756" i="9"/>
  <c r="A4757" i="9"/>
  <c r="B4757" i="9"/>
  <c r="A4758" i="9"/>
  <c r="B4758" i="9"/>
  <c r="A4759" i="9"/>
  <c r="B4759" i="9"/>
  <c r="A4760" i="9"/>
  <c r="B4760" i="9"/>
  <c r="A4761" i="9"/>
  <c r="B4761" i="9"/>
  <c r="A4762" i="9"/>
  <c r="B4762" i="9"/>
  <c r="A4763" i="9"/>
  <c r="B4763" i="9"/>
  <c r="A4764" i="9"/>
  <c r="B4764" i="9"/>
  <c r="A4765" i="9"/>
  <c r="B4765" i="9"/>
  <c r="A4766" i="9"/>
  <c r="B4766" i="9"/>
  <c r="A4767" i="9"/>
  <c r="B4767" i="9"/>
  <c r="A4768" i="9"/>
  <c r="B4768" i="9"/>
  <c r="A4769" i="9"/>
  <c r="B4769" i="9"/>
  <c r="A4770" i="9"/>
  <c r="B4770" i="9"/>
  <c r="A4771" i="9"/>
  <c r="B4771" i="9"/>
  <c r="A4772" i="9"/>
  <c r="B4772" i="9"/>
  <c r="A4773" i="9"/>
  <c r="B4773" i="9"/>
  <c r="A4774" i="9"/>
  <c r="B4774" i="9"/>
  <c r="A4775" i="9"/>
  <c r="B4775" i="9"/>
  <c r="A4776" i="9"/>
  <c r="B4776" i="9"/>
  <c r="A4777" i="9"/>
  <c r="B4777" i="9"/>
  <c r="A4778" i="9"/>
  <c r="B4778" i="9"/>
  <c r="A4779" i="9"/>
  <c r="B4779" i="9"/>
  <c r="A4780" i="9"/>
  <c r="B4780" i="9"/>
  <c r="A4781" i="9"/>
  <c r="B4781" i="9"/>
  <c r="A4782" i="9"/>
  <c r="B4782" i="9"/>
  <c r="A4783" i="9"/>
  <c r="B4783" i="9"/>
  <c r="A4784" i="9"/>
  <c r="B4784" i="9"/>
  <c r="A4785" i="9"/>
  <c r="B4785" i="9"/>
  <c r="A4786" i="9"/>
  <c r="B4786" i="9"/>
  <c r="A4787" i="9"/>
  <c r="B4787" i="9"/>
  <c r="A4788" i="9"/>
  <c r="B4788" i="9"/>
  <c r="A4789" i="9"/>
  <c r="B4789" i="9"/>
  <c r="A4790" i="9"/>
  <c r="B4790" i="9"/>
  <c r="A4791" i="9"/>
  <c r="B4791" i="9"/>
  <c r="A4792" i="9"/>
  <c r="B4792" i="9"/>
  <c r="A4793" i="9"/>
  <c r="B4793" i="9"/>
  <c r="A4794" i="9"/>
  <c r="B4794" i="9"/>
  <c r="A4795" i="9"/>
  <c r="B4795" i="9"/>
  <c r="A4796" i="9"/>
  <c r="B4796" i="9"/>
  <c r="A4797" i="9"/>
  <c r="B4797" i="9"/>
  <c r="A4798" i="9"/>
  <c r="B4798" i="9"/>
  <c r="A4799" i="9"/>
  <c r="B4799" i="9"/>
  <c r="A4800" i="9"/>
  <c r="B4800" i="9"/>
  <c r="A4801" i="9"/>
  <c r="B4801" i="9"/>
  <c r="A4802" i="9"/>
  <c r="B4802" i="9"/>
  <c r="A4803" i="9"/>
  <c r="B4803" i="9"/>
  <c r="A4804" i="9"/>
  <c r="B4804" i="9"/>
  <c r="A4805" i="9"/>
  <c r="B4805" i="9"/>
  <c r="A4806" i="9"/>
  <c r="B4806" i="9"/>
  <c r="A4807" i="9"/>
  <c r="B4807" i="9"/>
  <c r="A4808" i="9"/>
  <c r="B4808" i="9"/>
  <c r="A4809" i="9"/>
  <c r="B4809" i="9"/>
  <c r="A4810" i="9"/>
  <c r="B4810" i="9"/>
  <c r="A4811" i="9"/>
  <c r="B4811" i="9"/>
  <c r="A4812" i="9"/>
  <c r="B4812" i="9"/>
  <c r="A4813" i="9"/>
  <c r="B4813" i="9"/>
  <c r="A4814" i="9"/>
  <c r="B4814" i="9"/>
  <c r="A4815" i="9"/>
  <c r="B4815" i="9"/>
  <c r="A4816" i="9"/>
  <c r="B4816" i="9"/>
  <c r="A4817" i="9"/>
  <c r="B4817" i="9"/>
  <c r="A4818" i="9"/>
  <c r="B4818" i="9"/>
  <c r="A4819" i="9"/>
  <c r="B4819" i="9"/>
  <c r="A4820" i="9"/>
  <c r="B4820" i="9"/>
  <c r="A4821" i="9"/>
  <c r="B4821" i="9"/>
  <c r="A4822" i="9"/>
  <c r="B4822" i="9"/>
  <c r="A4823" i="9"/>
  <c r="B4823" i="9"/>
  <c r="A4824" i="9"/>
  <c r="B4824" i="9"/>
  <c r="A4825" i="9"/>
  <c r="B4825" i="9"/>
  <c r="A4826" i="9"/>
  <c r="B4826" i="9"/>
  <c r="A4827" i="9"/>
  <c r="B4827" i="9"/>
  <c r="A4828" i="9"/>
  <c r="B4828" i="9"/>
  <c r="A4829" i="9"/>
  <c r="B4829" i="9"/>
  <c r="A4830" i="9"/>
  <c r="B4830" i="9"/>
  <c r="A4831" i="9"/>
  <c r="B4831" i="9"/>
  <c r="A4832" i="9"/>
  <c r="B4832" i="9"/>
  <c r="A4833" i="9"/>
  <c r="B4833" i="9"/>
  <c r="A4834" i="9"/>
  <c r="B4834" i="9"/>
  <c r="A4835" i="9"/>
  <c r="B4835" i="9"/>
  <c r="A4836" i="9"/>
  <c r="B4836" i="9"/>
  <c r="A4837" i="9"/>
  <c r="B4837" i="9"/>
  <c r="A4838" i="9"/>
  <c r="B4838" i="9"/>
  <c r="A4839" i="9"/>
  <c r="B4839" i="9"/>
  <c r="A4840" i="9"/>
  <c r="B4840" i="9"/>
  <c r="A4841" i="9"/>
  <c r="B4841" i="9"/>
  <c r="A4842" i="9"/>
  <c r="B4842" i="9"/>
  <c r="A4843" i="9"/>
  <c r="B4843" i="9"/>
  <c r="A4844" i="9"/>
  <c r="B4844" i="9"/>
  <c r="A4845" i="9"/>
  <c r="B4845" i="9"/>
  <c r="A4846" i="9"/>
  <c r="B4846" i="9"/>
  <c r="A4847" i="9"/>
  <c r="B4847" i="9"/>
  <c r="A4848" i="9"/>
  <c r="B4848" i="9"/>
  <c r="A4849" i="9"/>
  <c r="B4849" i="9"/>
  <c r="A4850" i="9"/>
  <c r="B4850" i="9"/>
  <c r="A4851" i="9"/>
  <c r="B4851" i="9"/>
  <c r="A4852" i="9"/>
  <c r="B4852" i="9"/>
  <c r="A4853" i="9"/>
  <c r="B4853" i="9"/>
  <c r="A4854" i="9"/>
  <c r="B4854" i="9"/>
  <c r="A4855" i="9"/>
  <c r="B4855" i="9"/>
  <c r="A4856" i="9"/>
  <c r="B4856" i="9"/>
  <c r="A4857" i="9"/>
  <c r="B4857" i="9"/>
  <c r="A4858" i="9"/>
  <c r="B4858" i="9"/>
  <c r="A4859" i="9"/>
  <c r="B4859" i="9"/>
  <c r="A4860" i="9"/>
  <c r="B4860" i="9"/>
  <c r="A4861" i="9"/>
  <c r="B4861" i="9"/>
  <c r="A4862" i="9"/>
  <c r="B4862" i="9"/>
  <c r="A4863" i="9"/>
  <c r="B4863" i="9"/>
  <c r="A4864" i="9"/>
  <c r="B4864" i="9"/>
  <c r="A4865" i="9"/>
  <c r="B4865" i="9"/>
  <c r="A4866" i="9"/>
  <c r="B4866" i="9"/>
  <c r="A4867" i="9"/>
  <c r="B4867" i="9"/>
  <c r="A4868" i="9"/>
  <c r="B4868" i="9"/>
  <c r="A4869" i="9"/>
  <c r="B4869" i="9"/>
  <c r="A4870" i="9"/>
  <c r="B4870" i="9"/>
  <c r="A4871" i="9"/>
  <c r="B4871" i="9"/>
  <c r="A4872" i="9"/>
  <c r="B4872" i="9"/>
  <c r="A4873" i="9"/>
  <c r="B4873" i="9"/>
  <c r="A4874" i="9"/>
  <c r="B4874" i="9"/>
  <c r="A4875" i="9"/>
  <c r="B4875" i="9"/>
  <c r="A4876" i="9"/>
  <c r="B4876" i="9"/>
  <c r="A4877" i="9"/>
  <c r="B4877" i="9"/>
  <c r="A4878" i="9"/>
  <c r="B4878" i="9"/>
  <c r="A4879" i="9"/>
  <c r="B4879" i="9"/>
  <c r="A4880" i="9"/>
  <c r="B4880" i="9"/>
  <c r="A4881" i="9"/>
  <c r="B4881" i="9"/>
  <c r="A4882" i="9"/>
  <c r="B4882" i="9"/>
  <c r="A4883" i="9"/>
  <c r="B4883" i="9"/>
  <c r="A4884" i="9"/>
  <c r="B4884" i="9"/>
  <c r="A4885" i="9"/>
  <c r="B4885" i="9"/>
  <c r="A4886" i="9"/>
  <c r="B4886" i="9"/>
  <c r="A4887" i="9"/>
  <c r="B4887" i="9"/>
  <c r="A4888" i="9"/>
  <c r="B4888" i="9"/>
  <c r="A4889" i="9"/>
  <c r="B4889" i="9"/>
  <c r="A4890" i="9"/>
  <c r="B4890" i="9"/>
  <c r="A4891" i="9"/>
  <c r="B4891" i="9"/>
  <c r="A4892" i="9"/>
  <c r="B4892" i="9"/>
  <c r="A4893" i="9"/>
  <c r="B4893" i="9"/>
  <c r="A4894" i="9"/>
  <c r="B4894" i="9"/>
  <c r="A4895" i="9"/>
  <c r="B4895" i="9"/>
  <c r="A4896" i="9"/>
  <c r="B4896" i="9"/>
  <c r="A4897" i="9"/>
  <c r="B4897" i="9"/>
  <c r="A4898" i="9"/>
  <c r="B4898" i="9"/>
  <c r="A4899" i="9"/>
  <c r="B4899" i="9"/>
  <c r="A4900" i="9"/>
  <c r="B4900" i="9"/>
  <c r="A4901" i="9"/>
  <c r="B4901" i="9"/>
  <c r="A4902" i="9"/>
  <c r="B4902" i="9"/>
  <c r="A4903" i="9"/>
  <c r="B4903" i="9"/>
  <c r="A4904" i="9"/>
  <c r="B4904" i="9"/>
  <c r="A4905" i="9"/>
  <c r="B4905" i="9"/>
  <c r="A4906" i="9"/>
  <c r="B4906" i="9"/>
  <c r="A4907" i="9"/>
  <c r="B4907" i="9"/>
  <c r="A4908" i="9"/>
  <c r="B4908" i="9"/>
  <c r="A4909" i="9"/>
  <c r="B4909" i="9"/>
  <c r="A4910" i="9"/>
  <c r="B4910" i="9"/>
  <c r="A4911" i="9"/>
  <c r="B4911" i="9"/>
  <c r="A4912" i="9"/>
  <c r="B4912" i="9"/>
  <c r="A4913" i="9"/>
  <c r="B4913" i="9"/>
  <c r="A4914" i="9"/>
  <c r="B4914" i="9"/>
  <c r="A4915" i="9"/>
  <c r="B4915" i="9"/>
  <c r="A4916" i="9"/>
  <c r="B4916" i="9"/>
  <c r="A4917" i="9"/>
  <c r="B4917" i="9"/>
  <c r="A4918" i="9"/>
  <c r="B4918" i="9"/>
  <c r="A4919" i="9"/>
  <c r="B4919" i="9"/>
  <c r="A4920" i="9"/>
  <c r="B4920" i="9"/>
  <c r="A4921" i="9"/>
  <c r="B4921" i="9"/>
  <c r="A4922" i="9"/>
  <c r="B4922" i="9"/>
  <c r="A4923" i="9"/>
  <c r="B4923" i="9"/>
  <c r="A4924" i="9"/>
  <c r="B4924" i="9"/>
  <c r="A4925" i="9"/>
  <c r="B4925" i="9"/>
  <c r="A4926" i="9"/>
  <c r="B4926" i="9"/>
  <c r="A4927" i="9"/>
  <c r="B4927" i="9"/>
  <c r="A4928" i="9"/>
  <c r="B4928" i="9"/>
  <c r="A4929" i="9"/>
  <c r="B4929" i="9"/>
  <c r="A4930" i="9"/>
  <c r="B4930" i="9"/>
  <c r="A4931" i="9"/>
  <c r="B4931" i="9"/>
  <c r="A4932" i="9"/>
  <c r="B4932" i="9"/>
  <c r="A4933" i="9"/>
  <c r="B4933" i="9"/>
  <c r="A4934" i="9"/>
  <c r="B4934" i="9"/>
  <c r="A4935" i="9"/>
  <c r="B4935" i="9"/>
  <c r="A4936" i="9"/>
  <c r="B4936" i="9"/>
  <c r="A4937" i="9"/>
  <c r="B4937" i="9"/>
  <c r="A4938" i="9"/>
  <c r="B4938" i="9"/>
  <c r="A4939" i="9"/>
  <c r="B4939" i="9"/>
  <c r="A4940" i="9"/>
  <c r="B4940" i="9"/>
  <c r="A4941" i="9"/>
  <c r="B4941" i="9"/>
  <c r="A4942" i="9"/>
  <c r="B4942" i="9"/>
  <c r="A4943" i="9"/>
  <c r="B4943" i="9"/>
  <c r="A4944" i="9"/>
  <c r="B4944" i="9"/>
  <c r="A4945" i="9"/>
  <c r="B4945" i="9"/>
  <c r="A4946" i="9"/>
  <c r="B4946" i="9"/>
  <c r="A4947" i="9"/>
  <c r="B4947" i="9"/>
  <c r="A4948" i="9"/>
  <c r="B4948" i="9"/>
  <c r="A4949" i="9"/>
  <c r="B4949" i="9"/>
  <c r="A4950" i="9"/>
  <c r="B4950" i="9"/>
  <c r="A4951" i="9"/>
  <c r="B4951" i="9"/>
  <c r="A4952" i="9"/>
  <c r="B4952" i="9"/>
  <c r="A4953" i="9"/>
  <c r="B4953" i="9"/>
  <c r="A4954" i="9"/>
  <c r="B4954" i="9"/>
  <c r="A4955" i="9"/>
  <c r="B4955" i="9"/>
  <c r="A4956" i="9"/>
  <c r="B4956" i="9"/>
  <c r="A4957" i="9"/>
  <c r="B4957" i="9"/>
  <c r="A4958" i="9"/>
  <c r="B4958" i="9"/>
  <c r="A4959" i="9"/>
  <c r="B4959" i="9"/>
  <c r="A4960" i="9"/>
  <c r="B4960" i="9"/>
  <c r="A4961" i="9"/>
  <c r="B4961" i="9"/>
  <c r="A4962" i="9"/>
  <c r="B4962" i="9"/>
  <c r="A4963" i="9"/>
  <c r="B4963" i="9"/>
  <c r="A4964" i="9"/>
  <c r="B4964" i="9"/>
  <c r="A4965" i="9"/>
  <c r="B4965" i="9"/>
  <c r="A4966" i="9"/>
  <c r="B4966" i="9"/>
  <c r="A4967" i="9"/>
  <c r="B4967" i="9"/>
  <c r="A4968" i="9"/>
  <c r="B4968" i="9"/>
  <c r="A4969" i="9"/>
  <c r="B4969" i="9"/>
  <c r="A4970" i="9"/>
  <c r="B4970" i="9"/>
  <c r="A4971" i="9"/>
  <c r="B4971" i="9"/>
  <c r="A4972" i="9"/>
  <c r="B4972" i="9"/>
  <c r="A4973" i="9"/>
  <c r="B4973" i="9"/>
  <c r="A4974" i="9"/>
  <c r="B4974" i="9"/>
  <c r="A4975" i="9"/>
  <c r="B4975" i="9"/>
  <c r="A4976" i="9"/>
  <c r="B4976" i="9"/>
  <c r="A4977" i="9"/>
  <c r="B4977" i="9"/>
  <c r="A4978" i="9"/>
  <c r="B4978" i="9"/>
  <c r="A4979" i="9"/>
  <c r="B4979" i="9"/>
  <c r="A4980" i="9"/>
  <c r="B4980" i="9"/>
  <c r="A4981" i="9"/>
  <c r="B4981" i="9"/>
  <c r="A4982" i="9"/>
  <c r="B4982" i="9"/>
  <c r="A4983" i="9"/>
  <c r="B4983" i="9"/>
  <c r="A4984" i="9"/>
  <c r="B4984" i="9"/>
  <c r="A4985" i="9"/>
  <c r="B4985" i="9"/>
  <c r="A4986" i="9"/>
  <c r="B4986" i="9"/>
  <c r="A4987" i="9"/>
  <c r="B4987" i="9"/>
  <c r="A4988" i="9"/>
  <c r="B4988" i="9"/>
  <c r="A4989" i="9"/>
  <c r="B4989" i="9"/>
  <c r="A4990" i="9"/>
  <c r="B4990" i="9"/>
  <c r="A4991" i="9"/>
  <c r="B4991" i="9"/>
  <c r="A4992" i="9"/>
  <c r="B4992" i="9"/>
  <c r="A4993" i="9"/>
  <c r="B4993" i="9"/>
  <c r="A4994" i="9"/>
  <c r="B4994" i="9"/>
  <c r="A4995" i="9"/>
  <c r="B4995" i="9"/>
  <c r="A4996" i="9"/>
  <c r="B4996" i="9"/>
  <c r="A4997" i="9"/>
  <c r="B4997" i="9"/>
  <c r="A4998" i="9"/>
  <c r="B4998" i="9"/>
  <c r="A4999" i="9"/>
  <c r="B4999" i="9"/>
  <c r="A5000" i="9"/>
  <c r="B5000" i="9"/>
  <c r="Y29" i="1"/>
  <c r="X29" i="1"/>
  <c r="Y644" i="1"/>
  <c r="X644" i="1"/>
  <c r="Y643" i="1"/>
  <c r="X643" i="1"/>
  <c r="Y642" i="1"/>
  <c r="X642" i="1"/>
  <c r="Y641" i="1"/>
  <c r="X641" i="1"/>
  <c r="Y640" i="1"/>
  <c r="X640" i="1"/>
  <c r="Y639" i="1"/>
  <c r="X639" i="1"/>
  <c r="Y637" i="1"/>
  <c r="X637" i="1"/>
  <c r="Y638" i="1"/>
  <c r="X638" i="1"/>
  <c r="Y636" i="1"/>
  <c r="X636" i="1"/>
  <c r="Y635" i="1"/>
  <c r="X635" i="1"/>
  <c r="Y634" i="1"/>
  <c r="X634" i="1"/>
  <c r="Y633" i="1"/>
  <c r="X633" i="1"/>
  <c r="Y632" i="1"/>
  <c r="X632" i="1"/>
  <c r="Y631" i="1"/>
  <c r="X631" i="1"/>
  <c r="Y630" i="1"/>
  <c r="X630" i="1"/>
  <c r="Y629" i="1"/>
  <c r="X629" i="1"/>
  <c r="Y628" i="1"/>
  <c r="X628" i="1"/>
  <c r="Y627" i="1"/>
  <c r="X627" i="1"/>
  <c r="Y625" i="1"/>
  <c r="X625" i="1"/>
  <c r="Y626" i="1"/>
  <c r="X626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Y608" i="1"/>
  <c r="X608" i="1"/>
  <c r="Y606" i="1"/>
  <c r="X606" i="1"/>
  <c r="Y607" i="1"/>
  <c r="X607" i="1"/>
  <c r="Y605" i="1"/>
  <c r="X605" i="1"/>
  <c r="Y604" i="1"/>
  <c r="X604" i="1"/>
  <c r="Y602" i="1"/>
  <c r="X602" i="1"/>
  <c r="Y603" i="1"/>
  <c r="X603" i="1"/>
  <c r="Y601" i="1"/>
  <c r="X601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Y593" i="1"/>
  <c r="X593" i="1"/>
  <c r="Y592" i="1"/>
  <c r="X592" i="1"/>
  <c r="Y591" i="1"/>
  <c r="X591" i="1"/>
  <c r="Y590" i="1"/>
  <c r="X590" i="1"/>
  <c r="Y589" i="1"/>
  <c r="X589" i="1"/>
  <c r="Y588" i="1"/>
  <c r="X588" i="1"/>
  <c r="Y587" i="1"/>
  <c r="X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Y580" i="1"/>
  <c r="X580" i="1"/>
  <c r="Y579" i="1"/>
  <c r="X579" i="1"/>
  <c r="Y578" i="1"/>
  <c r="X578" i="1"/>
  <c r="Y577" i="1"/>
  <c r="X577" i="1"/>
  <c r="Y576" i="1"/>
  <c r="X576" i="1"/>
  <c r="Y575" i="1"/>
  <c r="X575" i="1"/>
  <c r="Y574" i="1"/>
  <c r="X574" i="1"/>
  <c r="Y573" i="1"/>
  <c r="X573" i="1"/>
  <c r="Y572" i="1"/>
  <c r="X572" i="1"/>
  <c r="Y571" i="1"/>
  <c r="X571" i="1"/>
  <c r="Y570" i="1"/>
  <c r="X570" i="1"/>
  <c r="Y569" i="1"/>
  <c r="X569" i="1"/>
  <c r="Y568" i="1"/>
  <c r="X568" i="1"/>
  <c r="Y565" i="1"/>
  <c r="X565" i="1"/>
  <c r="Y567" i="1"/>
  <c r="X567" i="1"/>
  <c r="Y564" i="1"/>
  <c r="X564" i="1"/>
  <c r="Y563" i="1"/>
  <c r="X563" i="1"/>
  <c r="Y562" i="1"/>
  <c r="X562" i="1"/>
  <c r="Y559" i="1"/>
  <c r="X559" i="1"/>
  <c r="Y561" i="1"/>
  <c r="X561" i="1"/>
  <c r="Y556" i="1"/>
  <c r="X556" i="1"/>
  <c r="Y555" i="1"/>
  <c r="X555" i="1"/>
  <c r="Y560" i="1"/>
  <c r="X560" i="1"/>
  <c r="Y558" i="1"/>
  <c r="X558" i="1"/>
  <c r="Y566" i="1"/>
  <c r="X566" i="1"/>
  <c r="Y552" i="1"/>
  <c r="X552" i="1"/>
  <c r="Y554" i="1"/>
  <c r="X554" i="1"/>
  <c r="Y557" i="1"/>
  <c r="X557" i="1"/>
  <c r="Y551" i="1"/>
  <c r="X551" i="1"/>
  <c r="Y550" i="1"/>
  <c r="X550" i="1"/>
  <c r="Y549" i="1"/>
  <c r="X549" i="1"/>
  <c r="Y548" i="1"/>
  <c r="X548" i="1"/>
  <c r="Y553" i="1"/>
  <c r="X553" i="1"/>
  <c r="Y547" i="1"/>
  <c r="X547" i="1"/>
  <c r="B381" i="9"/>
  <c r="A381" i="9"/>
  <c r="B380" i="9"/>
  <c r="A380" i="9"/>
  <c r="B379" i="9"/>
  <c r="A379" i="9"/>
  <c r="B378" i="9"/>
  <c r="A378" i="9"/>
  <c r="B377" i="9"/>
  <c r="A377" i="9"/>
  <c r="B376" i="9"/>
  <c r="A376" i="9"/>
  <c r="B375" i="9"/>
  <c r="A375" i="9"/>
  <c r="B374" i="9"/>
  <c r="A374" i="9"/>
  <c r="B373" i="9"/>
  <c r="A373" i="9"/>
  <c r="B372" i="9"/>
  <c r="A372" i="9"/>
  <c r="B371" i="9"/>
  <c r="A371" i="9"/>
  <c r="B370" i="9"/>
  <c r="A370" i="9"/>
  <c r="B369" i="9"/>
  <c r="A369" i="9"/>
  <c r="B368" i="9"/>
  <c r="A368" i="9"/>
  <c r="B367" i="9"/>
  <c r="A367" i="9"/>
  <c r="B366" i="9"/>
  <c r="A366" i="9"/>
  <c r="B365" i="9"/>
  <c r="A365" i="9"/>
  <c r="B364" i="9"/>
  <c r="A364" i="9"/>
  <c r="B363" i="9"/>
  <c r="A363" i="9"/>
  <c r="B362" i="9"/>
  <c r="A362" i="9"/>
  <c r="B361" i="9"/>
  <c r="A361" i="9"/>
  <c r="B360" i="9"/>
  <c r="A360" i="9"/>
  <c r="B359" i="9"/>
  <c r="A359" i="9"/>
  <c r="B358" i="9"/>
  <c r="A358" i="9"/>
  <c r="B357" i="9"/>
  <c r="A357" i="9"/>
  <c r="B356" i="9"/>
  <c r="A356" i="9"/>
  <c r="B355" i="9"/>
  <c r="A355" i="9"/>
  <c r="B354" i="9"/>
  <c r="A354" i="9"/>
  <c r="B353" i="9"/>
  <c r="A353" i="9"/>
  <c r="B352" i="9"/>
  <c r="A352" i="9"/>
  <c r="B351" i="9"/>
  <c r="A351" i="9"/>
  <c r="B350" i="9"/>
  <c r="A350" i="9"/>
  <c r="B349" i="9"/>
  <c r="A349" i="9"/>
  <c r="B348" i="9"/>
  <c r="A348" i="9"/>
  <c r="B347" i="9"/>
  <c r="A347" i="9"/>
  <c r="B346" i="9"/>
  <c r="A346" i="9"/>
  <c r="B345" i="9"/>
  <c r="A345" i="9"/>
  <c r="B344" i="9"/>
  <c r="A344" i="9"/>
  <c r="B343" i="9"/>
  <c r="A343" i="9"/>
  <c r="B342" i="9"/>
  <c r="A342" i="9"/>
  <c r="B341" i="9"/>
  <c r="A341" i="9"/>
  <c r="B340" i="9"/>
  <c r="A340" i="9"/>
  <c r="B339" i="9"/>
  <c r="A339" i="9"/>
  <c r="B338" i="9"/>
  <c r="A338" i="9"/>
  <c r="B337" i="9"/>
  <c r="A337" i="9"/>
  <c r="B336" i="9"/>
  <c r="A336" i="9"/>
  <c r="B335" i="9"/>
  <c r="A335" i="9"/>
  <c r="B334" i="9"/>
  <c r="A334" i="9"/>
  <c r="B333" i="9"/>
  <c r="A333" i="9"/>
  <c r="B332" i="9"/>
  <c r="A332" i="9"/>
  <c r="B331" i="9"/>
  <c r="A331" i="9"/>
  <c r="B330" i="9"/>
  <c r="A330" i="9"/>
  <c r="B329" i="9"/>
  <c r="A329" i="9"/>
  <c r="B328" i="9"/>
  <c r="A328" i="9"/>
  <c r="B327" i="9"/>
  <c r="A327" i="9"/>
  <c r="B326" i="9"/>
  <c r="A326" i="9"/>
  <c r="B325" i="9"/>
  <c r="A325" i="9"/>
  <c r="B324" i="9"/>
  <c r="A324" i="9"/>
  <c r="B323" i="9"/>
  <c r="A323" i="9"/>
  <c r="B322" i="9"/>
  <c r="A322" i="9"/>
  <c r="B321" i="9"/>
  <c r="A321" i="9"/>
  <c r="B320" i="9"/>
  <c r="A320" i="9"/>
  <c r="B319" i="9"/>
  <c r="A319" i="9"/>
  <c r="B318" i="9"/>
  <c r="A318" i="9"/>
  <c r="B317" i="9"/>
  <c r="A317" i="9"/>
  <c r="B316" i="9"/>
  <c r="A316" i="9"/>
  <c r="B315" i="9"/>
  <c r="A315" i="9"/>
  <c r="B314" i="9"/>
  <c r="A314" i="9"/>
  <c r="B313" i="9"/>
  <c r="A313" i="9"/>
  <c r="B312" i="9"/>
  <c r="A312" i="9"/>
  <c r="B311" i="9"/>
  <c r="A311" i="9"/>
  <c r="B310" i="9"/>
  <c r="A310" i="9"/>
  <c r="B309" i="9"/>
  <c r="A309" i="9"/>
  <c r="B308" i="9"/>
  <c r="A308" i="9"/>
  <c r="B307" i="9"/>
  <c r="A307" i="9"/>
  <c r="B306" i="9"/>
  <c r="A306" i="9"/>
  <c r="B305" i="9"/>
  <c r="A305" i="9"/>
  <c r="B304" i="9"/>
  <c r="A304" i="9"/>
  <c r="B303" i="9"/>
  <c r="A303" i="9"/>
  <c r="B302" i="9"/>
  <c r="A302" i="9"/>
  <c r="B301" i="9"/>
  <c r="A301" i="9"/>
  <c r="B300" i="9"/>
  <c r="A300" i="9"/>
  <c r="B299" i="9"/>
  <c r="A299" i="9"/>
  <c r="B298" i="9"/>
  <c r="A298" i="9"/>
  <c r="B297" i="9"/>
  <c r="A297" i="9"/>
  <c r="B296" i="9"/>
  <c r="A296" i="9"/>
  <c r="B295" i="9"/>
  <c r="A295" i="9"/>
  <c r="B294" i="9"/>
  <c r="A294" i="9"/>
  <c r="B293" i="9"/>
  <c r="A293" i="9"/>
  <c r="B292" i="9"/>
  <c r="A292" i="9"/>
  <c r="B291" i="9"/>
  <c r="A291" i="9"/>
  <c r="B290" i="9"/>
  <c r="A290" i="9"/>
  <c r="B289" i="9"/>
  <c r="A289" i="9"/>
  <c r="B288" i="9"/>
  <c r="A288" i="9"/>
  <c r="B287" i="9"/>
  <c r="A287" i="9"/>
  <c r="B286" i="9"/>
  <c r="A286" i="9"/>
  <c r="B285" i="9"/>
  <c r="A285" i="9"/>
  <c r="B284" i="9"/>
  <c r="A284" i="9"/>
  <c r="B283" i="9"/>
  <c r="A283" i="9"/>
  <c r="B282" i="9"/>
  <c r="A282" i="9"/>
  <c r="B281" i="9"/>
  <c r="A281" i="9"/>
  <c r="B280" i="9"/>
  <c r="A280" i="9"/>
  <c r="B279" i="9"/>
  <c r="A279" i="9"/>
  <c r="B278" i="9"/>
  <c r="A278" i="9"/>
  <c r="B277" i="9"/>
  <c r="A277" i="9"/>
  <c r="B276" i="9"/>
  <c r="A276" i="9"/>
  <c r="B275" i="9"/>
  <c r="A275" i="9"/>
  <c r="B274" i="9"/>
  <c r="A274" i="9"/>
  <c r="B273" i="9"/>
  <c r="A273" i="9"/>
  <c r="B272" i="9"/>
  <c r="A272" i="9"/>
  <c r="B271" i="9"/>
  <c r="A271" i="9"/>
  <c r="B270" i="9"/>
  <c r="A270" i="9"/>
  <c r="B269" i="9"/>
  <c r="A269" i="9"/>
  <c r="B268" i="9"/>
  <c r="A268" i="9"/>
  <c r="B267" i="9"/>
  <c r="A267" i="9"/>
  <c r="B266" i="9"/>
  <c r="A266" i="9"/>
  <c r="B265" i="9"/>
  <c r="A265" i="9"/>
  <c r="B264" i="9"/>
  <c r="A264" i="9"/>
  <c r="B263" i="9"/>
  <c r="A263" i="9"/>
  <c r="B262" i="9"/>
  <c r="A262" i="9"/>
  <c r="B261" i="9"/>
  <c r="A261" i="9"/>
  <c r="B260" i="9"/>
  <c r="A260" i="9"/>
  <c r="B259" i="9"/>
  <c r="A259" i="9"/>
  <c r="B258" i="9"/>
  <c r="A258" i="9"/>
  <c r="B257" i="9"/>
  <c r="A257" i="9"/>
  <c r="B256" i="9"/>
  <c r="A256" i="9"/>
  <c r="B255" i="9"/>
  <c r="A255" i="9"/>
  <c r="B254" i="9"/>
  <c r="A254" i="9"/>
  <c r="B253" i="9"/>
  <c r="A253" i="9"/>
  <c r="B252" i="9"/>
  <c r="A252" i="9"/>
  <c r="B251" i="9"/>
  <c r="A251" i="9"/>
  <c r="B250" i="9"/>
  <c r="A250" i="9"/>
  <c r="B249" i="9"/>
  <c r="A249" i="9"/>
  <c r="B248" i="9"/>
  <c r="A248" i="9"/>
  <c r="B247" i="9"/>
  <c r="A247" i="9"/>
  <c r="B246" i="9"/>
  <c r="A246" i="9"/>
  <c r="B245" i="9"/>
  <c r="A245" i="9"/>
  <c r="B244" i="9"/>
  <c r="A244" i="9"/>
  <c r="B243" i="9"/>
  <c r="A243" i="9"/>
  <c r="B242" i="9"/>
  <c r="A242" i="9"/>
  <c r="B241" i="9"/>
  <c r="A241" i="9"/>
  <c r="B240" i="9"/>
  <c r="A240" i="9"/>
  <c r="B239" i="9"/>
  <c r="A239" i="9"/>
  <c r="B238" i="9"/>
  <c r="A238" i="9"/>
  <c r="B237" i="9"/>
  <c r="A237" i="9"/>
  <c r="B236" i="9"/>
  <c r="A236" i="9"/>
  <c r="B235" i="9"/>
  <c r="A235" i="9"/>
  <c r="B234" i="9"/>
  <c r="A234" i="9"/>
  <c r="B233" i="9"/>
  <c r="A233" i="9"/>
  <c r="B232" i="9"/>
  <c r="A232" i="9"/>
  <c r="B231" i="9"/>
  <c r="A231" i="9"/>
  <c r="B230" i="9"/>
  <c r="A230" i="9"/>
  <c r="B229" i="9"/>
  <c r="A229" i="9"/>
  <c r="B228" i="9"/>
  <c r="A228" i="9"/>
  <c r="B227" i="9"/>
  <c r="A227" i="9"/>
  <c r="B226" i="9"/>
  <c r="A226" i="9"/>
  <c r="B225" i="9"/>
  <c r="A225" i="9"/>
  <c r="B224" i="9"/>
  <c r="A224" i="9"/>
  <c r="B223" i="9"/>
  <c r="A223" i="9"/>
  <c r="B222" i="9"/>
  <c r="A222" i="9"/>
  <c r="B221" i="9"/>
  <c r="A221" i="9"/>
  <c r="B220" i="9"/>
  <c r="A220" i="9"/>
  <c r="B219" i="9"/>
  <c r="A219" i="9"/>
  <c r="B218" i="9"/>
  <c r="A218" i="9"/>
  <c r="B217" i="9"/>
  <c r="A217" i="9"/>
  <c r="B216" i="9"/>
  <c r="A216" i="9"/>
  <c r="B215" i="9"/>
  <c r="A215" i="9"/>
  <c r="B214" i="9"/>
  <c r="A214" i="9"/>
  <c r="B213" i="9"/>
  <c r="A213" i="9"/>
  <c r="B212" i="9"/>
  <c r="A212" i="9"/>
  <c r="B211" i="9"/>
  <c r="A211" i="9"/>
  <c r="B210" i="9"/>
  <c r="A210" i="9"/>
  <c r="B209" i="9"/>
  <c r="A209" i="9"/>
  <c r="B208" i="9"/>
  <c r="A208" i="9"/>
  <c r="B207" i="9"/>
  <c r="A207" i="9"/>
  <c r="B206" i="9"/>
  <c r="A206" i="9"/>
  <c r="B205" i="9"/>
  <c r="A205" i="9"/>
  <c r="B204" i="9"/>
  <c r="A204" i="9"/>
  <c r="B203" i="9"/>
  <c r="A203" i="9"/>
  <c r="B202" i="9"/>
  <c r="A202" i="9"/>
  <c r="B201" i="9"/>
  <c r="A201" i="9"/>
  <c r="B200" i="9"/>
  <c r="A200" i="9"/>
  <c r="B199" i="9"/>
  <c r="A199" i="9"/>
  <c r="B198" i="9"/>
  <c r="A198" i="9"/>
  <c r="B197" i="9"/>
  <c r="A197" i="9"/>
  <c r="B196" i="9"/>
  <c r="A196" i="9"/>
  <c r="B195" i="9"/>
  <c r="A195" i="9"/>
  <c r="B194" i="9"/>
  <c r="A194" i="9"/>
  <c r="B193" i="9"/>
  <c r="A193" i="9"/>
  <c r="B192" i="9"/>
  <c r="A192" i="9"/>
  <c r="B191" i="9"/>
  <c r="A191" i="9"/>
  <c r="B190" i="9"/>
  <c r="A190" i="9"/>
  <c r="B189" i="9"/>
  <c r="A189" i="9"/>
  <c r="B188" i="9"/>
  <c r="A188" i="9"/>
  <c r="B187" i="9"/>
  <c r="A187" i="9"/>
  <c r="B186" i="9"/>
  <c r="A186" i="9"/>
  <c r="B185" i="9"/>
  <c r="A185" i="9"/>
  <c r="B184" i="9"/>
  <c r="A184" i="9"/>
  <c r="B183" i="9"/>
  <c r="A183" i="9"/>
  <c r="B182" i="9"/>
  <c r="A182" i="9"/>
  <c r="B181" i="9"/>
  <c r="A181" i="9"/>
  <c r="B180" i="9"/>
  <c r="A180" i="9"/>
  <c r="B179" i="9"/>
  <c r="A179" i="9"/>
  <c r="B178" i="9"/>
  <c r="A178" i="9"/>
  <c r="B177" i="9"/>
  <c r="A177" i="9"/>
  <c r="B176" i="9"/>
  <c r="A176" i="9"/>
  <c r="B175" i="9"/>
  <c r="A175" i="9"/>
  <c r="B174" i="9"/>
  <c r="A174" i="9"/>
  <c r="B173" i="9"/>
  <c r="A173" i="9"/>
  <c r="B172" i="9"/>
  <c r="A172" i="9"/>
  <c r="B171" i="9"/>
  <c r="A171" i="9"/>
  <c r="B170" i="9"/>
  <c r="A170" i="9"/>
  <c r="B169" i="9"/>
  <c r="A169" i="9"/>
  <c r="B168" i="9"/>
  <c r="A168" i="9"/>
  <c r="B167" i="9"/>
  <c r="A167" i="9"/>
  <c r="B166" i="9"/>
  <c r="A166" i="9"/>
  <c r="B165" i="9"/>
  <c r="A165" i="9"/>
  <c r="B164" i="9"/>
  <c r="A164" i="9"/>
  <c r="B163" i="9"/>
  <c r="A163" i="9"/>
  <c r="B162" i="9"/>
  <c r="A162" i="9"/>
  <c r="B161" i="9"/>
  <c r="A161" i="9"/>
  <c r="B160" i="9"/>
  <c r="A160" i="9"/>
  <c r="B159" i="9"/>
  <c r="A159" i="9"/>
  <c r="B158" i="9"/>
  <c r="A158" i="9"/>
  <c r="B157" i="9"/>
  <c r="A157" i="9"/>
  <c r="B156" i="9"/>
  <c r="A156" i="9"/>
  <c r="B155" i="9"/>
  <c r="A155" i="9"/>
  <c r="B154" i="9"/>
  <c r="A154" i="9"/>
  <c r="B153" i="9"/>
  <c r="A153" i="9"/>
  <c r="B152" i="9"/>
  <c r="A152" i="9"/>
  <c r="B151" i="9"/>
  <c r="A151" i="9"/>
  <c r="B150" i="9"/>
  <c r="A150" i="9"/>
  <c r="B149" i="9"/>
  <c r="A149" i="9"/>
  <c r="B148" i="9"/>
  <c r="A148" i="9"/>
  <c r="B147" i="9"/>
  <c r="A147" i="9"/>
  <c r="B146" i="9"/>
  <c r="A146" i="9"/>
  <c r="B145" i="9"/>
  <c r="A145" i="9"/>
  <c r="B144" i="9"/>
  <c r="A144" i="9"/>
  <c r="B143" i="9"/>
  <c r="A143" i="9"/>
  <c r="B142" i="9"/>
  <c r="A142" i="9"/>
  <c r="B141" i="9"/>
  <c r="A141" i="9"/>
  <c r="B140" i="9"/>
  <c r="A140" i="9"/>
  <c r="B139" i="9"/>
  <c r="A139" i="9"/>
  <c r="B138" i="9"/>
  <c r="A138" i="9"/>
  <c r="B137" i="9"/>
  <c r="A137" i="9"/>
  <c r="B136" i="9"/>
  <c r="A136" i="9"/>
  <c r="B135" i="9"/>
  <c r="A135" i="9"/>
  <c r="B134" i="9"/>
  <c r="A134" i="9"/>
  <c r="B133" i="9"/>
  <c r="A133" i="9"/>
  <c r="B132" i="9"/>
  <c r="A132" i="9"/>
  <c r="B131" i="9"/>
  <c r="A131" i="9"/>
  <c r="B130" i="9"/>
  <c r="A130" i="9"/>
  <c r="B129" i="9"/>
  <c r="A129" i="9"/>
  <c r="B128" i="9"/>
  <c r="A128" i="9"/>
  <c r="B127" i="9"/>
  <c r="A127" i="9"/>
  <c r="B126" i="9"/>
  <c r="A126" i="9"/>
  <c r="B125" i="9"/>
  <c r="A125" i="9"/>
  <c r="B124" i="9"/>
  <c r="A124" i="9"/>
  <c r="B123" i="9"/>
  <c r="A123" i="9"/>
  <c r="B122" i="9"/>
  <c r="A122" i="9"/>
  <c r="B121" i="9"/>
  <c r="A121" i="9"/>
  <c r="B120" i="9"/>
  <c r="A120" i="9"/>
  <c r="B119" i="9"/>
  <c r="A119" i="9"/>
  <c r="B118" i="9"/>
  <c r="A118" i="9"/>
  <c r="B117" i="9"/>
  <c r="A117" i="9"/>
  <c r="B116" i="9"/>
  <c r="A116" i="9"/>
  <c r="B115" i="9"/>
  <c r="A115" i="9"/>
  <c r="B114" i="9"/>
  <c r="A114" i="9"/>
  <c r="B113" i="9"/>
  <c r="A113" i="9"/>
  <c r="B112" i="9"/>
  <c r="A112" i="9"/>
  <c r="B111" i="9"/>
  <c r="A111" i="9"/>
  <c r="B110" i="9"/>
  <c r="A110" i="9"/>
  <c r="B109" i="9"/>
  <c r="A109" i="9"/>
  <c r="B108" i="9"/>
  <c r="A108" i="9"/>
  <c r="B107" i="9"/>
  <c r="A107" i="9"/>
  <c r="B106" i="9"/>
  <c r="A106" i="9"/>
  <c r="B105" i="9"/>
  <c r="A105" i="9"/>
  <c r="B104" i="9"/>
  <c r="A104" i="9"/>
  <c r="B103" i="9"/>
  <c r="A103" i="9"/>
  <c r="B102" i="9"/>
  <c r="A102" i="9"/>
  <c r="B101" i="9"/>
  <c r="A101" i="9"/>
  <c r="B100" i="9"/>
  <c r="A100" i="9"/>
  <c r="B99" i="9"/>
  <c r="A99" i="9"/>
  <c r="B98" i="9"/>
  <c r="A98" i="9"/>
  <c r="B97" i="9"/>
  <c r="A97" i="9"/>
  <c r="B96" i="9"/>
  <c r="A96" i="9"/>
  <c r="B95" i="9"/>
  <c r="A95" i="9"/>
  <c r="B94" i="9"/>
  <c r="A94" i="9"/>
  <c r="B93" i="9"/>
  <c r="A93" i="9"/>
  <c r="B92" i="9"/>
  <c r="A92" i="9"/>
  <c r="B91" i="9"/>
  <c r="A91" i="9"/>
  <c r="B90" i="9"/>
  <c r="A90" i="9"/>
  <c r="B89" i="9"/>
  <c r="A89" i="9"/>
  <c r="B88" i="9"/>
  <c r="A88" i="9"/>
  <c r="B87" i="9"/>
  <c r="A87" i="9"/>
  <c r="B86" i="9"/>
  <c r="A86" i="9"/>
  <c r="B85" i="9"/>
  <c r="A85" i="9"/>
  <c r="B84" i="9"/>
  <c r="A84" i="9"/>
  <c r="B83" i="9"/>
  <c r="A83" i="9"/>
  <c r="B82" i="9"/>
  <c r="A82" i="9"/>
  <c r="B81" i="9"/>
  <c r="A81" i="9"/>
  <c r="B80" i="9"/>
  <c r="A80" i="9"/>
  <c r="B79" i="9"/>
  <c r="A79" i="9"/>
  <c r="B78" i="9"/>
  <c r="A78" i="9"/>
  <c r="B77" i="9"/>
  <c r="A77" i="9"/>
  <c r="B76" i="9"/>
  <c r="A76" i="9"/>
  <c r="B75" i="9"/>
  <c r="A75" i="9"/>
  <c r="B74" i="9"/>
  <c r="A74" i="9"/>
  <c r="B73" i="9"/>
  <c r="A73" i="9"/>
  <c r="B72" i="9"/>
  <c r="A72" i="9"/>
  <c r="B71" i="9"/>
  <c r="A71" i="9"/>
  <c r="B70" i="9"/>
  <c r="A70" i="9"/>
  <c r="B69" i="9"/>
  <c r="A69" i="9"/>
  <c r="B68" i="9"/>
  <c r="A68" i="9"/>
  <c r="B67" i="9"/>
  <c r="A67" i="9"/>
  <c r="B66" i="9"/>
  <c r="A66" i="9"/>
  <c r="B65" i="9"/>
  <c r="A65" i="9"/>
  <c r="B64" i="9"/>
  <c r="A64" i="9"/>
  <c r="B63" i="9"/>
  <c r="A63" i="9"/>
  <c r="B62" i="9"/>
  <c r="A62" i="9"/>
  <c r="B61" i="9"/>
  <c r="A61" i="9"/>
  <c r="B60" i="9"/>
  <c r="A60" i="9"/>
  <c r="B59" i="9"/>
  <c r="A59" i="9"/>
  <c r="B58" i="9"/>
  <c r="A58" i="9"/>
  <c r="B57" i="9"/>
  <c r="A57" i="9"/>
  <c r="B56" i="9"/>
  <c r="A56" i="9"/>
  <c r="B55" i="9"/>
  <c r="A55" i="9"/>
  <c r="B54" i="9"/>
  <c r="A54" i="9"/>
  <c r="B53" i="9"/>
  <c r="A53" i="9"/>
  <c r="B52" i="9"/>
  <c r="A52" i="9"/>
  <c r="B51" i="9"/>
  <c r="A51" i="9"/>
  <c r="B50" i="9"/>
  <c r="A50" i="9"/>
  <c r="B49" i="9"/>
  <c r="A49" i="9"/>
  <c r="B48" i="9"/>
  <c r="A48" i="9"/>
  <c r="B47" i="9"/>
  <c r="A47" i="9"/>
  <c r="B46" i="9"/>
  <c r="A46" i="9"/>
  <c r="B45" i="9"/>
  <c r="A45" i="9"/>
  <c r="B44" i="9"/>
  <c r="A44" i="9"/>
  <c r="B43" i="9"/>
  <c r="A43" i="9"/>
  <c r="B42" i="9"/>
  <c r="A42" i="9"/>
  <c r="B41" i="9"/>
  <c r="A41" i="9"/>
  <c r="B40" i="9"/>
  <c r="A40" i="9"/>
  <c r="B39" i="9"/>
  <c r="A39" i="9"/>
  <c r="B38" i="9"/>
  <c r="A38" i="9"/>
  <c r="B37" i="9"/>
  <c r="A37" i="9"/>
  <c r="B36" i="9"/>
  <c r="A36" i="9"/>
  <c r="B35" i="9"/>
  <c r="A35" i="9"/>
  <c r="B34" i="9"/>
  <c r="A34" i="9"/>
  <c r="B33" i="9"/>
  <c r="A33" i="9"/>
  <c r="B32" i="9"/>
  <c r="A32" i="9"/>
  <c r="B31" i="9"/>
  <c r="A31" i="9"/>
  <c r="B30" i="9"/>
  <c r="A30" i="9"/>
  <c r="B29" i="9"/>
  <c r="A29" i="9"/>
  <c r="B28" i="9"/>
  <c r="A28" i="9"/>
  <c r="B27" i="9"/>
  <c r="A27" i="9"/>
  <c r="B26" i="9"/>
  <c r="A26" i="9"/>
  <c r="B25" i="9"/>
  <c r="A25" i="9"/>
  <c r="B24" i="9"/>
  <c r="A24" i="9"/>
  <c r="B23" i="9"/>
  <c r="A23" i="9"/>
  <c r="B22" i="9"/>
  <c r="A22" i="9"/>
  <c r="B21" i="9"/>
  <c r="A21" i="9"/>
  <c r="B20" i="9"/>
  <c r="A20" i="9"/>
  <c r="B19" i="9"/>
  <c r="A19" i="9"/>
  <c r="B18" i="9"/>
  <c r="A18" i="9"/>
  <c r="B17" i="9"/>
  <c r="A17" i="9"/>
  <c r="B16" i="9"/>
  <c r="A16" i="9"/>
  <c r="B15" i="9"/>
  <c r="A15" i="9"/>
  <c r="B14" i="9"/>
  <c r="A14" i="9"/>
  <c r="B13" i="9"/>
  <c r="A13" i="9"/>
  <c r="B12" i="9"/>
  <c r="A12" i="9"/>
  <c r="B11" i="9"/>
  <c r="A11" i="9"/>
  <c r="B10" i="9"/>
  <c r="A10" i="9"/>
  <c r="B9" i="9"/>
  <c r="A9" i="9"/>
  <c r="B8" i="9"/>
  <c r="A8" i="9"/>
  <c r="B7" i="9"/>
  <c r="A7" i="9"/>
  <c r="B6" i="9"/>
  <c r="A6" i="9"/>
  <c r="B5" i="9"/>
  <c r="A5" i="9"/>
  <c r="Y311" i="1" l="1"/>
  <c r="Y310" i="1"/>
  <c r="Y309" i="1"/>
  <c r="Y308" i="1"/>
  <c r="Y258" i="1"/>
  <c r="Y257" i="1"/>
  <c r="Y256" i="1"/>
  <c r="Y255" i="1"/>
  <c r="Y254" i="1"/>
  <c r="Y253" i="1"/>
  <c r="Y252" i="1"/>
  <c r="Y251" i="1"/>
  <c r="Y266" i="1"/>
  <c r="Y265" i="1"/>
  <c r="Y264" i="1"/>
  <c r="Y263" i="1"/>
  <c r="Y262" i="1"/>
  <c r="Y261" i="1"/>
  <c r="Y260" i="1"/>
  <c r="Y259" i="1"/>
  <c r="Y280" i="1"/>
  <c r="Y279" i="1"/>
  <c r="Y278" i="1"/>
  <c r="Y277" i="1"/>
  <c r="Y275" i="1"/>
  <c r="Y276" i="1"/>
  <c r="Y274" i="1"/>
  <c r="Y273" i="1"/>
  <c r="Y269" i="1"/>
  <c r="Y272" i="1"/>
  <c r="Y271" i="1"/>
  <c r="Y270" i="1"/>
  <c r="Y268" i="1"/>
  <c r="Y267" i="1"/>
  <c r="Y290" i="1"/>
  <c r="Y294" i="1"/>
  <c r="Y296" i="1"/>
  <c r="Y303" i="1"/>
  <c r="Y306" i="1"/>
  <c r="Y302" i="1"/>
  <c r="Y281" i="1"/>
  <c r="Y285" i="1"/>
  <c r="Y299" i="1"/>
  <c r="Y297" i="1"/>
  <c r="Y283" i="1"/>
  <c r="Y307" i="1"/>
  <c r="Y293" i="1"/>
  <c r="Y298" i="1"/>
  <c r="Y305" i="1"/>
  <c r="Y300" i="1"/>
  <c r="Y301" i="1"/>
  <c r="Y282" i="1"/>
  <c r="Y292" i="1"/>
  <c r="Y304" i="1"/>
  <c r="Y288" i="1"/>
  <c r="Y295" i="1"/>
  <c r="Y289" i="1"/>
  <c r="Y291" i="1"/>
  <c r="Y284" i="1"/>
  <c r="Y287" i="1"/>
  <c r="Y286" i="1"/>
  <c r="Y203" i="1"/>
  <c r="Y202" i="1"/>
  <c r="Y201" i="1"/>
  <c r="Y200" i="1"/>
  <c r="Y199" i="1"/>
  <c r="Y198" i="1"/>
  <c r="Y197" i="1"/>
  <c r="Y211" i="1"/>
  <c r="Y210" i="1"/>
  <c r="Y209" i="1"/>
  <c r="Y208" i="1"/>
  <c r="Y206" i="1"/>
  <c r="Y207" i="1"/>
  <c r="Y205" i="1"/>
  <c r="Y204" i="1"/>
  <c r="Y226" i="1"/>
  <c r="Y224" i="1"/>
  <c r="Y225" i="1"/>
  <c r="Y223" i="1"/>
  <c r="Y220" i="1"/>
  <c r="Y221" i="1"/>
  <c r="Y222" i="1"/>
  <c r="Y217" i="1"/>
  <c r="Y216" i="1"/>
  <c r="Y218" i="1"/>
  <c r="Y219" i="1"/>
  <c r="Y212" i="1"/>
  <c r="Y214" i="1"/>
  <c r="Y215" i="1"/>
  <c r="Y213" i="1"/>
  <c r="Y245" i="1"/>
  <c r="Y249" i="1"/>
  <c r="Y236" i="1"/>
  <c r="Y234" i="1"/>
  <c r="Y240" i="1"/>
  <c r="Y248" i="1"/>
  <c r="Y237" i="1"/>
  <c r="Y230" i="1"/>
  <c r="Y229" i="1"/>
  <c r="Y227" i="1"/>
  <c r="Y239" i="1"/>
  <c r="Y247" i="1"/>
  <c r="Y246" i="1"/>
  <c r="Y238" i="1"/>
  <c r="Y231" i="1"/>
  <c r="Y244" i="1"/>
  <c r="Y242" i="1"/>
  <c r="Y232" i="1"/>
  <c r="Y228" i="1"/>
  <c r="Y243" i="1"/>
  <c r="Y250" i="1"/>
  <c r="Y233" i="1"/>
  <c r="Y241" i="1"/>
  <c r="Y235" i="1"/>
  <c r="Y141" i="1"/>
  <c r="Y140" i="1"/>
  <c r="Y139" i="1"/>
  <c r="Y138" i="1"/>
  <c r="Y137" i="1"/>
  <c r="Y136" i="1"/>
  <c r="Y135" i="1"/>
  <c r="Y134" i="1"/>
  <c r="Y149" i="1"/>
  <c r="Y148" i="1"/>
  <c r="Y147" i="1"/>
  <c r="Y146" i="1"/>
  <c r="Y145" i="1"/>
  <c r="Y144" i="1"/>
  <c r="Y143" i="1"/>
  <c r="Y142" i="1"/>
  <c r="Y164" i="1"/>
  <c r="Y162" i="1"/>
  <c r="Y165" i="1"/>
  <c r="Y163" i="1"/>
  <c r="Y160" i="1"/>
  <c r="Y159" i="1"/>
  <c r="Y161" i="1"/>
  <c r="Y158" i="1"/>
  <c r="Y157" i="1"/>
  <c r="Y156" i="1"/>
  <c r="Y155" i="1"/>
  <c r="Y154" i="1"/>
  <c r="Y153" i="1"/>
  <c r="Y150" i="1"/>
  <c r="Y151" i="1"/>
  <c r="Y152" i="1"/>
  <c r="Y193" i="1"/>
  <c r="Y184" i="1"/>
  <c r="Y196" i="1"/>
  <c r="Y192" i="1"/>
  <c r="Y188" i="1"/>
  <c r="Y186" i="1"/>
  <c r="Y187" i="1"/>
  <c r="Y195" i="1"/>
  <c r="Y181" i="1"/>
  <c r="Y173" i="1"/>
  <c r="Y166" i="1"/>
  <c r="Y191" i="1"/>
  <c r="Y180" i="1"/>
  <c r="Y167" i="1"/>
  <c r="Y168" i="1"/>
  <c r="Y172" i="1"/>
  <c r="Y171" i="1"/>
  <c r="Y175" i="1"/>
  <c r="Y194" i="1"/>
  <c r="Y190" i="1"/>
  <c r="Y176" i="1"/>
  <c r="Y177" i="1"/>
  <c r="Y179" i="1"/>
  <c r="Y170" i="1"/>
  <c r="Y185" i="1"/>
  <c r="Y182" i="1"/>
  <c r="Y178" i="1"/>
  <c r="Y169" i="1"/>
  <c r="Y189" i="1"/>
  <c r="Y174" i="1"/>
  <c r="Y183" i="1"/>
  <c r="Y90" i="1"/>
  <c r="Y89" i="1"/>
  <c r="Y88" i="1"/>
  <c r="Y87" i="1"/>
  <c r="Y86" i="1"/>
  <c r="Y85" i="1"/>
  <c r="Y84" i="1"/>
  <c r="Y83" i="1"/>
  <c r="Y98" i="1"/>
  <c r="Y97" i="1"/>
  <c r="Y95" i="1"/>
  <c r="Y96" i="1"/>
  <c r="Y94" i="1"/>
  <c r="Y93" i="1"/>
  <c r="Y92" i="1"/>
  <c r="Y91" i="1"/>
  <c r="Y113" i="1"/>
  <c r="Y114" i="1"/>
  <c r="Y112" i="1"/>
  <c r="Y111" i="1"/>
  <c r="Y109" i="1"/>
  <c r="Y107" i="1"/>
  <c r="Y108" i="1"/>
  <c r="Y110" i="1"/>
  <c r="Y105" i="1"/>
  <c r="Y106" i="1"/>
  <c r="Y104" i="1"/>
  <c r="Y103" i="1"/>
  <c r="Y100" i="1"/>
  <c r="Y102" i="1"/>
  <c r="Y101" i="1"/>
  <c r="Y99" i="1"/>
  <c r="Y130" i="1"/>
  <c r="Y118" i="1"/>
  <c r="Y126" i="1"/>
  <c r="Y122" i="1"/>
  <c r="Y127" i="1"/>
  <c r="Y124" i="1"/>
  <c r="Y121" i="1"/>
  <c r="Y131" i="1"/>
  <c r="Y120" i="1"/>
  <c r="Y123" i="1"/>
  <c r="Y129" i="1"/>
  <c r="Y133" i="1"/>
  <c r="Y117" i="1"/>
  <c r="Y116" i="1"/>
  <c r="Y115" i="1"/>
  <c r="Y119" i="1"/>
  <c r="Y125" i="1"/>
  <c r="Y132" i="1"/>
  <c r="Y128" i="1"/>
  <c r="Y32" i="1"/>
  <c r="Y31" i="1"/>
  <c r="Y30" i="1"/>
  <c r="Y28" i="1"/>
  <c r="Y27" i="1"/>
  <c r="Y26" i="1"/>
  <c r="Y25" i="1"/>
  <c r="Y24" i="1"/>
  <c r="Y40" i="1"/>
  <c r="Y39" i="1"/>
  <c r="Y38" i="1"/>
  <c r="Y37" i="1"/>
  <c r="Y36" i="1"/>
  <c r="Y35" i="1"/>
  <c r="Y34" i="1"/>
  <c r="Y33" i="1"/>
  <c r="Y55" i="1"/>
  <c r="Y54" i="1"/>
  <c r="Y56" i="1"/>
  <c r="Y53" i="1"/>
  <c r="Y49" i="1"/>
  <c r="Y50" i="1"/>
  <c r="Y52" i="1"/>
  <c r="Y51" i="1"/>
  <c r="Y48" i="1"/>
  <c r="Y46" i="1"/>
  <c r="Y47" i="1"/>
  <c r="Y45" i="1"/>
  <c r="Y42" i="1"/>
  <c r="Y43" i="1"/>
  <c r="Y44" i="1"/>
  <c r="Y41" i="1"/>
  <c r="Y63" i="1"/>
  <c r="Y72" i="1"/>
  <c r="Y82" i="1"/>
  <c r="Y81" i="1"/>
  <c r="Y70" i="1"/>
  <c r="Y77" i="1"/>
  <c r="Y71" i="1"/>
  <c r="Y69" i="1"/>
  <c r="Y58" i="1"/>
  <c r="Y60" i="1"/>
  <c r="Y64" i="1"/>
  <c r="Y62" i="1"/>
  <c r="Y80" i="1"/>
  <c r="Y66" i="1"/>
  <c r="Y61" i="1"/>
  <c r="Y79" i="1"/>
  <c r="Y68" i="1"/>
  <c r="Y74" i="1"/>
  <c r="Y67" i="1"/>
  <c r="Y59" i="1"/>
  <c r="Y65" i="1"/>
  <c r="Y73" i="1"/>
  <c r="Y76" i="1"/>
  <c r="Y57" i="1"/>
  <c r="Y75" i="1"/>
  <c r="Y78" i="1"/>
  <c r="Y10" i="1"/>
  <c r="Y9" i="1"/>
  <c r="Y8" i="1"/>
  <c r="Y7" i="1"/>
  <c r="Y6" i="1"/>
  <c r="Y5" i="1"/>
  <c r="Y4" i="1"/>
  <c r="Y3" i="1"/>
  <c r="Y18" i="1"/>
  <c r="Y17" i="1"/>
  <c r="Y16" i="1"/>
  <c r="Y15" i="1"/>
  <c r="Y14" i="1"/>
  <c r="Y13" i="1"/>
  <c r="Y12" i="1"/>
  <c r="Y11" i="1"/>
  <c r="Y20" i="1"/>
  <c r="Y21" i="1"/>
  <c r="Y23" i="1"/>
  <c r="Y22" i="1"/>
  <c r="Y19" i="1"/>
  <c r="Y540" i="1"/>
  <c r="Y504" i="1"/>
  <c r="Y511" i="1"/>
  <c r="Y390" i="1"/>
  <c r="Y316" i="1"/>
  <c r="Y317" i="1"/>
  <c r="Y348" i="1"/>
  <c r="Y520" i="1"/>
  <c r="Y536" i="1"/>
  <c r="Y503" i="1"/>
  <c r="Y392" i="1"/>
  <c r="Y393" i="1"/>
  <c r="Y389" i="1"/>
  <c r="Y387" i="1"/>
  <c r="Y353" i="1"/>
  <c r="Y508" i="1"/>
  <c r="Y386" i="1"/>
  <c r="Y388" i="1"/>
  <c r="Y518" i="1"/>
  <c r="Y519" i="1"/>
  <c r="Y499" i="1"/>
  <c r="Y542" i="1"/>
  <c r="Y502" i="1"/>
  <c r="Y466" i="1"/>
  <c r="Y476" i="1"/>
  <c r="Y491" i="1"/>
  <c r="Y482" i="1"/>
  <c r="Y429" i="1"/>
  <c r="Y428" i="1"/>
  <c r="Y384" i="1"/>
  <c r="Y382" i="1"/>
  <c r="Y383" i="1"/>
  <c r="Y385" i="1"/>
  <c r="Y315" i="1"/>
  <c r="Y313" i="1"/>
  <c r="Y314" i="1"/>
  <c r="Y345" i="1"/>
  <c r="Y361" i="1"/>
  <c r="Y343" i="1"/>
  <c r="Y344" i="1"/>
  <c r="Y358" i="1"/>
  <c r="Y448" i="1"/>
  <c r="Y481" i="1"/>
  <c r="Y437" i="1"/>
  <c r="Y477" i="1"/>
  <c r="Y438" i="1"/>
  <c r="Y533" i="1"/>
  <c r="Y535" i="1"/>
  <c r="Y498" i="1"/>
  <c r="Y497" i="1"/>
  <c r="Y500" i="1"/>
  <c r="Y501" i="1"/>
  <c r="Y446" i="1"/>
  <c r="Y447" i="1"/>
  <c r="Y467" i="1"/>
  <c r="Y468" i="1"/>
  <c r="Y463" i="1"/>
  <c r="Y474" i="1"/>
  <c r="Y490" i="1"/>
  <c r="Y480" i="1"/>
  <c r="Y478" i="1"/>
  <c r="Y470" i="1"/>
  <c r="Y475" i="1"/>
  <c r="Y430" i="1"/>
  <c r="Y371" i="1"/>
  <c r="Y381" i="1"/>
  <c r="Y379" i="1"/>
  <c r="Y378" i="1"/>
  <c r="Y327" i="1"/>
  <c r="Y326" i="1"/>
  <c r="Y324" i="1"/>
  <c r="Y323" i="1"/>
  <c r="Y325" i="1"/>
  <c r="Y322" i="1"/>
  <c r="Y312" i="1"/>
  <c r="Y465" i="1"/>
  <c r="Y380" i="1"/>
  <c r="Y408" i="1"/>
  <c r="Y321" i="1"/>
  <c r="Y532" i="1"/>
  <c r="Y320" i="1"/>
  <c r="Y489" i="1"/>
  <c r="Y488" i="1"/>
  <c r="Y472" i="1"/>
  <c r="Y417" i="1"/>
  <c r="Y402" i="1"/>
  <c r="Y338" i="1"/>
  <c r="Y340" i="1"/>
  <c r="Y336" i="1"/>
  <c r="Y328" i="1"/>
  <c r="Y333" i="1"/>
  <c r="Y420" i="1"/>
  <c r="Y416" i="1"/>
  <c r="Y427" i="1"/>
  <c r="Y407" i="1"/>
  <c r="Y335" i="1"/>
  <c r="Y473" i="1"/>
  <c r="Y400" i="1"/>
  <c r="Y541" i="1"/>
  <c r="Y414" i="1"/>
  <c r="Y413" i="1"/>
  <c r="Y332" i="1"/>
  <c r="Y334" i="1"/>
  <c r="Y487" i="1"/>
  <c r="Y418" i="1"/>
  <c r="Y396" i="1"/>
  <c r="Y341" i="1"/>
  <c r="Y331" i="1"/>
  <c r="Y330" i="1"/>
  <c r="Y419" i="1"/>
  <c r="Y426" i="1"/>
  <c r="Y329" i="1"/>
  <c r="Y486" i="1"/>
  <c r="Y339" i="1"/>
  <c r="Y415" i="1"/>
  <c r="Y337" i="1"/>
  <c r="Y370" i="1"/>
  <c r="Y395" i="1"/>
  <c r="Y356" i="1"/>
  <c r="Y425" i="1"/>
  <c r="Y369" i="1"/>
  <c r="Y464" i="1"/>
  <c r="Y394" i="1"/>
  <c r="Y460" i="1"/>
  <c r="Y462" i="1"/>
  <c r="Y423" i="1"/>
  <c r="Y410" i="1"/>
  <c r="Y424" i="1"/>
  <c r="Y368" i="1"/>
  <c r="Y355" i="1"/>
  <c r="Y461" i="1"/>
  <c r="Y367" i="1"/>
  <c r="Y412" i="1"/>
  <c r="Y360" i="1"/>
  <c r="Y445" i="1"/>
  <c r="Y406" i="1"/>
  <c r="Y444" i="1"/>
  <c r="Y366" i="1"/>
  <c r="Y399" i="1"/>
  <c r="Y365" i="1"/>
  <c r="Y354" i="1"/>
  <c r="Y342" i="1"/>
  <c r="Y422" i="1"/>
  <c r="Y421" i="1"/>
  <c r="Y458" i="1"/>
  <c r="Y459" i="1"/>
  <c r="Y443" i="1"/>
  <c r="Y364" i="1"/>
  <c r="Y436" i="1"/>
  <c r="Y442" i="1"/>
  <c r="Y377" i="1"/>
  <c r="Y411" i="1"/>
  <c r="Y351" i="1"/>
  <c r="Y403" i="1"/>
  <c r="Y346" i="1"/>
  <c r="Y496" i="1"/>
  <c r="Y531" i="1"/>
  <c r="Y510" i="1"/>
  <c r="Y440" i="1"/>
  <c r="Y457" i="1"/>
  <c r="Y376" i="1"/>
  <c r="Y363" i="1"/>
  <c r="Y455" i="1"/>
  <c r="Y401" i="1"/>
  <c r="Y530" i="1"/>
  <c r="Y516" i="1"/>
  <c r="Y544" i="1"/>
  <c r="Y495" i="1"/>
  <c r="Y375" i="1"/>
  <c r="Y398" i="1"/>
  <c r="Y357" i="1"/>
  <c r="Y456" i="1"/>
  <c r="Y433" i="1"/>
  <c r="Y543" i="1"/>
  <c r="Y494" i="1"/>
  <c r="Y528" i="1"/>
  <c r="Y517" i="1"/>
  <c r="Y352" i="1"/>
  <c r="Y374" i="1"/>
  <c r="Y453" i="1"/>
  <c r="Y441" i="1"/>
  <c r="Y404" i="1"/>
  <c r="Y484" i="1"/>
  <c r="Y515" i="1"/>
  <c r="Y529" i="1"/>
  <c r="Y537" i="1"/>
  <c r="Y431" i="1"/>
  <c r="Y479" i="1"/>
  <c r="Y405" i="1"/>
  <c r="Y454" i="1"/>
  <c r="Y347" i="1"/>
  <c r="Y514" i="1"/>
  <c r="Y526" i="1"/>
  <c r="Y534" i="1"/>
  <c r="Y493" i="1"/>
  <c r="Y452" i="1"/>
  <c r="Y435" i="1"/>
  <c r="Y485" i="1"/>
  <c r="Y409" i="1"/>
  <c r="Y349" i="1"/>
  <c r="Y527" i="1"/>
  <c r="Y451" i="1"/>
  <c r="Y523" i="1"/>
  <c r="Y507" i="1"/>
  <c r="Y509" i="1"/>
  <c r="Y450" i="1"/>
  <c r="Y483" i="1"/>
  <c r="Y397" i="1"/>
  <c r="Y373" i="1"/>
  <c r="Y359" i="1"/>
  <c r="Y439" i="1"/>
  <c r="Y522" i="1"/>
  <c r="Y546" i="1"/>
  <c r="Y506" i="1"/>
  <c r="Y512" i="1"/>
  <c r="Y525" i="1"/>
  <c r="Y545" i="1"/>
  <c r="Y319" i="1"/>
  <c r="Y432" i="1"/>
  <c r="Y492" i="1"/>
  <c r="Y449" i="1"/>
  <c r="Y372" i="1"/>
  <c r="Y362" i="1"/>
  <c r="Y505" i="1"/>
  <c r="Y513" i="1"/>
  <c r="Y524" i="1"/>
  <c r="Y521" i="1"/>
  <c r="Y538" i="1"/>
  <c r="Y539" i="1"/>
  <c r="Y350" i="1"/>
  <c r="Y318" i="1"/>
  <c r="Y434" i="1"/>
  <c r="Y469" i="1"/>
  <c r="Y471" i="1"/>
  <c r="Y391" i="1"/>
  <c r="X391" i="1"/>
  <c r="X471" i="1"/>
  <c r="X469" i="1"/>
  <c r="X434" i="1"/>
  <c r="X318" i="1"/>
  <c r="X350" i="1"/>
  <c r="X539" i="1"/>
  <c r="X538" i="1"/>
  <c r="X521" i="1"/>
  <c r="X524" i="1"/>
  <c r="X513" i="1"/>
  <c r="X505" i="1"/>
  <c r="X362" i="1"/>
  <c r="X372" i="1"/>
  <c r="X449" i="1"/>
  <c r="X492" i="1"/>
  <c r="X432" i="1"/>
  <c r="X319" i="1"/>
  <c r="X545" i="1"/>
  <c r="X525" i="1"/>
  <c r="X512" i="1"/>
  <c r="X506" i="1"/>
  <c r="X546" i="1"/>
  <c r="X522" i="1"/>
  <c r="X439" i="1"/>
  <c r="X359" i="1"/>
  <c r="X373" i="1"/>
  <c r="X397" i="1"/>
  <c r="X483" i="1"/>
  <c r="X450" i="1"/>
  <c r="X509" i="1"/>
  <c r="X507" i="1"/>
  <c r="X523" i="1"/>
  <c r="X451" i="1"/>
  <c r="X527" i="1"/>
  <c r="X349" i="1"/>
  <c r="X409" i="1"/>
  <c r="X485" i="1"/>
  <c r="X435" i="1"/>
  <c r="X452" i="1"/>
  <c r="X493" i="1"/>
  <c r="X534" i="1"/>
  <c r="X526" i="1"/>
  <c r="X514" i="1"/>
  <c r="X347" i="1"/>
  <c r="X454" i="1"/>
  <c r="X405" i="1"/>
  <c r="X479" i="1"/>
  <c r="X431" i="1"/>
  <c r="X537" i="1"/>
  <c r="X529" i="1"/>
  <c r="X515" i="1"/>
  <c r="X484" i="1"/>
  <c r="X404" i="1"/>
  <c r="X441" i="1"/>
  <c r="X453" i="1"/>
  <c r="X374" i="1"/>
  <c r="X352" i="1"/>
  <c r="X517" i="1"/>
  <c r="X528" i="1"/>
  <c r="X494" i="1"/>
  <c r="X543" i="1"/>
  <c r="X433" i="1"/>
  <c r="X456" i="1"/>
  <c r="X357" i="1"/>
  <c r="X398" i="1"/>
  <c r="X375" i="1"/>
  <c r="X495" i="1"/>
  <c r="X544" i="1"/>
  <c r="X516" i="1"/>
  <c r="X530" i="1"/>
  <c r="X401" i="1"/>
  <c r="X455" i="1"/>
  <c r="X363" i="1"/>
  <c r="X376" i="1"/>
  <c r="X457" i="1"/>
  <c r="X440" i="1"/>
  <c r="X510" i="1"/>
  <c r="X531" i="1"/>
  <c r="X496" i="1"/>
  <c r="X346" i="1"/>
  <c r="X403" i="1"/>
  <c r="X351" i="1"/>
  <c r="X411" i="1"/>
  <c r="X377" i="1"/>
  <c r="X442" i="1"/>
  <c r="X436" i="1"/>
  <c r="X364" i="1"/>
  <c r="X443" i="1"/>
  <c r="X459" i="1"/>
  <c r="X458" i="1"/>
  <c r="X421" i="1"/>
  <c r="X422" i="1"/>
  <c r="X342" i="1"/>
  <c r="X354" i="1"/>
  <c r="X365" i="1"/>
  <c r="X399" i="1"/>
  <c r="X366" i="1"/>
  <c r="X444" i="1"/>
  <c r="X406" i="1"/>
  <c r="X445" i="1"/>
  <c r="X360" i="1"/>
  <c r="X412" i="1"/>
  <c r="X367" i="1"/>
  <c r="X461" i="1"/>
  <c r="X355" i="1"/>
  <c r="X368" i="1"/>
  <c r="X424" i="1"/>
  <c r="X410" i="1"/>
  <c r="X423" i="1"/>
  <c r="X462" i="1"/>
  <c r="X460" i="1"/>
  <c r="X394" i="1"/>
  <c r="X464" i="1"/>
  <c r="X369" i="1"/>
  <c r="X425" i="1"/>
  <c r="X356" i="1"/>
  <c r="X395" i="1"/>
  <c r="X370" i="1"/>
  <c r="X337" i="1"/>
  <c r="X415" i="1"/>
  <c r="X339" i="1"/>
  <c r="X486" i="1"/>
  <c r="X329" i="1"/>
  <c r="X426" i="1"/>
  <c r="X419" i="1"/>
  <c r="X330" i="1"/>
  <c r="X331" i="1"/>
  <c r="X341" i="1"/>
  <c r="X396" i="1"/>
  <c r="X418" i="1"/>
  <c r="X487" i="1"/>
  <c r="X334" i="1"/>
  <c r="X332" i="1"/>
  <c r="X413" i="1"/>
  <c r="X414" i="1"/>
  <c r="X541" i="1"/>
  <c r="X400" i="1"/>
  <c r="X473" i="1"/>
  <c r="X335" i="1"/>
  <c r="X407" i="1"/>
  <c r="X427" i="1"/>
  <c r="X416" i="1"/>
  <c r="X420" i="1"/>
  <c r="X333" i="1"/>
  <c r="X328" i="1"/>
  <c r="X336" i="1"/>
  <c r="X340" i="1"/>
  <c r="X338" i="1"/>
  <c r="X402" i="1"/>
  <c r="X417" i="1"/>
  <c r="X472" i="1"/>
  <c r="X488" i="1"/>
  <c r="X489" i="1"/>
  <c r="X320" i="1"/>
  <c r="X532" i="1"/>
  <c r="X321" i="1"/>
  <c r="X408" i="1"/>
  <c r="X380" i="1"/>
  <c r="X465" i="1"/>
  <c r="X312" i="1"/>
  <c r="X322" i="1"/>
  <c r="X325" i="1"/>
  <c r="X323" i="1"/>
  <c r="X324" i="1"/>
  <c r="X326" i="1"/>
  <c r="X327" i="1"/>
  <c r="X378" i="1"/>
  <c r="X379" i="1"/>
  <c r="X381" i="1"/>
  <c r="X371" i="1"/>
  <c r="X430" i="1"/>
  <c r="X475" i="1"/>
  <c r="X470" i="1"/>
  <c r="X478" i="1"/>
  <c r="X480" i="1"/>
  <c r="X490" i="1"/>
  <c r="X474" i="1"/>
  <c r="X463" i="1"/>
  <c r="X468" i="1"/>
  <c r="X467" i="1"/>
  <c r="X447" i="1"/>
  <c r="X446" i="1"/>
  <c r="X501" i="1"/>
  <c r="X500" i="1"/>
  <c r="X497" i="1"/>
  <c r="X498" i="1"/>
  <c r="X535" i="1"/>
  <c r="X533" i="1"/>
  <c r="X438" i="1"/>
  <c r="X477" i="1"/>
  <c r="X437" i="1"/>
  <c r="X481" i="1"/>
  <c r="X448" i="1"/>
  <c r="X358" i="1"/>
  <c r="X344" i="1"/>
  <c r="X343" i="1"/>
  <c r="X361" i="1"/>
  <c r="X345" i="1"/>
  <c r="X314" i="1"/>
  <c r="X313" i="1"/>
  <c r="X315" i="1"/>
  <c r="X385" i="1"/>
  <c r="X383" i="1"/>
  <c r="X382" i="1"/>
  <c r="X384" i="1"/>
  <c r="X428" i="1"/>
  <c r="X429" i="1"/>
  <c r="X482" i="1"/>
  <c r="X491" i="1"/>
  <c r="X476" i="1"/>
  <c r="X466" i="1"/>
  <c r="X502" i="1"/>
  <c r="X542" i="1"/>
  <c r="X499" i="1"/>
  <c r="X519" i="1"/>
  <c r="X518" i="1"/>
  <c r="X388" i="1"/>
  <c r="X386" i="1"/>
  <c r="X508" i="1"/>
  <c r="X353" i="1"/>
  <c r="X387" i="1"/>
  <c r="X389" i="1"/>
  <c r="X393" i="1"/>
  <c r="X392" i="1"/>
  <c r="X503" i="1"/>
  <c r="X536" i="1"/>
  <c r="X520" i="1"/>
  <c r="X348" i="1"/>
  <c r="X317" i="1"/>
  <c r="X316" i="1"/>
  <c r="X390" i="1"/>
  <c r="X511" i="1"/>
  <c r="X504" i="1"/>
  <c r="X540" i="1"/>
  <c r="X19" i="1"/>
  <c r="X22" i="1"/>
  <c r="X23" i="1"/>
  <c r="X21" i="1"/>
  <c r="X20" i="1"/>
  <c r="X11" i="1"/>
  <c r="X12" i="1"/>
  <c r="X13" i="1"/>
  <c r="X14" i="1"/>
  <c r="X15" i="1"/>
  <c r="X16" i="1"/>
  <c r="X17" i="1"/>
  <c r="X18" i="1"/>
  <c r="X3" i="1"/>
  <c r="X4" i="1"/>
  <c r="X5" i="1"/>
  <c r="X6" i="1"/>
  <c r="X7" i="1"/>
  <c r="X8" i="1"/>
  <c r="X9" i="1"/>
  <c r="X10" i="1"/>
  <c r="X78" i="1"/>
  <c r="X75" i="1"/>
  <c r="X57" i="1"/>
  <c r="X76" i="1"/>
  <c r="X73" i="1"/>
  <c r="X65" i="1"/>
  <c r="X59" i="1"/>
  <c r="X67" i="1"/>
  <c r="X74" i="1"/>
  <c r="X68" i="1"/>
  <c r="X79" i="1"/>
  <c r="X61" i="1"/>
  <c r="X66" i="1"/>
  <c r="X80" i="1"/>
  <c r="X62" i="1"/>
  <c r="X64" i="1"/>
  <c r="X60" i="1"/>
  <c r="X58" i="1"/>
  <c r="X69" i="1"/>
  <c r="X71" i="1"/>
  <c r="X77" i="1"/>
  <c r="X70" i="1"/>
  <c r="X81" i="1"/>
  <c r="X82" i="1"/>
  <c r="X72" i="1"/>
  <c r="X63" i="1"/>
  <c r="X41" i="1"/>
  <c r="X44" i="1"/>
  <c r="X43" i="1"/>
  <c r="X42" i="1"/>
  <c r="X45" i="1"/>
  <c r="X47" i="1"/>
  <c r="X46" i="1"/>
  <c r="X48" i="1"/>
  <c r="X51" i="1"/>
  <c r="X52" i="1"/>
  <c r="X50" i="1"/>
  <c r="X49" i="1"/>
  <c r="X53" i="1"/>
  <c r="X56" i="1"/>
  <c r="X54" i="1"/>
  <c r="X55" i="1"/>
  <c r="X33" i="1"/>
  <c r="X34" i="1"/>
  <c r="X35" i="1"/>
  <c r="X36" i="1"/>
  <c r="X37" i="1"/>
  <c r="X38" i="1"/>
  <c r="X39" i="1"/>
  <c r="X40" i="1"/>
  <c r="X24" i="1"/>
  <c r="X25" i="1"/>
  <c r="X26" i="1"/>
  <c r="X27" i="1"/>
  <c r="X28" i="1"/>
  <c r="X30" i="1"/>
  <c r="X31" i="1"/>
  <c r="X32" i="1"/>
  <c r="X128" i="1"/>
  <c r="X132" i="1"/>
  <c r="X125" i="1"/>
  <c r="X119" i="1"/>
  <c r="X115" i="1"/>
  <c r="X116" i="1"/>
  <c r="X117" i="1"/>
  <c r="X133" i="1"/>
  <c r="X129" i="1"/>
  <c r="X123" i="1"/>
  <c r="X120" i="1"/>
  <c r="X131" i="1"/>
  <c r="X121" i="1"/>
  <c r="X124" i="1"/>
  <c r="X127" i="1"/>
  <c r="X122" i="1"/>
  <c r="X126" i="1"/>
  <c r="X118" i="1"/>
  <c r="X130" i="1"/>
  <c r="X99" i="1"/>
  <c r="X101" i="1"/>
  <c r="X102" i="1"/>
  <c r="X100" i="1"/>
  <c r="X103" i="1"/>
  <c r="X104" i="1"/>
  <c r="X106" i="1"/>
  <c r="X105" i="1"/>
  <c r="X110" i="1"/>
  <c r="X108" i="1"/>
  <c r="X107" i="1"/>
  <c r="X109" i="1"/>
  <c r="X111" i="1"/>
  <c r="X112" i="1"/>
  <c r="X114" i="1"/>
  <c r="X113" i="1"/>
  <c r="X91" i="1"/>
  <c r="X92" i="1"/>
  <c r="X93" i="1"/>
  <c r="X94" i="1"/>
  <c r="X96" i="1"/>
  <c r="X95" i="1"/>
  <c r="X97" i="1"/>
  <c r="X98" i="1"/>
  <c r="X83" i="1"/>
  <c r="X84" i="1"/>
  <c r="X85" i="1"/>
  <c r="X86" i="1"/>
  <c r="X87" i="1"/>
  <c r="X88" i="1"/>
  <c r="X89" i="1"/>
  <c r="X90" i="1"/>
  <c r="X183" i="1"/>
  <c r="X174" i="1"/>
  <c r="X189" i="1"/>
  <c r="X169" i="1"/>
  <c r="X178" i="1"/>
  <c r="X182" i="1"/>
  <c r="X185" i="1"/>
  <c r="X170" i="1"/>
  <c r="X179" i="1"/>
  <c r="X177" i="1"/>
  <c r="X176" i="1"/>
  <c r="X190" i="1"/>
  <c r="X194" i="1"/>
  <c r="X175" i="1"/>
  <c r="X171" i="1"/>
  <c r="X172" i="1"/>
  <c r="X168" i="1"/>
  <c r="X167" i="1"/>
  <c r="X180" i="1"/>
  <c r="X191" i="1"/>
  <c r="X166" i="1"/>
  <c r="X173" i="1"/>
  <c r="X181" i="1"/>
  <c r="X195" i="1"/>
  <c r="X187" i="1"/>
  <c r="X186" i="1"/>
  <c r="X188" i="1"/>
  <c r="X192" i="1"/>
  <c r="X196" i="1"/>
  <c r="X184" i="1"/>
  <c r="X193" i="1"/>
  <c r="X152" i="1"/>
  <c r="X151" i="1"/>
  <c r="X150" i="1"/>
  <c r="X153" i="1"/>
  <c r="X154" i="1"/>
  <c r="X155" i="1"/>
  <c r="X156" i="1"/>
  <c r="X157" i="1"/>
  <c r="X158" i="1"/>
  <c r="X161" i="1"/>
  <c r="X159" i="1"/>
  <c r="X160" i="1"/>
  <c r="X163" i="1"/>
  <c r="X165" i="1"/>
  <c r="X162" i="1"/>
  <c r="X164" i="1"/>
  <c r="X142" i="1"/>
  <c r="X143" i="1"/>
  <c r="X144" i="1"/>
  <c r="X145" i="1"/>
  <c r="X146" i="1"/>
  <c r="X147" i="1"/>
  <c r="X148" i="1"/>
  <c r="X149" i="1"/>
  <c r="X134" i="1"/>
  <c r="X135" i="1"/>
  <c r="X136" i="1"/>
  <c r="X137" i="1"/>
  <c r="X138" i="1"/>
  <c r="X139" i="1"/>
  <c r="X140" i="1"/>
  <c r="X141" i="1"/>
  <c r="X235" i="1"/>
  <c r="X241" i="1"/>
  <c r="X233" i="1"/>
  <c r="X250" i="1"/>
  <c r="X243" i="1"/>
  <c r="X228" i="1"/>
  <c r="X232" i="1"/>
  <c r="X242" i="1"/>
  <c r="X244" i="1"/>
  <c r="X231" i="1"/>
  <c r="X238" i="1"/>
  <c r="X246" i="1"/>
  <c r="X247" i="1"/>
  <c r="X239" i="1"/>
  <c r="X227" i="1"/>
  <c r="X229" i="1"/>
  <c r="X230" i="1"/>
  <c r="X237" i="1"/>
  <c r="X248" i="1"/>
  <c r="X240" i="1"/>
  <c r="X234" i="1"/>
  <c r="X236" i="1"/>
  <c r="X249" i="1"/>
  <c r="X245" i="1"/>
  <c r="X213" i="1"/>
  <c r="X215" i="1"/>
  <c r="X214" i="1"/>
  <c r="X212" i="1"/>
  <c r="X219" i="1"/>
  <c r="X218" i="1"/>
  <c r="X216" i="1"/>
  <c r="X217" i="1"/>
  <c r="X222" i="1"/>
  <c r="X221" i="1"/>
  <c r="X220" i="1"/>
  <c r="X223" i="1"/>
  <c r="X225" i="1"/>
  <c r="X224" i="1"/>
  <c r="X226" i="1"/>
  <c r="X204" i="1"/>
  <c r="X205" i="1"/>
  <c r="X207" i="1"/>
  <c r="X206" i="1"/>
  <c r="X208" i="1"/>
  <c r="X209" i="1"/>
  <c r="X210" i="1"/>
  <c r="X211" i="1"/>
  <c r="X197" i="1"/>
  <c r="X198" i="1"/>
  <c r="X199" i="1"/>
  <c r="X200" i="1"/>
  <c r="X201" i="1"/>
  <c r="X202" i="1"/>
  <c r="X203" i="1"/>
  <c r="X286" i="1"/>
  <c r="X287" i="1"/>
  <c r="X284" i="1"/>
  <c r="X291" i="1"/>
  <c r="X289" i="1"/>
  <c r="X295" i="1"/>
  <c r="X288" i="1"/>
  <c r="X304" i="1"/>
  <c r="X292" i="1"/>
  <c r="X282" i="1"/>
  <c r="X301" i="1"/>
  <c r="X300" i="1"/>
  <c r="X305" i="1"/>
  <c r="X298" i="1"/>
  <c r="X293" i="1"/>
  <c r="X307" i="1"/>
  <c r="X283" i="1"/>
  <c r="X297" i="1"/>
  <c r="X299" i="1"/>
  <c r="X285" i="1"/>
  <c r="X281" i="1"/>
  <c r="X302" i="1"/>
  <c r="X306" i="1"/>
  <c r="X303" i="1"/>
  <c r="X296" i="1"/>
  <c r="X294" i="1"/>
  <c r="X290" i="1"/>
  <c r="X267" i="1"/>
  <c r="X268" i="1"/>
  <c r="X270" i="1"/>
  <c r="X271" i="1"/>
  <c r="X272" i="1"/>
  <c r="X269" i="1"/>
  <c r="X273" i="1"/>
  <c r="X274" i="1"/>
  <c r="X276" i="1"/>
  <c r="X275" i="1"/>
  <c r="X277" i="1"/>
  <c r="X278" i="1"/>
  <c r="X279" i="1"/>
  <c r="X280" i="1"/>
  <c r="X259" i="1"/>
  <c r="X260" i="1"/>
  <c r="X261" i="1"/>
  <c r="X262" i="1"/>
  <c r="X263" i="1"/>
  <c r="X264" i="1"/>
  <c r="X265" i="1"/>
  <c r="X266" i="1"/>
  <c r="X251" i="1"/>
  <c r="X252" i="1"/>
  <c r="X253" i="1"/>
  <c r="X254" i="1"/>
  <c r="X255" i="1"/>
  <c r="X256" i="1"/>
  <c r="X257" i="1"/>
  <c r="X258" i="1"/>
  <c r="X308" i="1"/>
  <c r="X309" i="1"/>
  <c r="X310" i="1"/>
  <c r="X311" i="1"/>
  <c r="P2" i="1" l="1"/>
  <c r="P1409" i="1"/>
  <c r="P1406" i="1"/>
  <c r="P1402" i="1"/>
  <c r="P1414" i="1"/>
  <c r="P1411" i="1"/>
  <c r="P1419" i="1"/>
  <c r="P1387" i="1"/>
  <c r="P1407" i="1"/>
  <c r="P1403" i="1"/>
  <c r="P1415" i="1"/>
  <c r="P1410" i="1"/>
  <c r="P1421" i="1"/>
  <c r="P1388" i="1"/>
  <c r="P1384" i="1"/>
  <c r="P1394" i="1"/>
  <c r="P1391" i="1"/>
  <c r="P1400" i="1"/>
  <c r="P1395" i="1"/>
  <c r="P1396" i="1"/>
  <c r="P1378" i="1"/>
  <c r="P1379" i="1"/>
  <c r="P1353" i="1"/>
  <c r="P1349" i="1"/>
  <c r="P1361" i="1"/>
  <c r="P1357" i="1"/>
  <c r="P1365" i="1"/>
  <c r="P1228" i="1"/>
  <c r="P1224" i="1"/>
  <c r="P1236" i="1"/>
  <c r="P1234" i="1"/>
  <c r="P1242" i="1"/>
  <c r="P1249" i="1"/>
  <c r="P1245" i="1"/>
  <c r="P1207" i="1"/>
  <c r="P1202" i="1"/>
  <c r="P1215" i="1"/>
  <c r="P1209" i="1"/>
  <c r="P1222" i="1"/>
  <c r="P1158" i="1"/>
  <c r="P1174" i="1"/>
  <c r="P1165" i="1"/>
  <c r="P1194" i="1"/>
  <c r="P1193" i="1"/>
  <c r="P1127" i="1"/>
  <c r="P1136" i="1"/>
  <c r="P1383" i="1"/>
  <c r="P1392" i="1"/>
  <c r="P1398" i="1"/>
  <c r="P1376" i="1"/>
  <c r="P1372" i="1"/>
  <c r="P1382" i="1"/>
  <c r="P1381" i="1"/>
  <c r="P1354" i="1"/>
  <c r="P1350" i="1"/>
  <c r="P1362" i="1"/>
  <c r="P1358" i="1"/>
  <c r="P1366" i="1"/>
  <c r="P1229" i="1"/>
  <c r="P1225" i="1"/>
  <c r="P1235" i="1"/>
  <c r="P1232" i="1"/>
  <c r="P1248" i="1"/>
  <c r="P1252" i="1"/>
  <c r="P1244" i="1"/>
  <c r="P1205" i="1"/>
  <c r="P1200" i="1"/>
  <c r="P1223" i="1"/>
  <c r="P1156" i="1"/>
  <c r="P1164" i="1"/>
  <c r="P1177" i="1"/>
  <c r="P1172" i="1"/>
  <c r="P1182" i="1"/>
  <c r="P1199" i="1"/>
  <c r="P1188" i="1"/>
  <c r="P1133" i="1"/>
  <c r="P1132" i="1"/>
  <c r="P1148" i="1"/>
  <c r="P1147" i="1"/>
  <c r="P1145" i="1"/>
  <c r="P1117" i="1"/>
  <c r="P1121" i="1"/>
  <c r="P1034" i="1"/>
  <c r="P1030" i="1"/>
  <c r="P1038" i="1"/>
  <c r="P1213" i="1"/>
  <c r="P1408" i="1"/>
  <c r="P1404" i="1"/>
  <c r="P1417" i="1"/>
  <c r="P1413" i="1"/>
  <c r="P1418" i="1"/>
  <c r="P1389" i="1"/>
  <c r="P1385" i="1"/>
  <c r="P1405" i="1"/>
  <c r="P1416" i="1"/>
  <c r="P1412" i="1"/>
  <c r="P1420" i="1"/>
  <c r="P1390" i="1"/>
  <c r="P1386" i="1"/>
  <c r="P1399" i="1"/>
  <c r="P1375" i="1"/>
  <c r="P1373" i="1"/>
  <c r="P1371" i="1"/>
  <c r="P1369" i="1"/>
  <c r="P1377" i="1"/>
  <c r="P1355" i="1"/>
  <c r="P1351" i="1"/>
  <c r="P1363" i="1"/>
  <c r="P1359" i="1"/>
  <c r="P1367" i="1"/>
  <c r="P1230" i="1"/>
  <c r="P1226" i="1"/>
  <c r="P1238" i="1"/>
  <c r="P1233" i="1"/>
  <c r="P1240" i="1"/>
  <c r="P1243" i="1"/>
  <c r="P1241" i="1"/>
  <c r="P1206" i="1"/>
  <c r="P1203" i="1"/>
  <c r="P1212" i="1"/>
  <c r="P1219" i="1"/>
  <c r="P1154" i="1"/>
  <c r="P1162" i="1"/>
  <c r="P1179" i="1"/>
  <c r="P1170" i="1"/>
  <c r="P1196" i="1"/>
  <c r="P1190" i="1"/>
  <c r="P1198" i="1"/>
  <c r="P1124" i="1"/>
  <c r="P1150" i="1"/>
  <c r="P1393" i="1"/>
  <c r="P1397" i="1"/>
  <c r="P1401" i="1"/>
  <c r="P1374" i="1"/>
  <c r="P1370" i="1"/>
  <c r="P1380" i="1"/>
  <c r="P1356" i="1"/>
  <c r="P1352" i="1"/>
  <c r="P1364" i="1"/>
  <c r="P1360" i="1"/>
  <c r="P1368" i="1"/>
  <c r="P1231" i="1"/>
  <c r="P1227" i="1"/>
  <c r="P1239" i="1"/>
  <c r="P1237" i="1"/>
  <c r="P1247" i="1"/>
  <c r="P1250" i="1"/>
  <c r="P1246" i="1"/>
  <c r="P1251" i="1"/>
  <c r="P1204" i="1"/>
  <c r="P1201" i="1"/>
  <c r="P1211" i="1"/>
  <c r="P1220" i="1"/>
  <c r="P1152" i="1"/>
  <c r="P1160" i="1"/>
  <c r="P1175" i="1"/>
  <c r="P1166" i="1"/>
  <c r="P1189" i="1"/>
  <c r="P1184" i="1"/>
  <c r="P1129" i="1"/>
  <c r="P1137" i="1"/>
  <c r="P1098" i="1"/>
  <c r="P1123" i="1"/>
  <c r="P1114" i="1"/>
  <c r="P1032" i="1"/>
  <c r="P1040" i="1"/>
  <c r="P1214" i="1"/>
  <c r="P1210" i="1"/>
  <c r="P1218" i="1"/>
  <c r="P1217" i="1"/>
  <c r="P1155" i="1"/>
  <c r="P1221" i="1"/>
  <c r="P1153" i="1"/>
  <c r="P1151" i="1"/>
  <c r="P1161" i="1"/>
  <c r="P1157" i="1"/>
  <c r="P1178" i="1"/>
  <c r="P1173" i="1"/>
  <c r="P1171" i="1"/>
  <c r="P1168" i="1"/>
  <c r="P1191" i="1"/>
  <c r="P1186" i="1"/>
  <c r="P1185" i="1"/>
  <c r="P1181" i="1"/>
  <c r="P1130" i="1"/>
  <c r="P1126" i="1"/>
  <c r="P1138" i="1"/>
  <c r="P1134" i="1"/>
  <c r="P1103" i="1"/>
  <c r="P1107" i="1"/>
  <c r="P1088" i="1"/>
  <c r="P1091" i="1"/>
  <c r="P1080" i="1"/>
  <c r="P1084" i="1"/>
  <c r="P1141" i="1"/>
  <c r="P1102" i="1"/>
  <c r="P1096" i="1"/>
  <c r="P1122" i="1"/>
  <c r="P1036" i="1"/>
  <c r="P1042" i="1"/>
  <c r="P1060" i="1"/>
  <c r="P1050" i="1"/>
  <c r="P1048" i="1"/>
  <c r="P1077" i="1"/>
  <c r="P1075" i="1"/>
  <c r="P1074" i="1"/>
  <c r="P1063" i="1"/>
  <c r="P1344" i="1"/>
  <c r="P1340" i="1"/>
  <c r="P1346" i="1"/>
  <c r="P1328" i="1"/>
  <c r="P1324" i="1"/>
  <c r="P1329" i="1"/>
  <c r="P1335" i="1"/>
  <c r="P1320" i="1"/>
  <c r="P1316" i="1"/>
  <c r="P1303" i="1"/>
  <c r="P1299" i="1"/>
  <c r="P1308" i="1"/>
  <c r="P1312" i="1"/>
  <c r="P1292" i="1"/>
  <c r="P1288" i="1"/>
  <c r="P1297" i="1"/>
  <c r="P1273" i="1"/>
  <c r="P1269" i="1"/>
  <c r="P1276" i="1"/>
  <c r="P1282" i="1"/>
  <c r="P1283" i="1"/>
  <c r="P1262" i="1"/>
  <c r="P1266" i="1"/>
  <c r="P1257" i="1"/>
  <c r="P1253" i="1"/>
  <c r="P981" i="1"/>
  <c r="P977" i="1"/>
  <c r="P989" i="1"/>
  <c r="P985" i="1"/>
  <c r="P1006" i="1"/>
  <c r="P1001" i="1"/>
  <c r="P999" i="1"/>
  <c r="P995" i="1"/>
  <c r="P1022" i="1"/>
  <c r="P1014" i="1"/>
  <c r="P1028" i="1"/>
  <c r="P1026" i="1"/>
  <c r="P1016" i="1"/>
  <c r="P923" i="1"/>
  <c r="P919" i="1"/>
  <c r="P930" i="1"/>
  <c r="P947" i="1"/>
  <c r="P941" i="1"/>
  <c r="P1146" i="1"/>
  <c r="P1144" i="1"/>
  <c r="P1143" i="1"/>
  <c r="P1085" i="1"/>
  <c r="P1208" i="1"/>
  <c r="P1216" i="1"/>
  <c r="P1163" i="1"/>
  <c r="P1159" i="1"/>
  <c r="P1180" i="1"/>
  <c r="P1176" i="1"/>
  <c r="P1169" i="1"/>
  <c r="P1167" i="1"/>
  <c r="P1195" i="1"/>
  <c r="P1187" i="1"/>
  <c r="P1197" i="1"/>
  <c r="P1183" i="1"/>
  <c r="P1192" i="1"/>
  <c r="P1128" i="1"/>
  <c r="P1125" i="1"/>
  <c r="P1135" i="1"/>
  <c r="P1131" i="1"/>
  <c r="P1105" i="1"/>
  <c r="P1108" i="1"/>
  <c r="P1090" i="1"/>
  <c r="P1094" i="1"/>
  <c r="P1082" i="1"/>
  <c r="P1086" i="1"/>
  <c r="P1139" i="1"/>
  <c r="P1101" i="1"/>
  <c r="P1116" i="1"/>
  <c r="P1111" i="1"/>
  <c r="P1044" i="1"/>
  <c r="P1061" i="1"/>
  <c r="P1056" i="1"/>
  <c r="P1052" i="1"/>
  <c r="P1049" i="1"/>
  <c r="P1076" i="1"/>
  <c r="P1065" i="1"/>
  <c r="P1064" i="1"/>
  <c r="P1069" i="1"/>
  <c r="P1062" i="1"/>
  <c r="P1341" i="1"/>
  <c r="P1337" i="1"/>
  <c r="P1345" i="1"/>
  <c r="P1325" i="1"/>
  <c r="P1321" i="1"/>
  <c r="P1330" i="1"/>
  <c r="P1336" i="1"/>
  <c r="P1317" i="1"/>
  <c r="P1304" i="1"/>
  <c r="P1300" i="1"/>
  <c r="P1307" i="1"/>
  <c r="P1315" i="1"/>
  <c r="P1293" i="1"/>
  <c r="P1289" i="1"/>
  <c r="P1298" i="1"/>
  <c r="P1274" i="1"/>
  <c r="P1270" i="1"/>
  <c r="P1278" i="1"/>
  <c r="P1285" i="1"/>
  <c r="P1286" i="1"/>
  <c r="P1263" i="1"/>
  <c r="P1259" i="1"/>
  <c r="P1258" i="1"/>
  <c r="P1254" i="1"/>
  <c r="P982" i="1"/>
  <c r="P978" i="1"/>
  <c r="P990" i="1"/>
  <c r="P986" i="1"/>
  <c r="P1005" i="1"/>
  <c r="P1002" i="1"/>
  <c r="P998" i="1"/>
  <c r="P993" i="1"/>
  <c r="P1023" i="1"/>
  <c r="P1024" i="1"/>
  <c r="P1013" i="1"/>
  <c r="P1012" i="1"/>
  <c r="P1018" i="1"/>
  <c r="P924" i="1"/>
  <c r="P920" i="1"/>
  <c r="P933" i="1"/>
  <c r="P928" i="1"/>
  <c r="P943" i="1"/>
  <c r="P935" i="1"/>
  <c r="P1142" i="1"/>
  <c r="P1140" i="1"/>
  <c r="P1149" i="1"/>
  <c r="P1083" i="1"/>
  <c r="P1079" i="1"/>
  <c r="P1092" i="1"/>
  <c r="P1087" i="1"/>
  <c r="P1109" i="1"/>
  <c r="P1106" i="1"/>
  <c r="P1100" i="1"/>
  <c r="P1097" i="1"/>
  <c r="P1118" i="1"/>
  <c r="P1119" i="1"/>
  <c r="P1120" i="1"/>
  <c r="P1035" i="1"/>
  <c r="P1031" i="1"/>
  <c r="P1043" i="1"/>
  <c r="P1039" i="1"/>
  <c r="P1059" i="1"/>
  <c r="P1057" i="1"/>
  <c r="P1053" i="1"/>
  <c r="P1046" i="1"/>
  <c r="P1067" i="1"/>
  <c r="P1078" i="1"/>
  <c r="P1071" i="1"/>
  <c r="P1073" i="1"/>
  <c r="P1343" i="1"/>
  <c r="P1339" i="1"/>
  <c r="P1348" i="1"/>
  <c r="P1327" i="1"/>
  <c r="P1323" i="1"/>
  <c r="P1334" i="1"/>
  <c r="P1331" i="1"/>
  <c r="P1319" i="1"/>
  <c r="P1306" i="1"/>
  <c r="P1302" i="1"/>
  <c r="P1309" i="1"/>
  <c r="P1314" i="1"/>
  <c r="P1311" i="1"/>
  <c r="P1291" i="1"/>
  <c r="P1287" i="1"/>
  <c r="P1295" i="1"/>
  <c r="P1272" i="1"/>
  <c r="P1268" i="1"/>
  <c r="P1277" i="1"/>
  <c r="P1281" i="1"/>
  <c r="P1265" i="1"/>
  <c r="P1261" i="1"/>
  <c r="P1267" i="1"/>
  <c r="P1256" i="1"/>
  <c r="P984" i="1"/>
  <c r="P980" i="1"/>
  <c r="P992" i="1"/>
  <c r="P988" i="1"/>
  <c r="P1007" i="1"/>
  <c r="P1003" i="1"/>
  <c r="P1000" i="1"/>
  <c r="P996" i="1"/>
  <c r="P1009" i="1"/>
  <c r="P1029" i="1"/>
  <c r="P1019" i="1"/>
  <c r="P1020" i="1"/>
  <c r="P1011" i="1"/>
  <c r="P1010" i="1"/>
  <c r="P922" i="1"/>
  <c r="P918" i="1"/>
  <c r="P931" i="1"/>
  <c r="P946" i="1"/>
  <c r="P938" i="1"/>
  <c r="P929" i="1"/>
  <c r="P948" i="1"/>
  <c r="P945" i="1"/>
  <c r="P940" i="1"/>
  <c r="P936" i="1"/>
  <c r="P959" i="1"/>
  <c r="P973" i="1"/>
  <c r="P965" i="1"/>
  <c r="P967" i="1"/>
  <c r="P952" i="1"/>
  <c r="P951" i="1"/>
  <c r="P961" i="1"/>
  <c r="P860" i="1"/>
  <c r="P856" i="1"/>
  <c r="P868" i="1"/>
  <c r="P864" i="1"/>
  <c r="P883" i="1"/>
  <c r="P878" i="1"/>
  <c r="P876" i="1"/>
  <c r="P871" i="1"/>
  <c r="P1081" i="1"/>
  <c r="P1089" i="1"/>
  <c r="P1104" i="1"/>
  <c r="P1095" i="1"/>
  <c r="P1112" i="1"/>
  <c r="P1037" i="1"/>
  <c r="P1045" i="1"/>
  <c r="P1058" i="1"/>
  <c r="P1054" i="1"/>
  <c r="P1047" i="1"/>
  <c r="P1068" i="1"/>
  <c r="P1072" i="1"/>
  <c r="P1338" i="1"/>
  <c r="P1326" i="1"/>
  <c r="P1333" i="1"/>
  <c r="P1318" i="1"/>
  <c r="P1301" i="1"/>
  <c r="P1313" i="1"/>
  <c r="P1290" i="1"/>
  <c r="P1275" i="1"/>
  <c r="P1279" i="1"/>
  <c r="P1284" i="1"/>
  <c r="P1260" i="1"/>
  <c r="P1255" i="1"/>
  <c r="P979" i="1"/>
  <c r="P987" i="1"/>
  <c r="P1004" i="1"/>
  <c r="P994" i="1"/>
  <c r="P1025" i="1"/>
  <c r="P1027" i="1"/>
  <c r="P925" i="1"/>
  <c r="P932" i="1"/>
  <c r="P942" i="1"/>
  <c r="P926" i="1"/>
  <c r="P944" i="1"/>
  <c r="P937" i="1"/>
  <c r="P958" i="1"/>
  <c r="P966" i="1"/>
  <c r="P975" i="1"/>
  <c r="P859" i="1"/>
  <c r="P867" i="1"/>
  <c r="P884" i="1"/>
  <c r="P874" i="1"/>
  <c r="P908" i="1"/>
  <c r="P906" i="1"/>
  <c r="P886" i="1"/>
  <c r="P902" i="1"/>
  <c r="P890" i="1"/>
  <c r="P888" i="1"/>
  <c r="P806" i="1"/>
  <c r="P814" i="1"/>
  <c r="P831" i="1"/>
  <c r="P822" i="1"/>
  <c r="P847" i="1"/>
  <c r="P846" i="1"/>
  <c r="P962" i="1"/>
  <c r="P976" i="1"/>
  <c r="P950" i="1"/>
  <c r="P971" i="1"/>
  <c r="P969" i="1"/>
  <c r="P968" i="1"/>
  <c r="P861" i="1"/>
  <c r="P857" i="1"/>
  <c r="P869" i="1"/>
  <c r="P865" i="1"/>
  <c r="P885" i="1"/>
  <c r="P880" i="1"/>
  <c r="P875" i="1"/>
  <c r="P872" i="1"/>
  <c r="P916" i="1"/>
  <c r="P915" i="1"/>
  <c r="P895" i="1"/>
  <c r="P891" i="1"/>
  <c r="P904" i="1"/>
  <c r="P909" i="1"/>
  <c r="P808" i="1"/>
  <c r="P816" i="1"/>
  <c r="P830" i="1"/>
  <c r="P825" i="1"/>
  <c r="P853" i="1"/>
  <c r="P834" i="1"/>
  <c r="P889" i="1"/>
  <c r="P893" i="1"/>
  <c r="P905" i="1"/>
  <c r="P911" i="1"/>
  <c r="P807" i="1"/>
  <c r="P803" i="1"/>
  <c r="P815" i="1"/>
  <c r="P811" i="1"/>
  <c r="P832" i="1"/>
  <c r="P827" i="1"/>
  <c r="P824" i="1"/>
  <c r="P821" i="1"/>
  <c r="P848" i="1"/>
  <c r="P839" i="1"/>
  <c r="P837" i="1"/>
  <c r="P787" i="1"/>
  <c r="P765" i="1"/>
  <c r="P769" i="1"/>
  <c r="P774" i="1"/>
  <c r="P779" i="1"/>
  <c r="P758" i="1"/>
  <c r="P763" i="1"/>
  <c r="P751" i="1"/>
  <c r="P755" i="1"/>
  <c r="P845" i="1"/>
  <c r="P784" i="1"/>
  <c r="P798" i="1"/>
  <c r="P785" i="1"/>
  <c r="P728" i="1"/>
  <c r="P745" i="1"/>
  <c r="P740" i="1"/>
  <c r="P849" i="1"/>
  <c r="P792" i="1"/>
  <c r="P788" i="1"/>
  <c r="P801" i="1"/>
  <c r="P724" i="1"/>
  <c r="P735" i="1"/>
  <c r="P732" i="1"/>
  <c r="P836" i="1"/>
  <c r="P852" i="1"/>
  <c r="P752" i="1"/>
  <c r="P748" i="1"/>
  <c r="P760" i="1"/>
  <c r="P756" i="1"/>
  <c r="P777" i="1"/>
  <c r="P773" i="1"/>
  <c r="P770" i="1"/>
  <c r="P766" i="1"/>
  <c r="P795" i="1"/>
  <c r="P794" i="1"/>
  <c r="P789" i="1"/>
  <c r="P791" i="1"/>
  <c r="P782" i="1"/>
  <c r="P729" i="1"/>
  <c r="P725" i="1"/>
  <c r="P738" i="1"/>
  <c r="P734" i="1"/>
  <c r="P739" i="1"/>
  <c r="P741" i="1"/>
  <c r="P1093" i="1"/>
  <c r="P1110" i="1"/>
  <c r="P1099" i="1"/>
  <c r="P1113" i="1"/>
  <c r="P1115" i="1"/>
  <c r="P1033" i="1"/>
  <c r="P1041" i="1"/>
  <c r="P1055" i="1"/>
  <c r="P1051" i="1"/>
  <c r="P1066" i="1"/>
  <c r="P1070" i="1"/>
  <c r="P1342" i="1"/>
  <c r="P1347" i="1"/>
  <c r="P1322" i="1"/>
  <c r="P1332" i="1"/>
  <c r="P1305" i="1"/>
  <c r="P1310" i="1"/>
  <c r="P1294" i="1"/>
  <c r="P1296" i="1"/>
  <c r="P1271" i="1"/>
  <c r="P1280" i="1"/>
  <c r="P1264" i="1"/>
  <c r="P983" i="1"/>
  <c r="P991" i="1"/>
  <c r="P1008" i="1"/>
  <c r="P997" i="1"/>
  <c r="P1015" i="1"/>
  <c r="P1021" i="1"/>
  <c r="P1017" i="1"/>
  <c r="P921" i="1"/>
  <c r="P927" i="1"/>
  <c r="P934" i="1"/>
  <c r="P949" i="1"/>
  <c r="P939" i="1"/>
  <c r="P963" i="1"/>
  <c r="P957" i="1"/>
  <c r="P970" i="1"/>
  <c r="P960" i="1"/>
  <c r="P855" i="1"/>
  <c r="P863" i="1"/>
  <c r="P881" i="1"/>
  <c r="P870" i="1"/>
  <c r="P896" i="1"/>
  <c r="P903" i="1"/>
  <c r="P894" i="1"/>
  <c r="P892" i="1"/>
  <c r="P910" i="1"/>
  <c r="P887" i="1"/>
  <c r="P802" i="1"/>
  <c r="P810" i="1"/>
  <c r="P826" i="1"/>
  <c r="P818" i="1"/>
  <c r="P842" i="1"/>
  <c r="P955" i="1"/>
  <c r="P954" i="1"/>
  <c r="P953" i="1"/>
  <c r="P972" i="1"/>
  <c r="P964" i="1"/>
  <c r="P956" i="1"/>
  <c r="P974" i="1"/>
  <c r="P858" i="1"/>
  <c r="P854" i="1"/>
  <c r="P866" i="1"/>
  <c r="P862" i="1"/>
  <c r="P882" i="1"/>
  <c r="P879" i="1"/>
  <c r="P877" i="1"/>
  <c r="P873" i="1"/>
  <c r="P907" i="1"/>
  <c r="P899" i="1"/>
  <c r="P914" i="1"/>
  <c r="P898" i="1"/>
  <c r="P901" i="1"/>
  <c r="P917" i="1"/>
  <c r="P804" i="1"/>
  <c r="P812" i="1"/>
  <c r="P829" i="1"/>
  <c r="P820" i="1"/>
  <c r="P835" i="1"/>
  <c r="P913" i="1"/>
  <c r="P897" i="1"/>
  <c r="P900" i="1"/>
  <c r="P912" i="1"/>
  <c r="P809" i="1"/>
  <c r="P805" i="1"/>
  <c r="P817" i="1"/>
  <c r="P813" i="1"/>
  <c r="P833" i="1"/>
  <c r="P828" i="1"/>
  <c r="P823" i="1"/>
  <c r="P819" i="1"/>
  <c r="P850" i="1"/>
  <c r="P844" i="1"/>
  <c r="P838" i="1"/>
  <c r="P851" i="1"/>
  <c r="P767" i="1"/>
  <c r="P771" i="1"/>
  <c r="P772" i="1"/>
  <c r="P776" i="1"/>
  <c r="P757" i="1"/>
  <c r="P761" i="1"/>
  <c r="P749" i="1"/>
  <c r="P753" i="1"/>
  <c r="P840" i="1"/>
  <c r="P843" i="1"/>
  <c r="P793" i="1"/>
  <c r="P783" i="1"/>
  <c r="P730" i="1"/>
  <c r="P746" i="1"/>
  <c r="P747" i="1"/>
  <c r="P799" i="1"/>
  <c r="P781" i="1"/>
  <c r="P726" i="1"/>
  <c r="P737" i="1"/>
  <c r="P733" i="1"/>
  <c r="P743" i="1"/>
  <c r="P841" i="1"/>
  <c r="P754" i="1"/>
  <c r="P750" i="1"/>
  <c r="P762" i="1"/>
  <c r="P759" i="1"/>
  <c r="P778" i="1"/>
  <c r="P775" i="1"/>
  <c r="P768" i="1"/>
  <c r="P764" i="1"/>
  <c r="P796" i="1"/>
  <c r="P797" i="1"/>
  <c r="P780" i="1"/>
  <c r="P786" i="1"/>
  <c r="P790" i="1"/>
  <c r="P800" i="1"/>
  <c r="P727" i="1"/>
  <c r="P723" i="1"/>
  <c r="P736" i="1"/>
  <c r="P731" i="1"/>
  <c r="P744" i="1"/>
  <c r="P742" i="1"/>
  <c r="P568" i="1"/>
  <c r="P660" i="1"/>
  <c r="P548" i="1"/>
  <c r="P557" i="1"/>
  <c r="P558" i="1"/>
  <c r="P561" i="1"/>
  <c r="P564" i="1"/>
  <c r="P569" i="1"/>
  <c r="P4376" i="1"/>
  <c r="P4372" i="1"/>
  <c r="P4368" i="1"/>
  <c r="P4364" i="1"/>
  <c r="P4360" i="1"/>
  <c r="P4356" i="1"/>
  <c r="P4352" i="1"/>
  <c r="P4348" i="1"/>
  <c r="P4344" i="1"/>
  <c r="P4340" i="1"/>
  <c r="P4336" i="1"/>
  <c r="P4332" i="1"/>
  <c r="P4328" i="1"/>
  <c r="P4324" i="1"/>
  <c r="P4320" i="1"/>
  <c r="P4316" i="1"/>
  <c r="P4312" i="1"/>
  <c r="P4308" i="1"/>
  <c r="P4304" i="1"/>
  <c r="P4300" i="1"/>
  <c r="P4296" i="1"/>
  <c r="P4292" i="1"/>
  <c r="P4373" i="1"/>
  <c r="P4369" i="1"/>
  <c r="P4365" i="1"/>
  <c r="P4361" i="1"/>
  <c r="P4357" i="1"/>
  <c r="P4290" i="1"/>
  <c r="P4286" i="1"/>
  <c r="P4282" i="1"/>
  <c r="P4278" i="1"/>
  <c r="P4274" i="1"/>
  <c r="P4270" i="1"/>
  <c r="P4266" i="1"/>
  <c r="P4262" i="1"/>
  <c r="P4258" i="1"/>
  <c r="P4254" i="1"/>
  <c r="P4250" i="1"/>
  <c r="P4246" i="1"/>
  <c r="P4242" i="1"/>
  <c r="P4238" i="1"/>
  <c r="P4234" i="1"/>
  <c r="P4230" i="1"/>
  <c r="P4226" i="1"/>
  <c r="P4222" i="1"/>
  <c r="P4218" i="1"/>
  <c r="P4214" i="1"/>
  <c r="P4210" i="1"/>
  <c r="P4206" i="1"/>
  <c r="P4202" i="1"/>
  <c r="P4198" i="1"/>
  <c r="P4194" i="1"/>
  <c r="P4190" i="1"/>
  <c r="P4186" i="1"/>
  <c r="P4291" i="1"/>
  <c r="P4287" i="1"/>
  <c r="P4283" i="1"/>
  <c r="P4279" i="1"/>
  <c r="P4275" i="1"/>
  <c r="P4271" i="1"/>
  <c r="P4267" i="1"/>
  <c r="P4263" i="1"/>
  <c r="P4259" i="1"/>
  <c r="P4255" i="1"/>
  <c r="P4251" i="1"/>
  <c r="P4247" i="1"/>
  <c r="P705" i="1"/>
  <c r="P547" i="1"/>
  <c r="P550" i="1"/>
  <c r="P552" i="1"/>
  <c r="P555" i="1"/>
  <c r="P562" i="1"/>
  <c r="P565" i="1"/>
  <c r="P571" i="1"/>
  <c r="P4374" i="1"/>
  <c r="P4370" i="1"/>
  <c r="P4366" i="1"/>
  <c r="P4362" i="1"/>
  <c r="P4358" i="1"/>
  <c r="P4354" i="1"/>
  <c r="P4350" i="1"/>
  <c r="P4346" i="1"/>
  <c r="P4342" i="1"/>
  <c r="P4338" i="1"/>
  <c r="P4334" i="1"/>
  <c r="P4330" i="1"/>
  <c r="P4326" i="1"/>
  <c r="P4322" i="1"/>
  <c r="P4318" i="1"/>
  <c r="P4314" i="1"/>
  <c r="P4310" i="1"/>
  <c r="P4306" i="1"/>
  <c r="P4302" i="1"/>
  <c r="P4298" i="1"/>
  <c r="P4294" i="1"/>
  <c r="P4375" i="1"/>
  <c r="P4371" i="1"/>
  <c r="P4367" i="1"/>
  <c r="P4363" i="1"/>
  <c r="P4359" i="1"/>
  <c r="P4355" i="1"/>
  <c r="P4288" i="1"/>
  <c r="P4284" i="1"/>
  <c r="P4280" i="1"/>
  <c r="P4276" i="1"/>
  <c r="P4272" i="1"/>
  <c r="P4268" i="1"/>
  <c r="P4264" i="1"/>
  <c r="P4260" i="1"/>
  <c r="P4256" i="1"/>
  <c r="P4252" i="1"/>
  <c r="P4248" i="1"/>
  <c r="P4244" i="1"/>
  <c r="P4240" i="1"/>
  <c r="P4236" i="1"/>
  <c r="P4232" i="1"/>
  <c r="P4228" i="1"/>
  <c r="P4224" i="1"/>
  <c r="P4220" i="1"/>
  <c r="P4216" i="1"/>
  <c r="P4212" i="1"/>
  <c r="P4208" i="1"/>
  <c r="P4204" i="1"/>
  <c r="P4200" i="1"/>
  <c r="P4196" i="1"/>
  <c r="P4192" i="1"/>
  <c r="P4188" i="1"/>
  <c r="P4184" i="1"/>
  <c r="P4289" i="1"/>
  <c r="P4285" i="1"/>
  <c r="P4281" i="1"/>
  <c r="P4277" i="1"/>
  <c r="P4273" i="1"/>
  <c r="P4269" i="1"/>
  <c r="P4265" i="1"/>
  <c r="P4261" i="1"/>
  <c r="P4257" i="1"/>
  <c r="P4253" i="1"/>
  <c r="P4249" i="1"/>
  <c r="P4245" i="1"/>
  <c r="P4241" i="1"/>
  <c r="P4182" i="1"/>
  <c r="P4178" i="1"/>
  <c r="P4174" i="1"/>
  <c r="P4239" i="1"/>
  <c r="P4176" i="1"/>
  <c r="P4170" i="1"/>
  <c r="P4166" i="1"/>
  <c r="P4162" i="1"/>
  <c r="P4158" i="1"/>
  <c r="P4154" i="1"/>
  <c r="P4150" i="1"/>
  <c r="P4146" i="1"/>
  <c r="P4142" i="1"/>
  <c r="P4138" i="1"/>
  <c r="P4134" i="1"/>
  <c r="P4130" i="1"/>
  <c r="P4126" i="1"/>
  <c r="P4122" i="1"/>
  <c r="P4118" i="1"/>
  <c r="P4114" i="1"/>
  <c r="P4110" i="1"/>
  <c r="P4183" i="1"/>
  <c r="P4179" i="1"/>
  <c r="P4175" i="1"/>
  <c r="P4171" i="1"/>
  <c r="P4167" i="1"/>
  <c r="P4163" i="1"/>
  <c r="P4159" i="1"/>
  <c r="P4155" i="1"/>
  <c r="P4151" i="1"/>
  <c r="P4147" i="1"/>
  <c r="P4143" i="1"/>
  <c r="P4139" i="1"/>
  <c r="P4135" i="1"/>
  <c r="P4131" i="1"/>
  <c r="P4103" i="1"/>
  <c r="P4099" i="1"/>
  <c r="P4095" i="1"/>
  <c r="P4091" i="1"/>
  <c r="P4087" i="1"/>
  <c r="P4083" i="1"/>
  <c r="P4079" i="1"/>
  <c r="P4075" i="1"/>
  <c r="P4071" i="1"/>
  <c r="P4067" i="1"/>
  <c r="P4063" i="1"/>
  <c r="P4059" i="1"/>
  <c r="P4055" i="1"/>
  <c r="P4051" i="1"/>
  <c r="P4047" i="1"/>
  <c r="P4043" i="1"/>
  <c r="P4039" i="1"/>
  <c r="P4035" i="1"/>
  <c r="P4031" i="1"/>
  <c r="P4027" i="1"/>
  <c r="P4023" i="1"/>
  <c r="P4019" i="1"/>
  <c r="P4015" i="1"/>
  <c r="P4011" i="1"/>
  <c r="P4007" i="1"/>
  <c r="P4003" i="1"/>
  <c r="P3999" i="1"/>
  <c r="P3995" i="1"/>
  <c r="P3991" i="1"/>
  <c r="P3987" i="1"/>
  <c r="P3983" i="1"/>
  <c r="P3979" i="1"/>
  <c r="P3975" i="1"/>
  <c r="P3971" i="1"/>
  <c r="P3967" i="1"/>
  <c r="P3963" i="1"/>
  <c r="P3959" i="1"/>
  <c r="P3955" i="1"/>
  <c r="P3951" i="1"/>
  <c r="P3947" i="1"/>
  <c r="P3943" i="1"/>
  <c r="P3939" i="1"/>
  <c r="P3935" i="1"/>
  <c r="P3931" i="1"/>
  <c r="P3927" i="1"/>
  <c r="P3923" i="1"/>
  <c r="P3919" i="1"/>
  <c r="P3915" i="1"/>
  <c r="P3911" i="1"/>
  <c r="P3907" i="1"/>
  <c r="P3903" i="1"/>
  <c r="P3899" i="1"/>
  <c r="P4104" i="1"/>
  <c r="P4243" i="1"/>
  <c r="P4180" i="1"/>
  <c r="P4172" i="1"/>
  <c r="P4168" i="1"/>
  <c r="P4164" i="1"/>
  <c r="P4160" i="1"/>
  <c r="P4156" i="1"/>
  <c r="P4152" i="1"/>
  <c r="P4148" i="1"/>
  <c r="P4144" i="1"/>
  <c r="P4140" i="1"/>
  <c r="P4136" i="1"/>
  <c r="P4132" i="1"/>
  <c r="P4128" i="1"/>
  <c r="P4124" i="1"/>
  <c r="P4120" i="1"/>
  <c r="P4116" i="1"/>
  <c r="P4112" i="1"/>
  <c r="P4108" i="1"/>
  <c r="P4181" i="1"/>
  <c r="P4177" i="1"/>
  <c r="P4173" i="1"/>
  <c r="P4169" i="1"/>
  <c r="P4165" i="1"/>
  <c r="P4161" i="1"/>
  <c r="P4157" i="1"/>
  <c r="P4153" i="1"/>
  <c r="P4149" i="1"/>
  <c r="P4145" i="1"/>
  <c r="P4141" i="1"/>
  <c r="P4137" i="1"/>
  <c r="P4133" i="1"/>
  <c r="P4105" i="1"/>
  <c r="P4101" i="1"/>
  <c r="P4097" i="1"/>
  <c r="P4093" i="1"/>
  <c r="P4089" i="1"/>
  <c r="P4085" i="1"/>
  <c r="P4081" i="1"/>
  <c r="P4077" i="1"/>
  <c r="P4073" i="1"/>
  <c r="P4069" i="1"/>
  <c r="P4065" i="1"/>
  <c r="P4061" i="1"/>
  <c r="P4057" i="1"/>
  <c r="P4053" i="1"/>
  <c r="P4049" i="1"/>
  <c r="P4045" i="1"/>
  <c r="P4041" i="1"/>
  <c r="P4037" i="1"/>
  <c r="P4033" i="1"/>
  <c r="P4029" i="1"/>
  <c r="P4025" i="1"/>
  <c r="P4021" i="1"/>
  <c r="P4017" i="1"/>
  <c r="P4013" i="1"/>
  <c r="P4009" i="1"/>
  <c r="P4005" i="1"/>
  <c r="P4001" i="1"/>
  <c r="P3997" i="1"/>
  <c r="P3993" i="1"/>
  <c r="P3989" i="1"/>
  <c r="P3985" i="1"/>
  <c r="P3981" i="1"/>
  <c r="P3977" i="1"/>
  <c r="P3973" i="1"/>
  <c r="P3969" i="1"/>
  <c r="P3965" i="1"/>
  <c r="P3961" i="1"/>
  <c r="P3957" i="1"/>
  <c r="P3953" i="1"/>
  <c r="P3949" i="1"/>
  <c r="P3945" i="1"/>
  <c r="P3941" i="1"/>
  <c r="P3937" i="1"/>
  <c r="P3933" i="1"/>
  <c r="P3929" i="1"/>
  <c r="P3925" i="1"/>
  <c r="P3921" i="1"/>
  <c r="P3917" i="1"/>
  <c r="P3913" i="1"/>
  <c r="P3909" i="1"/>
  <c r="P3905" i="1"/>
  <c r="P3901" i="1"/>
  <c r="P4106" i="1"/>
  <c r="P4102" i="1"/>
  <c r="P4098" i="1"/>
  <c r="P4094" i="1"/>
  <c r="P4090" i="1"/>
  <c r="P4086" i="1"/>
  <c r="P4082" i="1"/>
  <c r="P4078" i="1"/>
  <c r="P4074" i="1"/>
  <c r="P4070" i="1"/>
  <c r="P4066" i="1"/>
  <c r="P4062" i="1"/>
  <c r="P4058" i="1"/>
  <c r="P4054" i="1"/>
  <c r="P4050" i="1"/>
  <c r="P4046" i="1"/>
  <c r="P4042" i="1"/>
  <c r="P4038" i="1"/>
  <c r="P4034" i="1"/>
  <c r="P4030" i="1"/>
  <c r="P4026" i="1"/>
  <c r="P4022" i="1"/>
  <c r="P4018" i="1"/>
  <c r="P4014" i="1"/>
  <c r="P4010" i="1"/>
  <c r="P4006" i="1"/>
  <c r="P4002" i="1"/>
  <c r="P3998" i="1"/>
  <c r="P3994" i="1"/>
  <c r="P3990" i="1"/>
  <c r="P3986" i="1"/>
  <c r="P3982" i="1"/>
  <c r="P3978" i="1"/>
  <c r="P3974" i="1"/>
  <c r="P3970" i="1"/>
  <c r="P3966" i="1"/>
  <c r="P3920" i="1"/>
  <c r="P3916" i="1"/>
  <c r="P3912" i="1"/>
  <c r="P3908" i="1"/>
  <c r="P3904" i="1"/>
  <c r="P3900" i="1"/>
  <c r="P3895" i="1"/>
  <c r="P3891" i="1"/>
  <c r="P3887" i="1"/>
  <c r="P3883" i="1"/>
  <c r="P3879" i="1"/>
  <c r="P3875" i="1"/>
  <c r="P3871" i="1"/>
  <c r="P3867" i="1"/>
  <c r="P3863" i="1"/>
  <c r="P3859" i="1"/>
  <c r="P3855" i="1"/>
  <c r="P3851" i="1"/>
  <c r="P3847" i="1"/>
  <c r="P3843" i="1"/>
  <c r="P3839" i="1"/>
  <c r="P3835" i="1"/>
  <c r="P3831" i="1"/>
  <c r="P3827" i="1"/>
  <c r="P3823" i="1"/>
  <c r="P3819" i="1"/>
  <c r="P3815" i="1"/>
  <c r="P3811" i="1"/>
  <c r="P3807" i="1"/>
  <c r="P3803" i="1"/>
  <c r="P3799" i="1"/>
  <c r="P3795" i="1"/>
  <c r="P3791" i="1"/>
  <c r="P3787" i="1"/>
  <c r="P3783" i="1"/>
  <c r="P3779" i="1"/>
  <c r="P3775" i="1"/>
  <c r="P3771" i="1"/>
  <c r="P3767" i="1"/>
  <c r="P3763" i="1"/>
  <c r="P3759" i="1"/>
  <c r="P3755" i="1"/>
  <c r="P3751" i="1"/>
  <c r="P3747" i="1"/>
  <c r="P3743" i="1"/>
  <c r="P3739" i="1"/>
  <c r="P3735" i="1"/>
  <c r="P3731" i="1"/>
  <c r="P3727" i="1"/>
  <c r="P3723" i="1"/>
  <c r="P3719" i="1"/>
  <c r="P3715" i="1"/>
  <c r="P3711" i="1"/>
  <c r="P3707" i="1"/>
  <c r="P3703" i="1"/>
  <c r="P3699" i="1"/>
  <c r="P3695" i="1"/>
  <c r="P3691" i="1"/>
  <c r="P3687" i="1"/>
  <c r="P3683" i="1"/>
  <c r="P3679" i="1"/>
  <c r="P3675" i="1"/>
  <c r="P3671" i="1"/>
  <c r="P3667" i="1"/>
  <c r="P3663" i="1"/>
  <c r="P3659" i="1"/>
  <c r="P3655" i="1"/>
  <c r="P3651" i="1"/>
  <c r="P3647" i="1"/>
  <c r="P3643" i="1"/>
  <c r="P3639" i="1"/>
  <c r="P3635" i="1"/>
  <c r="P3631" i="1"/>
  <c r="P3627" i="1"/>
  <c r="P3623" i="1"/>
  <c r="P3896" i="1"/>
  <c r="P3892" i="1"/>
  <c r="P3888" i="1"/>
  <c r="P3884" i="1"/>
  <c r="P3880" i="1"/>
  <c r="P3876" i="1"/>
  <c r="P3872" i="1"/>
  <c r="P3868" i="1"/>
  <c r="P3864" i="1"/>
  <c r="P3860" i="1"/>
  <c r="P3856" i="1"/>
  <c r="P3852" i="1"/>
  <c r="P3848" i="1"/>
  <c r="P3844" i="1"/>
  <c r="P3840" i="1"/>
  <c r="P3836" i="1"/>
  <c r="P3832" i="1"/>
  <c r="P3828" i="1"/>
  <c r="P3824" i="1"/>
  <c r="P3820" i="1"/>
  <c r="P3816" i="1"/>
  <c r="P3812" i="1"/>
  <c r="P3808" i="1"/>
  <c r="P3804" i="1"/>
  <c r="P3800" i="1"/>
  <c r="P3796" i="1"/>
  <c r="P3792" i="1"/>
  <c r="P3788" i="1"/>
  <c r="P3784" i="1"/>
  <c r="P3780" i="1"/>
  <c r="P3776" i="1"/>
  <c r="P3772" i="1"/>
  <c r="P3768" i="1"/>
  <c r="P3764" i="1"/>
  <c r="P3760" i="1"/>
  <c r="P3756" i="1"/>
  <c r="P3752" i="1"/>
  <c r="P3748" i="1"/>
  <c r="P3744" i="1"/>
  <c r="P3740" i="1"/>
  <c r="P3736" i="1"/>
  <c r="P3732" i="1"/>
  <c r="P3728" i="1"/>
  <c r="P3724" i="1"/>
  <c r="P3720" i="1"/>
  <c r="P3716" i="1"/>
  <c r="P3712" i="1"/>
  <c r="P3708" i="1"/>
  <c r="P3704" i="1"/>
  <c r="P3700" i="1"/>
  <c r="P3696" i="1"/>
  <c r="P3692" i="1"/>
  <c r="P3688" i="1"/>
  <c r="P3684" i="1"/>
  <c r="P3680" i="1"/>
  <c r="P3676" i="1"/>
  <c r="P3672" i="1"/>
  <c r="P3668" i="1"/>
  <c r="P3664" i="1"/>
  <c r="P3660" i="1"/>
  <c r="P3656" i="1"/>
  <c r="P4100" i="1"/>
  <c r="P4096" i="1"/>
  <c r="P4092" i="1"/>
  <c r="P4088" i="1"/>
  <c r="P4084" i="1"/>
  <c r="P4080" i="1"/>
  <c r="P4076" i="1"/>
  <c r="P4072" i="1"/>
  <c r="P4068" i="1"/>
  <c r="P4064" i="1"/>
  <c r="P4060" i="1"/>
  <c r="P4056" i="1"/>
  <c r="P4052" i="1"/>
  <c r="P4048" i="1"/>
  <c r="P4044" i="1"/>
  <c r="P4040" i="1"/>
  <c r="P4036" i="1"/>
  <c r="P4032" i="1"/>
  <c r="P4028" i="1"/>
  <c r="P4024" i="1"/>
  <c r="P4020" i="1"/>
  <c r="P4016" i="1"/>
  <c r="P4012" i="1"/>
  <c r="P4008" i="1"/>
  <c r="P4004" i="1"/>
  <c r="P4000" i="1"/>
  <c r="P3996" i="1"/>
  <c r="P3992" i="1"/>
  <c r="P3988" i="1"/>
  <c r="P3984" i="1"/>
  <c r="P3980" i="1"/>
  <c r="P3976" i="1"/>
  <c r="P3972" i="1"/>
  <c r="P3968" i="1"/>
  <c r="P3964" i="1"/>
  <c r="P3918" i="1"/>
  <c r="P3914" i="1"/>
  <c r="P3910" i="1"/>
  <c r="P3906" i="1"/>
  <c r="P3902" i="1"/>
  <c r="P3897" i="1"/>
  <c r="P3893" i="1"/>
  <c r="P3889" i="1"/>
  <c r="P3885" i="1"/>
  <c r="P3881" i="1"/>
  <c r="P3877" i="1"/>
  <c r="P3873" i="1"/>
  <c r="P3869" i="1"/>
  <c r="P3865" i="1"/>
  <c r="P3861" i="1"/>
  <c r="P3857" i="1"/>
  <c r="P3853" i="1"/>
  <c r="P3849" i="1"/>
  <c r="P3845" i="1"/>
  <c r="P3841" i="1"/>
  <c r="P3837" i="1"/>
  <c r="P3833" i="1"/>
  <c r="P3829" i="1"/>
  <c r="P3825" i="1"/>
  <c r="P3821" i="1"/>
  <c r="P3817" i="1"/>
  <c r="P3813" i="1"/>
  <c r="P3809" i="1"/>
  <c r="P3805" i="1"/>
  <c r="P3801" i="1"/>
  <c r="P3797" i="1"/>
  <c r="P3793" i="1"/>
  <c r="P3789" i="1"/>
  <c r="P3785" i="1"/>
  <c r="P3781" i="1"/>
  <c r="P3777" i="1"/>
  <c r="P3773" i="1"/>
  <c r="P3769" i="1"/>
  <c r="P3765" i="1"/>
  <c r="P3761" i="1"/>
  <c r="P3757" i="1"/>
  <c r="P3753" i="1"/>
  <c r="P3749" i="1"/>
  <c r="P3745" i="1"/>
  <c r="P3741" i="1"/>
  <c r="P3737" i="1"/>
  <c r="P3733" i="1"/>
  <c r="P3729" i="1"/>
  <c r="P3725" i="1"/>
  <c r="P3721" i="1"/>
  <c r="P3717" i="1"/>
  <c r="P3713" i="1"/>
  <c r="P3709" i="1"/>
  <c r="P3705" i="1"/>
  <c r="P3701" i="1"/>
  <c r="P3697" i="1"/>
  <c r="P3693" i="1"/>
  <c r="P3689" i="1"/>
  <c r="P3685" i="1"/>
  <c r="P3681" i="1"/>
  <c r="P3677" i="1"/>
  <c r="P3673" i="1"/>
  <c r="P3669" i="1"/>
  <c r="P3665" i="1"/>
  <c r="P3661" i="1"/>
  <c r="P3657" i="1"/>
  <c r="P3653" i="1"/>
  <c r="P3649" i="1"/>
  <c r="P3645" i="1"/>
  <c r="P3641" i="1"/>
  <c r="P3637" i="1"/>
  <c r="P3633" i="1"/>
  <c r="P3629" i="1"/>
  <c r="P3625" i="1"/>
  <c r="P3898" i="1"/>
  <c r="P3894" i="1"/>
  <c r="P3890" i="1"/>
  <c r="P3886" i="1"/>
  <c r="P3882" i="1"/>
  <c r="P3878" i="1"/>
  <c r="P3874" i="1"/>
  <c r="P3870" i="1"/>
  <c r="P3866" i="1"/>
  <c r="P3862" i="1"/>
  <c r="P3858" i="1"/>
  <c r="P3854" i="1"/>
  <c r="P3850" i="1"/>
  <c r="P3846" i="1"/>
  <c r="P3842" i="1"/>
  <c r="P3838" i="1"/>
  <c r="P3834" i="1"/>
  <c r="P3830" i="1"/>
  <c r="P3826" i="1"/>
  <c r="P3822" i="1"/>
  <c r="P3818" i="1"/>
  <c r="P3814" i="1"/>
  <c r="P3810" i="1"/>
  <c r="P3806" i="1"/>
  <c r="P3802" i="1"/>
  <c r="P3798" i="1"/>
  <c r="P3794" i="1"/>
  <c r="P3790" i="1"/>
  <c r="P3786" i="1"/>
  <c r="P3782" i="1"/>
  <c r="P3778" i="1"/>
  <c r="P3774" i="1"/>
  <c r="P3770" i="1"/>
  <c r="P3766" i="1"/>
  <c r="P3762" i="1"/>
  <c r="P3758" i="1"/>
  <c r="P3754" i="1"/>
  <c r="P3750" i="1"/>
  <c r="P3746" i="1"/>
  <c r="P3742" i="1"/>
  <c r="P3738" i="1"/>
  <c r="P3734" i="1"/>
  <c r="P3730" i="1"/>
  <c r="P3726" i="1"/>
  <c r="P3722" i="1"/>
  <c r="P3718" i="1"/>
  <c r="P3714" i="1"/>
  <c r="P3710" i="1"/>
  <c r="P3706" i="1"/>
  <c r="P3702" i="1"/>
  <c r="P3698" i="1"/>
  <c r="P3694" i="1"/>
  <c r="P3690" i="1"/>
  <c r="P3686" i="1"/>
  <c r="P3682" i="1"/>
  <c r="P3678" i="1"/>
  <c r="P3674" i="1"/>
  <c r="P3670" i="1"/>
  <c r="P3666" i="1"/>
  <c r="P3662" i="1"/>
  <c r="P3658" i="1"/>
  <c r="P3652" i="1"/>
  <c r="P3648" i="1"/>
  <c r="P3644" i="1"/>
  <c r="P3640" i="1"/>
  <c r="P3636" i="1"/>
  <c r="P3632" i="1"/>
  <c r="P3628" i="1"/>
  <c r="P3624" i="1"/>
  <c r="P3620" i="1"/>
  <c r="P3616" i="1"/>
  <c r="P3612" i="1"/>
  <c r="P3608" i="1"/>
  <c r="P3604" i="1"/>
  <c r="P3600" i="1"/>
  <c r="P3596" i="1"/>
  <c r="P3592" i="1"/>
  <c r="P3588" i="1"/>
  <c r="P3584" i="1"/>
  <c r="P3580" i="1"/>
  <c r="P3576" i="1"/>
  <c r="P3572" i="1"/>
  <c r="P3568" i="1"/>
  <c r="P3564" i="1"/>
  <c r="P3560" i="1"/>
  <c r="P3556" i="1"/>
  <c r="P3552" i="1"/>
  <c r="P3548" i="1"/>
  <c r="P3544" i="1"/>
  <c r="P3540" i="1"/>
  <c r="P3536" i="1"/>
  <c r="P3532" i="1"/>
  <c r="P3528" i="1"/>
  <c r="P3524" i="1"/>
  <c r="P3520" i="1"/>
  <c r="P3516" i="1"/>
  <c r="P3512" i="1"/>
  <c r="P3508" i="1"/>
  <c r="P3504" i="1"/>
  <c r="P3500" i="1"/>
  <c r="P3496" i="1"/>
  <c r="P3492" i="1"/>
  <c r="P3488" i="1"/>
  <c r="P3484" i="1"/>
  <c r="P3480" i="1"/>
  <c r="P3476" i="1"/>
  <c r="P3472" i="1"/>
  <c r="P3468" i="1"/>
  <c r="P3464" i="1"/>
  <c r="P3460" i="1"/>
  <c r="P3456" i="1"/>
  <c r="P3452" i="1"/>
  <c r="P3448" i="1"/>
  <c r="P3444" i="1"/>
  <c r="P3440" i="1"/>
  <c r="P3436" i="1"/>
  <c r="P3432" i="1"/>
  <c r="P3428" i="1"/>
  <c r="P3424" i="1"/>
  <c r="P3420" i="1"/>
  <c r="P3416" i="1"/>
  <c r="P3412" i="1"/>
  <c r="P3408" i="1"/>
  <c r="P3404" i="1"/>
  <c r="P3400" i="1"/>
  <c r="P3396" i="1"/>
  <c r="P3392" i="1"/>
  <c r="P3388" i="1"/>
  <c r="P3384" i="1"/>
  <c r="P3380" i="1"/>
  <c r="P3376" i="1"/>
  <c r="P3372" i="1"/>
  <c r="P3368" i="1"/>
  <c r="P3364" i="1"/>
  <c r="P3360" i="1"/>
  <c r="P3356" i="1"/>
  <c r="P3352" i="1"/>
  <c r="P3348" i="1"/>
  <c r="P3344" i="1"/>
  <c r="P3340" i="1"/>
  <c r="P3336" i="1"/>
  <c r="P3332" i="1"/>
  <c r="P3328" i="1"/>
  <c r="P3324" i="1"/>
  <c r="P3320" i="1"/>
  <c r="P3316" i="1"/>
  <c r="P3312" i="1"/>
  <c r="P3308" i="1"/>
  <c r="P3304" i="1"/>
  <c r="P3593" i="1"/>
  <c r="P3589" i="1"/>
  <c r="P3585" i="1"/>
  <c r="P3581" i="1"/>
  <c r="P3577" i="1"/>
  <c r="P3573" i="1"/>
  <c r="P3569" i="1"/>
  <c r="P3565" i="1"/>
  <c r="P3561" i="1"/>
  <c r="P3557" i="1"/>
  <c r="P3553" i="1"/>
  <c r="P3549" i="1"/>
  <c r="P3545" i="1"/>
  <c r="P3541" i="1"/>
  <c r="P3537" i="1"/>
  <c r="P3533" i="1"/>
  <c r="P3529" i="1"/>
  <c r="P3525" i="1"/>
  <c r="P3521" i="1"/>
  <c r="P3517" i="1"/>
  <c r="P3513" i="1"/>
  <c r="P3509" i="1"/>
  <c r="P3505" i="1"/>
  <c r="P3501" i="1"/>
  <c r="P3497" i="1"/>
  <c r="P3493" i="1"/>
  <c r="P3489" i="1"/>
  <c r="P3485" i="1"/>
  <c r="P3481" i="1"/>
  <c r="P3477" i="1"/>
  <c r="P3473" i="1"/>
  <c r="P3469" i="1"/>
  <c r="P3465" i="1"/>
  <c r="P3461" i="1"/>
  <c r="P3457" i="1"/>
  <c r="P3453" i="1"/>
  <c r="P3449" i="1"/>
  <c r="P3445" i="1"/>
  <c r="P3441" i="1"/>
  <c r="P3437" i="1"/>
  <c r="P3433" i="1"/>
  <c r="P3429" i="1"/>
  <c r="P3425" i="1"/>
  <c r="P3421" i="1"/>
  <c r="P3417" i="1"/>
  <c r="P3413" i="1"/>
  <c r="P3409" i="1"/>
  <c r="P3405" i="1"/>
  <c r="P3401" i="1"/>
  <c r="P3397" i="1"/>
  <c r="P3393" i="1"/>
  <c r="P3389" i="1"/>
  <c r="P3385" i="1"/>
  <c r="P3381" i="1"/>
  <c r="P3377" i="1"/>
  <c r="P3373" i="1"/>
  <c r="P3369" i="1"/>
  <c r="P3365" i="1"/>
  <c r="P3361" i="1"/>
  <c r="P3357" i="1"/>
  <c r="P3353" i="1"/>
  <c r="P3349" i="1"/>
  <c r="P3345" i="1"/>
  <c r="P3341" i="1"/>
  <c r="P3337" i="1"/>
  <c r="P3333" i="1"/>
  <c r="P3329" i="1"/>
  <c r="P3325" i="1"/>
  <c r="P3321" i="1"/>
  <c r="P3317" i="1"/>
  <c r="P3313" i="1"/>
  <c r="P3309" i="1"/>
  <c r="P3305" i="1"/>
  <c r="P3301" i="1"/>
  <c r="P3297" i="1"/>
  <c r="P3293" i="1"/>
  <c r="P3289" i="1"/>
  <c r="P3285" i="1"/>
  <c r="P3281" i="1"/>
  <c r="P3277" i="1"/>
  <c r="P3273" i="1"/>
  <c r="P3269" i="1"/>
  <c r="P3265" i="1"/>
  <c r="P3261" i="1"/>
  <c r="P3257" i="1"/>
  <c r="P3253" i="1"/>
  <c r="P3249" i="1"/>
  <c r="P3245" i="1"/>
  <c r="P3241" i="1"/>
  <c r="P3237" i="1"/>
  <c r="P3233" i="1"/>
  <c r="P3229" i="1"/>
  <c r="P3225" i="1"/>
  <c r="P3221" i="1"/>
  <c r="P3217" i="1"/>
  <c r="P3213" i="1"/>
  <c r="P3209" i="1"/>
  <c r="P3205" i="1"/>
  <c r="P3201" i="1"/>
  <c r="P3197" i="1"/>
  <c r="P3193" i="1"/>
  <c r="P3189" i="1"/>
  <c r="P3185" i="1"/>
  <c r="P3181" i="1"/>
  <c r="P3177" i="1"/>
  <c r="P3173" i="1"/>
  <c r="P3169" i="1"/>
  <c r="P3165" i="1"/>
  <c r="P3161" i="1"/>
  <c r="P3157" i="1"/>
  <c r="P3153" i="1"/>
  <c r="P3149" i="1"/>
  <c r="P3145" i="1"/>
  <c r="P3141" i="1"/>
  <c r="P3137" i="1"/>
  <c r="P3133" i="1"/>
  <c r="P3129" i="1"/>
  <c r="P3125" i="1"/>
  <c r="P3121" i="1"/>
  <c r="P3117" i="1"/>
  <c r="P3113" i="1"/>
  <c r="P3109" i="1"/>
  <c r="P3105" i="1"/>
  <c r="P3101" i="1"/>
  <c r="P3097" i="1"/>
  <c r="P3093" i="1"/>
  <c r="P3089" i="1"/>
  <c r="P3085" i="1"/>
  <c r="P3081" i="1"/>
  <c r="P3077" i="1"/>
  <c r="P3073" i="1"/>
  <c r="P3069" i="1"/>
  <c r="P3065" i="1"/>
  <c r="P3061" i="1"/>
  <c r="P3057" i="1"/>
  <c r="P3053" i="1"/>
  <c r="P3049" i="1"/>
  <c r="P3045" i="1"/>
  <c r="P3041" i="1"/>
  <c r="P3037" i="1"/>
  <c r="P3033" i="1"/>
  <c r="P3029" i="1"/>
  <c r="P3025" i="1"/>
  <c r="P3021" i="1"/>
  <c r="P3017" i="1"/>
  <c r="P3013" i="1"/>
  <c r="P3009" i="1"/>
  <c r="P3005" i="1"/>
  <c r="P3001" i="1"/>
  <c r="P2997" i="1"/>
  <c r="P2993" i="1"/>
  <c r="P2989" i="1"/>
  <c r="P2985" i="1"/>
  <c r="P2981" i="1"/>
  <c r="P2977" i="1"/>
  <c r="P2973" i="1"/>
  <c r="P2969" i="1"/>
  <c r="P2965" i="1"/>
  <c r="P2961" i="1"/>
  <c r="P2957" i="1"/>
  <c r="P2953" i="1"/>
  <c r="P2949" i="1"/>
  <c r="P2945" i="1"/>
  <c r="P2941" i="1"/>
  <c r="P2937" i="1"/>
  <c r="P2933" i="1"/>
  <c r="P2929" i="1"/>
  <c r="P2925" i="1"/>
  <c r="P2921" i="1"/>
  <c r="P2917" i="1"/>
  <c r="P2913" i="1"/>
  <c r="P2909" i="1"/>
  <c r="P2905" i="1"/>
  <c r="P2901" i="1"/>
  <c r="P2897" i="1"/>
  <c r="P2893" i="1"/>
  <c r="P2889" i="1"/>
  <c r="P2885" i="1"/>
  <c r="P2881" i="1"/>
  <c r="P2874" i="1"/>
  <c r="P2870" i="1"/>
  <c r="P2866" i="1"/>
  <c r="P2862" i="1"/>
  <c r="P2858" i="1"/>
  <c r="P2854" i="1"/>
  <c r="P2850" i="1"/>
  <c r="P2846" i="1"/>
  <c r="P2842" i="1"/>
  <c r="P2838" i="1"/>
  <c r="P2834" i="1"/>
  <c r="P2830" i="1"/>
  <c r="P2826" i="1"/>
  <c r="P2822" i="1"/>
  <c r="P2818" i="1"/>
  <c r="P2814" i="1"/>
  <c r="P2810" i="1"/>
  <c r="P2806" i="1"/>
  <c r="P2802" i="1"/>
  <c r="P2798" i="1"/>
  <c r="P2794" i="1"/>
  <c r="P2790" i="1"/>
  <c r="P2786" i="1"/>
  <c r="P2782" i="1"/>
  <c r="P2778" i="1"/>
  <c r="P2774" i="1"/>
  <c r="P2770" i="1"/>
  <c r="P2766" i="1"/>
  <c r="P2762" i="1"/>
  <c r="P2758" i="1"/>
  <c r="P2754" i="1"/>
  <c r="P2750" i="1"/>
  <c r="P2746" i="1"/>
  <c r="P2742" i="1"/>
  <c r="P2738" i="1"/>
  <c r="P2734" i="1"/>
  <c r="P2730" i="1"/>
  <c r="P2726" i="1"/>
  <c r="P2722" i="1"/>
  <c r="P2718" i="1"/>
  <c r="P2714" i="1"/>
  <c r="P2710" i="1"/>
  <c r="P2706" i="1"/>
  <c r="P2702" i="1"/>
  <c r="P2698" i="1"/>
  <c r="P2694" i="1"/>
  <c r="P2690" i="1"/>
  <c r="P2686" i="1"/>
  <c r="P2682" i="1"/>
  <c r="P2678" i="1"/>
  <c r="P2674" i="1"/>
  <c r="P2670" i="1"/>
  <c r="P2666" i="1"/>
  <c r="P2662" i="1"/>
  <c r="P2658" i="1"/>
  <c r="P2654" i="1"/>
  <c r="P2650" i="1"/>
  <c r="P2646" i="1"/>
  <c r="P2642" i="1"/>
  <c r="P2638" i="1"/>
  <c r="P2634" i="1"/>
  <c r="P2630" i="1"/>
  <c r="P2626" i="1"/>
  <c r="P2622" i="1"/>
  <c r="P2618" i="1"/>
  <c r="P2614" i="1"/>
  <c r="P3300" i="1"/>
  <c r="P3296" i="1"/>
  <c r="P3292" i="1"/>
  <c r="P3288" i="1"/>
  <c r="P3284" i="1"/>
  <c r="P3280" i="1"/>
  <c r="P3276" i="1"/>
  <c r="P3654" i="1"/>
  <c r="P3650" i="1"/>
  <c r="P3646" i="1"/>
  <c r="P3642" i="1"/>
  <c r="P3638" i="1"/>
  <c r="P3634" i="1"/>
  <c r="P3630" i="1"/>
  <c r="P3626" i="1"/>
  <c r="P3622" i="1"/>
  <c r="P3618" i="1"/>
  <c r="P3614" i="1"/>
  <c r="P3610" i="1"/>
  <c r="P3606" i="1"/>
  <c r="P3602" i="1"/>
  <c r="P3598" i="1"/>
  <c r="P3594" i="1"/>
  <c r="P3590" i="1"/>
  <c r="P3586" i="1"/>
  <c r="P3582" i="1"/>
  <c r="P3578" i="1"/>
  <c r="P3574" i="1"/>
  <c r="P3570" i="1"/>
  <c r="P3566" i="1"/>
  <c r="P3562" i="1"/>
  <c r="P3558" i="1"/>
  <c r="P3554" i="1"/>
  <c r="P3550" i="1"/>
  <c r="P3546" i="1"/>
  <c r="P3542" i="1"/>
  <c r="P3538" i="1"/>
  <c r="P3534" i="1"/>
  <c r="P3530" i="1"/>
  <c r="P3526" i="1"/>
  <c r="P3522" i="1"/>
  <c r="P3518" i="1"/>
  <c r="P3514" i="1"/>
  <c r="P3510" i="1"/>
  <c r="P3506" i="1"/>
  <c r="P3502" i="1"/>
  <c r="P3498" i="1"/>
  <c r="P3494" i="1"/>
  <c r="P3490" i="1"/>
  <c r="P3486" i="1"/>
  <c r="P3482" i="1"/>
  <c r="P3478" i="1"/>
  <c r="P3474" i="1"/>
  <c r="P3470" i="1"/>
  <c r="P3466" i="1"/>
  <c r="P3462" i="1"/>
  <c r="P3458" i="1"/>
  <c r="P3454" i="1"/>
  <c r="P3450" i="1"/>
  <c r="P3446" i="1"/>
  <c r="P3442" i="1"/>
  <c r="P3438" i="1"/>
  <c r="P3434" i="1"/>
  <c r="P3430" i="1"/>
  <c r="P3426" i="1"/>
  <c r="P3422" i="1"/>
  <c r="P3418" i="1"/>
  <c r="P3414" i="1"/>
  <c r="P3410" i="1"/>
  <c r="P3406" i="1"/>
  <c r="P3402" i="1"/>
  <c r="P3398" i="1"/>
  <c r="P3394" i="1"/>
  <c r="P3390" i="1"/>
  <c r="P3386" i="1"/>
  <c r="P3382" i="1"/>
  <c r="P3378" i="1"/>
  <c r="P3374" i="1"/>
  <c r="P3370" i="1"/>
  <c r="P3366" i="1"/>
  <c r="P3362" i="1"/>
  <c r="P3358" i="1"/>
  <c r="P3354" i="1"/>
  <c r="P3350" i="1"/>
  <c r="P3346" i="1"/>
  <c r="P3342" i="1"/>
  <c r="P3338" i="1"/>
  <c r="P3334" i="1"/>
  <c r="P3330" i="1"/>
  <c r="P3326" i="1"/>
  <c r="P3322" i="1"/>
  <c r="P3318" i="1"/>
  <c r="P3314" i="1"/>
  <c r="P3310" i="1"/>
  <c r="P3306" i="1"/>
  <c r="P3302" i="1"/>
  <c r="P3591" i="1"/>
  <c r="P3587" i="1"/>
  <c r="P3583" i="1"/>
  <c r="P3579" i="1"/>
  <c r="P3575" i="1"/>
  <c r="P3571" i="1"/>
  <c r="P3567" i="1"/>
  <c r="P3563" i="1"/>
  <c r="P3559" i="1"/>
  <c r="P3555" i="1"/>
  <c r="P3551" i="1"/>
  <c r="P3547" i="1"/>
  <c r="P3543" i="1"/>
  <c r="P3539" i="1"/>
  <c r="P3535" i="1"/>
  <c r="P3531" i="1"/>
  <c r="P3527" i="1"/>
  <c r="P3523" i="1"/>
  <c r="P3519" i="1"/>
  <c r="P3515" i="1"/>
  <c r="P3511" i="1"/>
  <c r="P3507" i="1"/>
  <c r="P3503" i="1"/>
  <c r="P3499" i="1"/>
  <c r="P3495" i="1"/>
  <c r="P3491" i="1"/>
  <c r="P3487" i="1"/>
  <c r="P3483" i="1"/>
  <c r="P3479" i="1"/>
  <c r="P3475" i="1"/>
  <c r="P3471" i="1"/>
  <c r="P3467" i="1"/>
  <c r="P3463" i="1"/>
  <c r="P3459" i="1"/>
  <c r="P3455" i="1"/>
  <c r="P3451" i="1"/>
  <c r="P3447" i="1"/>
  <c r="P3443" i="1"/>
  <c r="P3439" i="1"/>
  <c r="P3435" i="1"/>
  <c r="P3431" i="1"/>
  <c r="P3427" i="1"/>
  <c r="P3423" i="1"/>
  <c r="P3419" i="1"/>
  <c r="P3415" i="1"/>
  <c r="P3411" i="1"/>
  <c r="P3407" i="1"/>
  <c r="P3403" i="1"/>
  <c r="P3399" i="1"/>
  <c r="P3395" i="1"/>
  <c r="P3391" i="1"/>
  <c r="P3387" i="1"/>
  <c r="P3383" i="1"/>
  <c r="P3379" i="1"/>
  <c r="P3375" i="1"/>
  <c r="P3371" i="1"/>
  <c r="P3367" i="1"/>
  <c r="P3363" i="1"/>
  <c r="P3359" i="1"/>
  <c r="P3355" i="1"/>
  <c r="P3351" i="1"/>
  <c r="P3347" i="1"/>
  <c r="P3343" i="1"/>
  <c r="P3339" i="1"/>
  <c r="P3335" i="1"/>
  <c r="P3331" i="1"/>
  <c r="P3327" i="1"/>
  <c r="P3323" i="1"/>
  <c r="P3319" i="1"/>
  <c r="P3315" i="1"/>
  <c r="P3311" i="1"/>
  <c r="P3307" i="1"/>
  <c r="P3303" i="1"/>
  <c r="P3299" i="1"/>
  <c r="P3295" i="1"/>
  <c r="P3291" i="1"/>
  <c r="P3287" i="1"/>
  <c r="P3283" i="1"/>
  <c r="P3279" i="1"/>
  <c r="P3275" i="1"/>
  <c r="P3271" i="1"/>
  <c r="P3267" i="1"/>
  <c r="P3263" i="1"/>
  <c r="P3259" i="1"/>
  <c r="P3255" i="1"/>
  <c r="P3251" i="1"/>
  <c r="P3247" i="1"/>
  <c r="P3243" i="1"/>
  <c r="P3239" i="1"/>
  <c r="P3235" i="1"/>
  <c r="P3231" i="1"/>
  <c r="P3227" i="1"/>
  <c r="P3223" i="1"/>
  <c r="P3219" i="1"/>
  <c r="P3215" i="1"/>
  <c r="P3211" i="1"/>
  <c r="P3207" i="1"/>
  <c r="P3203" i="1"/>
  <c r="P3199" i="1"/>
  <c r="P3195" i="1"/>
  <c r="P3191" i="1"/>
  <c r="P3187" i="1"/>
  <c r="P3183" i="1"/>
  <c r="P3179" i="1"/>
  <c r="P3175" i="1"/>
  <c r="P3171" i="1"/>
  <c r="P3167" i="1"/>
  <c r="P3163" i="1"/>
  <c r="P3159" i="1"/>
  <c r="P3155" i="1"/>
  <c r="P3151" i="1"/>
  <c r="P3147" i="1"/>
  <c r="P3143" i="1"/>
  <c r="P3139" i="1"/>
  <c r="P3135" i="1"/>
  <c r="P3131" i="1"/>
  <c r="P3127" i="1"/>
  <c r="P3123" i="1"/>
  <c r="P3119" i="1"/>
  <c r="P3115" i="1"/>
  <c r="P3111" i="1"/>
  <c r="P3107" i="1"/>
  <c r="P3103" i="1"/>
  <c r="P3099" i="1"/>
  <c r="P3095" i="1"/>
  <c r="P3091" i="1"/>
  <c r="P3087" i="1"/>
  <c r="P3083" i="1"/>
  <c r="P3079" i="1"/>
  <c r="P3075" i="1"/>
  <c r="P3071" i="1"/>
  <c r="P3067" i="1"/>
  <c r="P3063" i="1"/>
  <c r="P3059" i="1"/>
  <c r="P3055" i="1"/>
  <c r="P3051" i="1"/>
  <c r="P3047" i="1"/>
  <c r="P3043" i="1"/>
  <c r="P3039" i="1"/>
  <c r="P3035" i="1"/>
  <c r="P3031" i="1"/>
  <c r="P3027" i="1"/>
  <c r="P3023" i="1"/>
  <c r="P3019" i="1"/>
  <c r="P3015" i="1"/>
  <c r="P3011" i="1"/>
  <c r="P3007" i="1"/>
  <c r="P3003" i="1"/>
  <c r="P2999" i="1"/>
  <c r="P2995" i="1"/>
  <c r="P2991" i="1"/>
  <c r="P2987" i="1"/>
  <c r="P2983" i="1"/>
  <c r="P2979" i="1"/>
  <c r="P2975" i="1"/>
  <c r="P2971" i="1"/>
  <c r="P2967" i="1"/>
  <c r="P2963" i="1"/>
  <c r="P2959" i="1"/>
  <c r="P2955" i="1"/>
  <c r="P2951" i="1"/>
  <c r="P2947" i="1"/>
  <c r="P2943" i="1"/>
  <c r="P2939" i="1"/>
  <c r="P2935" i="1"/>
  <c r="P2931" i="1"/>
  <c r="P2927" i="1"/>
  <c r="P2923" i="1"/>
  <c r="P2919" i="1"/>
  <c r="P2915" i="1"/>
  <c r="P2911" i="1"/>
  <c r="P2907" i="1"/>
  <c r="P2903" i="1"/>
  <c r="P2899" i="1"/>
  <c r="P2895" i="1"/>
  <c r="P2891" i="1"/>
  <c r="P2887" i="1"/>
  <c r="P2883" i="1"/>
  <c r="P2879" i="1"/>
  <c r="P2876" i="1"/>
  <c r="P2872" i="1"/>
  <c r="P2868" i="1"/>
  <c r="P2864" i="1"/>
  <c r="P2860" i="1"/>
  <c r="P2856" i="1"/>
  <c r="P2852" i="1"/>
  <c r="P2848" i="1"/>
  <c r="P2844" i="1"/>
  <c r="P2840" i="1"/>
  <c r="P2836" i="1"/>
  <c r="P2832" i="1"/>
  <c r="P2828" i="1"/>
  <c r="P2824" i="1"/>
  <c r="P2820" i="1"/>
  <c r="P2816" i="1"/>
  <c r="P2812" i="1"/>
  <c r="P2808" i="1"/>
  <c r="P2804" i="1"/>
  <c r="P2800" i="1"/>
  <c r="P2796" i="1"/>
  <c r="P2792" i="1"/>
  <c r="P2788" i="1"/>
  <c r="P2784" i="1"/>
  <c r="P2780" i="1"/>
  <c r="P2776" i="1"/>
  <c r="P2772" i="1"/>
  <c r="P2768" i="1"/>
  <c r="P2764" i="1"/>
  <c r="P2760" i="1"/>
  <c r="P2756" i="1"/>
  <c r="P2752" i="1"/>
  <c r="P2748" i="1"/>
  <c r="P2744" i="1"/>
  <c r="P2740" i="1"/>
  <c r="P2736" i="1"/>
  <c r="P2732" i="1"/>
  <c r="P2728" i="1"/>
  <c r="P2724" i="1"/>
  <c r="P2720" i="1"/>
  <c r="P2716" i="1"/>
  <c r="P2712" i="1"/>
  <c r="P2708" i="1"/>
  <c r="P2704" i="1"/>
  <c r="P2700" i="1"/>
  <c r="P2696" i="1"/>
  <c r="P2692" i="1"/>
  <c r="P2688" i="1"/>
  <c r="P2684" i="1"/>
  <c r="P2680" i="1"/>
  <c r="P2676" i="1"/>
  <c r="P2672" i="1"/>
  <c r="P2668" i="1"/>
  <c r="P2664" i="1"/>
  <c r="P2660" i="1"/>
  <c r="P2656" i="1"/>
  <c r="P2652" i="1"/>
  <c r="P2648" i="1"/>
  <c r="P2644" i="1"/>
  <c r="P2640" i="1"/>
  <c r="P2636" i="1"/>
  <c r="P2632" i="1"/>
  <c r="P2628" i="1"/>
  <c r="P2624" i="1"/>
  <c r="P2620" i="1"/>
  <c r="P2616" i="1"/>
  <c r="P2612" i="1"/>
  <c r="P3298" i="1"/>
  <c r="P3294" i="1"/>
  <c r="P3290" i="1"/>
  <c r="P3286" i="1"/>
  <c r="P3282" i="1"/>
  <c r="P3278" i="1"/>
  <c r="P3272" i="1"/>
  <c r="P3268" i="1"/>
  <c r="P3264" i="1"/>
  <c r="P3260" i="1"/>
  <c r="P3256" i="1"/>
  <c r="P3252" i="1"/>
  <c r="P3248" i="1"/>
  <c r="P3244" i="1"/>
  <c r="P3240" i="1"/>
  <c r="P3236" i="1"/>
  <c r="P3232" i="1"/>
  <c r="P3228" i="1"/>
  <c r="P3224" i="1"/>
  <c r="P3220" i="1"/>
  <c r="P3216" i="1"/>
  <c r="P3212" i="1"/>
  <c r="P3208" i="1"/>
  <c r="P3204" i="1"/>
  <c r="P3200" i="1"/>
  <c r="P3196" i="1"/>
  <c r="P3192" i="1"/>
  <c r="P3188" i="1"/>
  <c r="P3184" i="1"/>
  <c r="P3180" i="1"/>
  <c r="P3176" i="1"/>
  <c r="P3172" i="1"/>
  <c r="P3168" i="1"/>
  <c r="P3164" i="1"/>
  <c r="P3160" i="1"/>
  <c r="P3156" i="1"/>
  <c r="P3152" i="1"/>
  <c r="P3148" i="1"/>
  <c r="P3144" i="1"/>
  <c r="P3140" i="1"/>
  <c r="P3136" i="1"/>
  <c r="P3132" i="1"/>
  <c r="P3128" i="1"/>
  <c r="P3124" i="1"/>
  <c r="P3120" i="1"/>
  <c r="P3116" i="1"/>
  <c r="P3112" i="1"/>
  <c r="P3108" i="1"/>
  <c r="P3104" i="1"/>
  <c r="P3100" i="1"/>
  <c r="P3096" i="1"/>
  <c r="P3092" i="1"/>
  <c r="P3088" i="1"/>
  <c r="P3084" i="1"/>
  <c r="P3080" i="1"/>
  <c r="P3076" i="1"/>
  <c r="P3072" i="1"/>
  <c r="P3068" i="1"/>
  <c r="P3064" i="1"/>
  <c r="P3060" i="1"/>
  <c r="P3056" i="1"/>
  <c r="P3052" i="1"/>
  <c r="P3048" i="1"/>
  <c r="P3044" i="1"/>
  <c r="P3040" i="1"/>
  <c r="P3036" i="1"/>
  <c r="P3032" i="1"/>
  <c r="P3028" i="1"/>
  <c r="P3024" i="1"/>
  <c r="P3020" i="1"/>
  <c r="P3016" i="1"/>
  <c r="P3012" i="1"/>
  <c r="P3008" i="1"/>
  <c r="P3004" i="1"/>
  <c r="P3000" i="1"/>
  <c r="P2996" i="1"/>
  <c r="P2992" i="1"/>
  <c r="P2988" i="1"/>
  <c r="P2984" i="1"/>
  <c r="P2980" i="1"/>
  <c r="P2976" i="1"/>
  <c r="P2972" i="1"/>
  <c r="P2968" i="1"/>
  <c r="P2964" i="1"/>
  <c r="P2960" i="1"/>
  <c r="P2956" i="1"/>
  <c r="P2952" i="1"/>
  <c r="P2948" i="1"/>
  <c r="P2944" i="1"/>
  <c r="P2940" i="1"/>
  <c r="P2936" i="1"/>
  <c r="P2932" i="1"/>
  <c r="P2928" i="1"/>
  <c r="P2924" i="1"/>
  <c r="P2920" i="1"/>
  <c r="P2916" i="1"/>
  <c r="P2912" i="1"/>
  <c r="P2908" i="1"/>
  <c r="P2904" i="1"/>
  <c r="P2900" i="1"/>
  <c r="P2896" i="1"/>
  <c r="P2892" i="1"/>
  <c r="P2888" i="1"/>
  <c r="P2884" i="1"/>
  <c r="P2880" i="1"/>
  <c r="P2877" i="1"/>
  <c r="P2873" i="1"/>
  <c r="P2869" i="1"/>
  <c r="P2865" i="1"/>
  <c r="P2861" i="1"/>
  <c r="P2857" i="1"/>
  <c r="P2853" i="1"/>
  <c r="P2849" i="1"/>
  <c r="P2845" i="1"/>
  <c r="P2841" i="1"/>
  <c r="P2837" i="1"/>
  <c r="P2833" i="1"/>
  <c r="P2829" i="1"/>
  <c r="P2825" i="1"/>
  <c r="P2821" i="1"/>
  <c r="P2817" i="1"/>
  <c r="P2813" i="1"/>
  <c r="P2809" i="1"/>
  <c r="P2805" i="1"/>
  <c r="P2801" i="1"/>
  <c r="P2797" i="1"/>
  <c r="P2793" i="1"/>
  <c r="P2789" i="1"/>
  <c r="P2785" i="1"/>
  <c r="P2781" i="1"/>
  <c r="P2777" i="1"/>
  <c r="P2773" i="1"/>
  <c r="P2769" i="1"/>
  <c r="P2765" i="1"/>
  <c r="P2761" i="1"/>
  <c r="P2757" i="1"/>
  <c r="P2753" i="1"/>
  <c r="P2749" i="1"/>
  <c r="P2745" i="1"/>
  <c r="P2741" i="1"/>
  <c r="P2737" i="1"/>
  <c r="P2733" i="1"/>
  <c r="P2729" i="1"/>
  <c r="P2725" i="1"/>
  <c r="P2721" i="1"/>
  <c r="P2717" i="1"/>
  <c r="P2713" i="1"/>
  <c r="P2709" i="1"/>
  <c r="P2705" i="1"/>
  <c r="P2701" i="1"/>
  <c r="P2697" i="1"/>
  <c r="P2693" i="1"/>
  <c r="P2689" i="1"/>
  <c r="P2685" i="1"/>
  <c r="P2681" i="1"/>
  <c r="P2677" i="1"/>
  <c r="P2673" i="1"/>
  <c r="P2669" i="1"/>
  <c r="P2665" i="1"/>
  <c r="P2661" i="1"/>
  <c r="P2657" i="1"/>
  <c r="P2653" i="1"/>
  <c r="P2649" i="1"/>
  <c r="P2645" i="1"/>
  <c r="P2608" i="1"/>
  <c r="P2604" i="1"/>
  <c r="P2600" i="1"/>
  <c r="P2596" i="1"/>
  <c r="P2592" i="1"/>
  <c r="P2588" i="1"/>
  <c r="P2584" i="1"/>
  <c r="P2580" i="1"/>
  <c r="P2576" i="1"/>
  <c r="P2572" i="1"/>
  <c r="P2568" i="1"/>
  <c r="P2564" i="1"/>
  <c r="P2560" i="1"/>
  <c r="P2556" i="1"/>
  <c r="P2552" i="1"/>
  <c r="P2548" i="1"/>
  <c r="P2544" i="1"/>
  <c r="P2540" i="1"/>
  <c r="P2536" i="1"/>
  <c r="P2532" i="1"/>
  <c r="P2528" i="1"/>
  <c r="P2524" i="1"/>
  <c r="P2520" i="1"/>
  <c r="P2516" i="1"/>
  <c r="P2512" i="1"/>
  <c r="P2508" i="1"/>
  <c r="P2504" i="1"/>
  <c r="P2500" i="1"/>
  <c r="P2496" i="1"/>
  <c r="P2492" i="1"/>
  <c r="P2488" i="1"/>
  <c r="P2484" i="1"/>
  <c r="P2480" i="1"/>
  <c r="P2476" i="1"/>
  <c r="P2472" i="1"/>
  <c r="P2468" i="1"/>
  <c r="P2464" i="1"/>
  <c r="P2460" i="1"/>
  <c r="P2456" i="1"/>
  <c r="P2452" i="1"/>
  <c r="P2448" i="1"/>
  <c r="P2444" i="1"/>
  <c r="P2440" i="1"/>
  <c r="P2436" i="1"/>
  <c r="P2432" i="1"/>
  <c r="P2428" i="1"/>
  <c r="P2424" i="1"/>
  <c r="P2420" i="1"/>
  <c r="P2416" i="1"/>
  <c r="P2412" i="1"/>
  <c r="P2408" i="1"/>
  <c r="P2404" i="1"/>
  <c r="P2400" i="1"/>
  <c r="P2396" i="1"/>
  <c r="P2392" i="1"/>
  <c r="P2388" i="1"/>
  <c r="P2384" i="1"/>
  <c r="P2380" i="1"/>
  <c r="P2376" i="1"/>
  <c r="P2372" i="1"/>
  <c r="P2368" i="1"/>
  <c r="P2364" i="1"/>
  <c r="P2360" i="1"/>
  <c r="P2356" i="1"/>
  <c r="P2352" i="1"/>
  <c r="P2348" i="1"/>
  <c r="P2344" i="1"/>
  <c r="P2340" i="1"/>
  <c r="P2336" i="1"/>
  <c r="P2332" i="1"/>
  <c r="P2328" i="1"/>
  <c r="P2324" i="1"/>
  <c r="P2320" i="1"/>
  <c r="P2316" i="1"/>
  <c r="P2312" i="1"/>
  <c r="P2308" i="1"/>
  <c r="P2304" i="1"/>
  <c r="P2300" i="1"/>
  <c r="P2296" i="1"/>
  <c r="P2292" i="1"/>
  <c r="P2288" i="1"/>
  <c r="P2284" i="1"/>
  <c r="P2280" i="1"/>
  <c r="P2276" i="1"/>
  <c r="P2272" i="1"/>
  <c r="P2268" i="1"/>
  <c r="P2264" i="1"/>
  <c r="P2260" i="1"/>
  <c r="P2256" i="1"/>
  <c r="P2252" i="1"/>
  <c r="P2248" i="1"/>
  <c r="P2244" i="1"/>
  <c r="P2240" i="1"/>
  <c r="P2236" i="1"/>
  <c r="P2232" i="1"/>
  <c r="P2228" i="1"/>
  <c r="P2224" i="1"/>
  <c r="P2220" i="1"/>
  <c r="P2216" i="1"/>
  <c r="P2212" i="1"/>
  <c r="P2208" i="1"/>
  <c r="P2204" i="1"/>
  <c r="P2200" i="1"/>
  <c r="P2196" i="1"/>
  <c r="P2192" i="1"/>
  <c r="P2188" i="1"/>
  <c r="P2184" i="1"/>
  <c r="P2180" i="1"/>
  <c r="P2176" i="1"/>
  <c r="P2172" i="1"/>
  <c r="P2168" i="1"/>
  <c r="P2164" i="1"/>
  <c r="P2160" i="1"/>
  <c r="P2156" i="1"/>
  <c r="P2152" i="1"/>
  <c r="P2148" i="1"/>
  <c r="P2144" i="1"/>
  <c r="P2140" i="1"/>
  <c r="P2136" i="1"/>
  <c r="P2132" i="1"/>
  <c r="P2128" i="1"/>
  <c r="P2124" i="1"/>
  <c r="P2120" i="1"/>
  <c r="P2116" i="1"/>
  <c r="P2112" i="1"/>
  <c r="P2108" i="1"/>
  <c r="P2104" i="1"/>
  <c r="P2100" i="1"/>
  <c r="P2096" i="1"/>
  <c r="P2092" i="1"/>
  <c r="P2088" i="1"/>
  <c r="P2084" i="1"/>
  <c r="P2080" i="1"/>
  <c r="P2076" i="1"/>
  <c r="P2069" i="1"/>
  <c r="P2065" i="1"/>
  <c r="P2061" i="1"/>
  <c r="P2057" i="1"/>
  <c r="P2053" i="1"/>
  <c r="P2049" i="1"/>
  <c r="P2045" i="1"/>
  <c r="P2041" i="1"/>
  <c r="P2037" i="1"/>
  <c r="P2033" i="1"/>
  <c r="P2029" i="1"/>
  <c r="P2025" i="1"/>
  <c r="P2021" i="1"/>
  <c r="P2017" i="1"/>
  <c r="P2013" i="1"/>
  <c r="P2009" i="1"/>
  <c r="P2005" i="1"/>
  <c r="P2001" i="1"/>
  <c r="P1998" i="1"/>
  <c r="P1992" i="1"/>
  <c r="P1989" i="1"/>
  <c r="P1985" i="1"/>
  <c r="P1977" i="1"/>
  <c r="P1980" i="1"/>
  <c r="P1974" i="1"/>
  <c r="P1969" i="1"/>
  <c r="P1965" i="1"/>
  <c r="P1961" i="1"/>
  <c r="P1957" i="1"/>
  <c r="P1953" i="1"/>
  <c r="P1949" i="1"/>
  <c r="P1945" i="1"/>
  <c r="P1941" i="1"/>
  <c r="P1937" i="1"/>
  <c r="P2643" i="1"/>
  <c r="P2639" i="1"/>
  <c r="P2635" i="1"/>
  <c r="P2631" i="1"/>
  <c r="P2627" i="1"/>
  <c r="P2623" i="1"/>
  <c r="P2619" i="1"/>
  <c r="P2615" i="1"/>
  <c r="P2611" i="1"/>
  <c r="P2607" i="1"/>
  <c r="P2603" i="1"/>
  <c r="P2599" i="1"/>
  <c r="P2595" i="1"/>
  <c r="P2591" i="1"/>
  <c r="P3274" i="1"/>
  <c r="P3270" i="1"/>
  <c r="P3266" i="1"/>
  <c r="P3262" i="1"/>
  <c r="P3258" i="1"/>
  <c r="P3254" i="1"/>
  <c r="P3250" i="1"/>
  <c r="P3246" i="1"/>
  <c r="P3242" i="1"/>
  <c r="P3238" i="1"/>
  <c r="P3234" i="1"/>
  <c r="P3230" i="1"/>
  <c r="P3226" i="1"/>
  <c r="P3222" i="1"/>
  <c r="P3218" i="1"/>
  <c r="P3214" i="1"/>
  <c r="P3210" i="1"/>
  <c r="P3206" i="1"/>
  <c r="P3202" i="1"/>
  <c r="P3198" i="1"/>
  <c r="P3194" i="1"/>
  <c r="P3190" i="1"/>
  <c r="P3186" i="1"/>
  <c r="P3182" i="1"/>
  <c r="P3178" i="1"/>
  <c r="P3174" i="1"/>
  <c r="P3170" i="1"/>
  <c r="P3166" i="1"/>
  <c r="P3162" i="1"/>
  <c r="P3158" i="1"/>
  <c r="P3154" i="1"/>
  <c r="P3150" i="1"/>
  <c r="P3146" i="1"/>
  <c r="P3142" i="1"/>
  <c r="P3138" i="1"/>
  <c r="P3134" i="1"/>
  <c r="P3130" i="1"/>
  <c r="P3126" i="1"/>
  <c r="P3122" i="1"/>
  <c r="P3118" i="1"/>
  <c r="P3114" i="1"/>
  <c r="P3110" i="1"/>
  <c r="P3106" i="1"/>
  <c r="P3102" i="1"/>
  <c r="P3098" i="1"/>
  <c r="P3094" i="1"/>
  <c r="P3090" i="1"/>
  <c r="P3086" i="1"/>
  <c r="P3082" i="1"/>
  <c r="P3078" i="1"/>
  <c r="P3074" i="1"/>
  <c r="P3070" i="1"/>
  <c r="P3066" i="1"/>
  <c r="P3062" i="1"/>
  <c r="P3058" i="1"/>
  <c r="P3054" i="1"/>
  <c r="P3050" i="1"/>
  <c r="P3046" i="1"/>
  <c r="P3042" i="1"/>
  <c r="P3038" i="1"/>
  <c r="P3034" i="1"/>
  <c r="P3030" i="1"/>
  <c r="P3026" i="1"/>
  <c r="P3022" i="1"/>
  <c r="P3018" i="1"/>
  <c r="P3014" i="1"/>
  <c r="P3010" i="1"/>
  <c r="P3006" i="1"/>
  <c r="P3002" i="1"/>
  <c r="P2998" i="1"/>
  <c r="P2994" i="1"/>
  <c r="P2990" i="1"/>
  <c r="P2986" i="1"/>
  <c r="P2982" i="1"/>
  <c r="P2978" i="1"/>
  <c r="P2974" i="1"/>
  <c r="P2970" i="1"/>
  <c r="P2966" i="1"/>
  <c r="P2962" i="1"/>
  <c r="P2958" i="1"/>
  <c r="P2954" i="1"/>
  <c r="P2950" i="1"/>
  <c r="P2946" i="1"/>
  <c r="P2942" i="1"/>
  <c r="P2938" i="1"/>
  <c r="P2934" i="1"/>
  <c r="P2930" i="1"/>
  <c r="P2926" i="1"/>
  <c r="P2922" i="1"/>
  <c r="P2918" i="1"/>
  <c r="P2914" i="1"/>
  <c r="P2910" i="1"/>
  <c r="P2906" i="1"/>
  <c r="P2902" i="1"/>
  <c r="P2898" i="1"/>
  <c r="P2894" i="1"/>
  <c r="P2890" i="1"/>
  <c r="P2886" i="1"/>
  <c r="P2882" i="1"/>
  <c r="P2878" i="1"/>
  <c r="P2875" i="1"/>
  <c r="P2871" i="1"/>
  <c r="P2867" i="1"/>
  <c r="P2863" i="1"/>
  <c r="P2859" i="1"/>
  <c r="P2855" i="1"/>
  <c r="P2851" i="1"/>
  <c r="P2847" i="1"/>
  <c r="P2843" i="1"/>
  <c r="P2839" i="1"/>
  <c r="P2835" i="1"/>
  <c r="P2831" i="1"/>
  <c r="P2827" i="1"/>
  <c r="P2823" i="1"/>
  <c r="P2819" i="1"/>
  <c r="P2815" i="1"/>
  <c r="P2811" i="1"/>
  <c r="P2807" i="1"/>
  <c r="P2803" i="1"/>
  <c r="P2799" i="1"/>
  <c r="P2795" i="1"/>
  <c r="P2791" i="1"/>
  <c r="P2787" i="1"/>
  <c r="P2783" i="1"/>
  <c r="P2779" i="1"/>
  <c r="P2775" i="1"/>
  <c r="P2771" i="1"/>
  <c r="P2767" i="1"/>
  <c r="P2763" i="1"/>
  <c r="P2759" i="1"/>
  <c r="P2755" i="1"/>
  <c r="P2751" i="1"/>
  <c r="P2747" i="1"/>
  <c r="P2743" i="1"/>
  <c r="P2739" i="1"/>
  <c r="P2735" i="1"/>
  <c r="P2731" i="1"/>
  <c r="P2727" i="1"/>
  <c r="P2723" i="1"/>
  <c r="P2719" i="1"/>
  <c r="P2715" i="1"/>
  <c r="P2711" i="1"/>
  <c r="P2707" i="1"/>
  <c r="P2703" i="1"/>
  <c r="P2699" i="1"/>
  <c r="P2695" i="1"/>
  <c r="P2691" i="1"/>
  <c r="P2687" i="1"/>
  <c r="P2683" i="1"/>
  <c r="P2679" i="1"/>
  <c r="P2675" i="1"/>
  <c r="P2671" i="1"/>
  <c r="P2667" i="1"/>
  <c r="P2663" i="1"/>
  <c r="P2659" i="1"/>
  <c r="P2655" i="1"/>
  <c r="P2651" i="1"/>
  <c r="P2647" i="1"/>
  <c r="P2610" i="1"/>
  <c r="P2606" i="1"/>
  <c r="P2602" i="1"/>
  <c r="P2598" i="1"/>
  <c r="P2594" i="1"/>
  <c r="P2590" i="1"/>
  <c r="P2586" i="1"/>
  <c r="P2582" i="1"/>
  <c r="P2578" i="1"/>
  <c r="P2574" i="1"/>
  <c r="P2570" i="1"/>
  <c r="P2566" i="1"/>
  <c r="P2562" i="1"/>
  <c r="P2558" i="1"/>
  <c r="P2554" i="1"/>
  <c r="P2550" i="1"/>
  <c r="P2546" i="1"/>
  <c r="P2542" i="1"/>
  <c r="P2538" i="1"/>
  <c r="P2534" i="1"/>
  <c r="P2530" i="1"/>
  <c r="P2526" i="1"/>
  <c r="P2522" i="1"/>
  <c r="P2518" i="1"/>
  <c r="P2514" i="1"/>
  <c r="P2510" i="1"/>
  <c r="P2506" i="1"/>
  <c r="P2502" i="1"/>
  <c r="P2498" i="1"/>
  <c r="P2494" i="1"/>
  <c r="P2490" i="1"/>
  <c r="P2486" i="1"/>
  <c r="P2482" i="1"/>
  <c r="P2478" i="1"/>
  <c r="P2474" i="1"/>
  <c r="P2470" i="1"/>
  <c r="P2466" i="1"/>
  <c r="P2462" i="1"/>
  <c r="P2458" i="1"/>
  <c r="P2454" i="1"/>
  <c r="P2450" i="1"/>
  <c r="P2446" i="1"/>
  <c r="P2442" i="1"/>
  <c r="P2438" i="1"/>
  <c r="P2434" i="1"/>
  <c r="P2430" i="1"/>
  <c r="P2426" i="1"/>
  <c r="P2422" i="1"/>
  <c r="P2418" i="1"/>
  <c r="P2414" i="1"/>
  <c r="P2410" i="1"/>
  <c r="P2406" i="1"/>
  <c r="P2402" i="1"/>
  <c r="P2398" i="1"/>
  <c r="P2394" i="1"/>
  <c r="P2390" i="1"/>
  <c r="P2386" i="1"/>
  <c r="P2382" i="1"/>
  <c r="P2378" i="1"/>
  <c r="P2374" i="1"/>
  <c r="P2370" i="1"/>
  <c r="P2366" i="1"/>
  <c r="P2362" i="1"/>
  <c r="P2358" i="1"/>
  <c r="P2354" i="1"/>
  <c r="P2350" i="1"/>
  <c r="P2346" i="1"/>
  <c r="P2342" i="1"/>
  <c r="P2338" i="1"/>
  <c r="P2334" i="1"/>
  <c r="P2330" i="1"/>
  <c r="P2326" i="1"/>
  <c r="P2322" i="1"/>
  <c r="P2318" i="1"/>
  <c r="P2314" i="1"/>
  <c r="P2310" i="1"/>
  <c r="P2306" i="1"/>
  <c r="P2302" i="1"/>
  <c r="P2298" i="1"/>
  <c r="P2294" i="1"/>
  <c r="P2290" i="1"/>
  <c r="P2286" i="1"/>
  <c r="P2282" i="1"/>
  <c r="P2278" i="1"/>
  <c r="P2274" i="1"/>
  <c r="P2270" i="1"/>
  <c r="P2266" i="1"/>
  <c r="P2262" i="1"/>
  <c r="P2258" i="1"/>
  <c r="P2254" i="1"/>
  <c r="P2250" i="1"/>
  <c r="P2246" i="1"/>
  <c r="P2242" i="1"/>
  <c r="P2238" i="1"/>
  <c r="P2234" i="1"/>
  <c r="P2230" i="1"/>
  <c r="P2226" i="1"/>
  <c r="P2222" i="1"/>
  <c r="P2218" i="1"/>
  <c r="P2214" i="1"/>
  <c r="P2210" i="1"/>
  <c r="P2206" i="1"/>
  <c r="P2202" i="1"/>
  <c r="P2198" i="1"/>
  <c r="P2194" i="1"/>
  <c r="P2190" i="1"/>
  <c r="P2186" i="1"/>
  <c r="P2182" i="1"/>
  <c r="P2178" i="1"/>
  <c r="P2174" i="1"/>
  <c r="P2170" i="1"/>
  <c r="P2166" i="1"/>
  <c r="P2162" i="1"/>
  <c r="P2158" i="1"/>
  <c r="P2154" i="1"/>
  <c r="P2150" i="1"/>
  <c r="P2146" i="1"/>
  <c r="P2142" i="1"/>
  <c r="P2138" i="1"/>
  <c r="P2134" i="1"/>
  <c r="P2130" i="1"/>
  <c r="P2126" i="1"/>
  <c r="P2122" i="1"/>
  <c r="P2118" i="1"/>
  <c r="P2114" i="1"/>
  <c r="P2110" i="1"/>
  <c r="P2106" i="1"/>
  <c r="P2102" i="1"/>
  <c r="P2098" i="1"/>
  <c r="P2094" i="1"/>
  <c r="P2090" i="1"/>
  <c r="P2086" i="1"/>
  <c r="P2082" i="1"/>
  <c r="P2078" i="1"/>
  <c r="P2074" i="1"/>
  <c r="P2071" i="1"/>
  <c r="P2067" i="1"/>
  <c r="P2063" i="1"/>
  <c r="P2059" i="1"/>
  <c r="P2055" i="1"/>
  <c r="P2051" i="1"/>
  <c r="P2047" i="1"/>
  <c r="P2043" i="1"/>
  <c r="P2039" i="1"/>
  <c r="P2035" i="1"/>
  <c r="P2031" i="1"/>
  <c r="P2027" i="1"/>
  <c r="P2023" i="1"/>
  <c r="P2019" i="1"/>
  <c r="P2015" i="1"/>
  <c r="P2011" i="1"/>
  <c r="P2007" i="1"/>
  <c r="P2003" i="1"/>
  <c r="P1997" i="1"/>
  <c r="P1995" i="1"/>
  <c r="P1991" i="1"/>
  <c r="P1987" i="1"/>
  <c r="P1979" i="1"/>
  <c r="P1982" i="1"/>
  <c r="P1975" i="1"/>
  <c r="P1971" i="1"/>
  <c r="P1967" i="1"/>
  <c r="P1963" i="1"/>
  <c r="P1959" i="1"/>
  <c r="P1955" i="1"/>
  <c r="P1952" i="1"/>
  <c r="P1946" i="1"/>
  <c r="P1943" i="1"/>
  <c r="P1939" i="1"/>
  <c r="P1935" i="1"/>
  <c r="P2641" i="1"/>
  <c r="P2637" i="1"/>
  <c r="P2633" i="1"/>
  <c r="P2629" i="1"/>
  <c r="P2625" i="1"/>
  <c r="P2621" i="1"/>
  <c r="P2617" i="1"/>
  <c r="P2613" i="1"/>
  <c r="P2609" i="1"/>
  <c r="P2605" i="1"/>
  <c r="P2601" i="1"/>
  <c r="P2597" i="1"/>
  <c r="P2593" i="1"/>
  <c r="P2589" i="1"/>
  <c r="P2585" i="1"/>
  <c r="P2581" i="1"/>
  <c r="P2577" i="1"/>
  <c r="P2573" i="1"/>
  <c r="P2569" i="1"/>
  <c r="P2565" i="1"/>
  <c r="P2561" i="1"/>
  <c r="P2557" i="1"/>
  <c r="P2553" i="1"/>
  <c r="P2549" i="1"/>
  <c r="P2545" i="1"/>
  <c r="P2541" i="1"/>
  <c r="P2537" i="1"/>
  <c r="P2533" i="1"/>
  <c r="P2529" i="1"/>
  <c r="P2525" i="1"/>
  <c r="P2521" i="1"/>
  <c r="P2517" i="1"/>
  <c r="P2513" i="1"/>
  <c r="P2509" i="1"/>
  <c r="P2505" i="1"/>
  <c r="P2501" i="1"/>
  <c r="P2497" i="1"/>
  <c r="P2493" i="1"/>
  <c r="P2489" i="1"/>
  <c r="P2485" i="1"/>
  <c r="P2481" i="1"/>
  <c r="P2477" i="1"/>
  <c r="P2473" i="1"/>
  <c r="P2469" i="1"/>
  <c r="P2465" i="1"/>
  <c r="P2461" i="1"/>
  <c r="P2457" i="1"/>
  <c r="P2453" i="1"/>
  <c r="P2449" i="1"/>
  <c r="P2445" i="1"/>
  <c r="P2441" i="1"/>
  <c r="P2437" i="1"/>
  <c r="P2433" i="1"/>
  <c r="P2429" i="1"/>
  <c r="P2425" i="1"/>
  <c r="P2421" i="1"/>
  <c r="P2417" i="1"/>
  <c r="P2413" i="1"/>
  <c r="P2409" i="1"/>
  <c r="P2405" i="1"/>
  <c r="P2401" i="1"/>
  <c r="P2397" i="1"/>
  <c r="P2393" i="1"/>
  <c r="P2389" i="1"/>
  <c r="P2385" i="1"/>
  <c r="P2381" i="1"/>
  <c r="P2377" i="1"/>
  <c r="P2373" i="1"/>
  <c r="P2369" i="1"/>
  <c r="P2365" i="1"/>
  <c r="P2361" i="1"/>
  <c r="P2357" i="1"/>
  <c r="P2353" i="1"/>
  <c r="P2349" i="1"/>
  <c r="P2345" i="1"/>
  <c r="P2341" i="1"/>
  <c r="P2337" i="1"/>
  <c r="P2333" i="1"/>
  <c r="P2329" i="1"/>
  <c r="P2325" i="1"/>
  <c r="P2321" i="1"/>
  <c r="P2317" i="1"/>
  <c r="P2313" i="1"/>
  <c r="P2309" i="1"/>
  <c r="P2305" i="1"/>
  <c r="P2301" i="1"/>
  <c r="P2297" i="1"/>
  <c r="P2293" i="1"/>
  <c r="P2289" i="1"/>
  <c r="P2285" i="1"/>
  <c r="P2281" i="1"/>
  <c r="P2277" i="1"/>
  <c r="P2273" i="1"/>
  <c r="P2269" i="1"/>
  <c r="P2265" i="1"/>
  <c r="P2261" i="1"/>
  <c r="P2257" i="1"/>
  <c r="P2253" i="1"/>
  <c r="P2249" i="1"/>
  <c r="P2245" i="1"/>
  <c r="P2241" i="1"/>
  <c r="P2237" i="1"/>
  <c r="P2233" i="1"/>
  <c r="P2229" i="1"/>
  <c r="P2225" i="1"/>
  <c r="P2221" i="1"/>
  <c r="P2217" i="1"/>
  <c r="P2213" i="1"/>
  <c r="P2209" i="1"/>
  <c r="P2205" i="1"/>
  <c r="P2201" i="1"/>
  <c r="P2197" i="1"/>
  <c r="P2193" i="1"/>
  <c r="P2189" i="1"/>
  <c r="P2185" i="1"/>
  <c r="P2181" i="1"/>
  <c r="P2177" i="1"/>
  <c r="P2173" i="1"/>
  <c r="P2169" i="1"/>
  <c r="P2165" i="1"/>
  <c r="P2161" i="1"/>
  <c r="P2157" i="1"/>
  <c r="P2153" i="1"/>
  <c r="P2149" i="1"/>
  <c r="P2145" i="1"/>
  <c r="P2141" i="1"/>
  <c r="P2137" i="1"/>
  <c r="P2133" i="1"/>
  <c r="P2129" i="1"/>
  <c r="P2125" i="1"/>
  <c r="P2121" i="1"/>
  <c r="P2117" i="1"/>
  <c r="P2113" i="1"/>
  <c r="P2109" i="1"/>
  <c r="P2105" i="1"/>
  <c r="P2101" i="1"/>
  <c r="P2097" i="1"/>
  <c r="P2093" i="1"/>
  <c r="P2089" i="1"/>
  <c r="P2085" i="1"/>
  <c r="P2081" i="1"/>
  <c r="P2077" i="1"/>
  <c r="P2073" i="1"/>
  <c r="P2070" i="1"/>
  <c r="P2066" i="1"/>
  <c r="P2062" i="1"/>
  <c r="P2058" i="1"/>
  <c r="P2054" i="1"/>
  <c r="P2050" i="1"/>
  <c r="P2046" i="1"/>
  <c r="P2042" i="1"/>
  <c r="P2038" i="1"/>
  <c r="P2034" i="1"/>
  <c r="P2030" i="1"/>
  <c r="P2026" i="1"/>
  <c r="P2022" i="1"/>
  <c r="P2018" i="1"/>
  <c r="P2014" i="1"/>
  <c r="P2010" i="1"/>
  <c r="P2006" i="1"/>
  <c r="P2002" i="1"/>
  <c r="P2000" i="1"/>
  <c r="P1994" i="1"/>
  <c r="P1990" i="1"/>
  <c r="P1986" i="1"/>
  <c r="P1978" i="1"/>
  <c r="P1981" i="1"/>
  <c r="P1973" i="1"/>
  <c r="P1970" i="1"/>
  <c r="P1966" i="1"/>
  <c r="P661" i="1"/>
  <c r="P653" i="1"/>
  <c r="P656" i="1"/>
  <c r="P646" i="1"/>
  <c r="P649" i="1"/>
  <c r="P678" i="1"/>
  <c r="P677" i="1"/>
  <c r="P673" i="1"/>
  <c r="P666" i="1"/>
  <c r="P670" i="1"/>
  <c r="P698" i="1"/>
  <c r="P689" i="1"/>
  <c r="P693" i="1"/>
  <c r="P685" i="1"/>
  <c r="P718" i="1"/>
  <c r="P721" i="1"/>
  <c r="P711" i="1"/>
  <c r="P716" i="1"/>
  <c r="P704" i="1"/>
  <c r="P708" i="1"/>
  <c r="P1422" i="1"/>
  <c r="P1426" i="1"/>
  <c r="P1430" i="1"/>
  <c r="P1434" i="1"/>
  <c r="P1438" i="1"/>
  <c r="P1442" i="1"/>
  <c r="P1446" i="1"/>
  <c r="P1451" i="1"/>
  <c r="P1454" i="1"/>
  <c r="P1458" i="1"/>
  <c r="P1463" i="1"/>
  <c r="P1464" i="1"/>
  <c r="P1470" i="1"/>
  <c r="P1476" i="1"/>
  <c r="P1474" i="1"/>
  <c r="P1482" i="1"/>
  <c r="P1486" i="1"/>
  <c r="P1490" i="1"/>
  <c r="P1494" i="1"/>
  <c r="P1499" i="1"/>
  <c r="P1513" i="1"/>
  <c r="P1509" i="1"/>
  <c r="P1508" i="1"/>
  <c r="P1512" i="1"/>
  <c r="P1518" i="1"/>
  <c r="P1522" i="1"/>
  <c r="P1526" i="1"/>
  <c r="P1530" i="1"/>
  <c r="P1533" i="1"/>
  <c r="P1536" i="1"/>
  <c r="P1539" i="1"/>
  <c r="P1545" i="1"/>
  <c r="P1551" i="1"/>
  <c r="P1547" i="1"/>
  <c r="P1558" i="1"/>
  <c r="P1562" i="1"/>
  <c r="P1567" i="1"/>
  <c r="P1570" i="1"/>
  <c r="P1572" i="1"/>
  <c r="P1576" i="1"/>
  <c r="P1583" i="1"/>
  <c r="P1586" i="1"/>
  <c r="P1590" i="1"/>
  <c r="P1593" i="1"/>
  <c r="P1598" i="1"/>
  <c r="P1602" i="1"/>
  <c r="P1606" i="1"/>
  <c r="P1610" i="1"/>
  <c r="P1616" i="1"/>
  <c r="P1617" i="1"/>
  <c r="P1622" i="1"/>
  <c r="P1626" i="1"/>
  <c r="P1632" i="1"/>
  <c r="P1634" i="1"/>
  <c r="P1636" i="1"/>
  <c r="P1640" i="1"/>
  <c r="P1642" i="1"/>
  <c r="P1650" i="1"/>
  <c r="P1654" i="1"/>
  <c r="P1658" i="1"/>
  <c r="P1662" i="1"/>
  <c r="P1665" i="1"/>
  <c r="P1673" i="1"/>
  <c r="P1675" i="1"/>
  <c r="P1678" i="1"/>
  <c r="P1670" i="1"/>
  <c r="P1686" i="1"/>
  <c r="P1690" i="1"/>
  <c r="P1694" i="1"/>
  <c r="P1698" i="1"/>
  <c r="P1702" i="1"/>
  <c r="P1709" i="1"/>
  <c r="P1712" i="1"/>
  <c r="P1715" i="1"/>
  <c r="P1720" i="1"/>
  <c r="P1724" i="1"/>
  <c r="P1718" i="1"/>
  <c r="P1723" i="1"/>
  <c r="P1734" i="1"/>
  <c r="P1738" i="1"/>
  <c r="P1741" i="1"/>
  <c r="P1746" i="1"/>
  <c r="P1747" i="1"/>
  <c r="P1761" i="1"/>
  <c r="P1754" i="1"/>
  <c r="P1749" i="1"/>
  <c r="P1766" i="1"/>
  <c r="P1770" i="1"/>
  <c r="P1774" i="1"/>
  <c r="P1778" i="1"/>
  <c r="P1782" i="1"/>
  <c r="P1795" i="1"/>
  <c r="P1788" i="1"/>
  <c r="P1789" i="1"/>
  <c r="P1791" i="1"/>
  <c r="P1784" i="1"/>
  <c r="P1806" i="1"/>
  <c r="P1810" i="1"/>
  <c r="P1813" i="1"/>
  <c r="P1817" i="1"/>
  <c r="P1824" i="1"/>
  <c r="P1825" i="1"/>
  <c r="P1830" i="1"/>
  <c r="P1834" i="1"/>
  <c r="P1838" i="1"/>
  <c r="P1842" i="1"/>
  <c r="P1846" i="1"/>
  <c r="P1844" i="1"/>
  <c r="P1854" i="1"/>
  <c r="P1858" i="1"/>
  <c r="P1862" i="1"/>
  <c r="P1866" i="1"/>
  <c r="P1869" i="1"/>
  <c r="P1874" i="1"/>
  <c r="P1878" i="1"/>
  <c r="P1884" i="1"/>
  <c r="P1886" i="1"/>
  <c r="P1890" i="1"/>
  <c r="P1896" i="1"/>
  <c r="P1898" i="1"/>
  <c r="P1902" i="1"/>
  <c r="P1912" i="1"/>
  <c r="P1908" i="1"/>
  <c r="P1914" i="1"/>
  <c r="P1918" i="1"/>
  <c r="P1922" i="1"/>
  <c r="P1926" i="1"/>
  <c r="P1930" i="1"/>
  <c r="P1936" i="1"/>
  <c r="P1938" i="1"/>
  <c r="P1942" i="1"/>
  <c r="P1951" i="1"/>
  <c r="P1947" i="1"/>
  <c r="P1954" i="1"/>
  <c r="P1958" i="1"/>
  <c r="P1964" i="1"/>
  <c r="P652" i="1"/>
  <c r="P657" i="1"/>
  <c r="P645" i="1"/>
  <c r="P675" i="1"/>
  <c r="P672" i="1"/>
  <c r="P665" i="1"/>
  <c r="P669" i="1"/>
  <c r="P700" i="1"/>
  <c r="P688" i="1"/>
  <c r="P692" i="1"/>
  <c r="P681" i="1"/>
  <c r="P684" i="1"/>
  <c r="P717" i="1"/>
  <c r="P720" i="1"/>
  <c r="P712" i="1"/>
  <c r="P715" i="1"/>
  <c r="P703" i="1"/>
  <c r="P2587" i="1"/>
  <c r="P2583" i="1"/>
  <c r="P2579" i="1"/>
  <c r="P2575" i="1"/>
  <c r="P2571" i="1"/>
  <c r="P2567" i="1"/>
  <c r="P2563" i="1"/>
  <c r="P2559" i="1"/>
  <c r="P2555" i="1"/>
  <c r="P2551" i="1"/>
  <c r="P2547" i="1"/>
  <c r="P2543" i="1"/>
  <c r="P2539" i="1"/>
  <c r="P2535" i="1"/>
  <c r="P2531" i="1"/>
  <c r="P2527" i="1"/>
  <c r="P2523" i="1"/>
  <c r="P2519" i="1"/>
  <c r="P2515" i="1"/>
  <c r="P2511" i="1"/>
  <c r="P2507" i="1"/>
  <c r="P2503" i="1"/>
  <c r="P2499" i="1"/>
  <c r="P2495" i="1"/>
  <c r="P2491" i="1"/>
  <c r="P2487" i="1"/>
  <c r="P2483" i="1"/>
  <c r="P2479" i="1"/>
  <c r="P2475" i="1"/>
  <c r="P2471" i="1"/>
  <c r="P2467" i="1"/>
  <c r="P2463" i="1"/>
  <c r="P2459" i="1"/>
  <c r="P2455" i="1"/>
  <c r="P2451" i="1"/>
  <c r="P2447" i="1"/>
  <c r="P2443" i="1"/>
  <c r="P2439" i="1"/>
  <c r="P2435" i="1"/>
  <c r="P2431" i="1"/>
  <c r="P2427" i="1"/>
  <c r="P2423" i="1"/>
  <c r="P2419" i="1"/>
  <c r="P2415" i="1"/>
  <c r="P2411" i="1"/>
  <c r="P2407" i="1"/>
  <c r="P2403" i="1"/>
  <c r="P2399" i="1"/>
  <c r="P2395" i="1"/>
  <c r="P2391" i="1"/>
  <c r="P2387" i="1"/>
  <c r="P2383" i="1"/>
  <c r="P2379" i="1"/>
  <c r="P2375" i="1"/>
  <c r="P2371" i="1"/>
  <c r="P2367" i="1"/>
  <c r="P2363" i="1"/>
  <c r="P2359" i="1"/>
  <c r="P2355" i="1"/>
  <c r="P2351" i="1"/>
  <c r="P2347" i="1"/>
  <c r="P2343" i="1"/>
  <c r="P2339" i="1"/>
  <c r="P2335" i="1"/>
  <c r="P2331" i="1"/>
  <c r="P2327" i="1"/>
  <c r="P2323" i="1"/>
  <c r="P2319" i="1"/>
  <c r="P2315" i="1"/>
  <c r="P2311" i="1"/>
  <c r="P2307" i="1"/>
  <c r="P2303" i="1"/>
  <c r="P2299" i="1"/>
  <c r="P2295" i="1"/>
  <c r="P2291" i="1"/>
  <c r="P2287" i="1"/>
  <c r="P2283" i="1"/>
  <c r="P2279" i="1"/>
  <c r="P2275" i="1"/>
  <c r="P2271" i="1"/>
  <c r="P2267" i="1"/>
  <c r="P2263" i="1"/>
  <c r="P2259" i="1"/>
  <c r="P2255" i="1"/>
  <c r="P2251" i="1"/>
  <c r="P2247" i="1"/>
  <c r="P2243" i="1"/>
  <c r="P2239" i="1"/>
  <c r="P2235" i="1"/>
  <c r="P2231" i="1"/>
  <c r="P2227" i="1"/>
  <c r="P2223" i="1"/>
  <c r="P2219" i="1"/>
  <c r="P2215" i="1"/>
  <c r="P2211" i="1"/>
  <c r="P2207" i="1"/>
  <c r="P2203" i="1"/>
  <c r="P2199" i="1"/>
  <c r="P2195" i="1"/>
  <c r="P2191" i="1"/>
  <c r="P2187" i="1"/>
  <c r="P2183" i="1"/>
  <c r="P2179" i="1"/>
  <c r="P2175" i="1"/>
  <c r="P2171" i="1"/>
  <c r="P2167" i="1"/>
  <c r="P2163" i="1"/>
  <c r="P2159" i="1"/>
  <c r="P2155" i="1"/>
  <c r="P2151" i="1"/>
  <c r="P2147" i="1"/>
  <c r="P2143" i="1"/>
  <c r="P2139" i="1"/>
  <c r="P2135" i="1"/>
  <c r="P2131" i="1"/>
  <c r="P2127" i="1"/>
  <c r="P2123" i="1"/>
  <c r="P2119" i="1"/>
  <c r="P2115" i="1"/>
  <c r="P2111" i="1"/>
  <c r="P2107" i="1"/>
  <c r="P2103" i="1"/>
  <c r="P2099" i="1"/>
  <c r="P2095" i="1"/>
  <c r="P2091" i="1"/>
  <c r="P2087" i="1"/>
  <c r="P2083" i="1"/>
  <c r="P2079" i="1"/>
  <c r="P2075" i="1"/>
  <c r="P2072" i="1"/>
  <c r="P2068" i="1"/>
  <c r="P2064" i="1"/>
  <c r="P2060" i="1"/>
  <c r="P2056" i="1"/>
  <c r="P2052" i="1"/>
  <c r="P2048" i="1"/>
  <c r="P2044" i="1"/>
  <c r="P2040" i="1"/>
  <c r="P2036" i="1"/>
  <c r="P2032" i="1"/>
  <c r="P2028" i="1"/>
  <c r="P2024" i="1"/>
  <c r="P2020" i="1"/>
  <c r="P2016" i="1"/>
  <c r="P2012" i="1"/>
  <c r="P2008" i="1"/>
  <c r="P2004" i="1"/>
  <c r="P1996" i="1"/>
  <c r="P1999" i="1"/>
  <c r="P1993" i="1"/>
  <c r="P1988" i="1"/>
  <c r="P1984" i="1"/>
  <c r="P1983" i="1"/>
  <c r="P1976" i="1"/>
  <c r="P1972" i="1"/>
  <c r="P1968" i="1"/>
  <c r="P1962" i="1"/>
  <c r="P663" i="1"/>
  <c r="P655" i="1"/>
  <c r="P658" i="1"/>
  <c r="P648" i="1"/>
  <c r="P651" i="1"/>
  <c r="P676" i="1"/>
  <c r="P671" i="1"/>
  <c r="P664" i="1"/>
  <c r="P668" i="1"/>
  <c r="P696" i="1"/>
  <c r="P699" i="1"/>
  <c r="P691" i="1"/>
  <c r="P695" i="1"/>
  <c r="P683" i="1"/>
  <c r="P687" i="1"/>
  <c r="P722" i="1"/>
  <c r="P709" i="1"/>
  <c r="P713" i="1"/>
  <c r="P702" i="1"/>
  <c r="P706" i="1"/>
  <c r="P1424" i="1"/>
  <c r="P1428" i="1"/>
  <c r="P1432" i="1"/>
  <c r="P1436" i="1"/>
  <c r="P1440" i="1"/>
  <c r="P1444" i="1"/>
  <c r="P1448" i="1"/>
  <c r="P1452" i="1"/>
  <c r="P1459" i="1"/>
  <c r="P1461" i="1"/>
  <c r="P1466" i="1"/>
  <c r="P1469" i="1"/>
  <c r="P1475" i="1"/>
  <c r="P1473" i="1"/>
  <c r="P1478" i="1"/>
  <c r="P1484" i="1"/>
  <c r="P1488" i="1"/>
  <c r="P1492" i="1"/>
  <c r="P1496" i="1"/>
  <c r="P1501" i="1"/>
  <c r="P1514" i="1"/>
  <c r="P1503" i="1"/>
  <c r="P1510" i="1"/>
  <c r="P1516" i="1"/>
  <c r="P1520" i="1"/>
  <c r="P1524" i="1"/>
  <c r="P1527" i="1"/>
  <c r="P1532" i="1"/>
  <c r="P1535" i="1"/>
  <c r="P1541" i="1"/>
  <c r="P1546" i="1"/>
  <c r="P1548" i="1"/>
  <c r="P1555" i="1"/>
  <c r="P1556" i="1"/>
  <c r="P1560" i="1"/>
  <c r="P1565" i="1"/>
  <c r="P1568" i="1"/>
  <c r="P1573" i="1"/>
  <c r="P1579" i="1"/>
  <c r="P1582" i="1"/>
  <c r="P1585" i="1"/>
  <c r="P1592" i="1"/>
  <c r="P1588" i="1"/>
  <c r="P1594" i="1"/>
  <c r="P1600" i="1"/>
  <c r="P1604" i="1"/>
  <c r="P1608" i="1"/>
  <c r="P1612" i="1"/>
  <c r="P1615" i="1"/>
  <c r="P1620" i="1"/>
  <c r="P1627" i="1"/>
  <c r="P1623" i="1"/>
  <c r="P1644" i="1"/>
  <c r="P1630" i="1"/>
  <c r="P1638" i="1"/>
  <c r="P1643" i="1"/>
  <c r="P1648" i="1"/>
  <c r="P1652" i="1"/>
  <c r="P1656" i="1"/>
  <c r="P1659" i="1"/>
  <c r="P1666" i="1"/>
  <c r="P1671" i="1"/>
  <c r="P1684" i="1"/>
  <c r="P1681" i="1"/>
  <c r="P1679" i="1"/>
  <c r="P1669" i="1"/>
  <c r="P1688" i="1"/>
  <c r="P1692" i="1"/>
  <c r="P1696" i="1"/>
  <c r="P1700" i="1"/>
  <c r="P1704" i="1"/>
  <c r="P1707" i="1"/>
  <c r="P1711" i="1"/>
  <c r="P1717" i="1"/>
  <c r="P1727" i="1"/>
  <c r="P1729" i="1"/>
  <c r="P1725" i="1"/>
  <c r="P1732" i="1"/>
  <c r="P1736" i="1"/>
  <c r="P1739" i="1"/>
  <c r="P1743" i="1"/>
  <c r="P1762" i="1"/>
  <c r="P1750" i="1"/>
  <c r="P1753" i="1"/>
  <c r="P1758" i="1"/>
  <c r="P1764" i="1"/>
  <c r="P1768" i="1"/>
  <c r="P1772" i="1"/>
  <c r="P1776" i="1"/>
  <c r="P1781" i="1"/>
  <c r="P1799" i="1"/>
  <c r="P1783" i="1"/>
  <c r="P1790" i="1"/>
  <c r="P1794" i="1"/>
  <c r="P1793" i="1"/>
  <c r="P1804" i="1"/>
  <c r="P1808" i="1"/>
  <c r="P1812" i="1"/>
  <c r="P1815" i="1"/>
  <c r="P1821" i="1"/>
  <c r="P1819" i="1"/>
  <c r="P1828" i="1"/>
  <c r="P1832" i="1"/>
  <c r="P1836" i="1"/>
  <c r="P1839" i="1"/>
  <c r="P1845" i="1"/>
  <c r="P1848" i="1"/>
  <c r="P1851" i="1"/>
  <c r="P1856" i="1"/>
  <c r="P1860" i="1"/>
  <c r="P1864" i="1"/>
  <c r="P1868" i="1"/>
  <c r="P1871" i="1"/>
  <c r="P1876" i="1"/>
  <c r="P1880" i="1"/>
  <c r="P1881" i="1"/>
  <c r="P1888" i="1"/>
  <c r="P1892" i="1"/>
  <c r="P1897" i="1"/>
  <c r="P1900" i="1"/>
  <c r="P1904" i="1"/>
  <c r="P1906" i="1"/>
  <c r="P1910" i="1"/>
  <c r="P1916" i="1"/>
  <c r="P1920" i="1"/>
  <c r="P1925" i="1"/>
  <c r="P1928" i="1"/>
  <c r="P1932" i="1"/>
  <c r="P1934" i="1"/>
  <c r="P1940" i="1"/>
  <c r="P1944" i="1"/>
  <c r="P1950" i="1"/>
  <c r="P1948" i="1"/>
  <c r="P1956" i="1"/>
  <c r="P1960" i="1"/>
  <c r="P662" i="1"/>
  <c r="P654" i="1"/>
  <c r="P659" i="1"/>
  <c r="P647" i="1"/>
  <c r="P650" i="1"/>
  <c r="P680" i="1"/>
  <c r="P679" i="1"/>
  <c r="P674" i="1"/>
  <c r="P667" i="1"/>
  <c r="P697" i="1"/>
  <c r="P690" i="1"/>
  <c r="P694" i="1"/>
  <c r="P682" i="1"/>
  <c r="P686" i="1"/>
  <c r="P719" i="1"/>
  <c r="P710" i="1"/>
  <c r="P714" i="1"/>
  <c r="P701" i="1"/>
  <c r="P707" i="1"/>
  <c r="P1423" i="1"/>
  <c r="P1427" i="1"/>
  <c r="P1431" i="1"/>
  <c r="P1435" i="1"/>
  <c r="P1437" i="1"/>
  <c r="P1443" i="1"/>
  <c r="P1447" i="1"/>
  <c r="P1450" i="1"/>
  <c r="P1455" i="1"/>
  <c r="P1456" i="1"/>
  <c r="P1462" i="1"/>
  <c r="P1467" i="1"/>
  <c r="P1471" i="1"/>
  <c r="P1480" i="1"/>
  <c r="P1481" i="1"/>
  <c r="P1483" i="1"/>
  <c r="P1487" i="1"/>
  <c r="P1491" i="1"/>
  <c r="P1495" i="1"/>
  <c r="P1498" i="1"/>
  <c r="P1504" i="1"/>
  <c r="P1506" i="1"/>
  <c r="P1505" i="1"/>
  <c r="P1515" i="1"/>
  <c r="P1519" i="1"/>
  <c r="P1523" i="1"/>
  <c r="P1528" i="1"/>
  <c r="P1531" i="1"/>
  <c r="P1537" i="1"/>
  <c r="P1540" i="1"/>
  <c r="P1543" i="1"/>
  <c r="P1550" i="1"/>
  <c r="P1554" i="1"/>
  <c r="P1553" i="1"/>
  <c r="P1559" i="1"/>
  <c r="P1563" i="1"/>
  <c r="P1566" i="1"/>
  <c r="P1571" i="1"/>
  <c r="P1575" i="1"/>
  <c r="P1578" i="1"/>
  <c r="P1580" i="1"/>
  <c r="P1584" i="1"/>
  <c r="P1596" i="1"/>
  <c r="P1595" i="1"/>
  <c r="P1599" i="1"/>
  <c r="P1603" i="1"/>
  <c r="P1607" i="1"/>
  <c r="P1611" i="1"/>
  <c r="P1614" i="1"/>
  <c r="P1618" i="1"/>
  <c r="P1628" i="1"/>
  <c r="P1624" i="1"/>
  <c r="P1629" i="1"/>
  <c r="P1646" i="1"/>
  <c r="P1645" i="1"/>
  <c r="P1631" i="1"/>
  <c r="P1647" i="1"/>
  <c r="P1651" i="1"/>
  <c r="P1655" i="1"/>
  <c r="P1660" i="1"/>
  <c r="P1663" i="1"/>
  <c r="P1676" i="1"/>
  <c r="P1680" i="1"/>
  <c r="P1672" i="1"/>
  <c r="P1685" i="1"/>
  <c r="P1674" i="1"/>
  <c r="P1687" i="1"/>
  <c r="P1691" i="1"/>
  <c r="P1695" i="1"/>
  <c r="P1699" i="1"/>
  <c r="P1703" i="1"/>
  <c r="P1706" i="1"/>
  <c r="P1710" i="1"/>
  <c r="P1716" i="1"/>
  <c r="P1726" i="1"/>
  <c r="P1721" i="1"/>
  <c r="P1719" i="1"/>
  <c r="P1731" i="1"/>
  <c r="P1735" i="1"/>
  <c r="P1740" i="1"/>
  <c r="P1744" i="1"/>
  <c r="P1752" i="1"/>
  <c r="P1755" i="1"/>
  <c r="P1756" i="1"/>
  <c r="P1757" i="1"/>
  <c r="P1763" i="1"/>
  <c r="P1767" i="1"/>
  <c r="P1771" i="1"/>
  <c r="P1775" i="1"/>
  <c r="P1780" i="1"/>
  <c r="P1798" i="1"/>
  <c r="P1801" i="1"/>
  <c r="P1792" i="1"/>
  <c r="P1785" i="1"/>
  <c r="P1802" i="1"/>
  <c r="P1803" i="1"/>
  <c r="P1807" i="1"/>
  <c r="P1811" i="1"/>
  <c r="P1816" i="1"/>
  <c r="P1822" i="1"/>
  <c r="P1820" i="1"/>
  <c r="P1827" i="1"/>
  <c r="P1831" i="1"/>
  <c r="P1835" i="1"/>
  <c r="P1840" i="1"/>
  <c r="P1852" i="1"/>
  <c r="P1847" i="1"/>
  <c r="P1853" i="1"/>
  <c r="P1855" i="1"/>
  <c r="P1859" i="1"/>
  <c r="P1863" i="1"/>
  <c r="P1867" i="1"/>
  <c r="P1870" i="1"/>
  <c r="P1875" i="1"/>
  <c r="P1879" i="1"/>
  <c r="P1883" i="1"/>
  <c r="P1887" i="1"/>
  <c r="P1891" i="1"/>
  <c r="P1894" i="1"/>
  <c r="P1899" i="1"/>
  <c r="P1903" i="1"/>
  <c r="P1911" i="1"/>
  <c r="P1909" i="1"/>
  <c r="P1915" i="1"/>
  <c r="P1919" i="1"/>
  <c r="P1923" i="1"/>
  <c r="P1927" i="1"/>
  <c r="P1931" i="1"/>
  <c r="P3595" i="1"/>
  <c r="P3599" i="1"/>
  <c r="P3603" i="1"/>
  <c r="P3607" i="1"/>
  <c r="P3611" i="1"/>
  <c r="P3615" i="1"/>
  <c r="P3619" i="1"/>
  <c r="P3922" i="1"/>
  <c r="P3926" i="1"/>
  <c r="P3930" i="1"/>
  <c r="P3934" i="1"/>
  <c r="P3938" i="1"/>
  <c r="P3942" i="1"/>
  <c r="P3946" i="1"/>
  <c r="P3950" i="1"/>
  <c r="P3954" i="1"/>
  <c r="P3958" i="1"/>
  <c r="P3962" i="1"/>
  <c r="P4107" i="1"/>
  <c r="P4111" i="1"/>
  <c r="P4115" i="1"/>
  <c r="P4119" i="1"/>
  <c r="P4123" i="1"/>
  <c r="P4127" i="1"/>
  <c r="P4185" i="1"/>
  <c r="P4189" i="1"/>
  <c r="P4193" i="1"/>
  <c r="P4197" i="1"/>
  <c r="P4201" i="1"/>
  <c r="P4205" i="1"/>
  <c r="P4209" i="1"/>
  <c r="P4213" i="1"/>
  <c r="P4217" i="1"/>
  <c r="P4221" i="1"/>
  <c r="P4225" i="1"/>
  <c r="P4229" i="1"/>
  <c r="P4233" i="1"/>
  <c r="P4237" i="1"/>
  <c r="P4295" i="1"/>
  <c r="P4299" i="1"/>
  <c r="P4303" i="1"/>
  <c r="P4307" i="1"/>
  <c r="P4311" i="1"/>
  <c r="P4315" i="1"/>
  <c r="P4319" i="1"/>
  <c r="P4323" i="1"/>
  <c r="P4327" i="1"/>
  <c r="P4331" i="1"/>
  <c r="P4335" i="1"/>
  <c r="P4339" i="1"/>
  <c r="P4343" i="1"/>
  <c r="P4347" i="1"/>
  <c r="P4351" i="1"/>
  <c r="P551" i="1"/>
  <c r="P556" i="1"/>
  <c r="P638" i="1"/>
  <c r="P641" i="1"/>
  <c r="P644" i="1"/>
  <c r="P643" i="1"/>
  <c r="P637" i="1"/>
  <c r="P631" i="1"/>
  <c r="P627" i="1"/>
  <c r="P623" i="1"/>
  <c r="P619" i="1"/>
  <c r="P615" i="1"/>
  <c r="P611" i="1"/>
  <c r="P606" i="1"/>
  <c r="P602" i="1"/>
  <c r="P599" i="1"/>
  <c r="P595" i="1"/>
  <c r="P591" i="1"/>
  <c r="P587" i="1"/>
  <c r="P583" i="1"/>
  <c r="P579" i="1"/>
  <c r="P575" i="1"/>
  <c r="P642" i="1"/>
  <c r="P634" i="1"/>
  <c r="P630" i="1"/>
  <c r="P625" i="1"/>
  <c r="P622" i="1"/>
  <c r="P618" i="1"/>
  <c r="P614" i="1"/>
  <c r="P610" i="1"/>
  <c r="P607" i="1"/>
  <c r="P603" i="1"/>
  <c r="P598" i="1"/>
  <c r="P594" i="1"/>
  <c r="P590" i="1"/>
  <c r="P586" i="1"/>
  <c r="P582" i="1"/>
  <c r="P578" i="1"/>
  <c r="P574" i="1"/>
  <c r="P554" i="1"/>
  <c r="P559" i="1"/>
  <c r="P570" i="1"/>
  <c r="P1425" i="1"/>
  <c r="P1429" i="1"/>
  <c r="P1433" i="1"/>
  <c r="P1439" i="1"/>
  <c r="P1441" i="1"/>
  <c r="P1445" i="1"/>
  <c r="P1449" i="1"/>
  <c r="P1453" i="1"/>
  <c r="P1457" i="1"/>
  <c r="P1460" i="1"/>
  <c r="P1465" i="1"/>
  <c r="P1468" i="1"/>
  <c r="P1472" i="1"/>
  <c r="P1477" i="1"/>
  <c r="P1479" i="1"/>
  <c r="P1485" i="1"/>
  <c r="P1489" i="1"/>
  <c r="P1493" i="1"/>
  <c r="P1497" i="1"/>
  <c r="P1500" i="1"/>
  <c r="P1511" i="1"/>
  <c r="P1502" i="1"/>
  <c r="P1507" i="1"/>
  <c r="P1517" i="1"/>
  <c r="P1521" i="1"/>
  <c r="P1525" i="1"/>
  <c r="P1529" i="1"/>
  <c r="P1534" i="1"/>
  <c r="P1538" i="1"/>
  <c r="P1542" i="1"/>
  <c r="P1544" i="1"/>
  <c r="P1549" i="1"/>
  <c r="P1552" i="1"/>
  <c r="P1557" i="1"/>
  <c r="P1561" i="1"/>
  <c r="P1564" i="1"/>
  <c r="P1569" i="1"/>
  <c r="P1574" i="1"/>
  <c r="P1577" i="1"/>
  <c r="P1581" i="1"/>
  <c r="P1587" i="1"/>
  <c r="P1589" i="1"/>
  <c r="P1591" i="1"/>
  <c r="P1597" i="1"/>
  <c r="P1601" i="1"/>
  <c r="P1605" i="1"/>
  <c r="P1609" i="1"/>
  <c r="P1613" i="1"/>
  <c r="P1619" i="1"/>
  <c r="P1621" i="1"/>
  <c r="P1625" i="1"/>
  <c r="P1637" i="1"/>
  <c r="P1633" i="1"/>
  <c r="P1635" i="1"/>
  <c r="P1639" i="1"/>
  <c r="P1641" i="1"/>
  <c r="P1649" i="1"/>
  <c r="P1653" i="1"/>
  <c r="P1657" i="1"/>
  <c r="P1661" i="1"/>
  <c r="P1664" i="1"/>
  <c r="P1677" i="1"/>
  <c r="P1668" i="1"/>
  <c r="P1683" i="1"/>
  <c r="P1667" i="1"/>
  <c r="P1682" i="1"/>
  <c r="P1689" i="1"/>
  <c r="P1693" i="1"/>
  <c r="P1697" i="1"/>
  <c r="P1701" i="1"/>
  <c r="P1705" i="1"/>
  <c r="P1708" i="1"/>
  <c r="P1713" i="1"/>
  <c r="P1714" i="1"/>
  <c r="P1730" i="1"/>
  <c r="P1722" i="1"/>
  <c r="P1728" i="1"/>
  <c r="P1733" i="1"/>
  <c r="P1737" i="1"/>
  <c r="P1742" i="1"/>
  <c r="P1745" i="1"/>
  <c r="P1759" i="1"/>
  <c r="P1751" i="1"/>
  <c r="P1748" i="1"/>
  <c r="P1760" i="1"/>
  <c r="P1765" i="1"/>
  <c r="P1769" i="1"/>
  <c r="P1773" i="1"/>
  <c r="P1777" i="1"/>
  <c r="P1779" i="1"/>
  <c r="P1800" i="1"/>
  <c r="P1786" i="1"/>
  <c r="P1796" i="1"/>
  <c r="P1797" i="1"/>
  <c r="P1787" i="1"/>
  <c r="P1805" i="1"/>
  <c r="P1809" i="1"/>
  <c r="P1814" i="1"/>
  <c r="P1818" i="1"/>
  <c r="P1823" i="1"/>
  <c r="P1826" i="1"/>
  <c r="P1829" i="1"/>
  <c r="P1833" i="1"/>
  <c r="P1837" i="1"/>
  <c r="P1841" i="1"/>
  <c r="P1843" i="1"/>
  <c r="P1850" i="1"/>
  <c r="P1849" i="1"/>
  <c r="P1857" i="1"/>
  <c r="P1861" i="1"/>
  <c r="P1865" i="1"/>
  <c r="P1872" i="1"/>
  <c r="P1873" i="1"/>
  <c r="P1877" i="1"/>
  <c r="P1882" i="1"/>
  <c r="P1885" i="1"/>
  <c r="P1889" i="1"/>
  <c r="P1893" i="1"/>
  <c r="P1895" i="1"/>
  <c r="P1901" i="1"/>
  <c r="P1905" i="1"/>
  <c r="P1907" i="1"/>
  <c r="P1913" i="1"/>
  <c r="P1917" i="1"/>
  <c r="P1921" i="1"/>
  <c r="P1924" i="1"/>
  <c r="P1929" i="1"/>
  <c r="P1933" i="1"/>
  <c r="P3597" i="1"/>
  <c r="P3601" i="1"/>
  <c r="P3605" i="1"/>
  <c r="P3609" i="1"/>
  <c r="P3613" i="1"/>
  <c r="P3617" i="1"/>
  <c r="P3621" i="1"/>
  <c r="P3924" i="1"/>
  <c r="P3928" i="1"/>
  <c r="P3932" i="1"/>
  <c r="P3936" i="1"/>
  <c r="P3940" i="1"/>
  <c r="P3944" i="1"/>
  <c r="P3948" i="1"/>
  <c r="P3952" i="1"/>
  <c r="P3956" i="1"/>
  <c r="P3960" i="1"/>
  <c r="P4109" i="1"/>
  <c r="P4113" i="1"/>
  <c r="P4117" i="1"/>
  <c r="P4121" i="1"/>
  <c r="P4125" i="1"/>
  <c r="P4129" i="1"/>
  <c r="P4187" i="1"/>
  <c r="P4191" i="1"/>
  <c r="P4195" i="1"/>
  <c r="P4199" i="1"/>
  <c r="P4203" i="1"/>
  <c r="P4207" i="1"/>
  <c r="P4211" i="1"/>
  <c r="P4215" i="1"/>
  <c r="P4219" i="1"/>
  <c r="P4223" i="1"/>
  <c r="P4227" i="1"/>
  <c r="P4231" i="1"/>
  <c r="P4235" i="1"/>
  <c r="P4293" i="1"/>
  <c r="P4297" i="1"/>
  <c r="P4301" i="1"/>
  <c r="P4305" i="1"/>
  <c r="P4309" i="1"/>
  <c r="P4313" i="1"/>
  <c r="P4317" i="1"/>
  <c r="P4321" i="1"/>
  <c r="P4325" i="1"/>
  <c r="P4329" i="1"/>
  <c r="P4333" i="1"/>
  <c r="P4337" i="1"/>
  <c r="P4341" i="1"/>
  <c r="P4345" i="1"/>
  <c r="P4349" i="1"/>
  <c r="P4353" i="1"/>
  <c r="P549" i="1"/>
  <c r="P566" i="1"/>
  <c r="P563" i="1"/>
  <c r="P639" i="1"/>
  <c r="P29" i="1"/>
  <c r="P640" i="1"/>
  <c r="P633" i="1"/>
  <c r="P629" i="1"/>
  <c r="P626" i="1"/>
  <c r="P621" i="1"/>
  <c r="P617" i="1"/>
  <c r="P613" i="1"/>
  <c r="P609" i="1"/>
  <c r="P605" i="1"/>
  <c r="P601" i="1"/>
  <c r="P597" i="1"/>
  <c r="P593" i="1"/>
  <c r="P589" i="1"/>
  <c r="P585" i="1"/>
  <c r="P581" i="1"/>
  <c r="P577" i="1"/>
  <c r="P573" i="1"/>
  <c r="P636" i="1"/>
  <c r="P632" i="1"/>
  <c r="P628" i="1"/>
  <c r="P624" i="1"/>
  <c r="P620" i="1"/>
  <c r="P616" i="1"/>
  <c r="P612" i="1"/>
  <c r="P608" i="1"/>
  <c r="P604" i="1"/>
  <c r="P600" i="1"/>
  <c r="P596" i="1"/>
  <c r="P592" i="1"/>
  <c r="P588" i="1"/>
  <c r="P584" i="1"/>
  <c r="P580" i="1"/>
  <c r="P576" i="1"/>
  <c r="P572" i="1"/>
  <c r="P553" i="1"/>
  <c r="P560" i="1"/>
  <c r="P567" i="1"/>
  <c r="P635" i="1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0" i="6"/>
  <c r="A9" i="6"/>
  <c r="A8" i="6"/>
  <c r="A7" i="6"/>
  <c r="A6" i="6"/>
  <c r="A5" i="6"/>
  <c r="A4" i="6"/>
  <c r="A3" i="6"/>
  <c r="A2" i="6"/>
  <c r="T2" i="1" l="1"/>
  <c r="S2" i="1"/>
  <c r="V2" i="1"/>
  <c r="R2" i="1"/>
  <c r="U2" i="1"/>
  <c r="Q2" i="1"/>
  <c r="Q26" i="1"/>
  <c r="R743" i="1"/>
  <c r="T743" i="1"/>
  <c r="V743" i="1"/>
  <c r="Q742" i="1"/>
  <c r="S742" i="1"/>
  <c r="U742" i="1"/>
  <c r="R740" i="1"/>
  <c r="T740" i="1"/>
  <c r="V740" i="1"/>
  <c r="Q741" i="1"/>
  <c r="S741" i="1"/>
  <c r="U741" i="1"/>
  <c r="R747" i="1"/>
  <c r="T747" i="1"/>
  <c r="V747" i="1"/>
  <c r="Q744" i="1"/>
  <c r="S744" i="1"/>
  <c r="U744" i="1"/>
  <c r="R745" i="1"/>
  <c r="T745" i="1"/>
  <c r="V745" i="1"/>
  <c r="Q739" i="1"/>
  <c r="S739" i="1"/>
  <c r="U739" i="1"/>
  <c r="R746" i="1"/>
  <c r="T746" i="1"/>
  <c r="V746" i="1"/>
  <c r="Q731" i="1"/>
  <c r="S731" i="1"/>
  <c r="U731" i="1"/>
  <c r="R732" i="1"/>
  <c r="T732" i="1"/>
  <c r="V732" i="1"/>
  <c r="Q734" i="1"/>
  <c r="S734" i="1"/>
  <c r="U734" i="1"/>
  <c r="R733" i="1"/>
  <c r="T733" i="1"/>
  <c r="V733" i="1"/>
  <c r="Q736" i="1"/>
  <c r="S736" i="1"/>
  <c r="U736" i="1"/>
  <c r="R735" i="1"/>
  <c r="T735" i="1"/>
  <c r="V735" i="1"/>
  <c r="Q738" i="1"/>
  <c r="S738" i="1"/>
  <c r="U738" i="1"/>
  <c r="R737" i="1"/>
  <c r="T737" i="1"/>
  <c r="V737" i="1"/>
  <c r="Q723" i="1"/>
  <c r="S723" i="1"/>
  <c r="U723" i="1"/>
  <c r="R724" i="1"/>
  <c r="T724" i="1"/>
  <c r="V724" i="1"/>
  <c r="Q725" i="1"/>
  <c r="S725" i="1"/>
  <c r="U725" i="1"/>
  <c r="R726" i="1"/>
  <c r="T726" i="1"/>
  <c r="V726" i="1"/>
  <c r="Q727" i="1"/>
  <c r="S727" i="1"/>
  <c r="U727" i="1"/>
  <c r="R728" i="1"/>
  <c r="T728" i="1"/>
  <c r="V728" i="1"/>
  <c r="Q729" i="1"/>
  <c r="S729" i="1"/>
  <c r="U729" i="1"/>
  <c r="R730" i="1"/>
  <c r="T730" i="1"/>
  <c r="V730" i="1"/>
  <c r="Q800" i="1"/>
  <c r="S800" i="1"/>
  <c r="U800" i="1"/>
  <c r="R785" i="1"/>
  <c r="T785" i="1"/>
  <c r="V785" i="1"/>
  <c r="Q782" i="1"/>
  <c r="S782" i="1"/>
  <c r="U782" i="1"/>
  <c r="R783" i="1"/>
  <c r="T783" i="1"/>
  <c r="V783" i="1"/>
  <c r="Q790" i="1"/>
  <c r="S790" i="1"/>
  <c r="U790" i="1"/>
  <c r="R798" i="1"/>
  <c r="T798" i="1"/>
  <c r="V798" i="1"/>
  <c r="Q791" i="1"/>
  <c r="S791" i="1"/>
  <c r="U791" i="1"/>
  <c r="R793" i="1"/>
  <c r="T793" i="1"/>
  <c r="V793" i="1"/>
  <c r="Q786" i="1"/>
  <c r="S786" i="1"/>
  <c r="U786" i="1"/>
  <c r="R801" i="1"/>
  <c r="T801" i="1"/>
  <c r="V801" i="1"/>
  <c r="Q789" i="1"/>
  <c r="S789" i="1"/>
  <c r="U789" i="1"/>
  <c r="R781" i="1"/>
  <c r="T781" i="1"/>
  <c r="V781" i="1"/>
  <c r="Q780" i="1"/>
  <c r="S780" i="1"/>
  <c r="U780" i="1"/>
  <c r="R788" i="1"/>
  <c r="T788" i="1"/>
  <c r="V788" i="1"/>
  <c r="Q794" i="1"/>
  <c r="S794" i="1"/>
  <c r="U794" i="1"/>
  <c r="R799" i="1"/>
  <c r="T799" i="1"/>
  <c r="V799" i="1"/>
  <c r="Q797" i="1"/>
  <c r="S797" i="1"/>
  <c r="U797" i="1"/>
  <c r="R792" i="1"/>
  <c r="T792" i="1"/>
  <c r="V792" i="1"/>
  <c r="Q795" i="1"/>
  <c r="S795" i="1"/>
  <c r="U795" i="1"/>
  <c r="R784" i="1"/>
  <c r="T784" i="1"/>
  <c r="V784" i="1"/>
  <c r="Q796" i="1"/>
  <c r="S796" i="1"/>
  <c r="U796" i="1"/>
  <c r="R787" i="1"/>
  <c r="T787" i="1"/>
  <c r="V787" i="1"/>
  <c r="Q766" i="1"/>
  <c r="S766" i="1"/>
  <c r="U766" i="1"/>
  <c r="R767" i="1"/>
  <c r="T767" i="1"/>
  <c r="V767" i="1"/>
  <c r="Q764" i="1"/>
  <c r="S764" i="1"/>
  <c r="U764" i="1"/>
  <c r="R765" i="1"/>
  <c r="T765" i="1"/>
  <c r="V765" i="1"/>
  <c r="Q770" i="1"/>
  <c r="S770" i="1"/>
  <c r="U770" i="1"/>
  <c r="R771" i="1"/>
  <c r="T771" i="1"/>
  <c r="V771" i="1"/>
  <c r="Q768" i="1"/>
  <c r="S768" i="1"/>
  <c r="U768" i="1"/>
  <c r="R769" i="1"/>
  <c r="T769" i="1"/>
  <c r="V769" i="1"/>
  <c r="Q773" i="1"/>
  <c r="S773" i="1"/>
  <c r="U773" i="1"/>
  <c r="R772" i="1"/>
  <c r="T772" i="1"/>
  <c r="S743" i="1"/>
  <c r="T742" i="1"/>
  <c r="S740" i="1"/>
  <c r="T741" i="1"/>
  <c r="S747" i="1"/>
  <c r="T744" i="1"/>
  <c r="S745" i="1"/>
  <c r="T739" i="1"/>
  <c r="S746" i="1"/>
  <c r="T731" i="1"/>
  <c r="S732" i="1"/>
  <c r="T734" i="1"/>
  <c r="S733" i="1"/>
  <c r="T736" i="1"/>
  <c r="S735" i="1"/>
  <c r="T738" i="1"/>
  <c r="S737" i="1"/>
  <c r="T723" i="1"/>
  <c r="S724" i="1"/>
  <c r="T725" i="1"/>
  <c r="S726" i="1"/>
  <c r="T727" i="1"/>
  <c r="S728" i="1"/>
  <c r="T729" i="1"/>
  <c r="S730" i="1"/>
  <c r="T800" i="1"/>
  <c r="S785" i="1"/>
  <c r="T782" i="1"/>
  <c r="S783" i="1"/>
  <c r="T790" i="1"/>
  <c r="S798" i="1"/>
  <c r="T791" i="1"/>
  <c r="S793" i="1"/>
  <c r="T786" i="1"/>
  <c r="S801" i="1"/>
  <c r="T789" i="1"/>
  <c r="S781" i="1"/>
  <c r="T780" i="1"/>
  <c r="S788" i="1"/>
  <c r="T794" i="1"/>
  <c r="S799" i="1"/>
  <c r="T797" i="1"/>
  <c r="S792" i="1"/>
  <c r="T795" i="1"/>
  <c r="S784" i="1"/>
  <c r="T796" i="1"/>
  <c r="S787" i="1"/>
  <c r="T766" i="1"/>
  <c r="S767" i="1"/>
  <c r="T764" i="1"/>
  <c r="S765" i="1"/>
  <c r="T770" i="1"/>
  <c r="S771" i="1"/>
  <c r="T768" i="1"/>
  <c r="S769" i="1"/>
  <c r="T773" i="1"/>
  <c r="S772" i="1"/>
  <c r="V772" i="1"/>
  <c r="Q775" i="1"/>
  <c r="S775" i="1"/>
  <c r="U775" i="1"/>
  <c r="R774" i="1"/>
  <c r="T774" i="1"/>
  <c r="V774" i="1"/>
  <c r="Q777" i="1"/>
  <c r="S777" i="1"/>
  <c r="U777" i="1"/>
  <c r="R776" i="1"/>
  <c r="T776" i="1"/>
  <c r="V776" i="1"/>
  <c r="Q778" i="1"/>
  <c r="S778" i="1"/>
  <c r="U778" i="1"/>
  <c r="R779" i="1"/>
  <c r="T779" i="1"/>
  <c r="V779" i="1"/>
  <c r="Q756" i="1"/>
  <c r="S756" i="1"/>
  <c r="U756" i="1"/>
  <c r="R757" i="1"/>
  <c r="T757" i="1"/>
  <c r="V757" i="1"/>
  <c r="Q759" i="1"/>
  <c r="S759" i="1"/>
  <c r="U759" i="1"/>
  <c r="R758" i="1"/>
  <c r="T758" i="1"/>
  <c r="V758" i="1"/>
  <c r="Q760" i="1"/>
  <c r="S760" i="1"/>
  <c r="U760" i="1"/>
  <c r="R761" i="1"/>
  <c r="T761" i="1"/>
  <c r="V761" i="1"/>
  <c r="Q762" i="1"/>
  <c r="S762" i="1"/>
  <c r="U762" i="1"/>
  <c r="R763" i="1"/>
  <c r="T763" i="1"/>
  <c r="V763" i="1"/>
  <c r="Q748" i="1"/>
  <c r="S748" i="1"/>
  <c r="U748" i="1"/>
  <c r="R749" i="1"/>
  <c r="T749" i="1"/>
  <c r="V749" i="1"/>
  <c r="Q750" i="1"/>
  <c r="S750" i="1"/>
  <c r="U750" i="1"/>
  <c r="R751" i="1"/>
  <c r="T751" i="1"/>
  <c r="V751" i="1"/>
  <c r="Q752" i="1"/>
  <c r="S752" i="1"/>
  <c r="U752" i="1"/>
  <c r="R753" i="1"/>
  <c r="T753" i="1"/>
  <c r="V753" i="1"/>
  <c r="Q754" i="1"/>
  <c r="S754" i="1"/>
  <c r="U754" i="1"/>
  <c r="R755" i="1"/>
  <c r="T755" i="1"/>
  <c r="V755" i="1"/>
  <c r="Q852" i="1"/>
  <c r="S852" i="1"/>
  <c r="U852" i="1"/>
  <c r="R840" i="1"/>
  <c r="T840" i="1"/>
  <c r="V840" i="1"/>
  <c r="Q841" i="1"/>
  <c r="S841" i="1"/>
  <c r="U841" i="1"/>
  <c r="R845" i="1"/>
  <c r="T845" i="1"/>
  <c r="V845" i="1"/>
  <c r="Q836" i="1"/>
  <c r="S836" i="1"/>
  <c r="U836" i="1"/>
  <c r="R843" i="1"/>
  <c r="T843" i="1"/>
  <c r="V843" i="1"/>
  <c r="Q849" i="1"/>
  <c r="S849" i="1"/>
  <c r="U849" i="1"/>
  <c r="R851" i="1"/>
  <c r="T851" i="1"/>
  <c r="V851" i="1"/>
  <c r="Q846" i="1"/>
  <c r="S846" i="1"/>
  <c r="U846" i="1"/>
  <c r="R837" i="1"/>
  <c r="T837" i="1"/>
  <c r="V837" i="1"/>
  <c r="Q834" i="1"/>
  <c r="S834" i="1"/>
  <c r="U834" i="1"/>
  <c r="R838" i="1"/>
  <c r="T838" i="1"/>
  <c r="V838" i="1"/>
  <c r="Q842" i="1"/>
  <c r="S842" i="1"/>
  <c r="U842" i="1"/>
  <c r="R839" i="1"/>
  <c r="T839" i="1"/>
  <c r="V839" i="1"/>
  <c r="Q835" i="1"/>
  <c r="S835" i="1"/>
  <c r="U835" i="1"/>
  <c r="R844" i="1"/>
  <c r="T844" i="1"/>
  <c r="V844" i="1"/>
  <c r="Q847" i="1"/>
  <c r="S847" i="1"/>
  <c r="U847" i="1"/>
  <c r="R848" i="1"/>
  <c r="T848" i="1"/>
  <c r="V848" i="1"/>
  <c r="Q853" i="1"/>
  <c r="S853" i="1"/>
  <c r="U853" i="1"/>
  <c r="R850" i="1"/>
  <c r="T850" i="1"/>
  <c r="V850" i="1"/>
  <c r="Q818" i="1"/>
  <c r="S818" i="1"/>
  <c r="U818" i="1"/>
  <c r="R821" i="1"/>
  <c r="T821" i="1"/>
  <c r="V821" i="1"/>
  <c r="Q820" i="1"/>
  <c r="Q743" i="1"/>
  <c r="W743" i="1" s="1"/>
  <c r="U743" i="1"/>
  <c r="R742" i="1"/>
  <c r="V742" i="1"/>
  <c r="Q740" i="1"/>
  <c r="W740" i="1" s="1"/>
  <c r="U740" i="1"/>
  <c r="R741" i="1"/>
  <c r="V741" i="1"/>
  <c r="Q747" i="1"/>
  <c r="W747" i="1" s="1"/>
  <c r="U747" i="1"/>
  <c r="R744" i="1"/>
  <c r="V744" i="1"/>
  <c r="Q745" i="1"/>
  <c r="W745" i="1" s="1"/>
  <c r="U745" i="1"/>
  <c r="R739" i="1"/>
  <c r="V739" i="1"/>
  <c r="Q746" i="1"/>
  <c r="U746" i="1"/>
  <c r="R731" i="1"/>
  <c r="V731" i="1"/>
  <c r="Q732" i="1"/>
  <c r="U732" i="1"/>
  <c r="R734" i="1"/>
  <c r="V734" i="1"/>
  <c r="Q733" i="1"/>
  <c r="U733" i="1"/>
  <c r="R736" i="1"/>
  <c r="V736" i="1"/>
  <c r="Q735" i="1"/>
  <c r="U735" i="1"/>
  <c r="R738" i="1"/>
  <c r="V738" i="1"/>
  <c r="Q737" i="1"/>
  <c r="U737" i="1"/>
  <c r="R723" i="1"/>
  <c r="V723" i="1"/>
  <c r="Q724" i="1"/>
  <c r="U724" i="1"/>
  <c r="R725" i="1"/>
  <c r="V725" i="1"/>
  <c r="Q726" i="1"/>
  <c r="U726" i="1"/>
  <c r="R727" i="1"/>
  <c r="V727" i="1"/>
  <c r="Q728" i="1"/>
  <c r="U728" i="1"/>
  <c r="R729" i="1"/>
  <c r="V729" i="1"/>
  <c r="Q730" i="1"/>
  <c r="U730" i="1"/>
  <c r="R800" i="1"/>
  <c r="V800" i="1"/>
  <c r="Q785" i="1"/>
  <c r="U785" i="1"/>
  <c r="R782" i="1"/>
  <c r="V782" i="1"/>
  <c r="Q783" i="1"/>
  <c r="U783" i="1"/>
  <c r="R790" i="1"/>
  <c r="V790" i="1"/>
  <c r="Q798" i="1"/>
  <c r="U798" i="1"/>
  <c r="R791" i="1"/>
  <c r="V791" i="1"/>
  <c r="Q793" i="1"/>
  <c r="U793" i="1"/>
  <c r="R786" i="1"/>
  <c r="V786" i="1"/>
  <c r="Q801" i="1"/>
  <c r="U801" i="1"/>
  <c r="R789" i="1"/>
  <c r="V789" i="1"/>
  <c r="Q781" i="1"/>
  <c r="U781" i="1"/>
  <c r="R780" i="1"/>
  <c r="V780" i="1"/>
  <c r="Q788" i="1"/>
  <c r="U788" i="1"/>
  <c r="R794" i="1"/>
  <c r="V794" i="1"/>
  <c r="Q799" i="1"/>
  <c r="U799" i="1"/>
  <c r="R797" i="1"/>
  <c r="V797" i="1"/>
  <c r="Q792" i="1"/>
  <c r="V795" i="1"/>
  <c r="Q784" i="1"/>
  <c r="V796" i="1"/>
  <c r="Q787" i="1"/>
  <c r="V766" i="1"/>
  <c r="Q767" i="1"/>
  <c r="V764" i="1"/>
  <c r="Q765" i="1"/>
  <c r="V770" i="1"/>
  <c r="Q771" i="1"/>
  <c r="V768" i="1"/>
  <c r="Q769" i="1"/>
  <c r="V773" i="1"/>
  <c r="Q772" i="1"/>
  <c r="T775" i="1"/>
  <c r="S774" i="1"/>
  <c r="T777" i="1"/>
  <c r="S776" i="1"/>
  <c r="T778" i="1"/>
  <c r="S779" i="1"/>
  <c r="T756" i="1"/>
  <c r="S757" i="1"/>
  <c r="T759" i="1"/>
  <c r="S758" i="1"/>
  <c r="T760" i="1"/>
  <c r="S761" i="1"/>
  <c r="T762" i="1"/>
  <c r="S763" i="1"/>
  <c r="T748" i="1"/>
  <c r="S749" i="1"/>
  <c r="T750" i="1"/>
  <c r="S751" i="1"/>
  <c r="T752" i="1"/>
  <c r="S753" i="1"/>
  <c r="T754" i="1"/>
  <c r="S755" i="1"/>
  <c r="T852" i="1"/>
  <c r="S840" i="1"/>
  <c r="T841" i="1"/>
  <c r="S845" i="1"/>
  <c r="T836" i="1"/>
  <c r="S843" i="1"/>
  <c r="T849" i="1"/>
  <c r="S851" i="1"/>
  <c r="T846" i="1"/>
  <c r="S837" i="1"/>
  <c r="T834" i="1"/>
  <c r="S838" i="1"/>
  <c r="T842" i="1"/>
  <c r="S839" i="1"/>
  <c r="T835" i="1"/>
  <c r="S844" i="1"/>
  <c r="T847" i="1"/>
  <c r="S848" i="1"/>
  <c r="T853" i="1"/>
  <c r="S850" i="1"/>
  <c r="T818" i="1"/>
  <c r="S821" i="1"/>
  <c r="S820" i="1"/>
  <c r="U820" i="1"/>
  <c r="R819" i="1"/>
  <c r="T819" i="1"/>
  <c r="V819" i="1"/>
  <c r="Q822" i="1"/>
  <c r="S822" i="1"/>
  <c r="U822" i="1"/>
  <c r="R824" i="1"/>
  <c r="T824" i="1"/>
  <c r="V824" i="1"/>
  <c r="Q825" i="1"/>
  <c r="S825" i="1"/>
  <c r="U825" i="1"/>
  <c r="R823" i="1"/>
  <c r="T823" i="1"/>
  <c r="V823" i="1"/>
  <c r="Q826" i="1"/>
  <c r="S826" i="1"/>
  <c r="U826" i="1"/>
  <c r="R827" i="1"/>
  <c r="T827" i="1"/>
  <c r="V827" i="1"/>
  <c r="Q829" i="1"/>
  <c r="S829" i="1"/>
  <c r="U829" i="1"/>
  <c r="R828" i="1"/>
  <c r="T828" i="1"/>
  <c r="V828" i="1"/>
  <c r="Q831" i="1"/>
  <c r="S831" i="1"/>
  <c r="U831" i="1"/>
  <c r="R832" i="1"/>
  <c r="T832" i="1"/>
  <c r="V832" i="1"/>
  <c r="Q830" i="1"/>
  <c r="S830" i="1"/>
  <c r="U830" i="1"/>
  <c r="R833" i="1"/>
  <c r="T833" i="1"/>
  <c r="V833" i="1"/>
  <c r="Q810" i="1"/>
  <c r="S810" i="1"/>
  <c r="U810" i="1"/>
  <c r="R811" i="1"/>
  <c r="T811" i="1"/>
  <c r="V811" i="1"/>
  <c r="Q812" i="1"/>
  <c r="S812" i="1"/>
  <c r="U812" i="1"/>
  <c r="R813" i="1"/>
  <c r="T813" i="1"/>
  <c r="V813" i="1"/>
  <c r="Q814" i="1"/>
  <c r="S814" i="1"/>
  <c r="U814" i="1"/>
  <c r="R815" i="1"/>
  <c r="T815" i="1"/>
  <c r="V815" i="1"/>
  <c r="Q816" i="1"/>
  <c r="S816" i="1"/>
  <c r="U816" i="1"/>
  <c r="R817" i="1"/>
  <c r="T817" i="1"/>
  <c r="V817" i="1"/>
  <c r="Q802" i="1"/>
  <c r="S802" i="1"/>
  <c r="U802" i="1"/>
  <c r="R803" i="1"/>
  <c r="T803" i="1"/>
  <c r="V803" i="1"/>
  <c r="Q804" i="1"/>
  <c r="S804" i="1"/>
  <c r="U804" i="1"/>
  <c r="R805" i="1"/>
  <c r="T805" i="1"/>
  <c r="V805" i="1"/>
  <c r="Q806" i="1"/>
  <c r="S806" i="1"/>
  <c r="U806" i="1"/>
  <c r="R807" i="1"/>
  <c r="T807" i="1"/>
  <c r="V807" i="1"/>
  <c r="Q808" i="1"/>
  <c r="S808" i="1"/>
  <c r="U808" i="1"/>
  <c r="R809" i="1"/>
  <c r="T809" i="1"/>
  <c r="V809" i="1"/>
  <c r="Q887" i="1"/>
  <c r="S887" i="1"/>
  <c r="U887" i="1"/>
  <c r="R911" i="1"/>
  <c r="T911" i="1"/>
  <c r="V911" i="1"/>
  <c r="Q917" i="1"/>
  <c r="S917" i="1"/>
  <c r="U917" i="1"/>
  <c r="R912" i="1"/>
  <c r="T912" i="1"/>
  <c r="V912" i="1"/>
  <c r="Q888" i="1"/>
  <c r="S888" i="1"/>
  <c r="U888" i="1"/>
  <c r="R905" i="1"/>
  <c r="T905" i="1"/>
  <c r="V905" i="1"/>
  <c r="Q909" i="1"/>
  <c r="U792" i="1"/>
  <c r="R795" i="1"/>
  <c r="U784" i="1"/>
  <c r="R796" i="1"/>
  <c r="U787" i="1"/>
  <c r="R766" i="1"/>
  <c r="U767" i="1"/>
  <c r="R764" i="1"/>
  <c r="U765" i="1"/>
  <c r="R770" i="1"/>
  <c r="U771" i="1"/>
  <c r="R768" i="1"/>
  <c r="U769" i="1"/>
  <c r="R773" i="1"/>
  <c r="U772" i="1"/>
  <c r="R775" i="1"/>
  <c r="V775" i="1"/>
  <c r="Q774" i="1"/>
  <c r="U774" i="1"/>
  <c r="R777" i="1"/>
  <c r="V777" i="1"/>
  <c r="Q776" i="1"/>
  <c r="U776" i="1"/>
  <c r="R778" i="1"/>
  <c r="V778" i="1"/>
  <c r="Q779" i="1"/>
  <c r="U779" i="1"/>
  <c r="R756" i="1"/>
  <c r="V756" i="1"/>
  <c r="Q757" i="1"/>
  <c r="U757" i="1"/>
  <c r="R759" i="1"/>
  <c r="V759" i="1"/>
  <c r="Q758" i="1"/>
  <c r="U758" i="1"/>
  <c r="R760" i="1"/>
  <c r="V760" i="1"/>
  <c r="Q761" i="1"/>
  <c r="U761" i="1"/>
  <c r="R762" i="1"/>
  <c r="V762" i="1"/>
  <c r="Q763" i="1"/>
  <c r="U763" i="1"/>
  <c r="R748" i="1"/>
  <c r="V748" i="1"/>
  <c r="Q749" i="1"/>
  <c r="U749" i="1"/>
  <c r="R750" i="1"/>
  <c r="V750" i="1"/>
  <c r="Q751" i="1"/>
  <c r="U751" i="1"/>
  <c r="R752" i="1"/>
  <c r="V752" i="1"/>
  <c r="Q753" i="1"/>
  <c r="U753" i="1"/>
  <c r="R754" i="1"/>
  <c r="V754" i="1"/>
  <c r="Q755" i="1"/>
  <c r="U755" i="1"/>
  <c r="R852" i="1"/>
  <c r="V852" i="1"/>
  <c r="Q840" i="1"/>
  <c r="U840" i="1"/>
  <c r="R841" i="1"/>
  <c r="V841" i="1"/>
  <c r="Q845" i="1"/>
  <c r="U845" i="1"/>
  <c r="R836" i="1"/>
  <c r="V836" i="1"/>
  <c r="Q843" i="1"/>
  <c r="U843" i="1"/>
  <c r="R849" i="1"/>
  <c r="V849" i="1"/>
  <c r="Q851" i="1"/>
  <c r="U851" i="1"/>
  <c r="R846" i="1"/>
  <c r="V846" i="1"/>
  <c r="Q837" i="1"/>
  <c r="U837" i="1"/>
  <c r="R834" i="1"/>
  <c r="V834" i="1"/>
  <c r="Q838" i="1"/>
  <c r="U838" i="1"/>
  <c r="R842" i="1"/>
  <c r="V842" i="1"/>
  <c r="Q839" i="1"/>
  <c r="U839" i="1"/>
  <c r="R835" i="1"/>
  <c r="V835" i="1"/>
  <c r="Q844" i="1"/>
  <c r="U844" i="1"/>
  <c r="R847" i="1"/>
  <c r="V847" i="1"/>
  <c r="Q848" i="1"/>
  <c r="U848" i="1"/>
  <c r="R853" i="1"/>
  <c r="V853" i="1"/>
  <c r="Q850" i="1"/>
  <c r="U850" i="1"/>
  <c r="R818" i="1"/>
  <c r="V818" i="1"/>
  <c r="Q821" i="1"/>
  <c r="U821" i="1"/>
  <c r="R820" i="1"/>
  <c r="T820" i="1"/>
  <c r="V820" i="1"/>
  <c r="Q819" i="1"/>
  <c r="S819" i="1"/>
  <c r="U819" i="1"/>
  <c r="R822" i="1"/>
  <c r="T822" i="1"/>
  <c r="V822" i="1"/>
  <c r="Q824" i="1"/>
  <c r="S824" i="1"/>
  <c r="U824" i="1"/>
  <c r="R825" i="1"/>
  <c r="T825" i="1"/>
  <c r="V825" i="1"/>
  <c r="Q823" i="1"/>
  <c r="S823" i="1"/>
  <c r="U823" i="1"/>
  <c r="R826" i="1"/>
  <c r="T826" i="1"/>
  <c r="V826" i="1"/>
  <c r="Q827" i="1"/>
  <c r="S827" i="1"/>
  <c r="U827" i="1"/>
  <c r="R829" i="1"/>
  <c r="T829" i="1"/>
  <c r="V829" i="1"/>
  <c r="Q828" i="1"/>
  <c r="S828" i="1"/>
  <c r="U828" i="1"/>
  <c r="R831" i="1"/>
  <c r="T831" i="1"/>
  <c r="V831" i="1"/>
  <c r="Q832" i="1"/>
  <c r="S832" i="1"/>
  <c r="U832" i="1"/>
  <c r="R830" i="1"/>
  <c r="T830" i="1"/>
  <c r="V830" i="1"/>
  <c r="Q833" i="1"/>
  <c r="S833" i="1"/>
  <c r="U833" i="1"/>
  <c r="R810" i="1"/>
  <c r="T810" i="1"/>
  <c r="V810" i="1"/>
  <c r="Q811" i="1"/>
  <c r="S811" i="1"/>
  <c r="U811" i="1"/>
  <c r="R812" i="1"/>
  <c r="T812" i="1"/>
  <c r="V812" i="1"/>
  <c r="Q813" i="1"/>
  <c r="S813" i="1"/>
  <c r="U813" i="1"/>
  <c r="R814" i="1"/>
  <c r="T814" i="1"/>
  <c r="V814" i="1"/>
  <c r="Q815" i="1"/>
  <c r="S815" i="1"/>
  <c r="U815" i="1"/>
  <c r="R816" i="1"/>
  <c r="T816" i="1"/>
  <c r="V816" i="1"/>
  <c r="Q817" i="1"/>
  <c r="S817" i="1"/>
  <c r="U817" i="1"/>
  <c r="R802" i="1"/>
  <c r="T802" i="1"/>
  <c r="S803" i="1"/>
  <c r="T804" i="1"/>
  <c r="S805" i="1"/>
  <c r="T806" i="1"/>
  <c r="S807" i="1"/>
  <c r="T808" i="1"/>
  <c r="S809" i="1"/>
  <c r="T887" i="1"/>
  <c r="S911" i="1"/>
  <c r="T917" i="1"/>
  <c r="S912" i="1"/>
  <c r="T888" i="1"/>
  <c r="S905" i="1"/>
  <c r="S909" i="1"/>
  <c r="U909" i="1"/>
  <c r="R900" i="1"/>
  <c r="T900" i="1"/>
  <c r="V900" i="1"/>
  <c r="Q910" i="1"/>
  <c r="S910" i="1"/>
  <c r="U910" i="1"/>
  <c r="R893" i="1"/>
  <c r="T893" i="1"/>
  <c r="V893" i="1"/>
  <c r="Q901" i="1"/>
  <c r="S901" i="1"/>
  <c r="U901" i="1"/>
  <c r="R897" i="1"/>
  <c r="T897" i="1"/>
  <c r="V897" i="1"/>
  <c r="Q890" i="1"/>
  <c r="S890" i="1"/>
  <c r="U890" i="1"/>
  <c r="R889" i="1"/>
  <c r="T889" i="1"/>
  <c r="V889" i="1"/>
  <c r="Q904" i="1"/>
  <c r="S904" i="1"/>
  <c r="U904" i="1"/>
  <c r="R913" i="1"/>
  <c r="T913" i="1"/>
  <c r="V913" i="1"/>
  <c r="Q898" i="1"/>
  <c r="S898" i="1"/>
  <c r="U898" i="1"/>
  <c r="R892" i="1"/>
  <c r="T892" i="1"/>
  <c r="V892" i="1"/>
  <c r="Q902" i="1"/>
  <c r="S902" i="1"/>
  <c r="U902" i="1"/>
  <c r="R891" i="1"/>
  <c r="T891" i="1"/>
  <c r="V891" i="1"/>
  <c r="Q914" i="1"/>
  <c r="S914" i="1"/>
  <c r="U914" i="1"/>
  <c r="R894" i="1"/>
  <c r="T894" i="1"/>
  <c r="V894" i="1"/>
  <c r="Q886" i="1"/>
  <c r="S886" i="1"/>
  <c r="U886" i="1"/>
  <c r="R895" i="1"/>
  <c r="T895" i="1"/>
  <c r="V895" i="1"/>
  <c r="Q899" i="1"/>
  <c r="S899" i="1"/>
  <c r="U899" i="1"/>
  <c r="R903" i="1"/>
  <c r="T903" i="1"/>
  <c r="V903" i="1"/>
  <c r="Q906" i="1"/>
  <c r="S906" i="1"/>
  <c r="U906" i="1"/>
  <c r="R915" i="1"/>
  <c r="T915" i="1"/>
  <c r="V915" i="1"/>
  <c r="Q907" i="1"/>
  <c r="S907" i="1"/>
  <c r="U907" i="1"/>
  <c r="R896" i="1"/>
  <c r="T896" i="1"/>
  <c r="V896" i="1"/>
  <c r="Q908" i="1"/>
  <c r="S908" i="1"/>
  <c r="U908" i="1"/>
  <c r="R916" i="1"/>
  <c r="T916" i="1"/>
  <c r="V916" i="1"/>
  <c r="Q873" i="1"/>
  <c r="S873" i="1"/>
  <c r="U873" i="1"/>
  <c r="R870" i="1"/>
  <c r="T870" i="1"/>
  <c r="V870" i="1"/>
  <c r="Q871" i="1"/>
  <c r="S871" i="1"/>
  <c r="U871" i="1"/>
  <c r="R872" i="1"/>
  <c r="T872" i="1"/>
  <c r="V872" i="1"/>
  <c r="Q877" i="1"/>
  <c r="S877" i="1"/>
  <c r="U877" i="1"/>
  <c r="R874" i="1"/>
  <c r="T874" i="1"/>
  <c r="V874" i="1"/>
  <c r="Q876" i="1"/>
  <c r="S876" i="1"/>
  <c r="U876" i="1"/>
  <c r="R875" i="1"/>
  <c r="T875" i="1"/>
  <c r="V875" i="1"/>
  <c r="Q879" i="1"/>
  <c r="S879" i="1"/>
  <c r="U879" i="1"/>
  <c r="R881" i="1"/>
  <c r="T881" i="1"/>
  <c r="V881" i="1"/>
  <c r="Q878" i="1"/>
  <c r="S878" i="1"/>
  <c r="U878" i="1"/>
  <c r="R880" i="1"/>
  <c r="T880" i="1"/>
  <c r="V880" i="1"/>
  <c r="Q882" i="1"/>
  <c r="S882" i="1"/>
  <c r="U882" i="1"/>
  <c r="R884" i="1"/>
  <c r="T884" i="1"/>
  <c r="V884" i="1"/>
  <c r="Q883" i="1"/>
  <c r="S883" i="1"/>
  <c r="U883" i="1"/>
  <c r="R885" i="1"/>
  <c r="T885" i="1"/>
  <c r="V885" i="1"/>
  <c r="Q862" i="1"/>
  <c r="S862" i="1"/>
  <c r="U862" i="1"/>
  <c r="R863" i="1"/>
  <c r="T863" i="1"/>
  <c r="V863" i="1"/>
  <c r="Q864" i="1"/>
  <c r="S864" i="1"/>
  <c r="U864" i="1"/>
  <c r="R865" i="1"/>
  <c r="T865" i="1"/>
  <c r="V865" i="1"/>
  <c r="Q866" i="1"/>
  <c r="S866" i="1"/>
  <c r="U866" i="1"/>
  <c r="R867" i="1"/>
  <c r="T867" i="1"/>
  <c r="V867" i="1"/>
  <c r="Q868" i="1"/>
  <c r="S868" i="1"/>
  <c r="U868" i="1"/>
  <c r="R869" i="1"/>
  <c r="T869" i="1"/>
  <c r="V869" i="1"/>
  <c r="Q854" i="1"/>
  <c r="S854" i="1"/>
  <c r="U854" i="1"/>
  <c r="R855" i="1"/>
  <c r="T855" i="1"/>
  <c r="V855" i="1"/>
  <c r="Q856" i="1"/>
  <c r="S856" i="1"/>
  <c r="U856" i="1"/>
  <c r="R857" i="1"/>
  <c r="T857" i="1"/>
  <c r="V857" i="1"/>
  <c r="Q858" i="1"/>
  <c r="S858" i="1"/>
  <c r="U858" i="1"/>
  <c r="R859" i="1"/>
  <c r="T859" i="1"/>
  <c r="V859" i="1"/>
  <c r="Q860" i="1"/>
  <c r="S860" i="1"/>
  <c r="U860" i="1"/>
  <c r="R861" i="1"/>
  <c r="T861" i="1"/>
  <c r="V861" i="1"/>
  <c r="Q974" i="1"/>
  <c r="S974" i="1"/>
  <c r="U974" i="1"/>
  <c r="R960" i="1"/>
  <c r="T960" i="1"/>
  <c r="V960" i="1"/>
  <c r="Q961" i="1"/>
  <c r="S961" i="1"/>
  <c r="U961" i="1"/>
  <c r="R968" i="1"/>
  <c r="T968" i="1"/>
  <c r="V968" i="1"/>
  <c r="Q956" i="1"/>
  <c r="S956" i="1"/>
  <c r="U956" i="1"/>
  <c r="R975" i="1"/>
  <c r="T975" i="1"/>
  <c r="V975" i="1"/>
  <c r="Q951" i="1"/>
  <c r="S951" i="1"/>
  <c r="U951" i="1"/>
  <c r="R969" i="1"/>
  <c r="T969" i="1"/>
  <c r="V969" i="1"/>
  <c r="Q964" i="1"/>
  <c r="S964" i="1"/>
  <c r="U964" i="1"/>
  <c r="R970" i="1"/>
  <c r="T970" i="1"/>
  <c r="V970" i="1"/>
  <c r="Q952" i="1"/>
  <c r="S952" i="1"/>
  <c r="U952" i="1"/>
  <c r="R971" i="1"/>
  <c r="T971" i="1"/>
  <c r="V971" i="1"/>
  <c r="Q972" i="1"/>
  <c r="S972" i="1"/>
  <c r="U972" i="1"/>
  <c r="R966" i="1"/>
  <c r="T966" i="1"/>
  <c r="V966" i="1"/>
  <c r="Q967" i="1"/>
  <c r="S967" i="1"/>
  <c r="U967" i="1"/>
  <c r="R950" i="1"/>
  <c r="T950" i="1"/>
  <c r="V950" i="1"/>
  <c r="Q953" i="1"/>
  <c r="S953" i="1"/>
  <c r="U953" i="1"/>
  <c r="R957" i="1"/>
  <c r="T957" i="1"/>
  <c r="V957" i="1"/>
  <c r="Q965" i="1"/>
  <c r="S965" i="1"/>
  <c r="U965" i="1"/>
  <c r="R976" i="1"/>
  <c r="T976" i="1"/>
  <c r="V976" i="1"/>
  <c r="Q954" i="1"/>
  <c r="S954" i="1"/>
  <c r="U954" i="1"/>
  <c r="R958" i="1"/>
  <c r="T958" i="1"/>
  <c r="V958" i="1"/>
  <c r="Q973" i="1"/>
  <c r="S973" i="1"/>
  <c r="U973" i="1"/>
  <c r="R962" i="1"/>
  <c r="T962" i="1"/>
  <c r="V962" i="1"/>
  <c r="Q955" i="1"/>
  <c r="S955" i="1"/>
  <c r="U955" i="1"/>
  <c r="R963" i="1"/>
  <c r="T963" i="1"/>
  <c r="V963" i="1"/>
  <c r="Q959" i="1"/>
  <c r="S959" i="1"/>
  <c r="U959" i="1"/>
  <c r="R934" i="1"/>
  <c r="T934" i="1"/>
  <c r="V934" i="1"/>
  <c r="Q937" i="1"/>
  <c r="S937" i="1"/>
  <c r="U937" i="1"/>
  <c r="R935" i="1"/>
  <c r="T935" i="1"/>
  <c r="V935" i="1"/>
  <c r="Q936" i="1"/>
  <c r="S936" i="1"/>
  <c r="U936" i="1"/>
  <c r="R938" i="1"/>
  <c r="T938" i="1"/>
  <c r="V938" i="1"/>
  <c r="Q939" i="1"/>
  <c r="S939" i="1"/>
  <c r="U939" i="1"/>
  <c r="R941" i="1"/>
  <c r="T941" i="1"/>
  <c r="V941" i="1"/>
  <c r="Q940" i="1"/>
  <c r="S940" i="1"/>
  <c r="U940" i="1"/>
  <c r="R942" i="1"/>
  <c r="T942" i="1"/>
  <c r="V942" i="1"/>
  <c r="Q944" i="1"/>
  <c r="S944" i="1"/>
  <c r="U944" i="1"/>
  <c r="R943" i="1"/>
  <c r="T943" i="1"/>
  <c r="V943" i="1"/>
  <c r="Q945" i="1"/>
  <c r="S945" i="1"/>
  <c r="U945" i="1"/>
  <c r="R946" i="1"/>
  <c r="T946" i="1"/>
  <c r="V946" i="1"/>
  <c r="Q949" i="1"/>
  <c r="S949" i="1"/>
  <c r="U949" i="1"/>
  <c r="R947" i="1"/>
  <c r="T947" i="1"/>
  <c r="V947" i="1"/>
  <c r="Q948" i="1"/>
  <c r="S948" i="1"/>
  <c r="U948" i="1"/>
  <c r="R927" i="1"/>
  <c r="T927" i="1"/>
  <c r="V927" i="1"/>
  <c r="Q926" i="1"/>
  <c r="S926" i="1"/>
  <c r="U926" i="1"/>
  <c r="R928" i="1"/>
  <c r="T928" i="1"/>
  <c r="V928" i="1"/>
  <c r="Q929" i="1"/>
  <c r="V802" i="1"/>
  <c r="Q803" i="1"/>
  <c r="U803" i="1"/>
  <c r="R804" i="1"/>
  <c r="V804" i="1"/>
  <c r="Q805" i="1"/>
  <c r="U805" i="1"/>
  <c r="R806" i="1"/>
  <c r="V806" i="1"/>
  <c r="Q807" i="1"/>
  <c r="U807" i="1"/>
  <c r="R808" i="1"/>
  <c r="V808" i="1"/>
  <c r="Q809" i="1"/>
  <c r="U809" i="1"/>
  <c r="R887" i="1"/>
  <c r="V887" i="1"/>
  <c r="Q911" i="1"/>
  <c r="U911" i="1"/>
  <c r="R917" i="1"/>
  <c r="V917" i="1"/>
  <c r="Q912" i="1"/>
  <c r="U912" i="1"/>
  <c r="R888" i="1"/>
  <c r="V888" i="1"/>
  <c r="Q905" i="1"/>
  <c r="U905" i="1"/>
  <c r="R909" i="1"/>
  <c r="T909" i="1"/>
  <c r="V909" i="1"/>
  <c r="Q900" i="1"/>
  <c r="S900" i="1"/>
  <c r="U900" i="1"/>
  <c r="R910" i="1"/>
  <c r="T910" i="1"/>
  <c r="V910" i="1"/>
  <c r="Q893" i="1"/>
  <c r="S893" i="1"/>
  <c r="U893" i="1"/>
  <c r="R901" i="1"/>
  <c r="T901" i="1"/>
  <c r="V901" i="1"/>
  <c r="Q897" i="1"/>
  <c r="S897" i="1"/>
  <c r="U897" i="1"/>
  <c r="R890" i="1"/>
  <c r="T890" i="1"/>
  <c r="V890" i="1"/>
  <c r="Q889" i="1"/>
  <c r="S889" i="1"/>
  <c r="U889" i="1"/>
  <c r="R904" i="1"/>
  <c r="T904" i="1"/>
  <c r="V904" i="1"/>
  <c r="Q913" i="1"/>
  <c r="S913" i="1"/>
  <c r="U913" i="1"/>
  <c r="R898" i="1"/>
  <c r="T898" i="1"/>
  <c r="V898" i="1"/>
  <c r="Q892" i="1"/>
  <c r="S892" i="1"/>
  <c r="U892" i="1"/>
  <c r="R902" i="1"/>
  <c r="T902" i="1"/>
  <c r="V902" i="1"/>
  <c r="Q891" i="1"/>
  <c r="S891" i="1"/>
  <c r="U891" i="1"/>
  <c r="R914" i="1"/>
  <c r="T914" i="1"/>
  <c r="V914" i="1"/>
  <c r="Q894" i="1"/>
  <c r="S894" i="1"/>
  <c r="U894" i="1"/>
  <c r="R886" i="1"/>
  <c r="T886" i="1"/>
  <c r="V886" i="1"/>
  <c r="Q895" i="1"/>
  <c r="S895" i="1"/>
  <c r="U895" i="1"/>
  <c r="R899" i="1"/>
  <c r="T899" i="1"/>
  <c r="V899" i="1"/>
  <c r="Q903" i="1"/>
  <c r="S903" i="1"/>
  <c r="U903" i="1"/>
  <c r="R906" i="1"/>
  <c r="T906" i="1"/>
  <c r="V906" i="1"/>
  <c r="Q915" i="1"/>
  <c r="S915" i="1"/>
  <c r="U915" i="1"/>
  <c r="R907" i="1"/>
  <c r="T907" i="1"/>
  <c r="V907" i="1"/>
  <c r="Q896" i="1"/>
  <c r="S896" i="1"/>
  <c r="U896" i="1"/>
  <c r="R908" i="1"/>
  <c r="T908" i="1"/>
  <c r="V908" i="1"/>
  <c r="Q916" i="1"/>
  <c r="S916" i="1"/>
  <c r="U916" i="1"/>
  <c r="R873" i="1"/>
  <c r="T873" i="1"/>
  <c r="V873" i="1"/>
  <c r="Q870" i="1"/>
  <c r="S870" i="1"/>
  <c r="U870" i="1"/>
  <c r="R871" i="1"/>
  <c r="T871" i="1"/>
  <c r="V871" i="1"/>
  <c r="Q872" i="1"/>
  <c r="S872" i="1"/>
  <c r="U872" i="1"/>
  <c r="R877" i="1"/>
  <c r="T877" i="1"/>
  <c r="V877" i="1"/>
  <c r="Q874" i="1"/>
  <c r="S874" i="1"/>
  <c r="U874" i="1"/>
  <c r="R876" i="1"/>
  <c r="T876" i="1"/>
  <c r="V876" i="1"/>
  <c r="Q875" i="1"/>
  <c r="S875" i="1"/>
  <c r="U875" i="1"/>
  <c r="R879" i="1"/>
  <c r="T879" i="1"/>
  <c r="V879" i="1"/>
  <c r="Q881" i="1"/>
  <c r="S881" i="1"/>
  <c r="U881" i="1"/>
  <c r="R878" i="1"/>
  <c r="T878" i="1"/>
  <c r="V878" i="1"/>
  <c r="Q880" i="1"/>
  <c r="S880" i="1"/>
  <c r="U880" i="1"/>
  <c r="R882" i="1"/>
  <c r="T882" i="1"/>
  <c r="V882" i="1"/>
  <c r="Q884" i="1"/>
  <c r="S884" i="1"/>
  <c r="U884" i="1"/>
  <c r="R883" i="1"/>
  <c r="T883" i="1"/>
  <c r="V883" i="1"/>
  <c r="Q885" i="1"/>
  <c r="S885" i="1"/>
  <c r="U885" i="1"/>
  <c r="R862" i="1"/>
  <c r="T862" i="1"/>
  <c r="V862" i="1"/>
  <c r="Q863" i="1"/>
  <c r="S863" i="1"/>
  <c r="U863" i="1"/>
  <c r="R864" i="1"/>
  <c r="T864" i="1"/>
  <c r="V864" i="1"/>
  <c r="Q865" i="1"/>
  <c r="S865" i="1"/>
  <c r="U865" i="1"/>
  <c r="R866" i="1"/>
  <c r="T866" i="1"/>
  <c r="V866" i="1"/>
  <c r="Q867" i="1"/>
  <c r="S867" i="1"/>
  <c r="U867" i="1"/>
  <c r="R868" i="1"/>
  <c r="T868" i="1"/>
  <c r="V868" i="1"/>
  <c r="Q869" i="1"/>
  <c r="S869" i="1"/>
  <c r="U869" i="1"/>
  <c r="R854" i="1"/>
  <c r="T854" i="1"/>
  <c r="V854" i="1"/>
  <c r="Q855" i="1"/>
  <c r="S855" i="1"/>
  <c r="U855" i="1"/>
  <c r="R856" i="1"/>
  <c r="T856" i="1"/>
  <c r="V856" i="1"/>
  <c r="Q857" i="1"/>
  <c r="S857" i="1"/>
  <c r="U857" i="1"/>
  <c r="R858" i="1"/>
  <c r="T858" i="1"/>
  <c r="V858" i="1"/>
  <c r="Q859" i="1"/>
  <c r="S859" i="1"/>
  <c r="U859" i="1"/>
  <c r="R860" i="1"/>
  <c r="T860" i="1"/>
  <c r="V860" i="1"/>
  <c r="Q861" i="1"/>
  <c r="S861" i="1"/>
  <c r="U861" i="1"/>
  <c r="R974" i="1"/>
  <c r="T974" i="1"/>
  <c r="V974" i="1"/>
  <c r="Q960" i="1"/>
  <c r="S960" i="1"/>
  <c r="U960" i="1"/>
  <c r="R961" i="1"/>
  <c r="T961" i="1"/>
  <c r="V961" i="1"/>
  <c r="Q968" i="1"/>
  <c r="S968" i="1"/>
  <c r="U968" i="1"/>
  <c r="R956" i="1"/>
  <c r="T956" i="1"/>
  <c r="V956" i="1"/>
  <c r="Q975" i="1"/>
  <c r="S975" i="1"/>
  <c r="U975" i="1"/>
  <c r="R951" i="1"/>
  <c r="T951" i="1"/>
  <c r="V951" i="1"/>
  <c r="Q969" i="1"/>
  <c r="S969" i="1"/>
  <c r="U969" i="1"/>
  <c r="R964" i="1"/>
  <c r="T964" i="1"/>
  <c r="V964" i="1"/>
  <c r="Q970" i="1"/>
  <c r="S970" i="1"/>
  <c r="U970" i="1"/>
  <c r="R952" i="1"/>
  <c r="T952" i="1"/>
  <c r="V952" i="1"/>
  <c r="Q971" i="1"/>
  <c r="S971" i="1"/>
  <c r="U971" i="1"/>
  <c r="R972" i="1"/>
  <c r="T972" i="1"/>
  <c r="V972" i="1"/>
  <c r="Q966" i="1"/>
  <c r="S966" i="1"/>
  <c r="U966" i="1"/>
  <c r="R967" i="1"/>
  <c r="T967" i="1"/>
  <c r="V967" i="1"/>
  <c r="Q950" i="1"/>
  <c r="S950" i="1"/>
  <c r="U950" i="1"/>
  <c r="R953" i="1"/>
  <c r="T953" i="1"/>
  <c r="V953" i="1"/>
  <c r="Q957" i="1"/>
  <c r="S957" i="1"/>
  <c r="U957" i="1"/>
  <c r="R965" i="1"/>
  <c r="T965" i="1"/>
  <c r="V965" i="1"/>
  <c r="Q976" i="1"/>
  <c r="S976" i="1"/>
  <c r="U976" i="1"/>
  <c r="R954" i="1"/>
  <c r="T954" i="1"/>
  <c r="V954" i="1"/>
  <c r="Q958" i="1"/>
  <c r="S958" i="1"/>
  <c r="U958" i="1"/>
  <c r="R973" i="1"/>
  <c r="T973" i="1"/>
  <c r="V973" i="1"/>
  <c r="Q962" i="1"/>
  <c r="S962" i="1"/>
  <c r="U962" i="1"/>
  <c r="R955" i="1"/>
  <c r="T955" i="1"/>
  <c r="V955" i="1"/>
  <c r="Q963" i="1"/>
  <c r="S963" i="1"/>
  <c r="U963" i="1"/>
  <c r="R959" i="1"/>
  <c r="T959" i="1"/>
  <c r="V959" i="1"/>
  <c r="Q934" i="1"/>
  <c r="S934" i="1"/>
  <c r="U934" i="1"/>
  <c r="R937" i="1"/>
  <c r="T937" i="1"/>
  <c r="V937" i="1"/>
  <c r="Q935" i="1"/>
  <c r="S935" i="1"/>
  <c r="U935" i="1"/>
  <c r="R936" i="1"/>
  <c r="T936" i="1"/>
  <c r="V936" i="1"/>
  <c r="Q938" i="1"/>
  <c r="S938" i="1"/>
  <c r="U938" i="1"/>
  <c r="R939" i="1"/>
  <c r="T939" i="1"/>
  <c r="V939" i="1"/>
  <c r="Q941" i="1"/>
  <c r="S941" i="1"/>
  <c r="U941" i="1"/>
  <c r="R940" i="1"/>
  <c r="T940" i="1"/>
  <c r="V940" i="1"/>
  <c r="Q942" i="1"/>
  <c r="S942" i="1"/>
  <c r="U942" i="1"/>
  <c r="R944" i="1"/>
  <c r="T944" i="1"/>
  <c r="V944" i="1"/>
  <c r="Q943" i="1"/>
  <c r="S943" i="1"/>
  <c r="U943" i="1"/>
  <c r="R945" i="1"/>
  <c r="T945" i="1"/>
  <c r="V945" i="1"/>
  <c r="Q946" i="1"/>
  <c r="S946" i="1"/>
  <c r="U946" i="1"/>
  <c r="R949" i="1"/>
  <c r="T949" i="1"/>
  <c r="V949" i="1"/>
  <c r="Q947" i="1"/>
  <c r="S947" i="1"/>
  <c r="U947" i="1"/>
  <c r="R948" i="1"/>
  <c r="T948" i="1"/>
  <c r="V948" i="1"/>
  <c r="Q927" i="1"/>
  <c r="S927" i="1"/>
  <c r="U927" i="1"/>
  <c r="R926" i="1"/>
  <c r="T926" i="1"/>
  <c r="V926" i="1"/>
  <c r="Q928" i="1"/>
  <c r="S928" i="1"/>
  <c r="U928" i="1"/>
  <c r="R929" i="1"/>
  <c r="T929" i="1"/>
  <c r="S929" i="1"/>
  <c r="V929" i="1"/>
  <c r="Q931" i="1"/>
  <c r="S931" i="1"/>
  <c r="U931" i="1"/>
  <c r="R930" i="1"/>
  <c r="T930" i="1"/>
  <c r="V930" i="1"/>
  <c r="Q933" i="1"/>
  <c r="S933" i="1"/>
  <c r="U933" i="1"/>
  <c r="R932" i="1"/>
  <c r="T932" i="1"/>
  <c r="V932" i="1"/>
  <c r="Q918" i="1"/>
  <c r="S918" i="1"/>
  <c r="U918" i="1"/>
  <c r="R919" i="1"/>
  <c r="T919" i="1"/>
  <c r="V919" i="1"/>
  <c r="Q920" i="1"/>
  <c r="S920" i="1"/>
  <c r="U920" i="1"/>
  <c r="R921" i="1"/>
  <c r="T921" i="1"/>
  <c r="V921" i="1"/>
  <c r="Q922" i="1"/>
  <c r="S922" i="1"/>
  <c r="U922" i="1"/>
  <c r="R923" i="1"/>
  <c r="T923" i="1"/>
  <c r="V923" i="1"/>
  <c r="Q924" i="1"/>
  <c r="S924" i="1"/>
  <c r="U924" i="1"/>
  <c r="R925" i="1"/>
  <c r="T925" i="1"/>
  <c r="V925" i="1"/>
  <c r="Q1010" i="1"/>
  <c r="S1010" i="1"/>
  <c r="U1010" i="1"/>
  <c r="R1016" i="1"/>
  <c r="T1016" i="1"/>
  <c r="V1016" i="1"/>
  <c r="Q1018" i="1"/>
  <c r="S1018" i="1"/>
  <c r="U1018" i="1"/>
  <c r="R1017" i="1"/>
  <c r="T1017" i="1"/>
  <c r="V1017" i="1"/>
  <c r="Q1011" i="1"/>
  <c r="S1011" i="1"/>
  <c r="U1011" i="1"/>
  <c r="R1026" i="1"/>
  <c r="T1026" i="1"/>
  <c r="V1026" i="1"/>
  <c r="Q1012" i="1"/>
  <c r="S1012" i="1"/>
  <c r="U1012" i="1"/>
  <c r="R1027" i="1"/>
  <c r="T1027" i="1"/>
  <c r="V1027" i="1"/>
  <c r="Q1020" i="1"/>
  <c r="S1020" i="1"/>
  <c r="U1020" i="1"/>
  <c r="R1028" i="1"/>
  <c r="T1028" i="1"/>
  <c r="V1028" i="1"/>
  <c r="Q1013" i="1"/>
  <c r="S1013" i="1"/>
  <c r="U1013" i="1"/>
  <c r="R1021" i="1"/>
  <c r="T1021" i="1"/>
  <c r="V1021" i="1"/>
  <c r="Q1019" i="1"/>
  <c r="S1019" i="1"/>
  <c r="U1019" i="1"/>
  <c r="R1014" i="1"/>
  <c r="T1014" i="1"/>
  <c r="V1014" i="1"/>
  <c r="Q1024" i="1"/>
  <c r="S1024" i="1"/>
  <c r="U1024" i="1"/>
  <c r="R1025" i="1"/>
  <c r="T1025" i="1"/>
  <c r="V1025" i="1"/>
  <c r="Q1029" i="1"/>
  <c r="S1029" i="1"/>
  <c r="U1029" i="1"/>
  <c r="R1022" i="1"/>
  <c r="T1022" i="1"/>
  <c r="V1022" i="1"/>
  <c r="Q1023" i="1"/>
  <c r="S1023" i="1"/>
  <c r="U1023" i="1"/>
  <c r="R1015" i="1"/>
  <c r="T1015" i="1"/>
  <c r="V1015" i="1"/>
  <c r="Q1009" i="1"/>
  <c r="S1009" i="1"/>
  <c r="U1009" i="1"/>
  <c r="R995" i="1"/>
  <c r="T995" i="1"/>
  <c r="V995" i="1"/>
  <c r="Q993" i="1"/>
  <c r="S993" i="1"/>
  <c r="U993" i="1"/>
  <c r="R994" i="1"/>
  <c r="T994" i="1"/>
  <c r="V994" i="1"/>
  <c r="Q996" i="1"/>
  <c r="S996" i="1"/>
  <c r="U996" i="1"/>
  <c r="R999" i="1"/>
  <c r="T999" i="1"/>
  <c r="V999" i="1"/>
  <c r="Q998" i="1"/>
  <c r="S998" i="1"/>
  <c r="U998" i="1"/>
  <c r="R997" i="1"/>
  <c r="T997" i="1"/>
  <c r="V997" i="1"/>
  <c r="Q1000" i="1"/>
  <c r="S1000" i="1"/>
  <c r="U1000" i="1"/>
  <c r="R1001" i="1"/>
  <c r="T1001" i="1"/>
  <c r="V1001" i="1"/>
  <c r="Q1002" i="1"/>
  <c r="S1002" i="1"/>
  <c r="U1002" i="1"/>
  <c r="R1004" i="1"/>
  <c r="T1004" i="1"/>
  <c r="V1004" i="1"/>
  <c r="Q1003" i="1"/>
  <c r="S1003" i="1"/>
  <c r="U1003" i="1"/>
  <c r="R1006" i="1"/>
  <c r="T1006" i="1"/>
  <c r="V1006" i="1"/>
  <c r="Q1005" i="1"/>
  <c r="S1005" i="1"/>
  <c r="U1005" i="1"/>
  <c r="R1008" i="1"/>
  <c r="T1008" i="1"/>
  <c r="V1008" i="1"/>
  <c r="Q1007" i="1"/>
  <c r="S1007" i="1"/>
  <c r="U1007" i="1"/>
  <c r="R985" i="1"/>
  <c r="T985" i="1"/>
  <c r="V985" i="1"/>
  <c r="Q986" i="1"/>
  <c r="S986" i="1"/>
  <c r="U986" i="1"/>
  <c r="R987" i="1"/>
  <c r="T987" i="1"/>
  <c r="V987" i="1"/>
  <c r="Q988" i="1"/>
  <c r="S988" i="1"/>
  <c r="U988" i="1"/>
  <c r="R989" i="1"/>
  <c r="T989" i="1"/>
  <c r="V989" i="1"/>
  <c r="Q990" i="1"/>
  <c r="S990" i="1"/>
  <c r="U990" i="1"/>
  <c r="R991" i="1"/>
  <c r="T991" i="1"/>
  <c r="V991" i="1"/>
  <c r="Q992" i="1"/>
  <c r="S992" i="1"/>
  <c r="U992" i="1"/>
  <c r="R977" i="1"/>
  <c r="T977" i="1"/>
  <c r="V977" i="1"/>
  <c r="Q978" i="1"/>
  <c r="S978" i="1"/>
  <c r="U978" i="1"/>
  <c r="R979" i="1"/>
  <c r="T979" i="1"/>
  <c r="V979" i="1"/>
  <c r="Q980" i="1"/>
  <c r="S980" i="1"/>
  <c r="U980" i="1"/>
  <c r="R981" i="1"/>
  <c r="T981" i="1"/>
  <c r="V981" i="1"/>
  <c r="Q982" i="1"/>
  <c r="S982" i="1"/>
  <c r="U982" i="1"/>
  <c r="R983" i="1"/>
  <c r="T983" i="1"/>
  <c r="V983" i="1"/>
  <c r="Q984" i="1"/>
  <c r="S984" i="1"/>
  <c r="U984" i="1"/>
  <c r="R1253" i="1"/>
  <c r="T1253" i="1"/>
  <c r="V1253" i="1"/>
  <c r="Q1254" i="1"/>
  <c r="S1254" i="1"/>
  <c r="U1254" i="1"/>
  <c r="R1255" i="1"/>
  <c r="T1255" i="1"/>
  <c r="V1255" i="1"/>
  <c r="Q1256" i="1"/>
  <c r="S1256" i="1"/>
  <c r="U1256" i="1"/>
  <c r="R1257" i="1"/>
  <c r="T1257" i="1"/>
  <c r="V1257" i="1"/>
  <c r="Q1258" i="1"/>
  <c r="S1258" i="1"/>
  <c r="U1258" i="1"/>
  <c r="R1267" i="1"/>
  <c r="T1267" i="1"/>
  <c r="V1267" i="1"/>
  <c r="Q1266" i="1"/>
  <c r="S1266" i="1"/>
  <c r="U1266" i="1"/>
  <c r="R1259" i="1"/>
  <c r="T1259" i="1"/>
  <c r="V1259" i="1"/>
  <c r="Q1260" i="1"/>
  <c r="S1260" i="1"/>
  <c r="U1260" i="1"/>
  <c r="R1261" i="1"/>
  <c r="T1261" i="1"/>
  <c r="V1261" i="1"/>
  <c r="Q1262" i="1"/>
  <c r="S1262" i="1"/>
  <c r="U1262" i="1"/>
  <c r="R1263" i="1"/>
  <c r="T1263" i="1"/>
  <c r="V1263" i="1"/>
  <c r="Q1264" i="1"/>
  <c r="S1264" i="1"/>
  <c r="U1264" i="1"/>
  <c r="R1265" i="1"/>
  <c r="T1265" i="1"/>
  <c r="V1265" i="1"/>
  <c r="Q1283" i="1"/>
  <c r="S1283" i="1"/>
  <c r="U1283" i="1"/>
  <c r="R1286" i="1"/>
  <c r="T1286" i="1"/>
  <c r="V1286" i="1"/>
  <c r="Q1284" i="1"/>
  <c r="S1284" i="1"/>
  <c r="U1284" i="1"/>
  <c r="R1281" i="1"/>
  <c r="T1281" i="1"/>
  <c r="V1281" i="1"/>
  <c r="Q1282" i="1"/>
  <c r="S1282" i="1"/>
  <c r="U1282" i="1"/>
  <c r="R1285" i="1"/>
  <c r="T1285" i="1"/>
  <c r="V1285" i="1"/>
  <c r="Q1280" i="1"/>
  <c r="S1280" i="1"/>
  <c r="U1280" i="1"/>
  <c r="R1277" i="1"/>
  <c r="T1277" i="1"/>
  <c r="V1277" i="1"/>
  <c r="Q1276" i="1"/>
  <c r="S1276" i="1"/>
  <c r="U1276" i="1"/>
  <c r="R1278" i="1"/>
  <c r="T1278" i="1"/>
  <c r="V1278" i="1"/>
  <c r="Q1279" i="1"/>
  <c r="S1279" i="1"/>
  <c r="U1279" i="1"/>
  <c r="R1268" i="1"/>
  <c r="T1268" i="1"/>
  <c r="V1268" i="1"/>
  <c r="Q1269" i="1"/>
  <c r="S1269" i="1"/>
  <c r="U1269" i="1"/>
  <c r="R1270" i="1"/>
  <c r="T1270" i="1"/>
  <c r="V1270" i="1"/>
  <c r="Q1271" i="1"/>
  <c r="S1271" i="1"/>
  <c r="U1271" i="1"/>
  <c r="R1272" i="1"/>
  <c r="T1272" i="1"/>
  <c r="V1272" i="1"/>
  <c r="Q1273" i="1"/>
  <c r="S1273" i="1"/>
  <c r="U1273" i="1"/>
  <c r="R1274" i="1"/>
  <c r="T1274" i="1"/>
  <c r="V1274" i="1"/>
  <c r="Q1275" i="1"/>
  <c r="S1275" i="1"/>
  <c r="U1275" i="1"/>
  <c r="R1295" i="1"/>
  <c r="T1295" i="1"/>
  <c r="V1295" i="1"/>
  <c r="Q1297" i="1"/>
  <c r="S1297" i="1"/>
  <c r="U1297" i="1"/>
  <c r="R1298" i="1"/>
  <c r="T1298" i="1"/>
  <c r="V1298" i="1"/>
  <c r="Q1296" i="1"/>
  <c r="S1296" i="1"/>
  <c r="U1296" i="1"/>
  <c r="R1287" i="1"/>
  <c r="T1287" i="1"/>
  <c r="V1287" i="1"/>
  <c r="Q1288" i="1"/>
  <c r="S1288" i="1"/>
  <c r="U1288" i="1"/>
  <c r="R1289" i="1"/>
  <c r="T1289" i="1"/>
  <c r="V1289" i="1"/>
  <c r="Q1290" i="1"/>
  <c r="S1290" i="1"/>
  <c r="U1290" i="1"/>
  <c r="R1291" i="1"/>
  <c r="T1291" i="1"/>
  <c r="V1291" i="1"/>
  <c r="Q1292" i="1"/>
  <c r="S1292" i="1"/>
  <c r="U1292" i="1"/>
  <c r="R1293" i="1"/>
  <c r="T1293" i="1"/>
  <c r="V1293" i="1"/>
  <c r="Q1294" i="1"/>
  <c r="S1294" i="1"/>
  <c r="U1294" i="1"/>
  <c r="R1311" i="1"/>
  <c r="T1311" i="1"/>
  <c r="V1311" i="1"/>
  <c r="Q1312" i="1"/>
  <c r="S1312" i="1"/>
  <c r="U1312" i="1"/>
  <c r="U929" i="1"/>
  <c r="R931" i="1"/>
  <c r="T931" i="1"/>
  <c r="V931" i="1"/>
  <c r="Q930" i="1"/>
  <c r="S930" i="1"/>
  <c r="U930" i="1"/>
  <c r="R933" i="1"/>
  <c r="T933" i="1"/>
  <c r="V933" i="1"/>
  <c r="Q932" i="1"/>
  <c r="S932" i="1"/>
  <c r="U932" i="1"/>
  <c r="R918" i="1"/>
  <c r="T918" i="1"/>
  <c r="V918" i="1"/>
  <c r="Q919" i="1"/>
  <c r="S919" i="1"/>
  <c r="U919" i="1"/>
  <c r="R920" i="1"/>
  <c r="T920" i="1"/>
  <c r="V920" i="1"/>
  <c r="Q921" i="1"/>
  <c r="S921" i="1"/>
  <c r="U921" i="1"/>
  <c r="R922" i="1"/>
  <c r="T922" i="1"/>
  <c r="V922" i="1"/>
  <c r="Q923" i="1"/>
  <c r="S923" i="1"/>
  <c r="U923" i="1"/>
  <c r="R924" i="1"/>
  <c r="T924" i="1"/>
  <c r="V924" i="1"/>
  <c r="Q925" i="1"/>
  <c r="S925" i="1"/>
  <c r="U925" i="1"/>
  <c r="R1010" i="1"/>
  <c r="T1010" i="1"/>
  <c r="V1010" i="1"/>
  <c r="Q1016" i="1"/>
  <c r="S1016" i="1"/>
  <c r="U1016" i="1"/>
  <c r="R1018" i="1"/>
  <c r="T1018" i="1"/>
  <c r="V1018" i="1"/>
  <c r="Q1017" i="1"/>
  <c r="S1017" i="1"/>
  <c r="U1017" i="1"/>
  <c r="R1011" i="1"/>
  <c r="T1011" i="1"/>
  <c r="V1011" i="1"/>
  <c r="Q1026" i="1"/>
  <c r="S1026" i="1"/>
  <c r="U1026" i="1"/>
  <c r="R1012" i="1"/>
  <c r="T1012" i="1"/>
  <c r="V1012" i="1"/>
  <c r="Q1027" i="1"/>
  <c r="S1027" i="1"/>
  <c r="U1027" i="1"/>
  <c r="R1020" i="1"/>
  <c r="T1020" i="1"/>
  <c r="V1020" i="1"/>
  <c r="Q1028" i="1"/>
  <c r="S1028" i="1"/>
  <c r="U1028" i="1"/>
  <c r="R1013" i="1"/>
  <c r="T1013" i="1"/>
  <c r="V1013" i="1"/>
  <c r="Q1021" i="1"/>
  <c r="S1021" i="1"/>
  <c r="U1021" i="1"/>
  <c r="R1019" i="1"/>
  <c r="T1019" i="1"/>
  <c r="V1019" i="1"/>
  <c r="Q1014" i="1"/>
  <c r="S1014" i="1"/>
  <c r="U1014" i="1"/>
  <c r="R1024" i="1"/>
  <c r="T1024" i="1"/>
  <c r="V1024" i="1"/>
  <c r="Q1025" i="1"/>
  <c r="S1025" i="1"/>
  <c r="U1025" i="1"/>
  <c r="R1029" i="1"/>
  <c r="T1029" i="1"/>
  <c r="V1029" i="1"/>
  <c r="Q1022" i="1"/>
  <c r="S1022" i="1"/>
  <c r="U1022" i="1"/>
  <c r="R1023" i="1"/>
  <c r="T1023" i="1"/>
  <c r="V1023" i="1"/>
  <c r="Q1015" i="1"/>
  <c r="S1015" i="1"/>
  <c r="U1015" i="1"/>
  <c r="R1009" i="1"/>
  <c r="T1009" i="1"/>
  <c r="V1009" i="1"/>
  <c r="Q995" i="1"/>
  <c r="S995" i="1"/>
  <c r="U995" i="1"/>
  <c r="R993" i="1"/>
  <c r="T993" i="1"/>
  <c r="V993" i="1"/>
  <c r="Q994" i="1"/>
  <c r="S994" i="1"/>
  <c r="U994" i="1"/>
  <c r="R996" i="1"/>
  <c r="T996" i="1"/>
  <c r="V996" i="1"/>
  <c r="Q999" i="1"/>
  <c r="S999" i="1"/>
  <c r="U999" i="1"/>
  <c r="R998" i="1"/>
  <c r="T998" i="1"/>
  <c r="V998" i="1"/>
  <c r="Q997" i="1"/>
  <c r="S997" i="1"/>
  <c r="U997" i="1"/>
  <c r="R1000" i="1"/>
  <c r="T1000" i="1"/>
  <c r="V1000" i="1"/>
  <c r="Q1001" i="1"/>
  <c r="S1001" i="1"/>
  <c r="U1001" i="1"/>
  <c r="R1002" i="1"/>
  <c r="T1002" i="1"/>
  <c r="V1002" i="1"/>
  <c r="Q1004" i="1"/>
  <c r="S1004" i="1"/>
  <c r="U1004" i="1"/>
  <c r="R1003" i="1"/>
  <c r="T1003" i="1"/>
  <c r="V1003" i="1"/>
  <c r="Q1006" i="1"/>
  <c r="S1006" i="1"/>
  <c r="U1006" i="1"/>
  <c r="R1005" i="1"/>
  <c r="T1005" i="1"/>
  <c r="V1005" i="1"/>
  <c r="Q1008" i="1"/>
  <c r="S1008" i="1"/>
  <c r="U1008" i="1"/>
  <c r="R1007" i="1"/>
  <c r="T1007" i="1"/>
  <c r="V1007" i="1"/>
  <c r="Q985" i="1"/>
  <c r="S985" i="1"/>
  <c r="U985" i="1"/>
  <c r="R986" i="1"/>
  <c r="T986" i="1"/>
  <c r="V986" i="1"/>
  <c r="Q987" i="1"/>
  <c r="S987" i="1"/>
  <c r="U987" i="1"/>
  <c r="R988" i="1"/>
  <c r="T988" i="1"/>
  <c r="V988" i="1"/>
  <c r="Q989" i="1"/>
  <c r="S989" i="1"/>
  <c r="U989" i="1"/>
  <c r="R990" i="1"/>
  <c r="T990" i="1"/>
  <c r="V990" i="1"/>
  <c r="Q991" i="1"/>
  <c r="S991" i="1"/>
  <c r="U991" i="1"/>
  <c r="R992" i="1"/>
  <c r="T992" i="1"/>
  <c r="V992" i="1"/>
  <c r="Q977" i="1"/>
  <c r="S977" i="1"/>
  <c r="U977" i="1"/>
  <c r="R978" i="1"/>
  <c r="T978" i="1"/>
  <c r="V978" i="1"/>
  <c r="Q979" i="1"/>
  <c r="S979" i="1"/>
  <c r="U979" i="1"/>
  <c r="R980" i="1"/>
  <c r="T980" i="1"/>
  <c r="V980" i="1"/>
  <c r="Q981" i="1"/>
  <c r="S981" i="1"/>
  <c r="U981" i="1"/>
  <c r="R982" i="1"/>
  <c r="T982" i="1"/>
  <c r="V982" i="1"/>
  <c r="Q983" i="1"/>
  <c r="S983" i="1"/>
  <c r="U983" i="1"/>
  <c r="R984" i="1"/>
  <c r="T984" i="1"/>
  <c r="V984" i="1"/>
  <c r="Q1253" i="1"/>
  <c r="S1253" i="1"/>
  <c r="U1253" i="1"/>
  <c r="R1254" i="1"/>
  <c r="T1254" i="1"/>
  <c r="V1254" i="1"/>
  <c r="Q1255" i="1"/>
  <c r="S1255" i="1"/>
  <c r="U1255" i="1"/>
  <c r="R1256" i="1"/>
  <c r="T1256" i="1"/>
  <c r="V1256" i="1"/>
  <c r="Q1257" i="1"/>
  <c r="S1257" i="1"/>
  <c r="U1257" i="1"/>
  <c r="R1258" i="1"/>
  <c r="T1258" i="1"/>
  <c r="V1258" i="1"/>
  <c r="Q1267" i="1"/>
  <c r="S1267" i="1"/>
  <c r="U1267" i="1"/>
  <c r="R1266" i="1"/>
  <c r="T1266" i="1"/>
  <c r="V1266" i="1"/>
  <c r="Q1259" i="1"/>
  <c r="S1259" i="1"/>
  <c r="U1259" i="1"/>
  <c r="R1260" i="1"/>
  <c r="T1260" i="1"/>
  <c r="V1260" i="1"/>
  <c r="Q1261" i="1"/>
  <c r="S1261" i="1"/>
  <c r="U1261" i="1"/>
  <c r="R1262" i="1"/>
  <c r="T1262" i="1"/>
  <c r="V1262" i="1"/>
  <c r="Q1263" i="1"/>
  <c r="S1263" i="1"/>
  <c r="U1263" i="1"/>
  <c r="R1264" i="1"/>
  <c r="T1264" i="1"/>
  <c r="V1264" i="1"/>
  <c r="Q1265" i="1"/>
  <c r="S1265" i="1"/>
  <c r="U1265" i="1"/>
  <c r="R1283" i="1"/>
  <c r="T1283" i="1"/>
  <c r="V1283" i="1"/>
  <c r="Q1286" i="1"/>
  <c r="S1286" i="1"/>
  <c r="U1286" i="1"/>
  <c r="R1284" i="1"/>
  <c r="T1284" i="1"/>
  <c r="V1284" i="1"/>
  <c r="Q1281" i="1"/>
  <c r="S1281" i="1"/>
  <c r="U1281" i="1"/>
  <c r="R1282" i="1"/>
  <c r="T1282" i="1"/>
  <c r="V1282" i="1"/>
  <c r="Q1285" i="1"/>
  <c r="S1285" i="1"/>
  <c r="U1285" i="1"/>
  <c r="R1280" i="1"/>
  <c r="T1280" i="1"/>
  <c r="V1280" i="1"/>
  <c r="Q1277" i="1"/>
  <c r="S1277" i="1"/>
  <c r="U1277" i="1"/>
  <c r="R1276" i="1"/>
  <c r="T1276" i="1"/>
  <c r="V1276" i="1"/>
  <c r="Q1278" i="1"/>
  <c r="S1278" i="1"/>
  <c r="U1278" i="1"/>
  <c r="R1279" i="1"/>
  <c r="T1279" i="1"/>
  <c r="V1279" i="1"/>
  <c r="Q1268" i="1"/>
  <c r="S1268" i="1"/>
  <c r="U1268" i="1"/>
  <c r="R1269" i="1"/>
  <c r="T1269" i="1"/>
  <c r="V1269" i="1"/>
  <c r="Q1270" i="1"/>
  <c r="S1270" i="1"/>
  <c r="U1270" i="1"/>
  <c r="R1271" i="1"/>
  <c r="T1271" i="1"/>
  <c r="V1271" i="1"/>
  <c r="Q1272" i="1"/>
  <c r="S1272" i="1"/>
  <c r="U1272" i="1"/>
  <c r="R1273" i="1"/>
  <c r="T1273" i="1"/>
  <c r="V1273" i="1"/>
  <c r="Q1274" i="1"/>
  <c r="S1274" i="1"/>
  <c r="U1274" i="1"/>
  <c r="R1275" i="1"/>
  <c r="T1275" i="1"/>
  <c r="V1275" i="1"/>
  <c r="Q1295" i="1"/>
  <c r="S1295" i="1"/>
  <c r="U1295" i="1"/>
  <c r="R1297" i="1"/>
  <c r="T1297" i="1"/>
  <c r="V1297" i="1"/>
  <c r="Q1298" i="1"/>
  <c r="S1298" i="1"/>
  <c r="U1298" i="1"/>
  <c r="R1296" i="1"/>
  <c r="T1296" i="1"/>
  <c r="V1296" i="1"/>
  <c r="Q1287" i="1"/>
  <c r="S1287" i="1"/>
  <c r="U1287" i="1"/>
  <c r="R1288" i="1"/>
  <c r="T1288" i="1"/>
  <c r="V1288" i="1"/>
  <c r="Q1289" i="1"/>
  <c r="S1289" i="1"/>
  <c r="U1289" i="1"/>
  <c r="R1290" i="1"/>
  <c r="T1290" i="1"/>
  <c r="V1290" i="1"/>
  <c r="Q1291" i="1"/>
  <c r="S1291" i="1"/>
  <c r="U1291" i="1"/>
  <c r="R1292" i="1"/>
  <c r="T1292" i="1"/>
  <c r="V1292" i="1"/>
  <c r="Q1293" i="1"/>
  <c r="S1293" i="1"/>
  <c r="U1293" i="1"/>
  <c r="R1294" i="1"/>
  <c r="T1294" i="1"/>
  <c r="V1294" i="1"/>
  <c r="Q1311" i="1"/>
  <c r="S1311" i="1"/>
  <c r="U1311" i="1"/>
  <c r="R1312" i="1"/>
  <c r="T1312" i="1"/>
  <c r="V1312" i="1"/>
  <c r="Q1315" i="1"/>
  <c r="S1315" i="1"/>
  <c r="U1315" i="1"/>
  <c r="R1315" i="1"/>
  <c r="V1315" i="1"/>
  <c r="Q1313" i="1"/>
  <c r="S1313" i="1"/>
  <c r="U1313" i="1"/>
  <c r="R1314" i="1"/>
  <c r="T1314" i="1"/>
  <c r="V1314" i="1"/>
  <c r="Q1308" i="1"/>
  <c r="S1308" i="1"/>
  <c r="U1308" i="1"/>
  <c r="R1307" i="1"/>
  <c r="T1307" i="1"/>
  <c r="V1307" i="1"/>
  <c r="Q1310" i="1"/>
  <c r="S1310" i="1"/>
  <c r="U1310" i="1"/>
  <c r="R1309" i="1"/>
  <c r="T1309" i="1"/>
  <c r="V1309" i="1"/>
  <c r="Q1299" i="1"/>
  <c r="S1299" i="1"/>
  <c r="U1299" i="1"/>
  <c r="R1300" i="1"/>
  <c r="T1300" i="1"/>
  <c r="V1300" i="1"/>
  <c r="Q1301" i="1"/>
  <c r="S1301" i="1"/>
  <c r="U1301" i="1"/>
  <c r="R1302" i="1"/>
  <c r="T1302" i="1"/>
  <c r="V1302" i="1"/>
  <c r="Q1303" i="1"/>
  <c r="S1303" i="1"/>
  <c r="U1303" i="1"/>
  <c r="R1304" i="1"/>
  <c r="T1304" i="1"/>
  <c r="V1304" i="1"/>
  <c r="Q1305" i="1"/>
  <c r="S1305" i="1"/>
  <c r="U1305" i="1"/>
  <c r="R1306" i="1"/>
  <c r="T1306" i="1"/>
  <c r="V1306" i="1"/>
  <c r="Q1316" i="1"/>
  <c r="S1316" i="1"/>
  <c r="U1316" i="1"/>
  <c r="R1317" i="1"/>
  <c r="T1317" i="1"/>
  <c r="V1317" i="1"/>
  <c r="Q1318" i="1"/>
  <c r="S1318" i="1"/>
  <c r="U1318" i="1"/>
  <c r="R1319" i="1"/>
  <c r="T1319" i="1"/>
  <c r="V1319" i="1"/>
  <c r="Q1320" i="1"/>
  <c r="S1320" i="1"/>
  <c r="U1320" i="1"/>
  <c r="R1336" i="1"/>
  <c r="T1336" i="1"/>
  <c r="V1336" i="1"/>
  <c r="Q1332" i="1"/>
  <c r="S1332" i="1"/>
  <c r="U1332" i="1"/>
  <c r="R1331" i="1"/>
  <c r="T1331" i="1"/>
  <c r="V1331" i="1"/>
  <c r="Q1335" i="1"/>
  <c r="S1335" i="1"/>
  <c r="U1335" i="1"/>
  <c r="R1330" i="1"/>
  <c r="T1330" i="1"/>
  <c r="V1330" i="1"/>
  <c r="Q1333" i="1"/>
  <c r="S1333" i="1"/>
  <c r="U1333" i="1"/>
  <c r="R1334" i="1"/>
  <c r="T1334" i="1"/>
  <c r="V1334" i="1"/>
  <c r="Q1329" i="1"/>
  <c r="S1329" i="1"/>
  <c r="U1329" i="1"/>
  <c r="R1321" i="1"/>
  <c r="T1321" i="1"/>
  <c r="V1321" i="1"/>
  <c r="Q1322" i="1"/>
  <c r="S1322" i="1"/>
  <c r="U1322" i="1"/>
  <c r="R1323" i="1"/>
  <c r="T1323" i="1"/>
  <c r="V1323" i="1"/>
  <c r="Q1324" i="1"/>
  <c r="S1324" i="1"/>
  <c r="U1324" i="1"/>
  <c r="R1325" i="1"/>
  <c r="T1325" i="1"/>
  <c r="V1325" i="1"/>
  <c r="Q1326" i="1"/>
  <c r="S1326" i="1"/>
  <c r="U1326" i="1"/>
  <c r="R1327" i="1"/>
  <c r="T1327" i="1"/>
  <c r="V1327" i="1"/>
  <c r="Q1328" i="1"/>
  <c r="S1328" i="1"/>
  <c r="U1328" i="1"/>
  <c r="R1345" i="1"/>
  <c r="T1345" i="1"/>
  <c r="V1345" i="1"/>
  <c r="Q1347" i="1"/>
  <c r="S1347" i="1"/>
  <c r="U1347" i="1"/>
  <c r="R1348" i="1"/>
  <c r="T1348" i="1"/>
  <c r="V1348" i="1"/>
  <c r="Q1346" i="1"/>
  <c r="S1346" i="1"/>
  <c r="U1346" i="1"/>
  <c r="R1337" i="1"/>
  <c r="T1337" i="1"/>
  <c r="V1337" i="1"/>
  <c r="Q1338" i="1"/>
  <c r="S1338" i="1"/>
  <c r="U1338" i="1"/>
  <c r="R1339" i="1"/>
  <c r="T1339" i="1"/>
  <c r="V1339" i="1"/>
  <c r="Q1340" i="1"/>
  <c r="S1340" i="1"/>
  <c r="U1340" i="1"/>
  <c r="R1341" i="1"/>
  <c r="T1341" i="1"/>
  <c r="V1341" i="1"/>
  <c r="Q1342" i="1"/>
  <c r="S1342" i="1"/>
  <c r="U1342" i="1"/>
  <c r="R1343" i="1"/>
  <c r="T1343" i="1"/>
  <c r="V1343" i="1"/>
  <c r="Q1344" i="1"/>
  <c r="S1344" i="1"/>
  <c r="U1344" i="1"/>
  <c r="R1062" i="1"/>
  <c r="T1062" i="1"/>
  <c r="V1062" i="1"/>
  <c r="Q1072" i="1"/>
  <c r="S1072" i="1"/>
  <c r="U1072" i="1"/>
  <c r="R1073" i="1"/>
  <c r="T1073" i="1"/>
  <c r="V1073" i="1"/>
  <c r="Q1063" i="1"/>
  <c r="S1063" i="1"/>
  <c r="U1063" i="1"/>
  <c r="R1069" i="1"/>
  <c r="T1069" i="1"/>
  <c r="V1069" i="1"/>
  <c r="Q1070" i="1"/>
  <c r="S1070" i="1"/>
  <c r="U1070" i="1"/>
  <c r="R1071" i="1"/>
  <c r="T1071" i="1"/>
  <c r="V1071" i="1"/>
  <c r="Q1074" i="1"/>
  <c r="S1074" i="1"/>
  <c r="U1074" i="1"/>
  <c r="R1064" i="1"/>
  <c r="T1064" i="1"/>
  <c r="V1064" i="1"/>
  <c r="Q1068" i="1"/>
  <c r="S1068" i="1"/>
  <c r="U1068" i="1"/>
  <c r="R1078" i="1"/>
  <c r="T1078" i="1"/>
  <c r="V1078" i="1"/>
  <c r="Q1075" i="1"/>
  <c r="S1075" i="1"/>
  <c r="U1075" i="1"/>
  <c r="R1065" i="1"/>
  <c r="T1065" i="1"/>
  <c r="V1065" i="1"/>
  <c r="Q1066" i="1"/>
  <c r="S1066" i="1"/>
  <c r="U1066" i="1"/>
  <c r="R1067" i="1"/>
  <c r="T1067" i="1"/>
  <c r="V1067" i="1"/>
  <c r="Q1077" i="1"/>
  <c r="S1077" i="1"/>
  <c r="U1077" i="1"/>
  <c r="R1076" i="1"/>
  <c r="T1076" i="1"/>
  <c r="V1076" i="1"/>
  <c r="Q1047" i="1"/>
  <c r="S1047" i="1"/>
  <c r="U1047" i="1"/>
  <c r="R1046" i="1"/>
  <c r="T1046" i="1"/>
  <c r="V1046" i="1"/>
  <c r="Q1048" i="1"/>
  <c r="S1048" i="1"/>
  <c r="U1048" i="1"/>
  <c r="R1049" i="1"/>
  <c r="T1049" i="1"/>
  <c r="V1049" i="1"/>
  <c r="Q1051" i="1"/>
  <c r="S1051" i="1"/>
  <c r="U1051" i="1"/>
  <c r="R1053" i="1"/>
  <c r="T1053" i="1"/>
  <c r="V1053" i="1"/>
  <c r="Q1050" i="1"/>
  <c r="S1050" i="1"/>
  <c r="U1050" i="1"/>
  <c r="R1052" i="1"/>
  <c r="T1052" i="1"/>
  <c r="V1052" i="1"/>
  <c r="Q1054" i="1"/>
  <c r="S1054" i="1"/>
  <c r="U1054" i="1"/>
  <c r="R1057" i="1"/>
  <c r="T1057" i="1"/>
  <c r="V1057" i="1"/>
  <c r="Q1056" i="1"/>
  <c r="S1056" i="1"/>
  <c r="U1056" i="1"/>
  <c r="R1055" i="1"/>
  <c r="T1055" i="1"/>
  <c r="V1055" i="1"/>
  <c r="Q1060" i="1"/>
  <c r="S1060" i="1"/>
  <c r="U1060" i="1"/>
  <c r="R1059" i="1"/>
  <c r="T1059" i="1"/>
  <c r="V1059" i="1"/>
  <c r="Q1061" i="1"/>
  <c r="S1061" i="1"/>
  <c r="U1061" i="1"/>
  <c r="R1058" i="1"/>
  <c r="T1058" i="1"/>
  <c r="V1058" i="1"/>
  <c r="Q1038" i="1"/>
  <c r="S1038" i="1"/>
  <c r="U1038" i="1"/>
  <c r="R1039" i="1"/>
  <c r="T1039" i="1"/>
  <c r="V1039" i="1"/>
  <c r="Q1040" i="1"/>
  <c r="S1040" i="1"/>
  <c r="U1040" i="1"/>
  <c r="R1041" i="1"/>
  <c r="T1041" i="1"/>
  <c r="V1041" i="1"/>
  <c r="Q1042" i="1"/>
  <c r="S1042" i="1"/>
  <c r="U1042" i="1"/>
  <c r="R1043" i="1"/>
  <c r="T1043" i="1"/>
  <c r="V1043" i="1"/>
  <c r="Q1044" i="1"/>
  <c r="S1044" i="1"/>
  <c r="U1044" i="1"/>
  <c r="R1045" i="1"/>
  <c r="T1045" i="1"/>
  <c r="V1045" i="1"/>
  <c r="Q1030" i="1"/>
  <c r="S1030" i="1"/>
  <c r="U1030" i="1"/>
  <c r="R1031" i="1"/>
  <c r="T1031" i="1"/>
  <c r="V1031" i="1"/>
  <c r="Q1032" i="1"/>
  <c r="S1032" i="1"/>
  <c r="U1032" i="1"/>
  <c r="R1033" i="1"/>
  <c r="T1033" i="1"/>
  <c r="V1033" i="1"/>
  <c r="Q1034" i="1"/>
  <c r="S1034" i="1"/>
  <c r="U1034" i="1"/>
  <c r="R1035" i="1"/>
  <c r="T1035" i="1"/>
  <c r="V1035" i="1"/>
  <c r="Q1036" i="1"/>
  <c r="S1036" i="1"/>
  <c r="U1036" i="1"/>
  <c r="R1037" i="1"/>
  <c r="T1037" i="1"/>
  <c r="V1037" i="1"/>
  <c r="Q1111" i="1"/>
  <c r="S1111" i="1"/>
  <c r="U1111" i="1"/>
  <c r="R1120" i="1"/>
  <c r="T1120" i="1"/>
  <c r="V1120" i="1"/>
  <c r="Q1114" i="1"/>
  <c r="S1114" i="1"/>
  <c r="U1114" i="1"/>
  <c r="R1115" i="1"/>
  <c r="T1115" i="1"/>
  <c r="V1115" i="1"/>
  <c r="Q1121" i="1"/>
  <c r="S1121" i="1"/>
  <c r="U1121" i="1"/>
  <c r="R1119" i="1"/>
  <c r="T1119" i="1"/>
  <c r="V1119" i="1"/>
  <c r="Q1122" i="1"/>
  <c r="S1122" i="1"/>
  <c r="U1122" i="1"/>
  <c r="R1112" i="1"/>
  <c r="T1112" i="1"/>
  <c r="V1112" i="1"/>
  <c r="Q1116" i="1"/>
  <c r="S1116" i="1"/>
  <c r="U1116" i="1"/>
  <c r="R1118" i="1"/>
  <c r="T1118" i="1"/>
  <c r="V1118" i="1"/>
  <c r="Q1123" i="1"/>
  <c r="S1123" i="1"/>
  <c r="U1123" i="1"/>
  <c r="R1113" i="1"/>
  <c r="T1113" i="1"/>
  <c r="V1113" i="1"/>
  <c r="Q1117" i="1"/>
  <c r="S1117" i="1"/>
  <c r="U1117" i="1"/>
  <c r="R1097" i="1"/>
  <c r="T1097" i="1"/>
  <c r="V1097" i="1"/>
  <c r="Q1098" i="1"/>
  <c r="S1098" i="1"/>
  <c r="U1098" i="1"/>
  <c r="R1095" i="1"/>
  <c r="T1095" i="1"/>
  <c r="V1095" i="1"/>
  <c r="Q1096" i="1"/>
  <c r="S1096" i="1"/>
  <c r="U1096" i="1"/>
  <c r="R1100" i="1"/>
  <c r="T1100" i="1"/>
  <c r="V1100" i="1"/>
  <c r="Q1101" i="1"/>
  <c r="S1101" i="1"/>
  <c r="U1101" i="1"/>
  <c r="R1099" i="1"/>
  <c r="T1099" i="1"/>
  <c r="V1099" i="1"/>
  <c r="Q1102" i="1"/>
  <c r="S1102" i="1"/>
  <c r="U1102" i="1"/>
  <c r="R1106" i="1"/>
  <c r="T1106" i="1"/>
  <c r="V1106" i="1"/>
  <c r="Q1103" i="1"/>
  <c r="S1103" i="1"/>
  <c r="U1103" i="1"/>
  <c r="R1104" i="1"/>
  <c r="T1104" i="1"/>
  <c r="V1104" i="1"/>
  <c r="Q1105" i="1"/>
  <c r="S1105" i="1"/>
  <c r="U1105" i="1"/>
  <c r="R1109" i="1"/>
  <c r="T1109" i="1"/>
  <c r="V1109" i="1"/>
  <c r="Q1107" i="1"/>
  <c r="S1107" i="1"/>
  <c r="U1107" i="1"/>
  <c r="R1110" i="1"/>
  <c r="T1110" i="1"/>
  <c r="V1110" i="1"/>
  <c r="Q1108" i="1"/>
  <c r="S1108" i="1"/>
  <c r="U1108" i="1"/>
  <c r="R1087" i="1"/>
  <c r="T1087" i="1"/>
  <c r="V1087" i="1"/>
  <c r="Q1088" i="1"/>
  <c r="S1088" i="1"/>
  <c r="U1088" i="1"/>
  <c r="R1089" i="1"/>
  <c r="T1089" i="1"/>
  <c r="V1089" i="1"/>
  <c r="Q1090" i="1"/>
  <c r="S1090" i="1"/>
  <c r="U1090" i="1"/>
  <c r="R1092" i="1"/>
  <c r="T1092" i="1"/>
  <c r="V1092" i="1"/>
  <c r="Q1091" i="1"/>
  <c r="S1091" i="1"/>
  <c r="U1091" i="1"/>
  <c r="R1093" i="1"/>
  <c r="T1093" i="1"/>
  <c r="V1093" i="1"/>
  <c r="Q1094" i="1"/>
  <c r="S1094" i="1"/>
  <c r="U1094" i="1"/>
  <c r="R1079" i="1"/>
  <c r="T1079" i="1"/>
  <c r="V1079" i="1"/>
  <c r="Q1080" i="1"/>
  <c r="S1080" i="1"/>
  <c r="U1080" i="1"/>
  <c r="R1081" i="1"/>
  <c r="T1081" i="1"/>
  <c r="V1081" i="1"/>
  <c r="Q1082" i="1"/>
  <c r="S1082" i="1"/>
  <c r="U1082" i="1"/>
  <c r="R1083" i="1"/>
  <c r="T1083" i="1"/>
  <c r="V1083" i="1"/>
  <c r="Q1084" i="1"/>
  <c r="S1084" i="1"/>
  <c r="U1084" i="1"/>
  <c r="R1085" i="1"/>
  <c r="T1085" i="1"/>
  <c r="V1085" i="1"/>
  <c r="Q1086" i="1"/>
  <c r="S1086" i="1"/>
  <c r="U1086" i="1"/>
  <c r="R1149" i="1"/>
  <c r="T1149" i="1"/>
  <c r="V1149" i="1"/>
  <c r="Q1141" i="1"/>
  <c r="S1141" i="1"/>
  <c r="U1141" i="1"/>
  <c r="R1143" i="1"/>
  <c r="T1143" i="1"/>
  <c r="V1143" i="1"/>
  <c r="Q1139" i="1"/>
  <c r="S1139" i="1"/>
  <c r="U1139" i="1"/>
  <c r="R1140" i="1"/>
  <c r="T1140" i="1"/>
  <c r="V1140" i="1"/>
  <c r="Q1150" i="1"/>
  <c r="S1150" i="1"/>
  <c r="U1150" i="1"/>
  <c r="R1144" i="1"/>
  <c r="T1144" i="1"/>
  <c r="V1144" i="1"/>
  <c r="Q1145" i="1"/>
  <c r="S1145" i="1"/>
  <c r="U1145" i="1"/>
  <c r="R1142" i="1"/>
  <c r="T1142" i="1"/>
  <c r="V1142" i="1"/>
  <c r="Q1147" i="1"/>
  <c r="S1147" i="1"/>
  <c r="U1147" i="1"/>
  <c r="R1146" i="1"/>
  <c r="T1146" i="1"/>
  <c r="V1146" i="1"/>
  <c r="Q1148" i="1"/>
  <c r="S1148" i="1"/>
  <c r="U1148" i="1"/>
  <c r="R1132" i="1"/>
  <c r="T1132" i="1"/>
  <c r="V1132" i="1"/>
  <c r="Q1131" i="1"/>
  <c r="S1131" i="1"/>
  <c r="U1131" i="1"/>
  <c r="R1133" i="1"/>
  <c r="T1133" i="1"/>
  <c r="V1133" i="1"/>
  <c r="Q1134" i="1"/>
  <c r="S1134" i="1"/>
  <c r="U1134" i="1"/>
  <c r="R1136" i="1"/>
  <c r="T1136" i="1"/>
  <c r="V1136" i="1"/>
  <c r="Q1135" i="1"/>
  <c r="S1135" i="1"/>
  <c r="U1135" i="1"/>
  <c r="R1137" i="1"/>
  <c r="T1137" i="1"/>
  <c r="V1137" i="1"/>
  <c r="Q1138" i="1"/>
  <c r="S1138" i="1"/>
  <c r="U1138" i="1"/>
  <c r="R1124" i="1"/>
  <c r="T1124" i="1"/>
  <c r="V1124" i="1"/>
  <c r="Q1125" i="1"/>
  <c r="S1125" i="1"/>
  <c r="U1125" i="1"/>
  <c r="R1126" i="1"/>
  <c r="T1126" i="1"/>
  <c r="V1126" i="1"/>
  <c r="Q1127" i="1"/>
  <c r="S1127" i="1"/>
  <c r="U1127" i="1"/>
  <c r="R1128" i="1"/>
  <c r="T1128" i="1"/>
  <c r="V1128" i="1"/>
  <c r="Q1129" i="1"/>
  <c r="S1129" i="1"/>
  <c r="U1129" i="1"/>
  <c r="R1130" i="1"/>
  <c r="T1130" i="1"/>
  <c r="V1130" i="1"/>
  <c r="Q1198" i="1"/>
  <c r="S1198" i="1"/>
  <c r="U1198" i="1"/>
  <c r="R1192" i="1"/>
  <c r="T1192" i="1"/>
  <c r="V1192" i="1"/>
  <c r="Q1188" i="1"/>
  <c r="S1188" i="1"/>
  <c r="U1188" i="1"/>
  <c r="R1181" i="1"/>
  <c r="T1181" i="1"/>
  <c r="V1181" i="1"/>
  <c r="Q1193" i="1"/>
  <c r="S1193" i="1"/>
  <c r="U1193" i="1"/>
  <c r="R1183" i="1"/>
  <c r="T1183" i="1"/>
  <c r="V1183" i="1"/>
  <c r="Q1184" i="1"/>
  <c r="S1184" i="1"/>
  <c r="U1184" i="1"/>
  <c r="R1185" i="1"/>
  <c r="T1185" i="1"/>
  <c r="V1185" i="1"/>
  <c r="Q1190" i="1"/>
  <c r="S1190" i="1"/>
  <c r="U1190" i="1"/>
  <c r="R1197" i="1"/>
  <c r="T1197" i="1"/>
  <c r="V1197" i="1"/>
  <c r="Q1199" i="1"/>
  <c r="S1199" i="1"/>
  <c r="U1199" i="1"/>
  <c r="R1186" i="1"/>
  <c r="T1186" i="1"/>
  <c r="V1186" i="1"/>
  <c r="Q1194" i="1"/>
  <c r="S1194" i="1"/>
  <c r="U1194" i="1"/>
  <c r="R1187" i="1"/>
  <c r="T1187" i="1"/>
  <c r="V1187" i="1"/>
  <c r="Q1189" i="1"/>
  <c r="S1189" i="1"/>
  <c r="U1189" i="1"/>
  <c r="R1191" i="1"/>
  <c r="T1191" i="1"/>
  <c r="V1191" i="1"/>
  <c r="Q1196" i="1"/>
  <c r="S1196" i="1"/>
  <c r="U1196" i="1"/>
  <c r="R1195" i="1"/>
  <c r="T1195" i="1"/>
  <c r="V1195" i="1"/>
  <c r="Q1182" i="1"/>
  <c r="S1182" i="1"/>
  <c r="U1182" i="1"/>
  <c r="R1168" i="1"/>
  <c r="T1168" i="1"/>
  <c r="V1168" i="1"/>
  <c r="Q1165" i="1"/>
  <c r="S1165" i="1"/>
  <c r="U1165" i="1"/>
  <c r="R1167" i="1"/>
  <c r="T1167" i="1"/>
  <c r="V1167" i="1"/>
  <c r="Q1166" i="1"/>
  <c r="S1166" i="1"/>
  <c r="U1166" i="1"/>
  <c r="R1171" i="1"/>
  <c r="T1171" i="1"/>
  <c r="V1171" i="1"/>
  <c r="Q1170" i="1"/>
  <c r="S1170" i="1"/>
  <c r="U1170" i="1"/>
  <c r="R1169" i="1"/>
  <c r="T1169" i="1"/>
  <c r="V1169" i="1"/>
  <c r="Q1172" i="1"/>
  <c r="S1172" i="1"/>
  <c r="U1172" i="1"/>
  <c r="R1173" i="1"/>
  <c r="T1173" i="1"/>
  <c r="V1173" i="1"/>
  <c r="Q1174" i="1"/>
  <c r="S1174" i="1"/>
  <c r="U1174" i="1"/>
  <c r="R1176" i="1"/>
  <c r="T1176" i="1"/>
  <c r="V1176" i="1"/>
  <c r="Q1175" i="1"/>
  <c r="S1175" i="1"/>
  <c r="U1175" i="1"/>
  <c r="R1178" i="1"/>
  <c r="T1178" i="1"/>
  <c r="V1178" i="1"/>
  <c r="Q1179" i="1"/>
  <c r="S1179" i="1"/>
  <c r="U1179" i="1"/>
  <c r="R1180" i="1"/>
  <c r="T1180" i="1"/>
  <c r="V1180" i="1"/>
  <c r="Q1177" i="1"/>
  <c r="S1177" i="1"/>
  <c r="U1177" i="1"/>
  <c r="R1157" i="1"/>
  <c r="T1157" i="1"/>
  <c r="V1157" i="1"/>
  <c r="Q1158" i="1"/>
  <c r="S1158" i="1"/>
  <c r="U1158" i="1"/>
  <c r="R1159" i="1"/>
  <c r="T1159" i="1"/>
  <c r="V1159" i="1"/>
  <c r="Q1160" i="1"/>
  <c r="S1160" i="1"/>
  <c r="U1160" i="1"/>
  <c r="R1161" i="1"/>
  <c r="T1161" i="1"/>
  <c r="V1161" i="1"/>
  <c r="Q1162" i="1"/>
  <c r="S1162" i="1"/>
  <c r="U1162" i="1"/>
  <c r="R1163" i="1"/>
  <c r="T1163" i="1"/>
  <c r="V1163" i="1"/>
  <c r="Q1164" i="1"/>
  <c r="S1164" i="1"/>
  <c r="U1164" i="1"/>
  <c r="R1151" i="1"/>
  <c r="T1151" i="1"/>
  <c r="V1151" i="1"/>
  <c r="Q1152" i="1"/>
  <c r="S1152" i="1"/>
  <c r="U1152" i="1"/>
  <c r="R1153" i="1"/>
  <c r="T1153" i="1"/>
  <c r="V1153" i="1"/>
  <c r="Q1154" i="1"/>
  <c r="S1154" i="1"/>
  <c r="U1154" i="1"/>
  <c r="R1155" i="1"/>
  <c r="T1155" i="1"/>
  <c r="V1155" i="1"/>
  <c r="Q1156" i="1"/>
  <c r="S1156" i="1"/>
  <c r="U1156" i="1"/>
  <c r="R1216" i="1"/>
  <c r="T1216" i="1"/>
  <c r="V1216" i="1"/>
  <c r="Q1222" i="1"/>
  <c r="S1222" i="1"/>
  <c r="U1222" i="1"/>
  <c r="R1217" i="1"/>
  <c r="T1217" i="1"/>
  <c r="V1217" i="1"/>
  <c r="Q1220" i="1"/>
  <c r="S1220" i="1"/>
  <c r="U1220" i="1"/>
  <c r="R1221" i="1"/>
  <c r="T1221" i="1"/>
  <c r="V1221" i="1"/>
  <c r="Q1219" i="1"/>
  <c r="S1219" i="1"/>
  <c r="U1219" i="1"/>
  <c r="R1218" i="1"/>
  <c r="T1218" i="1"/>
  <c r="V1218" i="1"/>
  <c r="Q1223" i="1"/>
  <c r="S1223" i="1"/>
  <c r="U1223" i="1"/>
  <c r="R1208" i="1"/>
  <c r="T1208" i="1"/>
  <c r="V1208" i="1"/>
  <c r="Q1209" i="1"/>
  <c r="S1209" i="1"/>
  <c r="T1315" i="1"/>
  <c r="R1313" i="1"/>
  <c r="T1313" i="1"/>
  <c r="V1313" i="1"/>
  <c r="Q1314" i="1"/>
  <c r="S1314" i="1"/>
  <c r="U1314" i="1"/>
  <c r="R1308" i="1"/>
  <c r="T1308" i="1"/>
  <c r="V1308" i="1"/>
  <c r="Q1307" i="1"/>
  <c r="S1307" i="1"/>
  <c r="U1307" i="1"/>
  <c r="R1310" i="1"/>
  <c r="T1310" i="1"/>
  <c r="V1310" i="1"/>
  <c r="Q1309" i="1"/>
  <c r="S1309" i="1"/>
  <c r="U1309" i="1"/>
  <c r="R1299" i="1"/>
  <c r="T1299" i="1"/>
  <c r="V1299" i="1"/>
  <c r="Q1300" i="1"/>
  <c r="S1300" i="1"/>
  <c r="U1300" i="1"/>
  <c r="R1301" i="1"/>
  <c r="T1301" i="1"/>
  <c r="V1301" i="1"/>
  <c r="Q1302" i="1"/>
  <c r="S1302" i="1"/>
  <c r="U1302" i="1"/>
  <c r="R1303" i="1"/>
  <c r="T1303" i="1"/>
  <c r="V1303" i="1"/>
  <c r="Q1304" i="1"/>
  <c r="S1304" i="1"/>
  <c r="U1304" i="1"/>
  <c r="R1305" i="1"/>
  <c r="T1305" i="1"/>
  <c r="V1305" i="1"/>
  <c r="Q1306" i="1"/>
  <c r="S1306" i="1"/>
  <c r="U1306" i="1"/>
  <c r="R1316" i="1"/>
  <c r="T1316" i="1"/>
  <c r="V1316" i="1"/>
  <c r="Q1317" i="1"/>
  <c r="S1317" i="1"/>
  <c r="U1317" i="1"/>
  <c r="R1318" i="1"/>
  <c r="T1318" i="1"/>
  <c r="V1318" i="1"/>
  <c r="Q1319" i="1"/>
  <c r="S1319" i="1"/>
  <c r="U1319" i="1"/>
  <c r="R1320" i="1"/>
  <c r="T1320" i="1"/>
  <c r="V1320" i="1"/>
  <c r="Q1336" i="1"/>
  <c r="S1336" i="1"/>
  <c r="U1336" i="1"/>
  <c r="R1332" i="1"/>
  <c r="T1332" i="1"/>
  <c r="V1332" i="1"/>
  <c r="Q1331" i="1"/>
  <c r="S1331" i="1"/>
  <c r="U1331" i="1"/>
  <c r="R1335" i="1"/>
  <c r="T1335" i="1"/>
  <c r="V1335" i="1"/>
  <c r="Q1330" i="1"/>
  <c r="S1330" i="1"/>
  <c r="U1330" i="1"/>
  <c r="R1333" i="1"/>
  <c r="T1333" i="1"/>
  <c r="V1333" i="1"/>
  <c r="Q1334" i="1"/>
  <c r="S1334" i="1"/>
  <c r="U1334" i="1"/>
  <c r="R1329" i="1"/>
  <c r="T1329" i="1"/>
  <c r="V1329" i="1"/>
  <c r="Q1321" i="1"/>
  <c r="S1321" i="1"/>
  <c r="U1321" i="1"/>
  <c r="R1322" i="1"/>
  <c r="T1322" i="1"/>
  <c r="V1322" i="1"/>
  <c r="Q1323" i="1"/>
  <c r="S1323" i="1"/>
  <c r="U1323" i="1"/>
  <c r="R1324" i="1"/>
  <c r="T1324" i="1"/>
  <c r="V1324" i="1"/>
  <c r="Q1325" i="1"/>
  <c r="S1325" i="1"/>
  <c r="U1325" i="1"/>
  <c r="R1326" i="1"/>
  <c r="T1326" i="1"/>
  <c r="V1326" i="1"/>
  <c r="Q1327" i="1"/>
  <c r="S1327" i="1"/>
  <c r="U1327" i="1"/>
  <c r="R1328" i="1"/>
  <c r="T1328" i="1"/>
  <c r="V1328" i="1"/>
  <c r="Q1345" i="1"/>
  <c r="S1345" i="1"/>
  <c r="U1345" i="1"/>
  <c r="R1347" i="1"/>
  <c r="T1347" i="1"/>
  <c r="V1347" i="1"/>
  <c r="Q1348" i="1"/>
  <c r="S1348" i="1"/>
  <c r="U1348" i="1"/>
  <c r="R1346" i="1"/>
  <c r="T1346" i="1"/>
  <c r="V1346" i="1"/>
  <c r="Q1337" i="1"/>
  <c r="S1337" i="1"/>
  <c r="U1337" i="1"/>
  <c r="R1338" i="1"/>
  <c r="T1338" i="1"/>
  <c r="V1338" i="1"/>
  <c r="Q1339" i="1"/>
  <c r="S1339" i="1"/>
  <c r="U1339" i="1"/>
  <c r="R1340" i="1"/>
  <c r="T1340" i="1"/>
  <c r="V1340" i="1"/>
  <c r="Q1341" i="1"/>
  <c r="S1341" i="1"/>
  <c r="U1341" i="1"/>
  <c r="R1342" i="1"/>
  <c r="T1342" i="1"/>
  <c r="V1342" i="1"/>
  <c r="Q1343" i="1"/>
  <c r="S1343" i="1"/>
  <c r="U1343" i="1"/>
  <c r="R1344" i="1"/>
  <c r="T1344" i="1"/>
  <c r="V1344" i="1"/>
  <c r="Q1062" i="1"/>
  <c r="S1062" i="1"/>
  <c r="U1062" i="1"/>
  <c r="R1072" i="1"/>
  <c r="T1072" i="1"/>
  <c r="V1072" i="1"/>
  <c r="Q1073" i="1"/>
  <c r="S1073" i="1"/>
  <c r="U1073" i="1"/>
  <c r="R1063" i="1"/>
  <c r="T1063" i="1"/>
  <c r="V1063" i="1"/>
  <c r="Q1069" i="1"/>
  <c r="S1069" i="1"/>
  <c r="U1069" i="1"/>
  <c r="R1070" i="1"/>
  <c r="T1070" i="1"/>
  <c r="V1070" i="1"/>
  <c r="Q1071" i="1"/>
  <c r="S1071" i="1"/>
  <c r="U1071" i="1"/>
  <c r="R1074" i="1"/>
  <c r="T1074" i="1"/>
  <c r="V1074" i="1"/>
  <c r="Q1064" i="1"/>
  <c r="S1064" i="1"/>
  <c r="U1064" i="1"/>
  <c r="R1068" i="1"/>
  <c r="T1068" i="1"/>
  <c r="V1068" i="1"/>
  <c r="Q1078" i="1"/>
  <c r="S1078" i="1"/>
  <c r="U1078" i="1"/>
  <c r="R1075" i="1"/>
  <c r="T1075" i="1"/>
  <c r="V1075" i="1"/>
  <c r="Q1065" i="1"/>
  <c r="S1065" i="1"/>
  <c r="U1065" i="1"/>
  <c r="R1066" i="1"/>
  <c r="T1066" i="1"/>
  <c r="V1066" i="1"/>
  <c r="Q1067" i="1"/>
  <c r="S1067" i="1"/>
  <c r="U1067" i="1"/>
  <c r="R1077" i="1"/>
  <c r="T1077" i="1"/>
  <c r="V1077" i="1"/>
  <c r="Q1076" i="1"/>
  <c r="S1076" i="1"/>
  <c r="U1076" i="1"/>
  <c r="R1047" i="1"/>
  <c r="T1047" i="1"/>
  <c r="V1047" i="1"/>
  <c r="Q1046" i="1"/>
  <c r="S1046" i="1"/>
  <c r="U1046" i="1"/>
  <c r="R1048" i="1"/>
  <c r="T1048" i="1"/>
  <c r="V1048" i="1"/>
  <c r="Q1049" i="1"/>
  <c r="S1049" i="1"/>
  <c r="U1049" i="1"/>
  <c r="R1051" i="1"/>
  <c r="T1051" i="1"/>
  <c r="V1051" i="1"/>
  <c r="Q1053" i="1"/>
  <c r="S1053" i="1"/>
  <c r="U1053" i="1"/>
  <c r="R1050" i="1"/>
  <c r="T1050" i="1"/>
  <c r="V1050" i="1"/>
  <c r="Q1052" i="1"/>
  <c r="S1052" i="1"/>
  <c r="U1052" i="1"/>
  <c r="R1054" i="1"/>
  <c r="T1054" i="1"/>
  <c r="V1054" i="1"/>
  <c r="Q1057" i="1"/>
  <c r="S1057" i="1"/>
  <c r="U1057" i="1"/>
  <c r="R1056" i="1"/>
  <c r="T1056" i="1"/>
  <c r="V1056" i="1"/>
  <c r="Q1055" i="1"/>
  <c r="S1055" i="1"/>
  <c r="U1055" i="1"/>
  <c r="R1060" i="1"/>
  <c r="T1060" i="1"/>
  <c r="V1060" i="1"/>
  <c r="Q1059" i="1"/>
  <c r="S1059" i="1"/>
  <c r="U1059" i="1"/>
  <c r="R1061" i="1"/>
  <c r="T1061" i="1"/>
  <c r="V1061" i="1"/>
  <c r="Q1058" i="1"/>
  <c r="S1058" i="1"/>
  <c r="U1058" i="1"/>
  <c r="R1038" i="1"/>
  <c r="T1038" i="1"/>
  <c r="V1038" i="1"/>
  <c r="Q1039" i="1"/>
  <c r="S1039" i="1"/>
  <c r="U1039" i="1"/>
  <c r="R1040" i="1"/>
  <c r="T1040" i="1"/>
  <c r="V1040" i="1"/>
  <c r="Q1041" i="1"/>
  <c r="S1041" i="1"/>
  <c r="U1041" i="1"/>
  <c r="R1042" i="1"/>
  <c r="T1042" i="1"/>
  <c r="V1042" i="1"/>
  <c r="Q1043" i="1"/>
  <c r="S1043" i="1"/>
  <c r="U1043" i="1"/>
  <c r="R1044" i="1"/>
  <c r="T1044" i="1"/>
  <c r="V1044" i="1"/>
  <c r="Q1045" i="1"/>
  <c r="S1045" i="1"/>
  <c r="U1045" i="1"/>
  <c r="R1030" i="1"/>
  <c r="T1030" i="1"/>
  <c r="V1030" i="1"/>
  <c r="Q1031" i="1"/>
  <c r="S1031" i="1"/>
  <c r="U1031" i="1"/>
  <c r="R1032" i="1"/>
  <c r="T1032" i="1"/>
  <c r="V1032" i="1"/>
  <c r="Q1033" i="1"/>
  <c r="S1033" i="1"/>
  <c r="U1033" i="1"/>
  <c r="R1034" i="1"/>
  <c r="T1034" i="1"/>
  <c r="V1034" i="1"/>
  <c r="Q1035" i="1"/>
  <c r="S1035" i="1"/>
  <c r="U1035" i="1"/>
  <c r="R1036" i="1"/>
  <c r="T1036" i="1"/>
  <c r="V1036" i="1"/>
  <c r="Q1037" i="1"/>
  <c r="S1037" i="1"/>
  <c r="U1037" i="1"/>
  <c r="R1111" i="1"/>
  <c r="T1111" i="1"/>
  <c r="V1111" i="1"/>
  <c r="Q1120" i="1"/>
  <c r="S1120" i="1"/>
  <c r="U1120" i="1"/>
  <c r="R1114" i="1"/>
  <c r="T1114" i="1"/>
  <c r="V1114" i="1"/>
  <c r="Q1115" i="1"/>
  <c r="S1115" i="1"/>
  <c r="U1115" i="1"/>
  <c r="R1121" i="1"/>
  <c r="T1121" i="1"/>
  <c r="V1121" i="1"/>
  <c r="Q1119" i="1"/>
  <c r="S1119" i="1"/>
  <c r="U1119" i="1"/>
  <c r="R1122" i="1"/>
  <c r="T1122" i="1"/>
  <c r="V1122" i="1"/>
  <c r="Q1112" i="1"/>
  <c r="S1112" i="1"/>
  <c r="U1112" i="1"/>
  <c r="R1116" i="1"/>
  <c r="T1116" i="1"/>
  <c r="V1116" i="1"/>
  <c r="Q1118" i="1"/>
  <c r="S1118" i="1"/>
  <c r="U1118" i="1"/>
  <c r="R1123" i="1"/>
  <c r="T1123" i="1"/>
  <c r="V1123" i="1"/>
  <c r="Q1113" i="1"/>
  <c r="S1113" i="1"/>
  <c r="U1113" i="1"/>
  <c r="R1117" i="1"/>
  <c r="T1117" i="1"/>
  <c r="V1117" i="1"/>
  <c r="Q1097" i="1"/>
  <c r="S1097" i="1"/>
  <c r="U1097" i="1"/>
  <c r="R1098" i="1"/>
  <c r="T1098" i="1"/>
  <c r="V1098" i="1"/>
  <c r="Q1095" i="1"/>
  <c r="S1095" i="1"/>
  <c r="U1095" i="1"/>
  <c r="R1096" i="1"/>
  <c r="T1096" i="1"/>
  <c r="V1096" i="1"/>
  <c r="Q1100" i="1"/>
  <c r="S1100" i="1"/>
  <c r="U1100" i="1"/>
  <c r="R1101" i="1"/>
  <c r="T1101" i="1"/>
  <c r="V1101" i="1"/>
  <c r="Q1099" i="1"/>
  <c r="S1099" i="1"/>
  <c r="U1099" i="1"/>
  <c r="R1102" i="1"/>
  <c r="T1102" i="1"/>
  <c r="V1102" i="1"/>
  <c r="Q1106" i="1"/>
  <c r="S1106" i="1"/>
  <c r="U1106" i="1"/>
  <c r="R1103" i="1"/>
  <c r="T1103" i="1"/>
  <c r="V1103" i="1"/>
  <c r="Q1104" i="1"/>
  <c r="S1104" i="1"/>
  <c r="U1104" i="1"/>
  <c r="R1105" i="1"/>
  <c r="T1105" i="1"/>
  <c r="V1105" i="1"/>
  <c r="Q1109" i="1"/>
  <c r="S1109" i="1"/>
  <c r="U1109" i="1"/>
  <c r="R1107" i="1"/>
  <c r="T1107" i="1"/>
  <c r="V1107" i="1"/>
  <c r="Q1110" i="1"/>
  <c r="S1110" i="1"/>
  <c r="U1110" i="1"/>
  <c r="R1108" i="1"/>
  <c r="T1108" i="1"/>
  <c r="V1108" i="1"/>
  <c r="Q1087" i="1"/>
  <c r="S1087" i="1"/>
  <c r="U1087" i="1"/>
  <c r="R1088" i="1"/>
  <c r="T1088" i="1"/>
  <c r="V1088" i="1"/>
  <c r="Q1089" i="1"/>
  <c r="S1089" i="1"/>
  <c r="U1089" i="1"/>
  <c r="R1090" i="1"/>
  <c r="T1090" i="1"/>
  <c r="V1090" i="1"/>
  <c r="Q1092" i="1"/>
  <c r="S1092" i="1"/>
  <c r="U1092" i="1"/>
  <c r="R1091" i="1"/>
  <c r="T1091" i="1"/>
  <c r="V1091" i="1"/>
  <c r="Q1093" i="1"/>
  <c r="S1093" i="1"/>
  <c r="T1094" i="1"/>
  <c r="S1079" i="1"/>
  <c r="T1080" i="1"/>
  <c r="S1081" i="1"/>
  <c r="T1082" i="1"/>
  <c r="S1083" i="1"/>
  <c r="T1084" i="1"/>
  <c r="S1085" i="1"/>
  <c r="T1086" i="1"/>
  <c r="S1149" i="1"/>
  <c r="T1141" i="1"/>
  <c r="S1143" i="1"/>
  <c r="T1139" i="1"/>
  <c r="S1140" i="1"/>
  <c r="T1150" i="1"/>
  <c r="S1144" i="1"/>
  <c r="T1145" i="1"/>
  <c r="S1142" i="1"/>
  <c r="T1147" i="1"/>
  <c r="S1146" i="1"/>
  <c r="T1148" i="1"/>
  <c r="S1132" i="1"/>
  <c r="T1131" i="1"/>
  <c r="S1133" i="1"/>
  <c r="T1134" i="1"/>
  <c r="S1136" i="1"/>
  <c r="T1135" i="1"/>
  <c r="S1137" i="1"/>
  <c r="T1138" i="1"/>
  <c r="S1124" i="1"/>
  <c r="T1125" i="1"/>
  <c r="S1126" i="1"/>
  <c r="T1127" i="1"/>
  <c r="S1128" i="1"/>
  <c r="T1129" i="1"/>
  <c r="S1130" i="1"/>
  <c r="T1198" i="1"/>
  <c r="S1192" i="1"/>
  <c r="T1188" i="1"/>
  <c r="S1181" i="1"/>
  <c r="T1193" i="1"/>
  <c r="S1183" i="1"/>
  <c r="T1184" i="1"/>
  <c r="S1185" i="1"/>
  <c r="T1190" i="1"/>
  <c r="S1197" i="1"/>
  <c r="T1199" i="1"/>
  <c r="S1186" i="1"/>
  <c r="T1194" i="1"/>
  <c r="S1187" i="1"/>
  <c r="T1189" i="1"/>
  <c r="S1191" i="1"/>
  <c r="T1196" i="1"/>
  <c r="S1195" i="1"/>
  <c r="T1182" i="1"/>
  <c r="S1168" i="1"/>
  <c r="T1165" i="1"/>
  <c r="S1167" i="1"/>
  <c r="T1166" i="1"/>
  <c r="S1171" i="1"/>
  <c r="T1170" i="1"/>
  <c r="S1169" i="1"/>
  <c r="T1172" i="1"/>
  <c r="S1173" i="1"/>
  <c r="T1174" i="1"/>
  <c r="S1176" i="1"/>
  <c r="T1175" i="1"/>
  <c r="S1178" i="1"/>
  <c r="T1179" i="1"/>
  <c r="S1180" i="1"/>
  <c r="T1177" i="1"/>
  <c r="S1157" i="1"/>
  <c r="T1158" i="1"/>
  <c r="S1159" i="1"/>
  <c r="T1160" i="1"/>
  <c r="S1161" i="1"/>
  <c r="T1162" i="1"/>
  <c r="S1163" i="1"/>
  <c r="T1164" i="1"/>
  <c r="S1151" i="1"/>
  <c r="T1152" i="1"/>
  <c r="S1153" i="1"/>
  <c r="T1154" i="1"/>
  <c r="S1155" i="1"/>
  <c r="T1156" i="1"/>
  <c r="S1216" i="1"/>
  <c r="T1222" i="1"/>
  <c r="S1217" i="1"/>
  <c r="T1220" i="1"/>
  <c r="S1221" i="1"/>
  <c r="T1219" i="1"/>
  <c r="S1218" i="1"/>
  <c r="T1223" i="1"/>
  <c r="S1208" i="1"/>
  <c r="T1209" i="1"/>
  <c r="V1209" i="1"/>
  <c r="Q1210" i="1"/>
  <c r="S1210" i="1"/>
  <c r="U1210" i="1"/>
  <c r="R1211" i="1"/>
  <c r="T1211" i="1"/>
  <c r="V1211" i="1"/>
  <c r="Q1213" i="1"/>
  <c r="S1213" i="1"/>
  <c r="U1213" i="1"/>
  <c r="R1212" i="1"/>
  <c r="T1212" i="1"/>
  <c r="V1212" i="1"/>
  <c r="Q1214" i="1"/>
  <c r="S1214" i="1"/>
  <c r="U1214" i="1"/>
  <c r="R1215" i="1"/>
  <c r="T1215" i="1"/>
  <c r="V1215" i="1"/>
  <c r="Q1200" i="1"/>
  <c r="S1200" i="1"/>
  <c r="U1200" i="1"/>
  <c r="R1201" i="1"/>
  <c r="T1201" i="1"/>
  <c r="V1201" i="1"/>
  <c r="Q1202" i="1"/>
  <c r="S1202" i="1"/>
  <c r="U1202" i="1"/>
  <c r="R1203" i="1"/>
  <c r="T1203" i="1"/>
  <c r="V1203" i="1"/>
  <c r="Q1204" i="1"/>
  <c r="S1204" i="1"/>
  <c r="U1204" i="1"/>
  <c r="R1205" i="1"/>
  <c r="T1205" i="1"/>
  <c r="V1205" i="1"/>
  <c r="Q1206" i="1"/>
  <c r="S1206" i="1"/>
  <c r="U1206" i="1"/>
  <c r="R1207" i="1"/>
  <c r="T1207" i="1"/>
  <c r="V1207" i="1"/>
  <c r="Q1244" i="1"/>
  <c r="S1244" i="1"/>
  <c r="U1244" i="1"/>
  <c r="R1251" i="1"/>
  <c r="T1251" i="1"/>
  <c r="V1251" i="1"/>
  <c r="Q1245" i="1"/>
  <c r="S1245" i="1"/>
  <c r="U1245" i="1"/>
  <c r="R1241" i="1"/>
  <c r="T1241" i="1"/>
  <c r="V1241" i="1"/>
  <c r="Q1246" i="1"/>
  <c r="S1246" i="1"/>
  <c r="U1246" i="1"/>
  <c r="R1252" i="1"/>
  <c r="T1252" i="1"/>
  <c r="V1252" i="1"/>
  <c r="Q1243" i="1"/>
  <c r="S1243" i="1"/>
  <c r="U1243" i="1"/>
  <c r="R1249" i="1"/>
  <c r="T1249" i="1"/>
  <c r="V1249" i="1"/>
  <c r="Q1248" i="1"/>
  <c r="S1248" i="1"/>
  <c r="U1248" i="1"/>
  <c r="R1250" i="1"/>
  <c r="T1250" i="1"/>
  <c r="V1250" i="1"/>
  <c r="Q1242" i="1"/>
  <c r="S1242" i="1"/>
  <c r="U1242" i="1"/>
  <c r="R1240" i="1"/>
  <c r="T1240" i="1"/>
  <c r="V1240" i="1"/>
  <c r="Q1247" i="1"/>
  <c r="S1247" i="1"/>
  <c r="U1247" i="1"/>
  <c r="R1232" i="1"/>
  <c r="T1232" i="1"/>
  <c r="V1232" i="1"/>
  <c r="Q1233" i="1"/>
  <c r="S1233" i="1"/>
  <c r="U1233" i="1"/>
  <c r="R1234" i="1"/>
  <c r="T1234" i="1"/>
  <c r="V1234" i="1"/>
  <c r="Q1235" i="1"/>
  <c r="S1235" i="1"/>
  <c r="U1235" i="1"/>
  <c r="R1237" i="1"/>
  <c r="T1237" i="1"/>
  <c r="V1237" i="1"/>
  <c r="Q1236" i="1"/>
  <c r="S1236" i="1"/>
  <c r="U1236" i="1"/>
  <c r="R1238" i="1"/>
  <c r="T1238" i="1"/>
  <c r="V1238" i="1"/>
  <c r="Q1239" i="1"/>
  <c r="S1239" i="1"/>
  <c r="U1239" i="1"/>
  <c r="R1224" i="1"/>
  <c r="T1224" i="1"/>
  <c r="V1224" i="1"/>
  <c r="Q1225" i="1"/>
  <c r="S1225" i="1"/>
  <c r="U1225" i="1"/>
  <c r="R1226" i="1"/>
  <c r="T1226" i="1"/>
  <c r="V1226" i="1"/>
  <c r="Q1227" i="1"/>
  <c r="S1227" i="1"/>
  <c r="U1227" i="1"/>
  <c r="R1228" i="1"/>
  <c r="T1228" i="1"/>
  <c r="V1228" i="1"/>
  <c r="Q1229" i="1"/>
  <c r="S1229" i="1"/>
  <c r="U1229" i="1"/>
  <c r="R1230" i="1"/>
  <c r="T1230" i="1"/>
  <c r="V1230" i="1"/>
  <c r="Q1231" i="1"/>
  <c r="S1231" i="1"/>
  <c r="U1231" i="1"/>
  <c r="R1365" i="1"/>
  <c r="T1365" i="1"/>
  <c r="V1365" i="1"/>
  <c r="Q1366" i="1"/>
  <c r="S1366" i="1"/>
  <c r="U1366" i="1"/>
  <c r="R1367" i="1"/>
  <c r="T1367" i="1"/>
  <c r="V1367" i="1"/>
  <c r="Q1368" i="1"/>
  <c r="S1368" i="1"/>
  <c r="U1368" i="1"/>
  <c r="R1357" i="1"/>
  <c r="T1357" i="1"/>
  <c r="V1357" i="1"/>
  <c r="Q1358" i="1"/>
  <c r="S1358" i="1"/>
  <c r="U1358" i="1"/>
  <c r="R1359" i="1"/>
  <c r="T1359" i="1"/>
  <c r="V1359" i="1"/>
  <c r="Q1360" i="1"/>
  <c r="S1360" i="1"/>
  <c r="U1360" i="1"/>
  <c r="R1361" i="1"/>
  <c r="T1361" i="1"/>
  <c r="V1361" i="1"/>
  <c r="Q1362" i="1"/>
  <c r="S1362" i="1"/>
  <c r="U1362" i="1"/>
  <c r="R1363" i="1"/>
  <c r="T1363" i="1"/>
  <c r="V1363" i="1"/>
  <c r="Q1364" i="1"/>
  <c r="S1364" i="1"/>
  <c r="U1364" i="1"/>
  <c r="R1349" i="1"/>
  <c r="T1349" i="1"/>
  <c r="V1349" i="1"/>
  <c r="Q1350" i="1"/>
  <c r="S1350" i="1"/>
  <c r="U1350" i="1"/>
  <c r="R1351" i="1"/>
  <c r="T1351" i="1"/>
  <c r="V1351" i="1"/>
  <c r="Q1352" i="1"/>
  <c r="S1352" i="1"/>
  <c r="U1352" i="1"/>
  <c r="R1353" i="1"/>
  <c r="T1353" i="1"/>
  <c r="V1353" i="1"/>
  <c r="Q1354" i="1"/>
  <c r="S1354" i="1"/>
  <c r="U1354" i="1"/>
  <c r="R1355" i="1"/>
  <c r="T1355" i="1"/>
  <c r="V1355" i="1"/>
  <c r="Q1356" i="1"/>
  <c r="S1356" i="1"/>
  <c r="U1356" i="1"/>
  <c r="R1379" i="1"/>
  <c r="T1379" i="1"/>
  <c r="V1379" i="1"/>
  <c r="Q1381" i="1"/>
  <c r="S1381" i="1"/>
  <c r="U1381" i="1"/>
  <c r="R1377" i="1"/>
  <c r="T1377" i="1"/>
  <c r="V1377" i="1"/>
  <c r="Q1380" i="1"/>
  <c r="S1380" i="1"/>
  <c r="U1380" i="1"/>
  <c r="R1378" i="1"/>
  <c r="T1378" i="1"/>
  <c r="V1378" i="1"/>
  <c r="Q1382" i="1"/>
  <c r="S1382" i="1"/>
  <c r="U1382" i="1"/>
  <c r="R1369" i="1"/>
  <c r="T1369" i="1"/>
  <c r="V1369" i="1"/>
  <c r="Q1370" i="1"/>
  <c r="S1370" i="1"/>
  <c r="U1370" i="1"/>
  <c r="R1371" i="1"/>
  <c r="T1371" i="1"/>
  <c r="V1371" i="1"/>
  <c r="Q1372" i="1"/>
  <c r="S1372" i="1"/>
  <c r="U1372" i="1"/>
  <c r="R1373" i="1"/>
  <c r="T1373" i="1"/>
  <c r="V1373" i="1"/>
  <c r="Q1374" i="1"/>
  <c r="S1374" i="1"/>
  <c r="U1374" i="1"/>
  <c r="R1375" i="1"/>
  <c r="T1375" i="1"/>
  <c r="V1375" i="1"/>
  <c r="Q1376" i="1"/>
  <c r="S1376" i="1"/>
  <c r="U1376" i="1"/>
  <c r="R1399" i="1"/>
  <c r="T1399" i="1"/>
  <c r="V1399" i="1"/>
  <c r="Q1401" i="1"/>
  <c r="S1401" i="1"/>
  <c r="U1401" i="1"/>
  <c r="R1396" i="1"/>
  <c r="T1396" i="1"/>
  <c r="V1396" i="1"/>
  <c r="Q1398" i="1"/>
  <c r="S1398" i="1"/>
  <c r="U1398" i="1"/>
  <c r="R1395" i="1"/>
  <c r="T1395" i="1"/>
  <c r="V1395" i="1"/>
  <c r="Q1397" i="1"/>
  <c r="S1397" i="1"/>
  <c r="U1397" i="1"/>
  <c r="R1400" i="1"/>
  <c r="T1400" i="1"/>
  <c r="V1400" i="1"/>
  <c r="Q1392" i="1"/>
  <c r="S1392" i="1"/>
  <c r="U1392" i="1"/>
  <c r="R1391" i="1"/>
  <c r="T1391" i="1"/>
  <c r="V1391" i="1"/>
  <c r="Q1393" i="1"/>
  <c r="S1393" i="1"/>
  <c r="U1393" i="1"/>
  <c r="R1394" i="1"/>
  <c r="T1394" i="1"/>
  <c r="V1394" i="1"/>
  <c r="Q1383" i="1"/>
  <c r="S1383" i="1"/>
  <c r="U1383" i="1"/>
  <c r="R1384" i="1"/>
  <c r="T1384" i="1"/>
  <c r="V1384" i="1"/>
  <c r="Q1385" i="1"/>
  <c r="S1385" i="1"/>
  <c r="U1385" i="1"/>
  <c r="R1386" i="1"/>
  <c r="T1386" i="1"/>
  <c r="V1386" i="1"/>
  <c r="Q1387" i="1"/>
  <c r="S1387" i="1"/>
  <c r="U1387" i="1"/>
  <c r="R1388" i="1"/>
  <c r="T1388" i="1"/>
  <c r="V1388" i="1"/>
  <c r="Q1389" i="1"/>
  <c r="S1389" i="1"/>
  <c r="U1389" i="1"/>
  <c r="R1390" i="1"/>
  <c r="T1390" i="1"/>
  <c r="V1390" i="1"/>
  <c r="Q1419" i="1"/>
  <c r="S1419" i="1"/>
  <c r="U1419" i="1"/>
  <c r="R1421" i="1"/>
  <c r="T1421" i="1"/>
  <c r="V1421" i="1"/>
  <c r="Q1418" i="1"/>
  <c r="S1418" i="1"/>
  <c r="U1418" i="1"/>
  <c r="R1420" i="1"/>
  <c r="T1420" i="1"/>
  <c r="V1420" i="1"/>
  <c r="Q1411" i="1"/>
  <c r="S1411" i="1"/>
  <c r="U1411" i="1"/>
  <c r="R1410" i="1"/>
  <c r="T1410" i="1"/>
  <c r="V1410" i="1"/>
  <c r="Q1413" i="1"/>
  <c r="S1413" i="1"/>
  <c r="U1413" i="1"/>
  <c r="R1412" i="1"/>
  <c r="T1412" i="1"/>
  <c r="V1412" i="1"/>
  <c r="Q1414" i="1"/>
  <c r="S1414" i="1"/>
  <c r="U1414" i="1"/>
  <c r="R1415" i="1"/>
  <c r="T1415" i="1"/>
  <c r="V1415" i="1"/>
  <c r="Q1417" i="1"/>
  <c r="S1417" i="1"/>
  <c r="U1417" i="1"/>
  <c r="R1416" i="1"/>
  <c r="T1416" i="1"/>
  <c r="V1416" i="1"/>
  <c r="Q1402" i="1"/>
  <c r="S1402" i="1"/>
  <c r="U1402" i="1"/>
  <c r="R1403" i="1"/>
  <c r="T1403" i="1"/>
  <c r="V1403" i="1"/>
  <c r="Q1404" i="1"/>
  <c r="S1404" i="1"/>
  <c r="U1404" i="1"/>
  <c r="R1405" i="1"/>
  <c r="T1405" i="1"/>
  <c r="V1405" i="1"/>
  <c r="Q1406" i="1"/>
  <c r="S1406" i="1"/>
  <c r="U1406" i="1"/>
  <c r="R1407" i="1"/>
  <c r="T1407" i="1"/>
  <c r="V1407" i="1"/>
  <c r="Q1408" i="1"/>
  <c r="S1408" i="1"/>
  <c r="U1408" i="1"/>
  <c r="R1409" i="1"/>
  <c r="T1409" i="1"/>
  <c r="V1409" i="1"/>
  <c r="R1094" i="1"/>
  <c r="U1079" i="1"/>
  <c r="V1080" i="1"/>
  <c r="Q1081" i="1"/>
  <c r="R1082" i="1"/>
  <c r="Q1083" i="1"/>
  <c r="R1084" i="1"/>
  <c r="Q1085" i="1"/>
  <c r="R1086" i="1"/>
  <c r="Q1149" i="1"/>
  <c r="R1141" i="1"/>
  <c r="U1143" i="1"/>
  <c r="V1139" i="1"/>
  <c r="Q1140" i="1"/>
  <c r="R1150" i="1"/>
  <c r="Q1144" i="1"/>
  <c r="R1145" i="1"/>
  <c r="Q1142" i="1"/>
  <c r="R1147" i="1"/>
  <c r="Q1146" i="1"/>
  <c r="V1148" i="1"/>
  <c r="Q1132" i="1"/>
  <c r="R1131" i="1"/>
  <c r="U1133" i="1"/>
  <c r="R1134" i="1"/>
  <c r="U1136" i="1"/>
  <c r="V1135" i="1"/>
  <c r="U1137" i="1"/>
  <c r="R1138" i="1"/>
  <c r="Q1124" i="1"/>
  <c r="R1125" i="1"/>
  <c r="U1126" i="1"/>
  <c r="V1127" i="1"/>
  <c r="Q1128" i="1"/>
  <c r="R1129" i="1"/>
  <c r="V1129" i="1"/>
  <c r="U1130" i="1"/>
  <c r="V1198" i="1"/>
  <c r="Q1192" i="1"/>
  <c r="R1188" i="1"/>
  <c r="V1188" i="1"/>
  <c r="U1181" i="1"/>
  <c r="V1193" i="1"/>
  <c r="Q1183" i="1"/>
  <c r="R1184" i="1"/>
  <c r="Q1185" i="1"/>
  <c r="R1190" i="1"/>
  <c r="Q1197" i="1"/>
  <c r="R1199" i="1"/>
  <c r="Q1186" i="1"/>
  <c r="R1194" i="1"/>
  <c r="Q1187" i="1"/>
  <c r="R1189" i="1"/>
  <c r="Q1191" i="1"/>
  <c r="R1196" i="1"/>
  <c r="Q1195" i="1"/>
  <c r="R1182" i="1"/>
  <c r="V1182" i="1"/>
  <c r="U1168" i="1"/>
  <c r="R1165" i="1"/>
  <c r="U1167" i="1"/>
  <c r="Q1171" i="1"/>
  <c r="V1170" i="1"/>
  <c r="Q1169" i="1"/>
  <c r="R1172" i="1"/>
  <c r="Q1173" i="1"/>
  <c r="R1174" i="1"/>
  <c r="Q1176" i="1"/>
  <c r="R1175" i="1"/>
  <c r="Q1178" i="1"/>
  <c r="R1179" i="1"/>
  <c r="Q1180" i="1"/>
  <c r="R1177" i="1"/>
  <c r="V1177" i="1"/>
  <c r="U1157" i="1"/>
  <c r="V1158" i="1"/>
  <c r="Q1159" i="1"/>
  <c r="R1160" i="1"/>
  <c r="Q1161" i="1"/>
  <c r="V1162" i="1"/>
  <c r="U1163" i="1"/>
  <c r="Q1151" i="1"/>
  <c r="R1152" i="1"/>
  <c r="Q1153" i="1"/>
  <c r="R1154" i="1"/>
  <c r="Q1155" i="1"/>
  <c r="R1156" i="1"/>
  <c r="Q1216" i="1"/>
  <c r="R1222" i="1"/>
  <c r="U1217" i="1"/>
  <c r="V1220" i="1"/>
  <c r="Q1221" i="1"/>
  <c r="R1219" i="1"/>
  <c r="Q1218" i="1"/>
  <c r="R1223" i="1"/>
  <c r="U1208" i="1"/>
  <c r="R1210" i="1"/>
  <c r="V1210" i="1"/>
  <c r="Q1211" i="1"/>
  <c r="U1211" i="1"/>
  <c r="T1213" i="1"/>
  <c r="S1212" i="1"/>
  <c r="R1214" i="1"/>
  <c r="V1214" i="1"/>
  <c r="Q1215" i="1"/>
  <c r="U1215" i="1"/>
  <c r="T1200" i="1"/>
  <c r="V1200" i="1"/>
  <c r="S1201" i="1"/>
  <c r="R1202" i="1"/>
  <c r="V1202" i="1"/>
  <c r="Q1203" i="1"/>
  <c r="U1203" i="1"/>
  <c r="T1204" i="1"/>
  <c r="S1205" i="1"/>
  <c r="R1206" i="1"/>
  <c r="V1206" i="1"/>
  <c r="Q1207" i="1"/>
  <c r="U1207" i="1"/>
  <c r="R1244" i="1"/>
  <c r="V1244" i="1"/>
  <c r="Q1251" i="1"/>
  <c r="R1245" i="1"/>
  <c r="V1245" i="1"/>
  <c r="Q1241" i="1"/>
  <c r="U1241" i="1"/>
  <c r="R1246" i="1"/>
  <c r="V1246" i="1"/>
  <c r="Q1252" i="1"/>
  <c r="U1252" i="1"/>
  <c r="T1243" i="1"/>
  <c r="S1249" i="1"/>
  <c r="T1248" i="1"/>
  <c r="V1248" i="1"/>
  <c r="S1250" i="1"/>
  <c r="U1250" i="1"/>
  <c r="T1242" i="1"/>
  <c r="S1240" i="1"/>
  <c r="R1247" i="1"/>
  <c r="Q1232" i="1"/>
  <c r="R1233" i="1"/>
  <c r="V1233" i="1"/>
  <c r="Q1234" i="1"/>
  <c r="U1234" i="1"/>
  <c r="R1235" i="1"/>
  <c r="V1235" i="1"/>
  <c r="S1237" i="1"/>
  <c r="U1237" i="1"/>
  <c r="T1236" i="1"/>
  <c r="S1238" i="1"/>
  <c r="R1239" i="1"/>
  <c r="S1224" i="1"/>
  <c r="U1224" i="1"/>
  <c r="T1225" i="1"/>
  <c r="S1226" i="1"/>
  <c r="T1227" i="1"/>
  <c r="Q1228" i="1"/>
  <c r="R1229" i="1"/>
  <c r="V1229" i="1"/>
  <c r="Q1230" i="1"/>
  <c r="U1230" i="1"/>
  <c r="T1231" i="1"/>
  <c r="S1365" i="1"/>
  <c r="R1366" i="1"/>
  <c r="V1366" i="1"/>
  <c r="Q1367" i="1"/>
  <c r="U1367" i="1"/>
  <c r="T1368" i="1"/>
  <c r="S1357" i="1"/>
  <c r="R1358" i="1"/>
  <c r="V1358" i="1"/>
  <c r="Q1359" i="1"/>
  <c r="U1359" i="1"/>
  <c r="T1360" i="1"/>
  <c r="S1361" i="1"/>
  <c r="R1362" i="1"/>
  <c r="S1363" i="1"/>
  <c r="R1364" i="1"/>
  <c r="V1364" i="1"/>
  <c r="Q1349" i="1"/>
  <c r="U1349" i="1"/>
  <c r="R1350" i="1"/>
  <c r="S1351" i="1"/>
  <c r="T1352" i="1"/>
  <c r="S1353" i="1"/>
  <c r="R1354" i="1"/>
  <c r="V1354" i="1"/>
  <c r="Q1355" i="1"/>
  <c r="U1355" i="1"/>
  <c r="R1356" i="1"/>
  <c r="S1379" i="1"/>
  <c r="R1381" i="1"/>
  <c r="V1381" i="1"/>
  <c r="Q1377" i="1"/>
  <c r="U1377" i="1"/>
  <c r="R1380" i="1"/>
  <c r="V1380" i="1"/>
  <c r="Q1378" i="1"/>
  <c r="U1378" i="1"/>
  <c r="R1382" i="1"/>
  <c r="V1382" i="1"/>
  <c r="Q1369" i="1"/>
  <c r="U1369" i="1"/>
  <c r="R1370" i="1"/>
  <c r="V1370" i="1"/>
  <c r="Q1371" i="1"/>
  <c r="U1371" i="1"/>
  <c r="T1372" i="1"/>
  <c r="S1373" i="1"/>
  <c r="T1374" i="1"/>
  <c r="S1375" i="1"/>
  <c r="R1376" i="1"/>
  <c r="S1399" i="1"/>
  <c r="T1401" i="1"/>
  <c r="V1401" i="1"/>
  <c r="Q1396" i="1"/>
  <c r="S1396" i="1"/>
  <c r="U1396" i="1"/>
  <c r="R1398" i="1"/>
  <c r="T1398" i="1"/>
  <c r="V1398" i="1"/>
  <c r="Q1395" i="1"/>
  <c r="S1395" i="1"/>
  <c r="U1395" i="1"/>
  <c r="R1397" i="1"/>
  <c r="V1397" i="1"/>
  <c r="Q1400" i="1"/>
  <c r="S1400" i="1"/>
  <c r="T1392" i="1"/>
  <c r="S1391" i="1"/>
  <c r="T1393" i="1"/>
  <c r="S1394" i="1"/>
  <c r="R1383" i="1"/>
  <c r="S1384" i="1"/>
  <c r="T1385" i="1"/>
  <c r="V1385" i="1"/>
  <c r="Q1386" i="1"/>
  <c r="U1386" i="1"/>
  <c r="R1387" i="1"/>
  <c r="S1388" i="1"/>
  <c r="R1389" i="1"/>
  <c r="V1389" i="1"/>
  <c r="Q1390" i="1"/>
  <c r="U1390" i="1"/>
  <c r="R1419" i="1"/>
  <c r="S1421" i="1"/>
  <c r="R1418" i="1"/>
  <c r="S1420" i="1"/>
  <c r="R1411" i="1"/>
  <c r="S1410" i="1"/>
  <c r="R1413" i="1"/>
  <c r="V1413" i="1"/>
  <c r="Q1412" i="1"/>
  <c r="U1412" i="1"/>
  <c r="R1414" i="1"/>
  <c r="V1414" i="1"/>
  <c r="Q1415" i="1"/>
  <c r="U1415" i="1"/>
  <c r="R1417" i="1"/>
  <c r="V1417" i="1"/>
  <c r="Q1416" i="1"/>
  <c r="U1416" i="1"/>
  <c r="R1402" i="1"/>
  <c r="S1403" i="1"/>
  <c r="T1404" i="1"/>
  <c r="S1405" i="1"/>
  <c r="R1406" i="1"/>
  <c r="V1406" i="1"/>
  <c r="Q1407" i="1"/>
  <c r="U1407" i="1"/>
  <c r="R1408" i="1"/>
  <c r="V1408" i="1"/>
  <c r="Q1409" i="1"/>
  <c r="U1409" i="1"/>
  <c r="U1093" i="1"/>
  <c r="V1094" i="1"/>
  <c r="Q1079" i="1"/>
  <c r="R1080" i="1"/>
  <c r="U1081" i="1"/>
  <c r="V1082" i="1"/>
  <c r="U1083" i="1"/>
  <c r="V1084" i="1"/>
  <c r="U1085" i="1"/>
  <c r="V1086" i="1"/>
  <c r="U1149" i="1"/>
  <c r="V1141" i="1"/>
  <c r="Q1143" i="1"/>
  <c r="W1143" i="1" s="1"/>
  <c r="R1139" i="1"/>
  <c r="U1140" i="1"/>
  <c r="V1150" i="1"/>
  <c r="U1144" i="1"/>
  <c r="V1145" i="1"/>
  <c r="U1142" i="1"/>
  <c r="V1147" i="1"/>
  <c r="U1146" i="1"/>
  <c r="R1148" i="1"/>
  <c r="U1132" i="1"/>
  <c r="V1131" i="1"/>
  <c r="Q1133" i="1"/>
  <c r="W1133" i="1" s="1"/>
  <c r="V1134" i="1"/>
  <c r="Q1136" i="1"/>
  <c r="R1135" i="1"/>
  <c r="Q1137" i="1"/>
  <c r="W1137" i="1" s="1"/>
  <c r="V1138" i="1"/>
  <c r="U1124" i="1"/>
  <c r="V1125" i="1"/>
  <c r="Q1126" i="1"/>
  <c r="W1126" i="1" s="1"/>
  <c r="R1127" i="1"/>
  <c r="U1128" i="1"/>
  <c r="Q1130" i="1"/>
  <c r="R1198" i="1"/>
  <c r="U1192" i="1"/>
  <c r="Q1181" i="1"/>
  <c r="R1193" i="1"/>
  <c r="U1183" i="1"/>
  <c r="V1184" i="1"/>
  <c r="U1185" i="1"/>
  <c r="V1190" i="1"/>
  <c r="U1197" i="1"/>
  <c r="V1199" i="1"/>
  <c r="U1186" i="1"/>
  <c r="V1194" i="1"/>
  <c r="U1187" i="1"/>
  <c r="V1189" i="1"/>
  <c r="U1191" i="1"/>
  <c r="V1196" i="1"/>
  <c r="U1195" i="1"/>
  <c r="Q1168" i="1"/>
  <c r="W1168" i="1" s="1"/>
  <c r="V1165" i="1"/>
  <c r="Q1167" i="1"/>
  <c r="R1166" i="1"/>
  <c r="V1166" i="1"/>
  <c r="U1171" i="1"/>
  <c r="R1170" i="1"/>
  <c r="U1169" i="1"/>
  <c r="V1172" i="1"/>
  <c r="U1173" i="1"/>
  <c r="V1174" i="1"/>
  <c r="U1176" i="1"/>
  <c r="V1175" i="1"/>
  <c r="U1178" i="1"/>
  <c r="V1179" i="1"/>
  <c r="U1180" i="1"/>
  <c r="Q1157" i="1"/>
  <c r="W1157" i="1" s="1"/>
  <c r="R1158" i="1"/>
  <c r="U1159" i="1"/>
  <c r="V1160" i="1"/>
  <c r="U1161" i="1"/>
  <c r="R1162" i="1"/>
  <c r="Q1163" i="1"/>
  <c r="R1164" i="1"/>
  <c r="V1164" i="1"/>
  <c r="U1151" i="1"/>
  <c r="V1152" i="1"/>
  <c r="U1153" i="1"/>
  <c r="V1154" i="1"/>
  <c r="U1155" i="1"/>
  <c r="V1156" i="1"/>
  <c r="U1216" i="1"/>
  <c r="V1222" i="1"/>
  <c r="Q1217" i="1"/>
  <c r="R1220" i="1"/>
  <c r="U1221" i="1"/>
  <c r="V1219" i="1"/>
  <c r="U1218" i="1"/>
  <c r="V1223" i="1"/>
  <c r="Q1208" i="1"/>
  <c r="R1209" i="1"/>
  <c r="U1209" i="1"/>
  <c r="T1210" i="1"/>
  <c r="S1211" i="1"/>
  <c r="R1213" i="1"/>
  <c r="V1213" i="1"/>
  <c r="Q1212" i="1"/>
  <c r="U1212" i="1"/>
  <c r="T1214" i="1"/>
  <c r="S1215" i="1"/>
  <c r="R1200" i="1"/>
  <c r="Q1201" i="1"/>
  <c r="U1201" i="1"/>
  <c r="T1202" i="1"/>
  <c r="S1203" i="1"/>
  <c r="R1204" i="1"/>
  <c r="V1204" i="1"/>
  <c r="Q1205" i="1"/>
  <c r="U1205" i="1"/>
  <c r="T1206" i="1"/>
  <c r="S1207" i="1"/>
  <c r="T1244" i="1"/>
  <c r="S1251" i="1"/>
  <c r="U1251" i="1"/>
  <c r="T1245" i="1"/>
  <c r="S1241" i="1"/>
  <c r="T1246" i="1"/>
  <c r="S1252" i="1"/>
  <c r="R1243" i="1"/>
  <c r="V1243" i="1"/>
  <c r="Q1249" i="1"/>
  <c r="U1249" i="1"/>
  <c r="R1248" i="1"/>
  <c r="Q1250" i="1"/>
  <c r="R1242" i="1"/>
  <c r="V1242" i="1"/>
  <c r="Q1240" i="1"/>
  <c r="U1240" i="1"/>
  <c r="T1247" i="1"/>
  <c r="V1247" i="1"/>
  <c r="S1232" i="1"/>
  <c r="U1232" i="1"/>
  <c r="T1233" i="1"/>
  <c r="S1234" i="1"/>
  <c r="T1235" i="1"/>
  <c r="Q1237" i="1"/>
  <c r="R1236" i="1"/>
  <c r="V1236" i="1"/>
  <c r="Q1238" i="1"/>
  <c r="U1238" i="1"/>
  <c r="T1239" i="1"/>
  <c r="V1239" i="1"/>
  <c r="Q1224" i="1"/>
  <c r="R1225" i="1"/>
  <c r="V1225" i="1"/>
  <c r="Q1226" i="1"/>
  <c r="U1226" i="1"/>
  <c r="R1227" i="1"/>
  <c r="V1227" i="1"/>
  <c r="S1228" i="1"/>
  <c r="U1228" i="1"/>
  <c r="T1229" i="1"/>
  <c r="S1230" i="1"/>
  <c r="R1231" i="1"/>
  <c r="V1231" i="1"/>
  <c r="Q1365" i="1"/>
  <c r="U1365" i="1"/>
  <c r="T1366" i="1"/>
  <c r="S1367" i="1"/>
  <c r="R1368" i="1"/>
  <c r="V1368" i="1"/>
  <c r="Q1357" i="1"/>
  <c r="U1357" i="1"/>
  <c r="T1358" i="1"/>
  <c r="S1359" i="1"/>
  <c r="R1360" i="1"/>
  <c r="V1360" i="1"/>
  <c r="Q1361" i="1"/>
  <c r="U1361" i="1"/>
  <c r="T1362" i="1"/>
  <c r="V1362" i="1"/>
  <c r="Q1363" i="1"/>
  <c r="U1363" i="1"/>
  <c r="T1364" i="1"/>
  <c r="S1349" i="1"/>
  <c r="T1350" i="1"/>
  <c r="V1350" i="1"/>
  <c r="Q1351" i="1"/>
  <c r="U1351" i="1"/>
  <c r="R1352" i="1"/>
  <c r="V1352" i="1"/>
  <c r="Q1353" i="1"/>
  <c r="U1353" i="1"/>
  <c r="T1354" i="1"/>
  <c r="S1355" i="1"/>
  <c r="T1356" i="1"/>
  <c r="V1356" i="1"/>
  <c r="Q1379" i="1"/>
  <c r="U1379" i="1"/>
  <c r="T1381" i="1"/>
  <c r="S1377" i="1"/>
  <c r="T1380" i="1"/>
  <c r="S1378" i="1"/>
  <c r="T1382" i="1"/>
  <c r="S1369" i="1"/>
  <c r="T1370" i="1"/>
  <c r="S1371" i="1"/>
  <c r="R1372" i="1"/>
  <c r="V1372" i="1"/>
  <c r="Q1373" i="1"/>
  <c r="U1373" i="1"/>
  <c r="R1374" i="1"/>
  <c r="V1374" i="1"/>
  <c r="Q1375" i="1"/>
  <c r="U1375" i="1"/>
  <c r="T1376" i="1"/>
  <c r="V1376" i="1"/>
  <c r="Q1399" i="1"/>
  <c r="U1399" i="1"/>
  <c r="R1401" i="1"/>
  <c r="T1397" i="1"/>
  <c r="U1400" i="1"/>
  <c r="R1392" i="1"/>
  <c r="V1392" i="1"/>
  <c r="Q1391" i="1"/>
  <c r="U1391" i="1"/>
  <c r="R1393" i="1"/>
  <c r="V1393" i="1"/>
  <c r="Q1394" i="1"/>
  <c r="U1394" i="1"/>
  <c r="T1383" i="1"/>
  <c r="V1383" i="1"/>
  <c r="Q1384" i="1"/>
  <c r="U1384" i="1"/>
  <c r="R1385" i="1"/>
  <c r="S1386" i="1"/>
  <c r="T1387" i="1"/>
  <c r="V1387" i="1"/>
  <c r="Q1388" i="1"/>
  <c r="U1388" i="1"/>
  <c r="T1389" i="1"/>
  <c r="S1390" i="1"/>
  <c r="T1419" i="1"/>
  <c r="V1419" i="1"/>
  <c r="Q1421" i="1"/>
  <c r="U1421" i="1"/>
  <c r="T1418" i="1"/>
  <c r="V1418" i="1"/>
  <c r="Q1420" i="1"/>
  <c r="U1420" i="1"/>
  <c r="T1411" i="1"/>
  <c r="V1411" i="1"/>
  <c r="Q1410" i="1"/>
  <c r="U1410" i="1"/>
  <c r="T1413" i="1"/>
  <c r="S1412" i="1"/>
  <c r="T1414" i="1"/>
  <c r="S1415" i="1"/>
  <c r="T1417" i="1"/>
  <c r="S1416" i="1"/>
  <c r="T1402" i="1"/>
  <c r="V1402" i="1"/>
  <c r="Q1403" i="1"/>
  <c r="U1403" i="1"/>
  <c r="R1404" i="1"/>
  <c r="V1404" i="1"/>
  <c r="Q1405" i="1"/>
  <c r="U1405" i="1"/>
  <c r="T1406" i="1"/>
  <c r="S1407" i="1"/>
  <c r="T1408" i="1"/>
  <c r="S1409" i="1"/>
  <c r="V4376" i="1"/>
  <c r="T4376" i="1"/>
  <c r="R4376" i="1"/>
  <c r="U4375" i="1"/>
  <c r="S4375" i="1"/>
  <c r="Q4375" i="1"/>
  <c r="V4374" i="1"/>
  <c r="T4374" i="1"/>
  <c r="R4374" i="1"/>
  <c r="U4373" i="1"/>
  <c r="S4373" i="1"/>
  <c r="Q4373" i="1"/>
  <c r="V4372" i="1"/>
  <c r="T4372" i="1"/>
  <c r="R4372" i="1"/>
  <c r="U4371" i="1"/>
  <c r="S4371" i="1"/>
  <c r="Q4371" i="1"/>
  <c r="V4370" i="1"/>
  <c r="T4370" i="1"/>
  <c r="R4370" i="1"/>
  <c r="U4369" i="1"/>
  <c r="S4369" i="1"/>
  <c r="Q4369" i="1"/>
  <c r="V4368" i="1"/>
  <c r="T4368" i="1"/>
  <c r="R4368" i="1"/>
  <c r="U4367" i="1"/>
  <c r="S4367" i="1"/>
  <c r="Q4367" i="1"/>
  <c r="V4366" i="1"/>
  <c r="T4366" i="1"/>
  <c r="R4366" i="1"/>
  <c r="U4365" i="1"/>
  <c r="S4365" i="1"/>
  <c r="Q4365" i="1"/>
  <c r="V4364" i="1"/>
  <c r="T4364" i="1"/>
  <c r="R4364" i="1"/>
  <c r="U4363" i="1"/>
  <c r="S4363" i="1"/>
  <c r="Q4363" i="1"/>
  <c r="V4362" i="1"/>
  <c r="T4362" i="1"/>
  <c r="R4362" i="1"/>
  <c r="U4361" i="1"/>
  <c r="S4361" i="1"/>
  <c r="Q4361" i="1"/>
  <c r="V4360" i="1"/>
  <c r="T4360" i="1"/>
  <c r="R4360" i="1"/>
  <c r="U4359" i="1"/>
  <c r="S4359" i="1"/>
  <c r="Q4359" i="1"/>
  <c r="V4358" i="1"/>
  <c r="T4358" i="1"/>
  <c r="R4358" i="1"/>
  <c r="U4357" i="1"/>
  <c r="S4357" i="1"/>
  <c r="Q4357" i="1"/>
  <c r="V4356" i="1"/>
  <c r="T4356" i="1"/>
  <c r="R4356" i="1"/>
  <c r="U4355" i="1"/>
  <c r="S4355" i="1"/>
  <c r="Q4355" i="1"/>
  <c r="V4354" i="1"/>
  <c r="T4354" i="1"/>
  <c r="R4354" i="1"/>
  <c r="U4353" i="1"/>
  <c r="S4353" i="1"/>
  <c r="Q4353" i="1"/>
  <c r="V4352" i="1"/>
  <c r="T4352" i="1"/>
  <c r="R4352" i="1"/>
  <c r="U4351" i="1"/>
  <c r="S4351" i="1"/>
  <c r="Q4351" i="1"/>
  <c r="V4350" i="1"/>
  <c r="T4350" i="1"/>
  <c r="R4350" i="1"/>
  <c r="U4349" i="1"/>
  <c r="S4349" i="1"/>
  <c r="Q4349" i="1"/>
  <c r="V4348" i="1"/>
  <c r="T4348" i="1"/>
  <c r="R4348" i="1"/>
  <c r="U4347" i="1"/>
  <c r="S4347" i="1"/>
  <c r="Q4347" i="1"/>
  <c r="V4346" i="1"/>
  <c r="T4346" i="1"/>
  <c r="R4346" i="1"/>
  <c r="U4345" i="1"/>
  <c r="S4345" i="1"/>
  <c r="Q4345" i="1"/>
  <c r="V4344" i="1"/>
  <c r="T4344" i="1"/>
  <c r="R4344" i="1"/>
  <c r="U4343" i="1"/>
  <c r="S4343" i="1"/>
  <c r="Q4343" i="1"/>
  <c r="V4342" i="1"/>
  <c r="T4342" i="1"/>
  <c r="R4342" i="1"/>
  <c r="U4341" i="1"/>
  <c r="S4341" i="1"/>
  <c r="Q4341" i="1"/>
  <c r="V4340" i="1"/>
  <c r="T4340" i="1"/>
  <c r="R4340" i="1"/>
  <c r="U4339" i="1"/>
  <c r="S4339" i="1"/>
  <c r="Q4339" i="1"/>
  <c r="V4338" i="1"/>
  <c r="T4338" i="1"/>
  <c r="R4338" i="1"/>
  <c r="U4337" i="1"/>
  <c r="S4337" i="1"/>
  <c r="Q4337" i="1"/>
  <c r="V4336" i="1"/>
  <c r="T4336" i="1"/>
  <c r="R4336" i="1"/>
  <c r="U4335" i="1"/>
  <c r="S4335" i="1"/>
  <c r="Q4335" i="1"/>
  <c r="V4334" i="1"/>
  <c r="T4334" i="1"/>
  <c r="R4334" i="1"/>
  <c r="U4333" i="1"/>
  <c r="S4333" i="1"/>
  <c r="Q4333" i="1"/>
  <c r="V4332" i="1"/>
  <c r="T4332" i="1"/>
  <c r="R4332" i="1"/>
  <c r="U4331" i="1"/>
  <c r="S4331" i="1"/>
  <c r="Q4331" i="1"/>
  <c r="V4330" i="1"/>
  <c r="T4330" i="1"/>
  <c r="R4330" i="1"/>
  <c r="U4329" i="1"/>
  <c r="S4329" i="1"/>
  <c r="Q4329" i="1"/>
  <c r="V4328" i="1"/>
  <c r="T4328" i="1"/>
  <c r="R4328" i="1"/>
  <c r="U4327" i="1"/>
  <c r="S4327" i="1"/>
  <c r="Q4327" i="1"/>
  <c r="V4326" i="1"/>
  <c r="T4326" i="1"/>
  <c r="R4326" i="1"/>
  <c r="U4325" i="1"/>
  <c r="S4325" i="1"/>
  <c r="Q4325" i="1"/>
  <c r="V4324" i="1"/>
  <c r="T4324" i="1"/>
  <c r="R4324" i="1"/>
  <c r="U4323" i="1"/>
  <c r="S4323" i="1"/>
  <c r="Q4323" i="1"/>
  <c r="V4322" i="1"/>
  <c r="T4322" i="1"/>
  <c r="R4322" i="1"/>
  <c r="U4321" i="1"/>
  <c r="S4321" i="1"/>
  <c r="Q4321" i="1"/>
  <c r="V4320" i="1"/>
  <c r="T4320" i="1"/>
  <c r="R4320" i="1"/>
  <c r="U4319" i="1"/>
  <c r="S4319" i="1"/>
  <c r="Q4319" i="1"/>
  <c r="V4318" i="1"/>
  <c r="T4318" i="1"/>
  <c r="R4318" i="1"/>
  <c r="U4317" i="1"/>
  <c r="S4317" i="1"/>
  <c r="Q4317" i="1"/>
  <c r="V4316" i="1"/>
  <c r="T4316" i="1"/>
  <c r="R4316" i="1"/>
  <c r="U4315" i="1"/>
  <c r="S4315" i="1"/>
  <c r="Q4315" i="1"/>
  <c r="V4314" i="1"/>
  <c r="T4314" i="1"/>
  <c r="R4314" i="1"/>
  <c r="U4313" i="1"/>
  <c r="S4313" i="1"/>
  <c r="Q4313" i="1"/>
  <c r="V4312" i="1"/>
  <c r="T4312" i="1"/>
  <c r="R4312" i="1"/>
  <c r="U4311" i="1"/>
  <c r="S4311" i="1"/>
  <c r="Q4311" i="1"/>
  <c r="V4310" i="1"/>
  <c r="T4310" i="1"/>
  <c r="R4310" i="1"/>
  <c r="U4309" i="1"/>
  <c r="S4309" i="1"/>
  <c r="Q4309" i="1"/>
  <c r="V4308" i="1"/>
  <c r="T4308" i="1"/>
  <c r="R4308" i="1"/>
  <c r="U4307" i="1"/>
  <c r="S4307" i="1"/>
  <c r="Q4307" i="1"/>
  <c r="V4306" i="1"/>
  <c r="T4306" i="1"/>
  <c r="R4306" i="1"/>
  <c r="U4305" i="1"/>
  <c r="S4305" i="1"/>
  <c r="Q4305" i="1"/>
  <c r="V4304" i="1"/>
  <c r="T4304" i="1"/>
  <c r="R4304" i="1"/>
  <c r="U4303" i="1"/>
  <c r="S4303" i="1"/>
  <c r="Q4303" i="1"/>
  <c r="V4302" i="1"/>
  <c r="T4302" i="1"/>
  <c r="R4302" i="1"/>
  <c r="U4301" i="1"/>
  <c r="S4301" i="1"/>
  <c r="Q4301" i="1"/>
  <c r="V4300" i="1"/>
  <c r="T4300" i="1"/>
  <c r="R4300" i="1"/>
  <c r="U4299" i="1"/>
  <c r="S4299" i="1"/>
  <c r="Q4299" i="1"/>
  <c r="V4298" i="1"/>
  <c r="T4298" i="1"/>
  <c r="R4298" i="1"/>
  <c r="U4297" i="1"/>
  <c r="S4297" i="1"/>
  <c r="Q4297" i="1"/>
  <c r="V4296" i="1"/>
  <c r="T4296" i="1"/>
  <c r="R4296" i="1"/>
  <c r="U4295" i="1"/>
  <c r="S4295" i="1"/>
  <c r="Q4295" i="1"/>
  <c r="V4294" i="1"/>
  <c r="T4294" i="1"/>
  <c r="R4294" i="1"/>
  <c r="U4293" i="1"/>
  <c r="S4293" i="1"/>
  <c r="Q4293" i="1"/>
  <c r="V4292" i="1"/>
  <c r="T4292" i="1"/>
  <c r="R4292" i="1"/>
  <c r="U4291" i="1"/>
  <c r="S4291" i="1"/>
  <c r="Q4291" i="1"/>
  <c r="V4290" i="1"/>
  <c r="T4290" i="1"/>
  <c r="R4290" i="1"/>
  <c r="U4289" i="1"/>
  <c r="S4289" i="1"/>
  <c r="Q4289" i="1"/>
  <c r="V4288" i="1"/>
  <c r="T4288" i="1"/>
  <c r="R4288" i="1"/>
  <c r="U4287" i="1"/>
  <c r="S4287" i="1"/>
  <c r="Q4287" i="1"/>
  <c r="V4286" i="1"/>
  <c r="T4286" i="1"/>
  <c r="R4286" i="1"/>
  <c r="U4285" i="1"/>
  <c r="S4285" i="1"/>
  <c r="Q4285" i="1"/>
  <c r="V4284" i="1"/>
  <c r="T4284" i="1"/>
  <c r="R4284" i="1"/>
  <c r="U4283" i="1"/>
  <c r="S4283" i="1"/>
  <c r="Q4283" i="1"/>
  <c r="V4282" i="1"/>
  <c r="T4282" i="1"/>
  <c r="R4282" i="1"/>
  <c r="U4281" i="1"/>
  <c r="S4281" i="1"/>
  <c r="Q4281" i="1"/>
  <c r="V4280" i="1"/>
  <c r="T4280" i="1"/>
  <c r="R4280" i="1"/>
  <c r="U4279" i="1"/>
  <c r="S4279" i="1"/>
  <c r="Q4279" i="1"/>
  <c r="V4278" i="1"/>
  <c r="T4278" i="1"/>
  <c r="R4278" i="1"/>
  <c r="U4277" i="1"/>
  <c r="S4277" i="1"/>
  <c r="Q4277" i="1"/>
  <c r="V4276" i="1"/>
  <c r="T4276" i="1"/>
  <c r="R4276" i="1"/>
  <c r="U4275" i="1"/>
  <c r="S4275" i="1"/>
  <c r="Q4275" i="1"/>
  <c r="V4274" i="1"/>
  <c r="T4274" i="1"/>
  <c r="R4274" i="1"/>
  <c r="U4273" i="1"/>
  <c r="S4273" i="1"/>
  <c r="Q4273" i="1"/>
  <c r="V4272" i="1"/>
  <c r="T4272" i="1"/>
  <c r="R4272" i="1"/>
  <c r="U4271" i="1"/>
  <c r="S4271" i="1"/>
  <c r="Q4271" i="1"/>
  <c r="V4270" i="1"/>
  <c r="T4270" i="1"/>
  <c r="R4270" i="1"/>
  <c r="U4269" i="1"/>
  <c r="S4269" i="1"/>
  <c r="Q4269" i="1"/>
  <c r="V4268" i="1"/>
  <c r="T4268" i="1"/>
  <c r="R4268" i="1"/>
  <c r="U4267" i="1"/>
  <c r="S4267" i="1"/>
  <c r="Q4267" i="1"/>
  <c r="V4266" i="1"/>
  <c r="T4266" i="1"/>
  <c r="R4266" i="1"/>
  <c r="U4265" i="1"/>
  <c r="S4265" i="1"/>
  <c r="Q4265" i="1"/>
  <c r="V4264" i="1"/>
  <c r="T4264" i="1"/>
  <c r="R4264" i="1"/>
  <c r="U4263" i="1"/>
  <c r="S4263" i="1"/>
  <c r="Q4263" i="1"/>
  <c r="V4262" i="1"/>
  <c r="T4262" i="1"/>
  <c r="R4262" i="1"/>
  <c r="U4261" i="1"/>
  <c r="S4261" i="1"/>
  <c r="Q4261" i="1"/>
  <c r="V4260" i="1"/>
  <c r="T4260" i="1"/>
  <c r="R4260" i="1"/>
  <c r="U4259" i="1"/>
  <c r="S4259" i="1"/>
  <c r="Q4259" i="1"/>
  <c r="V4258" i="1"/>
  <c r="T4258" i="1"/>
  <c r="R4258" i="1"/>
  <c r="U4257" i="1"/>
  <c r="S4257" i="1"/>
  <c r="Q4257" i="1"/>
  <c r="V4256" i="1"/>
  <c r="T4256" i="1"/>
  <c r="R4256" i="1"/>
  <c r="U4255" i="1"/>
  <c r="S4255" i="1"/>
  <c r="Q4255" i="1"/>
  <c r="V4254" i="1"/>
  <c r="T4254" i="1"/>
  <c r="R4254" i="1"/>
  <c r="U4253" i="1"/>
  <c r="S4253" i="1"/>
  <c r="Q4253" i="1"/>
  <c r="V4252" i="1"/>
  <c r="T4252" i="1"/>
  <c r="R4252" i="1"/>
  <c r="U4251" i="1"/>
  <c r="S4251" i="1"/>
  <c r="Q4251" i="1"/>
  <c r="V4250" i="1"/>
  <c r="T4250" i="1"/>
  <c r="R4250" i="1"/>
  <c r="U4249" i="1"/>
  <c r="S4249" i="1"/>
  <c r="Q4249" i="1"/>
  <c r="V4248" i="1"/>
  <c r="T4248" i="1"/>
  <c r="R4248" i="1"/>
  <c r="U4247" i="1"/>
  <c r="S4247" i="1"/>
  <c r="Q4247" i="1"/>
  <c r="V4246" i="1"/>
  <c r="T4246" i="1"/>
  <c r="R4246" i="1"/>
  <c r="U4245" i="1"/>
  <c r="S4245" i="1"/>
  <c r="Q4245" i="1"/>
  <c r="V4244" i="1"/>
  <c r="T4244" i="1"/>
  <c r="R4244" i="1"/>
  <c r="U4243" i="1"/>
  <c r="S4243" i="1"/>
  <c r="Q4243" i="1"/>
  <c r="V4242" i="1"/>
  <c r="T4242" i="1"/>
  <c r="R4242" i="1"/>
  <c r="U4241" i="1"/>
  <c r="S4241" i="1"/>
  <c r="Q4241" i="1"/>
  <c r="V4240" i="1"/>
  <c r="T4240" i="1"/>
  <c r="R4240" i="1"/>
  <c r="U4239" i="1"/>
  <c r="S4239" i="1"/>
  <c r="Q4239" i="1"/>
  <c r="V4238" i="1"/>
  <c r="T4238" i="1"/>
  <c r="R4238" i="1"/>
  <c r="U4237" i="1"/>
  <c r="S4237" i="1"/>
  <c r="Q4237" i="1"/>
  <c r="V4236" i="1"/>
  <c r="T4236" i="1"/>
  <c r="R4236" i="1"/>
  <c r="U4235" i="1"/>
  <c r="S4235" i="1"/>
  <c r="Q4235" i="1"/>
  <c r="V4234" i="1"/>
  <c r="T4234" i="1"/>
  <c r="R4234" i="1"/>
  <c r="U4233" i="1"/>
  <c r="S4233" i="1"/>
  <c r="Q4233" i="1"/>
  <c r="V4232" i="1"/>
  <c r="T4232" i="1"/>
  <c r="R4232" i="1"/>
  <c r="U4231" i="1"/>
  <c r="S4231" i="1"/>
  <c r="Q4231" i="1"/>
  <c r="V4230" i="1"/>
  <c r="T4230" i="1"/>
  <c r="R4230" i="1"/>
  <c r="U4229" i="1"/>
  <c r="S4229" i="1"/>
  <c r="Q4229" i="1"/>
  <c r="V4228" i="1"/>
  <c r="T4228" i="1"/>
  <c r="R4228" i="1"/>
  <c r="U4227" i="1"/>
  <c r="S4227" i="1"/>
  <c r="Q4227" i="1"/>
  <c r="V4226" i="1"/>
  <c r="T4226" i="1"/>
  <c r="R4226" i="1"/>
  <c r="U4225" i="1"/>
  <c r="S4225" i="1"/>
  <c r="Q4225" i="1"/>
  <c r="V4224" i="1"/>
  <c r="T4224" i="1"/>
  <c r="R4224" i="1"/>
  <c r="U4223" i="1"/>
  <c r="S4223" i="1"/>
  <c r="Q4223" i="1"/>
  <c r="V4222" i="1"/>
  <c r="T4222" i="1"/>
  <c r="R4222" i="1"/>
  <c r="U4221" i="1"/>
  <c r="S4221" i="1"/>
  <c r="Q4221" i="1"/>
  <c r="V4220" i="1"/>
  <c r="T4220" i="1"/>
  <c r="R4220" i="1"/>
  <c r="U4219" i="1"/>
  <c r="S4219" i="1"/>
  <c r="Q4219" i="1"/>
  <c r="V4218" i="1"/>
  <c r="T4218" i="1"/>
  <c r="R4218" i="1"/>
  <c r="U4217" i="1"/>
  <c r="S4217" i="1"/>
  <c r="Q4217" i="1"/>
  <c r="V4216" i="1"/>
  <c r="T4216" i="1"/>
  <c r="R4216" i="1"/>
  <c r="U4215" i="1"/>
  <c r="S4215" i="1"/>
  <c r="Q4215" i="1"/>
  <c r="V4214" i="1"/>
  <c r="T4214" i="1"/>
  <c r="R4214" i="1"/>
  <c r="U4213" i="1"/>
  <c r="S4213" i="1"/>
  <c r="Q4213" i="1"/>
  <c r="V4212" i="1"/>
  <c r="T4212" i="1"/>
  <c r="R4212" i="1"/>
  <c r="U4211" i="1"/>
  <c r="S4211" i="1"/>
  <c r="Q4211" i="1"/>
  <c r="V4210" i="1"/>
  <c r="T4210" i="1"/>
  <c r="R4210" i="1"/>
  <c r="U4209" i="1"/>
  <c r="S4209" i="1"/>
  <c r="Q4209" i="1"/>
  <c r="V4208" i="1"/>
  <c r="T4208" i="1"/>
  <c r="R4208" i="1"/>
  <c r="U4207" i="1"/>
  <c r="S4207" i="1"/>
  <c r="Q4207" i="1"/>
  <c r="V4206" i="1"/>
  <c r="T4206" i="1"/>
  <c r="R4206" i="1"/>
  <c r="U4205" i="1"/>
  <c r="S4205" i="1"/>
  <c r="Q4205" i="1"/>
  <c r="V4204" i="1"/>
  <c r="T4204" i="1"/>
  <c r="R4204" i="1"/>
  <c r="U4203" i="1"/>
  <c r="S4203" i="1"/>
  <c r="Q4203" i="1"/>
  <c r="V4202" i="1"/>
  <c r="T4202" i="1"/>
  <c r="R4202" i="1"/>
  <c r="U4201" i="1"/>
  <c r="S4201" i="1"/>
  <c r="Q4201" i="1"/>
  <c r="V4200" i="1"/>
  <c r="T4200" i="1"/>
  <c r="R4200" i="1"/>
  <c r="U4199" i="1"/>
  <c r="S4199" i="1"/>
  <c r="Q4199" i="1"/>
  <c r="V4198" i="1"/>
  <c r="T4198" i="1"/>
  <c r="R4198" i="1"/>
  <c r="U4197" i="1"/>
  <c r="S4197" i="1"/>
  <c r="Q4197" i="1"/>
  <c r="V4196" i="1"/>
  <c r="T4196" i="1"/>
  <c r="R4196" i="1"/>
  <c r="U4195" i="1"/>
  <c r="S4195" i="1"/>
  <c r="Q4195" i="1"/>
  <c r="V4194" i="1"/>
  <c r="T4194" i="1"/>
  <c r="R4194" i="1"/>
  <c r="U4193" i="1"/>
  <c r="S4193" i="1"/>
  <c r="Q4193" i="1"/>
  <c r="V4192" i="1"/>
  <c r="T4192" i="1"/>
  <c r="R4192" i="1"/>
  <c r="U4191" i="1"/>
  <c r="S4191" i="1"/>
  <c r="Q4191" i="1"/>
  <c r="V4190" i="1"/>
  <c r="T4190" i="1"/>
  <c r="R4190" i="1"/>
  <c r="U4189" i="1"/>
  <c r="S4189" i="1"/>
  <c r="Q4189" i="1"/>
  <c r="V4188" i="1"/>
  <c r="T4188" i="1"/>
  <c r="R4188" i="1"/>
  <c r="U4187" i="1"/>
  <c r="S4187" i="1"/>
  <c r="Q4187" i="1"/>
  <c r="V4186" i="1"/>
  <c r="T4186" i="1"/>
  <c r="R4186" i="1"/>
  <c r="U4185" i="1"/>
  <c r="S4185" i="1"/>
  <c r="Q4185" i="1"/>
  <c r="V4184" i="1"/>
  <c r="T4184" i="1"/>
  <c r="R4184" i="1"/>
  <c r="U4183" i="1"/>
  <c r="S4183" i="1"/>
  <c r="Q4183" i="1"/>
  <c r="V4182" i="1"/>
  <c r="T4182" i="1"/>
  <c r="R4182" i="1"/>
  <c r="U4181" i="1"/>
  <c r="S4181" i="1"/>
  <c r="Q4181" i="1"/>
  <c r="V4180" i="1"/>
  <c r="T4180" i="1"/>
  <c r="R4180" i="1"/>
  <c r="U4179" i="1"/>
  <c r="S4179" i="1"/>
  <c r="Q4179" i="1"/>
  <c r="V4178" i="1"/>
  <c r="T4178" i="1"/>
  <c r="R4178" i="1"/>
  <c r="U4177" i="1"/>
  <c r="S4177" i="1"/>
  <c r="Q4177" i="1"/>
  <c r="V4176" i="1"/>
  <c r="T4176" i="1"/>
  <c r="R4176" i="1"/>
  <c r="U4175" i="1"/>
  <c r="S4175" i="1"/>
  <c r="Q4175" i="1"/>
  <c r="V4174" i="1"/>
  <c r="T4174" i="1"/>
  <c r="R4174" i="1"/>
  <c r="U4173" i="1"/>
  <c r="S4173" i="1"/>
  <c r="Q4173" i="1"/>
  <c r="V4172" i="1"/>
  <c r="T4172" i="1"/>
  <c r="R4172" i="1"/>
  <c r="U4171" i="1"/>
  <c r="S4171" i="1"/>
  <c r="Q4171" i="1"/>
  <c r="V4170" i="1"/>
  <c r="T4170" i="1"/>
  <c r="R4170" i="1"/>
  <c r="U4169" i="1"/>
  <c r="S4169" i="1"/>
  <c r="Q4169" i="1"/>
  <c r="V4168" i="1"/>
  <c r="T4168" i="1"/>
  <c r="R4168" i="1"/>
  <c r="U4167" i="1"/>
  <c r="S4167" i="1"/>
  <c r="Q4167" i="1"/>
  <c r="V4166" i="1"/>
  <c r="T4166" i="1"/>
  <c r="R4166" i="1"/>
  <c r="U4165" i="1"/>
  <c r="S4165" i="1"/>
  <c r="Q4165" i="1"/>
  <c r="V4164" i="1"/>
  <c r="T4164" i="1"/>
  <c r="R4164" i="1"/>
  <c r="U4163" i="1"/>
  <c r="S4163" i="1"/>
  <c r="Q4163" i="1"/>
  <c r="V4162" i="1"/>
  <c r="T4162" i="1"/>
  <c r="R4162" i="1"/>
  <c r="U4161" i="1"/>
  <c r="S4161" i="1"/>
  <c r="Q4161" i="1"/>
  <c r="V4160" i="1"/>
  <c r="T4160" i="1"/>
  <c r="R4160" i="1"/>
  <c r="U4159" i="1"/>
  <c r="S4159" i="1"/>
  <c r="Q4159" i="1"/>
  <c r="V4158" i="1"/>
  <c r="T4158" i="1"/>
  <c r="R4158" i="1"/>
  <c r="U4157" i="1"/>
  <c r="S4157" i="1"/>
  <c r="Q4157" i="1"/>
  <c r="V4156" i="1"/>
  <c r="T4156" i="1"/>
  <c r="R4156" i="1"/>
  <c r="U4155" i="1"/>
  <c r="S4155" i="1"/>
  <c r="Q4155" i="1"/>
  <c r="V4154" i="1"/>
  <c r="T4154" i="1"/>
  <c r="R4154" i="1"/>
  <c r="U4153" i="1"/>
  <c r="S4153" i="1"/>
  <c r="Q4153" i="1"/>
  <c r="V4152" i="1"/>
  <c r="T4152" i="1"/>
  <c r="R4152" i="1"/>
  <c r="U4151" i="1"/>
  <c r="S4151" i="1"/>
  <c r="Q4151" i="1"/>
  <c r="V4150" i="1"/>
  <c r="T4150" i="1"/>
  <c r="R4150" i="1"/>
  <c r="U4149" i="1"/>
  <c r="S4149" i="1"/>
  <c r="Q4149" i="1"/>
  <c r="V4148" i="1"/>
  <c r="T4148" i="1"/>
  <c r="R4148" i="1"/>
  <c r="U4147" i="1"/>
  <c r="S4147" i="1"/>
  <c r="Q4147" i="1"/>
  <c r="V4146" i="1"/>
  <c r="T4146" i="1"/>
  <c r="R4146" i="1"/>
  <c r="U4145" i="1"/>
  <c r="S4145" i="1"/>
  <c r="Q4145" i="1"/>
  <c r="V4144" i="1"/>
  <c r="T4144" i="1"/>
  <c r="R4144" i="1"/>
  <c r="U4143" i="1"/>
  <c r="S4143" i="1"/>
  <c r="Q4143" i="1"/>
  <c r="V4142" i="1"/>
  <c r="T4142" i="1"/>
  <c r="R4142" i="1"/>
  <c r="U4141" i="1"/>
  <c r="S4141" i="1"/>
  <c r="Q4141" i="1"/>
  <c r="V4140" i="1"/>
  <c r="T4140" i="1"/>
  <c r="R4140" i="1"/>
  <c r="U4139" i="1"/>
  <c r="S4139" i="1"/>
  <c r="Q4139" i="1"/>
  <c r="V4138" i="1"/>
  <c r="T4138" i="1"/>
  <c r="R4138" i="1"/>
  <c r="U4137" i="1"/>
  <c r="S4137" i="1"/>
  <c r="Q4137" i="1"/>
  <c r="V4136" i="1"/>
  <c r="T4136" i="1"/>
  <c r="R4136" i="1"/>
  <c r="U4135" i="1"/>
  <c r="S4135" i="1"/>
  <c r="Q4135" i="1"/>
  <c r="V4134" i="1"/>
  <c r="T4134" i="1"/>
  <c r="R4134" i="1"/>
  <c r="U4133" i="1"/>
  <c r="S4133" i="1"/>
  <c r="Q4133" i="1"/>
  <c r="V4132" i="1"/>
  <c r="T4132" i="1"/>
  <c r="R4132" i="1"/>
  <c r="U4131" i="1"/>
  <c r="S4131" i="1"/>
  <c r="Q4131" i="1"/>
  <c r="V4130" i="1"/>
  <c r="T4130" i="1"/>
  <c r="R4130" i="1"/>
  <c r="U4129" i="1"/>
  <c r="S4129" i="1"/>
  <c r="Q4129" i="1"/>
  <c r="V4128" i="1"/>
  <c r="T4128" i="1"/>
  <c r="R4128" i="1"/>
  <c r="U4127" i="1"/>
  <c r="S4127" i="1"/>
  <c r="Q4127" i="1"/>
  <c r="V4126" i="1"/>
  <c r="T4126" i="1"/>
  <c r="R4126" i="1"/>
  <c r="U4125" i="1"/>
  <c r="S4125" i="1"/>
  <c r="Q4125" i="1"/>
  <c r="V4124" i="1"/>
  <c r="T4124" i="1"/>
  <c r="R4124" i="1"/>
  <c r="U4123" i="1"/>
  <c r="S4123" i="1"/>
  <c r="Q4123" i="1"/>
  <c r="V4122" i="1"/>
  <c r="T4122" i="1"/>
  <c r="R4122" i="1"/>
  <c r="U4121" i="1"/>
  <c r="S4121" i="1"/>
  <c r="Q4121" i="1"/>
  <c r="V4120" i="1"/>
  <c r="T4120" i="1"/>
  <c r="R4120" i="1"/>
  <c r="U4119" i="1"/>
  <c r="S4119" i="1"/>
  <c r="Q4119" i="1"/>
  <c r="V4118" i="1"/>
  <c r="T4118" i="1"/>
  <c r="R4118" i="1"/>
  <c r="U4117" i="1"/>
  <c r="S4117" i="1"/>
  <c r="Q4117" i="1"/>
  <c r="V4116" i="1"/>
  <c r="T4116" i="1"/>
  <c r="R4116" i="1"/>
  <c r="U4115" i="1"/>
  <c r="S4115" i="1"/>
  <c r="Q4115" i="1"/>
  <c r="V4114" i="1"/>
  <c r="T4114" i="1"/>
  <c r="R4114" i="1"/>
  <c r="U4113" i="1"/>
  <c r="S4113" i="1"/>
  <c r="Q4113" i="1"/>
  <c r="V4112" i="1"/>
  <c r="T4112" i="1"/>
  <c r="R4112" i="1"/>
  <c r="U4111" i="1"/>
  <c r="S4111" i="1"/>
  <c r="Q4111" i="1"/>
  <c r="V4110" i="1"/>
  <c r="T4110" i="1"/>
  <c r="R4110" i="1"/>
  <c r="U4109" i="1"/>
  <c r="S4109" i="1"/>
  <c r="Q4109" i="1"/>
  <c r="V4108" i="1"/>
  <c r="T4108" i="1"/>
  <c r="R4108" i="1"/>
  <c r="U4107" i="1"/>
  <c r="S4107" i="1"/>
  <c r="Q4107" i="1"/>
  <c r="V4106" i="1"/>
  <c r="T4106" i="1"/>
  <c r="R4106" i="1"/>
  <c r="U4105" i="1"/>
  <c r="S4105" i="1"/>
  <c r="Q4105" i="1"/>
  <c r="V4104" i="1"/>
  <c r="T4104" i="1"/>
  <c r="R4104" i="1"/>
  <c r="U4103" i="1"/>
  <c r="S4103" i="1"/>
  <c r="Q4103" i="1"/>
  <c r="V4102" i="1"/>
  <c r="T4102" i="1"/>
  <c r="R4102" i="1"/>
  <c r="U4101" i="1"/>
  <c r="S4101" i="1"/>
  <c r="Q4101" i="1"/>
  <c r="V4100" i="1"/>
  <c r="T4100" i="1"/>
  <c r="R4100" i="1"/>
  <c r="U4099" i="1"/>
  <c r="S4099" i="1"/>
  <c r="Q4099" i="1"/>
  <c r="V4098" i="1"/>
  <c r="T4098" i="1"/>
  <c r="R4098" i="1"/>
  <c r="U4097" i="1"/>
  <c r="S4097" i="1"/>
  <c r="Q4097" i="1"/>
  <c r="V4096" i="1"/>
  <c r="T4096" i="1"/>
  <c r="R4096" i="1"/>
  <c r="U4095" i="1"/>
  <c r="S4095" i="1"/>
  <c r="Q4095" i="1"/>
  <c r="V4094" i="1"/>
  <c r="T4094" i="1"/>
  <c r="R4094" i="1"/>
  <c r="U4093" i="1"/>
  <c r="S4093" i="1"/>
  <c r="Q4093" i="1"/>
  <c r="V4092" i="1"/>
  <c r="T4092" i="1"/>
  <c r="R4092" i="1"/>
  <c r="U4091" i="1"/>
  <c r="S4091" i="1"/>
  <c r="Q4091" i="1"/>
  <c r="V4090" i="1"/>
  <c r="T4090" i="1"/>
  <c r="R4090" i="1"/>
  <c r="U4089" i="1"/>
  <c r="S4089" i="1"/>
  <c r="Q4089" i="1"/>
  <c r="V4088" i="1"/>
  <c r="T4088" i="1"/>
  <c r="R4088" i="1"/>
  <c r="U4087" i="1"/>
  <c r="S4087" i="1"/>
  <c r="Q4087" i="1"/>
  <c r="V4086" i="1"/>
  <c r="T4086" i="1"/>
  <c r="R4086" i="1"/>
  <c r="U4085" i="1"/>
  <c r="S4085" i="1"/>
  <c r="Q4085" i="1"/>
  <c r="V4084" i="1"/>
  <c r="T4084" i="1"/>
  <c r="R4084" i="1"/>
  <c r="U4083" i="1"/>
  <c r="S4083" i="1"/>
  <c r="Q4083" i="1"/>
  <c r="V4082" i="1"/>
  <c r="T4082" i="1"/>
  <c r="R4082" i="1"/>
  <c r="U4081" i="1"/>
  <c r="S4081" i="1"/>
  <c r="Q4081" i="1"/>
  <c r="V4080" i="1"/>
  <c r="T4080" i="1"/>
  <c r="R4080" i="1"/>
  <c r="U4079" i="1"/>
  <c r="S4079" i="1"/>
  <c r="Q4079" i="1"/>
  <c r="V4078" i="1"/>
  <c r="T4078" i="1"/>
  <c r="R4078" i="1"/>
  <c r="U4077" i="1"/>
  <c r="S4077" i="1"/>
  <c r="Q4077" i="1"/>
  <c r="V4076" i="1"/>
  <c r="T4076" i="1"/>
  <c r="R4076" i="1"/>
  <c r="U4075" i="1"/>
  <c r="S4075" i="1"/>
  <c r="Q4075" i="1"/>
  <c r="V4074" i="1"/>
  <c r="T4074" i="1"/>
  <c r="R4074" i="1"/>
  <c r="U4073" i="1"/>
  <c r="S4073" i="1"/>
  <c r="Q4073" i="1"/>
  <c r="V4072" i="1"/>
  <c r="T4072" i="1"/>
  <c r="R4072" i="1"/>
  <c r="U4071" i="1"/>
  <c r="S4071" i="1"/>
  <c r="Q4071" i="1"/>
  <c r="V4070" i="1"/>
  <c r="T4070" i="1"/>
  <c r="R4070" i="1"/>
  <c r="U4069" i="1"/>
  <c r="S4069" i="1"/>
  <c r="Q4069" i="1"/>
  <c r="V4068" i="1"/>
  <c r="T4068" i="1"/>
  <c r="R4068" i="1"/>
  <c r="U4067" i="1"/>
  <c r="S4067" i="1"/>
  <c r="Q4067" i="1"/>
  <c r="V4066" i="1"/>
  <c r="T4066" i="1"/>
  <c r="R4066" i="1"/>
  <c r="U4065" i="1"/>
  <c r="S4065" i="1"/>
  <c r="Q4065" i="1"/>
  <c r="V4064" i="1"/>
  <c r="T4064" i="1"/>
  <c r="R4064" i="1"/>
  <c r="U4063" i="1"/>
  <c r="S4063" i="1"/>
  <c r="Q4063" i="1"/>
  <c r="V4062" i="1"/>
  <c r="T4062" i="1"/>
  <c r="R4062" i="1"/>
  <c r="U4061" i="1"/>
  <c r="S4061" i="1"/>
  <c r="Q4061" i="1"/>
  <c r="V4060" i="1"/>
  <c r="T4060" i="1"/>
  <c r="R4060" i="1"/>
  <c r="U4059" i="1"/>
  <c r="S4059" i="1"/>
  <c r="Q4059" i="1"/>
  <c r="V4058" i="1"/>
  <c r="T4058" i="1"/>
  <c r="R4058" i="1"/>
  <c r="U4057" i="1"/>
  <c r="S4057" i="1"/>
  <c r="Q4057" i="1"/>
  <c r="V4056" i="1"/>
  <c r="T4056" i="1"/>
  <c r="R4056" i="1"/>
  <c r="U4055" i="1"/>
  <c r="S4055" i="1"/>
  <c r="Q4055" i="1"/>
  <c r="V4054" i="1"/>
  <c r="T4054" i="1"/>
  <c r="R4054" i="1"/>
  <c r="U4053" i="1"/>
  <c r="S4053" i="1"/>
  <c r="Q4053" i="1"/>
  <c r="V4052" i="1"/>
  <c r="T4052" i="1"/>
  <c r="R4052" i="1"/>
  <c r="U4051" i="1"/>
  <c r="S4051" i="1"/>
  <c r="Q4051" i="1"/>
  <c r="V4050" i="1"/>
  <c r="T4050" i="1"/>
  <c r="R4050" i="1"/>
  <c r="U4049" i="1"/>
  <c r="S4049" i="1"/>
  <c r="Q4049" i="1"/>
  <c r="V4048" i="1"/>
  <c r="T4048" i="1"/>
  <c r="R4048" i="1"/>
  <c r="U4047" i="1"/>
  <c r="S4047" i="1"/>
  <c r="Q4047" i="1"/>
  <c r="V4046" i="1"/>
  <c r="T4046" i="1"/>
  <c r="R4046" i="1"/>
  <c r="U4045" i="1"/>
  <c r="S4045" i="1"/>
  <c r="Q4045" i="1"/>
  <c r="V4044" i="1"/>
  <c r="T4044" i="1"/>
  <c r="R4044" i="1"/>
  <c r="U4043" i="1"/>
  <c r="S4043" i="1"/>
  <c r="Q4043" i="1"/>
  <c r="V4042" i="1"/>
  <c r="T4042" i="1"/>
  <c r="R4042" i="1"/>
  <c r="U4041" i="1"/>
  <c r="S4041" i="1"/>
  <c r="Q4041" i="1"/>
  <c r="V4040" i="1"/>
  <c r="T4040" i="1"/>
  <c r="R4040" i="1"/>
  <c r="U4039" i="1"/>
  <c r="S4039" i="1"/>
  <c r="Q4039" i="1"/>
  <c r="V4038" i="1"/>
  <c r="T4038" i="1"/>
  <c r="R4038" i="1"/>
  <c r="U4037" i="1"/>
  <c r="S4037" i="1"/>
  <c r="Q4037" i="1"/>
  <c r="V4036" i="1"/>
  <c r="T4036" i="1"/>
  <c r="R4036" i="1"/>
  <c r="U4035" i="1"/>
  <c r="S4035" i="1"/>
  <c r="Q4035" i="1"/>
  <c r="V4034" i="1"/>
  <c r="T4034" i="1"/>
  <c r="R4034" i="1"/>
  <c r="U4033" i="1"/>
  <c r="S4033" i="1"/>
  <c r="Q4033" i="1"/>
  <c r="V4032" i="1"/>
  <c r="T4032" i="1"/>
  <c r="R4032" i="1"/>
  <c r="U4031" i="1"/>
  <c r="S4031" i="1"/>
  <c r="Q4031" i="1"/>
  <c r="V4030" i="1"/>
  <c r="T4030" i="1"/>
  <c r="R4030" i="1"/>
  <c r="U4029" i="1"/>
  <c r="S4029" i="1"/>
  <c r="Q4029" i="1"/>
  <c r="V4028" i="1"/>
  <c r="T4028" i="1"/>
  <c r="R4028" i="1"/>
  <c r="U4027" i="1"/>
  <c r="S4027" i="1"/>
  <c r="Q4027" i="1"/>
  <c r="V4026" i="1"/>
  <c r="T4026" i="1"/>
  <c r="R4026" i="1"/>
  <c r="U4025" i="1"/>
  <c r="S4025" i="1"/>
  <c r="Q4025" i="1"/>
  <c r="V4024" i="1"/>
  <c r="T4024" i="1"/>
  <c r="R4024" i="1"/>
  <c r="U4023" i="1"/>
  <c r="S4023" i="1"/>
  <c r="Q4023" i="1"/>
  <c r="V4022" i="1"/>
  <c r="T4022" i="1"/>
  <c r="R4022" i="1"/>
  <c r="U4021" i="1"/>
  <c r="S4021" i="1"/>
  <c r="Q4021" i="1"/>
  <c r="V4020" i="1"/>
  <c r="T4020" i="1"/>
  <c r="R4020" i="1"/>
  <c r="U4019" i="1"/>
  <c r="S4019" i="1"/>
  <c r="Q4019" i="1"/>
  <c r="V4018" i="1"/>
  <c r="T4018" i="1"/>
  <c r="R4018" i="1"/>
  <c r="U4017" i="1"/>
  <c r="S4017" i="1"/>
  <c r="Q4017" i="1"/>
  <c r="V4016" i="1"/>
  <c r="T4016" i="1"/>
  <c r="R4016" i="1"/>
  <c r="U4015" i="1"/>
  <c r="S4015" i="1"/>
  <c r="Q4015" i="1"/>
  <c r="V4014" i="1"/>
  <c r="T4014" i="1"/>
  <c r="R4014" i="1"/>
  <c r="U4013" i="1"/>
  <c r="S4013" i="1"/>
  <c r="Q4013" i="1"/>
  <c r="V4012" i="1"/>
  <c r="T4012" i="1"/>
  <c r="R4012" i="1"/>
  <c r="U4011" i="1"/>
  <c r="S4011" i="1"/>
  <c r="Q4011" i="1"/>
  <c r="V4010" i="1"/>
  <c r="T4010" i="1"/>
  <c r="R4010" i="1"/>
  <c r="U4009" i="1"/>
  <c r="S4009" i="1"/>
  <c r="Q4009" i="1"/>
  <c r="V4008" i="1"/>
  <c r="T4008" i="1"/>
  <c r="R4008" i="1"/>
  <c r="U4007" i="1"/>
  <c r="S4007" i="1"/>
  <c r="Q4007" i="1"/>
  <c r="V4006" i="1"/>
  <c r="T4006" i="1"/>
  <c r="R4006" i="1"/>
  <c r="U4005" i="1"/>
  <c r="S4005" i="1"/>
  <c r="Q4005" i="1"/>
  <c r="V4004" i="1"/>
  <c r="T4004" i="1"/>
  <c r="R4004" i="1"/>
  <c r="U4003" i="1"/>
  <c r="S4003" i="1"/>
  <c r="Q4003" i="1"/>
  <c r="V4002" i="1"/>
  <c r="T4002" i="1"/>
  <c r="R4002" i="1"/>
  <c r="U4001" i="1"/>
  <c r="S4001" i="1"/>
  <c r="Q4001" i="1"/>
  <c r="V4000" i="1"/>
  <c r="T4000" i="1"/>
  <c r="R4000" i="1"/>
  <c r="U3999" i="1"/>
  <c r="S3999" i="1"/>
  <c r="Q3999" i="1"/>
  <c r="V3998" i="1"/>
  <c r="T3998" i="1"/>
  <c r="R3998" i="1"/>
  <c r="U3997" i="1"/>
  <c r="S3997" i="1"/>
  <c r="Q3997" i="1"/>
  <c r="V3996" i="1"/>
  <c r="T3996" i="1"/>
  <c r="R3996" i="1"/>
  <c r="U3995" i="1"/>
  <c r="S3995" i="1"/>
  <c r="Q3995" i="1"/>
  <c r="V3994" i="1"/>
  <c r="T3994" i="1"/>
  <c r="R3994" i="1"/>
  <c r="U3993" i="1"/>
  <c r="S3993" i="1"/>
  <c r="Q3993" i="1"/>
  <c r="V3992" i="1"/>
  <c r="T3992" i="1"/>
  <c r="R3992" i="1"/>
  <c r="U3991" i="1"/>
  <c r="S3991" i="1"/>
  <c r="Q3991" i="1"/>
  <c r="V3990" i="1"/>
  <c r="T3990" i="1"/>
  <c r="R3990" i="1"/>
  <c r="U3989" i="1"/>
  <c r="S3989" i="1"/>
  <c r="Q3989" i="1"/>
  <c r="V3988" i="1"/>
  <c r="T3988" i="1"/>
  <c r="R3988" i="1"/>
  <c r="U3987" i="1"/>
  <c r="S3987" i="1"/>
  <c r="Q3987" i="1"/>
  <c r="V3986" i="1"/>
  <c r="T3986" i="1"/>
  <c r="R3986" i="1"/>
  <c r="U3985" i="1"/>
  <c r="S3985" i="1"/>
  <c r="Q3985" i="1"/>
  <c r="V3984" i="1"/>
  <c r="T3984" i="1"/>
  <c r="R3984" i="1"/>
  <c r="U3983" i="1"/>
  <c r="S3983" i="1"/>
  <c r="Q3983" i="1"/>
  <c r="V3982" i="1"/>
  <c r="T3982" i="1"/>
  <c r="R3982" i="1"/>
  <c r="U3981" i="1"/>
  <c r="S3981" i="1"/>
  <c r="Q3981" i="1"/>
  <c r="V3980" i="1"/>
  <c r="T3980" i="1"/>
  <c r="R3980" i="1"/>
  <c r="U3979" i="1"/>
  <c r="S3979" i="1"/>
  <c r="Q3979" i="1"/>
  <c r="V3978" i="1"/>
  <c r="T3978" i="1"/>
  <c r="R3978" i="1"/>
  <c r="U3977" i="1"/>
  <c r="S3977" i="1"/>
  <c r="Q3977" i="1"/>
  <c r="V3976" i="1"/>
  <c r="T3976" i="1"/>
  <c r="R3976" i="1"/>
  <c r="U3975" i="1"/>
  <c r="S3975" i="1"/>
  <c r="Q3975" i="1"/>
  <c r="V3974" i="1"/>
  <c r="T3974" i="1"/>
  <c r="R3974" i="1"/>
  <c r="U3973" i="1"/>
  <c r="S3973" i="1"/>
  <c r="Q3973" i="1"/>
  <c r="V3972" i="1"/>
  <c r="T3972" i="1"/>
  <c r="R3972" i="1"/>
  <c r="U3971" i="1"/>
  <c r="S3971" i="1"/>
  <c r="Q3971" i="1"/>
  <c r="V3970" i="1"/>
  <c r="T3970" i="1"/>
  <c r="R3970" i="1"/>
  <c r="U3969" i="1"/>
  <c r="S3969" i="1"/>
  <c r="Q3969" i="1"/>
  <c r="V3968" i="1"/>
  <c r="T3968" i="1"/>
  <c r="R3968" i="1"/>
  <c r="U3967" i="1"/>
  <c r="S3967" i="1"/>
  <c r="Q3967" i="1"/>
  <c r="V3966" i="1"/>
  <c r="T3966" i="1"/>
  <c r="R3966" i="1"/>
  <c r="U3965" i="1"/>
  <c r="S3965" i="1"/>
  <c r="Q3965" i="1"/>
  <c r="V3964" i="1"/>
  <c r="T3964" i="1"/>
  <c r="R3964" i="1"/>
  <c r="U3963" i="1"/>
  <c r="S3963" i="1"/>
  <c r="Q3963" i="1"/>
  <c r="V3962" i="1"/>
  <c r="T3962" i="1"/>
  <c r="R3962" i="1"/>
  <c r="U3961" i="1"/>
  <c r="S3961" i="1"/>
  <c r="Q3961" i="1"/>
  <c r="V3960" i="1"/>
  <c r="T3960" i="1"/>
  <c r="R3960" i="1"/>
  <c r="U3959" i="1"/>
  <c r="S3959" i="1"/>
  <c r="Q3959" i="1"/>
  <c r="V3958" i="1"/>
  <c r="T3958" i="1"/>
  <c r="R3958" i="1"/>
  <c r="U3957" i="1"/>
  <c r="S3957" i="1"/>
  <c r="Q3957" i="1"/>
  <c r="V3956" i="1"/>
  <c r="T3956" i="1"/>
  <c r="R3956" i="1"/>
  <c r="U3955" i="1"/>
  <c r="S3955" i="1"/>
  <c r="Q3955" i="1"/>
  <c r="V3954" i="1"/>
  <c r="T3954" i="1"/>
  <c r="R3954" i="1"/>
  <c r="U3953" i="1"/>
  <c r="S3953" i="1"/>
  <c r="Q3953" i="1"/>
  <c r="V3952" i="1"/>
  <c r="T3952" i="1"/>
  <c r="R3952" i="1"/>
  <c r="U3951" i="1"/>
  <c r="S3951" i="1"/>
  <c r="Q3951" i="1"/>
  <c r="V3950" i="1"/>
  <c r="T3950" i="1"/>
  <c r="R3950" i="1"/>
  <c r="U3949" i="1"/>
  <c r="S3949" i="1"/>
  <c r="Q3949" i="1"/>
  <c r="V3948" i="1"/>
  <c r="T3948" i="1"/>
  <c r="R3948" i="1"/>
  <c r="U3947" i="1"/>
  <c r="S3947" i="1"/>
  <c r="Q3947" i="1"/>
  <c r="V3946" i="1"/>
  <c r="T3946" i="1"/>
  <c r="R3946" i="1"/>
  <c r="U3945" i="1"/>
  <c r="S3945" i="1"/>
  <c r="Q3945" i="1"/>
  <c r="V3944" i="1"/>
  <c r="T3944" i="1"/>
  <c r="R3944" i="1"/>
  <c r="U3943" i="1"/>
  <c r="S3943" i="1"/>
  <c r="Q3943" i="1"/>
  <c r="V3942" i="1"/>
  <c r="T3942" i="1"/>
  <c r="R3942" i="1"/>
  <c r="U3941" i="1"/>
  <c r="S3941" i="1"/>
  <c r="Q3941" i="1"/>
  <c r="V3940" i="1"/>
  <c r="T3940" i="1"/>
  <c r="R3940" i="1"/>
  <c r="U3939" i="1"/>
  <c r="S3939" i="1"/>
  <c r="Q3939" i="1"/>
  <c r="V3938" i="1"/>
  <c r="T3938" i="1"/>
  <c r="R3938" i="1"/>
  <c r="U3937" i="1"/>
  <c r="S3937" i="1"/>
  <c r="Q3937" i="1"/>
  <c r="V3936" i="1"/>
  <c r="T3936" i="1"/>
  <c r="R3936" i="1"/>
  <c r="U3935" i="1"/>
  <c r="S3935" i="1"/>
  <c r="Q3935" i="1"/>
  <c r="V3934" i="1"/>
  <c r="T3934" i="1"/>
  <c r="R3934" i="1"/>
  <c r="U3933" i="1"/>
  <c r="S3933" i="1"/>
  <c r="Q3933" i="1"/>
  <c r="V3932" i="1"/>
  <c r="T3932" i="1"/>
  <c r="R3932" i="1"/>
  <c r="U3931" i="1"/>
  <c r="S3931" i="1"/>
  <c r="Q3931" i="1"/>
  <c r="V3930" i="1"/>
  <c r="T3930" i="1"/>
  <c r="R3930" i="1"/>
  <c r="U3929" i="1"/>
  <c r="S3929" i="1"/>
  <c r="Q3929" i="1"/>
  <c r="V3928" i="1"/>
  <c r="T3928" i="1"/>
  <c r="R3928" i="1"/>
  <c r="U3927" i="1"/>
  <c r="S3927" i="1"/>
  <c r="Q3927" i="1"/>
  <c r="V3926" i="1"/>
  <c r="T3926" i="1"/>
  <c r="R3926" i="1"/>
  <c r="U3925" i="1"/>
  <c r="S3925" i="1"/>
  <c r="Q3925" i="1"/>
  <c r="V3924" i="1"/>
  <c r="T3924" i="1"/>
  <c r="R3924" i="1"/>
  <c r="U3923" i="1"/>
  <c r="S3923" i="1"/>
  <c r="Q3923" i="1"/>
  <c r="V3922" i="1"/>
  <c r="T3922" i="1"/>
  <c r="R3922" i="1"/>
  <c r="U4376" i="1"/>
  <c r="S4376" i="1"/>
  <c r="Q4376" i="1"/>
  <c r="V4375" i="1"/>
  <c r="T4375" i="1"/>
  <c r="R4375" i="1"/>
  <c r="U4374" i="1"/>
  <c r="S4374" i="1"/>
  <c r="Q4374" i="1"/>
  <c r="W4374" i="1" s="1"/>
  <c r="V4373" i="1"/>
  <c r="T4373" i="1"/>
  <c r="R4373" i="1"/>
  <c r="U4372" i="1"/>
  <c r="S4372" i="1"/>
  <c r="Q4372" i="1"/>
  <c r="V4371" i="1"/>
  <c r="T4371" i="1"/>
  <c r="R4371" i="1"/>
  <c r="U4370" i="1"/>
  <c r="S4370" i="1"/>
  <c r="Q4370" i="1"/>
  <c r="W4370" i="1" s="1"/>
  <c r="V4369" i="1"/>
  <c r="T4369" i="1"/>
  <c r="R4369" i="1"/>
  <c r="U4368" i="1"/>
  <c r="S4368" i="1"/>
  <c r="Q4368" i="1"/>
  <c r="V4367" i="1"/>
  <c r="T4367" i="1"/>
  <c r="R4367" i="1"/>
  <c r="U4366" i="1"/>
  <c r="S4366" i="1"/>
  <c r="Q4366" i="1"/>
  <c r="W4366" i="1" s="1"/>
  <c r="V4365" i="1"/>
  <c r="T4365" i="1"/>
  <c r="R4365" i="1"/>
  <c r="U4364" i="1"/>
  <c r="S4364" i="1"/>
  <c r="Q4364" i="1"/>
  <c r="V4363" i="1"/>
  <c r="T4363" i="1"/>
  <c r="R4363" i="1"/>
  <c r="U4362" i="1"/>
  <c r="S4362" i="1"/>
  <c r="Q4362" i="1"/>
  <c r="W4362" i="1" s="1"/>
  <c r="V4361" i="1"/>
  <c r="T4361" i="1"/>
  <c r="R4361" i="1"/>
  <c r="U4360" i="1"/>
  <c r="S4360" i="1"/>
  <c r="Q4360" i="1"/>
  <c r="V4359" i="1"/>
  <c r="T4359" i="1"/>
  <c r="R4359" i="1"/>
  <c r="U4358" i="1"/>
  <c r="S4358" i="1"/>
  <c r="Q4358" i="1"/>
  <c r="W4358" i="1" s="1"/>
  <c r="V4357" i="1"/>
  <c r="T4357" i="1"/>
  <c r="R4357" i="1"/>
  <c r="U4356" i="1"/>
  <c r="S4356" i="1"/>
  <c r="Q4356" i="1"/>
  <c r="V4355" i="1"/>
  <c r="T4355" i="1"/>
  <c r="R4355" i="1"/>
  <c r="U4354" i="1"/>
  <c r="S4354" i="1"/>
  <c r="Q4354" i="1"/>
  <c r="W4354" i="1" s="1"/>
  <c r="V4353" i="1"/>
  <c r="T4353" i="1"/>
  <c r="R4353" i="1"/>
  <c r="U4352" i="1"/>
  <c r="S4352" i="1"/>
  <c r="Q4352" i="1"/>
  <c r="V4351" i="1"/>
  <c r="T4351" i="1"/>
  <c r="R4351" i="1"/>
  <c r="U4350" i="1"/>
  <c r="S4350" i="1"/>
  <c r="Q4350" i="1"/>
  <c r="W4350" i="1" s="1"/>
  <c r="V4349" i="1"/>
  <c r="T4349" i="1"/>
  <c r="R4349" i="1"/>
  <c r="U4348" i="1"/>
  <c r="S4348" i="1"/>
  <c r="Q4348" i="1"/>
  <c r="V4347" i="1"/>
  <c r="T4347" i="1"/>
  <c r="R4347" i="1"/>
  <c r="U4346" i="1"/>
  <c r="S4346" i="1"/>
  <c r="Q4346" i="1"/>
  <c r="W4346" i="1" s="1"/>
  <c r="V4345" i="1"/>
  <c r="T4345" i="1"/>
  <c r="R4345" i="1"/>
  <c r="U4344" i="1"/>
  <c r="S4344" i="1"/>
  <c r="Q4344" i="1"/>
  <c r="V4343" i="1"/>
  <c r="T4343" i="1"/>
  <c r="R4343" i="1"/>
  <c r="U4342" i="1"/>
  <c r="S4342" i="1"/>
  <c r="Q4342" i="1"/>
  <c r="W4342" i="1" s="1"/>
  <c r="V4341" i="1"/>
  <c r="T4341" i="1"/>
  <c r="R4341" i="1"/>
  <c r="U4340" i="1"/>
  <c r="S4340" i="1"/>
  <c r="Q4340" i="1"/>
  <c r="V4339" i="1"/>
  <c r="T4339" i="1"/>
  <c r="R4339" i="1"/>
  <c r="U4338" i="1"/>
  <c r="S4338" i="1"/>
  <c r="Q4338" i="1"/>
  <c r="W4338" i="1" s="1"/>
  <c r="V4337" i="1"/>
  <c r="T4337" i="1"/>
  <c r="R4337" i="1"/>
  <c r="U4336" i="1"/>
  <c r="S4336" i="1"/>
  <c r="Q4336" i="1"/>
  <c r="V4335" i="1"/>
  <c r="T4335" i="1"/>
  <c r="R4335" i="1"/>
  <c r="U4334" i="1"/>
  <c r="S4334" i="1"/>
  <c r="Q4334" i="1"/>
  <c r="W4334" i="1" s="1"/>
  <c r="V4333" i="1"/>
  <c r="T4333" i="1"/>
  <c r="R4333" i="1"/>
  <c r="U4332" i="1"/>
  <c r="S4332" i="1"/>
  <c r="Q4332" i="1"/>
  <c r="V4331" i="1"/>
  <c r="T4331" i="1"/>
  <c r="R4331" i="1"/>
  <c r="U4330" i="1"/>
  <c r="S4330" i="1"/>
  <c r="Q4330" i="1"/>
  <c r="W4330" i="1" s="1"/>
  <c r="V4329" i="1"/>
  <c r="T4329" i="1"/>
  <c r="R4329" i="1"/>
  <c r="U4328" i="1"/>
  <c r="S4328" i="1"/>
  <c r="Q4328" i="1"/>
  <c r="V4327" i="1"/>
  <c r="T4327" i="1"/>
  <c r="R4327" i="1"/>
  <c r="U4326" i="1"/>
  <c r="S4326" i="1"/>
  <c r="Q4326" i="1"/>
  <c r="W4326" i="1" s="1"/>
  <c r="V4325" i="1"/>
  <c r="T4325" i="1"/>
  <c r="R4325" i="1"/>
  <c r="U4324" i="1"/>
  <c r="S4324" i="1"/>
  <c r="Q4324" i="1"/>
  <c r="V4323" i="1"/>
  <c r="T4323" i="1"/>
  <c r="R4323" i="1"/>
  <c r="U4322" i="1"/>
  <c r="S4322" i="1"/>
  <c r="Q4322" i="1"/>
  <c r="W4322" i="1" s="1"/>
  <c r="V4321" i="1"/>
  <c r="T4321" i="1"/>
  <c r="R4321" i="1"/>
  <c r="U4320" i="1"/>
  <c r="S4320" i="1"/>
  <c r="Q4320" i="1"/>
  <c r="V4319" i="1"/>
  <c r="T4319" i="1"/>
  <c r="R4319" i="1"/>
  <c r="U4318" i="1"/>
  <c r="S4318" i="1"/>
  <c r="Q4318" i="1"/>
  <c r="W4318" i="1" s="1"/>
  <c r="V4317" i="1"/>
  <c r="T4317" i="1"/>
  <c r="R4317" i="1"/>
  <c r="U4316" i="1"/>
  <c r="S4316" i="1"/>
  <c r="Q4316" i="1"/>
  <c r="V4315" i="1"/>
  <c r="T4315" i="1"/>
  <c r="R4315" i="1"/>
  <c r="U4314" i="1"/>
  <c r="S4314" i="1"/>
  <c r="Q4314" i="1"/>
  <c r="W4314" i="1" s="1"/>
  <c r="V4313" i="1"/>
  <c r="T4313" i="1"/>
  <c r="R4313" i="1"/>
  <c r="U4312" i="1"/>
  <c r="S4312" i="1"/>
  <c r="Q4312" i="1"/>
  <c r="V4311" i="1"/>
  <c r="T4311" i="1"/>
  <c r="R4311" i="1"/>
  <c r="U4310" i="1"/>
  <c r="S4310" i="1"/>
  <c r="Q4310" i="1"/>
  <c r="W4310" i="1" s="1"/>
  <c r="V4309" i="1"/>
  <c r="T4309" i="1"/>
  <c r="R4309" i="1"/>
  <c r="U4308" i="1"/>
  <c r="S4308" i="1"/>
  <c r="Q4308" i="1"/>
  <c r="V4307" i="1"/>
  <c r="T4307" i="1"/>
  <c r="R4307" i="1"/>
  <c r="U4306" i="1"/>
  <c r="S4306" i="1"/>
  <c r="Q4306" i="1"/>
  <c r="W4306" i="1" s="1"/>
  <c r="V4305" i="1"/>
  <c r="T4305" i="1"/>
  <c r="R4305" i="1"/>
  <c r="U4304" i="1"/>
  <c r="S4304" i="1"/>
  <c r="Q4304" i="1"/>
  <c r="V4303" i="1"/>
  <c r="T4303" i="1"/>
  <c r="R4303" i="1"/>
  <c r="U4302" i="1"/>
  <c r="S4302" i="1"/>
  <c r="Q4302" i="1"/>
  <c r="W4302" i="1" s="1"/>
  <c r="V4301" i="1"/>
  <c r="T4301" i="1"/>
  <c r="R4301" i="1"/>
  <c r="U4300" i="1"/>
  <c r="S4300" i="1"/>
  <c r="Q4300" i="1"/>
  <c r="V4299" i="1"/>
  <c r="T4299" i="1"/>
  <c r="R4299" i="1"/>
  <c r="U4298" i="1"/>
  <c r="S4298" i="1"/>
  <c r="Q4298" i="1"/>
  <c r="W4298" i="1" s="1"/>
  <c r="V4297" i="1"/>
  <c r="T4297" i="1"/>
  <c r="R4297" i="1"/>
  <c r="U4296" i="1"/>
  <c r="S4296" i="1"/>
  <c r="Q4296" i="1"/>
  <c r="V4295" i="1"/>
  <c r="T4295" i="1"/>
  <c r="R4295" i="1"/>
  <c r="U4294" i="1"/>
  <c r="S4294" i="1"/>
  <c r="Q4294" i="1"/>
  <c r="W4294" i="1" s="1"/>
  <c r="V4293" i="1"/>
  <c r="T4293" i="1"/>
  <c r="R4293" i="1"/>
  <c r="U4292" i="1"/>
  <c r="S4292" i="1"/>
  <c r="Q4292" i="1"/>
  <c r="V4291" i="1"/>
  <c r="T4291" i="1"/>
  <c r="R4291" i="1"/>
  <c r="U4290" i="1"/>
  <c r="S4290" i="1"/>
  <c r="Q4290" i="1"/>
  <c r="W4290" i="1" s="1"/>
  <c r="V4289" i="1"/>
  <c r="T4289" i="1"/>
  <c r="R4289" i="1"/>
  <c r="U4288" i="1"/>
  <c r="S4288" i="1"/>
  <c r="Q4288" i="1"/>
  <c r="V4287" i="1"/>
  <c r="T4287" i="1"/>
  <c r="R4287" i="1"/>
  <c r="U4286" i="1"/>
  <c r="S4286" i="1"/>
  <c r="Q4286" i="1"/>
  <c r="W4286" i="1" s="1"/>
  <c r="V4285" i="1"/>
  <c r="T4285" i="1"/>
  <c r="R4285" i="1"/>
  <c r="U4284" i="1"/>
  <c r="S4284" i="1"/>
  <c r="Q4284" i="1"/>
  <c r="V4283" i="1"/>
  <c r="T4283" i="1"/>
  <c r="R4283" i="1"/>
  <c r="U4282" i="1"/>
  <c r="S4282" i="1"/>
  <c r="Q4282" i="1"/>
  <c r="W4282" i="1" s="1"/>
  <c r="V4281" i="1"/>
  <c r="T4281" i="1"/>
  <c r="R4281" i="1"/>
  <c r="U4280" i="1"/>
  <c r="S4280" i="1"/>
  <c r="Q4280" i="1"/>
  <c r="V4279" i="1"/>
  <c r="T4279" i="1"/>
  <c r="R4279" i="1"/>
  <c r="U4278" i="1"/>
  <c r="S4278" i="1"/>
  <c r="Q4278" i="1"/>
  <c r="W4278" i="1" s="1"/>
  <c r="V4277" i="1"/>
  <c r="T4277" i="1"/>
  <c r="R4277" i="1"/>
  <c r="U4276" i="1"/>
  <c r="S4276" i="1"/>
  <c r="Q4276" i="1"/>
  <c r="V4275" i="1"/>
  <c r="T4275" i="1"/>
  <c r="R4275" i="1"/>
  <c r="U4274" i="1"/>
  <c r="S4274" i="1"/>
  <c r="Q4274" i="1"/>
  <c r="W4274" i="1" s="1"/>
  <c r="V4273" i="1"/>
  <c r="T4273" i="1"/>
  <c r="R4273" i="1"/>
  <c r="U4272" i="1"/>
  <c r="S4272" i="1"/>
  <c r="Q4272" i="1"/>
  <c r="V4271" i="1"/>
  <c r="T4271" i="1"/>
  <c r="R4271" i="1"/>
  <c r="U4270" i="1"/>
  <c r="S4270" i="1"/>
  <c r="Q4270" i="1"/>
  <c r="W4270" i="1" s="1"/>
  <c r="V4269" i="1"/>
  <c r="T4269" i="1"/>
  <c r="R4269" i="1"/>
  <c r="U4268" i="1"/>
  <c r="S4268" i="1"/>
  <c r="Q4268" i="1"/>
  <c r="V4267" i="1"/>
  <c r="T4267" i="1"/>
  <c r="R4267" i="1"/>
  <c r="U4266" i="1"/>
  <c r="S4266" i="1"/>
  <c r="Q4266" i="1"/>
  <c r="W4266" i="1" s="1"/>
  <c r="V4265" i="1"/>
  <c r="T4265" i="1"/>
  <c r="R4265" i="1"/>
  <c r="U4264" i="1"/>
  <c r="S4264" i="1"/>
  <c r="Q4264" i="1"/>
  <c r="V4263" i="1"/>
  <c r="T4263" i="1"/>
  <c r="R4263" i="1"/>
  <c r="U4262" i="1"/>
  <c r="S4262" i="1"/>
  <c r="Q4262" i="1"/>
  <c r="W4262" i="1" s="1"/>
  <c r="V4261" i="1"/>
  <c r="T4261" i="1"/>
  <c r="R4261" i="1"/>
  <c r="U4260" i="1"/>
  <c r="S4260" i="1"/>
  <c r="Q4260" i="1"/>
  <c r="V4259" i="1"/>
  <c r="T4259" i="1"/>
  <c r="R4259" i="1"/>
  <c r="U4258" i="1"/>
  <c r="S4258" i="1"/>
  <c r="Q4258" i="1"/>
  <c r="W4258" i="1" s="1"/>
  <c r="V4257" i="1"/>
  <c r="T4257" i="1"/>
  <c r="R4257" i="1"/>
  <c r="U4256" i="1"/>
  <c r="S4256" i="1"/>
  <c r="Q4256" i="1"/>
  <c r="V4255" i="1"/>
  <c r="T4255" i="1"/>
  <c r="R4255" i="1"/>
  <c r="U4254" i="1"/>
  <c r="S4254" i="1"/>
  <c r="Q4254" i="1"/>
  <c r="W4254" i="1" s="1"/>
  <c r="V4253" i="1"/>
  <c r="T4253" i="1"/>
  <c r="R4253" i="1"/>
  <c r="U4252" i="1"/>
  <c r="S4252" i="1"/>
  <c r="Q4252" i="1"/>
  <c r="V4251" i="1"/>
  <c r="T4251" i="1"/>
  <c r="R4251" i="1"/>
  <c r="U4250" i="1"/>
  <c r="S4250" i="1"/>
  <c r="Q4250" i="1"/>
  <c r="W4250" i="1" s="1"/>
  <c r="V4249" i="1"/>
  <c r="T4249" i="1"/>
  <c r="R4249" i="1"/>
  <c r="U4248" i="1"/>
  <c r="S4248" i="1"/>
  <c r="Q4248" i="1"/>
  <c r="V4247" i="1"/>
  <c r="T4247" i="1"/>
  <c r="R4247" i="1"/>
  <c r="U4246" i="1"/>
  <c r="S4246" i="1"/>
  <c r="Q4246" i="1"/>
  <c r="W4246" i="1" s="1"/>
  <c r="V4245" i="1"/>
  <c r="T4245" i="1"/>
  <c r="R4245" i="1"/>
  <c r="U4244" i="1"/>
  <c r="S4244" i="1"/>
  <c r="Q4244" i="1"/>
  <c r="V4243" i="1"/>
  <c r="T4243" i="1"/>
  <c r="R4243" i="1"/>
  <c r="U4242" i="1"/>
  <c r="S4242" i="1"/>
  <c r="Q4242" i="1"/>
  <c r="W4242" i="1" s="1"/>
  <c r="V4241" i="1"/>
  <c r="T4241" i="1"/>
  <c r="R4241" i="1"/>
  <c r="U4240" i="1"/>
  <c r="S4240" i="1"/>
  <c r="Q4240" i="1"/>
  <c r="V4239" i="1"/>
  <c r="T4239" i="1"/>
  <c r="R4239" i="1"/>
  <c r="U4238" i="1"/>
  <c r="S4238" i="1"/>
  <c r="Q4238" i="1"/>
  <c r="W4238" i="1" s="1"/>
  <c r="V4237" i="1"/>
  <c r="T4237" i="1"/>
  <c r="R4237" i="1"/>
  <c r="U4236" i="1"/>
  <c r="S4236" i="1"/>
  <c r="Q4236" i="1"/>
  <c r="V4235" i="1"/>
  <c r="T4235" i="1"/>
  <c r="R4235" i="1"/>
  <c r="U4234" i="1"/>
  <c r="S4234" i="1"/>
  <c r="Q4234" i="1"/>
  <c r="W4234" i="1" s="1"/>
  <c r="V4233" i="1"/>
  <c r="T4233" i="1"/>
  <c r="R4233" i="1"/>
  <c r="U4232" i="1"/>
  <c r="S4232" i="1"/>
  <c r="Q4232" i="1"/>
  <c r="V4231" i="1"/>
  <c r="T4231" i="1"/>
  <c r="R4231" i="1"/>
  <c r="U4230" i="1"/>
  <c r="S4230" i="1"/>
  <c r="Q4230" i="1"/>
  <c r="W4230" i="1" s="1"/>
  <c r="V4229" i="1"/>
  <c r="T4229" i="1"/>
  <c r="R4229" i="1"/>
  <c r="U4228" i="1"/>
  <c r="S4228" i="1"/>
  <c r="Q4228" i="1"/>
  <c r="V4227" i="1"/>
  <c r="T4227" i="1"/>
  <c r="R4227" i="1"/>
  <c r="U4226" i="1"/>
  <c r="S4226" i="1"/>
  <c r="Q4226" i="1"/>
  <c r="W4226" i="1" s="1"/>
  <c r="V4225" i="1"/>
  <c r="T4225" i="1"/>
  <c r="R4225" i="1"/>
  <c r="U4224" i="1"/>
  <c r="S4224" i="1"/>
  <c r="Q4224" i="1"/>
  <c r="V4223" i="1"/>
  <c r="T4223" i="1"/>
  <c r="R4223" i="1"/>
  <c r="U4222" i="1"/>
  <c r="S4222" i="1"/>
  <c r="Q4222" i="1"/>
  <c r="W4222" i="1" s="1"/>
  <c r="V4221" i="1"/>
  <c r="T4221" i="1"/>
  <c r="R4221" i="1"/>
  <c r="U4220" i="1"/>
  <c r="S4220" i="1"/>
  <c r="Q4220" i="1"/>
  <c r="V4219" i="1"/>
  <c r="T4219" i="1"/>
  <c r="R4219" i="1"/>
  <c r="U4218" i="1"/>
  <c r="S4218" i="1"/>
  <c r="Q4218" i="1"/>
  <c r="W4218" i="1" s="1"/>
  <c r="V4217" i="1"/>
  <c r="T4217" i="1"/>
  <c r="R4217" i="1"/>
  <c r="U4216" i="1"/>
  <c r="S4216" i="1"/>
  <c r="Q4216" i="1"/>
  <c r="V4215" i="1"/>
  <c r="T4215" i="1"/>
  <c r="R4215" i="1"/>
  <c r="U4214" i="1"/>
  <c r="S4214" i="1"/>
  <c r="Q4214" i="1"/>
  <c r="W4214" i="1" s="1"/>
  <c r="V4213" i="1"/>
  <c r="T4213" i="1"/>
  <c r="R4213" i="1"/>
  <c r="U4212" i="1"/>
  <c r="S4212" i="1"/>
  <c r="Q4212" i="1"/>
  <c r="V4211" i="1"/>
  <c r="T4211" i="1"/>
  <c r="R4211" i="1"/>
  <c r="U4210" i="1"/>
  <c r="S4210" i="1"/>
  <c r="Q4210" i="1"/>
  <c r="W4210" i="1" s="1"/>
  <c r="V4209" i="1"/>
  <c r="T4209" i="1"/>
  <c r="R4209" i="1"/>
  <c r="U4208" i="1"/>
  <c r="S4208" i="1"/>
  <c r="Q4208" i="1"/>
  <c r="V4207" i="1"/>
  <c r="T4207" i="1"/>
  <c r="R4207" i="1"/>
  <c r="U4206" i="1"/>
  <c r="S4206" i="1"/>
  <c r="Q4206" i="1"/>
  <c r="W4206" i="1" s="1"/>
  <c r="V4205" i="1"/>
  <c r="T4205" i="1"/>
  <c r="R4205" i="1"/>
  <c r="U4204" i="1"/>
  <c r="S4204" i="1"/>
  <c r="Q4204" i="1"/>
  <c r="V4203" i="1"/>
  <c r="T4203" i="1"/>
  <c r="R4203" i="1"/>
  <c r="U4202" i="1"/>
  <c r="S4202" i="1"/>
  <c r="Q4202" i="1"/>
  <c r="W4202" i="1" s="1"/>
  <c r="V4201" i="1"/>
  <c r="T4201" i="1"/>
  <c r="R4201" i="1"/>
  <c r="U4200" i="1"/>
  <c r="S4200" i="1"/>
  <c r="Q4200" i="1"/>
  <c r="V4199" i="1"/>
  <c r="T4199" i="1"/>
  <c r="R4199" i="1"/>
  <c r="U4198" i="1"/>
  <c r="S4198" i="1"/>
  <c r="Q4198" i="1"/>
  <c r="W4198" i="1" s="1"/>
  <c r="V4197" i="1"/>
  <c r="T4197" i="1"/>
  <c r="R4197" i="1"/>
  <c r="U4196" i="1"/>
  <c r="S4196" i="1"/>
  <c r="Q4196" i="1"/>
  <c r="V4195" i="1"/>
  <c r="T4195" i="1"/>
  <c r="R4195" i="1"/>
  <c r="U4194" i="1"/>
  <c r="S4194" i="1"/>
  <c r="Q4194" i="1"/>
  <c r="W4194" i="1" s="1"/>
  <c r="V4193" i="1"/>
  <c r="T4193" i="1"/>
  <c r="R4193" i="1"/>
  <c r="U4192" i="1"/>
  <c r="S4192" i="1"/>
  <c r="Q4192" i="1"/>
  <c r="V4191" i="1"/>
  <c r="T4191" i="1"/>
  <c r="R4191" i="1"/>
  <c r="U4190" i="1"/>
  <c r="S4190" i="1"/>
  <c r="Q4190" i="1"/>
  <c r="W4190" i="1" s="1"/>
  <c r="V4189" i="1"/>
  <c r="T4189" i="1"/>
  <c r="R4189" i="1"/>
  <c r="U4188" i="1"/>
  <c r="S4188" i="1"/>
  <c r="Q4188" i="1"/>
  <c r="V4187" i="1"/>
  <c r="T4187" i="1"/>
  <c r="R4187" i="1"/>
  <c r="U4186" i="1"/>
  <c r="S4186" i="1"/>
  <c r="Q4186" i="1"/>
  <c r="W4186" i="1" s="1"/>
  <c r="V4185" i="1"/>
  <c r="T4185" i="1"/>
  <c r="R4185" i="1"/>
  <c r="U4184" i="1"/>
  <c r="S4184" i="1"/>
  <c r="Q4184" i="1"/>
  <c r="V4183" i="1"/>
  <c r="T4183" i="1"/>
  <c r="R4183" i="1"/>
  <c r="U4182" i="1"/>
  <c r="S4182" i="1"/>
  <c r="Q4182" i="1"/>
  <c r="W4182" i="1" s="1"/>
  <c r="V4181" i="1"/>
  <c r="T4181" i="1"/>
  <c r="R4181" i="1"/>
  <c r="U4180" i="1"/>
  <c r="S4180" i="1"/>
  <c r="Q4180" i="1"/>
  <c r="V4179" i="1"/>
  <c r="T4179" i="1"/>
  <c r="R4179" i="1"/>
  <c r="U4178" i="1"/>
  <c r="S4178" i="1"/>
  <c r="Q4178" i="1"/>
  <c r="W4178" i="1" s="1"/>
  <c r="V4177" i="1"/>
  <c r="T4177" i="1"/>
  <c r="R4177" i="1"/>
  <c r="U4176" i="1"/>
  <c r="S4176" i="1"/>
  <c r="Q4176" i="1"/>
  <c r="V4175" i="1"/>
  <c r="T4175" i="1"/>
  <c r="R4175" i="1"/>
  <c r="U4174" i="1"/>
  <c r="S4174" i="1"/>
  <c r="Q4174" i="1"/>
  <c r="W4174" i="1" s="1"/>
  <c r="V4173" i="1"/>
  <c r="T4173" i="1"/>
  <c r="R4173" i="1"/>
  <c r="U4172" i="1"/>
  <c r="S4172" i="1"/>
  <c r="Q4172" i="1"/>
  <c r="V4171" i="1"/>
  <c r="T4171" i="1"/>
  <c r="R4171" i="1"/>
  <c r="U4170" i="1"/>
  <c r="S4170" i="1"/>
  <c r="Q4170" i="1"/>
  <c r="W4170" i="1" s="1"/>
  <c r="V4169" i="1"/>
  <c r="T4169" i="1"/>
  <c r="R4169" i="1"/>
  <c r="U4168" i="1"/>
  <c r="S4168" i="1"/>
  <c r="Q4168" i="1"/>
  <c r="V4167" i="1"/>
  <c r="T4167" i="1"/>
  <c r="R4167" i="1"/>
  <c r="U4166" i="1"/>
  <c r="S4166" i="1"/>
  <c r="Q4166" i="1"/>
  <c r="W4166" i="1" s="1"/>
  <c r="V4165" i="1"/>
  <c r="T4165" i="1"/>
  <c r="R4165" i="1"/>
  <c r="U4164" i="1"/>
  <c r="S4164" i="1"/>
  <c r="Q4164" i="1"/>
  <c r="V4163" i="1"/>
  <c r="T4163" i="1"/>
  <c r="R4163" i="1"/>
  <c r="U4162" i="1"/>
  <c r="S4162" i="1"/>
  <c r="Q4162" i="1"/>
  <c r="W4162" i="1" s="1"/>
  <c r="V4161" i="1"/>
  <c r="T4161" i="1"/>
  <c r="R4161" i="1"/>
  <c r="U4160" i="1"/>
  <c r="S4160" i="1"/>
  <c r="Q4160" i="1"/>
  <c r="V4159" i="1"/>
  <c r="T4159" i="1"/>
  <c r="R4159" i="1"/>
  <c r="U4158" i="1"/>
  <c r="S4158" i="1"/>
  <c r="Q4158" i="1"/>
  <c r="W4158" i="1" s="1"/>
  <c r="V4157" i="1"/>
  <c r="T4157" i="1"/>
  <c r="R4157" i="1"/>
  <c r="U4156" i="1"/>
  <c r="S4156" i="1"/>
  <c r="Q4156" i="1"/>
  <c r="V4155" i="1"/>
  <c r="T4155" i="1"/>
  <c r="R4155" i="1"/>
  <c r="U4154" i="1"/>
  <c r="S4154" i="1"/>
  <c r="Q4154" i="1"/>
  <c r="W4154" i="1" s="1"/>
  <c r="V4153" i="1"/>
  <c r="T4153" i="1"/>
  <c r="R4153" i="1"/>
  <c r="U4152" i="1"/>
  <c r="S4152" i="1"/>
  <c r="Q4152" i="1"/>
  <c r="V4151" i="1"/>
  <c r="T4151" i="1"/>
  <c r="R4151" i="1"/>
  <c r="U4150" i="1"/>
  <c r="S4150" i="1"/>
  <c r="Q4150" i="1"/>
  <c r="W4150" i="1" s="1"/>
  <c r="V4149" i="1"/>
  <c r="T4149" i="1"/>
  <c r="R4149" i="1"/>
  <c r="U4148" i="1"/>
  <c r="S4148" i="1"/>
  <c r="Q4148" i="1"/>
  <c r="V4147" i="1"/>
  <c r="T4147" i="1"/>
  <c r="R4147" i="1"/>
  <c r="U4146" i="1"/>
  <c r="S4146" i="1"/>
  <c r="Q4146" i="1"/>
  <c r="W4146" i="1" s="1"/>
  <c r="V4145" i="1"/>
  <c r="T4145" i="1"/>
  <c r="R4145" i="1"/>
  <c r="U4144" i="1"/>
  <c r="S4144" i="1"/>
  <c r="Q4144" i="1"/>
  <c r="V4143" i="1"/>
  <c r="T4143" i="1"/>
  <c r="R4143" i="1"/>
  <c r="U4142" i="1"/>
  <c r="S4142" i="1"/>
  <c r="Q4142" i="1"/>
  <c r="W4142" i="1" s="1"/>
  <c r="V4141" i="1"/>
  <c r="T4141" i="1"/>
  <c r="R4141" i="1"/>
  <c r="U4140" i="1"/>
  <c r="S4140" i="1"/>
  <c r="Q4140" i="1"/>
  <c r="V4139" i="1"/>
  <c r="T4139" i="1"/>
  <c r="R4139" i="1"/>
  <c r="U4138" i="1"/>
  <c r="S4138" i="1"/>
  <c r="Q4138" i="1"/>
  <c r="W4138" i="1" s="1"/>
  <c r="V4137" i="1"/>
  <c r="T4137" i="1"/>
  <c r="R4137" i="1"/>
  <c r="U4136" i="1"/>
  <c r="S4136" i="1"/>
  <c r="Q4136" i="1"/>
  <c r="V4135" i="1"/>
  <c r="T4135" i="1"/>
  <c r="R4135" i="1"/>
  <c r="U4134" i="1"/>
  <c r="S4134" i="1"/>
  <c r="Q4134" i="1"/>
  <c r="W4134" i="1" s="1"/>
  <c r="V4133" i="1"/>
  <c r="T4133" i="1"/>
  <c r="R4133" i="1"/>
  <c r="U4132" i="1"/>
  <c r="S4132" i="1"/>
  <c r="Q4132" i="1"/>
  <c r="V4131" i="1"/>
  <c r="T4131" i="1"/>
  <c r="R4131" i="1"/>
  <c r="U4130" i="1"/>
  <c r="S4130" i="1"/>
  <c r="Q4130" i="1"/>
  <c r="W4130" i="1" s="1"/>
  <c r="V4129" i="1"/>
  <c r="T4129" i="1"/>
  <c r="R4129" i="1"/>
  <c r="U4128" i="1"/>
  <c r="S4128" i="1"/>
  <c r="Q4128" i="1"/>
  <c r="V4127" i="1"/>
  <c r="T4127" i="1"/>
  <c r="R4127" i="1"/>
  <c r="U4126" i="1"/>
  <c r="S4126" i="1"/>
  <c r="Q4126" i="1"/>
  <c r="W4126" i="1" s="1"/>
  <c r="V4125" i="1"/>
  <c r="T4125" i="1"/>
  <c r="R4125" i="1"/>
  <c r="U4124" i="1"/>
  <c r="S4124" i="1"/>
  <c r="Q4124" i="1"/>
  <c r="V4123" i="1"/>
  <c r="T4123" i="1"/>
  <c r="R4123" i="1"/>
  <c r="U4122" i="1"/>
  <c r="S4122" i="1"/>
  <c r="Q4122" i="1"/>
  <c r="W4122" i="1" s="1"/>
  <c r="V4121" i="1"/>
  <c r="T4121" i="1"/>
  <c r="R4121" i="1"/>
  <c r="U4120" i="1"/>
  <c r="S4120" i="1"/>
  <c r="Q4120" i="1"/>
  <c r="V4119" i="1"/>
  <c r="T4119" i="1"/>
  <c r="R4119" i="1"/>
  <c r="U4118" i="1"/>
  <c r="S4118" i="1"/>
  <c r="Q4118" i="1"/>
  <c r="W4118" i="1" s="1"/>
  <c r="V4117" i="1"/>
  <c r="T4117" i="1"/>
  <c r="R4117" i="1"/>
  <c r="U4116" i="1"/>
  <c r="S4116" i="1"/>
  <c r="Q4116" i="1"/>
  <c r="V4115" i="1"/>
  <c r="T4115" i="1"/>
  <c r="R4115" i="1"/>
  <c r="U4114" i="1"/>
  <c r="S4114" i="1"/>
  <c r="Q4114" i="1"/>
  <c r="W4114" i="1" s="1"/>
  <c r="V4113" i="1"/>
  <c r="T4113" i="1"/>
  <c r="R4113" i="1"/>
  <c r="U4112" i="1"/>
  <c r="S4112" i="1"/>
  <c r="Q4112" i="1"/>
  <c r="V4111" i="1"/>
  <c r="T4111" i="1"/>
  <c r="R4111" i="1"/>
  <c r="U4110" i="1"/>
  <c r="S4110" i="1"/>
  <c r="Q4110" i="1"/>
  <c r="W4110" i="1" s="1"/>
  <c r="V4109" i="1"/>
  <c r="T4109" i="1"/>
  <c r="R4109" i="1"/>
  <c r="U4108" i="1"/>
  <c r="S4108" i="1"/>
  <c r="Q4108" i="1"/>
  <c r="V4107" i="1"/>
  <c r="T4107" i="1"/>
  <c r="R4107" i="1"/>
  <c r="U4106" i="1"/>
  <c r="S4106" i="1"/>
  <c r="Q4106" i="1"/>
  <c r="W4106" i="1" s="1"/>
  <c r="V4105" i="1"/>
  <c r="T4105" i="1"/>
  <c r="R4105" i="1"/>
  <c r="U4104" i="1"/>
  <c r="S4104" i="1"/>
  <c r="Q4104" i="1"/>
  <c r="V4103" i="1"/>
  <c r="T4103" i="1"/>
  <c r="R4103" i="1"/>
  <c r="U4102" i="1"/>
  <c r="S4102" i="1"/>
  <c r="Q4102" i="1"/>
  <c r="W4102" i="1" s="1"/>
  <c r="V4101" i="1"/>
  <c r="T4101" i="1"/>
  <c r="R4101" i="1"/>
  <c r="U4100" i="1"/>
  <c r="S4100" i="1"/>
  <c r="Q4100" i="1"/>
  <c r="V4099" i="1"/>
  <c r="T4099" i="1"/>
  <c r="R4099" i="1"/>
  <c r="U4098" i="1"/>
  <c r="S4098" i="1"/>
  <c r="Q4098" i="1"/>
  <c r="W4098" i="1" s="1"/>
  <c r="V4097" i="1"/>
  <c r="T4097" i="1"/>
  <c r="R4097" i="1"/>
  <c r="U4096" i="1"/>
  <c r="S4096" i="1"/>
  <c r="Q4096" i="1"/>
  <c r="V4095" i="1"/>
  <c r="T4095" i="1"/>
  <c r="R4095" i="1"/>
  <c r="U4094" i="1"/>
  <c r="S4094" i="1"/>
  <c r="Q4094" i="1"/>
  <c r="W4094" i="1" s="1"/>
  <c r="V4093" i="1"/>
  <c r="T4093" i="1"/>
  <c r="R4093" i="1"/>
  <c r="U4092" i="1"/>
  <c r="S4092" i="1"/>
  <c r="Q4092" i="1"/>
  <c r="V4091" i="1"/>
  <c r="T4091" i="1"/>
  <c r="R4091" i="1"/>
  <c r="U4090" i="1"/>
  <c r="S4090" i="1"/>
  <c r="Q4090" i="1"/>
  <c r="W4090" i="1" s="1"/>
  <c r="V4089" i="1"/>
  <c r="T4089" i="1"/>
  <c r="R4089" i="1"/>
  <c r="U4088" i="1"/>
  <c r="S4088" i="1"/>
  <c r="Q4088" i="1"/>
  <c r="V4087" i="1"/>
  <c r="T4087" i="1"/>
  <c r="R4087" i="1"/>
  <c r="U4086" i="1"/>
  <c r="S4086" i="1"/>
  <c r="Q4086" i="1"/>
  <c r="W4086" i="1" s="1"/>
  <c r="V4085" i="1"/>
  <c r="T4085" i="1"/>
  <c r="R4085" i="1"/>
  <c r="U4084" i="1"/>
  <c r="S4084" i="1"/>
  <c r="Q4084" i="1"/>
  <c r="V4083" i="1"/>
  <c r="T4083" i="1"/>
  <c r="R4083" i="1"/>
  <c r="U4082" i="1"/>
  <c r="S4082" i="1"/>
  <c r="Q4082" i="1"/>
  <c r="W4082" i="1" s="1"/>
  <c r="V4081" i="1"/>
  <c r="T4081" i="1"/>
  <c r="R4081" i="1"/>
  <c r="U4080" i="1"/>
  <c r="S4080" i="1"/>
  <c r="Q4080" i="1"/>
  <c r="V4079" i="1"/>
  <c r="T4079" i="1"/>
  <c r="R4079" i="1"/>
  <c r="U4078" i="1"/>
  <c r="S4078" i="1"/>
  <c r="Q4078" i="1"/>
  <c r="W4078" i="1" s="1"/>
  <c r="V4077" i="1"/>
  <c r="T4077" i="1"/>
  <c r="R4077" i="1"/>
  <c r="U4076" i="1"/>
  <c r="S4076" i="1"/>
  <c r="Q4076" i="1"/>
  <c r="V4075" i="1"/>
  <c r="T4075" i="1"/>
  <c r="R4075" i="1"/>
  <c r="U4074" i="1"/>
  <c r="S4074" i="1"/>
  <c r="Q4074" i="1"/>
  <c r="W4074" i="1" s="1"/>
  <c r="V4073" i="1"/>
  <c r="T4073" i="1"/>
  <c r="R4073" i="1"/>
  <c r="U4072" i="1"/>
  <c r="S4072" i="1"/>
  <c r="Q4072" i="1"/>
  <c r="V4071" i="1"/>
  <c r="T4071" i="1"/>
  <c r="R4071" i="1"/>
  <c r="U4070" i="1"/>
  <c r="S4070" i="1"/>
  <c r="Q4070" i="1"/>
  <c r="W4070" i="1" s="1"/>
  <c r="V4069" i="1"/>
  <c r="T4069" i="1"/>
  <c r="R4069" i="1"/>
  <c r="U4068" i="1"/>
  <c r="S4068" i="1"/>
  <c r="Q4068" i="1"/>
  <c r="V4067" i="1"/>
  <c r="T4067" i="1"/>
  <c r="R4067" i="1"/>
  <c r="U4066" i="1"/>
  <c r="S4066" i="1"/>
  <c r="Q4066" i="1"/>
  <c r="W4066" i="1" s="1"/>
  <c r="V4065" i="1"/>
  <c r="T4065" i="1"/>
  <c r="R4065" i="1"/>
  <c r="U4064" i="1"/>
  <c r="S4064" i="1"/>
  <c r="Q4064" i="1"/>
  <c r="V4063" i="1"/>
  <c r="T4063" i="1"/>
  <c r="R4063" i="1"/>
  <c r="U4062" i="1"/>
  <c r="S4062" i="1"/>
  <c r="Q4062" i="1"/>
  <c r="W4062" i="1" s="1"/>
  <c r="V4061" i="1"/>
  <c r="T4061" i="1"/>
  <c r="R4061" i="1"/>
  <c r="U4060" i="1"/>
  <c r="S4060" i="1"/>
  <c r="Q4060" i="1"/>
  <c r="V4059" i="1"/>
  <c r="T4059" i="1"/>
  <c r="R4059" i="1"/>
  <c r="U4058" i="1"/>
  <c r="S4058" i="1"/>
  <c r="Q4058" i="1"/>
  <c r="W4058" i="1" s="1"/>
  <c r="V4057" i="1"/>
  <c r="T4057" i="1"/>
  <c r="R4057" i="1"/>
  <c r="U4056" i="1"/>
  <c r="S4056" i="1"/>
  <c r="Q4056" i="1"/>
  <c r="V4055" i="1"/>
  <c r="T4055" i="1"/>
  <c r="R4055" i="1"/>
  <c r="U4054" i="1"/>
  <c r="S4054" i="1"/>
  <c r="Q4054" i="1"/>
  <c r="W4054" i="1" s="1"/>
  <c r="V4053" i="1"/>
  <c r="T4053" i="1"/>
  <c r="R4053" i="1"/>
  <c r="U4052" i="1"/>
  <c r="S4052" i="1"/>
  <c r="Q4052" i="1"/>
  <c r="V4051" i="1"/>
  <c r="T4051" i="1"/>
  <c r="R4051" i="1"/>
  <c r="U4050" i="1"/>
  <c r="S4050" i="1"/>
  <c r="Q4050" i="1"/>
  <c r="W4050" i="1" s="1"/>
  <c r="V4049" i="1"/>
  <c r="T4049" i="1"/>
  <c r="R4049" i="1"/>
  <c r="U4048" i="1"/>
  <c r="S4048" i="1"/>
  <c r="Q4048" i="1"/>
  <c r="V4047" i="1"/>
  <c r="T4047" i="1"/>
  <c r="R4047" i="1"/>
  <c r="U4046" i="1"/>
  <c r="S4046" i="1"/>
  <c r="Q4046" i="1"/>
  <c r="W4046" i="1" s="1"/>
  <c r="V4045" i="1"/>
  <c r="T4045" i="1"/>
  <c r="R4045" i="1"/>
  <c r="U4044" i="1"/>
  <c r="S4044" i="1"/>
  <c r="Q4044" i="1"/>
  <c r="V4043" i="1"/>
  <c r="T4043" i="1"/>
  <c r="R4043" i="1"/>
  <c r="U4042" i="1"/>
  <c r="S4042" i="1"/>
  <c r="Q4042" i="1"/>
  <c r="W4042" i="1" s="1"/>
  <c r="V4041" i="1"/>
  <c r="T4041" i="1"/>
  <c r="R4041" i="1"/>
  <c r="U4040" i="1"/>
  <c r="S4040" i="1"/>
  <c r="Q4040" i="1"/>
  <c r="V4039" i="1"/>
  <c r="T4039" i="1"/>
  <c r="R4039" i="1"/>
  <c r="U4038" i="1"/>
  <c r="S4038" i="1"/>
  <c r="Q4038" i="1"/>
  <c r="W4038" i="1" s="1"/>
  <c r="V4037" i="1"/>
  <c r="T4037" i="1"/>
  <c r="R4037" i="1"/>
  <c r="U4036" i="1"/>
  <c r="S4036" i="1"/>
  <c r="Q4036" i="1"/>
  <c r="V4035" i="1"/>
  <c r="T4035" i="1"/>
  <c r="R4035" i="1"/>
  <c r="U4034" i="1"/>
  <c r="S4034" i="1"/>
  <c r="Q4034" i="1"/>
  <c r="W4034" i="1" s="1"/>
  <c r="V4033" i="1"/>
  <c r="T4033" i="1"/>
  <c r="R4033" i="1"/>
  <c r="U4032" i="1"/>
  <c r="S4032" i="1"/>
  <c r="Q4032" i="1"/>
  <c r="V4031" i="1"/>
  <c r="T4031" i="1"/>
  <c r="R4031" i="1"/>
  <c r="U4030" i="1"/>
  <c r="S4030" i="1"/>
  <c r="Q4030" i="1"/>
  <c r="W4030" i="1" s="1"/>
  <c r="V4029" i="1"/>
  <c r="T4029" i="1"/>
  <c r="R4029" i="1"/>
  <c r="U4028" i="1"/>
  <c r="S4028" i="1"/>
  <c r="Q4028" i="1"/>
  <c r="V4027" i="1"/>
  <c r="T4027" i="1"/>
  <c r="R4027" i="1"/>
  <c r="U4026" i="1"/>
  <c r="S4026" i="1"/>
  <c r="Q4026" i="1"/>
  <c r="W4026" i="1" s="1"/>
  <c r="V4025" i="1"/>
  <c r="T4025" i="1"/>
  <c r="R4025" i="1"/>
  <c r="U4024" i="1"/>
  <c r="S4024" i="1"/>
  <c r="Q4024" i="1"/>
  <c r="V4023" i="1"/>
  <c r="T4023" i="1"/>
  <c r="R4023" i="1"/>
  <c r="U4022" i="1"/>
  <c r="S4022" i="1"/>
  <c r="Q4022" i="1"/>
  <c r="W4022" i="1" s="1"/>
  <c r="V4021" i="1"/>
  <c r="T4021" i="1"/>
  <c r="R4021" i="1"/>
  <c r="U4020" i="1"/>
  <c r="S4020" i="1"/>
  <c r="Q4020" i="1"/>
  <c r="V4019" i="1"/>
  <c r="T4019" i="1"/>
  <c r="R4019" i="1"/>
  <c r="U4018" i="1"/>
  <c r="S4018" i="1"/>
  <c r="Q4018" i="1"/>
  <c r="W4018" i="1" s="1"/>
  <c r="V4017" i="1"/>
  <c r="T4017" i="1"/>
  <c r="R4017" i="1"/>
  <c r="U4016" i="1"/>
  <c r="S4016" i="1"/>
  <c r="Q4016" i="1"/>
  <c r="V4015" i="1"/>
  <c r="T4015" i="1"/>
  <c r="R4015" i="1"/>
  <c r="U4014" i="1"/>
  <c r="S4014" i="1"/>
  <c r="Q4014" i="1"/>
  <c r="W4014" i="1" s="1"/>
  <c r="V4013" i="1"/>
  <c r="T4013" i="1"/>
  <c r="R4013" i="1"/>
  <c r="U4012" i="1"/>
  <c r="S4012" i="1"/>
  <c r="Q4012" i="1"/>
  <c r="V4011" i="1"/>
  <c r="T4011" i="1"/>
  <c r="R4011" i="1"/>
  <c r="U4010" i="1"/>
  <c r="S4010" i="1"/>
  <c r="Q4010" i="1"/>
  <c r="W4010" i="1" s="1"/>
  <c r="V4009" i="1"/>
  <c r="T4009" i="1"/>
  <c r="R4009" i="1"/>
  <c r="U4008" i="1"/>
  <c r="S4008" i="1"/>
  <c r="Q4008" i="1"/>
  <c r="V4007" i="1"/>
  <c r="T4007" i="1"/>
  <c r="R4007" i="1"/>
  <c r="U4006" i="1"/>
  <c r="S4006" i="1"/>
  <c r="Q4006" i="1"/>
  <c r="W4006" i="1" s="1"/>
  <c r="V4005" i="1"/>
  <c r="T4005" i="1"/>
  <c r="R4005" i="1"/>
  <c r="U4004" i="1"/>
  <c r="S4004" i="1"/>
  <c r="Q4004" i="1"/>
  <c r="V4003" i="1"/>
  <c r="T4003" i="1"/>
  <c r="R4003" i="1"/>
  <c r="U4002" i="1"/>
  <c r="S4002" i="1"/>
  <c r="Q4002" i="1"/>
  <c r="W4002" i="1" s="1"/>
  <c r="V4001" i="1"/>
  <c r="T4001" i="1"/>
  <c r="R4001" i="1"/>
  <c r="U4000" i="1"/>
  <c r="S4000" i="1"/>
  <c r="Q4000" i="1"/>
  <c r="V3999" i="1"/>
  <c r="T3999" i="1"/>
  <c r="R3999" i="1"/>
  <c r="U3998" i="1"/>
  <c r="S3998" i="1"/>
  <c r="Q3998" i="1"/>
  <c r="W3998" i="1" s="1"/>
  <c r="V3997" i="1"/>
  <c r="T3997" i="1"/>
  <c r="R3997" i="1"/>
  <c r="U3996" i="1"/>
  <c r="S3996" i="1"/>
  <c r="Q3996" i="1"/>
  <c r="V3995" i="1"/>
  <c r="T3995" i="1"/>
  <c r="R3995" i="1"/>
  <c r="U3994" i="1"/>
  <c r="S3994" i="1"/>
  <c r="Q3994" i="1"/>
  <c r="W3994" i="1" s="1"/>
  <c r="V3993" i="1"/>
  <c r="T3993" i="1"/>
  <c r="R3993" i="1"/>
  <c r="U3992" i="1"/>
  <c r="S3992" i="1"/>
  <c r="Q3992" i="1"/>
  <c r="V3991" i="1"/>
  <c r="T3991" i="1"/>
  <c r="R3991" i="1"/>
  <c r="U3990" i="1"/>
  <c r="S3990" i="1"/>
  <c r="Q3990" i="1"/>
  <c r="W3990" i="1" s="1"/>
  <c r="V3989" i="1"/>
  <c r="T3989" i="1"/>
  <c r="R3989" i="1"/>
  <c r="U3988" i="1"/>
  <c r="S3988" i="1"/>
  <c r="Q3988" i="1"/>
  <c r="V3987" i="1"/>
  <c r="T3987" i="1"/>
  <c r="R3987" i="1"/>
  <c r="U3986" i="1"/>
  <c r="S3986" i="1"/>
  <c r="Q3986" i="1"/>
  <c r="W3986" i="1" s="1"/>
  <c r="V3985" i="1"/>
  <c r="T3985" i="1"/>
  <c r="R3985" i="1"/>
  <c r="U3984" i="1"/>
  <c r="S3984" i="1"/>
  <c r="Q3984" i="1"/>
  <c r="V3983" i="1"/>
  <c r="T3983" i="1"/>
  <c r="R3983" i="1"/>
  <c r="U3982" i="1"/>
  <c r="S3982" i="1"/>
  <c r="Q3982" i="1"/>
  <c r="W3982" i="1" s="1"/>
  <c r="V3981" i="1"/>
  <c r="T3981" i="1"/>
  <c r="R3981" i="1"/>
  <c r="U3980" i="1"/>
  <c r="S3980" i="1"/>
  <c r="Q3980" i="1"/>
  <c r="V3979" i="1"/>
  <c r="T3979" i="1"/>
  <c r="R3979" i="1"/>
  <c r="U3978" i="1"/>
  <c r="S3978" i="1"/>
  <c r="Q3978" i="1"/>
  <c r="W3978" i="1" s="1"/>
  <c r="V3977" i="1"/>
  <c r="T3977" i="1"/>
  <c r="R3977" i="1"/>
  <c r="U3976" i="1"/>
  <c r="S3976" i="1"/>
  <c r="Q3976" i="1"/>
  <c r="V3975" i="1"/>
  <c r="T3975" i="1"/>
  <c r="R3975" i="1"/>
  <c r="U3974" i="1"/>
  <c r="S3974" i="1"/>
  <c r="Q3974" i="1"/>
  <c r="W3974" i="1" s="1"/>
  <c r="V3973" i="1"/>
  <c r="T3973" i="1"/>
  <c r="R3973" i="1"/>
  <c r="U3972" i="1"/>
  <c r="S3972" i="1"/>
  <c r="Q3972" i="1"/>
  <c r="V3971" i="1"/>
  <c r="T3971" i="1"/>
  <c r="R3971" i="1"/>
  <c r="U3970" i="1"/>
  <c r="S3970" i="1"/>
  <c r="Q3970" i="1"/>
  <c r="W3970" i="1" s="1"/>
  <c r="V3969" i="1"/>
  <c r="T3969" i="1"/>
  <c r="R3969" i="1"/>
  <c r="U3968" i="1"/>
  <c r="S3968" i="1"/>
  <c r="Q3968" i="1"/>
  <c r="V3967" i="1"/>
  <c r="T3967" i="1"/>
  <c r="R3967" i="1"/>
  <c r="U3966" i="1"/>
  <c r="S3966" i="1"/>
  <c r="Q3966" i="1"/>
  <c r="W3966" i="1" s="1"/>
  <c r="V3965" i="1"/>
  <c r="T3965" i="1"/>
  <c r="R3965" i="1"/>
  <c r="U3964" i="1"/>
  <c r="S3964" i="1"/>
  <c r="Q3964" i="1"/>
  <c r="V3963" i="1"/>
  <c r="T3963" i="1"/>
  <c r="R3963" i="1"/>
  <c r="U3962" i="1"/>
  <c r="S3962" i="1"/>
  <c r="Q3962" i="1"/>
  <c r="W3962" i="1" s="1"/>
  <c r="V3961" i="1"/>
  <c r="T3961" i="1"/>
  <c r="R3961" i="1"/>
  <c r="U3960" i="1"/>
  <c r="S3960" i="1"/>
  <c r="Q3960" i="1"/>
  <c r="V3959" i="1"/>
  <c r="T3959" i="1"/>
  <c r="R3959" i="1"/>
  <c r="U3958" i="1"/>
  <c r="S3958" i="1"/>
  <c r="Q3958" i="1"/>
  <c r="W3958" i="1" s="1"/>
  <c r="V3957" i="1"/>
  <c r="T3957" i="1"/>
  <c r="R3957" i="1"/>
  <c r="U3956" i="1"/>
  <c r="S3956" i="1"/>
  <c r="Q3956" i="1"/>
  <c r="V3955" i="1"/>
  <c r="T3955" i="1"/>
  <c r="R3955" i="1"/>
  <c r="U3954" i="1"/>
  <c r="S3954" i="1"/>
  <c r="Q3954" i="1"/>
  <c r="W3954" i="1" s="1"/>
  <c r="V3953" i="1"/>
  <c r="T3953" i="1"/>
  <c r="R3953" i="1"/>
  <c r="U3952" i="1"/>
  <c r="S3952" i="1"/>
  <c r="Q3952" i="1"/>
  <c r="V3951" i="1"/>
  <c r="T3951" i="1"/>
  <c r="R3951" i="1"/>
  <c r="U3950" i="1"/>
  <c r="S3950" i="1"/>
  <c r="Q3950" i="1"/>
  <c r="W3950" i="1" s="1"/>
  <c r="V3949" i="1"/>
  <c r="T3949" i="1"/>
  <c r="R3949" i="1"/>
  <c r="U3948" i="1"/>
  <c r="S3948" i="1"/>
  <c r="Q3948" i="1"/>
  <c r="V3947" i="1"/>
  <c r="T3947" i="1"/>
  <c r="R3947" i="1"/>
  <c r="U3946" i="1"/>
  <c r="S3946" i="1"/>
  <c r="Q3946" i="1"/>
  <c r="W3946" i="1" s="1"/>
  <c r="V3945" i="1"/>
  <c r="T3945" i="1"/>
  <c r="R3945" i="1"/>
  <c r="U3944" i="1"/>
  <c r="S3944" i="1"/>
  <c r="Q3944" i="1"/>
  <c r="V3943" i="1"/>
  <c r="T3943" i="1"/>
  <c r="R3943" i="1"/>
  <c r="U3942" i="1"/>
  <c r="S3942" i="1"/>
  <c r="Q3942" i="1"/>
  <c r="W3942" i="1" s="1"/>
  <c r="V3941" i="1"/>
  <c r="T3941" i="1"/>
  <c r="R3941" i="1"/>
  <c r="U3940" i="1"/>
  <c r="Q3940" i="1"/>
  <c r="V3939" i="1"/>
  <c r="R3939" i="1"/>
  <c r="U3938" i="1"/>
  <c r="Q3938" i="1"/>
  <c r="V3937" i="1"/>
  <c r="R3937" i="1"/>
  <c r="U3936" i="1"/>
  <c r="Q3936" i="1"/>
  <c r="V3935" i="1"/>
  <c r="R3935" i="1"/>
  <c r="U3934" i="1"/>
  <c r="Q3934" i="1"/>
  <c r="V3933" i="1"/>
  <c r="R3933" i="1"/>
  <c r="U3932" i="1"/>
  <c r="Q3932" i="1"/>
  <c r="V3931" i="1"/>
  <c r="R3931" i="1"/>
  <c r="U3930" i="1"/>
  <c r="Q3930" i="1"/>
  <c r="V3929" i="1"/>
  <c r="R3929" i="1"/>
  <c r="U3928" i="1"/>
  <c r="Q3928" i="1"/>
  <c r="V3927" i="1"/>
  <c r="R3927" i="1"/>
  <c r="U3926" i="1"/>
  <c r="Q3926" i="1"/>
  <c r="V3925" i="1"/>
  <c r="R3925" i="1"/>
  <c r="U3924" i="1"/>
  <c r="Q3924" i="1"/>
  <c r="V3923" i="1"/>
  <c r="R3923" i="1"/>
  <c r="U3922" i="1"/>
  <c r="Q3922" i="1"/>
  <c r="V3921" i="1"/>
  <c r="T3921" i="1"/>
  <c r="R3921" i="1"/>
  <c r="U3920" i="1"/>
  <c r="S3920" i="1"/>
  <c r="Q3920" i="1"/>
  <c r="V3919" i="1"/>
  <c r="T3919" i="1"/>
  <c r="R3919" i="1"/>
  <c r="U3918" i="1"/>
  <c r="S3918" i="1"/>
  <c r="Q3918" i="1"/>
  <c r="V3917" i="1"/>
  <c r="T3917" i="1"/>
  <c r="R3917" i="1"/>
  <c r="U3916" i="1"/>
  <c r="S3916" i="1"/>
  <c r="Q3916" i="1"/>
  <c r="V3915" i="1"/>
  <c r="T3915" i="1"/>
  <c r="R3915" i="1"/>
  <c r="U3914" i="1"/>
  <c r="S3914" i="1"/>
  <c r="Q3914" i="1"/>
  <c r="V3913" i="1"/>
  <c r="T3913" i="1"/>
  <c r="R3913" i="1"/>
  <c r="U3912" i="1"/>
  <c r="S3912" i="1"/>
  <c r="Q3912" i="1"/>
  <c r="V3911" i="1"/>
  <c r="T3911" i="1"/>
  <c r="R3911" i="1"/>
  <c r="U3910" i="1"/>
  <c r="S3910" i="1"/>
  <c r="Q3910" i="1"/>
  <c r="V3909" i="1"/>
  <c r="T3909" i="1"/>
  <c r="R3909" i="1"/>
  <c r="U3908" i="1"/>
  <c r="S3908" i="1"/>
  <c r="Q3908" i="1"/>
  <c r="V3907" i="1"/>
  <c r="T3907" i="1"/>
  <c r="R3907" i="1"/>
  <c r="U3906" i="1"/>
  <c r="S3906" i="1"/>
  <c r="Q3906" i="1"/>
  <c r="V3905" i="1"/>
  <c r="T3905" i="1"/>
  <c r="R3905" i="1"/>
  <c r="U3904" i="1"/>
  <c r="S3904" i="1"/>
  <c r="Q3904" i="1"/>
  <c r="V3903" i="1"/>
  <c r="T3903" i="1"/>
  <c r="R3903" i="1"/>
  <c r="U3902" i="1"/>
  <c r="S3902" i="1"/>
  <c r="Q3902" i="1"/>
  <c r="V3901" i="1"/>
  <c r="T3901" i="1"/>
  <c r="R3901" i="1"/>
  <c r="U3900" i="1"/>
  <c r="S3900" i="1"/>
  <c r="Q3900" i="1"/>
  <c r="V3899" i="1"/>
  <c r="T3899" i="1"/>
  <c r="R3899" i="1"/>
  <c r="U3898" i="1"/>
  <c r="S3898" i="1"/>
  <c r="Q3898" i="1"/>
  <c r="V3897" i="1"/>
  <c r="T3897" i="1"/>
  <c r="R3897" i="1"/>
  <c r="U3896" i="1"/>
  <c r="S3896" i="1"/>
  <c r="Q3896" i="1"/>
  <c r="V3895" i="1"/>
  <c r="T3895" i="1"/>
  <c r="R3895" i="1"/>
  <c r="U3894" i="1"/>
  <c r="S3894" i="1"/>
  <c r="Q3894" i="1"/>
  <c r="V3893" i="1"/>
  <c r="T3893" i="1"/>
  <c r="R3893" i="1"/>
  <c r="U3892" i="1"/>
  <c r="S3892" i="1"/>
  <c r="Q3892" i="1"/>
  <c r="V3891" i="1"/>
  <c r="T3891" i="1"/>
  <c r="R3891" i="1"/>
  <c r="U3890" i="1"/>
  <c r="S3890" i="1"/>
  <c r="Q3890" i="1"/>
  <c r="V3889" i="1"/>
  <c r="T3889" i="1"/>
  <c r="R3889" i="1"/>
  <c r="U3888" i="1"/>
  <c r="S3888" i="1"/>
  <c r="Q3888" i="1"/>
  <c r="V3887" i="1"/>
  <c r="T3887" i="1"/>
  <c r="R3887" i="1"/>
  <c r="U3886" i="1"/>
  <c r="S3886" i="1"/>
  <c r="Q3886" i="1"/>
  <c r="V3885" i="1"/>
  <c r="T3885" i="1"/>
  <c r="R3885" i="1"/>
  <c r="U3884" i="1"/>
  <c r="S3884" i="1"/>
  <c r="Q3884" i="1"/>
  <c r="V3883" i="1"/>
  <c r="T3883" i="1"/>
  <c r="R3883" i="1"/>
  <c r="U3882" i="1"/>
  <c r="S3882" i="1"/>
  <c r="Q3882" i="1"/>
  <c r="V3881" i="1"/>
  <c r="T3881" i="1"/>
  <c r="R3881" i="1"/>
  <c r="U3880" i="1"/>
  <c r="S3880" i="1"/>
  <c r="Q3880" i="1"/>
  <c r="V3879" i="1"/>
  <c r="T3879" i="1"/>
  <c r="R3879" i="1"/>
  <c r="U3878" i="1"/>
  <c r="S3878" i="1"/>
  <c r="Q3878" i="1"/>
  <c r="V3877" i="1"/>
  <c r="T3877" i="1"/>
  <c r="R3877" i="1"/>
  <c r="U3876" i="1"/>
  <c r="S3876" i="1"/>
  <c r="Q3876" i="1"/>
  <c r="V3875" i="1"/>
  <c r="T3875" i="1"/>
  <c r="R3875" i="1"/>
  <c r="U3874" i="1"/>
  <c r="S3874" i="1"/>
  <c r="Q3874" i="1"/>
  <c r="V3873" i="1"/>
  <c r="T3873" i="1"/>
  <c r="R3873" i="1"/>
  <c r="U3872" i="1"/>
  <c r="S3872" i="1"/>
  <c r="Q3872" i="1"/>
  <c r="V3871" i="1"/>
  <c r="T3871" i="1"/>
  <c r="R3871" i="1"/>
  <c r="U3870" i="1"/>
  <c r="S3870" i="1"/>
  <c r="Q3870" i="1"/>
  <c r="V3869" i="1"/>
  <c r="T3869" i="1"/>
  <c r="R3869" i="1"/>
  <c r="U3868" i="1"/>
  <c r="S3868" i="1"/>
  <c r="Q3868" i="1"/>
  <c r="V3867" i="1"/>
  <c r="T3867" i="1"/>
  <c r="R3867" i="1"/>
  <c r="U3866" i="1"/>
  <c r="S3866" i="1"/>
  <c r="Q3866" i="1"/>
  <c r="V3865" i="1"/>
  <c r="T3865" i="1"/>
  <c r="R3865" i="1"/>
  <c r="U3864" i="1"/>
  <c r="S3864" i="1"/>
  <c r="Q3864" i="1"/>
  <c r="V3863" i="1"/>
  <c r="T3863" i="1"/>
  <c r="R3863" i="1"/>
  <c r="U3862" i="1"/>
  <c r="S3862" i="1"/>
  <c r="Q3862" i="1"/>
  <c r="V3861" i="1"/>
  <c r="T3861" i="1"/>
  <c r="R3861" i="1"/>
  <c r="U3860" i="1"/>
  <c r="S3860" i="1"/>
  <c r="Q3860" i="1"/>
  <c r="V3859" i="1"/>
  <c r="T3859" i="1"/>
  <c r="R3859" i="1"/>
  <c r="U3858" i="1"/>
  <c r="S3858" i="1"/>
  <c r="Q3858" i="1"/>
  <c r="V3857" i="1"/>
  <c r="T3857" i="1"/>
  <c r="R3857" i="1"/>
  <c r="U3856" i="1"/>
  <c r="S3856" i="1"/>
  <c r="Q3856" i="1"/>
  <c r="V3855" i="1"/>
  <c r="T3855" i="1"/>
  <c r="R3855" i="1"/>
  <c r="U3854" i="1"/>
  <c r="S3854" i="1"/>
  <c r="Q3854" i="1"/>
  <c r="V3853" i="1"/>
  <c r="T3853" i="1"/>
  <c r="R3853" i="1"/>
  <c r="U3852" i="1"/>
  <c r="S3852" i="1"/>
  <c r="Q3852" i="1"/>
  <c r="V3851" i="1"/>
  <c r="T3851" i="1"/>
  <c r="R3851" i="1"/>
  <c r="U3850" i="1"/>
  <c r="S3850" i="1"/>
  <c r="Q3850" i="1"/>
  <c r="V3849" i="1"/>
  <c r="T3849" i="1"/>
  <c r="R3849" i="1"/>
  <c r="U3848" i="1"/>
  <c r="S3848" i="1"/>
  <c r="Q3848" i="1"/>
  <c r="V3847" i="1"/>
  <c r="T3847" i="1"/>
  <c r="R3847" i="1"/>
  <c r="U3846" i="1"/>
  <c r="S3846" i="1"/>
  <c r="Q3846" i="1"/>
  <c r="V3845" i="1"/>
  <c r="T3845" i="1"/>
  <c r="R3845" i="1"/>
  <c r="U3844" i="1"/>
  <c r="S3844" i="1"/>
  <c r="Q3844" i="1"/>
  <c r="V3843" i="1"/>
  <c r="T3843" i="1"/>
  <c r="R3843" i="1"/>
  <c r="U3842" i="1"/>
  <c r="S3842" i="1"/>
  <c r="Q3842" i="1"/>
  <c r="V3841" i="1"/>
  <c r="T3841" i="1"/>
  <c r="R3841" i="1"/>
  <c r="U3840" i="1"/>
  <c r="S3840" i="1"/>
  <c r="Q3840" i="1"/>
  <c r="V3839" i="1"/>
  <c r="T3839" i="1"/>
  <c r="R3839" i="1"/>
  <c r="U3838" i="1"/>
  <c r="S3838" i="1"/>
  <c r="Q3838" i="1"/>
  <c r="V3837" i="1"/>
  <c r="T3837" i="1"/>
  <c r="R3837" i="1"/>
  <c r="U3836" i="1"/>
  <c r="S3836" i="1"/>
  <c r="Q3836" i="1"/>
  <c r="V3835" i="1"/>
  <c r="T3835" i="1"/>
  <c r="R3835" i="1"/>
  <c r="U3834" i="1"/>
  <c r="S3834" i="1"/>
  <c r="Q3834" i="1"/>
  <c r="V3833" i="1"/>
  <c r="T3833" i="1"/>
  <c r="R3833" i="1"/>
  <c r="U3832" i="1"/>
  <c r="S3832" i="1"/>
  <c r="Q3832" i="1"/>
  <c r="V3831" i="1"/>
  <c r="T3831" i="1"/>
  <c r="R3831" i="1"/>
  <c r="U3830" i="1"/>
  <c r="S3830" i="1"/>
  <c r="Q3830" i="1"/>
  <c r="V3829" i="1"/>
  <c r="T3829" i="1"/>
  <c r="R3829" i="1"/>
  <c r="U3828" i="1"/>
  <c r="S3828" i="1"/>
  <c r="Q3828" i="1"/>
  <c r="V3827" i="1"/>
  <c r="T3827" i="1"/>
  <c r="R3827" i="1"/>
  <c r="U3826" i="1"/>
  <c r="S3826" i="1"/>
  <c r="Q3826" i="1"/>
  <c r="V3825" i="1"/>
  <c r="T3825" i="1"/>
  <c r="R3825" i="1"/>
  <c r="U3824" i="1"/>
  <c r="S3824" i="1"/>
  <c r="Q3824" i="1"/>
  <c r="V3823" i="1"/>
  <c r="T3823" i="1"/>
  <c r="R3823" i="1"/>
  <c r="U3822" i="1"/>
  <c r="S3822" i="1"/>
  <c r="Q3822" i="1"/>
  <c r="V3821" i="1"/>
  <c r="T3821" i="1"/>
  <c r="R3821" i="1"/>
  <c r="U3820" i="1"/>
  <c r="S3820" i="1"/>
  <c r="Q3820" i="1"/>
  <c r="V3819" i="1"/>
  <c r="T3819" i="1"/>
  <c r="R3819" i="1"/>
  <c r="U3818" i="1"/>
  <c r="S3818" i="1"/>
  <c r="Q3818" i="1"/>
  <c r="V3817" i="1"/>
  <c r="T3817" i="1"/>
  <c r="R3817" i="1"/>
  <c r="U3816" i="1"/>
  <c r="S3816" i="1"/>
  <c r="Q3816" i="1"/>
  <c r="V3815" i="1"/>
  <c r="T3815" i="1"/>
  <c r="R3815" i="1"/>
  <c r="U3814" i="1"/>
  <c r="S3814" i="1"/>
  <c r="Q3814" i="1"/>
  <c r="V3813" i="1"/>
  <c r="T3813" i="1"/>
  <c r="R3813" i="1"/>
  <c r="U3812" i="1"/>
  <c r="S3812" i="1"/>
  <c r="Q3812" i="1"/>
  <c r="V3811" i="1"/>
  <c r="T3811" i="1"/>
  <c r="R3811" i="1"/>
  <c r="U3810" i="1"/>
  <c r="S3810" i="1"/>
  <c r="Q3810" i="1"/>
  <c r="V3809" i="1"/>
  <c r="T3809" i="1"/>
  <c r="R3809" i="1"/>
  <c r="U3808" i="1"/>
  <c r="S3808" i="1"/>
  <c r="Q3808" i="1"/>
  <c r="V3807" i="1"/>
  <c r="T3807" i="1"/>
  <c r="R3807" i="1"/>
  <c r="U3806" i="1"/>
  <c r="S3806" i="1"/>
  <c r="Q3806" i="1"/>
  <c r="V3805" i="1"/>
  <c r="T3805" i="1"/>
  <c r="R3805" i="1"/>
  <c r="U3804" i="1"/>
  <c r="S3804" i="1"/>
  <c r="Q3804" i="1"/>
  <c r="V3803" i="1"/>
  <c r="T3803" i="1"/>
  <c r="R3803" i="1"/>
  <c r="U3802" i="1"/>
  <c r="S3802" i="1"/>
  <c r="Q3802" i="1"/>
  <c r="V3801" i="1"/>
  <c r="T3801" i="1"/>
  <c r="R3801" i="1"/>
  <c r="U3800" i="1"/>
  <c r="S3800" i="1"/>
  <c r="Q3800" i="1"/>
  <c r="V3799" i="1"/>
  <c r="T3799" i="1"/>
  <c r="R3799" i="1"/>
  <c r="U3798" i="1"/>
  <c r="S3798" i="1"/>
  <c r="Q3798" i="1"/>
  <c r="V3797" i="1"/>
  <c r="T3797" i="1"/>
  <c r="R3797" i="1"/>
  <c r="U3796" i="1"/>
  <c r="S3796" i="1"/>
  <c r="Q3796" i="1"/>
  <c r="V3795" i="1"/>
  <c r="T3795" i="1"/>
  <c r="R3795" i="1"/>
  <c r="U3794" i="1"/>
  <c r="S3794" i="1"/>
  <c r="Q3794" i="1"/>
  <c r="V3793" i="1"/>
  <c r="T3793" i="1"/>
  <c r="R3793" i="1"/>
  <c r="U3792" i="1"/>
  <c r="S3792" i="1"/>
  <c r="Q3792" i="1"/>
  <c r="V3791" i="1"/>
  <c r="T3791" i="1"/>
  <c r="R3791" i="1"/>
  <c r="U3790" i="1"/>
  <c r="S3790" i="1"/>
  <c r="Q3790" i="1"/>
  <c r="V3789" i="1"/>
  <c r="T3789" i="1"/>
  <c r="R3789" i="1"/>
  <c r="U3788" i="1"/>
  <c r="S3788" i="1"/>
  <c r="Q3788" i="1"/>
  <c r="V3787" i="1"/>
  <c r="T3787" i="1"/>
  <c r="R3787" i="1"/>
  <c r="U3786" i="1"/>
  <c r="S3786" i="1"/>
  <c r="Q3786" i="1"/>
  <c r="V3785" i="1"/>
  <c r="T3785" i="1"/>
  <c r="R3785" i="1"/>
  <c r="U3784" i="1"/>
  <c r="S3784" i="1"/>
  <c r="Q3784" i="1"/>
  <c r="V3783" i="1"/>
  <c r="T3783" i="1"/>
  <c r="R3783" i="1"/>
  <c r="U3782" i="1"/>
  <c r="S3782" i="1"/>
  <c r="Q3782" i="1"/>
  <c r="V3781" i="1"/>
  <c r="T3781" i="1"/>
  <c r="R3781" i="1"/>
  <c r="U3780" i="1"/>
  <c r="S3780" i="1"/>
  <c r="Q3780" i="1"/>
  <c r="V3779" i="1"/>
  <c r="T3779" i="1"/>
  <c r="R3779" i="1"/>
  <c r="U3778" i="1"/>
  <c r="S3778" i="1"/>
  <c r="Q3778" i="1"/>
  <c r="V3777" i="1"/>
  <c r="T3777" i="1"/>
  <c r="R3777" i="1"/>
  <c r="U3776" i="1"/>
  <c r="S3776" i="1"/>
  <c r="Q3776" i="1"/>
  <c r="V3775" i="1"/>
  <c r="T3775" i="1"/>
  <c r="R3775" i="1"/>
  <c r="U3774" i="1"/>
  <c r="S3774" i="1"/>
  <c r="Q3774" i="1"/>
  <c r="V3773" i="1"/>
  <c r="T3773" i="1"/>
  <c r="R3773" i="1"/>
  <c r="U3772" i="1"/>
  <c r="S3772" i="1"/>
  <c r="Q3772" i="1"/>
  <c r="V3771" i="1"/>
  <c r="T3771" i="1"/>
  <c r="R3771" i="1"/>
  <c r="U3770" i="1"/>
  <c r="S3770" i="1"/>
  <c r="Q3770" i="1"/>
  <c r="V3769" i="1"/>
  <c r="T3769" i="1"/>
  <c r="R3769" i="1"/>
  <c r="U3768" i="1"/>
  <c r="S3768" i="1"/>
  <c r="Q3768" i="1"/>
  <c r="V3767" i="1"/>
  <c r="T3767" i="1"/>
  <c r="R3767" i="1"/>
  <c r="U3766" i="1"/>
  <c r="S3766" i="1"/>
  <c r="Q3766" i="1"/>
  <c r="V3765" i="1"/>
  <c r="T3765" i="1"/>
  <c r="R3765" i="1"/>
  <c r="U3764" i="1"/>
  <c r="S3764" i="1"/>
  <c r="Q3764" i="1"/>
  <c r="V3763" i="1"/>
  <c r="T3763" i="1"/>
  <c r="R3763" i="1"/>
  <c r="U3762" i="1"/>
  <c r="S3762" i="1"/>
  <c r="Q3762" i="1"/>
  <c r="V3761" i="1"/>
  <c r="T3761" i="1"/>
  <c r="R3761" i="1"/>
  <c r="U3760" i="1"/>
  <c r="S3760" i="1"/>
  <c r="Q3760" i="1"/>
  <c r="V3759" i="1"/>
  <c r="T3759" i="1"/>
  <c r="R3759" i="1"/>
  <c r="U3758" i="1"/>
  <c r="S3758" i="1"/>
  <c r="Q3758" i="1"/>
  <c r="V3757" i="1"/>
  <c r="T3757" i="1"/>
  <c r="R3757" i="1"/>
  <c r="U3756" i="1"/>
  <c r="S3756" i="1"/>
  <c r="Q3756" i="1"/>
  <c r="V3755" i="1"/>
  <c r="T3755" i="1"/>
  <c r="R3755" i="1"/>
  <c r="U3754" i="1"/>
  <c r="S3754" i="1"/>
  <c r="Q3754" i="1"/>
  <c r="V3753" i="1"/>
  <c r="T3753" i="1"/>
  <c r="R3753" i="1"/>
  <c r="U3752" i="1"/>
  <c r="S3752" i="1"/>
  <c r="Q3752" i="1"/>
  <c r="V3751" i="1"/>
  <c r="T3751" i="1"/>
  <c r="R3751" i="1"/>
  <c r="U3750" i="1"/>
  <c r="S3750" i="1"/>
  <c r="Q3750" i="1"/>
  <c r="V3749" i="1"/>
  <c r="T3749" i="1"/>
  <c r="R3749" i="1"/>
  <c r="U3748" i="1"/>
  <c r="S3748" i="1"/>
  <c r="Q3748" i="1"/>
  <c r="V3747" i="1"/>
  <c r="T3747" i="1"/>
  <c r="R3747" i="1"/>
  <c r="U3746" i="1"/>
  <c r="S3746" i="1"/>
  <c r="Q3746" i="1"/>
  <c r="V3745" i="1"/>
  <c r="T3745" i="1"/>
  <c r="R3745" i="1"/>
  <c r="U3744" i="1"/>
  <c r="S3744" i="1"/>
  <c r="Q3744" i="1"/>
  <c r="V3743" i="1"/>
  <c r="T3743" i="1"/>
  <c r="R3743" i="1"/>
  <c r="U3742" i="1"/>
  <c r="S3742" i="1"/>
  <c r="Q3742" i="1"/>
  <c r="V3741" i="1"/>
  <c r="T3741" i="1"/>
  <c r="R3741" i="1"/>
  <c r="U3740" i="1"/>
  <c r="S3740" i="1"/>
  <c r="Q3740" i="1"/>
  <c r="V3739" i="1"/>
  <c r="T3739" i="1"/>
  <c r="R3739" i="1"/>
  <c r="U3738" i="1"/>
  <c r="S3738" i="1"/>
  <c r="Q3738" i="1"/>
  <c r="V3737" i="1"/>
  <c r="T3737" i="1"/>
  <c r="R3737" i="1"/>
  <c r="U3736" i="1"/>
  <c r="S3736" i="1"/>
  <c r="Q3736" i="1"/>
  <c r="V3735" i="1"/>
  <c r="T3735" i="1"/>
  <c r="R3735" i="1"/>
  <c r="U3734" i="1"/>
  <c r="S3734" i="1"/>
  <c r="Q3734" i="1"/>
  <c r="V3733" i="1"/>
  <c r="T3733" i="1"/>
  <c r="R3733" i="1"/>
  <c r="U3732" i="1"/>
  <c r="S3732" i="1"/>
  <c r="Q3732" i="1"/>
  <c r="V3731" i="1"/>
  <c r="T3731" i="1"/>
  <c r="R3731" i="1"/>
  <c r="U3730" i="1"/>
  <c r="S3730" i="1"/>
  <c r="Q3730" i="1"/>
  <c r="V3729" i="1"/>
  <c r="T3729" i="1"/>
  <c r="R3729" i="1"/>
  <c r="U3728" i="1"/>
  <c r="S3728" i="1"/>
  <c r="Q3728" i="1"/>
  <c r="V3727" i="1"/>
  <c r="T3727" i="1"/>
  <c r="R3727" i="1"/>
  <c r="U3726" i="1"/>
  <c r="S3726" i="1"/>
  <c r="Q3726" i="1"/>
  <c r="V3725" i="1"/>
  <c r="T3725" i="1"/>
  <c r="R3725" i="1"/>
  <c r="U3724" i="1"/>
  <c r="S3724" i="1"/>
  <c r="Q3724" i="1"/>
  <c r="V3723" i="1"/>
  <c r="T3723" i="1"/>
  <c r="R3723" i="1"/>
  <c r="U3722" i="1"/>
  <c r="S3722" i="1"/>
  <c r="Q3722" i="1"/>
  <c r="V3721" i="1"/>
  <c r="T3721" i="1"/>
  <c r="R3721" i="1"/>
  <c r="U3720" i="1"/>
  <c r="S3720" i="1"/>
  <c r="Q3720" i="1"/>
  <c r="V3719" i="1"/>
  <c r="T3719" i="1"/>
  <c r="R3719" i="1"/>
  <c r="U3718" i="1"/>
  <c r="S3718" i="1"/>
  <c r="Q3718" i="1"/>
  <c r="V3717" i="1"/>
  <c r="T3717" i="1"/>
  <c r="R3717" i="1"/>
  <c r="U3716" i="1"/>
  <c r="S3716" i="1"/>
  <c r="Q3716" i="1"/>
  <c r="V3715" i="1"/>
  <c r="T3715" i="1"/>
  <c r="R3715" i="1"/>
  <c r="U3714" i="1"/>
  <c r="S3714" i="1"/>
  <c r="Q3714" i="1"/>
  <c r="V3713" i="1"/>
  <c r="T3713" i="1"/>
  <c r="R3713" i="1"/>
  <c r="U3712" i="1"/>
  <c r="S3712" i="1"/>
  <c r="Q3712" i="1"/>
  <c r="V3711" i="1"/>
  <c r="T3711" i="1"/>
  <c r="R3711" i="1"/>
  <c r="U3710" i="1"/>
  <c r="S3710" i="1"/>
  <c r="Q3710" i="1"/>
  <c r="V3709" i="1"/>
  <c r="T3709" i="1"/>
  <c r="R3709" i="1"/>
  <c r="U3708" i="1"/>
  <c r="S3708" i="1"/>
  <c r="Q3708" i="1"/>
  <c r="V3707" i="1"/>
  <c r="T3707" i="1"/>
  <c r="R3707" i="1"/>
  <c r="U3706" i="1"/>
  <c r="S3706" i="1"/>
  <c r="Q3706" i="1"/>
  <c r="V3705" i="1"/>
  <c r="T3705" i="1"/>
  <c r="R3705" i="1"/>
  <c r="U3704" i="1"/>
  <c r="S3704" i="1"/>
  <c r="Q3704" i="1"/>
  <c r="V3703" i="1"/>
  <c r="T3703" i="1"/>
  <c r="R3703" i="1"/>
  <c r="U3702" i="1"/>
  <c r="S3702" i="1"/>
  <c r="Q3702" i="1"/>
  <c r="V3701" i="1"/>
  <c r="T3701" i="1"/>
  <c r="R3701" i="1"/>
  <c r="U3700" i="1"/>
  <c r="S3700" i="1"/>
  <c r="Q3700" i="1"/>
  <c r="V3699" i="1"/>
  <c r="T3699" i="1"/>
  <c r="R3699" i="1"/>
  <c r="U3698" i="1"/>
  <c r="S3698" i="1"/>
  <c r="Q3698" i="1"/>
  <c r="V3697" i="1"/>
  <c r="T3697" i="1"/>
  <c r="R3697" i="1"/>
  <c r="U3696" i="1"/>
  <c r="S3696" i="1"/>
  <c r="Q3696" i="1"/>
  <c r="V3695" i="1"/>
  <c r="T3695" i="1"/>
  <c r="R3695" i="1"/>
  <c r="U3694" i="1"/>
  <c r="S3694" i="1"/>
  <c r="Q3694" i="1"/>
  <c r="V3693" i="1"/>
  <c r="T3693" i="1"/>
  <c r="R3693" i="1"/>
  <c r="U3692" i="1"/>
  <c r="S3692" i="1"/>
  <c r="Q3692" i="1"/>
  <c r="V3691" i="1"/>
  <c r="T3691" i="1"/>
  <c r="R3691" i="1"/>
  <c r="U3690" i="1"/>
  <c r="S3690" i="1"/>
  <c r="Q3690" i="1"/>
  <c r="V3689" i="1"/>
  <c r="T3689" i="1"/>
  <c r="R3689" i="1"/>
  <c r="U3688" i="1"/>
  <c r="S3688" i="1"/>
  <c r="Q3688" i="1"/>
  <c r="V3687" i="1"/>
  <c r="T3687" i="1"/>
  <c r="R3687" i="1"/>
  <c r="U3686" i="1"/>
  <c r="S3686" i="1"/>
  <c r="Q3686" i="1"/>
  <c r="V3685" i="1"/>
  <c r="T3685" i="1"/>
  <c r="R3685" i="1"/>
  <c r="U3684" i="1"/>
  <c r="S3684" i="1"/>
  <c r="Q3684" i="1"/>
  <c r="V3683" i="1"/>
  <c r="T3683" i="1"/>
  <c r="R3683" i="1"/>
  <c r="U3682" i="1"/>
  <c r="S3682" i="1"/>
  <c r="Q3682" i="1"/>
  <c r="V3681" i="1"/>
  <c r="T3681" i="1"/>
  <c r="R3681" i="1"/>
  <c r="U3680" i="1"/>
  <c r="S3680" i="1"/>
  <c r="Q3680" i="1"/>
  <c r="V3679" i="1"/>
  <c r="T3679" i="1"/>
  <c r="R3679" i="1"/>
  <c r="U3678" i="1"/>
  <c r="S3678" i="1"/>
  <c r="Q3678" i="1"/>
  <c r="V3677" i="1"/>
  <c r="T3677" i="1"/>
  <c r="R3677" i="1"/>
  <c r="U3676" i="1"/>
  <c r="S3676" i="1"/>
  <c r="Q3676" i="1"/>
  <c r="V3675" i="1"/>
  <c r="T3675" i="1"/>
  <c r="R3675" i="1"/>
  <c r="U3674" i="1"/>
  <c r="S3674" i="1"/>
  <c r="Q3674" i="1"/>
  <c r="V3673" i="1"/>
  <c r="T3673" i="1"/>
  <c r="R3673" i="1"/>
  <c r="U3672" i="1"/>
  <c r="S3672" i="1"/>
  <c r="Q3672" i="1"/>
  <c r="V3671" i="1"/>
  <c r="T3671" i="1"/>
  <c r="R3671" i="1"/>
  <c r="U3670" i="1"/>
  <c r="S3670" i="1"/>
  <c r="Q3670" i="1"/>
  <c r="V3669" i="1"/>
  <c r="T3669" i="1"/>
  <c r="R3669" i="1"/>
  <c r="U3668" i="1"/>
  <c r="S3668" i="1"/>
  <c r="Q3668" i="1"/>
  <c r="V3667" i="1"/>
  <c r="T3667" i="1"/>
  <c r="R3667" i="1"/>
  <c r="U3666" i="1"/>
  <c r="S3666" i="1"/>
  <c r="Q3666" i="1"/>
  <c r="V3665" i="1"/>
  <c r="T3665" i="1"/>
  <c r="R3665" i="1"/>
  <c r="U3664" i="1"/>
  <c r="S3664" i="1"/>
  <c r="Q3664" i="1"/>
  <c r="V3663" i="1"/>
  <c r="T3663" i="1"/>
  <c r="R3663" i="1"/>
  <c r="U3662" i="1"/>
  <c r="S3662" i="1"/>
  <c r="Q3662" i="1"/>
  <c r="V3661" i="1"/>
  <c r="T3661" i="1"/>
  <c r="R3661" i="1"/>
  <c r="U3660" i="1"/>
  <c r="S3660" i="1"/>
  <c r="Q3660" i="1"/>
  <c r="V3659" i="1"/>
  <c r="T3659" i="1"/>
  <c r="R3659" i="1"/>
  <c r="U3658" i="1"/>
  <c r="S3658" i="1"/>
  <c r="Q3658" i="1"/>
  <c r="V3657" i="1"/>
  <c r="T3657" i="1"/>
  <c r="R3657" i="1"/>
  <c r="U3656" i="1"/>
  <c r="S3656" i="1"/>
  <c r="Q3656" i="1"/>
  <c r="V3655" i="1"/>
  <c r="T3655" i="1"/>
  <c r="R3655" i="1"/>
  <c r="U3654" i="1"/>
  <c r="S3654" i="1"/>
  <c r="Q3654" i="1"/>
  <c r="V3653" i="1"/>
  <c r="T3653" i="1"/>
  <c r="R3653" i="1"/>
  <c r="U3652" i="1"/>
  <c r="S3652" i="1"/>
  <c r="Q3652" i="1"/>
  <c r="V3651" i="1"/>
  <c r="T3651" i="1"/>
  <c r="R3651" i="1"/>
  <c r="U3650" i="1"/>
  <c r="S3650" i="1"/>
  <c r="Q3650" i="1"/>
  <c r="V3649" i="1"/>
  <c r="T3649" i="1"/>
  <c r="R3649" i="1"/>
  <c r="U3648" i="1"/>
  <c r="S3648" i="1"/>
  <c r="Q3648" i="1"/>
  <c r="V3647" i="1"/>
  <c r="T3647" i="1"/>
  <c r="R3647" i="1"/>
  <c r="U3646" i="1"/>
  <c r="S3646" i="1"/>
  <c r="Q3646" i="1"/>
  <c r="V3645" i="1"/>
  <c r="T3645" i="1"/>
  <c r="R3645" i="1"/>
  <c r="U3644" i="1"/>
  <c r="S3644" i="1"/>
  <c r="Q3644" i="1"/>
  <c r="V3643" i="1"/>
  <c r="T3643" i="1"/>
  <c r="R3643" i="1"/>
  <c r="U3642" i="1"/>
  <c r="S3642" i="1"/>
  <c r="Q3642" i="1"/>
  <c r="V3641" i="1"/>
  <c r="T3641" i="1"/>
  <c r="R3641" i="1"/>
  <c r="U3640" i="1"/>
  <c r="S3640" i="1"/>
  <c r="Q3640" i="1"/>
  <c r="V3639" i="1"/>
  <c r="T3639" i="1"/>
  <c r="R3639" i="1"/>
  <c r="U3638" i="1"/>
  <c r="S3638" i="1"/>
  <c r="Q3638" i="1"/>
  <c r="V3637" i="1"/>
  <c r="T3637" i="1"/>
  <c r="R3637" i="1"/>
  <c r="U3636" i="1"/>
  <c r="S3636" i="1"/>
  <c r="Q3636" i="1"/>
  <c r="V3635" i="1"/>
  <c r="T3635" i="1"/>
  <c r="R3635" i="1"/>
  <c r="U3634" i="1"/>
  <c r="S3634" i="1"/>
  <c r="Q3634" i="1"/>
  <c r="V3633" i="1"/>
  <c r="T3633" i="1"/>
  <c r="R3633" i="1"/>
  <c r="U3632" i="1"/>
  <c r="S3632" i="1"/>
  <c r="Q3632" i="1"/>
  <c r="V3631" i="1"/>
  <c r="T3631" i="1"/>
  <c r="R3631" i="1"/>
  <c r="U3630" i="1"/>
  <c r="S3630" i="1"/>
  <c r="Q3630" i="1"/>
  <c r="V3629" i="1"/>
  <c r="T3629" i="1"/>
  <c r="R3629" i="1"/>
  <c r="U3628" i="1"/>
  <c r="S3628" i="1"/>
  <c r="Q3628" i="1"/>
  <c r="V3627" i="1"/>
  <c r="T3627" i="1"/>
  <c r="R3627" i="1"/>
  <c r="U3626" i="1"/>
  <c r="S3626" i="1"/>
  <c r="Q3626" i="1"/>
  <c r="V3625" i="1"/>
  <c r="T3625" i="1"/>
  <c r="R3625" i="1"/>
  <c r="U3624" i="1"/>
  <c r="S3624" i="1"/>
  <c r="Q3624" i="1"/>
  <c r="V3623" i="1"/>
  <c r="T3623" i="1"/>
  <c r="R3623" i="1"/>
  <c r="U3622" i="1"/>
  <c r="S3622" i="1"/>
  <c r="Q3622" i="1"/>
  <c r="V3621" i="1"/>
  <c r="T3621" i="1"/>
  <c r="R3621" i="1"/>
  <c r="U3620" i="1"/>
  <c r="S3620" i="1"/>
  <c r="Q3620" i="1"/>
  <c r="V3619" i="1"/>
  <c r="T3619" i="1"/>
  <c r="R3619" i="1"/>
  <c r="U3618" i="1"/>
  <c r="S3618" i="1"/>
  <c r="Q3618" i="1"/>
  <c r="V3617" i="1"/>
  <c r="T3617" i="1"/>
  <c r="R3617" i="1"/>
  <c r="U3616" i="1"/>
  <c r="S3616" i="1"/>
  <c r="Q3616" i="1"/>
  <c r="V3615" i="1"/>
  <c r="T3615" i="1"/>
  <c r="R3615" i="1"/>
  <c r="U3614" i="1"/>
  <c r="S3614" i="1"/>
  <c r="Q3614" i="1"/>
  <c r="V3613" i="1"/>
  <c r="T3613" i="1"/>
  <c r="R3613" i="1"/>
  <c r="U3612" i="1"/>
  <c r="S3612" i="1"/>
  <c r="Q3612" i="1"/>
  <c r="V3611" i="1"/>
  <c r="T3611" i="1"/>
  <c r="R3611" i="1"/>
  <c r="U3610" i="1"/>
  <c r="S3610" i="1"/>
  <c r="Q3610" i="1"/>
  <c r="V3609" i="1"/>
  <c r="T3609" i="1"/>
  <c r="R3609" i="1"/>
  <c r="U3608" i="1"/>
  <c r="S3608" i="1"/>
  <c r="Q3608" i="1"/>
  <c r="V3607" i="1"/>
  <c r="T3607" i="1"/>
  <c r="R3607" i="1"/>
  <c r="U3606" i="1"/>
  <c r="S3606" i="1"/>
  <c r="Q3606" i="1"/>
  <c r="V3605" i="1"/>
  <c r="T3605" i="1"/>
  <c r="R3605" i="1"/>
  <c r="U3604" i="1"/>
  <c r="S3604" i="1"/>
  <c r="Q3604" i="1"/>
  <c r="V3603" i="1"/>
  <c r="T3603" i="1"/>
  <c r="R3603" i="1"/>
  <c r="U3602" i="1"/>
  <c r="S3602" i="1"/>
  <c r="Q3602" i="1"/>
  <c r="V3601" i="1"/>
  <c r="T3601" i="1"/>
  <c r="R3601" i="1"/>
  <c r="U3600" i="1"/>
  <c r="S3600" i="1"/>
  <c r="Q3600" i="1"/>
  <c r="V3599" i="1"/>
  <c r="T3599" i="1"/>
  <c r="R3599" i="1"/>
  <c r="U3598" i="1"/>
  <c r="S3598" i="1"/>
  <c r="Q3598" i="1"/>
  <c r="V3597" i="1"/>
  <c r="T3597" i="1"/>
  <c r="R3597" i="1"/>
  <c r="U3596" i="1"/>
  <c r="S3596" i="1"/>
  <c r="Q3596" i="1"/>
  <c r="V3595" i="1"/>
  <c r="T3595" i="1"/>
  <c r="R3595" i="1"/>
  <c r="U3594" i="1"/>
  <c r="S3594" i="1"/>
  <c r="Q3594" i="1"/>
  <c r="V3593" i="1"/>
  <c r="T3593" i="1"/>
  <c r="R3593" i="1"/>
  <c r="U3592" i="1"/>
  <c r="S3592" i="1"/>
  <c r="Q3592" i="1"/>
  <c r="V3591" i="1"/>
  <c r="T3591" i="1"/>
  <c r="R3591" i="1"/>
  <c r="U3590" i="1"/>
  <c r="S3590" i="1"/>
  <c r="Q3590" i="1"/>
  <c r="V3589" i="1"/>
  <c r="T3589" i="1"/>
  <c r="R3589" i="1"/>
  <c r="U3588" i="1"/>
  <c r="S3588" i="1"/>
  <c r="Q3588" i="1"/>
  <c r="V3587" i="1"/>
  <c r="T3587" i="1"/>
  <c r="R3587" i="1"/>
  <c r="U3586" i="1"/>
  <c r="S3586" i="1"/>
  <c r="Q3586" i="1"/>
  <c r="V3585" i="1"/>
  <c r="T3585" i="1"/>
  <c r="R3585" i="1"/>
  <c r="U3584" i="1"/>
  <c r="S3584" i="1"/>
  <c r="Q3584" i="1"/>
  <c r="V3583" i="1"/>
  <c r="T3583" i="1"/>
  <c r="R3583" i="1"/>
  <c r="U3582" i="1"/>
  <c r="S3582" i="1"/>
  <c r="Q3582" i="1"/>
  <c r="V3581" i="1"/>
  <c r="T3581" i="1"/>
  <c r="R3581" i="1"/>
  <c r="U3580" i="1"/>
  <c r="S3580" i="1"/>
  <c r="Q3580" i="1"/>
  <c r="V3579" i="1"/>
  <c r="T3579" i="1"/>
  <c r="R3579" i="1"/>
  <c r="U3578" i="1"/>
  <c r="S3578" i="1"/>
  <c r="Q3578" i="1"/>
  <c r="V3577" i="1"/>
  <c r="T3577" i="1"/>
  <c r="R3577" i="1"/>
  <c r="U3576" i="1"/>
  <c r="S3576" i="1"/>
  <c r="Q3576" i="1"/>
  <c r="V3575" i="1"/>
  <c r="T3575" i="1"/>
  <c r="R3575" i="1"/>
  <c r="U3574" i="1"/>
  <c r="S3574" i="1"/>
  <c r="Q3574" i="1"/>
  <c r="V3573" i="1"/>
  <c r="T3573" i="1"/>
  <c r="R3573" i="1"/>
  <c r="U3572" i="1"/>
  <c r="S3572" i="1"/>
  <c r="Q3572" i="1"/>
  <c r="V3571" i="1"/>
  <c r="T3571" i="1"/>
  <c r="R3571" i="1"/>
  <c r="U3570" i="1"/>
  <c r="S3570" i="1"/>
  <c r="Q3570" i="1"/>
  <c r="V3569" i="1"/>
  <c r="T3569" i="1"/>
  <c r="R3569" i="1"/>
  <c r="U3568" i="1"/>
  <c r="S3568" i="1"/>
  <c r="Q3568" i="1"/>
  <c r="V3567" i="1"/>
  <c r="T3567" i="1"/>
  <c r="R3567" i="1"/>
  <c r="U3566" i="1"/>
  <c r="S3566" i="1"/>
  <c r="Q3566" i="1"/>
  <c r="V3565" i="1"/>
  <c r="T3565" i="1"/>
  <c r="R3565" i="1"/>
  <c r="U3564" i="1"/>
  <c r="S3564" i="1"/>
  <c r="Q3564" i="1"/>
  <c r="V3563" i="1"/>
  <c r="T3563" i="1"/>
  <c r="R3563" i="1"/>
  <c r="U3562" i="1"/>
  <c r="S3562" i="1"/>
  <c r="Q3562" i="1"/>
  <c r="V3561" i="1"/>
  <c r="T3561" i="1"/>
  <c r="R3561" i="1"/>
  <c r="U3560" i="1"/>
  <c r="S3560" i="1"/>
  <c r="Q3560" i="1"/>
  <c r="V3559" i="1"/>
  <c r="T3559" i="1"/>
  <c r="R3559" i="1"/>
  <c r="U3558" i="1"/>
  <c r="S3558" i="1"/>
  <c r="Q3558" i="1"/>
  <c r="V3557" i="1"/>
  <c r="T3557" i="1"/>
  <c r="R3557" i="1"/>
  <c r="U3556" i="1"/>
  <c r="S3556" i="1"/>
  <c r="Q3556" i="1"/>
  <c r="V3555" i="1"/>
  <c r="T3555" i="1"/>
  <c r="R3555" i="1"/>
  <c r="U3554" i="1"/>
  <c r="S3554" i="1"/>
  <c r="Q3554" i="1"/>
  <c r="V3553" i="1"/>
  <c r="T3553" i="1"/>
  <c r="R3553" i="1"/>
  <c r="U3552" i="1"/>
  <c r="S3552" i="1"/>
  <c r="Q3552" i="1"/>
  <c r="V3551" i="1"/>
  <c r="T3551" i="1"/>
  <c r="R3551" i="1"/>
  <c r="U3550" i="1"/>
  <c r="S3550" i="1"/>
  <c r="Q3550" i="1"/>
  <c r="V3549" i="1"/>
  <c r="T3549" i="1"/>
  <c r="R3549" i="1"/>
  <c r="U3548" i="1"/>
  <c r="S3548" i="1"/>
  <c r="Q3548" i="1"/>
  <c r="V3547" i="1"/>
  <c r="T3547" i="1"/>
  <c r="R3547" i="1"/>
  <c r="U3546" i="1"/>
  <c r="S3546" i="1"/>
  <c r="Q3546" i="1"/>
  <c r="V3545" i="1"/>
  <c r="T3545" i="1"/>
  <c r="R3545" i="1"/>
  <c r="U3544" i="1"/>
  <c r="S3544" i="1"/>
  <c r="Q3544" i="1"/>
  <c r="V3543" i="1"/>
  <c r="T3543" i="1"/>
  <c r="R3543" i="1"/>
  <c r="U3542" i="1"/>
  <c r="S3542" i="1"/>
  <c r="Q3542" i="1"/>
  <c r="V3541" i="1"/>
  <c r="T3541" i="1"/>
  <c r="R3541" i="1"/>
  <c r="U3540" i="1"/>
  <c r="S3540" i="1"/>
  <c r="Q3540" i="1"/>
  <c r="V3539" i="1"/>
  <c r="T3539" i="1"/>
  <c r="R3539" i="1"/>
  <c r="U3538" i="1"/>
  <c r="S3538" i="1"/>
  <c r="Q3538" i="1"/>
  <c r="V3537" i="1"/>
  <c r="T3537" i="1"/>
  <c r="R3537" i="1"/>
  <c r="U3536" i="1"/>
  <c r="S3536" i="1"/>
  <c r="Q3536" i="1"/>
  <c r="V3535" i="1"/>
  <c r="T3535" i="1"/>
  <c r="R3535" i="1"/>
  <c r="U3534" i="1"/>
  <c r="S3534" i="1"/>
  <c r="Q3534" i="1"/>
  <c r="V3533" i="1"/>
  <c r="T3533" i="1"/>
  <c r="R3533" i="1"/>
  <c r="U3532" i="1"/>
  <c r="S3532" i="1"/>
  <c r="Q3532" i="1"/>
  <c r="V3531" i="1"/>
  <c r="T3531" i="1"/>
  <c r="R3531" i="1"/>
  <c r="U3530" i="1"/>
  <c r="S3530" i="1"/>
  <c r="Q3530" i="1"/>
  <c r="V3529" i="1"/>
  <c r="T3529" i="1"/>
  <c r="R3529" i="1"/>
  <c r="U3528" i="1"/>
  <c r="S3528" i="1"/>
  <c r="Q3528" i="1"/>
  <c r="V3527" i="1"/>
  <c r="T3527" i="1"/>
  <c r="R3527" i="1"/>
  <c r="U3526" i="1"/>
  <c r="S3526" i="1"/>
  <c r="Q3526" i="1"/>
  <c r="V3525" i="1"/>
  <c r="T3525" i="1"/>
  <c r="R3525" i="1"/>
  <c r="U3524" i="1"/>
  <c r="S3524" i="1"/>
  <c r="Q3524" i="1"/>
  <c r="V3523" i="1"/>
  <c r="T3523" i="1"/>
  <c r="R3523" i="1"/>
  <c r="U3522" i="1"/>
  <c r="S3522" i="1"/>
  <c r="Q3522" i="1"/>
  <c r="V3521" i="1"/>
  <c r="T3521" i="1"/>
  <c r="R3521" i="1"/>
  <c r="U3520" i="1"/>
  <c r="S3520" i="1"/>
  <c r="Q3520" i="1"/>
  <c r="V3519" i="1"/>
  <c r="T3519" i="1"/>
  <c r="R3519" i="1"/>
  <c r="U3518" i="1"/>
  <c r="S3518" i="1"/>
  <c r="Q3518" i="1"/>
  <c r="V3517" i="1"/>
  <c r="T3517" i="1"/>
  <c r="R3517" i="1"/>
  <c r="U3516" i="1"/>
  <c r="S3516" i="1"/>
  <c r="Q3516" i="1"/>
  <c r="V3515" i="1"/>
  <c r="T3515" i="1"/>
  <c r="R3515" i="1"/>
  <c r="U3514" i="1"/>
  <c r="S3514" i="1"/>
  <c r="Q3514" i="1"/>
  <c r="V3513" i="1"/>
  <c r="T3513" i="1"/>
  <c r="R3513" i="1"/>
  <c r="U3512" i="1"/>
  <c r="S3512" i="1"/>
  <c r="Q3512" i="1"/>
  <c r="V3511" i="1"/>
  <c r="T3511" i="1"/>
  <c r="R3511" i="1"/>
  <c r="U3510" i="1"/>
  <c r="S3510" i="1"/>
  <c r="Q3510" i="1"/>
  <c r="V3509" i="1"/>
  <c r="T3509" i="1"/>
  <c r="R3509" i="1"/>
  <c r="U3508" i="1"/>
  <c r="S3508" i="1"/>
  <c r="Q3508" i="1"/>
  <c r="V3507" i="1"/>
  <c r="T3507" i="1"/>
  <c r="R3507" i="1"/>
  <c r="U3506" i="1"/>
  <c r="S3506" i="1"/>
  <c r="Q3506" i="1"/>
  <c r="V3505" i="1"/>
  <c r="T3505" i="1"/>
  <c r="R3505" i="1"/>
  <c r="U3504" i="1"/>
  <c r="S3504" i="1"/>
  <c r="Q3504" i="1"/>
  <c r="V3503" i="1"/>
  <c r="T3503" i="1"/>
  <c r="R3503" i="1"/>
  <c r="U3502" i="1"/>
  <c r="S3502" i="1"/>
  <c r="Q3502" i="1"/>
  <c r="V3501" i="1"/>
  <c r="T3501" i="1"/>
  <c r="R3501" i="1"/>
  <c r="U3500" i="1"/>
  <c r="S3500" i="1"/>
  <c r="Q3500" i="1"/>
  <c r="V3499" i="1"/>
  <c r="T3499" i="1"/>
  <c r="R3499" i="1"/>
  <c r="U3498" i="1"/>
  <c r="S3498" i="1"/>
  <c r="Q3498" i="1"/>
  <c r="V3497" i="1"/>
  <c r="T3497" i="1"/>
  <c r="R3497" i="1"/>
  <c r="U3496" i="1"/>
  <c r="S3496" i="1"/>
  <c r="Q3496" i="1"/>
  <c r="V3495" i="1"/>
  <c r="T3495" i="1"/>
  <c r="R3495" i="1"/>
  <c r="U3494" i="1"/>
  <c r="S3494" i="1"/>
  <c r="Q3494" i="1"/>
  <c r="V3493" i="1"/>
  <c r="T3493" i="1"/>
  <c r="R3493" i="1"/>
  <c r="U3492" i="1"/>
  <c r="S3492" i="1"/>
  <c r="Q3492" i="1"/>
  <c r="V3491" i="1"/>
  <c r="T3491" i="1"/>
  <c r="R3491" i="1"/>
  <c r="U3490" i="1"/>
  <c r="S3490" i="1"/>
  <c r="Q3490" i="1"/>
  <c r="V3489" i="1"/>
  <c r="T3489" i="1"/>
  <c r="R3489" i="1"/>
  <c r="U3488" i="1"/>
  <c r="S3488" i="1"/>
  <c r="Q3488" i="1"/>
  <c r="V3487" i="1"/>
  <c r="T3487" i="1"/>
  <c r="R3487" i="1"/>
  <c r="U3486" i="1"/>
  <c r="S3486" i="1"/>
  <c r="Q3486" i="1"/>
  <c r="V3485" i="1"/>
  <c r="T3485" i="1"/>
  <c r="R3485" i="1"/>
  <c r="U3484" i="1"/>
  <c r="S3484" i="1"/>
  <c r="Q3484" i="1"/>
  <c r="V3483" i="1"/>
  <c r="T3483" i="1"/>
  <c r="R3483" i="1"/>
  <c r="U3482" i="1"/>
  <c r="S3482" i="1"/>
  <c r="Q3482" i="1"/>
  <c r="V3481" i="1"/>
  <c r="T3481" i="1"/>
  <c r="R3481" i="1"/>
  <c r="U3480" i="1"/>
  <c r="S3480" i="1"/>
  <c r="Q3480" i="1"/>
  <c r="V3479" i="1"/>
  <c r="T3479" i="1"/>
  <c r="R3479" i="1"/>
  <c r="U3478" i="1"/>
  <c r="S3478" i="1"/>
  <c r="Q3478" i="1"/>
  <c r="V3477" i="1"/>
  <c r="T3477" i="1"/>
  <c r="R3477" i="1"/>
  <c r="U3476" i="1"/>
  <c r="S3476" i="1"/>
  <c r="Q3476" i="1"/>
  <c r="V3475" i="1"/>
  <c r="T3475" i="1"/>
  <c r="R3475" i="1"/>
  <c r="S3940" i="1"/>
  <c r="T3939" i="1"/>
  <c r="S3938" i="1"/>
  <c r="T3937" i="1"/>
  <c r="S3936" i="1"/>
  <c r="T3935" i="1"/>
  <c r="S3934" i="1"/>
  <c r="T3933" i="1"/>
  <c r="S3932" i="1"/>
  <c r="T3931" i="1"/>
  <c r="S3930" i="1"/>
  <c r="T3929" i="1"/>
  <c r="S3928" i="1"/>
  <c r="T3927" i="1"/>
  <c r="S3926" i="1"/>
  <c r="T3925" i="1"/>
  <c r="S3924" i="1"/>
  <c r="T3923" i="1"/>
  <c r="S3922" i="1"/>
  <c r="U3921" i="1"/>
  <c r="S3921" i="1"/>
  <c r="Q3921" i="1"/>
  <c r="W3921" i="1" s="1"/>
  <c r="V3920" i="1"/>
  <c r="T3920" i="1"/>
  <c r="R3920" i="1"/>
  <c r="U3919" i="1"/>
  <c r="S3919" i="1"/>
  <c r="Q3919" i="1"/>
  <c r="V3918" i="1"/>
  <c r="T3918" i="1"/>
  <c r="R3918" i="1"/>
  <c r="U3917" i="1"/>
  <c r="S3917" i="1"/>
  <c r="Q3917" i="1"/>
  <c r="W3917" i="1" s="1"/>
  <c r="V3916" i="1"/>
  <c r="T3916" i="1"/>
  <c r="R3916" i="1"/>
  <c r="U3915" i="1"/>
  <c r="S3915" i="1"/>
  <c r="Q3915" i="1"/>
  <c r="V3914" i="1"/>
  <c r="T3914" i="1"/>
  <c r="R3914" i="1"/>
  <c r="U3913" i="1"/>
  <c r="S3913" i="1"/>
  <c r="Q3913" i="1"/>
  <c r="W3913" i="1" s="1"/>
  <c r="V3912" i="1"/>
  <c r="T3912" i="1"/>
  <c r="R3912" i="1"/>
  <c r="U3911" i="1"/>
  <c r="S3911" i="1"/>
  <c r="Q3911" i="1"/>
  <c r="V3910" i="1"/>
  <c r="T3910" i="1"/>
  <c r="R3910" i="1"/>
  <c r="U3909" i="1"/>
  <c r="S3909" i="1"/>
  <c r="Q3909" i="1"/>
  <c r="W3909" i="1" s="1"/>
  <c r="V3908" i="1"/>
  <c r="T3908" i="1"/>
  <c r="R3908" i="1"/>
  <c r="U3907" i="1"/>
  <c r="S3907" i="1"/>
  <c r="Q3907" i="1"/>
  <c r="V3906" i="1"/>
  <c r="T3906" i="1"/>
  <c r="R3906" i="1"/>
  <c r="U3905" i="1"/>
  <c r="S3905" i="1"/>
  <c r="Q3905" i="1"/>
  <c r="W3905" i="1" s="1"/>
  <c r="V3904" i="1"/>
  <c r="T3904" i="1"/>
  <c r="R3904" i="1"/>
  <c r="U3903" i="1"/>
  <c r="S3903" i="1"/>
  <c r="Q3903" i="1"/>
  <c r="V3902" i="1"/>
  <c r="T3902" i="1"/>
  <c r="R3902" i="1"/>
  <c r="U3901" i="1"/>
  <c r="S3901" i="1"/>
  <c r="Q3901" i="1"/>
  <c r="W3901" i="1" s="1"/>
  <c r="V3900" i="1"/>
  <c r="T3900" i="1"/>
  <c r="R3900" i="1"/>
  <c r="U3899" i="1"/>
  <c r="S3899" i="1"/>
  <c r="Q3899" i="1"/>
  <c r="V3898" i="1"/>
  <c r="T3898" i="1"/>
  <c r="R3898" i="1"/>
  <c r="U3897" i="1"/>
  <c r="S3897" i="1"/>
  <c r="Q3897" i="1"/>
  <c r="W3897" i="1" s="1"/>
  <c r="V3896" i="1"/>
  <c r="T3896" i="1"/>
  <c r="R3896" i="1"/>
  <c r="U3895" i="1"/>
  <c r="S3895" i="1"/>
  <c r="Q3895" i="1"/>
  <c r="V3894" i="1"/>
  <c r="T3894" i="1"/>
  <c r="R3894" i="1"/>
  <c r="U3893" i="1"/>
  <c r="S3893" i="1"/>
  <c r="Q3893" i="1"/>
  <c r="W3893" i="1" s="1"/>
  <c r="V3892" i="1"/>
  <c r="T3892" i="1"/>
  <c r="R3892" i="1"/>
  <c r="U3891" i="1"/>
  <c r="S3891" i="1"/>
  <c r="Q3891" i="1"/>
  <c r="V3890" i="1"/>
  <c r="T3890" i="1"/>
  <c r="R3890" i="1"/>
  <c r="U3889" i="1"/>
  <c r="S3889" i="1"/>
  <c r="Q3889" i="1"/>
  <c r="W3889" i="1" s="1"/>
  <c r="V3888" i="1"/>
  <c r="T3888" i="1"/>
  <c r="R3888" i="1"/>
  <c r="U3887" i="1"/>
  <c r="S3887" i="1"/>
  <c r="Q3887" i="1"/>
  <c r="V3886" i="1"/>
  <c r="T3886" i="1"/>
  <c r="R3886" i="1"/>
  <c r="U3885" i="1"/>
  <c r="S3885" i="1"/>
  <c r="Q3885" i="1"/>
  <c r="W3885" i="1" s="1"/>
  <c r="V3884" i="1"/>
  <c r="T3884" i="1"/>
  <c r="R3884" i="1"/>
  <c r="U3883" i="1"/>
  <c r="S3883" i="1"/>
  <c r="Q3883" i="1"/>
  <c r="V3882" i="1"/>
  <c r="T3882" i="1"/>
  <c r="R3882" i="1"/>
  <c r="U3881" i="1"/>
  <c r="S3881" i="1"/>
  <c r="Q3881" i="1"/>
  <c r="W3881" i="1" s="1"/>
  <c r="V3880" i="1"/>
  <c r="T3880" i="1"/>
  <c r="R3880" i="1"/>
  <c r="U3879" i="1"/>
  <c r="S3879" i="1"/>
  <c r="Q3879" i="1"/>
  <c r="V3878" i="1"/>
  <c r="T3878" i="1"/>
  <c r="R3878" i="1"/>
  <c r="U3877" i="1"/>
  <c r="S3877" i="1"/>
  <c r="Q3877" i="1"/>
  <c r="W3877" i="1" s="1"/>
  <c r="V3876" i="1"/>
  <c r="T3876" i="1"/>
  <c r="R3876" i="1"/>
  <c r="U3875" i="1"/>
  <c r="S3875" i="1"/>
  <c r="Q3875" i="1"/>
  <c r="V3874" i="1"/>
  <c r="T3874" i="1"/>
  <c r="R3874" i="1"/>
  <c r="U3873" i="1"/>
  <c r="S3873" i="1"/>
  <c r="Q3873" i="1"/>
  <c r="W3873" i="1" s="1"/>
  <c r="V3872" i="1"/>
  <c r="T3872" i="1"/>
  <c r="R3872" i="1"/>
  <c r="U3871" i="1"/>
  <c r="S3871" i="1"/>
  <c r="Q3871" i="1"/>
  <c r="V3870" i="1"/>
  <c r="T3870" i="1"/>
  <c r="R3870" i="1"/>
  <c r="U3869" i="1"/>
  <c r="S3869" i="1"/>
  <c r="Q3869" i="1"/>
  <c r="W3869" i="1" s="1"/>
  <c r="V3868" i="1"/>
  <c r="T3868" i="1"/>
  <c r="R3868" i="1"/>
  <c r="U3867" i="1"/>
  <c r="S3867" i="1"/>
  <c r="Q3867" i="1"/>
  <c r="V3866" i="1"/>
  <c r="T3866" i="1"/>
  <c r="R3866" i="1"/>
  <c r="U3865" i="1"/>
  <c r="S3865" i="1"/>
  <c r="Q3865" i="1"/>
  <c r="W3865" i="1" s="1"/>
  <c r="V3864" i="1"/>
  <c r="T3864" i="1"/>
  <c r="R3864" i="1"/>
  <c r="U3863" i="1"/>
  <c r="S3863" i="1"/>
  <c r="Q3863" i="1"/>
  <c r="V3862" i="1"/>
  <c r="T3862" i="1"/>
  <c r="R3862" i="1"/>
  <c r="U3861" i="1"/>
  <c r="S3861" i="1"/>
  <c r="Q3861" i="1"/>
  <c r="W3861" i="1" s="1"/>
  <c r="V3860" i="1"/>
  <c r="T3860" i="1"/>
  <c r="R3860" i="1"/>
  <c r="U3859" i="1"/>
  <c r="S3859" i="1"/>
  <c r="Q3859" i="1"/>
  <c r="V3858" i="1"/>
  <c r="T3858" i="1"/>
  <c r="R3858" i="1"/>
  <c r="U3857" i="1"/>
  <c r="S3857" i="1"/>
  <c r="Q3857" i="1"/>
  <c r="W3857" i="1" s="1"/>
  <c r="V3856" i="1"/>
  <c r="T3856" i="1"/>
  <c r="R3856" i="1"/>
  <c r="U3855" i="1"/>
  <c r="S3855" i="1"/>
  <c r="Q3855" i="1"/>
  <c r="V3854" i="1"/>
  <c r="T3854" i="1"/>
  <c r="R3854" i="1"/>
  <c r="U3853" i="1"/>
  <c r="S3853" i="1"/>
  <c r="Q3853" i="1"/>
  <c r="W3853" i="1" s="1"/>
  <c r="V3852" i="1"/>
  <c r="T3852" i="1"/>
  <c r="R3852" i="1"/>
  <c r="U3851" i="1"/>
  <c r="S3851" i="1"/>
  <c r="Q3851" i="1"/>
  <c r="V3850" i="1"/>
  <c r="T3850" i="1"/>
  <c r="R3850" i="1"/>
  <c r="U3849" i="1"/>
  <c r="S3849" i="1"/>
  <c r="Q3849" i="1"/>
  <c r="W3849" i="1" s="1"/>
  <c r="V3848" i="1"/>
  <c r="T3848" i="1"/>
  <c r="R3848" i="1"/>
  <c r="U3847" i="1"/>
  <c r="S3847" i="1"/>
  <c r="Q3847" i="1"/>
  <c r="V3846" i="1"/>
  <c r="T3846" i="1"/>
  <c r="R3846" i="1"/>
  <c r="U3845" i="1"/>
  <c r="S3845" i="1"/>
  <c r="Q3845" i="1"/>
  <c r="W3845" i="1" s="1"/>
  <c r="V3844" i="1"/>
  <c r="T3844" i="1"/>
  <c r="R3844" i="1"/>
  <c r="U3843" i="1"/>
  <c r="S3843" i="1"/>
  <c r="Q3843" i="1"/>
  <c r="V3842" i="1"/>
  <c r="T3842" i="1"/>
  <c r="R3842" i="1"/>
  <c r="U3841" i="1"/>
  <c r="S3841" i="1"/>
  <c r="Q3841" i="1"/>
  <c r="W3841" i="1" s="1"/>
  <c r="V3840" i="1"/>
  <c r="T3840" i="1"/>
  <c r="R3840" i="1"/>
  <c r="U3839" i="1"/>
  <c r="S3839" i="1"/>
  <c r="Q3839" i="1"/>
  <c r="V3838" i="1"/>
  <c r="T3838" i="1"/>
  <c r="R3838" i="1"/>
  <c r="U3837" i="1"/>
  <c r="S3837" i="1"/>
  <c r="Q3837" i="1"/>
  <c r="W3837" i="1" s="1"/>
  <c r="V3836" i="1"/>
  <c r="T3836" i="1"/>
  <c r="R3836" i="1"/>
  <c r="U3835" i="1"/>
  <c r="S3835" i="1"/>
  <c r="Q3835" i="1"/>
  <c r="V3834" i="1"/>
  <c r="T3834" i="1"/>
  <c r="R3834" i="1"/>
  <c r="U3833" i="1"/>
  <c r="S3833" i="1"/>
  <c r="Q3833" i="1"/>
  <c r="W3833" i="1" s="1"/>
  <c r="V3832" i="1"/>
  <c r="T3832" i="1"/>
  <c r="R3832" i="1"/>
  <c r="U3831" i="1"/>
  <c r="S3831" i="1"/>
  <c r="Q3831" i="1"/>
  <c r="V3830" i="1"/>
  <c r="T3830" i="1"/>
  <c r="R3830" i="1"/>
  <c r="U3829" i="1"/>
  <c r="S3829" i="1"/>
  <c r="Q3829" i="1"/>
  <c r="W3829" i="1" s="1"/>
  <c r="V3828" i="1"/>
  <c r="T3828" i="1"/>
  <c r="R3828" i="1"/>
  <c r="U3827" i="1"/>
  <c r="S3827" i="1"/>
  <c r="Q3827" i="1"/>
  <c r="V3826" i="1"/>
  <c r="T3826" i="1"/>
  <c r="R3826" i="1"/>
  <c r="U3825" i="1"/>
  <c r="S3825" i="1"/>
  <c r="Q3825" i="1"/>
  <c r="W3825" i="1" s="1"/>
  <c r="V3824" i="1"/>
  <c r="T3824" i="1"/>
  <c r="R3824" i="1"/>
  <c r="U3823" i="1"/>
  <c r="S3823" i="1"/>
  <c r="Q3823" i="1"/>
  <c r="V3822" i="1"/>
  <c r="T3822" i="1"/>
  <c r="R3822" i="1"/>
  <c r="U3821" i="1"/>
  <c r="S3821" i="1"/>
  <c r="Q3821" i="1"/>
  <c r="W3821" i="1" s="1"/>
  <c r="V3820" i="1"/>
  <c r="T3820" i="1"/>
  <c r="R3820" i="1"/>
  <c r="U3819" i="1"/>
  <c r="S3819" i="1"/>
  <c r="Q3819" i="1"/>
  <c r="V3818" i="1"/>
  <c r="T3818" i="1"/>
  <c r="R3818" i="1"/>
  <c r="U3817" i="1"/>
  <c r="S3817" i="1"/>
  <c r="Q3817" i="1"/>
  <c r="W3817" i="1" s="1"/>
  <c r="V3816" i="1"/>
  <c r="T3816" i="1"/>
  <c r="R3816" i="1"/>
  <c r="U3815" i="1"/>
  <c r="S3815" i="1"/>
  <c r="Q3815" i="1"/>
  <c r="V3814" i="1"/>
  <c r="T3814" i="1"/>
  <c r="R3814" i="1"/>
  <c r="U3813" i="1"/>
  <c r="S3813" i="1"/>
  <c r="Q3813" i="1"/>
  <c r="W3813" i="1" s="1"/>
  <c r="V3812" i="1"/>
  <c r="T3812" i="1"/>
  <c r="R3812" i="1"/>
  <c r="U3811" i="1"/>
  <c r="S3811" i="1"/>
  <c r="Q3811" i="1"/>
  <c r="V3810" i="1"/>
  <c r="T3810" i="1"/>
  <c r="R3810" i="1"/>
  <c r="U3809" i="1"/>
  <c r="S3809" i="1"/>
  <c r="Q3809" i="1"/>
  <c r="W3809" i="1" s="1"/>
  <c r="V3808" i="1"/>
  <c r="T3808" i="1"/>
  <c r="R3808" i="1"/>
  <c r="U3807" i="1"/>
  <c r="S3807" i="1"/>
  <c r="Q3807" i="1"/>
  <c r="V3806" i="1"/>
  <c r="T3806" i="1"/>
  <c r="R3806" i="1"/>
  <c r="U3805" i="1"/>
  <c r="S3805" i="1"/>
  <c r="Q3805" i="1"/>
  <c r="W3805" i="1" s="1"/>
  <c r="V3804" i="1"/>
  <c r="T3804" i="1"/>
  <c r="R3804" i="1"/>
  <c r="U3803" i="1"/>
  <c r="S3803" i="1"/>
  <c r="Q3803" i="1"/>
  <c r="V3802" i="1"/>
  <c r="T3802" i="1"/>
  <c r="R3802" i="1"/>
  <c r="U3801" i="1"/>
  <c r="S3801" i="1"/>
  <c r="Q3801" i="1"/>
  <c r="W3801" i="1" s="1"/>
  <c r="V3800" i="1"/>
  <c r="T3800" i="1"/>
  <c r="R3800" i="1"/>
  <c r="U3799" i="1"/>
  <c r="S3799" i="1"/>
  <c r="Q3799" i="1"/>
  <c r="V3798" i="1"/>
  <c r="T3798" i="1"/>
  <c r="R3798" i="1"/>
  <c r="U3797" i="1"/>
  <c r="S3797" i="1"/>
  <c r="Q3797" i="1"/>
  <c r="W3797" i="1" s="1"/>
  <c r="V3796" i="1"/>
  <c r="T3796" i="1"/>
  <c r="R3796" i="1"/>
  <c r="U3795" i="1"/>
  <c r="S3795" i="1"/>
  <c r="Q3795" i="1"/>
  <c r="V3794" i="1"/>
  <c r="T3794" i="1"/>
  <c r="R3794" i="1"/>
  <c r="U3793" i="1"/>
  <c r="S3793" i="1"/>
  <c r="Q3793" i="1"/>
  <c r="W3793" i="1" s="1"/>
  <c r="V3792" i="1"/>
  <c r="T3792" i="1"/>
  <c r="R3792" i="1"/>
  <c r="U3791" i="1"/>
  <c r="S3791" i="1"/>
  <c r="Q3791" i="1"/>
  <c r="V3790" i="1"/>
  <c r="T3790" i="1"/>
  <c r="R3790" i="1"/>
  <c r="U3789" i="1"/>
  <c r="S3789" i="1"/>
  <c r="Q3789" i="1"/>
  <c r="W3789" i="1" s="1"/>
  <c r="V3788" i="1"/>
  <c r="T3788" i="1"/>
  <c r="R3788" i="1"/>
  <c r="U3787" i="1"/>
  <c r="S3787" i="1"/>
  <c r="Q3787" i="1"/>
  <c r="V3786" i="1"/>
  <c r="T3786" i="1"/>
  <c r="R3786" i="1"/>
  <c r="U3785" i="1"/>
  <c r="S3785" i="1"/>
  <c r="Q3785" i="1"/>
  <c r="W3785" i="1" s="1"/>
  <c r="V3784" i="1"/>
  <c r="T3784" i="1"/>
  <c r="R3784" i="1"/>
  <c r="U3783" i="1"/>
  <c r="S3783" i="1"/>
  <c r="Q3783" i="1"/>
  <c r="V3782" i="1"/>
  <c r="T3782" i="1"/>
  <c r="R3782" i="1"/>
  <c r="U3781" i="1"/>
  <c r="S3781" i="1"/>
  <c r="Q3781" i="1"/>
  <c r="W3781" i="1" s="1"/>
  <c r="V3780" i="1"/>
  <c r="T3780" i="1"/>
  <c r="R3780" i="1"/>
  <c r="U3779" i="1"/>
  <c r="S3779" i="1"/>
  <c r="Q3779" i="1"/>
  <c r="V3778" i="1"/>
  <c r="T3778" i="1"/>
  <c r="R3778" i="1"/>
  <c r="U3777" i="1"/>
  <c r="S3777" i="1"/>
  <c r="Q3777" i="1"/>
  <c r="W3777" i="1" s="1"/>
  <c r="V3776" i="1"/>
  <c r="T3776" i="1"/>
  <c r="R3776" i="1"/>
  <c r="U3775" i="1"/>
  <c r="S3775" i="1"/>
  <c r="Q3775" i="1"/>
  <c r="V3774" i="1"/>
  <c r="T3774" i="1"/>
  <c r="R3774" i="1"/>
  <c r="U3773" i="1"/>
  <c r="S3773" i="1"/>
  <c r="Q3773" i="1"/>
  <c r="V3772" i="1"/>
  <c r="T3772" i="1"/>
  <c r="R3772" i="1"/>
  <c r="U3771" i="1"/>
  <c r="S3771" i="1"/>
  <c r="Q3771" i="1"/>
  <c r="V3770" i="1"/>
  <c r="T3770" i="1"/>
  <c r="R3770" i="1"/>
  <c r="U3769" i="1"/>
  <c r="S3769" i="1"/>
  <c r="Q3769" i="1"/>
  <c r="V3768" i="1"/>
  <c r="T3768" i="1"/>
  <c r="R3768" i="1"/>
  <c r="U3767" i="1"/>
  <c r="S3767" i="1"/>
  <c r="Q3767" i="1"/>
  <c r="V3766" i="1"/>
  <c r="T3766" i="1"/>
  <c r="R3766" i="1"/>
  <c r="U3765" i="1"/>
  <c r="S3765" i="1"/>
  <c r="Q3765" i="1"/>
  <c r="V3764" i="1"/>
  <c r="T3764" i="1"/>
  <c r="R3764" i="1"/>
  <c r="U3763" i="1"/>
  <c r="S3763" i="1"/>
  <c r="Q3763" i="1"/>
  <c r="V3762" i="1"/>
  <c r="T3762" i="1"/>
  <c r="R3762" i="1"/>
  <c r="U3761" i="1"/>
  <c r="S3761" i="1"/>
  <c r="Q3761" i="1"/>
  <c r="V3760" i="1"/>
  <c r="T3760" i="1"/>
  <c r="R3760" i="1"/>
  <c r="U3759" i="1"/>
  <c r="S3759" i="1"/>
  <c r="Q3759" i="1"/>
  <c r="V3758" i="1"/>
  <c r="T3758" i="1"/>
  <c r="R3758" i="1"/>
  <c r="U3757" i="1"/>
  <c r="S3757" i="1"/>
  <c r="Q3757" i="1"/>
  <c r="V3756" i="1"/>
  <c r="T3756" i="1"/>
  <c r="R3756" i="1"/>
  <c r="U3755" i="1"/>
  <c r="S3755" i="1"/>
  <c r="Q3755" i="1"/>
  <c r="V3754" i="1"/>
  <c r="T3754" i="1"/>
  <c r="R3754" i="1"/>
  <c r="U3753" i="1"/>
  <c r="S3753" i="1"/>
  <c r="Q3753" i="1"/>
  <c r="V3752" i="1"/>
  <c r="T3752" i="1"/>
  <c r="R3752" i="1"/>
  <c r="U3751" i="1"/>
  <c r="S3751" i="1"/>
  <c r="Q3751" i="1"/>
  <c r="V3750" i="1"/>
  <c r="T3750" i="1"/>
  <c r="R3750" i="1"/>
  <c r="U3749" i="1"/>
  <c r="S3749" i="1"/>
  <c r="Q3749" i="1"/>
  <c r="V3748" i="1"/>
  <c r="T3748" i="1"/>
  <c r="R3748" i="1"/>
  <c r="U3747" i="1"/>
  <c r="S3747" i="1"/>
  <c r="Q3747" i="1"/>
  <c r="V3746" i="1"/>
  <c r="T3746" i="1"/>
  <c r="R3746" i="1"/>
  <c r="U3745" i="1"/>
  <c r="S3745" i="1"/>
  <c r="Q3745" i="1"/>
  <c r="V3744" i="1"/>
  <c r="T3744" i="1"/>
  <c r="R3744" i="1"/>
  <c r="U3743" i="1"/>
  <c r="S3743" i="1"/>
  <c r="Q3743" i="1"/>
  <c r="V3742" i="1"/>
  <c r="T3742" i="1"/>
  <c r="R3742" i="1"/>
  <c r="U3741" i="1"/>
  <c r="S3741" i="1"/>
  <c r="Q3741" i="1"/>
  <c r="V3740" i="1"/>
  <c r="T3740" i="1"/>
  <c r="R3740" i="1"/>
  <c r="U3739" i="1"/>
  <c r="S3739" i="1"/>
  <c r="Q3739" i="1"/>
  <c r="V3738" i="1"/>
  <c r="T3738" i="1"/>
  <c r="R3738" i="1"/>
  <c r="U3737" i="1"/>
  <c r="S3737" i="1"/>
  <c r="Q3737" i="1"/>
  <c r="V3736" i="1"/>
  <c r="T3736" i="1"/>
  <c r="R3736" i="1"/>
  <c r="U3735" i="1"/>
  <c r="S3735" i="1"/>
  <c r="Q3735" i="1"/>
  <c r="V3734" i="1"/>
  <c r="T3734" i="1"/>
  <c r="R3734" i="1"/>
  <c r="U3733" i="1"/>
  <c r="S3733" i="1"/>
  <c r="Q3733" i="1"/>
  <c r="V3732" i="1"/>
  <c r="T3732" i="1"/>
  <c r="R3732" i="1"/>
  <c r="U3731" i="1"/>
  <c r="S3731" i="1"/>
  <c r="Q3731" i="1"/>
  <c r="V3730" i="1"/>
  <c r="T3730" i="1"/>
  <c r="R3730" i="1"/>
  <c r="U3729" i="1"/>
  <c r="S3729" i="1"/>
  <c r="Q3729" i="1"/>
  <c r="V3728" i="1"/>
  <c r="T3728" i="1"/>
  <c r="R3728" i="1"/>
  <c r="U3727" i="1"/>
  <c r="S3727" i="1"/>
  <c r="Q3727" i="1"/>
  <c r="V3726" i="1"/>
  <c r="T3726" i="1"/>
  <c r="R3726" i="1"/>
  <c r="U3725" i="1"/>
  <c r="S3725" i="1"/>
  <c r="Q3725" i="1"/>
  <c r="V3724" i="1"/>
  <c r="T3724" i="1"/>
  <c r="R3724" i="1"/>
  <c r="U3723" i="1"/>
  <c r="S3723" i="1"/>
  <c r="Q3723" i="1"/>
  <c r="V3722" i="1"/>
  <c r="T3722" i="1"/>
  <c r="R3722" i="1"/>
  <c r="U3721" i="1"/>
  <c r="S3721" i="1"/>
  <c r="Q3721" i="1"/>
  <c r="V3720" i="1"/>
  <c r="T3720" i="1"/>
  <c r="R3720" i="1"/>
  <c r="U3719" i="1"/>
  <c r="S3719" i="1"/>
  <c r="Q3719" i="1"/>
  <c r="V3718" i="1"/>
  <c r="T3718" i="1"/>
  <c r="R3718" i="1"/>
  <c r="U3717" i="1"/>
  <c r="S3717" i="1"/>
  <c r="Q3717" i="1"/>
  <c r="V3716" i="1"/>
  <c r="T3716" i="1"/>
  <c r="R3716" i="1"/>
  <c r="U3715" i="1"/>
  <c r="S3715" i="1"/>
  <c r="Q3715" i="1"/>
  <c r="V3714" i="1"/>
  <c r="T3714" i="1"/>
  <c r="R3714" i="1"/>
  <c r="U3713" i="1"/>
  <c r="S3713" i="1"/>
  <c r="Q3713" i="1"/>
  <c r="V3712" i="1"/>
  <c r="T3712" i="1"/>
  <c r="R3712" i="1"/>
  <c r="U3711" i="1"/>
  <c r="S3711" i="1"/>
  <c r="Q3711" i="1"/>
  <c r="V3710" i="1"/>
  <c r="T3710" i="1"/>
  <c r="R3710" i="1"/>
  <c r="U3709" i="1"/>
  <c r="S3709" i="1"/>
  <c r="Q3709" i="1"/>
  <c r="V3708" i="1"/>
  <c r="T3708" i="1"/>
  <c r="R3708" i="1"/>
  <c r="U3707" i="1"/>
  <c r="S3707" i="1"/>
  <c r="Q3707" i="1"/>
  <c r="V3706" i="1"/>
  <c r="T3706" i="1"/>
  <c r="R3706" i="1"/>
  <c r="U3705" i="1"/>
  <c r="S3705" i="1"/>
  <c r="Q3705" i="1"/>
  <c r="V3704" i="1"/>
  <c r="T3704" i="1"/>
  <c r="R3704" i="1"/>
  <c r="U3703" i="1"/>
  <c r="S3703" i="1"/>
  <c r="Q3703" i="1"/>
  <c r="V3702" i="1"/>
  <c r="T3702" i="1"/>
  <c r="R3702" i="1"/>
  <c r="U3701" i="1"/>
  <c r="S3701" i="1"/>
  <c r="Q3701" i="1"/>
  <c r="V3700" i="1"/>
  <c r="T3700" i="1"/>
  <c r="R3700" i="1"/>
  <c r="U3699" i="1"/>
  <c r="S3699" i="1"/>
  <c r="Q3699" i="1"/>
  <c r="V3698" i="1"/>
  <c r="T3698" i="1"/>
  <c r="R3698" i="1"/>
  <c r="U3697" i="1"/>
  <c r="S3697" i="1"/>
  <c r="Q3697" i="1"/>
  <c r="V3696" i="1"/>
  <c r="T3696" i="1"/>
  <c r="R3696" i="1"/>
  <c r="U3695" i="1"/>
  <c r="S3695" i="1"/>
  <c r="Q3695" i="1"/>
  <c r="V3694" i="1"/>
  <c r="T3694" i="1"/>
  <c r="R3694" i="1"/>
  <c r="U3693" i="1"/>
  <c r="S3693" i="1"/>
  <c r="Q3693" i="1"/>
  <c r="V3692" i="1"/>
  <c r="T3692" i="1"/>
  <c r="R3692" i="1"/>
  <c r="U3691" i="1"/>
  <c r="S3691" i="1"/>
  <c r="Q3691" i="1"/>
  <c r="V3690" i="1"/>
  <c r="T3690" i="1"/>
  <c r="R3690" i="1"/>
  <c r="U3689" i="1"/>
  <c r="S3689" i="1"/>
  <c r="Q3689" i="1"/>
  <c r="V3688" i="1"/>
  <c r="T3688" i="1"/>
  <c r="R3688" i="1"/>
  <c r="U3687" i="1"/>
  <c r="S3687" i="1"/>
  <c r="Q3687" i="1"/>
  <c r="V3686" i="1"/>
  <c r="T3686" i="1"/>
  <c r="R3686" i="1"/>
  <c r="U3685" i="1"/>
  <c r="S3685" i="1"/>
  <c r="Q3685" i="1"/>
  <c r="V3684" i="1"/>
  <c r="T3684" i="1"/>
  <c r="R3684" i="1"/>
  <c r="U3683" i="1"/>
  <c r="S3683" i="1"/>
  <c r="Q3683" i="1"/>
  <c r="V3682" i="1"/>
  <c r="T3682" i="1"/>
  <c r="R3682" i="1"/>
  <c r="U3681" i="1"/>
  <c r="S3681" i="1"/>
  <c r="Q3681" i="1"/>
  <c r="V3680" i="1"/>
  <c r="T3680" i="1"/>
  <c r="R3680" i="1"/>
  <c r="U3679" i="1"/>
  <c r="S3679" i="1"/>
  <c r="Q3679" i="1"/>
  <c r="V3678" i="1"/>
  <c r="T3678" i="1"/>
  <c r="R3678" i="1"/>
  <c r="U3677" i="1"/>
  <c r="S3677" i="1"/>
  <c r="Q3677" i="1"/>
  <c r="V3676" i="1"/>
  <c r="T3676" i="1"/>
  <c r="R3676" i="1"/>
  <c r="U3675" i="1"/>
  <c r="S3675" i="1"/>
  <c r="Q3675" i="1"/>
  <c r="V3674" i="1"/>
  <c r="T3674" i="1"/>
  <c r="R3674" i="1"/>
  <c r="U3673" i="1"/>
  <c r="S3673" i="1"/>
  <c r="Q3673" i="1"/>
  <c r="V3672" i="1"/>
  <c r="T3672" i="1"/>
  <c r="R3672" i="1"/>
  <c r="U3671" i="1"/>
  <c r="S3671" i="1"/>
  <c r="Q3671" i="1"/>
  <c r="V3670" i="1"/>
  <c r="T3670" i="1"/>
  <c r="R3670" i="1"/>
  <c r="U3669" i="1"/>
  <c r="S3669" i="1"/>
  <c r="Q3669" i="1"/>
  <c r="V3668" i="1"/>
  <c r="T3668" i="1"/>
  <c r="R3668" i="1"/>
  <c r="U3667" i="1"/>
  <c r="S3667" i="1"/>
  <c r="Q3667" i="1"/>
  <c r="V3666" i="1"/>
  <c r="T3666" i="1"/>
  <c r="R3666" i="1"/>
  <c r="U3665" i="1"/>
  <c r="S3665" i="1"/>
  <c r="Q3665" i="1"/>
  <c r="V3664" i="1"/>
  <c r="T3664" i="1"/>
  <c r="R3664" i="1"/>
  <c r="U3663" i="1"/>
  <c r="S3663" i="1"/>
  <c r="Q3663" i="1"/>
  <c r="V3662" i="1"/>
  <c r="T3662" i="1"/>
  <c r="R3662" i="1"/>
  <c r="U3661" i="1"/>
  <c r="S3661" i="1"/>
  <c r="Q3661" i="1"/>
  <c r="V3660" i="1"/>
  <c r="T3660" i="1"/>
  <c r="R3660" i="1"/>
  <c r="U3659" i="1"/>
  <c r="S3659" i="1"/>
  <c r="Q3659" i="1"/>
  <c r="V3658" i="1"/>
  <c r="T3658" i="1"/>
  <c r="R3658" i="1"/>
  <c r="U3657" i="1"/>
  <c r="S3657" i="1"/>
  <c r="Q3657" i="1"/>
  <c r="V3656" i="1"/>
  <c r="T3656" i="1"/>
  <c r="R3656" i="1"/>
  <c r="U3655" i="1"/>
  <c r="S3655" i="1"/>
  <c r="Q3655" i="1"/>
  <c r="V3654" i="1"/>
  <c r="T3654" i="1"/>
  <c r="R3654" i="1"/>
  <c r="U3653" i="1"/>
  <c r="S3653" i="1"/>
  <c r="Q3653" i="1"/>
  <c r="V3652" i="1"/>
  <c r="T3652" i="1"/>
  <c r="R3652" i="1"/>
  <c r="U3651" i="1"/>
  <c r="S3651" i="1"/>
  <c r="Q3651" i="1"/>
  <c r="V3650" i="1"/>
  <c r="T3650" i="1"/>
  <c r="R3650" i="1"/>
  <c r="U3649" i="1"/>
  <c r="S3649" i="1"/>
  <c r="Q3649" i="1"/>
  <c r="V3648" i="1"/>
  <c r="T3648" i="1"/>
  <c r="R3648" i="1"/>
  <c r="U3647" i="1"/>
  <c r="S3647" i="1"/>
  <c r="Q3647" i="1"/>
  <c r="V3646" i="1"/>
  <c r="T3646" i="1"/>
  <c r="R3646" i="1"/>
  <c r="U3645" i="1"/>
  <c r="S3645" i="1"/>
  <c r="Q3645" i="1"/>
  <c r="W3645" i="1" s="1"/>
  <c r="V3644" i="1"/>
  <c r="T3644" i="1"/>
  <c r="R3644" i="1"/>
  <c r="U3643" i="1"/>
  <c r="S3643" i="1"/>
  <c r="Q3643" i="1"/>
  <c r="V3642" i="1"/>
  <c r="T3642" i="1"/>
  <c r="R3642" i="1"/>
  <c r="U3641" i="1"/>
  <c r="S3641" i="1"/>
  <c r="Q3641" i="1"/>
  <c r="W3641" i="1" s="1"/>
  <c r="V3640" i="1"/>
  <c r="T3640" i="1"/>
  <c r="R3640" i="1"/>
  <c r="U3639" i="1"/>
  <c r="S3639" i="1"/>
  <c r="Q3639" i="1"/>
  <c r="V3638" i="1"/>
  <c r="T3638" i="1"/>
  <c r="R3638" i="1"/>
  <c r="U3637" i="1"/>
  <c r="S3637" i="1"/>
  <c r="Q3637" i="1"/>
  <c r="W3637" i="1" s="1"/>
  <c r="V3636" i="1"/>
  <c r="T3636" i="1"/>
  <c r="R3636" i="1"/>
  <c r="U3635" i="1"/>
  <c r="S3635" i="1"/>
  <c r="Q3635" i="1"/>
  <c r="V3634" i="1"/>
  <c r="T3634" i="1"/>
  <c r="R3634" i="1"/>
  <c r="U3633" i="1"/>
  <c r="S3633" i="1"/>
  <c r="Q3633" i="1"/>
  <c r="W3633" i="1" s="1"/>
  <c r="V3632" i="1"/>
  <c r="T3632" i="1"/>
  <c r="R3632" i="1"/>
  <c r="U3631" i="1"/>
  <c r="S3631" i="1"/>
  <c r="Q3631" i="1"/>
  <c r="V3630" i="1"/>
  <c r="T3630" i="1"/>
  <c r="R3630" i="1"/>
  <c r="U3629" i="1"/>
  <c r="S3629" i="1"/>
  <c r="Q3629" i="1"/>
  <c r="W3629" i="1" s="1"/>
  <c r="V3628" i="1"/>
  <c r="T3628" i="1"/>
  <c r="R3628" i="1"/>
  <c r="U3627" i="1"/>
  <c r="S3627" i="1"/>
  <c r="Q3627" i="1"/>
  <c r="V3626" i="1"/>
  <c r="T3626" i="1"/>
  <c r="R3626" i="1"/>
  <c r="U3625" i="1"/>
  <c r="S3625" i="1"/>
  <c r="Q3625" i="1"/>
  <c r="W3625" i="1" s="1"/>
  <c r="V3624" i="1"/>
  <c r="T3624" i="1"/>
  <c r="R3624" i="1"/>
  <c r="U3623" i="1"/>
  <c r="S3623" i="1"/>
  <c r="Q3623" i="1"/>
  <c r="V3622" i="1"/>
  <c r="T3622" i="1"/>
  <c r="R3622" i="1"/>
  <c r="U3621" i="1"/>
  <c r="S3621" i="1"/>
  <c r="Q3621" i="1"/>
  <c r="W3621" i="1" s="1"/>
  <c r="V3620" i="1"/>
  <c r="T3620" i="1"/>
  <c r="R3620" i="1"/>
  <c r="U3619" i="1"/>
  <c r="S3619" i="1"/>
  <c r="Q3619" i="1"/>
  <c r="V3618" i="1"/>
  <c r="T3618" i="1"/>
  <c r="R3618" i="1"/>
  <c r="U3617" i="1"/>
  <c r="S3617" i="1"/>
  <c r="Q3617" i="1"/>
  <c r="W3617" i="1" s="1"/>
  <c r="V3616" i="1"/>
  <c r="T3616" i="1"/>
  <c r="R3616" i="1"/>
  <c r="U3615" i="1"/>
  <c r="S3615" i="1"/>
  <c r="Q3615" i="1"/>
  <c r="V3614" i="1"/>
  <c r="T3614" i="1"/>
  <c r="R3614" i="1"/>
  <c r="U3613" i="1"/>
  <c r="S3613" i="1"/>
  <c r="Q3613" i="1"/>
  <c r="W3613" i="1" s="1"/>
  <c r="V3612" i="1"/>
  <c r="T3612" i="1"/>
  <c r="R3612" i="1"/>
  <c r="U3611" i="1"/>
  <c r="S3611" i="1"/>
  <c r="Q3611" i="1"/>
  <c r="V3610" i="1"/>
  <c r="T3610" i="1"/>
  <c r="R3610" i="1"/>
  <c r="U3609" i="1"/>
  <c r="S3609" i="1"/>
  <c r="Q3609" i="1"/>
  <c r="W3609" i="1" s="1"/>
  <c r="V3608" i="1"/>
  <c r="T3608" i="1"/>
  <c r="R3608" i="1"/>
  <c r="U3607" i="1"/>
  <c r="S3607" i="1"/>
  <c r="Q3607" i="1"/>
  <c r="V3606" i="1"/>
  <c r="T3606" i="1"/>
  <c r="R3606" i="1"/>
  <c r="U3605" i="1"/>
  <c r="S3605" i="1"/>
  <c r="Q3605" i="1"/>
  <c r="W3605" i="1" s="1"/>
  <c r="V3604" i="1"/>
  <c r="T3604" i="1"/>
  <c r="R3604" i="1"/>
  <c r="U3603" i="1"/>
  <c r="S3603" i="1"/>
  <c r="Q3603" i="1"/>
  <c r="V3602" i="1"/>
  <c r="T3602" i="1"/>
  <c r="R3602" i="1"/>
  <c r="U3601" i="1"/>
  <c r="S3601" i="1"/>
  <c r="Q3601" i="1"/>
  <c r="W3601" i="1" s="1"/>
  <c r="V3600" i="1"/>
  <c r="T3600" i="1"/>
  <c r="R3600" i="1"/>
  <c r="U3599" i="1"/>
  <c r="S3599" i="1"/>
  <c r="Q3599" i="1"/>
  <c r="V3598" i="1"/>
  <c r="T3598" i="1"/>
  <c r="R3598" i="1"/>
  <c r="U3597" i="1"/>
  <c r="S3597" i="1"/>
  <c r="Q3597" i="1"/>
  <c r="W3597" i="1" s="1"/>
  <c r="V3596" i="1"/>
  <c r="T3596" i="1"/>
  <c r="R3596" i="1"/>
  <c r="U3595" i="1"/>
  <c r="S3595" i="1"/>
  <c r="Q3595" i="1"/>
  <c r="V3594" i="1"/>
  <c r="T3594" i="1"/>
  <c r="R3594" i="1"/>
  <c r="U3593" i="1"/>
  <c r="S3593" i="1"/>
  <c r="Q3593" i="1"/>
  <c r="W3593" i="1" s="1"/>
  <c r="V3592" i="1"/>
  <c r="T3592" i="1"/>
  <c r="R3592" i="1"/>
  <c r="U3591" i="1"/>
  <c r="S3591" i="1"/>
  <c r="Q3591" i="1"/>
  <c r="V3590" i="1"/>
  <c r="T3590" i="1"/>
  <c r="R3590" i="1"/>
  <c r="U3589" i="1"/>
  <c r="S3589" i="1"/>
  <c r="Q3589" i="1"/>
  <c r="W3589" i="1" s="1"/>
  <c r="V3588" i="1"/>
  <c r="T3588" i="1"/>
  <c r="R3588" i="1"/>
  <c r="U3587" i="1"/>
  <c r="S3587" i="1"/>
  <c r="Q3587" i="1"/>
  <c r="V3586" i="1"/>
  <c r="T3586" i="1"/>
  <c r="R3586" i="1"/>
  <c r="U3585" i="1"/>
  <c r="S3585" i="1"/>
  <c r="Q3585" i="1"/>
  <c r="W3585" i="1" s="1"/>
  <c r="V3584" i="1"/>
  <c r="T3584" i="1"/>
  <c r="R3584" i="1"/>
  <c r="U3583" i="1"/>
  <c r="S3583" i="1"/>
  <c r="Q3583" i="1"/>
  <c r="V3582" i="1"/>
  <c r="T3582" i="1"/>
  <c r="R3582" i="1"/>
  <c r="U3581" i="1"/>
  <c r="S3581" i="1"/>
  <c r="Q3581" i="1"/>
  <c r="W3581" i="1" s="1"/>
  <c r="V3580" i="1"/>
  <c r="T3580" i="1"/>
  <c r="R3580" i="1"/>
  <c r="U3579" i="1"/>
  <c r="S3579" i="1"/>
  <c r="Q3579" i="1"/>
  <c r="V3578" i="1"/>
  <c r="T3578" i="1"/>
  <c r="R3578" i="1"/>
  <c r="U3577" i="1"/>
  <c r="S3577" i="1"/>
  <c r="Q3577" i="1"/>
  <c r="W3577" i="1" s="1"/>
  <c r="V3576" i="1"/>
  <c r="T3576" i="1"/>
  <c r="R3576" i="1"/>
  <c r="U3575" i="1"/>
  <c r="S3575" i="1"/>
  <c r="Q3575" i="1"/>
  <c r="V3574" i="1"/>
  <c r="T3574" i="1"/>
  <c r="R3574" i="1"/>
  <c r="U3573" i="1"/>
  <c r="S3573" i="1"/>
  <c r="Q3573" i="1"/>
  <c r="W3573" i="1" s="1"/>
  <c r="V3572" i="1"/>
  <c r="T3572" i="1"/>
  <c r="R3572" i="1"/>
  <c r="U3571" i="1"/>
  <c r="S3571" i="1"/>
  <c r="Q3571" i="1"/>
  <c r="V3570" i="1"/>
  <c r="T3570" i="1"/>
  <c r="R3570" i="1"/>
  <c r="U3569" i="1"/>
  <c r="S3569" i="1"/>
  <c r="Q3569" i="1"/>
  <c r="W3569" i="1" s="1"/>
  <c r="V3568" i="1"/>
  <c r="T3568" i="1"/>
  <c r="R3568" i="1"/>
  <c r="U3567" i="1"/>
  <c r="S3567" i="1"/>
  <c r="Q3567" i="1"/>
  <c r="V3566" i="1"/>
  <c r="T3566" i="1"/>
  <c r="R3566" i="1"/>
  <c r="U3565" i="1"/>
  <c r="S3565" i="1"/>
  <c r="Q3565" i="1"/>
  <c r="W3565" i="1" s="1"/>
  <c r="V3564" i="1"/>
  <c r="T3564" i="1"/>
  <c r="R3564" i="1"/>
  <c r="U3563" i="1"/>
  <c r="S3563" i="1"/>
  <c r="Q3563" i="1"/>
  <c r="V3562" i="1"/>
  <c r="T3562" i="1"/>
  <c r="R3562" i="1"/>
  <c r="U3561" i="1"/>
  <c r="S3561" i="1"/>
  <c r="Q3561" i="1"/>
  <c r="W3561" i="1" s="1"/>
  <c r="V3560" i="1"/>
  <c r="T3560" i="1"/>
  <c r="R3560" i="1"/>
  <c r="U3559" i="1"/>
  <c r="S3559" i="1"/>
  <c r="Q3559" i="1"/>
  <c r="V3558" i="1"/>
  <c r="T3558" i="1"/>
  <c r="R3558" i="1"/>
  <c r="U3557" i="1"/>
  <c r="S3557" i="1"/>
  <c r="Q3557" i="1"/>
  <c r="W3557" i="1" s="1"/>
  <c r="V3556" i="1"/>
  <c r="T3556" i="1"/>
  <c r="R3556" i="1"/>
  <c r="U3555" i="1"/>
  <c r="S3555" i="1"/>
  <c r="Q3555" i="1"/>
  <c r="V3554" i="1"/>
  <c r="T3554" i="1"/>
  <c r="R3554" i="1"/>
  <c r="U3553" i="1"/>
  <c r="S3553" i="1"/>
  <c r="Q3553" i="1"/>
  <c r="W3553" i="1" s="1"/>
  <c r="V3552" i="1"/>
  <c r="T3552" i="1"/>
  <c r="R3552" i="1"/>
  <c r="U3551" i="1"/>
  <c r="S3551" i="1"/>
  <c r="Q3551" i="1"/>
  <c r="V3550" i="1"/>
  <c r="T3550" i="1"/>
  <c r="R3550" i="1"/>
  <c r="U3549" i="1"/>
  <c r="S3549" i="1"/>
  <c r="Q3549" i="1"/>
  <c r="W3549" i="1" s="1"/>
  <c r="V3548" i="1"/>
  <c r="T3548" i="1"/>
  <c r="R3548" i="1"/>
  <c r="U3547" i="1"/>
  <c r="S3547" i="1"/>
  <c r="Q3547" i="1"/>
  <c r="V3546" i="1"/>
  <c r="T3546" i="1"/>
  <c r="R3546" i="1"/>
  <c r="U3545" i="1"/>
  <c r="S3545" i="1"/>
  <c r="Q3545" i="1"/>
  <c r="W3545" i="1" s="1"/>
  <c r="V3544" i="1"/>
  <c r="T3544" i="1"/>
  <c r="R3544" i="1"/>
  <c r="U3543" i="1"/>
  <c r="S3543" i="1"/>
  <c r="Q3543" i="1"/>
  <c r="V3542" i="1"/>
  <c r="T3542" i="1"/>
  <c r="R3542" i="1"/>
  <c r="U3541" i="1"/>
  <c r="S3541" i="1"/>
  <c r="Q3541" i="1"/>
  <c r="W3541" i="1" s="1"/>
  <c r="V3540" i="1"/>
  <c r="T3540" i="1"/>
  <c r="R3540" i="1"/>
  <c r="U3539" i="1"/>
  <c r="S3539" i="1"/>
  <c r="Q3539" i="1"/>
  <c r="V3538" i="1"/>
  <c r="T3538" i="1"/>
  <c r="R3538" i="1"/>
  <c r="U3537" i="1"/>
  <c r="S3537" i="1"/>
  <c r="Q3537" i="1"/>
  <c r="W3537" i="1" s="1"/>
  <c r="V3536" i="1"/>
  <c r="T3536" i="1"/>
  <c r="R3536" i="1"/>
  <c r="U3535" i="1"/>
  <c r="S3535" i="1"/>
  <c r="Q3535" i="1"/>
  <c r="V3534" i="1"/>
  <c r="T3534" i="1"/>
  <c r="R3534" i="1"/>
  <c r="U3533" i="1"/>
  <c r="S3533" i="1"/>
  <c r="Q3533" i="1"/>
  <c r="W3533" i="1" s="1"/>
  <c r="V3532" i="1"/>
  <c r="T3532" i="1"/>
  <c r="R3532" i="1"/>
  <c r="U3531" i="1"/>
  <c r="S3531" i="1"/>
  <c r="Q3531" i="1"/>
  <c r="V3530" i="1"/>
  <c r="T3530" i="1"/>
  <c r="R3530" i="1"/>
  <c r="U3529" i="1"/>
  <c r="S3529" i="1"/>
  <c r="Q3529" i="1"/>
  <c r="W3529" i="1" s="1"/>
  <c r="V3528" i="1"/>
  <c r="T3528" i="1"/>
  <c r="R3528" i="1"/>
  <c r="U3527" i="1"/>
  <c r="S3527" i="1"/>
  <c r="Q3527" i="1"/>
  <c r="V3526" i="1"/>
  <c r="T3526" i="1"/>
  <c r="R3526" i="1"/>
  <c r="U3525" i="1"/>
  <c r="S3525" i="1"/>
  <c r="Q3525" i="1"/>
  <c r="W3525" i="1" s="1"/>
  <c r="V3524" i="1"/>
  <c r="T3524" i="1"/>
  <c r="R3524" i="1"/>
  <c r="U3523" i="1"/>
  <c r="S3523" i="1"/>
  <c r="Q3523" i="1"/>
  <c r="V3522" i="1"/>
  <c r="T3522" i="1"/>
  <c r="R3522" i="1"/>
  <c r="U3521" i="1"/>
  <c r="S3521" i="1"/>
  <c r="Q3521" i="1"/>
  <c r="W3521" i="1" s="1"/>
  <c r="V3520" i="1"/>
  <c r="T3520" i="1"/>
  <c r="R3520" i="1"/>
  <c r="U3519" i="1"/>
  <c r="S3519" i="1"/>
  <c r="Q3519" i="1"/>
  <c r="V3518" i="1"/>
  <c r="T3518" i="1"/>
  <c r="R3518" i="1"/>
  <c r="U3517" i="1"/>
  <c r="S3517" i="1"/>
  <c r="Q3517" i="1"/>
  <c r="W3517" i="1" s="1"/>
  <c r="V3516" i="1"/>
  <c r="T3516" i="1"/>
  <c r="R3516" i="1"/>
  <c r="U3515" i="1"/>
  <c r="S3515" i="1"/>
  <c r="Q3515" i="1"/>
  <c r="V3514" i="1"/>
  <c r="T3514" i="1"/>
  <c r="R3514" i="1"/>
  <c r="U3513" i="1"/>
  <c r="S3513" i="1"/>
  <c r="Q3513" i="1"/>
  <c r="W3513" i="1" s="1"/>
  <c r="V3512" i="1"/>
  <c r="T3512" i="1"/>
  <c r="R3512" i="1"/>
  <c r="U3511" i="1"/>
  <c r="S3511" i="1"/>
  <c r="Q3511" i="1"/>
  <c r="V3510" i="1"/>
  <c r="T3510" i="1"/>
  <c r="R3510" i="1"/>
  <c r="U3509" i="1"/>
  <c r="S3509" i="1"/>
  <c r="Q3509" i="1"/>
  <c r="W3509" i="1" s="1"/>
  <c r="V3508" i="1"/>
  <c r="T3508" i="1"/>
  <c r="R3508" i="1"/>
  <c r="U3507" i="1"/>
  <c r="S3507" i="1"/>
  <c r="Q3507" i="1"/>
  <c r="V3506" i="1"/>
  <c r="T3506" i="1"/>
  <c r="R3506" i="1"/>
  <c r="U3505" i="1"/>
  <c r="S3505" i="1"/>
  <c r="Q3505" i="1"/>
  <c r="W3505" i="1" s="1"/>
  <c r="V3504" i="1"/>
  <c r="T3504" i="1"/>
  <c r="R3504" i="1"/>
  <c r="U3503" i="1"/>
  <c r="S3503" i="1"/>
  <c r="Q3503" i="1"/>
  <c r="V3502" i="1"/>
  <c r="T3502" i="1"/>
  <c r="R3502" i="1"/>
  <c r="U3501" i="1"/>
  <c r="S3501" i="1"/>
  <c r="Q3501" i="1"/>
  <c r="W3501" i="1" s="1"/>
  <c r="V3500" i="1"/>
  <c r="T3500" i="1"/>
  <c r="R3500" i="1"/>
  <c r="U3499" i="1"/>
  <c r="S3499" i="1"/>
  <c r="Q3499" i="1"/>
  <c r="V3498" i="1"/>
  <c r="T3498" i="1"/>
  <c r="R3498" i="1"/>
  <c r="U3497" i="1"/>
  <c r="S3497" i="1"/>
  <c r="Q3497" i="1"/>
  <c r="W3497" i="1" s="1"/>
  <c r="V3496" i="1"/>
  <c r="T3496" i="1"/>
  <c r="R3496" i="1"/>
  <c r="U3495" i="1"/>
  <c r="S3495" i="1"/>
  <c r="Q3495" i="1"/>
  <c r="V3494" i="1"/>
  <c r="T3494" i="1"/>
  <c r="R3494" i="1"/>
  <c r="U3493" i="1"/>
  <c r="S3493" i="1"/>
  <c r="Q3493" i="1"/>
  <c r="W3493" i="1" s="1"/>
  <c r="V3492" i="1"/>
  <c r="T3492" i="1"/>
  <c r="R3492" i="1"/>
  <c r="U3491" i="1"/>
  <c r="S3491" i="1"/>
  <c r="Q3491" i="1"/>
  <c r="V3490" i="1"/>
  <c r="T3490" i="1"/>
  <c r="R3490" i="1"/>
  <c r="U3489" i="1"/>
  <c r="S3489" i="1"/>
  <c r="Q3489" i="1"/>
  <c r="W3489" i="1" s="1"/>
  <c r="V3488" i="1"/>
  <c r="T3488" i="1"/>
  <c r="R3488" i="1"/>
  <c r="U3487" i="1"/>
  <c r="S3487" i="1"/>
  <c r="Q3487" i="1"/>
  <c r="V3486" i="1"/>
  <c r="T3486" i="1"/>
  <c r="R3486" i="1"/>
  <c r="U3485" i="1"/>
  <c r="S3485" i="1"/>
  <c r="Q3485" i="1"/>
  <c r="W3485" i="1" s="1"/>
  <c r="V3484" i="1"/>
  <c r="T3484" i="1"/>
  <c r="R3484" i="1"/>
  <c r="U3483" i="1"/>
  <c r="S3483" i="1"/>
  <c r="Q3483" i="1"/>
  <c r="V3482" i="1"/>
  <c r="T3482" i="1"/>
  <c r="R3482" i="1"/>
  <c r="U3481" i="1"/>
  <c r="S3481" i="1"/>
  <c r="Q3481" i="1"/>
  <c r="W3481" i="1" s="1"/>
  <c r="V3480" i="1"/>
  <c r="T3480" i="1"/>
  <c r="R3480" i="1"/>
  <c r="U3479" i="1"/>
  <c r="S3479" i="1"/>
  <c r="Q3479" i="1"/>
  <c r="V3478" i="1"/>
  <c r="T3478" i="1"/>
  <c r="R3478" i="1"/>
  <c r="U3477" i="1"/>
  <c r="S3477" i="1"/>
  <c r="Q3477" i="1"/>
  <c r="W3477" i="1" s="1"/>
  <c r="V3476" i="1"/>
  <c r="T3476" i="1"/>
  <c r="R3476" i="1"/>
  <c r="U3475" i="1"/>
  <c r="S3475" i="1"/>
  <c r="Q3475" i="1"/>
  <c r="V3474" i="1"/>
  <c r="T3474" i="1"/>
  <c r="R3474" i="1"/>
  <c r="U3473" i="1"/>
  <c r="S3473" i="1"/>
  <c r="U3474" i="1"/>
  <c r="Q3474" i="1"/>
  <c r="V3473" i="1"/>
  <c r="R3473" i="1"/>
  <c r="U3472" i="1"/>
  <c r="S3472" i="1"/>
  <c r="Q3472" i="1"/>
  <c r="V3471" i="1"/>
  <c r="T3471" i="1"/>
  <c r="R3471" i="1"/>
  <c r="U3470" i="1"/>
  <c r="S3470" i="1"/>
  <c r="Q3470" i="1"/>
  <c r="V3469" i="1"/>
  <c r="T3469" i="1"/>
  <c r="R3469" i="1"/>
  <c r="U3468" i="1"/>
  <c r="S3468" i="1"/>
  <c r="Q3468" i="1"/>
  <c r="V3467" i="1"/>
  <c r="T3467" i="1"/>
  <c r="R3467" i="1"/>
  <c r="U3466" i="1"/>
  <c r="S3466" i="1"/>
  <c r="Q3466" i="1"/>
  <c r="V3465" i="1"/>
  <c r="T3465" i="1"/>
  <c r="R3465" i="1"/>
  <c r="U3464" i="1"/>
  <c r="S3464" i="1"/>
  <c r="Q3464" i="1"/>
  <c r="V3463" i="1"/>
  <c r="T3463" i="1"/>
  <c r="R3463" i="1"/>
  <c r="U3462" i="1"/>
  <c r="S3462" i="1"/>
  <c r="Q3462" i="1"/>
  <c r="V3461" i="1"/>
  <c r="T3461" i="1"/>
  <c r="R3461" i="1"/>
  <c r="U3460" i="1"/>
  <c r="S3460" i="1"/>
  <c r="Q3460" i="1"/>
  <c r="V3459" i="1"/>
  <c r="T3459" i="1"/>
  <c r="R3459" i="1"/>
  <c r="U3458" i="1"/>
  <c r="S3458" i="1"/>
  <c r="Q3458" i="1"/>
  <c r="V3457" i="1"/>
  <c r="T3457" i="1"/>
  <c r="R3457" i="1"/>
  <c r="U3456" i="1"/>
  <c r="S3456" i="1"/>
  <c r="Q3456" i="1"/>
  <c r="V3455" i="1"/>
  <c r="T3455" i="1"/>
  <c r="R3455" i="1"/>
  <c r="U3454" i="1"/>
  <c r="S3454" i="1"/>
  <c r="Q3454" i="1"/>
  <c r="V3453" i="1"/>
  <c r="T3453" i="1"/>
  <c r="R3453" i="1"/>
  <c r="U3452" i="1"/>
  <c r="S3452" i="1"/>
  <c r="Q3452" i="1"/>
  <c r="V3451" i="1"/>
  <c r="T3451" i="1"/>
  <c r="R3451" i="1"/>
  <c r="U3450" i="1"/>
  <c r="S3450" i="1"/>
  <c r="Q3450" i="1"/>
  <c r="V3449" i="1"/>
  <c r="T3449" i="1"/>
  <c r="R3449" i="1"/>
  <c r="U3448" i="1"/>
  <c r="S3448" i="1"/>
  <c r="Q3448" i="1"/>
  <c r="V3447" i="1"/>
  <c r="T3447" i="1"/>
  <c r="R3447" i="1"/>
  <c r="U3446" i="1"/>
  <c r="S3446" i="1"/>
  <c r="Q3446" i="1"/>
  <c r="V3445" i="1"/>
  <c r="T3445" i="1"/>
  <c r="R3445" i="1"/>
  <c r="U3444" i="1"/>
  <c r="S3444" i="1"/>
  <c r="Q3444" i="1"/>
  <c r="V3443" i="1"/>
  <c r="T3443" i="1"/>
  <c r="R3443" i="1"/>
  <c r="U3442" i="1"/>
  <c r="S3442" i="1"/>
  <c r="Q3442" i="1"/>
  <c r="V3441" i="1"/>
  <c r="T3441" i="1"/>
  <c r="R3441" i="1"/>
  <c r="U3440" i="1"/>
  <c r="S3440" i="1"/>
  <c r="Q3440" i="1"/>
  <c r="V3439" i="1"/>
  <c r="T3439" i="1"/>
  <c r="R3439" i="1"/>
  <c r="U3438" i="1"/>
  <c r="S3438" i="1"/>
  <c r="Q3438" i="1"/>
  <c r="V3437" i="1"/>
  <c r="T3437" i="1"/>
  <c r="R3437" i="1"/>
  <c r="U3436" i="1"/>
  <c r="S3436" i="1"/>
  <c r="Q3436" i="1"/>
  <c r="V3435" i="1"/>
  <c r="T3435" i="1"/>
  <c r="R3435" i="1"/>
  <c r="U3434" i="1"/>
  <c r="S3434" i="1"/>
  <c r="Q3434" i="1"/>
  <c r="V3433" i="1"/>
  <c r="T3433" i="1"/>
  <c r="R3433" i="1"/>
  <c r="U3432" i="1"/>
  <c r="S3432" i="1"/>
  <c r="Q3432" i="1"/>
  <c r="V3431" i="1"/>
  <c r="T3431" i="1"/>
  <c r="R3431" i="1"/>
  <c r="U3430" i="1"/>
  <c r="S3430" i="1"/>
  <c r="Q3430" i="1"/>
  <c r="V3429" i="1"/>
  <c r="T3429" i="1"/>
  <c r="R3429" i="1"/>
  <c r="U3428" i="1"/>
  <c r="S3428" i="1"/>
  <c r="Q3428" i="1"/>
  <c r="V3427" i="1"/>
  <c r="T3427" i="1"/>
  <c r="R3427" i="1"/>
  <c r="U3426" i="1"/>
  <c r="S3426" i="1"/>
  <c r="Q3426" i="1"/>
  <c r="V3425" i="1"/>
  <c r="T3425" i="1"/>
  <c r="R3425" i="1"/>
  <c r="U3424" i="1"/>
  <c r="S3424" i="1"/>
  <c r="Q3424" i="1"/>
  <c r="V3423" i="1"/>
  <c r="T3423" i="1"/>
  <c r="R3423" i="1"/>
  <c r="U3422" i="1"/>
  <c r="S3422" i="1"/>
  <c r="Q3422" i="1"/>
  <c r="V3421" i="1"/>
  <c r="T3421" i="1"/>
  <c r="R3421" i="1"/>
  <c r="U3420" i="1"/>
  <c r="S3420" i="1"/>
  <c r="Q3420" i="1"/>
  <c r="V3419" i="1"/>
  <c r="T3419" i="1"/>
  <c r="R3419" i="1"/>
  <c r="U3418" i="1"/>
  <c r="S3418" i="1"/>
  <c r="Q3418" i="1"/>
  <c r="V3417" i="1"/>
  <c r="T3417" i="1"/>
  <c r="R3417" i="1"/>
  <c r="U3416" i="1"/>
  <c r="S3416" i="1"/>
  <c r="Q3416" i="1"/>
  <c r="V3415" i="1"/>
  <c r="T3415" i="1"/>
  <c r="R3415" i="1"/>
  <c r="U3414" i="1"/>
  <c r="S3414" i="1"/>
  <c r="Q3414" i="1"/>
  <c r="V3413" i="1"/>
  <c r="T3413" i="1"/>
  <c r="R3413" i="1"/>
  <c r="U3412" i="1"/>
  <c r="S3412" i="1"/>
  <c r="Q3412" i="1"/>
  <c r="V3411" i="1"/>
  <c r="T3411" i="1"/>
  <c r="R3411" i="1"/>
  <c r="U3410" i="1"/>
  <c r="S3410" i="1"/>
  <c r="Q3410" i="1"/>
  <c r="V3409" i="1"/>
  <c r="T3409" i="1"/>
  <c r="R3409" i="1"/>
  <c r="U3408" i="1"/>
  <c r="S3408" i="1"/>
  <c r="Q3408" i="1"/>
  <c r="V3407" i="1"/>
  <c r="T3407" i="1"/>
  <c r="R3407" i="1"/>
  <c r="U3406" i="1"/>
  <c r="S3406" i="1"/>
  <c r="Q3406" i="1"/>
  <c r="V3405" i="1"/>
  <c r="T3405" i="1"/>
  <c r="R3405" i="1"/>
  <c r="U3404" i="1"/>
  <c r="S3404" i="1"/>
  <c r="Q3404" i="1"/>
  <c r="V3403" i="1"/>
  <c r="T3403" i="1"/>
  <c r="R3403" i="1"/>
  <c r="U3402" i="1"/>
  <c r="S3402" i="1"/>
  <c r="Q3402" i="1"/>
  <c r="V3401" i="1"/>
  <c r="T3401" i="1"/>
  <c r="R3401" i="1"/>
  <c r="U3400" i="1"/>
  <c r="S3400" i="1"/>
  <c r="Q3400" i="1"/>
  <c r="V3399" i="1"/>
  <c r="T3399" i="1"/>
  <c r="R3399" i="1"/>
  <c r="U3398" i="1"/>
  <c r="S3398" i="1"/>
  <c r="Q3398" i="1"/>
  <c r="V3397" i="1"/>
  <c r="T3397" i="1"/>
  <c r="R3397" i="1"/>
  <c r="U3396" i="1"/>
  <c r="S3396" i="1"/>
  <c r="Q3396" i="1"/>
  <c r="V3395" i="1"/>
  <c r="T3395" i="1"/>
  <c r="R3395" i="1"/>
  <c r="U3394" i="1"/>
  <c r="S3394" i="1"/>
  <c r="Q3394" i="1"/>
  <c r="V3393" i="1"/>
  <c r="T3393" i="1"/>
  <c r="R3393" i="1"/>
  <c r="U3392" i="1"/>
  <c r="S3392" i="1"/>
  <c r="Q3392" i="1"/>
  <c r="V3391" i="1"/>
  <c r="T3391" i="1"/>
  <c r="R3391" i="1"/>
  <c r="U3390" i="1"/>
  <c r="S3390" i="1"/>
  <c r="Q3390" i="1"/>
  <c r="V3389" i="1"/>
  <c r="T3389" i="1"/>
  <c r="R3389" i="1"/>
  <c r="U3388" i="1"/>
  <c r="S3388" i="1"/>
  <c r="Q3388" i="1"/>
  <c r="V3387" i="1"/>
  <c r="T3387" i="1"/>
  <c r="R3387" i="1"/>
  <c r="U3386" i="1"/>
  <c r="S3386" i="1"/>
  <c r="Q3386" i="1"/>
  <c r="V3385" i="1"/>
  <c r="T3385" i="1"/>
  <c r="R3385" i="1"/>
  <c r="U3384" i="1"/>
  <c r="S3384" i="1"/>
  <c r="Q3384" i="1"/>
  <c r="V3383" i="1"/>
  <c r="T3383" i="1"/>
  <c r="R3383" i="1"/>
  <c r="U3382" i="1"/>
  <c r="S3382" i="1"/>
  <c r="Q3382" i="1"/>
  <c r="V3381" i="1"/>
  <c r="T3381" i="1"/>
  <c r="R3381" i="1"/>
  <c r="U3380" i="1"/>
  <c r="S3380" i="1"/>
  <c r="Q3380" i="1"/>
  <c r="V3379" i="1"/>
  <c r="T3379" i="1"/>
  <c r="R3379" i="1"/>
  <c r="U3378" i="1"/>
  <c r="S3378" i="1"/>
  <c r="Q3378" i="1"/>
  <c r="V3377" i="1"/>
  <c r="T3377" i="1"/>
  <c r="R3377" i="1"/>
  <c r="U3376" i="1"/>
  <c r="S3376" i="1"/>
  <c r="Q3376" i="1"/>
  <c r="V3375" i="1"/>
  <c r="T3375" i="1"/>
  <c r="R3375" i="1"/>
  <c r="U3374" i="1"/>
  <c r="S3374" i="1"/>
  <c r="Q3374" i="1"/>
  <c r="V3373" i="1"/>
  <c r="T3373" i="1"/>
  <c r="R3373" i="1"/>
  <c r="U3372" i="1"/>
  <c r="S3372" i="1"/>
  <c r="Q3372" i="1"/>
  <c r="V3371" i="1"/>
  <c r="T3371" i="1"/>
  <c r="R3371" i="1"/>
  <c r="U3370" i="1"/>
  <c r="S3370" i="1"/>
  <c r="Q3370" i="1"/>
  <c r="V3369" i="1"/>
  <c r="T3369" i="1"/>
  <c r="R3369" i="1"/>
  <c r="U3368" i="1"/>
  <c r="S3368" i="1"/>
  <c r="Q3368" i="1"/>
  <c r="V3367" i="1"/>
  <c r="T3367" i="1"/>
  <c r="R3367" i="1"/>
  <c r="U3366" i="1"/>
  <c r="S3366" i="1"/>
  <c r="Q3366" i="1"/>
  <c r="V3365" i="1"/>
  <c r="T3365" i="1"/>
  <c r="R3365" i="1"/>
  <c r="U3364" i="1"/>
  <c r="S3364" i="1"/>
  <c r="Q3364" i="1"/>
  <c r="V3363" i="1"/>
  <c r="T3363" i="1"/>
  <c r="R3363" i="1"/>
  <c r="U3362" i="1"/>
  <c r="S3362" i="1"/>
  <c r="Q3362" i="1"/>
  <c r="V3361" i="1"/>
  <c r="T3361" i="1"/>
  <c r="R3361" i="1"/>
  <c r="U3360" i="1"/>
  <c r="S3360" i="1"/>
  <c r="Q3360" i="1"/>
  <c r="V3359" i="1"/>
  <c r="T3359" i="1"/>
  <c r="R3359" i="1"/>
  <c r="U3358" i="1"/>
  <c r="S3358" i="1"/>
  <c r="Q3358" i="1"/>
  <c r="V3357" i="1"/>
  <c r="T3357" i="1"/>
  <c r="R3357" i="1"/>
  <c r="U3356" i="1"/>
  <c r="S3356" i="1"/>
  <c r="Q3356" i="1"/>
  <c r="V3355" i="1"/>
  <c r="T3355" i="1"/>
  <c r="R3355" i="1"/>
  <c r="U3354" i="1"/>
  <c r="S3354" i="1"/>
  <c r="Q3354" i="1"/>
  <c r="V3353" i="1"/>
  <c r="T3353" i="1"/>
  <c r="R3353" i="1"/>
  <c r="U3352" i="1"/>
  <c r="S3352" i="1"/>
  <c r="Q3352" i="1"/>
  <c r="V3351" i="1"/>
  <c r="T3351" i="1"/>
  <c r="R3351" i="1"/>
  <c r="U3350" i="1"/>
  <c r="S3350" i="1"/>
  <c r="Q3350" i="1"/>
  <c r="V3349" i="1"/>
  <c r="T3349" i="1"/>
  <c r="R3349" i="1"/>
  <c r="U3348" i="1"/>
  <c r="S3348" i="1"/>
  <c r="Q3348" i="1"/>
  <c r="V3347" i="1"/>
  <c r="T3347" i="1"/>
  <c r="R3347" i="1"/>
  <c r="U3346" i="1"/>
  <c r="S3346" i="1"/>
  <c r="Q3346" i="1"/>
  <c r="V3345" i="1"/>
  <c r="T3345" i="1"/>
  <c r="R3345" i="1"/>
  <c r="U3344" i="1"/>
  <c r="S3344" i="1"/>
  <c r="Q3344" i="1"/>
  <c r="V3343" i="1"/>
  <c r="T3343" i="1"/>
  <c r="R3343" i="1"/>
  <c r="U3342" i="1"/>
  <c r="S3342" i="1"/>
  <c r="Q3342" i="1"/>
  <c r="V3341" i="1"/>
  <c r="T3341" i="1"/>
  <c r="R3341" i="1"/>
  <c r="U3340" i="1"/>
  <c r="S3340" i="1"/>
  <c r="Q3340" i="1"/>
  <c r="V3339" i="1"/>
  <c r="T3339" i="1"/>
  <c r="R3339" i="1"/>
  <c r="U3338" i="1"/>
  <c r="S3338" i="1"/>
  <c r="Q3338" i="1"/>
  <c r="V3337" i="1"/>
  <c r="T3337" i="1"/>
  <c r="R3337" i="1"/>
  <c r="U3336" i="1"/>
  <c r="S3336" i="1"/>
  <c r="Q3336" i="1"/>
  <c r="V3335" i="1"/>
  <c r="T3335" i="1"/>
  <c r="R3335" i="1"/>
  <c r="U3334" i="1"/>
  <c r="S3334" i="1"/>
  <c r="Q3334" i="1"/>
  <c r="V3333" i="1"/>
  <c r="T3333" i="1"/>
  <c r="R3333" i="1"/>
  <c r="U3332" i="1"/>
  <c r="S3332" i="1"/>
  <c r="Q3332" i="1"/>
  <c r="V3331" i="1"/>
  <c r="T3331" i="1"/>
  <c r="R3331" i="1"/>
  <c r="U3330" i="1"/>
  <c r="S3330" i="1"/>
  <c r="Q3330" i="1"/>
  <c r="V3329" i="1"/>
  <c r="T3329" i="1"/>
  <c r="R3329" i="1"/>
  <c r="U3328" i="1"/>
  <c r="S3328" i="1"/>
  <c r="Q3328" i="1"/>
  <c r="V3327" i="1"/>
  <c r="T3327" i="1"/>
  <c r="R3327" i="1"/>
  <c r="U3326" i="1"/>
  <c r="S3326" i="1"/>
  <c r="Q3326" i="1"/>
  <c r="V3325" i="1"/>
  <c r="T3325" i="1"/>
  <c r="R3325" i="1"/>
  <c r="U3324" i="1"/>
  <c r="S3324" i="1"/>
  <c r="Q3324" i="1"/>
  <c r="V3323" i="1"/>
  <c r="T3323" i="1"/>
  <c r="R3323" i="1"/>
  <c r="U3322" i="1"/>
  <c r="S3322" i="1"/>
  <c r="Q3322" i="1"/>
  <c r="V3321" i="1"/>
  <c r="T3321" i="1"/>
  <c r="R3321" i="1"/>
  <c r="U3320" i="1"/>
  <c r="S3320" i="1"/>
  <c r="Q3320" i="1"/>
  <c r="V3319" i="1"/>
  <c r="T3319" i="1"/>
  <c r="R3319" i="1"/>
  <c r="U3318" i="1"/>
  <c r="S3318" i="1"/>
  <c r="Q3318" i="1"/>
  <c r="V3317" i="1"/>
  <c r="T3317" i="1"/>
  <c r="R3317" i="1"/>
  <c r="U3316" i="1"/>
  <c r="S3316" i="1"/>
  <c r="Q3316" i="1"/>
  <c r="V3315" i="1"/>
  <c r="T3315" i="1"/>
  <c r="R3315" i="1"/>
  <c r="U3314" i="1"/>
  <c r="S3314" i="1"/>
  <c r="Q3314" i="1"/>
  <c r="V3313" i="1"/>
  <c r="T3313" i="1"/>
  <c r="R3313" i="1"/>
  <c r="U3312" i="1"/>
  <c r="S3312" i="1"/>
  <c r="Q3312" i="1"/>
  <c r="V3311" i="1"/>
  <c r="T3311" i="1"/>
  <c r="R3311" i="1"/>
  <c r="U3310" i="1"/>
  <c r="S3310" i="1"/>
  <c r="Q3310" i="1"/>
  <c r="V3309" i="1"/>
  <c r="T3309" i="1"/>
  <c r="R3309" i="1"/>
  <c r="U3308" i="1"/>
  <c r="S3308" i="1"/>
  <c r="Q3308" i="1"/>
  <c r="V3307" i="1"/>
  <c r="T3307" i="1"/>
  <c r="R3307" i="1"/>
  <c r="U3306" i="1"/>
  <c r="S3306" i="1"/>
  <c r="Q3306" i="1"/>
  <c r="V3305" i="1"/>
  <c r="T3305" i="1"/>
  <c r="R3305" i="1"/>
  <c r="U3304" i="1"/>
  <c r="S3304" i="1"/>
  <c r="Q3304" i="1"/>
  <c r="V3303" i="1"/>
  <c r="T3303" i="1"/>
  <c r="R3303" i="1"/>
  <c r="U3302" i="1"/>
  <c r="S3302" i="1"/>
  <c r="Q3302" i="1"/>
  <c r="V3301" i="1"/>
  <c r="T3301" i="1"/>
  <c r="R3301" i="1"/>
  <c r="U3300" i="1"/>
  <c r="S3300" i="1"/>
  <c r="Q3300" i="1"/>
  <c r="V3299" i="1"/>
  <c r="T3299" i="1"/>
  <c r="R3299" i="1"/>
  <c r="U3298" i="1"/>
  <c r="S3298" i="1"/>
  <c r="Q3298" i="1"/>
  <c r="V3297" i="1"/>
  <c r="T3297" i="1"/>
  <c r="R3297" i="1"/>
  <c r="U3296" i="1"/>
  <c r="S3296" i="1"/>
  <c r="Q3296" i="1"/>
  <c r="V3295" i="1"/>
  <c r="T3295" i="1"/>
  <c r="R3295" i="1"/>
  <c r="U3294" i="1"/>
  <c r="S3294" i="1"/>
  <c r="Q3294" i="1"/>
  <c r="V3293" i="1"/>
  <c r="T3293" i="1"/>
  <c r="R3293" i="1"/>
  <c r="U3292" i="1"/>
  <c r="S3292" i="1"/>
  <c r="Q3292" i="1"/>
  <c r="V3291" i="1"/>
  <c r="T3291" i="1"/>
  <c r="R3291" i="1"/>
  <c r="U3290" i="1"/>
  <c r="S3290" i="1"/>
  <c r="Q3290" i="1"/>
  <c r="V3289" i="1"/>
  <c r="T3289" i="1"/>
  <c r="R3289" i="1"/>
  <c r="U3288" i="1"/>
  <c r="S3288" i="1"/>
  <c r="Q3288" i="1"/>
  <c r="V3287" i="1"/>
  <c r="T3287" i="1"/>
  <c r="R3287" i="1"/>
  <c r="U3286" i="1"/>
  <c r="S3286" i="1"/>
  <c r="Q3286" i="1"/>
  <c r="V3285" i="1"/>
  <c r="T3285" i="1"/>
  <c r="R3285" i="1"/>
  <c r="U3284" i="1"/>
  <c r="S3284" i="1"/>
  <c r="Q3284" i="1"/>
  <c r="V3283" i="1"/>
  <c r="T3283" i="1"/>
  <c r="R3283" i="1"/>
  <c r="U3282" i="1"/>
  <c r="S3282" i="1"/>
  <c r="Q3282" i="1"/>
  <c r="V3281" i="1"/>
  <c r="T3281" i="1"/>
  <c r="R3281" i="1"/>
  <c r="U3280" i="1"/>
  <c r="S3280" i="1"/>
  <c r="Q3280" i="1"/>
  <c r="V3279" i="1"/>
  <c r="T3279" i="1"/>
  <c r="R3279" i="1"/>
  <c r="U3278" i="1"/>
  <c r="S3278" i="1"/>
  <c r="Q3278" i="1"/>
  <c r="V3277" i="1"/>
  <c r="T3277" i="1"/>
  <c r="R3277" i="1"/>
  <c r="U3276" i="1"/>
  <c r="S3276" i="1"/>
  <c r="Q3276" i="1"/>
  <c r="V3275" i="1"/>
  <c r="T3275" i="1"/>
  <c r="R3275" i="1"/>
  <c r="U3274" i="1"/>
  <c r="S3274" i="1"/>
  <c r="Q3274" i="1"/>
  <c r="V3273" i="1"/>
  <c r="T3273" i="1"/>
  <c r="R3273" i="1"/>
  <c r="U3272" i="1"/>
  <c r="S3272" i="1"/>
  <c r="Q3272" i="1"/>
  <c r="V3271" i="1"/>
  <c r="T3271" i="1"/>
  <c r="R3271" i="1"/>
  <c r="U3270" i="1"/>
  <c r="S3270" i="1"/>
  <c r="Q3270" i="1"/>
  <c r="V3269" i="1"/>
  <c r="T3269" i="1"/>
  <c r="R3269" i="1"/>
  <c r="U3268" i="1"/>
  <c r="S3268" i="1"/>
  <c r="Q3268" i="1"/>
  <c r="V3267" i="1"/>
  <c r="T3267" i="1"/>
  <c r="R3267" i="1"/>
  <c r="U3266" i="1"/>
  <c r="S3266" i="1"/>
  <c r="Q3266" i="1"/>
  <c r="V3265" i="1"/>
  <c r="T3265" i="1"/>
  <c r="R3265" i="1"/>
  <c r="U3264" i="1"/>
  <c r="S3264" i="1"/>
  <c r="Q3264" i="1"/>
  <c r="V3263" i="1"/>
  <c r="T3263" i="1"/>
  <c r="R3263" i="1"/>
  <c r="U3262" i="1"/>
  <c r="S3262" i="1"/>
  <c r="Q3262" i="1"/>
  <c r="V3261" i="1"/>
  <c r="T3261" i="1"/>
  <c r="R3261" i="1"/>
  <c r="U3260" i="1"/>
  <c r="S3260" i="1"/>
  <c r="Q3260" i="1"/>
  <c r="V3259" i="1"/>
  <c r="T3259" i="1"/>
  <c r="R3259" i="1"/>
  <c r="U3258" i="1"/>
  <c r="S3258" i="1"/>
  <c r="Q3258" i="1"/>
  <c r="V3257" i="1"/>
  <c r="T3257" i="1"/>
  <c r="R3257" i="1"/>
  <c r="U3256" i="1"/>
  <c r="S3256" i="1"/>
  <c r="Q3256" i="1"/>
  <c r="V3255" i="1"/>
  <c r="T3255" i="1"/>
  <c r="R3255" i="1"/>
  <c r="U3254" i="1"/>
  <c r="S3254" i="1"/>
  <c r="Q3254" i="1"/>
  <c r="V3253" i="1"/>
  <c r="T3253" i="1"/>
  <c r="R3253" i="1"/>
  <c r="U3252" i="1"/>
  <c r="S3252" i="1"/>
  <c r="Q3252" i="1"/>
  <c r="V3251" i="1"/>
  <c r="T3251" i="1"/>
  <c r="R3251" i="1"/>
  <c r="U3250" i="1"/>
  <c r="S3250" i="1"/>
  <c r="Q3250" i="1"/>
  <c r="V3249" i="1"/>
  <c r="T3249" i="1"/>
  <c r="R3249" i="1"/>
  <c r="U3248" i="1"/>
  <c r="S3248" i="1"/>
  <c r="Q3248" i="1"/>
  <c r="V3247" i="1"/>
  <c r="T3247" i="1"/>
  <c r="R3247" i="1"/>
  <c r="U3246" i="1"/>
  <c r="S3246" i="1"/>
  <c r="Q3246" i="1"/>
  <c r="V3245" i="1"/>
  <c r="T3245" i="1"/>
  <c r="R3245" i="1"/>
  <c r="U3244" i="1"/>
  <c r="S3244" i="1"/>
  <c r="Q3244" i="1"/>
  <c r="V3243" i="1"/>
  <c r="T3243" i="1"/>
  <c r="R3243" i="1"/>
  <c r="U3242" i="1"/>
  <c r="S3242" i="1"/>
  <c r="Q3242" i="1"/>
  <c r="V3241" i="1"/>
  <c r="T3241" i="1"/>
  <c r="R3241" i="1"/>
  <c r="U3240" i="1"/>
  <c r="S3240" i="1"/>
  <c r="Q3240" i="1"/>
  <c r="V3239" i="1"/>
  <c r="T3239" i="1"/>
  <c r="R3239" i="1"/>
  <c r="U3238" i="1"/>
  <c r="S3238" i="1"/>
  <c r="Q3238" i="1"/>
  <c r="V3237" i="1"/>
  <c r="T3237" i="1"/>
  <c r="R3237" i="1"/>
  <c r="U3236" i="1"/>
  <c r="S3236" i="1"/>
  <c r="Q3236" i="1"/>
  <c r="V3235" i="1"/>
  <c r="T3235" i="1"/>
  <c r="R3235" i="1"/>
  <c r="U3234" i="1"/>
  <c r="S3234" i="1"/>
  <c r="Q3234" i="1"/>
  <c r="V3233" i="1"/>
  <c r="T3233" i="1"/>
  <c r="R3233" i="1"/>
  <c r="U3232" i="1"/>
  <c r="S3232" i="1"/>
  <c r="Q3232" i="1"/>
  <c r="V3231" i="1"/>
  <c r="T3231" i="1"/>
  <c r="R3231" i="1"/>
  <c r="U3230" i="1"/>
  <c r="S3230" i="1"/>
  <c r="Q3230" i="1"/>
  <c r="V3229" i="1"/>
  <c r="T3229" i="1"/>
  <c r="R3229" i="1"/>
  <c r="U3228" i="1"/>
  <c r="S3228" i="1"/>
  <c r="Q3228" i="1"/>
  <c r="V3227" i="1"/>
  <c r="T3227" i="1"/>
  <c r="R3227" i="1"/>
  <c r="U3226" i="1"/>
  <c r="S3226" i="1"/>
  <c r="Q3226" i="1"/>
  <c r="V3225" i="1"/>
  <c r="T3225" i="1"/>
  <c r="R3225" i="1"/>
  <c r="U3224" i="1"/>
  <c r="S3224" i="1"/>
  <c r="Q3224" i="1"/>
  <c r="V3223" i="1"/>
  <c r="T3223" i="1"/>
  <c r="R3223" i="1"/>
  <c r="U3222" i="1"/>
  <c r="S3222" i="1"/>
  <c r="Q3222" i="1"/>
  <c r="V3221" i="1"/>
  <c r="T3221" i="1"/>
  <c r="R3221" i="1"/>
  <c r="U3220" i="1"/>
  <c r="S3220" i="1"/>
  <c r="Q3220" i="1"/>
  <c r="V3219" i="1"/>
  <c r="T3219" i="1"/>
  <c r="R3219" i="1"/>
  <c r="U3218" i="1"/>
  <c r="S3218" i="1"/>
  <c r="Q3218" i="1"/>
  <c r="V3217" i="1"/>
  <c r="T3217" i="1"/>
  <c r="R3217" i="1"/>
  <c r="U3216" i="1"/>
  <c r="S3216" i="1"/>
  <c r="Q3216" i="1"/>
  <c r="V3215" i="1"/>
  <c r="T3215" i="1"/>
  <c r="R3215" i="1"/>
  <c r="U3214" i="1"/>
  <c r="S3214" i="1"/>
  <c r="Q3214" i="1"/>
  <c r="V3213" i="1"/>
  <c r="T3213" i="1"/>
  <c r="R3213" i="1"/>
  <c r="U3212" i="1"/>
  <c r="S3212" i="1"/>
  <c r="Q3212" i="1"/>
  <c r="V3211" i="1"/>
  <c r="T3211" i="1"/>
  <c r="R3211" i="1"/>
  <c r="U3210" i="1"/>
  <c r="S3210" i="1"/>
  <c r="Q3210" i="1"/>
  <c r="V3209" i="1"/>
  <c r="T3209" i="1"/>
  <c r="R3209" i="1"/>
  <c r="U3208" i="1"/>
  <c r="S3208" i="1"/>
  <c r="Q3208" i="1"/>
  <c r="V3207" i="1"/>
  <c r="T3207" i="1"/>
  <c r="R3207" i="1"/>
  <c r="U3206" i="1"/>
  <c r="S3206" i="1"/>
  <c r="Q3206" i="1"/>
  <c r="V3205" i="1"/>
  <c r="T3205" i="1"/>
  <c r="R3205" i="1"/>
  <c r="U3204" i="1"/>
  <c r="S3204" i="1"/>
  <c r="Q3204" i="1"/>
  <c r="V3203" i="1"/>
  <c r="T3203" i="1"/>
  <c r="R3203" i="1"/>
  <c r="U3202" i="1"/>
  <c r="S3202" i="1"/>
  <c r="Q3202" i="1"/>
  <c r="V3201" i="1"/>
  <c r="T3201" i="1"/>
  <c r="R3201" i="1"/>
  <c r="U3200" i="1"/>
  <c r="S3200" i="1"/>
  <c r="Q3200" i="1"/>
  <c r="V3199" i="1"/>
  <c r="T3199" i="1"/>
  <c r="R3199" i="1"/>
  <c r="U3198" i="1"/>
  <c r="S3198" i="1"/>
  <c r="Q3198" i="1"/>
  <c r="V3197" i="1"/>
  <c r="T3197" i="1"/>
  <c r="R3197" i="1"/>
  <c r="U3196" i="1"/>
  <c r="S3196" i="1"/>
  <c r="Q3196" i="1"/>
  <c r="V3195" i="1"/>
  <c r="T3195" i="1"/>
  <c r="R3195" i="1"/>
  <c r="U3194" i="1"/>
  <c r="S3194" i="1"/>
  <c r="Q3194" i="1"/>
  <c r="V3193" i="1"/>
  <c r="T3193" i="1"/>
  <c r="R3193" i="1"/>
  <c r="U3192" i="1"/>
  <c r="S3192" i="1"/>
  <c r="Q3192" i="1"/>
  <c r="V3191" i="1"/>
  <c r="T3191" i="1"/>
  <c r="R3191" i="1"/>
  <c r="U3190" i="1"/>
  <c r="S3190" i="1"/>
  <c r="Q3190" i="1"/>
  <c r="V3189" i="1"/>
  <c r="T3189" i="1"/>
  <c r="R3189" i="1"/>
  <c r="U3188" i="1"/>
  <c r="S3188" i="1"/>
  <c r="Q3188" i="1"/>
  <c r="V3187" i="1"/>
  <c r="T3187" i="1"/>
  <c r="R3187" i="1"/>
  <c r="U3186" i="1"/>
  <c r="S3186" i="1"/>
  <c r="Q3186" i="1"/>
  <c r="V3185" i="1"/>
  <c r="T3185" i="1"/>
  <c r="R3185" i="1"/>
  <c r="U3184" i="1"/>
  <c r="S3184" i="1"/>
  <c r="Q3184" i="1"/>
  <c r="V3183" i="1"/>
  <c r="T3183" i="1"/>
  <c r="R3183" i="1"/>
  <c r="U3182" i="1"/>
  <c r="S3182" i="1"/>
  <c r="Q3182" i="1"/>
  <c r="V3181" i="1"/>
  <c r="T3181" i="1"/>
  <c r="R3181" i="1"/>
  <c r="U3180" i="1"/>
  <c r="S3180" i="1"/>
  <c r="Q3180" i="1"/>
  <c r="V3179" i="1"/>
  <c r="T3179" i="1"/>
  <c r="R3179" i="1"/>
  <c r="U3178" i="1"/>
  <c r="S3178" i="1"/>
  <c r="Q3178" i="1"/>
  <c r="V3177" i="1"/>
  <c r="T3177" i="1"/>
  <c r="R3177" i="1"/>
  <c r="U3176" i="1"/>
  <c r="S3176" i="1"/>
  <c r="Q3176" i="1"/>
  <c r="V3175" i="1"/>
  <c r="T3175" i="1"/>
  <c r="R3175" i="1"/>
  <c r="U3174" i="1"/>
  <c r="S3174" i="1"/>
  <c r="Q3174" i="1"/>
  <c r="V3173" i="1"/>
  <c r="T3173" i="1"/>
  <c r="R3173" i="1"/>
  <c r="U3172" i="1"/>
  <c r="S3172" i="1"/>
  <c r="Q3172" i="1"/>
  <c r="V3171" i="1"/>
  <c r="T3171" i="1"/>
  <c r="R3171" i="1"/>
  <c r="U3170" i="1"/>
  <c r="S3170" i="1"/>
  <c r="Q3170" i="1"/>
  <c r="V3169" i="1"/>
  <c r="T3169" i="1"/>
  <c r="R3169" i="1"/>
  <c r="U3168" i="1"/>
  <c r="S3168" i="1"/>
  <c r="Q3168" i="1"/>
  <c r="V3167" i="1"/>
  <c r="T3167" i="1"/>
  <c r="R3167" i="1"/>
  <c r="U3166" i="1"/>
  <c r="S3166" i="1"/>
  <c r="Q3166" i="1"/>
  <c r="V3165" i="1"/>
  <c r="T3165" i="1"/>
  <c r="R3165" i="1"/>
  <c r="U3164" i="1"/>
  <c r="S3164" i="1"/>
  <c r="Q3164" i="1"/>
  <c r="V3163" i="1"/>
  <c r="T3163" i="1"/>
  <c r="R3163" i="1"/>
  <c r="U3162" i="1"/>
  <c r="S3162" i="1"/>
  <c r="Q3162" i="1"/>
  <c r="V3161" i="1"/>
  <c r="T3161" i="1"/>
  <c r="R3161" i="1"/>
  <c r="U3160" i="1"/>
  <c r="S3160" i="1"/>
  <c r="Q3160" i="1"/>
  <c r="V3159" i="1"/>
  <c r="T3159" i="1"/>
  <c r="R3159" i="1"/>
  <c r="U3158" i="1"/>
  <c r="S3158" i="1"/>
  <c r="Q3158" i="1"/>
  <c r="V3157" i="1"/>
  <c r="T3157" i="1"/>
  <c r="R3157" i="1"/>
  <c r="U3156" i="1"/>
  <c r="S3156" i="1"/>
  <c r="Q3156" i="1"/>
  <c r="V3155" i="1"/>
  <c r="T3155" i="1"/>
  <c r="R3155" i="1"/>
  <c r="U3154" i="1"/>
  <c r="S3154" i="1"/>
  <c r="Q3154" i="1"/>
  <c r="V3153" i="1"/>
  <c r="T3153" i="1"/>
  <c r="R3153" i="1"/>
  <c r="U3152" i="1"/>
  <c r="S3152" i="1"/>
  <c r="Q3152" i="1"/>
  <c r="V3151" i="1"/>
  <c r="T3151" i="1"/>
  <c r="R3151" i="1"/>
  <c r="U3150" i="1"/>
  <c r="S3150" i="1"/>
  <c r="Q3150" i="1"/>
  <c r="V3149" i="1"/>
  <c r="T3149" i="1"/>
  <c r="R3149" i="1"/>
  <c r="U3148" i="1"/>
  <c r="S3148" i="1"/>
  <c r="Q3148" i="1"/>
  <c r="V3147" i="1"/>
  <c r="T3147" i="1"/>
  <c r="R3147" i="1"/>
  <c r="U3146" i="1"/>
  <c r="S3146" i="1"/>
  <c r="Q3146" i="1"/>
  <c r="V3145" i="1"/>
  <c r="T3145" i="1"/>
  <c r="R3145" i="1"/>
  <c r="U3144" i="1"/>
  <c r="S3144" i="1"/>
  <c r="Q3144" i="1"/>
  <c r="V3143" i="1"/>
  <c r="T3143" i="1"/>
  <c r="R3143" i="1"/>
  <c r="U3142" i="1"/>
  <c r="S3142" i="1"/>
  <c r="Q3142" i="1"/>
  <c r="V3141" i="1"/>
  <c r="T3141" i="1"/>
  <c r="R3141" i="1"/>
  <c r="U3140" i="1"/>
  <c r="S3140" i="1"/>
  <c r="Q3140" i="1"/>
  <c r="V3139" i="1"/>
  <c r="T3139" i="1"/>
  <c r="R3139" i="1"/>
  <c r="U3138" i="1"/>
  <c r="S3138" i="1"/>
  <c r="Q3138" i="1"/>
  <c r="V3137" i="1"/>
  <c r="T3137" i="1"/>
  <c r="R3137" i="1"/>
  <c r="U3136" i="1"/>
  <c r="S3136" i="1"/>
  <c r="Q3136" i="1"/>
  <c r="V3135" i="1"/>
  <c r="T3135" i="1"/>
  <c r="R3135" i="1"/>
  <c r="U3134" i="1"/>
  <c r="S3134" i="1"/>
  <c r="Q3134" i="1"/>
  <c r="V3133" i="1"/>
  <c r="T3133" i="1"/>
  <c r="R3133" i="1"/>
  <c r="U3132" i="1"/>
  <c r="S3132" i="1"/>
  <c r="Q3132" i="1"/>
  <c r="V3131" i="1"/>
  <c r="T3131" i="1"/>
  <c r="R3131" i="1"/>
  <c r="U3130" i="1"/>
  <c r="S3130" i="1"/>
  <c r="Q3130" i="1"/>
  <c r="V3129" i="1"/>
  <c r="T3129" i="1"/>
  <c r="R3129" i="1"/>
  <c r="U3128" i="1"/>
  <c r="S3128" i="1"/>
  <c r="Q3128" i="1"/>
  <c r="V3127" i="1"/>
  <c r="T3127" i="1"/>
  <c r="R3127" i="1"/>
  <c r="U3126" i="1"/>
  <c r="S3126" i="1"/>
  <c r="Q3126" i="1"/>
  <c r="V3125" i="1"/>
  <c r="T3125" i="1"/>
  <c r="R3125" i="1"/>
  <c r="U3124" i="1"/>
  <c r="S3124" i="1"/>
  <c r="Q3124" i="1"/>
  <c r="V3123" i="1"/>
  <c r="T3123" i="1"/>
  <c r="R3123" i="1"/>
  <c r="U3122" i="1"/>
  <c r="S3122" i="1"/>
  <c r="Q3122" i="1"/>
  <c r="V3121" i="1"/>
  <c r="T3121" i="1"/>
  <c r="R3121" i="1"/>
  <c r="U3120" i="1"/>
  <c r="S3120" i="1"/>
  <c r="Q3120" i="1"/>
  <c r="V3119" i="1"/>
  <c r="T3119" i="1"/>
  <c r="R3119" i="1"/>
  <c r="U3118" i="1"/>
  <c r="S3118" i="1"/>
  <c r="Q3118" i="1"/>
  <c r="V3117" i="1"/>
  <c r="T3117" i="1"/>
  <c r="R3117" i="1"/>
  <c r="U3116" i="1"/>
  <c r="S3116" i="1"/>
  <c r="Q3116" i="1"/>
  <c r="V3115" i="1"/>
  <c r="T3115" i="1"/>
  <c r="R3115" i="1"/>
  <c r="U3114" i="1"/>
  <c r="S3114" i="1"/>
  <c r="Q3114" i="1"/>
  <c r="V3113" i="1"/>
  <c r="T3113" i="1"/>
  <c r="R3113" i="1"/>
  <c r="U3112" i="1"/>
  <c r="S3112" i="1"/>
  <c r="Q3112" i="1"/>
  <c r="V3111" i="1"/>
  <c r="T3111" i="1"/>
  <c r="R3111" i="1"/>
  <c r="U3110" i="1"/>
  <c r="S3110" i="1"/>
  <c r="Q3110" i="1"/>
  <c r="V3109" i="1"/>
  <c r="T3109" i="1"/>
  <c r="R3109" i="1"/>
  <c r="U3108" i="1"/>
  <c r="S3108" i="1"/>
  <c r="Q3108" i="1"/>
  <c r="V3107" i="1"/>
  <c r="T3107" i="1"/>
  <c r="R3107" i="1"/>
  <c r="U3106" i="1"/>
  <c r="S3106" i="1"/>
  <c r="Q3106" i="1"/>
  <c r="V3105" i="1"/>
  <c r="T3105" i="1"/>
  <c r="R3105" i="1"/>
  <c r="U3104" i="1"/>
  <c r="S3104" i="1"/>
  <c r="Q3104" i="1"/>
  <c r="V3103" i="1"/>
  <c r="T3103" i="1"/>
  <c r="R3103" i="1"/>
  <c r="U3102" i="1"/>
  <c r="S3102" i="1"/>
  <c r="Q3102" i="1"/>
  <c r="V3101" i="1"/>
  <c r="T3101" i="1"/>
  <c r="R3101" i="1"/>
  <c r="U3100" i="1"/>
  <c r="S3100" i="1"/>
  <c r="Q3100" i="1"/>
  <c r="V3099" i="1"/>
  <c r="T3099" i="1"/>
  <c r="R3099" i="1"/>
  <c r="U3098" i="1"/>
  <c r="S3098" i="1"/>
  <c r="Q3098" i="1"/>
  <c r="V3097" i="1"/>
  <c r="T3097" i="1"/>
  <c r="R3097" i="1"/>
  <c r="U3096" i="1"/>
  <c r="S3096" i="1"/>
  <c r="Q3096" i="1"/>
  <c r="V3095" i="1"/>
  <c r="T3095" i="1"/>
  <c r="R3095" i="1"/>
  <c r="U3094" i="1"/>
  <c r="S3094" i="1"/>
  <c r="Q3094" i="1"/>
  <c r="V3093" i="1"/>
  <c r="T3093" i="1"/>
  <c r="R3093" i="1"/>
  <c r="U3092" i="1"/>
  <c r="S3092" i="1"/>
  <c r="Q3092" i="1"/>
  <c r="V3091" i="1"/>
  <c r="T3091" i="1"/>
  <c r="R3091" i="1"/>
  <c r="U3090" i="1"/>
  <c r="S3090" i="1"/>
  <c r="Q3090" i="1"/>
  <c r="V3089" i="1"/>
  <c r="T3089" i="1"/>
  <c r="R3089" i="1"/>
  <c r="U3088" i="1"/>
  <c r="S3088" i="1"/>
  <c r="Q3088" i="1"/>
  <c r="V3087" i="1"/>
  <c r="T3087" i="1"/>
  <c r="R3087" i="1"/>
  <c r="U3086" i="1"/>
  <c r="S3086" i="1"/>
  <c r="Q3086" i="1"/>
  <c r="V3085" i="1"/>
  <c r="T3085" i="1"/>
  <c r="R3085" i="1"/>
  <c r="U3084" i="1"/>
  <c r="S3084" i="1"/>
  <c r="Q3084" i="1"/>
  <c r="V3083" i="1"/>
  <c r="T3083" i="1"/>
  <c r="R3083" i="1"/>
  <c r="U3082" i="1"/>
  <c r="S3082" i="1"/>
  <c r="Q3082" i="1"/>
  <c r="V3081" i="1"/>
  <c r="T3081" i="1"/>
  <c r="R3081" i="1"/>
  <c r="U3080" i="1"/>
  <c r="S3080" i="1"/>
  <c r="Q3080" i="1"/>
  <c r="V3079" i="1"/>
  <c r="T3079" i="1"/>
  <c r="R3079" i="1"/>
  <c r="U3078" i="1"/>
  <c r="S3078" i="1"/>
  <c r="Q3078" i="1"/>
  <c r="V3077" i="1"/>
  <c r="T3077" i="1"/>
  <c r="R3077" i="1"/>
  <c r="U3076" i="1"/>
  <c r="S3076" i="1"/>
  <c r="Q3076" i="1"/>
  <c r="V3075" i="1"/>
  <c r="T3075" i="1"/>
  <c r="R3075" i="1"/>
  <c r="U3074" i="1"/>
  <c r="S3074" i="1"/>
  <c r="Q3074" i="1"/>
  <c r="V3073" i="1"/>
  <c r="T3073" i="1"/>
  <c r="R3073" i="1"/>
  <c r="U3072" i="1"/>
  <c r="S3072" i="1"/>
  <c r="Q3072" i="1"/>
  <c r="V3071" i="1"/>
  <c r="T3071" i="1"/>
  <c r="R3071" i="1"/>
  <c r="U3070" i="1"/>
  <c r="S3070" i="1"/>
  <c r="Q3070" i="1"/>
  <c r="V3069" i="1"/>
  <c r="T3069" i="1"/>
  <c r="R3069" i="1"/>
  <c r="U3068" i="1"/>
  <c r="S3068" i="1"/>
  <c r="Q3068" i="1"/>
  <c r="V3067" i="1"/>
  <c r="T3067" i="1"/>
  <c r="R3067" i="1"/>
  <c r="U3066" i="1"/>
  <c r="S3066" i="1"/>
  <c r="Q3066" i="1"/>
  <c r="V3065" i="1"/>
  <c r="T3065" i="1"/>
  <c r="R3065" i="1"/>
  <c r="U3064" i="1"/>
  <c r="S3064" i="1"/>
  <c r="Q3064" i="1"/>
  <c r="V3063" i="1"/>
  <c r="T3063" i="1"/>
  <c r="R3063" i="1"/>
  <c r="U3062" i="1"/>
  <c r="S3062" i="1"/>
  <c r="Q3062" i="1"/>
  <c r="V3061" i="1"/>
  <c r="T3061" i="1"/>
  <c r="R3061" i="1"/>
  <c r="U3060" i="1"/>
  <c r="S3060" i="1"/>
  <c r="Q3060" i="1"/>
  <c r="V3059" i="1"/>
  <c r="T3059" i="1"/>
  <c r="R3059" i="1"/>
  <c r="U3058" i="1"/>
  <c r="S3058" i="1"/>
  <c r="Q3058" i="1"/>
  <c r="V3057" i="1"/>
  <c r="T3057" i="1"/>
  <c r="R3057" i="1"/>
  <c r="U3056" i="1"/>
  <c r="S3056" i="1"/>
  <c r="Q3056" i="1"/>
  <c r="V3055" i="1"/>
  <c r="T3055" i="1"/>
  <c r="R3055" i="1"/>
  <c r="U3054" i="1"/>
  <c r="S3054" i="1"/>
  <c r="Q3054" i="1"/>
  <c r="V3053" i="1"/>
  <c r="T3053" i="1"/>
  <c r="R3053" i="1"/>
  <c r="U3052" i="1"/>
  <c r="S3052" i="1"/>
  <c r="Q3052" i="1"/>
  <c r="V3051" i="1"/>
  <c r="T3051" i="1"/>
  <c r="R3051" i="1"/>
  <c r="U3050" i="1"/>
  <c r="S3050" i="1"/>
  <c r="Q3050" i="1"/>
  <c r="V3049" i="1"/>
  <c r="T3049" i="1"/>
  <c r="R3049" i="1"/>
  <c r="U3048" i="1"/>
  <c r="S3048" i="1"/>
  <c r="Q3048" i="1"/>
  <c r="V3047" i="1"/>
  <c r="T3047" i="1"/>
  <c r="R3047" i="1"/>
  <c r="U3046" i="1"/>
  <c r="S3046" i="1"/>
  <c r="Q3046" i="1"/>
  <c r="V3045" i="1"/>
  <c r="T3045" i="1"/>
  <c r="R3045" i="1"/>
  <c r="U3044" i="1"/>
  <c r="S3044" i="1"/>
  <c r="Q3044" i="1"/>
  <c r="V3043" i="1"/>
  <c r="T3043" i="1"/>
  <c r="R3043" i="1"/>
  <c r="U3042" i="1"/>
  <c r="S3042" i="1"/>
  <c r="Q3042" i="1"/>
  <c r="V3041" i="1"/>
  <c r="T3041" i="1"/>
  <c r="R3041" i="1"/>
  <c r="U3040" i="1"/>
  <c r="S3040" i="1"/>
  <c r="Q3040" i="1"/>
  <c r="V3039" i="1"/>
  <c r="T3039" i="1"/>
  <c r="R3039" i="1"/>
  <c r="U3038" i="1"/>
  <c r="S3038" i="1"/>
  <c r="Q3038" i="1"/>
  <c r="V3037" i="1"/>
  <c r="T3037" i="1"/>
  <c r="R3037" i="1"/>
  <c r="U3036" i="1"/>
  <c r="S3036" i="1"/>
  <c r="Q3036" i="1"/>
  <c r="V3035" i="1"/>
  <c r="T3035" i="1"/>
  <c r="R3035" i="1"/>
  <c r="U3034" i="1"/>
  <c r="S3034" i="1"/>
  <c r="Q3034" i="1"/>
  <c r="V3033" i="1"/>
  <c r="T3033" i="1"/>
  <c r="R3033" i="1"/>
  <c r="U3032" i="1"/>
  <c r="S3032" i="1"/>
  <c r="Q3032" i="1"/>
  <c r="V3031" i="1"/>
  <c r="T3031" i="1"/>
  <c r="R3031" i="1"/>
  <c r="U3030" i="1"/>
  <c r="S3030" i="1"/>
  <c r="Q3030" i="1"/>
  <c r="V3029" i="1"/>
  <c r="T3029" i="1"/>
  <c r="R3029" i="1"/>
  <c r="U3028" i="1"/>
  <c r="S3028" i="1"/>
  <c r="Q3028" i="1"/>
  <c r="V3027" i="1"/>
  <c r="T3027" i="1"/>
  <c r="R3027" i="1"/>
  <c r="U3026" i="1"/>
  <c r="S3026" i="1"/>
  <c r="Q3026" i="1"/>
  <c r="V3025" i="1"/>
  <c r="T3025" i="1"/>
  <c r="R3025" i="1"/>
  <c r="U3024" i="1"/>
  <c r="S3024" i="1"/>
  <c r="Q3024" i="1"/>
  <c r="V3023" i="1"/>
  <c r="T3023" i="1"/>
  <c r="R3023" i="1"/>
  <c r="U3022" i="1"/>
  <c r="S3022" i="1"/>
  <c r="Q3022" i="1"/>
  <c r="V3021" i="1"/>
  <c r="T3021" i="1"/>
  <c r="R3021" i="1"/>
  <c r="U3020" i="1"/>
  <c r="S3020" i="1"/>
  <c r="Q3020" i="1"/>
  <c r="V3019" i="1"/>
  <c r="T3019" i="1"/>
  <c r="R3019" i="1"/>
  <c r="U3018" i="1"/>
  <c r="S3018" i="1"/>
  <c r="Q3018" i="1"/>
  <c r="V3017" i="1"/>
  <c r="T3017" i="1"/>
  <c r="R3017" i="1"/>
  <c r="U3016" i="1"/>
  <c r="S3016" i="1"/>
  <c r="Q3016" i="1"/>
  <c r="V3015" i="1"/>
  <c r="T3015" i="1"/>
  <c r="R3015" i="1"/>
  <c r="U3014" i="1"/>
  <c r="S3014" i="1"/>
  <c r="Q3014" i="1"/>
  <c r="V3013" i="1"/>
  <c r="T3013" i="1"/>
  <c r="R3013" i="1"/>
  <c r="U3012" i="1"/>
  <c r="S3012" i="1"/>
  <c r="Q3012" i="1"/>
  <c r="V3011" i="1"/>
  <c r="T3011" i="1"/>
  <c r="R3011" i="1"/>
  <c r="U3010" i="1"/>
  <c r="S3010" i="1"/>
  <c r="Q3010" i="1"/>
  <c r="V3009" i="1"/>
  <c r="T3009" i="1"/>
  <c r="R3009" i="1"/>
  <c r="U3008" i="1"/>
  <c r="S3008" i="1"/>
  <c r="Q3008" i="1"/>
  <c r="V3007" i="1"/>
  <c r="T3007" i="1"/>
  <c r="R3007" i="1"/>
  <c r="U3006" i="1"/>
  <c r="S3006" i="1"/>
  <c r="Q3006" i="1"/>
  <c r="V3005" i="1"/>
  <c r="T3005" i="1"/>
  <c r="R3005" i="1"/>
  <c r="U3004" i="1"/>
  <c r="S3004" i="1"/>
  <c r="Q3004" i="1"/>
  <c r="V3003" i="1"/>
  <c r="T3003" i="1"/>
  <c r="R3003" i="1"/>
  <c r="U3002" i="1"/>
  <c r="S3002" i="1"/>
  <c r="Q3002" i="1"/>
  <c r="V3001" i="1"/>
  <c r="T3001" i="1"/>
  <c r="R3001" i="1"/>
  <c r="U3000" i="1"/>
  <c r="S3000" i="1"/>
  <c r="Q3000" i="1"/>
  <c r="V2999" i="1"/>
  <c r="T2999" i="1"/>
  <c r="R2999" i="1"/>
  <c r="U2998" i="1"/>
  <c r="S2998" i="1"/>
  <c r="Q2998" i="1"/>
  <c r="V2997" i="1"/>
  <c r="T2997" i="1"/>
  <c r="R2997" i="1"/>
  <c r="U2996" i="1"/>
  <c r="S2996" i="1"/>
  <c r="Q2996" i="1"/>
  <c r="V2995" i="1"/>
  <c r="T2995" i="1"/>
  <c r="R2995" i="1"/>
  <c r="U2994" i="1"/>
  <c r="S2994" i="1"/>
  <c r="Q2994" i="1"/>
  <c r="V2993" i="1"/>
  <c r="T2993" i="1"/>
  <c r="R2993" i="1"/>
  <c r="U2992" i="1"/>
  <c r="S2992" i="1"/>
  <c r="Q2992" i="1"/>
  <c r="V2991" i="1"/>
  <c r="T2991" i="1"/>
  <c r="R2991" i="1"/>
  <c r="U2990" i="1"/>
  <c r="S2990" i="1"/>
  <c r="Q2990" i="1"/>
  <c r="V2989" i="1"/>
  <c r="T2989" i="1"/>
  <c r="R2989" i="1"/>
  <c r="U2988" i="1"/>
  <c r="S2988" i="1"/>
  <c r="Q2988" i="1"/>
  <c r="V2987" i="1"/>
  <c r="T2987" i="1"/>
  <c r="R2987" i="1"/>
  <c r="U2986" i="1"/>
  <c r="S2986" i="1"/>
  <c r="Q2986" i="1"/>
  <c r="V2985" i="1"/>
  <c r="T2985" i="1"/>
  <c r="R2985" i="1"/>
  <c r="U2984" i="1"/>
  <c r="S2984" i="1"/>
  <c r="Q2984" i="1"/>
  <c r="V2983" i="1"/>
  <c r="T2983" i="1"/>
  <c r="R2983" i="1"/>
  <c r="U2982" i="1"/>
  <c r="S2982" i="1"/>
  <c r="Q2982" i="1"/>
  <c r="V2981" i="1"/>
  <c r="T2981" i="1"/>
  <c r="R2981" i="1"/>
  <c r="U2980" i="1"/>
  <c r="S2980" i="1"/>
  <c r="Q2980" i="1"/>
  <c r="V2979" i="1"/>
  <c r="T2979" i="1"/>
  <c r="R2979" i="1"/>
  <c r="U2978" i="1"/>
  <c r="S2978" i="1"/>
  <c r="Q2978" i="1"/>
  <c r="V2977" i="1"/>
  <c r="T2977" i="1"/>
  <c r="R2977" i="1"/>
  <c r="U2976" i="1"/>
  <c r="S2976" i="1"/>
  <c r="Q2976" i="1"/>
  <c r="V2975" i="1"/>
  <c r="T2975" i="1"/>
  <c r="R2975" i="1"/>
  <c r="U2974" i="1"/>
  <c r="S2974" i="1"/>
  <c r="Q2974" i="1"/>
  <c r="V2973" i="1"/>
  <c r="T2973" i="1"/>
  <c r="R2973" i="1"/>
  <c r="U2972" i="1"/>
  <c r="S2972" i="1"/>
  <c r="Q2972" i="1"/>
  <c r="V2971" i="1"/>
  <c r="T2971" i="1"/>
  <c r="R2971" i="1"/>
  <c r="U2970" i="1"/>
  <c r="S2970" i="1"/>
  <c r="Q2970" i="1"/>
  <c r="V2969" i="1"/>
  <c r="T2969" i="1"/>
  <c r="R2969" i="1"/>
  <c r="U2968" i="1"/>
  <c r="S2968" i="1"/>
  <c r="Q2968" i="1"/>
  <c r="V2967" i="1"/>
  <c r="T2967" i="1"/>
  <c r="R2967" i="1"/>
  <c r="U2966" i="1"/>
  <c r="S2966" i="1"/>
  <c r="Q2966" i="1"/>
  <c r="V2965" i="1"/>
  <c r="T2965" i="1"/>
  <c r="R2965" i="1"/>
  <c r="U2964" i="1"/>
  <c r="S2964" i="1"/>
  <c r="Q2964" i="1"/>
  <c r="V2963" i="1"/>
  <c r="T2963" i="1"/>
  <c r="R2963" i="1"/>
  <c r="U2962" i="1"/>
  <c r="S2962" i="1"/>
  <c r="Q2962" i="1"/>
  <c r="V2961" i="1"/>
  <c r="T2961" i="1"/>
  <c r="R2961" i="1"/>
  <c r="U2960" i="1"/>
  <c r="S2960" i="1"/>
  <c r="Q2960" i="1"/>
  <c r="V2959" i="1"/>
  <c r="T2959" i="1"/>
  <c r="R2959" i="1"/>
  <c r="U2958" i="1"/>
  <c r="S2958" i="1"/>
  <c r="Q2958" i="1"/>
  <c r="V2957" i="1"/>
  <c r="T2957" i="1"/>
  <c r="R2957" i="1"/>
  <c r="U2956" i="1"/>
  <c r="S2956" i="1"/>
  <c r="Q2956" i="1"/>
  <c r="V2955" i="1"/>
  <c r="T2955" i="1"/>
  <c r="R2955" i="1"/>
  <c r="U2954" i="1"/>
  <c r="S2954" i="1"/>
  <c r="Q2954" i="1"/>
  <c r="V2953" i="1"/>
  <c r="T2953" i="1"/>
  <c r="R2953" i="1"/>
  <c r="U2952" i="1"/>
  <c r="S2952" i="1"/>
  <c r="Q2952" i="1"/>
  <c r="V2951" i="1"/>
  <c r="T2951" i="1"/>
  <c r="R2951" i="1"/>
  <c r="U2950" i="1"/>
  <c r="S2950" i="1"/>
  <c r="Q2950" i="1"/>
  <c r="V2949" i="1"/>
  <c r="T2949" i="1"/>
  <c r="R2949" i="1"/>
  <c r="U2948" i="1"/>
  <c r="S2948" i="1"/>
  <c r="Q2948" i="1"/>
  <c r="V2947" i="1"/>
  <c r="T2947" i="1"/>
  <c r="R2947" i="1"/>
  <c r="U2946" i="1"/>
  <c r="S2946" i="1"/>
  <c r="Q2946" i="1"/>
  <c r="V2945" i="1"/>
  <c r="T2945" i="1"/>
  <c r="R2945" i="1"/>
  <c r="U2944" i="1"/>
  <c r="S2944" i="1"/>
  <c r="Q2944" i="1"/>
  <c r="V2943" i="1"/>
  <c r="T2943" i="1"/>
  <c r="R2943" i="1"/>
  <c r="U2942" i="1"/>
  <c r="S2942" i="1"/>
  <c r="Q2942" i="1"/>
  <c r="V2941" i="1"/>
  <c r="T2941" i="1"/>
  <c r="R2941" i="1"/>
  <c r="U2940" i="1"/>
  <c r="S2940" i="1"/>
  <c r="Q2940" i="1"/>
  <c r="V2939" i="1"/>
  <c r="T2939" i="1"/>
  <c r="R2939" i="1"/>
  <c r="U2938" i="1"/>
  <c r="S2938" i="1"/>
  <c r="Q2938" i="1"/>
  <c r="V2937" i="1"/>
  <c r="T2937" i="1"/>
  <c r="R2937" i="1"/>
  <c r="U2936" i="1"/>
  <c r="S2936" i="1"/>
  <c r="Q2936" i="1"/>
  <c r="V2935" i="1"/>
  <c r="T2935" i="1"/>
  <c r="R2935" i="1"/>
  <c r="U2934" i="1"/>
  <c r="S2934" i="1"/>
  <c r="Q2934" i="1"/>
  <c r="V2933" i="1"/>
  <c r="T2933" i="1"/>
  <c r="R2933" i="1"/>
  <c r="U2932" i="1"/>
  <c r="S2932" i="1"/>
  <c r="Q2932" i="1"/>
  <c r="V2931" i="1"/>
  <c r="T2931" i="1"/>
  <c r="R2931" i="1"/>
  <c r="U2930" i="1"/>
  <c r="S2930" i="1"/>
  <c r="Q2930" i="1"/>
  <c r="V2929" i="1"/>
  <c r="T2929" i="1"/>
  <c r="R2929" i="1"/>
  <c r="U2928" i="1"/>
  <c r="S2928" i="1"/>
  <c r="Q2928" i="1"/>
  <c r="V2927" i="1"/>
  <c r="T2927" i="1"/>
  <c r="R2927" i="1"/>
  <c r="U2926" i="1"/>
  <c r="S2926" i="1"/>
  <c r="Q2926" i="1"/>
  <c r="V2925" i="1"/>
  <c r="T2925" i="1"/>
  <c r="R2925" i="1"/>
  <c r="U2924" i="1"/>
  <c r="S2924" i="1"/>
  <c r="Q2924" i="1"/>
  <c r="V2923" i="1"/>
  <c r="T2923" i="1"/>
  <c r="R2923" i="1"/>
  <c r="U2922" i="1"/>
  <c r="S2922" i="1"/>
  <c r="Q2922" i="1"/>
  <c r="V2921" i="1"/>
  <c r="T2921" i="1"/>
  <c r="R2921" i="1"/>
  <c r="U2920" i="1"/>
  <c r="S2920" i="1"/>
  <c r="Q2920" i="1"/>
  <c r="V2919" i="1"/>
  <c r="T2919" i="1"/>
  <c r="R2919" i="1"/>
  <c r="U2918" i="1"/>
  <c r="S2918" i="1"/>
  <c r="Q2918" i="1"/>
  <c r="V2917" i="1"/>
  <c r="T2917" i="1"/>
  <c r="R2917" i="1"/>
  <c r="U2916" i="1"/>
  <c r="S2916" i="1"/>
  <c r="Q2916" i="1"/>
  <c r="V2915" i="1"/>
  <c r="T2915" i="1"/>
  <c r="R2915" i="1"/>
  <c r="U2914" i="1"/>
  <c r="S2914" i="1"/>
  <c r="Q2914" i="1"/>
  <c r="V2913" i="1"/>
  <c r="T2913" i="1"/>
  <c r="R2913" i="1"/>
  <c r="U2912" i="1"/>
  <c r="S2912" i="1"/>
  <c r="Q2912" i="1"/>
  <c r="V2911" i="1"/>
  <c r="T2911" i="1"/>
  <c r="R2911" i="1"/>
  <c r="U2910" i="1"/>
  <c r="S2910" i="1"/>
  <c r="Q2910" i="1"/>
  <c r="V2909" i="1"/>
  <c r="T2909" i="1"/>
  <c r="R2909" i="1"/>
  <c r="U2908" i="1"/>
  <c r="S2908" i="1"/>
  <c r="Q2908" i="1"/>
  <c r="V2907" i="1"/>
  <c r="T2907" i="1"/>
  <c r="R2907" i="1"/>
  <c r="U2906" i="1"/>
  <c r="S2906" i="1"/>
  <c r="Q2906" i="1"/>
  <c r="V2905" i="1"/>
  <c r="T2905" i="1"/>
  <c r="R2905" i="1"/>
  <c r="U2904" i="1"/>
  <c r="S2904" i="1"/>
  <c r="Q2904" i="1"/>
  <c r="V2903" i="1"/>
  <c r="T2903" i="1"/>
  <c r="R2903" i="1"/>
  <c r="U2902" i="1"/>
  <c r="S2902" i="1"/>
  <c r="Q2902" i="1"/>
  <c r="V2901" i="1"/>
  <c r="T2901" i="1"/>
  <c r="R2901" i="1"/>
  <c r="U2900" i="1"/>
  <c r="S2900" i="1"/>
  <c r="Q2900" i="1"/>
  <c r="V2899" i="1"/>
  <c r="T2899" i="1"/>
  <c r="R2899" i="1"/>
  <c r="U2898" i="1"/>
  <c r="S2898" i="1"/>
  <c r="Q2898" i="1"/>
  <c r="V2897" i="1"/>
  <c r="T2897" i="1"/>
  <c r="R2897" i="1"/>
  <c r="U2896" i="1"/>
  <c r="S2896" i="1"/>
  <c r="Q2896" i="1"/>
  <c r="V2895" i="1"/>
  <c r="T2895" i="1"/>
  <c r="R2895" i="1"/>
  <c r="U2894" i="1"/>
  <c r="S2894" i="1"/>
  <c r="Q2894" i="1"/>
  <c r="V2893" i="1"/>
  <c r="T2893" i="1"/>
  <c r="R2893" i="1"/>
  <c r="U2892" i="1"/>
  <c r="S2892" i="1"/>
  <c r="Q2892" i="1"/>
  <c r="V2891" i="1"/>
  <c r="T2891" i="1"/>
  <c r="R2891" i="1"/>
  <c r="U2890" i="1"/>
  <c r="S2890" i="1"/>
  <c r="Q2890" i="1"/>
  <c r="V2889" i="1"/>
  <c r="T2889" i="1"/>
  <c r="R2889" i="1"/>
  <c r="U2888" i="1"/>
  <c r="S2888" i="1"/>
  <c r="Q2888" i="1"/>
  <c r="V2887" i="1"/>
  <c r="T2887" i="1"/>
  <c r="R2887" i="1"/>
  <c r="U2886" i="1"/>
  <c r="S2886" i="1"/>
  <c r="Q2886" i="1"/>
  <c r="V2885" i="1"/>
  <c r="T2885" i="1"/>
  <c r="R2885" i="1"/>
  <c r="U2884" i="1"/>
  <c r="S2884" i="1"/>
  <c r="Q2884" i="1"/>
  <c r="V2883" i="1"/>
  <c r="T2883" i="1"/>
  <c r="R2883" i="1"/>
  <c r="U2882" i="1"/>
  <c r="S2882" i="1"/>
  <c r="Q2882" i="1"/>
  <c r="V2881" i="1"/>
  <c r="T2881" i="1"/>
  <c r="R2881" i="1"/>
  <c r="U2880" i="1"/>
  <c r="S2880" i="1"/>
  <c r="Q2880" i="1"/>
  <c r="V2879" i="1"/>
  <c r="T2879" i="1"/>
  <c r="R2879" i="1"/>
  <c r="U2878" i="1"/>
  <c r="S2878" i="1"/>
  <c r="Q2878" i="1"/>
  <c r="U2877" i="1"/>
  <c r="S2877" i="1"/>
  <c r="Q2877" i="1"/>
  <c r="V2876" i="1"/>
  <c r="T2876" i="1"/>
  <c r="R2876" i="1"/>
  <c r="U2875" i="1"/>
  <c r="S2875" i="1"/>
  <c r="Q2875" i="1"/>
  <c r="V2874" i="1"/>
  <c r="T2874" i="1"/>
  <c r="R2874" i="1"/>
  <c r="U2873" i="1"/>
  <c r="S2873" i="1"/>
  <c r="Q2873" i="1"/>
  <c r="V2872" i="1"/>
  <c r="T2872" i="1"/>
  <c r="R2872" i="1"/>
  <c r="U2871" i="1"/>
  <c r="S2871" i="1"/>
  <c r="Q2871" i="1"/>
  <c r="V2870" i="1"/>
  <c r="T2870" i="1"/>
  <c r="R2870" i="1"/>
  <c r="U2869" i="1"/>
  <c r="S2869" i="1"/>
  <c r="Q2869" i="1"/>
  <c r="V2868" i="1"/>
  <c r="T2868" i="1"/>
  <c r="R2868" i="1"/>
  <c r="U2867" i="1"/>
  <c r="S2867" i="1"/>
  <c r="Q2867" i="1"/>
  <c r="V2866" i="1"/>
  <c r="T2866" i="1"/>
  <c r="R2866" i="1"/>
  <c r="U2865" i="1"/>
  <c r="S2865" i="1"/>
  <c r="Q2865" i="1"/>
  <c r="V2864" i="1"/>
  <c r="T2864" i="1"/>
  <c r="R2864" i="1"/>
  <c r="U2863" i="1"/>
  <c r="S2863" i="1"/>
  <c r="Q2863" i="1"/>
  <c r="V2862" i="1"/>
  <c r="T2862" i="1"/>
  <c r="R2862" i="1"/>
  <c r="U2861" i="1"/>
  <c r="S2861" i="1"/>
  <c r="Q2861" i="1"/>
  <c r="V2860" i="1"/>
  <c r="T2860" i="1"/>
  <c r="R2860" i="1"/>
  <c r="U2859" i="1"/>
  <c r="S2859" i="1"/>
  <c r="Q2859" i="1"/>
  <c r="V2858" i="1"/>
  <c r="T2858" i="1"/>
  <c r="R2858" i="1"/>
  <c r="U2857" i="1"/>
  <c r="S2857" i="1"/>
  <c r="Q2857" i="1"/>
  <c r="V2856" i="1"/>
  <c r="T2856" i="1"/>
  <c r="R2856" i="1"/>
  <c r="U2855" i="1"/>
  <c r="S2855" i="1"/>
  <c r="Q2855" i="1"/>
  <c r="V2854" i="1"/>
  <c r="T2854" i="1"/>
  <c r="R2854" i="1"/>
  <c r="U2853" i="1"/>
  <c r="S2853" i="1"/>
  <c r="Q2853" i="1"/>
  <c r="V2852" i="1"/>
  <c r="T2852" i="1"/>
  <c r="R2852" i="1"/>
  <c r="U2851" i="1"/>
  <c r="S2851" i="1"/>
  <c r="Q2851" i="1"/>
  <c r="V2850" i="1"/>
  <c r="T2850" i="1"/>
  <c r="R2850" i="1"/>
  <c r="U2849" i="1"/>
  <c r="S2849" i="1"/>
  <c r="Q2849" i="1"/>
  <c r="V2848" i="1"/>
  <c r="T2848" i="1"/>
  <c r="R2848" i="1"/>
  <c r="U2847" i="1"/>
  <c r="S2847" i="1"/>
  <c r="Q2847" i="1"/>
  <c r="V2846" i="1"/>
  <c r="T2846" i="1"/>
  <c r="R2846" i="1"/>
  <c r="U2845" i="1"/>
  <c r="S2845" i="1"/>
  <c r="Q2845" i="1"/>
  <c r="V2844" i="1"/>
  <c r="T2844" i="1"/>
  <c r="R2844" i="1"/>
  <c r="U2843" i="1"/>
  <c r="S2843" i="1"/>
  <c r="Q2843" i="1"/>
  <c r="V2842" i="1"/>
  <c r="T2842" i="1"/>
  <c r="R2842" i="1"/>
  <c r="U2841" i="1"/>
  <c r="S2841" i="1"/>
  <c r="Q2841" i="1"/>
  <c r="V2840" i="1"/>
  <c r="T2840" i="1"/>
  <c r="R2840" i="1"/>
  <c r="U2839" i="1"/>
  <c r="S2839" i="1"/>
  <c r="Q2839" i="1"/>
  <c r="V2838" i="1"/>
  <c r="T2838" i="1"/>
  <c r="R2838" i="1"/>
  <c r="U2837" i="1"/>
  <c r="S2837" i="1"/>
  <c r="Q2837" i="1"/>
  <c r="V2836" i="1"/>
  <c r="T2836" i="1"/>
  <c r="R2836" i="1"/>
  <c r="U2835" i="1"/>
  <c r="S2835" i="1"/>
  <c r="Q2835" i="1"/>
  <c r="V2834" i="1"/>
  <c r="T2834" i="1"/>
  <c r="R2834" i="1"/>
  <c r="U2833" i="1"/>
  <c r="S2833" i="1"/>
  <c r="Q2833" i="1"/>
  <c r="V2832" i="1"/>
  <c r="T2832" i="1"/>
  <c r="R2832" i="1"/>
  <c r="U2831" i="1"/>
  <c r="S2831" i="1"/>
  <c r="Q2831" i="1"/>
  <c r="V2830" i="1"/>
  <c r="T2830" i="1"/>
  <c r="R2830" i="1"/>
  <c r="U2829" i="1"/>
  <c r="S2829" i="1"/>
  <c r="Q2829" i="1"/>
  <c r="V2828" i="1"/>
  <c r="T2828" i="1"/>
  <c r="R2828" i="1"/>
  <c r="U2827" i="1"/>
  <c r="S2827" i="1"/>
  <c r="Q2827" i="1"/>
  <c r="V2826" i="1"/>
  <c r="T2826" i="1"/>
  <c r="R2826" i="1"/>
  <c r="U2825" i="1"/>
  <c r="S2825" i="1"/>
  <c r="Q2825" i="1"/>
  <c r="V2824" i="1"/>
  <c r="T2824" i="1"/>
  <c r="R2824" i="1"/>
  <c r="U2823" i="1"/>
  <c r="S2823" i="1"/>
  <c r="Q2823" i="1"/>
  <c r="V2822" i="1"/>
  <c r="T2822" i="1"/>
  <c r="R2822" i="1"/>
  <c r="U2821" i="1"/>
  <c r="S2821" i="1"/>
  <c r="Q2821" i="1"/>
  <c r="V2820" i="1"/>
  <c r="T2820" i="1"/>
  <c r="R2820" i="1"/>
  <c r="U2819" i="1"/>
  <c r="S2819" i="1"/>
  <c r="Q2819" i="1"/>
  <c r="V2818" i="1"/>
  <c r="T2818" i="1"/>
  <c r="R2818" i="1"/>
  <c r="U2817" i="1"/>
  <c r="S2817" i="1"/>
  <c r="Q2817" i="1"/>
  <c r="V2816" i="1"/>
  <c r="T2816" i="1"/>
  <c r="R2816" i="1"/>
  <c r="U2815" i="1"/>
  <c r="S2815" i="1"/>
  <c r="Q2815" i="1"/>
  <c r="V2814" i="1"/>
  <c r="T2814" i="1"/>
  <c r="R2814" i="1"/>
  <c r="U2813" i="1"/>
  <c r="S2813" i="1"/>
  <c r="Q2813" i="1"/>
  <c r="V2812" i="1"/>
  <c r="T2812" i="1"/>
  <c r="R2812" i="1"/>
  <c r="U2811" i="1"/>
  <c r="S2811" i="1"/>
  <c r="Q2811" i="1"/>
  <c r="V2810" i="1"/>
  <c r="T2810" i="1"/>
  <c r="R2810" i="1"/>
  <c r="U2809" i="1"/>
  <c r="S2809" i="1"/>
  <c r="Q2809" i="1"/>
  <c r="V2808" i="1"/>
  <c r="T2808" i="1"/>
  <c r="R2808" i="1"/>
  <c r="U2807" i="1"/>
  <c r="S2807" i="1"/>
  <c r="Q2807" i="1"/>
  <c r="V2806" i="1"/>
  <c r="T2806" i="1"/>
  <c r="R2806" i="1"/>
  <c r="U2805" i="1"/>
  <c r="S2805" i="1"/>
  <c r="Q2805" i="1"/>
  <c r="V2804" i="1"/>
  <c r="T2804" i="1"/>
  <c r="R2804" i="1"/>
  <c r="U2803" i="1"/>
  <c r="S2803" i="1"/>
  <c r="Q2803" i="1"/>
  <c r="V2802" i="1"/>
  <c r="T2802" i="1"/>
  <c r="R2802" i="1"/>
  <c r="U2801" i="1"/>
  <c r="S2801" i="1"/>
  <c r="Q2801" i="1"/>
  <c r="V2800" i="1"/>
  <c r="T2800" i="1"/>
  <c r="R2800" i="1"/>
  <c r="U2799" i="1"/>
  <c r="S2799" i="1"/>
  <c r="Q2799" i="1"/>
  <c r="V2798" i="1"/>
  <c r="T2798" i="1"/>
  <c r="R2798" i="1"/>
  <c r="U2797" i="1"/>
  <c r="S2797" i="1"/>
  <c r="Q2797" i="1"/>
  <c r="V2796" i="1"/>
  <c r="T2796" i="1"/>
  <c r="R2796" i="1"/>
  <c r="U2795" i="1"/>
  <c r="S2795" i="1"/>
  <c r="Q2795" i="1"/>
  <c r="V2794" i="1"/>
  <c r="T2794" i="1"/>
  <c r="R2794" i="1"/>
  <c r="U2793" i="1"/>
  <c r="S2793" i="1"/>
  <c r="Q2793" i="1"/>
  <c r="V2792" i="1"/>
  <c r="T2792" i="1"/>
  <c r="R2792" i="1"/>
  <c r="U2791" i="1"/>
  <c r="S2791" i="1"/>
  <c r="Q2791" i="1"/>
  <c r="V2790" i="1"/>
  <c r="T2790" i="1"/>
  <c r="R2790" i="1"/>
  <c r="U2789" i="1"/>
  <c r="S2789" i="1"/>
  <c r="Q2789" i="1"/>
  <c r="V2788" i="1"/>
  <c r="T2788" i="1"/>
  <c r="R2788" i="1"/>
  <c r="U2787" i="1"/>
  <c r="S2787" i="1"/>
  <c r="Q2787" i="1"/>
  <c r="V2786" i="1"/>
  <c r="T2786" i="1"/>
  <c r="R2786" i="1"/>
  <c r="U2785" i="1"/>
  <c r="S2785" i="1"/>
  <c r="Q2785" i="1"/>
  <c r="V2784" i="1"/>
  <c r="T2784" i="1"/>
  <c r="R2784" i="1"/>
  <c r="U2783" i="1"/>
  <c r="S2783" i="1"/>
  <c r="Q2783" i="1"/>
  <c r="V2782" i="1"/>
  <c r="T2782" i="1"/>
  <c r="R2782" i="1"/>
  <c r="U2781" i="1"/>
  <c r="S2781" i="1"/>
  <c r="Q2781" i="1"/>
  <c r="V2780" i="1"/>
  <c r="T2780" i="1"/>
  <c r="R2780" i="1"/>
  <c r="U2779" i="1"/>
  <c r="S2779" i="1"/>
  <c r="Q2779" i="1"/>
  <c r="V2778" i="1"/>
  <c r="T2778" i="1"/>
  <c r="R2778" i="1"/>
  <c r="U2777" i="1"/>
  <c r="S2777" i="1"/>
  <c r="Q2777" i="1"/>
  <c r="V2776" i="1"/>
  <c r="T2776" i="1"/>
  <c r="R2776" i="1"/>
  <c r="U2775" i="1"/>
  <c r="S2775" i="1"/>
  <c r="Q2775" i="1"/>
  <c r="V2774" i="1"/>
  <c r="T2774" i="1"/>
  <c r="R2774" i="1"/>
  <c r="U2773" i="1"/>
  <c r="S2773" i="1"/>
  <c r="Q2773" i="1"/>
  <c r="V2772" i="1"/>
  <c r="T2772" i="1"/>
  <c r="R2772" i="1"/>
  <c r="U2771" i="1"/>
  <c r="S2771" i="1"/>
  <c r="Q2771" i="1"/>
  <c r="V2770" i="1"/>
  <c r="T2770" i="1"/>
  <c r="R2770" i="1"/>
  <c r="U2769" i="1"/>
  <c r="S2769" i="1"/>
  <c r="Q2769" i="1"/>
  <c r="V2768" i="1"/>
  <c r="T2768" i="1"/>
  <c r="R2768" i="1"/>
  <c r="U2767" i="1"/>
  <c r="S2767" i="1"/>
  <c r="Q2767" i="1"/>
  <c r="V2766" i="1"/>
  <c r="T2766" i="1"/>
  <c r="R2766" i="1"/>
  <c r="U2765" i="1"/>
  <c r="S2765" i="1"/>
  <c r="Q2765" i="1"/>
  <c r="V2764" i="1"/>
  <c r="T2764" i="1"/>
  <c r="R2764" i="1"/>
  <c r="U2763" i="1"/>
  <c r="S2763" i="1"/>
  <c r="Q2763" i="1"/>
  <c r="V2762" i="1"/>
  <c r="T2762" i="1"/>
  <c r="R2762" i="1"/>
  <c r="U2761" i="1"/>
  <c r="S2761" i="1"/>
  <c r="Q2761" i="1"/>
  <c r="V2760" i="1"/>
  <c r="T2760" i="1"/>
  <c r="R2760" i="1"/>
  <c r="U2759" i="1"/>
  <c r="S2759" i="1"/>
  <c r="Q2759" i="1"/>
  <c r="V2758" i="1"/>
  <c r="T2758" i="1"/>
  <c r="R2758" i="1"/>
  <c r="U2757" i="1"/>
  <c r="S2757" i="1"/>
  <c r="Q2757" i="1"/>
  <c r="V2756" i="1"/>
  <c r="T2756" i="1"/>
  <c r="R2756" i="1"/>
  <c r="U2755" i="1"/>
  <c r="S2755" i="1"/>
  <c r="Q2755" i="1"/>
  <c r="V2754" i="1"/>
  <c r="T2754" i="1"/>
  <c r="R2754" i="1"/>
  <c r="U2753" i="1"/>
  <c r="S2753" i="1"/>
  <c r="Q2753" i="1"/>
  <c r="V2752" i="1"/>
  <c r="T2752" i="1"/>
  <c r="R2752" i="1"/>
  <c r="U2751" i="1"/>
  <c r="S2751" i="1"/>
  <c r="Q2751" i="1"/>
  <c r="V2750" i="1"/>
  <c r="T2750" i="1"/>
  <c r="R2750" i="1"/>
  <c r="U2749" i="1"/>
  <c r="S2749" i="1"/>
  <c r="Q2749" i="1"/>
  <c r="V2748" i="1"/>
  <c r="T2748" i="1"/>
  <c r="R2748" i="1"/>
  <c r="U2747" i="1"/>
  <c r="S2747" i="1"/>
  <c r="Q2747" i="1"/>
  <c r="V2746" i="1"/>
  <c r="T2746" i="1"/>
  <c r="R2746" i="1"/>
  <c r="U2745" i="1"/>
  <c r="S2745" i="1"/>
  <c r="Q2745" i="1"/>
  <c r="V2744" i="1"/>
  <c r="T2744" i="1"/>
  <c r="R2744" i="1"/>
  <c r="U2743" i="1"/>
  <c r="S2743" i="1"/>
  <c r="Q2743" i="1"/>
  <c r="V2742" i="1"/>
  <c r="T2742" i="1"/>
  <c r="R2742" i="1"/>
  <c r="U2741" i="1"/>
  <c r="S2741" i="1"/>
  <c r="Q2741" i="1"/>
  <c r="V2740" i="1"/>
  <c r="T2740" i="1"/>
  <c r="R2740" i="1"/>
  <c r="U2739" i="1"/>
  <c r="S2739" i="1"/>
  <c r="Q2739" i="1"/>
  <c r="V2738" i="1"/>
  <c r="T2738" i="1"/>
  <c r="R2738" i="1"/>
  <c r="U2737" i="1"/>
  <c r="S2737" i="1"/>
  <c r="Q2737" i="1"/>
  <c r="V2736" i="1"/>
  <c r="T2736" i="1"/>
  <c r="R2736" i="1"/>
  <c r="U2735" i="1"/>
  <c r="S2735" i="1"/>
  <c r="Q2735" i="1"/>
  <c r="V2734" i="1"/>
  <c r="T2734" i="1"/>
  <c r="R2734" i="1"/>
  <c r="U2733" i="1"/>
  <c r="S2733" i="1"/>
  <c r="Q2733" i="1"/>
  <c r="V2732" i="1"/>
  <c r="T2732" i="1"/>
  <c r="R2732" i="1"/>
  <c r="U2731" i="1"/>
  <c r="S2731" i="1"/>
  <c r="Q2731" i="1"/>
  <c r="V2730" i="1"/>
  <c r="T2730" i="1"/>
  <c r="R2730" i="1"/>
  <c r="U2729" i="1"/>
  <c r="S2729" i="1"/>
  <c r="Q2729" i="1"/>
  <c r="V2728" i="1"/>
  <c r="T2728" i="1"/>
  <c r="R2728" i="1"/>
  <c r="U2727" i="1"/>
  <c r="S2727" i="1"/>
  <c r="Q2727" i="1"/>
  <c r="V2726" i="1"/>
  <c r="T2726" i="1"/>
  <c r="R2726" i="1"/>
  <c r="U2725" i="1"/>
  <c r="S2725" i="1"/>
  <c r="Q2725" i="1"/>
  <c r="V2724" i="1"/>
  <c r="T2724" i="1"/>
  <c r="R2724" i="1"/>
  <c r="U2723" i="1"/>
  <c r="S2723" i="1"/>
  <c r="Q2723" i="1"/>
  <c r="V2722" i="1"/>
  <c r="T2722" i="1"/>
  <c r="R2722" i="1"/>
  <c r="U2721" i="1"/>
  <c r="S2721" i="1"/>
  <c r="Q2721" i="1"/>
  <c r="V2720" i="1"/>
  <c r="T2720" i="1"/>
  <c r="R2720" i="1"/>
  <c r="U2719" i="1"/>
  <c r="S2719" i="1"/>
  <c r="Q2719" i="1"/>
  <c r="V2718" i="1"/>
  <c r="T2718" i="1"/>
  <c r="R2718" i="1"/>
  <c r="U2717" i="1"/>
  <c r="S2717" i="1"/>
  <c r="Q2717" i="1"/>
  <c r="V2716" i="1"/>
  <c r="T2716" i="1"/>
  <c r="R2716" i="1"/>
  <c r="U2715" i="1"/>
  <c r="S2715" i="1"/>
  <c r="Q2715" i="1"/>
  <c r="V2714" i="1"/>
  <c r="T2714" i="1"/>
  <c r="R2714" i="1"/>
  <c r="U2713" i="1"/>
  <c r="S2713" i="1"/>
  <c r="Q2713" i="1"/>
  <c r="V2712" i="1"/>
  <c r="T2712" i="1"/>
  <c r="R2712" i="1"/>
  <c r="U2711" i="1"/>
  <c r="S2711" i="1"/>
  <c r="Q2711" i="1"/>
  <c r="V2710" i="1"/>
  <c r="T2710" i="1"/>
  <c r="R2710" i="1"/>
  <c r="U2709" i="1"/>
  <c r="S2709" i="1"/>
  <c r="Q2709" i="1"/>
  <c r="V2708" i="1"/>
  <c r="T2708" i="1"/>
  <c r="R2708" i="1"/>
  <c r="U2707" i="1"/>
  <c r="S2707" i="1"/>
  <c r="Q2707" i="1"/>
  <c r="V2706" i="1"/>
  <c r="T2706" i="1"/>
  <c r="R2706" i="1"/>
  <c r="U2705" i="1"/>
  <c r="S2705" i="1"/>
  <c r="Q2705" i="1"/>
  <c r="V2704" i="1"/>
  <c r="T2704" i="1"/>
  <c r="R2704" i="1"/>
  <c r="U2703" i="1"/>
  <c r="S2703" i="1"/>
  <c r="Q2703" i="1"/>
  <c r="V2702" i="1"/>
  <c r="T2702" i="1"/>
  <c r="R2702" i="1"/>
  <c r="U2701" i="1"/>
  <c r="S2701" i="1"/>
  <c r="Q2701" i="1"/>
  <c r="V2700" i="1"/>
  <c r="T2700" i="1"/>
  <c r="R2700" i="1"/>
  <c r="U2699" i="1"/>
  <c r="S2699" i="1"/>
  <c r="Q2699" i="1"/>
  <c r="V2698" i="1"/>
  <c r="T2698" i="1"/>
  <c r="R2698" i="1"/>
  <c r="U2697" i="1"/>
  <c r="S2697" i="1"/>
  <c r="Q2697" i="1"/>
  <c r="V2696" i="1"/>
  <c r="T2696" i="1"/>
  <c r="R2696" i="1"/>
  <c r="U2695" i="1"/>
  <c r="S2695" i="1"/>
  <c r="Q2695" i="1"/>
  <c r="V2694" i="1"/>
  <c r="T2694" i="1"/>
  <c r="R2694" i="1"/>
  <c r="U2693" i="1"/>
  <c r="S2693" i="1"/>
  <c r="Q2693" i="1"/>
  <c r="V2692" i="1"/>
  <c r="T2692" i="1"/>
  <c r="R2692" i="1"/>
  <c r="U2691" i="1"/>
  <c r="S2691" i="1"/>
  <c r="Q2691" i="1"/>
  <c r="V2690" i="1"/>
  <c r="T2690" i="1"/>
  <c r="R2690" i="1"/>
  <c r="U2689" i="1"/>
  <c r="S2689" i="1"/>
  <c r="Q2689" i="1"/>
  <c r="V2688" i="1"/>
  <c r="T2688" i="1"/>
  <c r="R2688" i="1"/>
  <c r="U2687" i="1"/>
  <c r="S2687" i="1"/>
  <c r="Q2687" i="1"/>
  <c r="V2686" i="1"/>
  <c r="T2686" i="1"/>
  <c r="R2686" i="1"/>
  <c r="U2685" i="1"/>
  <c r="S2685" i="1"/>
  <c r="Q2685" i="1"/>
  <c r="V2684" i="1"/>
  <c r="T2684" i="1"/>
  <c r="R2684" i="1"/>
  <c r="U2683" i="1"/>
  <c r="S2683" i="1"/>
  <c r="Q2683" i="1"/>
  <c r="V2682" i="1"/>
  <c r="T2682" i="1"/>
  <c r="R2682" i="1"/>
  <c r="U2681" i="1"/>
  <c r="S2681" i="1"/>
  <c r="Q2681" i="1"/>
  <c r="V2680" i="1"/>
  <c r="T2680" i="1"/>
  <c r="R2680" i="1"/>
  <c r="U2679" i="1"/>
  <c r="S2679" i="1"/>
  <c r="Q2679" i="1"/>
  <c r="V2678" i="1"/>
  <c r="T2678" i="1"/>
  <c r="R2678" i="1"/>
  <c r="U2677" i="1"/>
  <c r="S2677" i="1"/>
  <c r="Q2677" i="1"/>
  <c r="V2676" i="1"/>
  <c r="T2676" i="1"/>
  <c r="R2676" i="1"/>
  <c r="U2675" i="1"/>
  <c r="S2675" i="1"/>
  <c r="Q2675" i="1"/>
  <c r="V2674" i="1"/>
  <c r="T2674" i="1"/>
  <c r="R2674" i="1"/>
  <c r="U2673" i="1"/>
  <c r="S2673" i="1"/>
  <c r="Q2673" i="1"/>
  <c r="V2672" i="1"/>
  <c r="T2672" i="1"/>
  <c r="R2672" i="1"/>
  <c r="U2671" i="1"/>
  <c r="S2671" i="1"/>
  <c r="Q2671" i="1"/>
  <c r="V2670" i="1"/>
  <c r="T2670" i="1"/>
  <c r="R2670" i="1"/>
  <c r="U2669" i="1"/>
  <c r="S2669" i="1"/>
  <c r="Q2669" i="1"/>
  <c r="V2668" i="1"/>
  <c r="T2668" i="1"/>
  <c r="R2668" i="1"/>
  <c r="U2667" i="1"/>
  <c r="S2667" i="1"/>
  <c r="Q2667" i="1"/>
  <c r="V2666" i="1"/>
  <c r="T2666" i="1"/>
  <c r="R2666" i="1"/>
  <c r="U2665" i="1"/>
  <c r="S2665" i="1"/>
  <c r="Q2665" i="1"/>
  <c r="V2664" i="1"/>
  <c r="T2664" i="1"/>
  <c r="R2664" i="1"/>
  <c r="U2663" i="1"/>
  <c r="S2663" i="1"/>
  <c r="Q2663" i="1"/>
  <c r="V2662" i="1"/>
  <c r="T2662" i="1"/>
  <c r="R2662" i="1"/>
  <c r="U2661" i="1"/>
  <c r="S2661" i="1"/>
  <c r="Q2661" i="1"/>
  <c r="V2660" i="1"/>
  <c r="T2660" i="1"/>
  <c r="R2660" i="1"/>
  <c r="U2659" i="1"/>
  <c r="S2659" i="1"/>
  <c r="Q2659" i="1"/>
  <c r="V2658" i="1"/>
  <c r="T2658" i="1"/>
  <c r="R2658" i="1"/>
  <c r="U2657" i="1"/>
  <c r="S2657" i="1"/>
  <c r="Q2657" i="1"/>
  <c r="V2656" i="1"/>
  <c r="T2656" i="1"/>
  <c r="R2656" i="1"/>
  <c r="U2655" i="1"/>
  <c r="S2655" i="1"/>
  <c r="Q2655" i="1"/>
  <c r="V2654" i="1"/>
  <c r="T2654" i="1"/>
  <c r="R2654" i="1"/>
  <c r="U2653" i="1"/>
  <c r="S2653" i="1"/>
  <c r="Q2653" i="1"/>
  <c r="V2652" i="1"/>
  <c r="T2652" i="1"/>
  <c r="R2652" i="1"/>
  <c r="U2651" i="1"/>
  <c r="S2651" i="1"/>
  <c r="Q2651" i="1"/>
  <c r="V2650" i="1"/>
  <c r="T2650" i="1"/>
  <c r="R2650" i="1"/>
  <c r="U2649" i="1"/>
  <c r="S2649" i="1"/>
  <c r="Q2649" i="1"/>
  <c r="V2648" i="1"/>
  <c r="T2648" i="1"/>
  <c r="R2648" i="1"/>
  <c r="U2647" i="1"/>
  <c r="S2647" i="1"/>
  <c r="Q2647" i="1"/>
  <c r="V2646" i="1"/>
  <c r="T2646" i="1"/>
  <c r="R2646" i="1"/>
  <c r="U2645" i="1"/>
  <c r="S2645" i="1"/>
  <c r="Q2645" i="1"/>
  <c r="V2644" i="1"/>
  <c r="T2644" i="1"/>
  <c r="R2644" i="1"/>
  <c r="U2643" i="1"/>
  <c r="S2643" i="1"/>
  <c r="Q2643" i="1"/>
  <c r="V2642" i="1"/>
  <c r="T2642" i="1"/>
  <c r="R2642" i="1"/>
  <c r="U2641" i="1"/>
  <c r="S2641" i="1"/>
  <c r="Q2641" i="1"/>
  <c r="V2640" i="1"/>
  <c r="T2640" i="1"/>
  <c r="R2640" i="1"/>
  <c r="U2639" i="1"/>
  <c r="S2639" i="1"/>
  <c r="Q2639" i="1"/>
  <c r="V2638" i="1"/>
  <c r="T2638" i="1"/>
  <c r="R2638" i="1"/>
  <c r="U2637" i="1"/>
  <c r="S2637" i="1"/>
  <c r="Q2637" i="1"/>
  <c r="V2636" i="1"/>
  <c r="T2636" i="1"/>
  <c r="R2636" i="1"/>
  <c r="U2635" i="1"/>
  <c r="S2635" i="1"/>
  <c r="Q2635" i="1"/>
  <c r="V2634" i="1"/>
  <c r="T2634" i="1"/>
  <c r="R2634" i="1"/>
  <c r="U2633" i="1"/>
  <c r="S2633" i="1"/>
  <c r="Q2633" i="1"/>
  <c r="V2632" i="1"/>
  <c r="T2632" i="1"/>
  <c r="R2632" i="1"/>
  <c r="U2631" i="1"/>
  <c r="S2631" i="1"/>
  <c r="Q2631" i="1"/>
  <c r="V2630" i="1"/>
  <c r="T2630" i="1"/>
  <c r="R2630" i="1"/>
  <c r="U2629" i="1"/>
  <c r="S2629" i="1"/>
  <c r="Q2629" i="1"/>
  <c r="V2628" i="1"/>
  <c r="T2628" i="1"/>
  <c r="R2628" i="1"/>
  <c r="U2627" i="1"/>
  <c r="S2627" i="1"/>
  <c r="Q2627" i="1"/>
  <c r="V2626" i="1"/>
  <c r="T2626" i="1"/>
  <c r="R2626" i="1"/>
  <c r="U2625" i="1"/>
  <c r="S2625" i="1"/>
  <c r="Q2625" i="1"/>
  <c r="V2624" i="1"/>
  <c r="T2624" i="1"/>
  <c r="R2624" i="1"/>
  <c r="U2623" i="1"/>
  <c r="S2623" i="1"/>
  <c r="Q2623" i="1"/>
  <c r="V2622" i="1"/>
  <c r="T2622" i="1"/>
  <c r="R2622" i="1"/>
  <c r="U2621" i="1"/>
  <c r="S2621" i="1"/>
  <c r="Q2621" i="1"/>
  <c r="V2620" i="1"/>
  <c r="T2620" i="1"/>
  <c r="R2620" i="1"/>
  <c r="U2619" i="1"/>
  <c r="S2619" i="1"/>
  <c r="Q2619" i="1"/>
  <c r="V2618" i="1"/>
  <c r="T2618" i="1"/>
  <c r="R2618" i="1"/>
  <c r="U2617" i="1"/>
  <c r="S2617" i="1"/>
  <c r="Q2617" i="1"/>
  <c r="V2616" i="1"/>
  <c r="T2616" i="1"/>
  <c r="R2616" i="1"/>
  <c r="U2615" i="1"/>
  <c r="S2615" i="1"/>
  <c r="Q2615" i="1"/>
  <c r="V2614" i="1"/>
  <c r="T2614" i="1"/>
  <c r="R2614" i="1"/>
  <c r="U2613" i="1"/>
  <c r="S2613" i="1"/>
  <c r="Q2613" i="1"/>
  <c r="V2612" i="1"/>
  <c r="T2612" i="1"/>
  <c r="R2612" i="1"/>
  <c r="U2611" i="1"/>
  <c r="S2611" i="1"/>
  <c r="Q2611" i="1"/>
  <c r="V2610" i="1"/>
  <c r="T2610" i="1"/>
  <c r="R2610" i="1"/>
  <c r="U2609" i="1"/>
  <c r="S2609" i="1"/>
  <c r="Q2609" i="1"/>
  <c r="V2608" i="1"/>
  <c r="T2608" i="1"/>
  <c r="R2608" i="1"/>
  <c r="U2607" i="1"/>
  <c r="S2607" i="1"/>
  <c r="Q2607" i="1"/>
  <c r="V2606" i="1"/>
  <c r="T2606" i="1"/>
  <c r="R2606" i="1"/>
  <c r="U2605" i="1"/>
  <c r="S2605" i="1"/>
  <c r="Q2605" i="1"/>
  <c r="V2604" i="1"/>
  <c r="T2604" i="1"/>
  <c r="R2604" i="1"/>
  <c r="U2603" i="1"/>
  <c r="S2603" i="1"/>
  <c r="Q2603" i="1"/>
  <c r="V2602" i="1"/>
  <c r="T2602" i="1"/>
  <c r="R2602" i="1"/>
  <c r="U2601" i="1"/>
  <c r="S2601" i="1"/>
  <c r="Q2601" i="1"/>
  <c r="V2600" i="1"/>
  <c r="T2600" i="1"/>
  <c r="R2600" i="1"/>
  <c r="U2599" i="1"/>
  <c r="S2599" i="1"/>
  <c r="Q2599" i="1"/>
  <c r="V2598" i="1"/>
  <c r="T2598" i="1"/>
  <c r="R2598" i="1"/>
  <c r="U2597" i="1"/>
  <c r="S2597" i="1"/>
  <c r="Q2597" i="1"/>
  <c r="V2596" i="1"/>
  <c r="T2596" i="1"/>
  <c r="R2596" i="1"/>
  <c r="U2595" i="1"/>
  <c r="S2595" i="1"/>
  <c r="Q2595" i="1"/>
  <c r="V2594" i="1"/>
  <c r="T2594" i="1"/>
  <c r="R2594" i="1"/>
  <c r="U2593" i="1"/>
  <c r="S2593" i="1"/>
  <c r="Q2593" i="1"/>
  <c r="V2592" i="1"/>
  <c r="T2592" i="1"/>
  <c r="R2592" i="1"/>
  <c r="U2591" i="1"/>
  <c r="S2591" i="1"/>
  <c r="Q2591" i="1"/>
  <c r="V2590" i="1"/>
  <c r="T2590" i="1"/>
  <c r="R2590" i="1"/>
  <c r="U2589" i="1"/>
  <c r="S2589" i="1"/>
  <c r="Q2589" i="1"/>
  <c r="V2588" i="1"/>
  <c r="T2588" i="1"/>
  <c r="R2588" i="1"/>
  <c r="U2587" i="1"/>
  <c r="S2587" i="1"/>
  <c r="Q2587" i="1"/>
  <c r="V2586" i="1"/>
  <c r="T2586" i="1"/>
  <c r="R2586" i="1"/>
  <c r="U2585" i="1"/>
  <c r="S2585" i="1"/>
  <c r="Q2585" i="1"/>
  <c r="V2584" i="1"/>
  <c r="T2584" i="1"/>
  <c r="R2584" i="1"/>
  <c r="U2583" i="1"/>
  <c r="S2583" i="1"/>
  <c r="Q2583" i="1"/>
  <c r="V2582" i="1"/>
  <c r="T2582" i="1"/>
  <c r="R2582" i="1"/>
  <c r="U2581" i="1"/>
  <c r="S2581" i="1"/>
  <c r="Q2581" i="1"/>
  <c r="V2580" i="1"/>
  <c r="T2580" i="1"/>
  <c r="R2580" i="1"/>
  <c r="U2579" i="1"/>
  <c r="S2579" i="1"/>
  <c r="Q2579" i="1"/>
  <c r="V2578" i="1"/>
  <c r="T2578" i="1"/>
  <c r="R2578" i="1"/>
  <c r="U2577" i="1"/>
  <c r="S2577" i="1"/>
  <c r="Q2577" i="1"/>
  <c r="V2576" i="1"/>
  <c r="T2576" i="1"/>
  <c r="R2576" i="1"/>
  <c r="U2575" i="1"/>
  <c r="S2575" i="1"/>
  <c r="Q2575" i="1"/>
  <c r="V2574" i="1"/>
  <c r="T2574" i="1"/>
  <c r="R2574" i="1"/>
  <c r="U2573" i="1"/>
  <c r="S2573" i="1"/>
  <c r="Q2573" i="1"/>
  <c r="V2572" i="1"/>
  <c r="T2572" i="1"/>
  <c r="R2572" i="1"/>
  <c r="U2571" i="1"/>
  <c r="S2571" i="1"/>
  <c r="Q2571" i="1"/>
  <c r="V2570" i="1"/>
  <c r="T2570" i="1"/>
  <c r="R2570" i="1"/>
  <c r="U2569" i="1"/>
  <c r="S2569" i="1"/>
  <c r="Q2569" i="1"/>
  <c r="V2568" i="1"/>
  <c r="T2568" i="1"/>
  <c r="R2568" i="1"/>
  <c r="U2567" i="1"/>
  <c r="S2567" i="1"/>
  <c r="Q2567" i="1"/>
  <c r="V2566" i="1"/>
  <c r="T2566" i="1"/>
  <c r="R2566" i="1"/>
  <c r="U2565" i="1"/>
  <c r="S2565" i="1"/>
  <c r="S3474" i="1"/>
  <c r="T3473" i="1"/>
  <c r="Q3473" i="1"/>
  <c r="V3472" i="1"/>
  <c r="T3472" i="1"/>
  <c r="R3472" i="1"/>
  <c r="U3471" i="1"/>
  <c r="S3471" i="1"/>
  <c r="Q3471" i="1"/>
  <c r="V3470" i="1"/>
  <c r="T3470" i="1"/>
  <c r="R3470" i="1"/>
  <c r="U3469" i="1"/>
  <c r="S3469" i="1"/>
  <c r="Q3469" i="1"/>
  <c r="V3468" i="1"/>
  <c r="T3468" i="1"/>
  <c r="R3468" i="1"/>
  <c r="U3467" i="1"/>
  <c r="S3467" i="1"/>
  <c r="Q3467" i="1"/>
  <c r="V3466" i="1"/>
  <c r="T3466" i="1"/>
  <c r="R3466" i="1"/>
  <c r="U3465" i="1"/>
  <c r="S3465" i="1"/>
  <c r="Q3465" i="1"/>
  <c r="V3464" i="1"/>
  <c r="T3464" i="1"/>
  <c r="R3464" i="1"/>
  <c r="U3463" i="1"/>
  <c r="S3463" i="1"/>
  <c r="Q3463" i="1"/>
  <c r="V3462" i="1"/>
  <c r="T3462" i="1"/>
  <c r="R3462" i="1"/>
  <c r="U3461" i="1"/>
  <c r="S3461" i="1"/>
  <c r="Q3461" i="1"/>
  <c r="V3460" i="1"/>
  <c r="T3460" i="1"/>
  <c r="R3460" i="1"/>
  <c r="U3459" i="1"/>
  <c r="S3459" i="1"/>
  <c r="Q3459" i="1"/>
  <c r="V3458" i="1"/>
  <c r="T3458" i="1"/>
  <c r="R3458" i="1"/>
  <c r="U3457" i="1"/>
  <c r="S3457" i="1"/>
  <c r="Q3457" i="1"/>
  <c r="V3456" i="1"/>
  <c r="T3456" i="1"/>
  <c r="R3456" i="1"/>
  <c r="U3455" i="1"/>
  <c r="S3455" i="1"/>
  <c r="Q3455" i="1"/>
  <c r="V3454" i="1"/>
  <c r="T3454" i="1"/>
  <c r="R3454" i="1"/>
  <c r="U3453" i="1"/>
  <c r="S3453" i="1"/>
  <c r="Q3453" i="1"/>
  <c r="V3452" i="1"/>
  <c r="T3452" i="1"/>
  <c r="R3452" i="1"/>
  <c r="U3451" i="1"/>
  <c r="S3451" i="1"/>
  <c r="Q3451" i="1"/>
  <c r="V3450" i="1"/>
  <c r="T3450" i="1"/>
  <c r="R3450" i="1"/>
  <c r="U3449" i="1"/>
  <c r="S3449" i="1"/>
  <c r="Q3449" i="1"/>
  <c r="V3448" i="1"/>
  <c r="T3448" i="1"/>
  <c r="R3448" i="1"/>
  <c r="U3447" i="1"/>
  <c r="S3447" i="1"/>
  <c r="Q3447" i="1"/>
  <c r="V3446" i="1"/>
  <c r="T3446" i="1"/>
  <c r="R3446" i="1"/>
  <c r="U3445" i="1"/>
  <c r="S3445" i="1"/>
  <c r="Q3445" i="1"/>
  <c r="V3444" i="1"/>
  <c r="T3444" i="1"/>
  <c r="R3444" i="1"/>
  <c r="U3443" i="1"/>
  <c r="S3443" i="1"/>
  <c r="Q3443" i="1"/>
  <c r="V3442" i="1"/>
  <c r="T3442" i="1"/>
  <c r="R3442" i="1"/>
  <c r="U3441" i="1"/>
  <c r="S3441" i="1"/>
  <c r="Q3441" i="1"/>
  <c r="V3440" i="1"/>
  <c r="T3440" i="1"/>
  <c r="R3440" i="1"/>
  <c r="U3439" i="1"/>
  <c r="S3439" i="1"/>
  <c r="Q3439" i="1"/>
  <c r="V3438" i="1"/>
  <c r="T3438" i="1"/>
  <c r="R3438" i="1"/>
  <c r="U3437" i="1"/>
  <c r="S3437" i="1"/>
  <c r="Q3437" i="1"/>
  <c r="V3436" i="1"/>
  <c r="T3436" i="1"/>
  <c r="R3436" i="1"/>
  <c r="U3435" i="1"/>
  <c r="S3435" i="1"/>
  <c r="Q3435" i="1"/>
  <c r="V3434" i="1"/>
  <c r="T3434" i="1"/>
  <c r="R3434" i="1"/>
  <c r="U3433" i="1"/>
  <c r="S3433" i="1"/>
  <c r="Q3433" i="1"/>
  <c r="V3432" i="1"/>
  <c r="T3432" i="1"/>
  <c r="R3432" i="1"/>
  <c r="U3431" i="1"/>
  <c r="S3431" i="1"/>
  <c r="Q3431" i="1"/>
  <c r="V3430" i="1"/>
  <c r="T3430" i="1"/>
  <c r="R3430" i="1"/>
  <c r="U3429" i="1"/>
  <c r="S3429" i="1"/>
  <c r="Q3429" i="1"/>
  <c r="V3428" i="1"/>
  <c r="T3428" i="1"/>
  <c r="R3428" i="1"/>
  <c r="U3427" i="1"/>
  <c r="S3427" i="1"/>
  <c r="Q3427" i="1"/>
  <c r="V3426" i="1"/>
  <c r="T3426" i="1"/>
  <c r="R3426" i="1"/>
  <c r="U3425" i="1"/>
  <c r="S3425" i="1"/>
  <c r="Q3425" i="1"/>
  <c r="V3424" i="1"/>
  <c r="T3424" i="1"/>
  <c r="R3424" i="1"/>
  <c r="U3423" i="1"/>
  <c r="S3423" i="1"/>
  <c r="Q3423" i="1"/>
  <c r="V3422" i="1"/>
  <c r="T3422" i="1"/>
  <c r="R3422" i="1"/>
  <c r="U3421" i="1"/>
  <c r="S3421" i="1"/>
  <c r="Q3421" i="1"/>
  <c r="V3420" i="1"/>
  <c r="T3420" i="1"/>
  <c r="R3420" i="1"/>
  <c r="U3419" i="1"/>
  <c r="S3419" i="1"/>
  <c r="Q3419" i="1"/>
  <c r="V3418" i="1"/>
  <c r="T3418" i="1"/>
  <c r="R3418" i="1"/>
  <c r="U3417" i="1"/>
  <c r="S3417" i="1"/>
  <c r="Q3417" i="1"/>
  <c r="V3416" i="1"/>
  <c r="T3416" i="1"/>
  <c r="R3416" i="1"/>
  <c r="U3415" i="1"/>
  <c r="S3415" i="1"/>
  <c r="Q3415" i="1"/>
  <c r="V3414" i="1"/>
  <c r="T3414" i="1"/>
  <c r="R3414" i="1"/>
  <c r="U3413" i="1"/>
  <c r="S3413" i="1"/>
  <c r="Q3413" i="1"/>
  <c r="V3412" i="1"/>
  <c r="T3412" i="1"/>
  <c r="R3412" i="1"/>
  <c r="U3411" i="1"/>
  <c r="S3411" i="1"/>
  <c r="Q3411" i="1"/>
  <c r="V3410" i="1"/>
  <c r="T3410" i="1"/>
  <c r="R3410" i="1"/>
  <c r="U3409" i="1"/>
  <c r="S3409" i="1"/>
  <c r="Q3409" i="1"/>
  <c r="V3408" i="1"/>
  <c r="T3408" i="1"/>
  <c r="R3408" i="1"/>
  <c r="U3407" i="1"/>
  <c r="S3407" i="1"/>
  <c r="Q3407" i="1"/>
  <c r="V3406" i="1"/>
  <c r="T3406" i="1"/>
  <c r="R3406" i="1"/>
  <c r="U3405" i="1"/>
  <c r="S3405" i="1"/>
  <c r="Q3405" i="1"/>
  <c r="V3404" i="1"/>
  <c r="T3404" i="1"/>
  <c r="R3404" i="1"/>
  <c r="U3403" i="1"/>
  <c r="S3403" i="1"/>
  <c r="Q3403" i="1"/>
  <c r="V3402" i="1"/>
  <c r="T3402" i="1"/>
  <c r="R3402" i="1"/>
  <c r="U3401" i="1"/>
  <c r="S3401" i="1"/>
  <c r="Q3401" i="1"/>
  <c r="V3400" i="1"/>
  <c r="T3400" i="1"/>
  <c r="R3400" i="1"/>
  <c r="U3399" i="1"/>
  <c r="S3399" i="1"/>
  <c r="Q3399" i="1"/>
  <c r="V3398" i="1"/>
  <c r="T3398" i="1"/>
  <c r="R3398" i="1"/>
  <c r="U3397" i="1"/>
  <c r="S3397" i="1"/>
  <c r="Q3397" i="1"/>
  <c r="V3396" i="1"/>
  <c r="T3396" i="1"/>
  <c r="R3396" i="1"/>
  <c r="U3395" i="1"/>
  <c r="S3395" i="1"/>
  <c r="Q3395" i="1"/>
  <c r="V3394" i="1"/>
  <c r="T3394" i="1"/>
  <c r="R3394" i="1"/>
  <c r="U3393" i="1"/>
  <c r="S3393" i="1"/>
  <c r="Q3393" i="1"/>
  <c r="V3392" i="1"/>
  <c r="T3392" i="1"/>
  <c r="R3392" i="1"/>
  <c r="U3391" i="1"/>
  <c r="S3391" i="1"/>
  <c r="Q3391" i="1"/>
  <c r="V3390" i="1"/>
  <c r="T3390" i="1"/>
  <c r="R3390" i="1"/>
  <c r="U3389" i="1"/>
  <c r="S3389" i="1"/>
  <c r="Q3389" i="1"/>
  <c r="V3388" i="1"/>
  <c r="T3388" i="1"/>
  <c r="R3388" i="1"/>
  <c r="U3387" i="1"/>
  <c r="S3387" i="1"/>
  <c r="Q3387" i="1"/>
  <c r="V3386" i="1"/>
  <c r="T3386" i="1"/>
  <c r="R3386" i="1"/>
  <c r="U3385" i="1"/>
  <c r="S3385" i="1"/>
  <c r="Q3385" i="1"/>
  <c r="V3384" i="1"/>
  <c r="T3384" i="1"/>
  <c r="R3384" i="1"/>
  <c r="U3383" i="1"/>
  <c r="S3383" i="1"/>
  <c r="Q3383" i="1"/>
  <c r="V3382" i="1"/>
  <c r="T3382" i="1"/>
  <c r="R3382" i="1"/>
  <c r="U3381" i="1"/>
  <c r="S3381" i="1"/>
  <c r="Q3381" i="1"/>
  <c r="V3380" i="1"/>
  <c r="T3380" i="1"/>
  <c r="R3380" i="1"/>
  <c r="U3379" i="1"/>
  <c r="S3379" i="1"/>
  <c r="Q3379" i="1"/>
  <c r="V3378" i="1"/>
  <c r="T3378" i="1"/>
  <c r="R3378" i="1"/>
  <c r="U3377" i="1"/>
  <c r="S3377" i="1"/>
  <c r="Q3377" i="1"/>
  <c r="V3376" i="1"/>
  <c r="T3376" i="1"/>
  <c r="R3376" i="1"/>
  <c r="U3375" i="1"/>
  <c r="S3375" i="1"/>
  <c r="Q3375" i="1"/>
  <c r="V3374" i="1"/>
  <c r="T3374" i="1"/>
  <c r="R3374" i="1"/>
  <c r="U3373" i="1"/>
  <c r="S3373" i="1"/>
  <c r="Q3373" i="1"/>
  <c r="V3372" i="1"/>
  <c r="T3372" i="1"/>
  <c r="R3372" i="1"/>
  <c r="U3371" i="1"/>
  <c r="S3371" i="1"/>
  <c r="Q3371" i="1"/>
  <c r="V3370" i="1"/>
  <c r="T3370" i="1"/>
  <c r="R3370" i="1"/>
  <c r="U3369" i="1"/>
  <c r="S3369" i="1"/>
  <c r="Q3369" i="1"/>
  <c r="V3368" i="1"/>
  <c r="T3368" i="1"/>
  <c r="R3368" i="1"/>
  <c r="U3367" i="1"/>
  <c r="S3367" i="1"/>
  <c r="Q3367" i="1"/>
  <c r="V3366" i="1"/>
  <c r="T3366" i="1"/>
  <c r="R3366" i="1"/>
  <c r="U3365" i="1"/>
  <c r="S3365" i="1"/>
  <c r="Q3365" i="1"/>
  <c r="V3364" i="1"/>
  <c r="T3364" i="1"/>
  <c r="R3364" i="1"/>
  <c r="U3363" i="1"/>
  <c r="S3363" i="1"/>
  <c r="Q3363" i="1"/>
  <c r="V3362" i="1"/>
  <c r="T3362" i="1"/>
  <c r="R3362" i="1"/>
  <c r="U3361" i="1"/>
  <c r="S3361" i="1"/>
  <c r="Q3361" i="1"/>
  <c r="V3360" i="1"/>
  <c r="T3360" i="1"/>
  <c r="R3360" i="1"/>
  <c r="U3359" i="1"/>
  <c r="S3359" i="1"/>
  <c r="Q3359" i="1"/>
  <c r="V3358" i="1"/>
  <c r="T3358" i="1"/>
  <c r="R3358" i="1"/>
  <c r="U3357" i="1"/>
  <c r="S3357" i="1"/>
  <c r="Q3357" i="1"/>
  <c r="V3356" i="1"/>
  <c r="T3356" i="1"/>
  <c r="R3356" i="1"/>
  <c r="U3355" i="1"/>
  <c r="S3355" i="1"/>
  <c r="Q3355" i="1"/>
  <c r="V3354" i="1"/>
  <c r="T3354" i="1"/>
  <c r="R3354" i="1"/>
  <c r="U3353" i="1"/>
  <c r="S3353" i="1"/>
  <c r="Q3353" i="1"/>
  <c r="V3352" i="1"/>
  <c r="T3352" i="1"/>
  <c r="R3352" i="1"/>
  <c r="U3351" i="1"/>
  <c r="S3351" i="1"/>
  <c r="Q3351" i="1"/>
  <c r="V3350" i="1"/>
  <c r="T3350" i="1"/>
  <c r="R3350" i="1"/>
  <c r="U3349" i="1"/>
  <c r="S3349" i="1"/>
  <c r="Q3349" i="1"/>
  <c r="V3348" i="1"/>
  <c r="T3348" i="1"/>
  <c r="R3348" i="1"/>
  <c r="U3347" i="1"/>
  <c r="S3347" i="1"/>
  <c r="Q3347" i="1"/>
  <c r="V3346" i="1"/>
  <c r="T3346" i="1"/>
  <c r="R3346" i="1"/>
  <c r="U3345" i="1"/>
  <c r="S3345" i="1"/>
  <c r="Q3345" i="1"/>
  <c r="V3344" i="1"/>
  <c r="T3344" i="1"/>
  <c r="R3344" i="1"/>
  <c r="U3343" i="1"/>
  <c r="S3343" i="1"/>
  <c r="Q3343" i="1"/>
  <c r="V3342" i="1"/>
  <c r="T3342" i="1"/>
  <c r="R3342" i="1"/>
  <c r="U3341" i="1"/>
  <c r="S3341" i="1"/>
  <c r="Q3341" i="1"/>
  <c r="V3340" i="1"/>
  <c r="T3340" i="1"/>
  <c r="R3340" i="1"/>
  <c r="U3339" i="1"/>
  <c r="S3339" i="1"/>
  <c r="Q3339" i="1"/>
  <c r="V3338" i="1"/>
  <c r="T3338" i="1"/>
  <c r="R3338" i="1"/>
  <c r="U3337" i="1"/>
  <c r="S3337" i="1"/>
  <c r="Q3337" i="1"/>
  <c r="V3336" i="1"/>
  <c r="T3336" i="1"/>
  <c r="R3336" i="1"/>
  <c r="U3335" i="1"/>
  <c r="S3335" i="1"/>
  <c r="Q3335" i="1"/>
  <c r="V3334" i="1"/>
  <c r="T3334" i="1"/>
  <c r="R3334" i="1"/>
  <c r="U3333" i="1"/>
  <c r="S3333" i="1"/>
  <c r="Q3333" i="1"/>
  <c r="V3332" i="1"/>
  <c r="T3332" i="1"/>
  <c r="R3332" i="1"/>
  <c r="U3331" i="1"/>
  <c r="S3331" i="1"/>
  <c r="Q3331" i="1"/>
  <c r="V3330" i="1"/>
  <c r="T3330" i="1"/>
  <c r="R3330" i="1"/>
  <c r="U3329" i="1"/>
  <c r="S3329" i="1"/>
  <c r="Q3329" i="1"/>
  <c r="V3328" i="1"/>
  <c r="T3328" i="1"/>
  <c r="R3328" i="1"/>
  <c r="U3327" i="1"/>
  <c r="S3327" i="1"/>
  <c r="Q3327" i="1"/>
  <c r="V3326" i="1"/>
  <c r="T3326" i="1"/>
  <c r="R3326" i="1"/>
  <c r="U3325" i="1"/>
  <c r="S3325" i="1"/>
  <c r="Q3325" i="1"/>
  <c r="V3324" i="1"/>
  <c r="T3324" i="1"/>
  <c r="R3324" i="1"/>
  <c r="U3323" i="1"/>
  <c r="S3323" i="1"/>
  <c r="Q3323" i="1"/>
  <c r="V3322" i="1"/>
  <c r="T3322" i="1"/>
  <c r="R3322" i="1"/>
  <c r="U3321" i="1"/>
  <c r="S3321" i="1"/>
  <c r="Q3321" i="1"/>
  <c r="V3320" i="1"/>
  <c r="T3320" i="1"/>
  <c r="R3320" i="1"/>
  <c r="U3319" i="1"/>
  <c r="S3319" i="1"/>
  <c r="Q3319" i="1"/>
  <c r="V3318" i="1"/>
  <c r="T3318" i="1"/>
  <c r="R3318" i="1"/>
  <c r="U3317" i="1"/>
  <c r="S3317" i="1"/>
  <c r="Q3317" i="1"/>
  <c r="V3316" i="1"/>
  <c r="T3316" i="1"/>
  <c r="R3316" i="1"/>
  <c r="U3315" i="1"/>
  <c r="S3315" i="1"/>
  <c r="Q3315" i="1"/>
  <c r="V3314" i="1"/>
  <c r="T3314" i="1"/>
  <c r="R3314" i="1"/>
  <c r="U3313" i="1"/>
  <c r="S3313" i="1"/>
  <c r="Q3313" i="1"/>
  <c r="V3312" i="1"/>
  <c r="T3312" i="1"/>
  <c r="R3312" i="1"/>
  <c r="U3311" i="1"/>
  <c r="S3311" i="1"/>
  <c r="Q3311" i="1"/>
  <c r="V3310" i="1"/>
  <c r="T3310" i="1"/>
  <c r="R3310" i="1"/>
  <c r="U3309" i="1"/>
  <c r="S3309" i="1"/>
  <c r="Q3309" i="1"/>
  <c r="V3308" i="1"/>
  <c r="T3308" i="1"/>
  <c r="R3308" i="1"/>
  <c r="U3307" i="1"/>
  <c r="S3307" i="1"/>
  <c r="Q3307" i="1"/>
  <c r="V3306" i="1"/>
  <c r="T3306" i="1"/>
  <c r="R3306" i="1"/>
  <c r="U3305" i="1"/>
  <c r="S3305" i="1"/>
  <c r="Q3305" i="1"/>
  <c r="V3304" i="1"/>
  <c r="T3304" i="1"/>
  <c r="R3304" i="1"/>
  <c r="U3303" i="1"/>
  <c r="S3303" i="1"/>
  <c r="Q3303" i="1"/>
  <c r="V3302" i="1"/>
  <c r="T3302" i="1"/>
  <c r="R3302" i="1"/>
  <c r="U3301" i="1"/>
  <c r="S3301" i="1"/>
  <c r="Q3301" i="1"/>
  <c r="V3300" i="1"/>
  <c r="T3300" i="1"/>
  <c r="R3300" i="1"/>
  <c r="U3299" i="1"/>
  <c r="S3299" i="1"/>
  <c r="Q3299" i="1"/>
  <c r="V3298" i="1"/>
  <c r="T3298" i="1"/>
  <c r="R3298" i="1"/>
  <c r="U3297" i="1"/>
  <c r="S3297" i="1"/>
  <c r="Q3297" i="1"/>
  <c r="V3296" i="1"/>
  <c r="T3296" i="1"/>
  <c r="R3296" i="1"/>
  <c r="U3295" i="1"/>
  <c r="S3295" i="1"/>
  <c r="Q3295" i="1"/>
  <c r="V3294" i="1"/>
  <c r="T3294" i="1"/>
  <c r="R3294" i="1"/>
  <c r="U3293" i="1"/>
  <c r="S3293" i="1"/>
  <c r="Q3293" i="1"/>
  <c r="V3292" i="1"/>
  <c r="T3292" i="1"/>
  <c r="R3292" i="1"/>
  <c r="U3291" i="1"/>
  <c r="S3291" i="1"/>
  <c r="Q3291" i="1"/>
  <c r="V3290" i="1"/>
  <c r="T3290" i="1"/>
  <c r="R3290" i="1"/>
  <c r="U3289" i="1"/>
  <c r="S3289" i="1"/>
  <c r="Q3289" i="1"/>
  <c r="V3288" i="1"/>
  <c r="T3288" i="1"/>
  <c r="R3288" i="1"/>
  <c r="U3287" i="1"/>
  <c r="S3287" i="1"/>
  <c r="Q3287" i="1"/>
  <c r="V3286" i="1"/>
  <c r="T3286" i="1"/>
  <c r="R3286" i="1"/>
  <c r="U3285" i="1"/>
  <c r="S3285" i="1"/>
  <c r="Q3285" i="1"/>
  <c r="V3284" i="1"/>
  <c r="T3284" i="1"/>
  <c r="R3284" i="1"/>
  <c r="U3283" i="1"/>
  <c r="S3283" i="1"/>
  <c r="Q3283" i="1"/>
  <c r="V3282" i="1"/>
  <c r="T3282" i="1"/>
  <c r="R3282" i="1"/>
  <c r="U3281" i="1"/>
  <c r="S3281" i="1"/>
  <c r="Q3281" i="1"/>
  <c r="V3280" i="1"/>
  <c r="T3280" i="1"/>
  <c r="R3280" i="1"/>
  <c r="U3279" i="1"/>
  <c r="S3279" i="1"/>
  <c r="Q3279" i="1"/>
  <c r="V3278" i="1"/>
  <c r="T3278" i="1"/>
  <c r="R3278" i="1"/>
  <c r="U3277" i="1"/>
  <c r="S3277" i="1"/>
  <c r="Q3277" i="1"/>
  <c r="V3276" i="1"/>
  <c r="T3276" i="1"/>
  <c r="R3276" i="1"/>
  <c r="U3275" i="1"/>
  <c r="S3275" i="1"/>
  <c r="Q3275" i="1"/>
  <c r="V3274" i="1"/>
  <c r="T3274" i="1"/>
  <c r="R3274" i="1"/>
  <c r="U3273" i="1"/>
  <c r="S3273" i="1"/>
  <c r="Q3273" i="1"/>
  <c r="V3272" i="1"/>
  <c r="T3272" i="1"/>
  <c r="R3272" i="1"/>
  <c r="U3271" i="1"/>
  <c r="S3271" i="1"/>
  <c r="Q3271" i="1"/>
  <c r="V3270" i="1"/>
  <c r="T3270" i="1"/>
  <c r="R3270" i="1"/>
  <c r="U3269" i="1"/>
  <c r="S3269" i="1"/>
  <c r="Q3269" i="1"/>
  <c r="V3268" i="1"/>
  <c r="T3268" i="1"/>
  <c r="R3268" i="1"/>
  <c r="U3267" i="1"/>
  <c r="S3267" i="1"/>
  <c r="Q3267" i="1"/>
  <c r="V3266" i="1"/>
  <c r="T3266" i="1"/>
  <c r="R3266" i="1"/>
  <c r="U3265" i="1"/>
  <c r="S3265" i="1"/>
  <c r="Q3265" i="1"/>
  <c r="V3264" i="1"/>
  <c r="T3264" i="1"/>
  <c r="R3264" i="1"/>
  <c r="U3263" i="1"/>
  <c r="S3263" i="1"/>
  <c r="Q3263" i="1"/>
  <c r="V3262" i="1"/>
  <c r="T3262" i="1"/>
  <c r="R3262" i="1"/>
  <c r="U3261" i="1"/>
  <c r="S3261" i="1"/>
  <c r="Q3261" i="1"/>
  <c r="V3260" i="1"/>
  <c r="T3260" i="1"/>
  <c r="R3260" i="1"/>
  <c r="U3259" i="1"/>
  <c r="S3259" i="1"/>
  <c r="Q3259" i="1"/>
  <c r="V3258" i="1"/>
  <c r="T3258" i="1"/>
  <c r="R3258" i="1"/>
  <c r="U3257" i="1"/>
  <c r="S3257" i="1"/>
  <c r="Q3257" i="1"/>
  <c r="V3256" i="1"/>
  <c r="T3256" i="1"/>
  <c r="R3256" i="1"/>
  <c r="U3255" i="1"/>
  <c r="S3255" i="1"/>
  <c r="Q3255" i="1"/>
  <c r="V3254" i="1"/>
  <c r="T3254" i="1"/>
  <c r="R3254" i="1"/>
  <c r="U3253" i="1"/>
  <c r="S3253" i="1"/>
  <c r="Q3253" i="1"/>
  <c r="V3252" i="1"/>
  <c r="T3252" i="1"/>
  <c r="R3252" i="1"/>
  <c r="U3251" i="1"/>
  <c r="S3251" i="1"/>
  <c r="Q3251" i="1"/>
  <c r="V3250" i="1"/>
  <c r="T3250" i="1"/>
  <c r="R3250" i="1"/>
  <c r="U3249" i="1"/>
  <c r="S3249" i="1"/>
  <c r="Q3249" i="1"/>
  <c r="V3248" i="1"/>
  <c r="T3248" i="1"/>
  <c r="R3248" i="1"/>
  <c r="U3247" i="1"/>
  <c r="S3247" i="1"/>
  <c r="Q3247" i="1"/>
  <c r="V3246" i="1"/>
  <c r="T3246" i="1"/>
  <c r="R3246" i="1"/>
  <c r="U3245" i="1"/>
  <c r="S3245" i="1"/>
  <c r="Q3245" i="1"/>
  <c r="V3244" i="1"/>
  <c r="T3244" i="1"/>
  <c r="R3244" i="1"/>
  <c r="U3243" i="1"/>
  <c r="S3243" i="1"/>
  <c r="Q3243" i="1"/>
  <c r="V3242" i="1"/>
  <c r="T3242" i="1"/>
  <c r="R3242" i="1"/>
  <c r="U3241" i="1"/>
  <c r="S3241" i="1"/>
  <c r="Q3241" i="1"/>
  <c r="V3240" i="1"/>
  <c r="T3240" i="1"/>
  <c r="R3240" i="1"/>
  <c r="U3239" i="1"/>
  <c r="S3239" i="1"/>
  <c r="Q3239" i="1"/>
  <c r="V3238" i="1"/>
  <c r="T3238" i="1"/>
  <c r="R3238" i="1"/>
  <c r="U3237" i="1"/>
  <c r="S3237" i="1"/>
  <c r="Q3237" i="1"/>
  <c r="V3236" i="1"/>
  <c r="T3236" i="1"/>
  <c r="R3236" i="1"/>
  <c r="U3235" i="1"/>
  <c r="S3235" i="1"/>
  <c r="Q3235" i="1"/>
  <c r="V3234" i="1"/>
  <c r="T3234" i="1"/>
  <c r="R3234" i="1"/>
  <c r="U3233" i="1"/>
  <c r="S3233" i="1"/>
  <c r="Q3233" i="1"/>
  <c r="V3232" i="1"/>
  <c r="T3232" i="1"/>
  <c r="R3232" i="1"/>
  <c r="U3231" i="1"/>
  <c r="S3231" i="1"/>
  <c r="Q3231" i="1"/>
  <c r="V3230" i="1"/>
  <c r="T3230" i="1"/>
  <c r="R3230" i="1"/>
  <c r="U3229" i="1"/>
  <c r="S3229" i="1"/>
  <c r="Q3229" i="1"/>
  <c r="V3228" i="1"/>
  <c r="T3228" i="1"/>
  <c r="R3228" i="1"/>
  <c r="U3227" i="1"/>
  <c r="S3227" i="1"/>
  <c r="Q3227" i="1"/>
  <c r="V3226" i="1"/>
  <c r="T3226" i="1"/>
  <c r="R3226" i="1"/>
  <c r="U3225" i="1"/>
  <c r="S3225" i="1"/>
  <c r="Q3225" i="1"/>
  <c r="V3224" i="1"/>
  <c r="T3224" i="1"/>
  <c r="R3224" i="1"/>
  <c r="U3223" i="1"/>
  <c r="S3223" i="1"/>
  <c r="Q3223" i="1"/>
  <c r="V3222" i="1"/>
  <c r="T3222" i="1"/>
  <c r="R3222" i="1"/>
  <c r="U3221" i="1"/>
  <c r="S3221" i="1"/>
  <c r="Q3221" i="1"/>
  <c r="V3220" i="1"/>
  <c r="T3220" i="1"/>
  <c r="R3220" i="1"/>
  <c r="U3219" i="1"/>
  <c r="S3219" i="1"/>
  <c r="Q3219" i="1"/>
  <c r="V3218" i="1"/>
  <c r="T3218" i="1"/>
  <c r="R3218" i="1"/>
  <c r="U3217" i="1"/>
  <c r="S3217" i="1"/>
  <c r="Q3217" i="1"/>
  <c r="V3216" i="1"/>
  <c r="T3216" i="1"/>
  <c r="R3216" i="1"/>
  <c r="U3215" i="1"/>
  <c r="S3215" i="1"/>
  <c r="Q3215" i="1"/>
  <c r="V3214" i="1"/>
  <c r="T3214" i="1"/>
  <c r="R3214" i="1"/>
  <c r="U3213" i="1"/>
  <c r="S3213" i="1"/>
  <c r="Q3213" i="1"/>
  <c r="V3212" i="1"/>
  <c r="T3212" i="1"/>
  <c r="R3212" i="1"/>
  <c r="U3211" i="1"/>
  <c r="S3211" i="1"/>
  <c r="Q3211" i="1"/>
  <c r="V3210" i="1"/>
  <c r="T3210" i="1"/>
  <c r="R3210" i="1"/>
  <c r="U3209" i="1"/>
  <c r="S3209" i="1"/>
  <c r="Q3209" i="1"/>
  <c r="V3208" i="1"/>
  <c r="T3208" i="1"/>
  <c r="R3208" i="1"/>
  <c r="U3207" i="1"/>
  <c r="S3207" i="1"/>
  <c r="Q3207" i="1"/>
  <c r="V3206" i="1"/>
  <c r="T3206" i="1"/>
  <c r="R3206" i="1"/>
  <c r="U3205" i="1"/>
  <c r="S3205" i="1"/>
  <c r="Q3205" i="1"/>
  <c r="V3204" i="1"/>
  <c r="T3204" i="1"/>
  <c r="R3204" i="1"/>
  <c r="U3203" i="1"/>
  <c r="S3203" i="1"/>
  <c r="Q3203" i="1"/>
  <c r="V3202" i="1"/>
  <c r="T3202" i="1"/>
  <c r="R3202" i="1"/>
  <c r="U3201" i="1"/>
  <c r="S3201" i="1"/>
  <c r="Q3201" i="1"/>
  <c r="V3200" i="1"/>
  <c r="T3200" i="1"/>
  <c r="R3200" i="1"/>
  <c r="U3199" i="1"/>
  <c r="S3199" i="1"/>
  <c r="Q3199" i="1"/>
  <c r="V3198" i="1"/>
  <c r="T3198" i="1"/>
  <c r="R3198" i="1"/>
  <c r="U3197" i="1"/>
  <c r="S3197" i="1"/>
  <c r="Q3197" i="1"/>
  <c r="V3196" i="1"/>
  <c r="T3196" i="1"/>
  <c r="R3196" i="1"/>
  <c r="U3195" i="1"/>
  <c r="S3195" i="1"/>
  <c r="Q3195" i="1"/>
  <c r="V3194" i="1"/>
  <c r="T3194" i="1"/>
  <c r="R3194" i="1"/>
  <c r="U3193" i="1"/>
  <c r="S3193" i="1"/>
  <c r="Q3193" i="1"/>
  <c r="V3192" i="1"/>
  <c r="T3192" i="1"/>
  <c r="R3192" i="1"/>
  <c r="U3191" i="1"/>
  <c r="S3191" i="1"/>
  <c r="Q3191" i="1"/>
  <c r="V3190" i="1"/>
  <c r="T3190" i="1"/>
  <c r="R3190" i="1"/>
  <c r="U3189" i="1"/>
  <c r="S3189" i="1"/>
  <c r="Q3189" i="1"/>
  <c r="V3188" i="1"/>
  <c r="T3188" i="1"/>
  <c r="R3188" i="1"/>
  <c r="U3187" i="1"/>
  <c r="S3187" i="1"/>
  <c r="Q3187" i="1"/>
  <c r="V3186" i="1"/>
  <c r="T3186" i="1"/>
  <c r="R3186" i="1"/>
  <c r="U3185" i="1"/>
  <c r="S3185" i="1"/>
  <c r="Q3185" i="1"/>
  <c r="V3184" i="1"/>
  <c r="T3184" i="1"/>
  <c r="R3184" i="1"/>
  <c r="U3183" i="1"/>
  <c r="S3183" i="1"/>
  <c r="Q3183" i="1"/>
  <c r="V3182" i="1"/>
  <c r="T3182" i="1"/>
  <c r="R3182" i="1"/>
  <c r="U3181" i="1"/>
  <c r="S3181" i="1"/>
  <c r="Q3181" i="1"/>
  <c r="V3180" i="1"/>
  <c r="T3180" i="1"/>
  <c r="R3180" i="1"/>
  <c r="U3179" i="1"/>
  <c r="S3179" i="1"/>
  <c r="Q3179" i="1"/>
  <c r="V3178" i="1"/>
  <c r="T3178" i="1"/>
  <c r="R3178" i="1"/>
  <c r="U3177" i="1"/>
  <c r="S3177" i="1"/>
  <c r="Q3177" i="1"/>
  <c r="V3176" i="1"/>
  <c r="T3176" i="1"/>
  <c r="R3176" i="1"/>
  <c r="U3175" i="1"/>
  <c r="S3175" i="1"/>
  <c r="Q3175" i="1"/>
  <c r="V3174" i="1"/>
  <c r="T3174" i="1"/>
  <c r="R3174" i="1"/>
  <c r="U3173" i="1"/>
  <c r="S3173" i="1"/>
  <c r="Q3173" i="1"/>
  <c r="V3172" i="1"/>
  <c r="T3172" i="1"/>
  <c r="R3172" i="1"/>
  <c r="U3171" i="1"/>
  <c r="S3171" i="1"/>
  <c r="Q3171" i="1"/>
  <c r="V3170" i="1"/>
  <c r="T3170" i="1"/>
  <c r="R3170" i="1"/>
  <c r="U3169" i="1"/>
  <c r="S3169" i="1"/>
  <c r="Q3169" i="1"/>
  <c r="V3168" i="1"/>
  <c r="T3168" i="1"/>
  <c r="R3168" i="1"/>
  <c r="U3167" i="1"/>
  <c r="S3167" i="1"/>
  <c r="Q3167" i="1"/>
  <c r="V3166" i="1"/>
  <c r="T3166" i="1"/>
  <c r="R3166" i="1"/>
  <c r="U3165" i="1"/>
  <c r="S3165" i="1"/>
  <c r="Q3165" i="1"/>
  <c r="V3164" i="1"/>
  <c r="T3164" i="1"/>
  <c r="R3164" i="1"/>
  <c r="U3163" i="1"/>
  <c r="S3163" i="1"/>
  <c r="Q3163" i="1"/>
  <c r="V3162" i="1"/>
  <c r="T3162" i="1"/>
  <c r="R3162" i="1"/>
  <c r="U3161" i="1"/>
  <c r="S3161" i="1"/>
  <c r="Q3161" i="1"/>
  <c r="V3160" i="1"/>
  <c r="T3160" i="1"/>
  <c r="R3160" i="1"/>
  <c r="U3159" i="1"/>
  <c r="S3159" i="1"/>
  <c r="Q3159" i="1"/>
  <c r="V3158" i="1"/>
  <c r="T3158" i="1"/>
  <c r="R3158" i="1"/>
  <c r="U3157" i="1"/>
  <c r="S3157" i="1"/>
  <c r="Q3157" i="1"/>
  <c r="V3156" i="1"/>
  <c r="T3156" i="1"/>
  <c r="R3156" i="1"/>
  <c r="U3155" i="1"/>
  <c r="S3155" i="1"/>
  <c r="Q3155" i="1"/>
  <c r="V3154" i="1"/>
  <c r="T3154" i="1"/>
  <c r="R3154" i="1"/>
  <c r="U3153" i="1"/>
  <c r="S3153" i="1"/>
  <c r="Q3153" i="1"/>
  <c r="V3152" i="1"/>
  <c r="T3152" i="1"/>
  <c r="R3152" i="1"/>
  <c r="U3151" i="1"/>
  <c r="S3151" i="1"/>
  <c r="Q3151" i="1"/>
  <c r="V3150" i="1"/>
  <c r="T3150" i="1"/>
  <c r="R3150" i="1"/>
  <c r="U3149" i="1"/>
  <c r="S3149" i="1"/>
  <c r="Q3149" i="1"/>
  <c r="V3148" i="1"/>
  <c r="T3148" i="1"/>
  <c r="R3148" i="1"/>
  <c r="U3147" i="1"/>
  <c r="S3147" i="1"/>
  <c r="Q3147" i="1"/>
  <c r="V3146" i="1"/>
  <c r="T3146" i="1"/>
  <c r="R3146" i="1"/>
  <c r="U3145" i="1"/>
  <c r="S3145" i="1"/>
  <c r="Q3145" i="1"/>
  <c r="V3144" i="1"/>
  <c r="T3144" i="1"/>
  <c r="R3144" i="1"/>
  <c r="U3143" i="1"/>
  <c r="S3143" i="1"/>
  <c r="Q3143" i="1"/>
  <c r="V3142" i="1"/>
  <c r="T3142" i="1"/>
  <c r="R3142" i="1"/>
  <c r="U3141" i="1"/>
  <c r="S3141" i="1"/>
  <c r="Q3141" i="1"/>
  <c r="V3140" i="1"/>
  <c r="T3140" i="1"/>
  <c r="R3140" i="1"/>
  <c r="U3139" i="1"/>
  <c r="S3139" i="1"/>
  <c r="Q3139" i="1"/>
  <c r="V3138" i="1"/>
  <c r="T3138" i="1"/>
  <c r="R3138" i="1"/>
  <c r="U3137" i="1"/>
  <c r="S3137" i="1"/>
  <c r="Q3137" i="1"/>
  <c r="V3136" i="1"/>
  <c r="T3136" i="1"/>
  <c r="R3136" i="1"/>
  <c r="U3135" i="1"/>
  <c r="S3135" i="1"/>
  <c r="Q3135" i="1"/>
  <c r="V3134" i="1"/>
  <c r="T3134" i="1"/>
  <c r="R3134" i="1"/>
  <c r="U3133" i="1"/>
  <c r="S3133" i="1"/>
  <c r="Q3133" i="1"/>
  <c r="V3132" i="1"/>
  <c r="T3132" i="1"/>
  <c r="R3132" i="1"/>
  <c r="U3131" i="1"/>
  <c r="S3131" i="1"/>
  <c r="Q3131" i="1"/>
  <c r="V3130" i="1"/>
  <c r="T3130" i="1"/>
  <c r="R3130" i="1"/>
  <c r="U3129" i="1"/>
  <c r="S3129" i="1"/>
  <c r="Q3129" i="1"/>
  <c r="V3128" i="1"/>
  <c r="T3128" i="1"/>
  <c r="R3128" i="1"/>
  <c r="U3127" i="1"/>
  <c r="S3127" i="1"/>
  <c r="Q3127" i="1"/>
  <c r="V3126" i="1"/>
  <c r="T3126" i="1"/>
  <c r="R3126" i="1"/>
  <c r="U3125" i="1"/>
  <c r="S3125" i="1"/>
  <c r="Q3125" i="1"/>
  <c r="V3124" i="1"/>
  <c r="T3124" i="1"/>
  <c r="R3124" i="1"/>
  <c r="U3123" i="1"/>
  <c r="S3123" i="1"/>
  <c r="Q3123" i="1"/>
  <c r="V3122" i="1"/>
  <c r="T3122" i="1"/>
  <c r="R3122" i="1"/>
  <c r="U3121" i="1"/>
  <c r="S3121" i="1"/>
  <c r="Q3121" i="1"/>
  <c r="V3120" i="1"/>
  <c r="T3120" i="1"/>
  <c r="R3120" i="1"/>
  <c r="U3119" i="1"/>
  <c r="S3119" i="1"/>
  <c r="Q3119" i="1"/>
  <c r="V3118" i="1"/>
  <c r="T3118" i="1"/>
  <c r="R3118" i="1"/>
  <c r="U3117" i="1"/>
  <c r="S3117" i="1"/>
  <c r="Q3117" i="1"/>
  <c r="V3116" i="1"/>
  <c r="T3116" i="1"/>
  <c r="R3116" i="1"/>
  <c r="U3115" i="1"/>
  <c r="S3115" i="1"/>
  <c r="Q3115" i="1"/>
  <c r="V3114" i="1"/>
  <c r="T3114" i="1"/>
  <c r="R3114" i="1"/>
  <c r="U3113" i="1"/>
  <c r="S3113" i="1"/>
  <c r="Q3113" i="1"/>
  <c r="V3112" i="1"/>
  <c r="T3112" i="1"/>
  <c r="R3112" i="1"/>
  <c r="U3111" i="1"/>
  <c r="S3111" i="1"/>
  <c r="Q3111" i="1"/>
  <c r="V3110" i="1"/>
  <c r="T3110" i="1"/>
  <c r="R3110" i="1"/>
  <c r="U3109" i="1"/>
  <c r="S3109" i="1"/>
  <c r="Q3109" i="1"/>
  <c r="V3108" i="1"/>
  <c r="T3108" i="1"/>
  <c r="R3108" i="1"/>
  <c r="U3107" i="1"/>
  <c r="S3107" i="1"/>
  <c r="Q3107" i="1"/>
  <c r="V3106" i="1"/>
  <c r="T3106" i="1"/>
  <c r="R3106" i="1"/>
  <c r="U3105" i="1"/>
  <c r="S3105" i="1"/>
  <c r="Q3105" i="1"/>
  <c r="V3104" i="1"/>
  <c r="T3104" i="1"/>
  <c r="R3104" i="1"/>
  <c r="U3103" i="1"/>
  <c r="S3103" i="1"/>
  <c r="Q3103" i="1"/>
  <c r="V3102" i="1"/>
  <c r="T3102" i="1"/>
  <c r="R3102" i="1"/>
  <c r="U3101" i="1"/>
  <c r="S3101" i="1"/>
  <c r="Q3101" i="1"/>
  <c r="V3100" i="1"/>
  <c r="T3100" i="1"/>
  <c r="R3100" i="1"/>
  <c r="U3099" i="1"/>
  <c r="S3099" i="1"/>
  <c r="Q3099" i="1"/>
  <c r="V3098" i="1"/>
  <c r="T3098" i="1"/>
  <c r="R3098" i="1"/>
  <c r="U3097" i="1"/>
  <c r="S3097" i="1"/>
  <c r="Q3097" i="1"/>
  <c r="V3096" i="1"/>
  <c r="T3096" i="1"/>
  <c r="R3096" i="1"/>
  <c r="U3095" i="1"/>
  <c r="S3095" i="1"/>
  <c r="Q3095" i="1"/>
  <c r="V3094" i="1"/>
  <c r="T3094" i="1"/>
  <c r="R3094" i="1"/>
  <c r="U3093" i="1"/>
  <c r="S3093" i="1"/>
  <c r="Q3093" i="1"/>
  <c r="V3092" i="1"/>
  <c r="T3092" i="1"/>
  <c r="R3092" i="1"/>
  <c r="U3091" i="1"/>
  <c r="S3091" i="1"/>
  <c r="Q3091" i="1"/>
  <c r="V3090" i="1"/>
  <c r="T3090" i="1"/>
  <c r="R3090" i="1"/>
  <c r="U3089" i="1"/>
  <c r="S3089" i="1"/>
  <c r="Q3089" i="1"/>
  <c r="V3088" i="1"/>
  <c r="T3088" i="1"/>
  <c r="R3088" i="1"/>
  <c r="U3087" i="1"/>
  <c r="S3087" i="1"/>
  <c r="Q3087" i="1"/>
  <c r="V3086" i="1"/>
  <c r="T3086" i="1"/>
  <c r="R3086" i="1"/>
  <c r="U3085" i="1"/>
  <c r="S3085" i="1"/>
  <c r="Q3085" i="1"/>
  <c r="V3084" i="1"/>
  <c r="T3084" i="1"/>
  <c r="R3084" i="1"/>
  <c r="U3083" i="1"/>
  <c r="S3083" i="1"/>
  <c r="Q3083" i="1"/>
  <c r="V3082" i="1"/>
  <c r="T3082" i="1"/>
  <c r="R3082" i="1"/>
  <c r="U3081" i="1"/>
  <c r="S3081" i="1"/>
  <c r="Q3081" i="1"/>
  <c r="V3080" i="1"/>
  <c r="T3080" i="1"/>
  <c r="R3080" i="1"/>
  <c r="U3079" i="1"/>
  <c r="S3079" i="1"/>
  <c r="Q3079" i="1"/>
  <c r="V3078" i="1"/>
  <c r="T3078" i="1"/>
  <c r="R3078" i="1"/>
  <c r="U3077" i="1"/>
  <c r="S3077" i="1"/>
  <c r="Q3077" i="1"/>
  <c r="V3076" i="1"/>
  <c r="T3076" i="1"/>
  <c r="R3076" i="1"/>
  <c r="U3075" i="1"/>
  <c r="S3075" i="1"/>
  <c r="Q3075" i="1"/>
  <c r="V3074" i="1"/>
  <c r="T3074" i="1"/>
  <c r="R3074" i="1"/>
  <c r="U3073" i="1"/>
  <c r="S3073" i="1"/>
  <c r="Q3073" i="1"/>
  <c r="V3072" i="1"/>
  <c r="T3072" i="1"/>
  <c r="R3072" i="1"/>
  <c r="U3071" i="1"/>
  <c r="S3071" i="1"/>
  <c r="Q3071" i="1"/>
  <c r="V3070" i="1"/>
  <c r="T3070" i="1"/>
  <c r="R3070" i="1"/>
  <c r="U3069" i="1"/>
  <c r="S3069" i="1"/>
  <c r="Q3069" i="1"/>
  <c r="V3068" i="1"/>
  <c r="T3068" i="1"/>
  <c r="R3068" i="1"/>
  <c r="U3067" i="1"/>
  <c r="S3067" i="1"/>
  <c r="Q3067" i="1"/>
  <c r="V3066" i="1"/>
  <c r="T3066" i="1"/>
  <c r="R3066" i="1"/>
  <c r="U3065" i="1"/>
  <c r="S3065" i="1"/>
  <c r="Q3065" i="1"/>
  <c r="V3064" i="1"/>
  <c r="T3064" i="1"/>
  <c r="R3064" i="1"/>
  <c r="U3063" i="1"/>
  <c r="S3063" i="1"/>
  <c r="Q3063" i="1"/>
  <c r="V3062" i="1"/>
  <c r="T3062" i="1"/>
  <c r="R3062" i="1"/>
  <c r="U3061" i="1"/>
  <c r="S3061" i="1"/>
  <c r="Q3061" i="1"/>
  <c r="V3060" i="1"/>
  <c r="T3060" i="1"/>
  <c r="R3060" i="1"/>
  <c r="U3059" i="1"/>
  <c r="S3059" i="1"/>
  <c r="Q3059" i="1"/>
  <c r="V3058" i="1"/>
  <c r="T3058" i="1"/>
  <c r="R3058" i="1"/>
  <c r="U3057" i="1"/>
  <c r="S3057" i="1"/>
  <c r="Q3057" i="1"/>
  <c r="V3056" i="1"/>
  <c r="T3056" i="1"/>
  <c r="R3056" i="1"/>
  <c r="U3055" i="1"/>
  <c r="S3055" i="1"/>
  <c r="Q3055" i="1"/>
  <c r="V3054" i="1"/>
  <c r="T3054" i="1"/>
  <c r="R3054" i="1"/>
  <c r="U3053" i="1"/>
  <c r="S3053" i="1"/>
  <c r="Q3053" i="1"/>
  <c r="V3052" i="1"/>
  <c r="T3052" i="1"/>
  <c r="R3052" i="1"/>
  <c r="U3051" i="1"/>
  <c r="S3051" i="1"/>
  <c r="Q3051" i="1"/>
  <c r="V3050" i="1"/>
  <c r="T3050" i="1"/>
  <c r="R3050" i="1"/>
  <c r="U3049" i="1"/>
  <c r="S3049" i="1"/>
  <c r="Q3049" i="1"/>
  <c r="V3048" i="1"/>
  <c r="T3048" i="1"/>
  <c r="R3048" i="1"/>
  <c r="U3047" i="1"/>
  <c r="S3047" i="1"/>
  <c r="Q3047" i="1"/>
  <c r="V3046" i="1"/>
  <c r="T3046" i="1"/>
  <c r="R3046" i="1"/>
  <c r="U3045" i="1"/>
  <c r="S3045" i="1"/>
  <c r="Q3045" i="1"/>
  <c r="V3044" i="1"/>
  <c r="T3044" i="1"/>
  <c r="R3044" i="1"/>
  <c r="U3043" i="1"/>
  <c r="S3043" i="1"/>
  <c r="Q3043" i="1"/>
  <c r="V3042" i="1"/>
  <c r="T3042" i="1"/>
  <c r="R3042" i="1"/>
  <c r="U3041" i="1"/>
  <c r="S3041" i="1"/>
  <c r="Q3041" i="1"/>
  <c r="V3040" i="1"/>
  <c r="T3040" i="1"/>
  <c r="R3040" i="1"/>
  <c r="U3039" i="1"/>
  <c r="S3039" i="1"/>
  <c r="Q3039" i="1"/>
  <c r="V3038" i="1"/>
  <c r="T3038" i="1"/>
  <c r="R3038" i="1"/>
  <c r="U3037" i="1"/>
  <c r="S3037" i="1"/>
  <c r="Q3037" i="1"/>
  <c r="V3036" i="1"/>
  <c r="T3036" i="1"/>
  <c r="R3036" i="1"/>
  <c r="U3035" i="1"/>
  <c r="S3035" i="1"/>
  <c r="Q3035" i="1"/>
  <c r="V3034" i="1"/>
  <c r="T3034" i="1"/>
  <c r="R3034" i="1"/>
  <c r="U3033" i="1"/>
  <c r="S3033" i="1"/>
  <c r="Q3033" i="1"/>
  <c r="V3032" i="1"/>
  <c r="T3032" i="1"/>
  <c r="R3032" i="1"/>
  <c r="U3031" i="1"/>
  <c r="S3031" i="1"/>
  <c r="Q3031" i="1"/>
  <c r="V3030" i="1"/>
  <c r="T3030" i="1"/>
  <c r="R3030" i="1"/>
  <c r="U3029" i="1"/>
  <c r="S3029" i="1"/>
  <c r="Q3029" i="1"/>
  <c r="V3028" i="1"/>
  <c r="T3028" i="1"/>
  <c r="R3028" i="1"/>
  <c r="U3027" i="1"/>
  <c r="S3027" i="1"/>
  <c r="Q3027" i="1"/>
  <c r="V3026" i="1"/>
  <c r="T3026" i="1"/>
  <c r="R3026" i="1"/>
  <c r="U3025" i="1"/>
  <c r="S3025" i="1"/>
  <c r="Q3025" i="1"/>
  <c r="V3024" i="1"/>
  <c r="T3024" i="1"/>
  <c r="R3024" i="1"/>
  <c r="U3023" i="1"/>
  <c r="S3023" i="1"/>
  <c r="Q3023" i="1"/>
  <c r="V3022" i="1"/>
  <c r="T3022" i="1"/>
  <c r="R3022" i="1"/>
  <c r="U3021" i="1"/>
  <c r="S3021" i="1"/>
  <c r="Q3021" i="1"/>
  <c r="V3020" i="1"/>
  <c r="T3020" i="1"/>
  <c r="R3020" i="1"/>
  <c r="U3019" i="1"/>
  <c r="S3019" i="1"/>
  <c r="Q3019" i="1"/>
  <c r="V3018" i="1"/>
  <c r="T3018" i="1"/>
  <c r="R3018" i="1"/>
  <c r="U3017" i="1"/>
  <c r="S3017" i="1"/>
  <c r="Q3017" i="1"/>
  <c r="V3016" i="1"/>
  <c r="T3016" i="1"/>
  <c r="R3016" i="1"/>
  <c r="U3015" i="1"/>
  <c r="S3015" i="1"/>
  <c r="Q3015" i="1"/>
  <c r="V3014" i="1"/>
  <c r="T3014" i="1"/>
  <c r="R3014" i="1"/>
  <c r="U3013" i="1"/>
  <c r="S3013" i="1"/>
  <c r="Q3013" i="1"/>
  <c r="V3012" i="1"/>
  <c r="T3012" i="1"/>
  <c r="R3012" i="1"/>
  <c r="U3011" i="1"/>
  <c r="S3011" i="1"/>
  <c r="Q3011" i="1"/>
  <c r="V3010" i="1"/>
  <c r="T3010" i="1"/>
  <c r="R3010" i="1"/>
  <c r="U3009" i="1"/>
  <c r="S3009" i="1"/>
  <c r="Q3009" i="1"/>
  <c r="V3008" i="1"/>
  <c r="T3008" i="1"/>
  <c r="R3008" i="1"/>
  <c r="U3007" i="1"/>
  <c r="S3007" i="1"/>
  <c r="Q3007" i="1"/>
  <c r="V3006" i="1"/>
  <c r="T3006" i="1"/>
  <c r="R3006" i="1"/>
  <c r="U3005" i="1"/>
  <c r="S3005" i="1"/>
  <c r="Q3005" i="1"/>
  <c r="V3004" i="1"/>
  <c r="T3004" i="1"/>
  <c r="R3004" i="1"/>
  <c r="U3003" i="1"/>
  <c r="S3003" i="1"/>
  <c r="Q3003" i="1"/>
  <c r="V3002" i="1"/>
  <c r="T3002" i="1"/>
  <c r="R3002" i="1"/>
  <c r="U3001" i="1"/>
  <c r="S3001" i="1"/>
  <c r="Q3001" i="1"/>
  <c r="V3000" i="1"/>
  <c r="T3000" i="1"/>
  <c r="R3000" i="1"/>
  <c r="U2999" i="1"/>
  <c r="S2999" i="1"/>
  <c r="Q2999" i="1"/>
  <c r="V2998" i="1"/>
  <c r="T2998" i="1"/>
  <c r="R2998" i="1"/>
  <c r="U2997" i="1"/>
  <c r="S2997" i="1"/>
  <c r="Q2997" i="1"/>
  <c r="V2996" i="1"/>
  <c r="T2996" i="1"/>
  <c r="R2996" i="1"/>
  <c r="U2995" i="1"/>
  <c r="S2995" i="1"/>
  <c r="Q2995" i="1"/>
  <c r="V2994" i="1"/>
  <c r="T2994" i="1"/>
  <c r="R2994" i="1"/>
  <c r="U2993" i="1"/>
  <c r="S2993" i="1"/>
  <c r="Q2993" i="1"/>
  <c r="V2992" i="1"/>
  <c r="T2992" i="1"/>
  <c r="R2992" i="1"/>
  <c r="U2991" i="1"/>
  <c r="S2991" i="1"/>
  <c r="Q2991" i="1"/>
  <c r="V2990" i="1"/>
  <c r="T2990" i="1"/>
  <c r="R2990" i="1"/>
  <c r="U2989" i="1"/>
  <c r="S2989" i="1"/>
  <c r="Q2989" i="1"/>
  <c r="V2988" i="1"/>
  <c r="T2988" i="1"/>
  <c r="R2988" i="1"/>
  <c r="U2987" i="1"/>
  <c r="S2987" i="1"/>
  <c r="Q2987" i="1"/>
  <c r="V2986" i="1"/>
  <c r="T2986" i="1"/>
  <c r="R2986" i="1"/>
  <c r="U2985" i="1"/>
  <c r="S2985" i="1"/>
  <c r="Q2985" i="1"/>
  <c r="V2984" i="1"/>
  <c r="T2984" i="1"/>
  <c r="R2984" i="1"/>
  <c r="U2983" i="1"/>
  <c r="S2983" i="1"/>
  <c r="Q2983" i="1"/>
  <c r="V2982" i="1"/>
  <c r="T2982" i="1"/>
  <c r="R2982" i="1"/>
  <c r="U2981" i="1"/>
  <c r="S2981" i="1"/>
  <c r="Q2981" i="1"/>
  <c r="V2980" i="1"/>
  <c r="T2980" i="1"/>
  <c r="R2980" i="1"/>
  <c r="U2979" i="1"/>
  <c r="S2979" i="1"/>
  <c r="Q2979" i="1"/>
  <c r="V2978" i="1"/>
  <c r="T2978" i="1"/>
  <c r="R2978" i="1"/>
  <c r="U2977" i="1"/>
  <c r="S2977" i="1"/>
  <c r="Q2977" i="1"/>
  <c r="V2976" i="1"/>
  <c r="T2976" i="1"/>
  <c r="R2976" i="1"/>
  <c r="U2975" i="1"/>
  <c r="S2975" i="1"/>
  <c r="Q2975" i="1"/>
  <c r="V2974" i="1"/>
  <c r="T2974" i="1"/>
  <c r="R2974" i="1"/>
  <c r="U2973" i="1"/>
  <c r="S2973" i="1"/>
  <c r="Q2973" i="1"/>
  <c r="V2972" i="1"/>
  <c r="T2972" i="1"/>
  <c r="R2972" i="1"/>
  <c r="U2971" i="1"/>
  <c r="S2971" i="1"/>
  <c r="Q2971" i="1"/>
  <c r="V2970" i="1"/>
  <c r="T2970" i="1"/>
  <c r="R2970" i="1"/>
  <c r="U2969" i="1"/>
  <c r="S2969" i="1"/>
  <c r="Q2969" i="1"/>
  <c r="V2968" i="1"/>
  <c r="T2968" i="1"/>
  <c r="R2968" i="1"/>
  <c r="U2967" i="1"/>
  <c r="S2967" i="1"/>
  <c r="Q2967" i="1"/>
  <c r="V2966" i="1"/>
  <c r="T2966" i="1"/>
  <c r="R2966" i="1"/>
  <c r="U2965" i="1"/>
  <c r="S2965" i="1"/>
  <c r="Q2965" i="1"/>
  <c r="V2964" i="1"/>
  <c r="T2964" i="1"/>
  <c r="R2964" i="1"/>
  <c r="U2963" i="1"/>
  <c r="S2963" i="1"/>
  <c r="Q2963" i="1"/>
  <c r="V2962" i="1"/>
  <c r="T2962" i="1"/>
  <c r="R2962" i="1"/>
  <c r="U2961" i="1"/>
  <c r="S2961" i="1"/>
  <c r="Q2961" i="1"/>
  <c r="V2960" i="1"/>
  <c r="T2960" i="1"/>
  <c r="R2960" i="1"/>
  <c r="U2959" i="1"/>
  <c r="S2959" i="1"/>
  <c r="Q2959" i="1"/>
  <c r="V2958" i="1"/>
  <c r="T2958" i="1"/>
  <c r="R2958" i="1"/>
  <c r="U2957" i="1"/>
  <c r="S2957" i="1"/>
  <c r="Q2957" i="1"/>
  <c r="V2956" i="1"/>
  <c r="T2956" i="1"/>
  <c r="R2956" i="1"/>
  <c r="U2955" i="1"/>
  <c r="S2955" i="1"/>
  <c r="Q2955" i="1"/>
  <c r="V2954" i="1"/>
  <c r="T2954" i="1"/>
  <c r="R2954" i="1"/>
  <c r="U2953" i="1"/>
  <c r="S2953" i="1"/>
  <c r="Q2953" i="1"/>
  <c r="V2952" i="1"/>
  <c r="T2952" i="1"/>
  <c r="R2952" i="1"/>
  <c r="U2951" i="1"/>
  <c r="S2951" i="1"/>
  <c r="Q2951" i="1"/>
  <c r="V2950" i="1"/>
  <c r="T2950" i="1"/>
  <c r="R2950" i="1"/>
  <c r="U2949" i="1"/>
  <c r="S2949" i="1"/>
  <c r="Q2949" i="1"/>
  <c r="V2948" i="1"/>
  <c r="T2948" i="1"/>
  <c r="R2948" i="1"/>
  <c r="U2947" i="1"/>
  <c r="S2947" i="1"/>
  <c r="Q2947" i="1"/>
  <c r="V2946" i="1"/>
  <c r="T2946" i="1"/>
  <c r="R2946" i="1"/>
  <c r="U2945" i="1"/>
  <c r="S2945" i="1"/>
  <c r="Q2945" i="1"/>
  <c r="V2944" i="1"/>
  <c r="T2944" i="1"/>
  <c r="R2944" i="1"/>
  <c r="U2943" i="1"/>
  <c r="S2943" i="1"/>
  <c r="Q2943" i="1"/>
  <c r="V2942" i="1"/>
  <c r="T2942" i="1"/>
  <c r="R2942" i="1"/>
  <c r="U2941" i="1"/>
  <c r="S2941" i="1"/>
  <c r="Q2941" i="1"/>
  <c r="V2940" i="1"/>
  <c r="T2940" i="1"/>
  <c r="R2940" i="1"/>
  <c r="U2939" i="1"/>
  <c r="S2939" i="1"/>
  <c r="Q2939" i="1"/>
  <c r="V2938" i="1"/>
  <c r="T2938" i="1"/>
  <c r="R2938" i="1"/>
  <c r="U2937" i="1"/>
  <c r="S2937" i="1"/>
  <c r="Q2937" i="1"/>
  <c r="V2936" i="1"/>
  <c r="T2936" i="1"/>
  <c r="R2936" i="1"/>
  <c r="U2935" i="1"/>
  <c r="S2935" i="1"/>
  <c r="Q2935" i="1"/>
  <c r="V2934" i="1"/>
  <c r="T2934" i="1"/>
  <c r="R2934" i="1"/>
  <c r="U2933" i="1"/>
  <c r="S2933" i="1"/>
  <c r="Q2933" i="1"/>
  <c r="V2932" i="1"/>
  <c r="T2932" i="1"/>
  <c r="R2932" i="1"/>
  <c r="U2931" i="1"/>
  <c r="S2931" i="1"/>
  <c r="Q2931" i="1"/>
  <c r="V2930" i="1"/>
  <c r="T2930" i="1"/>
  <c r="R2930" i="1"/>
  <c r="U2929" i="1"/>
  <c r="S2929" i="1"/>
  <c r="Q2929" i="1"/>
  <c r="V2928" i="1"/>
  <c r="T2928" i="1"/>
  <c r="R2928" i="1"/>
  <c r="U2927" i="1"/>
  <c r="S2927" i="1"/>
  <c r="Q2927" i="1"/>
  <c r="V2926" i="1"/>
  <c r="T2926" i="1"/>
  <c r="R2926" i="1"/>
  <c r="U2925" i="1"/>
  <c r="S2925" i="1"/>
  <c r="Q2925" i="1"/>
  <c r="V2924" i="1"/>
  <c r="T2924" i="1"/>
  <c r="R2924" i="1"/>
  <c r="U2923" i="1"/>
  <c r="S2923" i="1"/>
  <c r="Q2923" i="1"/>
  <c r="V2922" i="1"/>
  <c r="T2922" i="1"/>
  <c r="R2922" i="1"/>
  <c r="U2921" i="1"/>
  <c r="S2921" i="1"/>
  <c r="Q2921" i="1"/>
  <c r="V2920" i="1"/>
  <c r="T2920" i="1"/>
  <c r="R2920" i="1"/>
  <c r="U2919" i="1"/>
  <c r="S2919" i="1"/>
  <c r="Q2919" i="1"/>
  <c r="V2918" i="1"/>
  <c r="T2918" i="1"/>
  <c r="R2918" i="1"/>
  <c r="U2917" i="1"/>
  <c r="S2917" i="1"/>
  <c r="Q2917" i="1"/>
  <c r="V2916" i="1"/>
  <c r="T2916" i="1"/>
  <c r="R2916" i="1"/>
  <c r="U2915" i="1"/>
  <c r="S2915" i="1"/>
  <c r="Q2915" i="1"/>
  <c r="V2914" i="1"/>
  <c r="T2914" i="1"/>
  <c r="R2914" i="1"/>
  <c r="U2913" i="1"/>
  <c r="S2913" i="1"/>
  <c r="Q2913" i="1"/>
  <c r="V2912" i="1"/>
  <c r="T2912" i="1"/>
  <c r="R2912" i="1"/>
  <c r="U2911" i="1"/>
  <c r="S2911" i="1"/>
  <c r="Q2911" i="1"/>
  <c r="V2910" i="1"/>
  <c r="T2910" i="1"/>
  <c r="R2910" i="1"/>
  <c r="U2909" i="1"/>
  <c r="S2909" i="1"/>
  <c r="Q2909" i="1"/>
  <c r="V2908" i="1"/>
  <c r="T2908" i="1"/>
  <c r="R2908" i="1"/>
  <c r="U2907" i="1"/>
  <c r="S2907" i="1"/>
  <c r="Q2907" i="1"/>
  <c r="V2906" i="1"/>
  <c r="T2906" i="1"/>
  <c r="R2906" i="1"/>
  <c r="U2905" i="1"/>
  <c r="S2905" i="1"/>
  <c r="Q2905" i="1"/>
  <c r="V2904" i="1"/>
  <c r="T2904" i="1"/>
  <c r="R2904" i="1"/>
  <c r="U2903" i="1"/>
  <c r="S2903" i="1"/>
  <c r="Q2903" i="1"/>
  <c r="V2902" i="1"/>
  <c r="T2902" i="1"/>
  <c r="R2902" i="1"/>
  <c r="U2901" i="1"/>
  <c r="S2901" i="1"/>
  <c r="Q2901" i="1"/>
  <c r="V2900" i="1"/>
  <c r="T2900" i="1"/>
  <c r="R2900" i="1"/>
  <c r="U2899" i="1"/>
  <c r="S2899" i="1"/>
  <c r="Q2899" i="1"/>
  <c r="V2898" i="1"/>
  <c r="T2898" i="1"/>
  <c r="R2898" i="1"/>
  <c r="U2897" i="1"/>
  <c r="S2897" i="1"/>
  <c r="Q2897" i="1"/>
  <c r="V2896" i="1"/>
  <c r="T2896" i="1"/>
  <c r="R2896" i="1"/>
  <c r="U2895" i="1"/>
  <c r="S2895" i="1"/>
  <c r="Q2895" i="1"/>
  <c r="V2894" i="1"/>
  <c r="T2894" i="1"/>
  <c r="R2894" i="1"/>
  <c r="U2893" i="1"/>
  <c r="S2893" i="1"/>
  <c r="Q2893" i="1"/>
  <c r="V2892" i="1"/>
  <c r="T2892" i="1"/>
  <c r="R2892" i="1"/>
  <c r="U2891" i="1"/>
  <c r="S2891" i="1"/>
  <c r="Q2891" i="1"/>
  <c r="V2890" i="1"/>
  <c r="T2890" i="1"/>
  <c r="R2890" i="1"/>
  <c r="U2889" i="1"/>
  <c r="S2889" i="1"/>
  <c r="Q2889" i="1"/>
  <c r="V2888" i="1"/>
  <c r="T2888" i="1"/>
  <c r="R2888" i="1"/>
  <c r="U2887" i="1"/>
  <c r="S2887" i="1"/>
  <c r="Q2887" i="1"/>
  <c r="V2886" i="1"/>
  <c r="T2886" i="1"/>
  <c r="R2886" i="1"/>
  <c r="U2885" i="1"/>
  <c r="S2885" i="1"/>
  <c r="Q2885" i="1"/>
  <c r="V2884" i="1"/>
  <c r="T2884" i="1"/>
  <c r="R2884" i="1"/>
  <c r="U2883" i="1"/>
  <c r="S2883" i="1"/>
  <c r="Q2883" i="1"/>
  <c r="V2882" i="1"/>
  <c r="T2882" i="1"/>
  <c r="R2882" i="1"/>
  <c r="U2881" i="1"/>
  <c r="S2881" i="1"/>
  <c r="Q2881" i="1"/>
  <c r="V2880" i="1"/>
  <c r="T2880" i="1"/>
  <c r="R2880" i="1"/>
  <c r="U2879" i="1"/>
  <c r="S2879" i="1"/>
  <c r="Q2879" i="1"/>
  <c r="V2878" i="1"/>
  <c r="T2878" i="1"/>
  <c r="R2878" i="1"/>
  <c r="V2877" i="1"/>
  <c r="T2877" i="1"/>
  <c r="R2877" i="1"/>
  <c r="U2876" i="1"/>
  <c r="S2876" i="1"/>
  <c r="Q2876" i="1"/>
  <c r="V2875" i="1"/>
  <c r="T2875" i="1"/>
  <c r="R2875" i="1"/>
  <c r="U2874" i="1"/>
  <c r="S2874" i="1"/>
  <c r="Q2874" i="1"/>
  <c r="V2873" i="1"/>
  <c r="T2873" i="1"/>
  <c r="R2873" i="1"/>
  <c r="U2872" i="1"/>
  <c r="S2872" i="1"/>
  <c r="Q2872" i="1"/>
  <c r="V2871" i="1"/>
  <c r="T2871" i="1"/>
  <c r="R2871" i="1"/>
  <c r="U2870" i="1"/>
  <c r="S2870" i="1"/>
  <c r="Q2870" i="1"/>
  <c r="V2869" i="1"/>
  <c r="T2869" i="1"/>
  <c r="R2869" i="1"/>
  <c r="U2868" i="1"/>
  <c r="S2868" i="1"/>
  <c r="Q2868" i="1"/>
  <c r="V2867" i="1"/>
  <c r="T2867" i="1"/>
  <c r="R2867" i="1"/>
  <c r="U2866" i="1"/>
  <c r="S2866" i="1"/>
  <c r="Q2866" i="1"/>
  <c r="V2865" i="1"/>
  <c r="T2865" i="1"/>
  <c r="R2865" i="1"/>
  <c r="U2864" i="1"/>
  <c r="S2864" i="1"/>
  <c r="Q2864" i="1"/>
  <c r="V2863" i="1"/>
  <c r="T2863" i="1"/>
  <c r="R2863" i="1"/>
  <c r="U2862" i="1"/>
  <c r="S2862" i="1"/>
  <c r="Q2862" i="1"/>
  <c r="V2861" i="1"/>
  <c r="T2861" i="1"/>
  <c r="R2861" i="1"/>
  <c r="U2860" i="1"/>
  <c r="S2860" i="1"/>
  <c r="Q2860" i="1"/>
  <c r="V2859" i="1"/>
  <c r="T2859" i="1"/>
  <c r="R2859" i="1"/>
  <c r="U2858" i="1"/>
  <c r="S2858" i="1"/>
  <c r="Q2858" i="1"/>
  <c r="V2857" i="1"/>
  <c r="T2857" i="1"/>
  <c r="R2857" i="1"/>
  <c r="U2856" i="1"/>
  <c r="S2856" i="1"/>
  <c r="Q2856" i="1"/>
  <c r="V2855" i="1"/>
  <c r="T2855" i="1"/>
  <c r="R2855" i="1"/>
  <c r="U2854" i="1"/>
  <c r="S2854" i="1"/>
  <c r="Q2854" i="1"/>
  <c r="V2853" i="1"/>
  <c r="T2853" i="1"/>
  <c r="R2853" i="1"/>
  <c r="U2852" i="1"/>
  <c r="S2852" i="1"/>
  <c r="Q2852" i="1"/>
  <c r="V2851" i="1"/>
  <c r="T2851" i="1"/>
  <c r="R2851" i="1"/>
  <c r="U2850" i="1"/>
  <c r="S2850" i="1"/>
  <c r="Q2850" i="1"/>
  <c r="V2849" i="1"/>
  <c r="T2849" i="1"/>
  <c r="R2849" i="1"/>
  <c r="U2848" i="1"/>
  <c r="S2848" i="1"/>
  <c r="Q2848" i="1"/>
  <c r="V2847" i="1"/>
  <c r="T2847" i="1"/>
  <c r="R2847" i="1"/>
  <c r="U2846" i="1"/>
  <c r="S2846" i="1"/>
  <c r="Q2846" i="1"/>
  <c r="V2845" i="1"/>
  <c r="T2845" i="1"/>
  <c r="R2845" i="1"/>
  <c r="U2844" i="1"/>
  <c r="S2844" i="1"/>
  <c r="Q2844" i="1"/>
  <c r="V2843" i="1"/>
  <c r="T2843" i="1"/>
  <c r="R2843" i="1"/>
  <c r="U2842" i="1"/>
  <c r="S2842" i="1"/>
  <c r="Q2842" i="1"/>
  <c r="V2841" i="1"/>
  <c r="T2841" i="1"/>
  <c r="R2841" i="1"/>
  <c r="U2840" i="1"/>
  <c r="S2840" i="1"/>
  <c r="Q2840" i="1"/>
  <c r="V2839" i="1"/>
  <c r="T2839" i="1"/>
  <c r="R2839" i="1"/>
  <c r="U2838" i="1"/>
  <c r="S2838" i="1"/>
  <c r="Q2838" i="1"/>
  <c r="V2837" i="1"/>
  <c r="T2837" i="1"/>
  <c r="R2837" i="1"/>
  <c r="U2836" i="1"/>
  <c r="S2836" i="1"/>
  <c r="Q2836" i="1"/>
  <c r="V2835" i="1"/>
  <c r="T2835" i="1"/>
  <c r="R2835" i="1"/>
  <c r="U2834" i="1"/>
  <c r="S2834" i="1"/>
  <c r="Q2834" i="1"/>
  <c r="V2833" i="1"/>
  <c r="T2833" i="1"/>
  <c r="R2833" i="1"/>
  <c r="U2832" i="1"/>
  <c r="S2832" i="1"/>
  <c r="Q2832" i="1"/>
  <c r="V2831" i="1"/>
  <c r="T2831" i="1"/>
  <c r="R2831" i="1"/>
  <c r="U2830" i="1"/>
  <c r="S2830" i="1"/>
  <c r="Q2830" i="1"/>
  <c r="V2829" i="1"/>
  <c r="T2829" i="1"/>
  <c r="R2829" i="1"/>
  <c r="U2828" i="1"/>
  <c r="S2828" i="1"/>
  <c r="Q2828" i="1"/>
  <c r="V2827" i="1"/>
  <c r="T2827" i="1"/>
  <c r="R2827" i="1"/>
  <c r="U2826" i="1"/>
  <c r="S2826" i="1"/>
  <c r="Q2826" i="1"/>
  <c r="V2825" i="1"/>
  <c r="T2825" i="1"/>
  <c r="R2825" i="1"/>
  <c r="U2824" i="1"/>
  <c r="S2824" i="1"/>
  <c r="Q2824" i="1"/>
  <c r="V2823" i="1"/>
  <c r="T2823" i="1"/>
  <c r="R2823" i="1"/>
  <c r="U2822" i="1"/>
  <c r="S2822" i="1"/>
  <c r="Q2822" i="1"/>
  <c r="V2821" i="1"/>
  <c r="T2821" i="1"/>
  <c r="R2821" i="1"/>
  <c r="U2820" i="1"/>
  <c r="S2820" i="1"/>
  <c r="Q2820" i="1"/>
  <c r="V2819" i="1"/>
  <c r="T2819" i="1"/>
  <c r="R2819" i="1"/>
  <c r="U2818" i="1"/>
  <c r="S2818" i="1"/>
  <c r="Q2818" i="1"/>
  <c r="V2817" i="1"/>
  <c r="T2817" i="1"/>
  <c r="R2817" i="1"/>
  <c r="U2816" i="1"/>
  <c r="S2816" i="1"/>
  <c r="Q2816" i="1"/>
  <c r="V2815" i="1"/>
  <c r="T2815" i="1"/>
  <c r="R2815" i="1"/>
  <c r="U2814" i="1"/>
  <c r="S2814" i="1"/>
  <c r="Q2814" i="1"/>
  <c r="V2813" i="1"/>
  <c r="T2813" i="1"/>
  <c r="R2813" i="1"/>
  <c r="U2812" i="1"/>
  <c r="S2812" i="1"/>
  <c r="Q2812" i="1"/>
  <c r="V2811" i="1"/>
  <c r="T2811" i="1"/>
  <c r="R2811" i="1"/>
  <c r="U2810" i="1"/>
  <c r="S2810" i="1"/>
  <c r="Q2810" i="1"/>
  <c r="V2809" i="1"/>
  <c r="T2809" i="1"/>
  <c r="R2809" i="1"/>
  <c r="U2808" i="1"/>
  <c r="S2808" i="1"/>
  <c r="Q2808" i="1"/>
  <c r="V2807" i="1"/>
  <c r="T2807" i="1"/>
  <c r="R2807" i="1"/>
  <c r="U2806" i="1"/>
  <c r="S2806" i="1"/>
  <c r="Q2806" i="1"/>
  <c r="V2805" i="1"/>
  <c r="T2805" i="1"/>
  <c r="R2805" i="1"/>
  <c r="U2804" i="1"/>
  <c r="S2804" i="1"/>
  <c r="Q2804" i="1"/>
  <c r="V2803" i="1"/>
  <c r="T2803" i="1"/>
  <c r="R2803" i="1"/>
  <c r="U2802" i="1"/>
  <c r="S2802" i="1"/>
  <c r="Q2802" i="1"/>
  <c r="V2801" i="1"/>
  <c r="T2801" i="1"/>
  <c r="R2801" i="1"/>
  <c r="U2800" i="1"/>
  <c r="S2800" i="1"/>
  <c r="Q2800" i="1"/>
  <c r="V2799" i="1"/>
  <c r="T2799" i="1"/>
  <c r="R2799" i="1"/>
  <c r="U2798" i="1"/>
  <c r="S2798" i="1"/>
  <c r="Q2798" i="1"/>
  <c r="V2797" i="1"/>
  <c r="T2797" i="1"/>
  <c r="R2797" i="1"/>
  <c r="U2796" i="1"/>
  <c r="S2796" i="1"/>
  <c r="Q2796" i="1"/>
  <c r="V2795" i="1"/>
  <c r="T2795" i="1"/>
  <c r="R2795" i="1"/>
  <c r="U2794" i="1"/>
  <c r="S2794" i="1"/>
  <c r="Q2794" i="1"/>
  <c r="V2793" i="1"/>
  <c r="T2793" i="1"/>
  <c r="R2793" i="1"/>
  <c r="U2792" i="1"/>
  <c r="S2792" i="1"/>
  <c r="Q2792" i="1"/>
  <c r="V2791" i="1"/>
  <c r="T2791" i="1"/>
  <c r="R2791" i="1"/>
  <c r="U2790" i="1"/>
  <c r="S2790" i="1"/>
  <c r="Q2790" i="1"/>
  <c r="V2789" i="1"/>
  <c r="T2789" i="1"/>
  <c r="R2789" i="1"/>
  <c r="U2788" i="1"/>
  <c r="S2788" i="1"/>
  <c r="Q2788" i="1"/>
  <c r="V2787" i="1"/>
  <c r="T2787" i="1"/>
  <c r="R2787" i="1"/>
  <c r="U2786" i="1"/>
  <c r="S2786" i="1"/>
  <c r="Q2786" i="1"/>
  <c r="V2785" i="1"/>
  <c r="T2785" i="1"/>
  <c r="R2785" i="1"/>
  <c r="U2784" i="1"/>
  <c r="S2784" i="1"/>
  <c r="Q2784" i="1"/>
  <c r="V2783" i="1"/>
  <c r="T2783" i="1"/>
  <c r="R2783" i="1"/>
  <c r="U2782" i="1"/>
  <c r="S2782" i="1"/>
  <c r="Q2782" i="1"/>
  <c r="V2781" i="1"/>
  <c r="T2781" i="1"/>
  <c r="R2781" i="1"/>
  <c r="U2780" i="1"/>
  <c r="S2780" i="1"/>
  <c r="Q2780" i="1"/>
  <c r="V2779" i="1"/>
  <c r="T2779" i="1"/>
  <c r="R2779" i="1"/>
  <c r="U2778" i="1"/>
  <c r="S2778" i="1"/>
  <c r="Q2778" i="1"/>
  <c r="V2777" i="1"/>
  <c r="T2777" i="1"/>
  <c r="R2777" i="1"/>
  <c r="U2776" i="1"/>
  <c r="S2776" i="1"/>
  <c r="Q2776" i="1"/>
  <c r="V2775" i="1"/>
  <c r="T2775" i="1"/>
  <c r="R2775" i="1"/>
  <c r="U2774" i="1"/>
  <c r="S2774" i="1"/>
  <c r="Q2774" i="1"/>
  <c r="V2773" i="1"/>
  <c r="T2773" i="1"/>
  <c r="R2773" i="1"/>
  <c r="U2772" i="1"/>
  <c r="S2772" i="1"/>
  <c r="Q2772" i="1"/>
  <c r="V2771" i="1"/>
  <c r="T2771" i="1"/>
  <c r="R2771" i="1"/>
  <c r="U2770" i="1"/>
  <c r="S2770" i="1"/>
  <c r="Q2770" i="1"/>
  <c r="V2769" i="1"/>
  <c r="T2769" i="1"/>
  <c r="R2769" i="1"/>
  <c r="U2768" i="1"/>
  <c r="S2768" i="1"/>
  <c r="Q2768" i="1"/>
  <c r="V2767" i="1"/>
  <c r="T2767" i="1"/>
  <c r="R2767" i="1"/>
  <c r="U2766" i="1"/>
  <c r="S2766" i="1"/>
  <c r="Q2766" i="1"/>
  <c r="V2765" i="1"/>
  <c r="T2765" i="1"/>
  <c r="R2765" i="1"/>
  <c r="U2764" i="1"/>
  <c r="S2764" i="1"/>
  <c r="Q2764" i="1"/>
  <c r="V2763" i="1"/>
  <c r="T2763" i="1"/>
  <c r="R2763" i="1"/>
  <c r="U2762" i="1"/>
  <c r="S2762" i="1"/>
  <c r="Q2762" i="1"/>
  <c r="V2761" i="1"/>
  <c r="T2761" i="1"/>
  <c r="R2761" i="1"/>
  <c r="U2760" i="1"/>
  <c r="S2760" i="1"/>
  <c r="Q2760" i="1"/>
  <c r="V2759" i="1"/>
  <c r="T2759" i="1"/>
  <c r="R2759" i="1"/>
  <c r="U2758" i="1"/>
  <c r="S2758" i="1"/>
  <c r="Q2758" i="1"/>
  <c r="V2757" i="1"/>
  <c r="T2757" i="1"/>
  <c r="R2757" i="1"/>
  <c r="U2756" i="1"/>
  <c r="S2756" i="1"/>
  <c r="Q2756" i="1"/>
  <c r="V2755" i="1"/>
  <c r="T2755" i="1"/>
  <c r="R2755" i="1"/>
  <c r="U2754" i="1"/>
  <c r="S2754" i="1"/>
  <c r="Q2754" i="1"/>
  <c r="V2753" i="1"/>
  <c r="T2753" i="1"/>
  <c r="R2753" i="1"/>
  <c r="U2752" i="1"/>
  <c r="S2752" i="1"/>
  <c r="Q2752" i="1"/>
  <c r="V2751" i="1"/>
  <c r="T2751" i="1"/>
  <c r="R2751" i="1"/>
  <c r="U2750" i="1"/>
  <c r="S2750" i="1"/>
  <c r="Q2750" i="1"/>
  <c r="V2749" i="1"/>
  <c r="T2749" i="1"/>
  <c r="R2749" i="1"/>
  <c r="U2748" i="1"/>
  <c r="S2748" i="1"/>
  <c r="Q2748" i="1"/>
  <c r="V2747" i="1"/>
  <c r="T2747" i="1"/>
  <c r="R2747" i="1"/>
  <c r="U2746" i="1"/>
  <c r="S2746" i="1"/>
  <c r="Q2746" i="1"/>
  <c r="V2745" i="1"/>
  <c r="T2745" i="1"/>
  <c r="R2745" i="1"/>
  <c r="U2744" i="1"/>
  <c r="S2744" i="1"/>
  <c r="Q2744" i="1"/>
  <c r="V2743" i="1"/>
  <c r="T2743" i="1"/>
  <c r="R2743" i="1"/>
  <c r="U2742" i="1"/>
  <c r="S2742" i="1"/>
  <c r="Q2742" i="1"/>
  <c r="V2741" i="1"/>
  <c r="T2741" i="1"/>
  <c r="R2741" i="1"/>
  <c r="U2740" i="1"/>
  <c r="S2740" i="1"/>
  <c r="Q2740" i="1"/>
  <c r="V2739" i="1"/>
  <c r="T2739" i="1"/>
  <c r="R2739" i="1"/>
  <c r="U2738" i="1"/>
  <c r="S2738" i="1"/>
  <c r="Q2738" i="1"/>
  <c r="V2737" i="1"/>
  <c r="T2737" i="1"/>
  <c r="R2737" i="1"/>
  <c r="U2736" i="1"/>
  <c r="S2736" i="1"/>
  <c r="Q2736" i="1"/>
  <c r="V2735" i="1"/>
  <c r="T2735" i="1"/>
  <c r="R2735" i="1"/>
  <c r="U2734" i="1"/>
  <c r="S2734" i="1"/>
  <c r="Q2734" i="1"/>
  <c r="V2733" i="1"/>
  <c r="T2733" i="1"/>
  <c r="R2733" i="1"/>
  <c r="U2732" i="1"/>
  <c r="S2732" i="1"/>
  <c r="Q2732" i="1"/>
  <c r="V2731" i="1"/>
  <c r="T2731" i="1"/>
  <c r="R2731" i="1"/>
  <c r="U2730" i="1"/>
  <c r="S2730" i="1"/>
  <c r="Q2730" i="1"/>
  <c r="V2729" i="1"/>
  <c r="T2729" i="1"/>
  <c r="R2729" i="1"/>
  <c r="U2728" i="1"/>
  <c r="S2728" i="1"/>
  <c r="Q2728" i="1"/>
  <c r="V2727" i="1"/>
  <c r="T2727" i="1"/>
  <c r="R2727" i="1"/>
  <c r="U2726" i="1"/>
  <c r="S2726" i="1"/>
  <c r="Q2726" i="1"/>
  <c r="V2725" i="1"/>
  <c r="T2725" i="1"/>
  <c r="R2725" i="1"/>
  <c r="U2724" i="1"/>
  <c r="S2724" i="1"/>
  <c r="Q2724" i="1"/>
  <c r="V2723" i="1"/>
  <c r="T2723" i="1"/>
  <c r="R2723" i="1"/>
  <c r="U2722" i="1"/>
  <c r="S2722" i="1"/>
  <c r="Q2722" i="1"/>
  <c r="V2721" i="1"/>
  <c r="T2721" i="1"/>
  <c r="R2721" i="1"/>
  <c r="U2720" i="1"/>
  <c r="S2720" i="1"/>
  <c r="Q2720" i="1"/>
  <c r="V2719" i="1"/>
  <c r="T2719" i="1"/>
  <c r="R2719" i="1"/>
  <c r="U2718" i="1"/>
  <c r="S2718" i="1"/>
  <c r="Q2718" i="1"/>
  <c r="V2717" i="1"/>
  <c r="T2717" i="1"/>
  <c r="R2717" i="1"/>
  <c r="U2716" i="1"/>
  <c r="S2716" i="1"/>
  <c r="Q2716" i="1"/>
  <c r="V2715" i="1"/>
  <c r="T2715" i="1"/>
  <c r="R2715" i="1"/>
  <c r="U2714" i="1"/>
  <c r="S2714" i="1"/>
  <c r="Q2714" i="1"/>
  <c r="V2713" i="1"/>
  <c r="T2713" i="1"/>
  <c r="R2713" i="1"/>
  <c r="U2712" i="1"/>
  <c r="S2712" i="1"/>
  <c r="Q2712" i="1"/>
  <c r="V2711" i="1"/>
  <c r="T2711" i="1"/>
  <c r="R2711" i="1"/>
  <c r="U2710" i="1"/>
  <c r="S2710" i="1"/>
  <c r="Q2710" i="1"/>
  <c r="V2709" i="1"/>
  <c r="T2709" i="1"/>
  <c r="R2709" i="1"/>
  <c r="U2708" i="1"/>
  <c r="S2708" i="1"/>
  <c r="Q2708" i="1"/>
  <c r="V2707" i="1"/>
  <c r="T2707" i="1"/>
  <c r="R2707" i="1"/>
  <c r="U2706" i="1"/>
  <c r="S2706" i="1"/>
  <c r="Q2706" i="1"/>
  <c r="V2705" i="1"/>
  <c r="T2705" i="1"/>
  <c r="R2705" i="1"/>
  <c r="U2704" i="1"/>
  <c r="S2704" i="1"/>
  <c r="Q2704" i="1"/>
  <c r="V2703" i="1"/>
  <c r="T2703" i="1"/>
  <c r="R2703" i="1"/>
  <c r="U2702" i="1"/>
  <c r="S2702" i="1"/>
  <c r="Q2702" i="1"/>
  <c r="V2701" i="1"/>
  <c r="T2701" i="1"/>
  <c r="R2701" i="1"/>
  <c r="U2700" i="1"/>
  <c r="S2700" i="1"/>
  <c r="Q2700" i="1"/>
  <c r="V2699" i="1"/>
  <c r="T2699" i="1"/>
  <c r="R2699" i="1"/>
  <c r="U2698" i="1"/>
  <c r="S2698" i="1"/>
  <c r="Q2698" i="1"/>
  <c r="V2697" i="1"/>
  <c r="T2697" i="1"/>
  <c r="R2697" i="1"/>
  <c r="U2696" i="1"/>
  <c r="S2696" i="1"/>
  <c r="Q2696" i="1"/>
  <c r="V2695" i="1"/>
  <c r="T2695" i="1"/>
  <c r="R2695" i="1"/>
  <c r="U2694" i="1"/>
  <c r="S2694" i="1"/>
  <c r="Q2694" i="1"/>
  <c r="V2693" i="1"/>
  <c r="T2693" i="1"/>
  <c r="R2693" i="1"/>
  <c r="U2692" i="1"/>
  <c r="S2692" i="1"/>
  <c r="Q2692" i="1"/>
  <c r="V2691" i="1"/>
  <c r="T2691" i="1"/>
  <c r="R2691" i="1"/>
  <c r="U2690" i="1"/>
  <c r="S2690" i="1"/>
  <c r="Q2690" i="1"/>
  <c r="V2689" i="1"/>
  <c r="T2689" i="1"/>
  <c r="R2689" i="1"/>
  <c r="U2688" i="1"/>
  <c r="S2688" i="1"/>
  <c r="Q2688" i="1"/>
  <c r="V2687" i="1"/>
  <c r="T2687" i="1"/>
  <c r="R2687" i="1"/>
  <c r="U2686" i="1"/>
  <c r="Q2686" i="1"/>
  <c r="V2685" i="1"/>
  <c r="R2685" i="1"/>
  <c r="U2684" i="1"/>
  <c r="Q2684" i="1"/>
  <c r="V2683" i="1"/>
  <c r="R2683" i="1"/>
  <c r="U2682" i="1"/>
  <c r="Q2682" i="1"/>
  <c r="V2681" i="1"/>
  <c r="R2681" i="1"/>
  <c r="U2680" i="1"/>
  <c r="Q2680" i="1"/>
  <c r="V2679" i="1"/>
  <c r="R2679" i="1"/>
  <c r="U2678" i="1"/>
  <c r="Q2678" i="1"/>
  <c r="V2677" i="1"/>
  <c r="R2677" i="1"/>
  <c r="U2676" i="1"/>
  <c r="Q2676" i="1"/>
  <c r="V2675" i="1"/>
  <c r="R2675" i="1"/>
  <c r="U2674" i="1"/>
  <c r="Q2674" i="1"/>
  <c r="V2673" i="1"/>
  <c r="R2673" i="1"/>
  <c r="U2672" i="1"/>
  <c r="Q2672" i="1"/>
  <c r="V2671" i="1"/>
  <c r="R2671" i="1"/>
  <c r="U2670" i="1"/>
  <c r="Q2670" i="1"/>
  <c r="V2669" i="1"/>
  <c r="R2669" i="1"/>
  <c r="U2668" i="1"/>
  <c r="Q2668" i="1"/>
  <c r="V2667" i="1"/>
  <c r="R2667" i="1"/>
  <c r="U2666" i="1"/>
  <c r="Q2666" i="1"/>
  <c r="V2665" i="1"/>
  <c r="R2665" i="1"/>
  <c r="U2664" i="1"/>
  <c r="Q2664" i="1"/>
  <c r="V2663" i="1"/>
  <c r="R2663" i="1"/>
  <c r="U2662" i="1"/>
  <c r="Q2662" i="1"/>
  <c r="V2661" i="1"/>
  <c r="R2661" i="1"/>
  <c r="U2660" i="1"/>
  <c r="Q2660" i="1"/>
  <c r="V2659" i="1"/>
  <c r="R2659" i="1"/>
  <c r="U2658" i="1"/>
  <c r="Q2658" i="1"/>
  <c r="V2657" i="1"/>
  <c r="R2657" i="1"/>
  <c r="U2656" i="1"/>
  <c r="Q2656" i="1"/>
  <c r="V2655" i="1"/>
  <c r="R2655" i="1"/>
  <c r="U2654" i="1"/>
  <c r="Q2654" i="1"/>
  <c r="V2653" i="1"/>
  <c r="R2653" i="1"/>
  <c r="U2652" i="1"/>
  <c r="Q2652" i="1"/>
  <c r="V2651" i="1"/>
  <c r="R2651" i="1"/>
  <c r="U2650" i="1"/>
  <c r="Q2650" i="1"/>
  <c r="V2649" i="1"/>
  <c r="R2649" i="1"/>
  <c r="U2648" i="1"/>
  <c r="Q2648" i="1"/>
  <c r="V2647" i="1"/>
  <c r="R2647" i="1"/>
  <c r="U2646" i="1"/>
  <c r="Q2646" i="1"/>
  <c r="V2645" i="1"/>
  <c r="R2645" i="1"/>
  <c r="U2644" i="1"/>
  <c r="Q2644" i="1"/>
  <c r="V2643" i="1"/>
  <c r="R2643" i="1"/>
  <c r="U2642" i="1"/>
  <c r="Q2642" i="1"/>
  <c r="V2641" i="1"/>
  <c r="R2641" i="1"/>
  <c r="U2640" i="1"/>
  <c r="Q2640" i="1"/>
  <c r="V2639" i="1"/>
  <c r="R2639" i="1"/>
  <c r="U2638" i="1"/>
  <c r="Q2638" i="1"/>
  <c r="V2637" i="1"/>
  <c r="R2637" i="1"/>
  <c r="U2636" i="1"/>
  <c r="Q2636" i="1"/>
  <c r="V2635" i="1"/>
  <c r="R2635" i="1"/>
  <c r="U2634" i="1"/>
  <c r="Q2634" i="1"/>
  <c r="V2633" i="1"/>
  <c r="R2633" i="1"/>
  <c r="U2632" i="1"/>
  <c r="Q2632" i="1"/>
  <c r="V2631" i="1"/>
  <c r="R2631" i="1"/>
  <c r="U2630" i="1"/>
  <c r="Q2630" i="1"/>
  <c r="V2629" i="1"/>
  <c r="R2629" i="1"/>
  <c r="U2628" i="1"/>
  <c r="Q2628" i="1"/>
  <c r="V2627" i="1"/>
  <c r="R2627" i="1"/>
  <c r="U2626" i="1"/>
  <c r="Q2626" i="1"/>
  <c r="V2625" i="1"/>
  <c r="R2625" i="1"/>
  <c r="U2624" i="1"/>
  <c r="Q2624" i="1"/>
  <c r="V2623" i="1"/>
  <c r="R2623" i="1"/>
  <c r="U2622" i="1"/>
  <c r="Q2622" i="1"/>
  <c r="V2621" i="1"/>
  <c r="R2621" i="1"/>
  <c r="U2620" i="1"/>
  <c r="Q2620" i="1"/>
  <c r="V2619" i="1"/>
  <c r="R2619" i="1"/>
  <c r="U2618" i="1"/>
  <c r="Q2618" i="1"/>
  <c r="V2617" i="1"/>
  <c r="R2617" i="1"/>
  <c r="U2616" i="1"/>
  <c r="Q2616" i="1"/>
  <c r="V2615" i="1"/>
  <c r="R2615" i="1"/>
  <c r="U2614" i="1"/>
  <c r="Q2614" i="1"/>
  <c r="V2613" i="1"/>
  <c r="R2613" i="1"/>
  <c r="U2612" i="1"/>
  <c r="Q2612" i="1"/>
  <c r="V2611" i="1"/>
  <c r="R2611" i="1"/>
  <c r="U2610" i="1"/>
  <c r="Q2610" i="1"/>
  <c r="V2609" i="1"/>
  <c r="R2609" i="1"/>
  <c r="U2608" i="1"/>
  <c r="Q2608" i="1"/>
  <c r="V2607" i="1"/>
  <c r="R2607" i="1"/>
  <c r="U2606" i="1"/>
  <c r="Q2606" i="1"/>
  <c r="V2605" i="1"/>
  <c r="R2605" i="1"/>
  <c r="U2604" i="1"/>
  <c r="Q2604" i="1"/>
  <c r="V2603" i="1"/>
  <c r="R2603" i="1"/>
  <c r="U2602" i="1"/>
  <c r="Q2602" i="1"/>
  <c r="V2601" i="1"/>
  <c r="R2601" i="1"/>
  <c r="U2600" i="1"/>
  <c r="Q2600" i="1"/>
  <c r="V2599" i="1"/>
  <c r="R2599" i="1"/>
  <c r="U2598" i="1"/>
  <c r="Q2598" i="1"/>
  <c r="V2597" i="1"/>
  <c r="R2597" i="1"/>
  <c r="U2596" i="1"/>
  <c r="Q2596" i="1"/>
  <c r="V2595" i="1"/>
  <c r="R2595" i="1"/>
  <c r="U2594" i="1"/>
  <c r="Q2594" i="1"/>
  <c r="V2593" i="1"/>
  <c r="R2593" i="1"/>
  <c r="U2592" i="1"/>
  <c r="Q2592" i="1"/>
  <c r="V2591" i="1"/>
  <c r="R2591" i="1"/>
  <c r="U2590" i="1"/>
  <c r="Q2590" i="1"/>
  <c r="V2589" i="1"/>
  <c r="R2589" i="1"/>
  <c r="U2588" i="1"/>
  <c r="Q2588" i="1"/>
  <c r="V2587" i="1"/>
  <c r="R2587" i="1"/>
  <c r="U2586" i="1"/>
  <c r="Q2586" i="1"/>
  <c r="V2585" i="1"/>
  <c r="R2585" i="1"/>
  <c r="U2584" i="1"/>
  <c r="Q2584" i="1"/>
  <c r="V2583" i="1"/>
  <c r="R2583" i="1"/>
  <c r="U2582" i="1"/>
  <c r="Q2582" i="1"/>
  <c r="V2581" i="1"/>
  <c r="R2581" i="1"/>
  <c r="U2580" i="1"/>
  <c r="Q2580" i="1"/>
  <c r="V2579" i="1"/>
  <c r="R2579" i="1"/>
  <c r="U2578" i="1"/>
  <c r="Q2578" i="1"/>
  <c r="V2577" i="1"/>
  <c r="R2577" i="1"/>
  <c r="U2576" i="1"/>
  <c r="Q2576" i="1"/>
  <c r="V2575" i="1"/>
  <c r="R2575" i="1"/>
  <c r="U2574" i="1"/>
  <c r="Q2574" i="1"/>
  <c r="V2573" i="1"/>
  <c r="R2573" i="1"/>
  <c r="U2572" i="1"/>
  <c r="Q2572" i="1"/>
  <c r="V2571" i="1"/>
  <c r="R2571" i="1"/>
  <c r="U2570" i="1"/>
  <c r="Q2570" i="1"/>
  <c r="V2569" i="1"/>
  <c r="R2569" i="1"/>
  <c r="U2568" i="1"/>
  <c r="Q2568" i="1"/>
  <c r="V2567" i="1"/>
  <c r="R2567" i="1"/>
  <c r="U2566" i="1"/>
  <c r="Q2566" i="1"/>
  <c r="V2565" i="1"/>
  <c r="R2565" i="1"/>
  <c r="U2564" i="1"/>
  <c r="S2564" i="1"/>
  <c r="Q2564" i="1"/>
  <c r="V2563" i="1"/>
  <c r="T2563" i="1"/>
  <c r="R2563" i="1"/>
  <c r="U2562" i="1"/>
  <c r="S2562" i="1"/>
  <c r="Q2562" i="1"/>
  <c r="V2561" i="1"/>
  <c r="T2561" i="1"/>
  <c r="R2561" i="1"/>
  <c r="U2560" i="1"/>
  <c r="S2560" i="1"/>
  <c r="Q2560" i="1"/>
  <c r="V2559" i="1"/>
  <c r="T2559" i="1"/>
  <c r="R2559" i="1"/>
  <c r="U2558" i="1"/>
  <c r="S2558" i="1"/>
  <c r="Q2558" i="1"/>
  <c r="V2557" i="1"/>
  <c r="T2557" i="1"/>
  <c r="R2557" i="1"/>
  <c r="U2556" i="1"/>
  <c r="S2556" i="1"/>
  <c r="Q2556" i="1"/>
  <c r="V2555" i="1"/>
  <c r="T2555" i="1"/>
  <c r="R2555" i="1"/>
  <c r="U2554" i="1"/>
  <c r="S2554" i="1"/>
  <c r="Q2554" i="1"/>
  <c r="V2553" i="1"/>
  <c r="T2553" i="1"/>
  <c r="R2553" i="1"/>
  <c r="U2552" i="1"/>
  <c r="S2552" i="1"/>
  <c r="Q2552" i="1"/>
  <c r="V2551" i="1"/>
  <c r="T2551" i="1"/>
  <c r="R2551" i="1"/>
  <c r="U2550" i="1"/>
  <c r="S2550" i="1"/>
  <c r="Q2550" i="1"/>
  <c r="V2549" i="1"/>
  <c r="T2549" i="1"/>
  <c r="R2549" i="1"/>
  <c r="U2548" i="1"/>
  <c r="S2548" i="1"/>
  <c r="Q2548" i="1"/>
  <c r="V2547" i="1"/>
  <c r="T2547" i="1"/>
  <c r="R2547" i="1"/>
  <c r="U2546" i="1"/>
  <c r="S2546" i="1"/>
  <c r="Q2546" i="1"/>
  <c r="V2545" i="1"/>
  <c r="T2545" i="1"/>
  <c r="R2545" i="1"/>
  <c r="U2544" i="1"/>
  <c r="S2544" i="1"/>
  <c r="Q2544" i="1"/>
  <c r="V2543" i="1"/>
  <c r="T2543" i="1"/>
  <c r="R2543" i="1"/>
  <c r="U2542" i="1"/>
  <c r="S2542" i="1"/>
  <c r="Q2542" i="1"/>
  <c r="V2541" i="1"/>
  <c r="T2541" i="1"/>
  <c r="R2541" i="1"/>
  <c r="U2540" i="1"/>
  <c r="S2540" i="1"/>
  <c r="Q2540" i="1"/>
  <c r="V2539" i="1"/>
  <c r="T2539" i="1"/>
  <c r="R2539" i="1"/>
  <c r="U2538" i="1"/>
  <c r="S2538" i="1"/>
  <c r="Q2538" i="1"/>
  <c r="V2537" i="1"/>
  <c r="T2537" i="1"/>
  <c r="R2537" i="1"/>
  <c r="U2536" i="1"/>
  <c r="S2536" i="1"/>
  <c r="Q2536" i="1"/>
  <c r="V2535" i="1"/>
  <c r="T2535" i="1"/>
  <c r="R2535" i="1"/>
  <c r="U2534" i="1"/>
  <c r="S2534" i="1"/>
  <c r="Q2534" i="1"/>
  <c r="V2533" i="1"/>
  <c r="T2533" i="1"/>
  <c r="R2533" i="1"/>
  <c r="U2532" i="1"/>
  <c r="S2532" i="1"/>
  <c r="Q2532" i="1"/>
  <c r="V2531" i="1"/>
  <c r="T2531" i="1"/>
  <c r="R2531" i="1"/>
  <c r="U2530" i="1"/>
  <c r="S2530" i="1"/>
  <c r="Q2530" i="1"/>
  <c r="V2529" i="1"/>
  <c r="T2529" i="1"/>
  <c r="R2529" i="1"/>
  <c r="U2528" i="1"/>
  <c r="S2528" i="1"/>
  <c r="Q2528" i="1"/>
  <c r="V2527" i="1"/>
  <c r="T2527" i="1"/>
  <c r="R2527" i="1"/>
  <c r="U2526" i="1"/>
  <c r="S2526" i="1"/>
  <c r="Q2526" i="1"/>
  <c r="V2525" i="1"/>
  <c r="T2525" i="1"/>
  <c r="R2525" i="1"/>
  <c r="U2524" i="1"/>
  <c r="S2524" i="1"/>
  <c r="Q2524" i="1"/>
  <c r="V2523" i="1"/>
  <c r="T2523" i="1"/>
  <c r="R2523" i="1"/>
  <c r="U2522" i="1"/>
  <c r="S2522" i="1"/>
  <c r="Q2522" i="1"/>
  <c r="V2521" i="1"/>
  <c r="T2521" i="1"/>
  <c r="R2521" i="1"/>
  <c r="U2520" i="1"/>
  <c r="S2520" i="1"/>
  <c r="Q2520" i="1"/>
  <c r="V2519" i="1"/>
  <c r="T2519" i="1"/>
  <c r="R2519" i="1"/>
  <c r="U2518" i="1"/>
  <c r="S2518" i="1"/>
  <c r="Q2518" i="1"/>
  <c r="V2517" i="1"/>
  <c r="T2517" i="1"/>
  <c r="R2517" i="1"/>
  <c r="U2516" i="1"/>
  <c r="S2516" i="1"/>
  <c r="Q2516" i="1"/>
  <c r="V2515" i="1"/>
  <c r="T2515" i="1"/>
  <c r="R2515" i="1"/>
  <c r="U2514" i="1"/>
  <c r="S2514" i="1"/>
  <c r="Q2514" i="1"/>
  <c r="V2513" i="1"/>
  <c r="T2513" i="1"/>
  <c r="R2513" i="1"/>
  <c r="U2512" i="1"/>
  <c r="S2512" i="1"/>
  <c r="Q2512" i="1"/>
  <c r="V2511" i="1"/>
  <c r="T2511" i="1"/>
  <c r="R2511" i="1"/>
  <c r="U2510" i="1"/>
  <c r="S2510" i="1"/>
  <c r="Q2510" i="1"/>
  <c r="V2509" i="1"/>
  <c r="T2509" i="1"/>
  <c r="R2509" i="1"/>
  <c r="U2508" i="1"/>
  <c r="S2508" i="1"/>
  <c r="Q2508" i="1"/>
  <c r="V2507" i="1"/>
  <c r="T2507" i="1"/>
  <c r="R2507" i="1"/>
  <c r="U2506" i="1"/>
  <c r="S2506" i="1"/>
  <c r="Q2506" i="1"/>
  <c r="V2505" i="1"/>
  <c r="T2505" i="1"/>
  <c r="R2505" i="1"/>
  <c r="U2504" i="1"/>
  <c r="S2504" i="1"/>
  <c r="Q2504" i="1"/>
  <c r="V2503" i="1"/>
  <c r="T2503" i="1"/>
  <c r="R2503" i="1"/>
  <c r="U2502" i="1"/>
  <c r="S2502" i="1"/>
  <c r="Q2502" i="1"/>
  <c r="V2501" i="1"/>
  <c r="T2501" i="1"/>
  <c r="R2501" i="1"/>
  <c r="U2500" i="1"/>
  <c r="S2500" i="1"/>
  <c r="Q2500" i="1"/>
  <c r="V2499" i="1"/>
  <c r="T2499" i="1"/>
  <c r="R2499" i="1"/>
  <c r="U2498" i="1"/>
  <c r="S2498" i="1"/>
  <c r="Q2498" i="1"/>
  <c r="V2497" i="1"/>
  <c r="T2497" i="1"/>
  <c r="R2497" i="1"/>
  <c r="U2496" i="1"/>
  <c r="S2496" i="1"/>
  <c r="Q2496" i="1"/>
  <c r="V2495" i="1"/>
  <c r="T2495" i="1"/>
  <c r="R2495" i="1"/>
  <c r="U2494" i="1"/>
  <c r="S2494" i="1"/>
  <c r="Q2494" i="1"/>
  <c r="V2493" i="1"/>
  <c r="T2493" i="1"/>
  <c r="R2493" i="1"/>
  <c r="U2492" i="1"/>
  <c r="S2492" i="1"/>
  <c r="Q2492" i="1"/>
  <c r="V2491" i="1"/>
  <c r="T2491" i="1"/>
  <c r="R2491" i="1"/>
  <c r="U2490" i="1"/>
  <c r="S2490" i="1"/>
  <c r="Q2490" i="1"/>
  <c r="V2489" i="1"/>
  <c r="T2489" i="1"/>
  <c r="R2489" i="1"/>
  <c r="U2488" i="1"/>
  <c r="S2488" i="1"/>
  <c r="Q2488" i="1"/>
  <c r="V2487" i="1"/>
  <c r="T2487" i="1"/>
  <c r="R2487" i="1"/>
  <c r="U2486" i="1"/>
  <c r="S2486" i="1"/>
  <c r="Q2486" i="1"/>
  <c r="V2485" i="1"/>
  <c r="T2485" i="1"/>
  <c r="R2485" i="1"/>
  <c r="U2484" i="1"/>
  <c r="S2484" i="1"/>
  <c r="Q2484" i="1"/>
  <c r="V2483" i="1"/>
  <c r="T2483" i="1"/>
  <c r="R2483" i="1"/>
  <c r="U2482" i="1"/>
  <c r="S2482" i="1"/>
  <c r="Q2482" i="1"/>
  <c r="V2481" i="1"/>
  <c r="T2481" i="1"/>
  <c r="R2481" i="1"/>
  <c r="U2480" i="1"/>
  <c r="S2480" i="1"/>
  <c r="Q2480" i="1"/>
  <c r="V2479" i="1"/>
  <c r="T2479" i="1"/>
  <c r="R2479" i="1"/>
  <c r="U2478" i="1"/>
  <c r="S2478" i="1"/>
  <c r="Q2478" i="1"/>
  <c r="V2477" i="1"/>
  <c r="T2477" i="1"/>
  <c r="R2477" i="1"/>
  <c r="U2476" i="1"/>
  <c r="S2476" i="1"/>
  <c r="Q2476" i="1"/>
  <c r="V2475" i="1"/>
  <c r="T2475" i="1"/>
  <c r="R2475" i="1"/>
  <c r="U2474" i="1"/>
  <c r="S2474" i="1"/>
  <c r="Q2474" i="1"/>
  <c r="V2473" i="1"/>
  <c r="T2473" i="1"/>
  <c r="R2473" i="1"/>
  <c r="U2472" i="1"/>
  <c r="S2472" i="1"/>
  <c r="Q2472" i="1"/>
  <c r="V2471" i="1"/>
  <c r="T2471" i="1"/>
  <c r="R2471" i="1"/>
  <c r="U2470" i="1"/>
  <c r="S2470" i="1"/>
  <c r="Q2470" i="1"/>
  <c r="V2469" i="1"/>
  <c r="T2469" i="1"/>
  <c r="R2469" i="1"/>
  <c r="U2468" i="1"/>
  <c r="S2468" i="1"/>
  <c r="Q2468" i="1"/>
  <c r="V2467" i="1"/>
  <c r="T2467" i="1"/>
  <c r="R2467" i="1"/>
  <c r="U2466" i="1"/>
  <c r="S2466" i="1"/>
  <c r="Q2466" i="1"/>
  <c r="V2465" i="1"/>
  <c r="T2465" i="1"/>
  <c r="R2465" i="1"/>
  <c r="U2464" i="1"/>
  <c r="S2464" i="1"/>
  <c r="Q2464" i="1"/>
  <c r="V2463" i="1"/>
  <c r="T2463" i="1"/>
  <c r="R2463" i="1"/>
  <c r="U2462" i="1"/>
  <c r="S2462" i="1"/>
  <c r="Q2462" i="1"/>
  <c r="V2461" i="1"/>
  <c r="T2461" i="1"/>
  <c r="R2461" i="1"/>
  <c r="U2460" i="1"/>
  <c r="S2460" i="1"/>
  <c r="Q2460" i="1"/>
  <c r="V2459" i="1"/>
  <c r="T2459" i="1"/>
  <c r="R2459" i="1"/>
  <c r="U2458" i="1"/>
  <c r="S2458" i="1"/>
  <c r="Q2458" i="1"/>
  <c r="V2457" i="1"/>
  <c r="T2457" i="1"/>
  <c r="R2457" i="1"/>
  <c r="U2456" i="1"/>
  <c r="S2456" i="1"/>
  <c r="Q2456" i="1"/>
  <c r="V2455" i="1"/>
  <c r="T2455" i="1"/>
  <c r="R2455" i="1"/>
  <c r="U2454" i="1"/>
  <c r="S2454" i="1"/>
  <c r="Q2454" i="1"/>
  <c r="V2453" i="1"/>
  <c r="T2453" i="1"/>
  <c r="R2453" i="1"/>
  <c r="U2452" i="1"/>
  <c r="S2452" i="1"/>
  <c r="Q2452" i="1"/>
  <c r="V2451" i="1"/>
  <c r="T2451" i="1"/>
  <c r="R2451" i="1"/>
  <c r="U2450" i="1"/>
  <c r="S2450" i="1"/>
  <c r="Q2450" i="1"/>
  <c r="V2449" i="1"/>
  <c r="T2449" i="1"/>
  <c r="R2449" i="1"/>
  <c r="U2448" i="1"/>
  <c r="S2448" i="1"/>
  <c r="Q2448" i="1"/>
  <c r="V2447" i="1"/>
  <c r="T2447" i="1"/>
  <c r="R2447" i="1"/>
  <c r="U2446" i="1"/>
  <c r="S2446" i="1"/>
  <c r="Q2446" i="1"/>
  <c r="V2445" i="1"/>
  <c r="T2445" i="1"/>
  <c r="R2445" i="1"/>
  <c r="U2444" i="1"/>
  <c r="S2444" i="1"/>
  <c r="Q2444" i="1"/>
  <c r="V2443" i="1"/>
  <c r="T2443" i="1"/>
  <c r="R2443" i="1"/>
  <c r="U2442" i="1"/>
  <c r="S2442" i="1"/>
  <c r="Q2442" i="1"/>
  <c r="V2441" i="1"/>
  <c r="T2441" i="1"/>
  <c r="R2441" i="1"/>
  <c r="U2440" i="1"/>
  <c r="S2440" i="1"/>
  <c r="Q2440" i="1"/>
  <c r="V2439" i="1"/>
  <c r="T2439" i="1"/>
  <c r="R2439" i="1"/>
  <c r="U2438" i="1"/>
  <c r="S2438" i="1"/>
  <c r="Q2438" i="1"/>
  <c r="V2437" i="1"/>
  <c r="T2437" i="1"/>
  <c r="R2437" i="1"/>
  <c r="U2436" i="1"/>
  <c r="S2436" i="1"/>
  <c r="Q2436" i="1"/>
  <c r="V2435" i="1"/>
  <c r="T2435" i="1"/>
  <c r="R2435" i="1"/>
  <c r="U2434" i="1"/>
  <c r="S2434" i="1"/>
  <c r="Q2434" i="1"/>
  <c r="V2433" i="1"/>
  <c r="T2433" i="1"/>
  <c r="R2433" i="1"/>
  <c r="U2432" i="1"/>
  <c r="S2432" i="1"/>
  <c r="Q2432" i="1"/>
  <c r="V2431" i="1"/>
  <c r="T2431" i="1"/>
  <c r="R2431" i="1"/>
  <c r="U2430" i="1"/>
  <c r="S2430" i="1"/>
  <c r="Q2430" i="1"/>
  <c r="V2429" i="1"/>
  <c r="T2429" i="1"/>
  <c r="R2429" i="1"/>
  <c r="U2428" i="1"/>
  <c r="S2428" i="1"/>
  <c r="Q2428" i="1"/>
  <c r="V2427" i="1"/>
  <c r="T2427" i="1"/>
  <c r="R2427" i="1"/>
  <c r="U2426" i="1"/>
  <c r="S2426" i="1"/>
  <c r="Q2426" i="1"/>
  <c r="V2425" i="1"/>
  <c r="T2425" i="1"/>
  <c r="R2425" i="1"/>
  <c r="U2424" i="1"/>
  <c r="S2424" i="1"/>
  <c r="Q2424" i="1"/>
  <c r="V2423" i="1"/>
  <c r="T2423" i="1"/>
  <c r="R2423" i="1"/>
  <c r="U2422" i="1"/>
  <c r="S2422" i="1"/>
  <c r="Q2422" i="1"/>
  <c r="V2421" i="1"/>
  <c r="T2421" i="1"/>
  <c r="R2421" i="1"/>
  <c r="U2420" i="1"/>
  <c r="S2420" i="1"/>
  <c r="Q2420" i="1"/>
  <c r="V2419" i="1"/>
  <c r="T2419" i="1"/>
  <c r="R2419" i="1"/>
  <c r="U2418" i="1"/>
  <c r="S2418" i="1"/>
  <c r="Q2418" i="1"/>
  <c r="V2417" i="1"/>
  <c r="T2417" i="1"/>
  <c r="R2417" i="1"/>
  <c r="U2416" i="1"/>
  <c r="S2416" i="1"/>
  <c r="Q2416" i="1"/>
  <c r="V2415" i="1"/>
  <c r="T2415" i="1"/>
  <c r="R2415" i="1"/>
  <c r="U2414" i="1"/>
  <c r="S2414" i="1"/>
  <c r="Q2414" i="1"/>
  <c r="V2413" i="1"/>
  <c r="T2413" i="1"/>
  <c r="R2413" i="1"/>
  <c r="U2412" i="1"/>
  <c r="S2412" i="1"/>
  <c r="Q2412" i="1"/>
  <c r="V2411" i="1"/>
  <c r="T2411" i="1"/>
  <c r="R2411" i="1"/>
  <c r="U2410" i="1"/>
  <c r="S2410" i="1"/>
  <c r="Q2410" i="1"/>
  <c r="V2409" i="1"/>
  <c r="T2409" i="1"/>
  <c r="R2409" i="1"/>
  <c r="U2408" i="1"/>
  <c r="S2408" i="1"/>
  <c r="Q2408" i="1"/>
  <c r="V2407" i="1"/>
  <c r="T2407" i="1"/>
  <c r="R2407" i="1"/>
  <c r="U2406" i="1"/>
  <c r="S2406" i="1"/>
  <c r="Q2406" i="1"/>
  <c r="V2405" i="1"/>
  <c r="T2405" i="1"/>
  <c r="R2405" i="1"/>
  <c r="U2404" i="1"/>
  <c r="S2404" i="1"/>
  <c r="Q2404" i="1"/>
  <c r="V2403" i="1"/>
  <c r="T2403" i="1"/>
  <c r="R2403" i="1"/>
  <c r="U2402" i="1"/>
  <c r="S2402" i="1"/>
  <c r="Q2402" i="1"/>
  <c r="V2401" i="1"/>
  <c r="T2401" i="1"/>
  <c r="R2401" i="1"/>
  <c r="U2400" i="1"/>
  <c r="S2400" i="1"/>
  <c r="Q2400" i="1"/>
  <c r="V2399" i="1"/>
  <c r="T2399" i="1"/>
  <c r="R2399" i="1"/>
  <c r="U2398" i="1"/>
  <c r="S2398" i="1"/>
  <c r="Q2398" i="1"/>
  <c r="V2397" i="1"/>
  <c r="T2397" i="1"/>
  <c r="R2397" i="1"/>
  <c r="U2396" i="1"/>
  <c r="S2396" i="1"/>
  <c r="Q2396" i="1"/>
  <c r="V2395" i="1"/>
  <c r="T2395" i="1"/>
  <c r="R2395" i="1"/>
  <c r="U2394" i="1"/>
  <c r="S2394" i="1"/>
  <c r="Q2394" i="1"/>
  <c r="V2393" i="1"/>
  <c r="T2393" i="1"/>
  <c r="R2393" i="1"/>
  <c r="U2392" i="1"/>
  <c r="S2392" i="1"/>
  <c r="Q2392" i="1"/>
  <c r="V2391" i="1"/>
  <c r="T2391" i="1"/>
  <c r="R2391" i="1"/>
  <c r="U2390" i="1"/>
  <c r="S2390" i="1"/>
  <c r="Q2390" i="1"/>
  <c r="V2389" i="1"/>
  <c r="T2389" i="1"/>
  <c r="R2389" i="1"/>
  <c r="U2388" i="1"/>
  <c r="S2388" i="1"/>
  <c r="Q2388" i="1"/>
  <c r="V2387" i="1"/>
  <c r="T2387" i="1"/>
  <c r="R2387" i="1"/>
  <c r="U2386" i="1"/>
  <c r="S2386" i="1"/>
  <c r="Q2386" i="1"/>
  <c r="V2385" i="1"/>
  <c r="T2385" i="1"/>
  <c r="R2385" i="1"/>
  <c r="U2384" i="1"/>
  <c r="S2384" i="1"/>
  <c r="Q2384" i="1"/>
  <c r="V2383" i="1"/>
  <c r="T2383" i="1"/>
  <c r="R2383" i="1"/>
  <c r="U2382" i="1"/>
  <c r="S2382" i="1"/>
  <c r="Q2382" i="1"/>
  <c r="V2381" i="1"/>
  <c r="T2381" i="1"/>
  <c r="R2381" i="1"/>
  <c r="U2380" i="1"/>
  <c r="S2380" i="1"/>
  <c r="Q2380" i="1"/>
  <c r="V2379" i="1"/>
  <c r="T2379" i="1"/>
  <c r="R2379" i="1"/>
  <c r="U2378" i="1"/>
  <c r="S2378" i="1"/>
  <c r="Q2378" i="1"/>
  <c r="V2377" i="1"/>
  <c r="T2377" i="1"/>
  <c r="R2377" i="1"/>
  <c r="U2376" i="1"/>
  <c r="S2376" i="1"/>
  <c r="Q2376" i="1"/>
  <c r="V2375" i="1"/>
  <c r="T2375" i="1"/>
  <c r="R2375" i="1"/>
  <c r="U2374" i="1"/>
  <c r="S2374" i="1"/>
  <c r="Q2374" i="1"/>
  <c r="V2373" i="1"/>
  <c r="T2373" i="1"/>
  <c r="R2373" i="1"/>
  <c r="U2372" i="1"/>
  <c r="S2372" i="1"/>
  <c r="Q2372" i="1"/>
  <c r="V2371" i="1"/>
  <c r="T2371" i="1"/>
  <c r="R2371" i="1"/>
  <c r="U2370" i="1"/>
  <c r="S2370" i="1"/>
  <c r="Q2370" i="1"/>
  <c r="V2369" i="1"/>
  <c r="T2369" i="1"/>
  <c r="R2369" i="1"/>
  <c r="U2368" i="1"/>
  <c r="S2368" i="1"/>
  <c r="Q2368" i="1"/>
  <c r="V2367" i="1"/>
  <c r="T2367" i="1"/>
  <c r="R2367" i="1"/>
  <c r="U2366" i="1"/>
  <c r="S2366" i="1"/>
  <c r="Q2366" i="1"/>
  <c r="V2365" i="1"/>
  <c r="T2365" i="1"/>
  <c r="R2365" i="1"/>
  <c r="U2364" i="1"/>
  <c r="S2364" i="1"/>
  <c r="Q2364" i="1"/>
  <c r="V2363" i="1"/>
  <c r="T2363" i="1"/>
  <c r="R2363" i="1"/>
  <c r="U2362" i="1"/>
  <c r="S2362" i="1"/>
  <c r="Q2362" i="1"/>
  <c r="V2361" i="1"/>
  <c r="T2361" i="1"/>
  <c r="R2361" i="1"/>
  <c r="U2360" i="1"/>
  <c r="S2360" i="1"/>
  <c r="Q2360" i="1"/>
  <c r="V2359" i="1"/>
  <c r="T2359" i="1"/>
  <c r="R2359" i="1"/>
  <c r="U2358" i="1"/>
  <c r="S2358" i="1"/>
  <c r="Q2358" i="1"/>
  <c r="V2357" i="1"/>
  <c r="T2357" i="1"/>
  <c r="R2357" i="1"/>
  <c r="U2356" i="1"/>
  <c r="S2356" i="1"/>
  <c r="Q2356" i="1"/>
  <c r="V2355" i="1"/>
  <c r="T2355" i="1"/>
  <c r="R2355" i="1"/>
  <c r="U2354" i="1"/>
  <c r="S2354" i="1"/>
  <c r="Q2354" i="1"/>
  <c r="V2353" i="1"/>
  <c r="T2353" i="1"/>
  <c r="R2353" i="1"/>
  <c r="U2352" i="1"/>
  <c r="S2352" i="1"/>
  <c r="Q2352" i="1"/>
  <c r="V2351" i="1"/>
  <c r="T2351" i="1"/>
  <c r="R2351" i="1"/>
  <c r="U2350" i="1"/>
  <c r="S2350" i="1"/>
  <c r="Q2350" i="1"/>
  <c r="V2349" i="1"/>
  <c r="T2349" i="1"/>
  <c r="R2349" i="1"/>
  <c r="U2348" i="1"/>
  <c r="S2348" i="1"/>
  <c r="Q2348" i="1"/>
  <c r="V2347" i="1"/>
  <c r="T2347" i="1"/>
  <c r="R2347" i="1"/>
  <c r="U2346" i="1"/>
  <c r="S2346" i="1"/>
  <c r="Q2346" i="1"/>
  <c r="V2345" i="1"/>
  <c r="T2345" i="1"/>
  <c r="R2345" i="1"/>
  <c r="U2344" i="1"/>
  <c r="S2344" i="1"/>
  <c r="Q2344" i="1"/>
  <c r="V2343" i="1"/>
  <c r="T2343" i="1"/>
  <c r="R2343" i="1"/>
  <c r="U2342" i="1"/>
  <c r="S2342" i="1"/>
  <c r="Q2342" i="1"/>
  <c r="V2341" i="1"/>
  <c r="T2341" i="1"/>
  <c r="R2341" i="1"/>
  <c r="U2340" i="1"/>
  <c r="S2340" i="1"/>
  <c r="Q2340" i="1"/>
  <c r="V2339" i="1"/>
  <c r="T2339" i="1"/>
  <c r="R2339" i="1"/>
  <c r="U2338" i="1"/>
  <c r="S2338" i="1"/>
  <c r="Q2338" i="1"/>
  <c r="V2337" i="1"/>
  <c r="T2337" i="1"/>
  <c r="R2337" i="1"/>
  <c r="U2336" i="1"/>
  <c r="S2336" i="1"/>
  <c r="Q2336" i="1"/>
  <c r="V2335" i="1"/>
  <c r="T2335" i="1"/>
  <c r="R2335" i="1"/>
  <c r="U2334" i="1"/>
  <c r="S2334" i="1"/>
  <c r="Q2334" i="1"/>
  <c r="V2333" i="1"/>
  <c r="T2333" i="1"/>
  <c r="R2333" i="1"/>
  <c r="U2332" i="1"/>
  <c r="S2332" i="1"/>
  <c r="Q2332" i="1"/>
  <c r="V2331" i="1"/>
  <c r="T2331" i="1"/>
  <c r="R2331" i="1"/>
  <c r="U2330" i="1"/>
  <c r="S2330" i="1"/>
  <c r="Q2330" i="1"/>
  <c r="V2329" i="1"/>
  <c r="T2329" i="1"/>
  <c r="R2329" i="1"/>
  <c r="U2328" i="1"/>
  <c r="S2328" i="1"/>
  <c r="Q2328" i="1"/>
  <c r="V2327" i="1"/>
  <c r="T2327" i="1"/>
  <c r="R2327" i="1"/>
  <c r="U2326" i="1"/>
  <c r="S2326" i="1"/>
  <c r="Q2326" i="1"/>
  <c r="V2325" i="1"/>
  <c r="T2325" i="1"/>
  <c r="R2325" i="1"/>
  <c r="U2324" i="1"/>
  <c r="S2324" i="1"/>
  <c r="Q2324" i="1"/>
  <c r="V2323" i="1"/>
  <c r="T2323" i="1"/>
  <c r="R2323" i="1"/>
  <c r="U2322" i="1"/>
  <c r="S2322" i="1"/>
  <c r="Q2322" i="1"/>
  <c r="V2321" i="1"/>
  <c r="T2321" i="1"/>
  <c r="R2321" i="1"/>
  <c r="U2320" i="1"/>
  <c r="S2320" i="1"/>
  <c r="Q2320" i="1"/>
  <c r="V2319" i="1"/>
  <c r="T2319" i="1"/>
  <c r="R2319" i="1"/>
  <c r="U2318" i="1"/>
  <c r="S2318" i="1"/>
  <c r="Q2318" i="1"/>
  <c r="V2317" i="1"/>
  <c r="T2317" i="1"/>
  <c r="R2317" i="1"/>
  <c r="U2316" i="1"/>
  <c r="S2316" i="1"/>
  <c r="Q2316" i="1"/>
  <c r="V2315" i="1"/>
  <c r="T2315" i="1"/>
  <c r="R2315" i="1"/>
  <c r="U2314" i="1"/>
  <c r="S2314" i="1"/>
  <c r="Q2314" i="1"/>
  <c r="V2313" i="1"/>
  <c r="T2313" i="1"/>
  <c r="R2313" i="1"/>
  <c r="U2312" i="1"/>
  <c r="S2312" i="1"/>
  <c r="Q2312" i="1"/>
  <c r="V2311" i="1"/>
  <c r="T2311" i="1"/>
  <c r="R2311" i="1"/>
  <c r="U2310" i="1"/>
  <c r="S2310" i="1"/>
  <c r="Q2310" i="1"/>
  <c r="V2309" i="1"/>
  <c r="T2309" i="1"/>
  <c r="R2309" i="1"/>
  <c r="U2308" i="1"/>
  <c r="S2308" i="1"/>
  <c r="Q2308" i="1"/>
  <c r="V2307" i="1"/>
  <c r="T2307" i="1"/>
  <c r="R2307" i="1"/>
  <c r="U2306" i="1"/>
  <c r="S2306" i="1"/>
  <c r="Q2306" i="1"/>
  <c r="V2305" i="1"/>
  <c r="T2305" i="1"/>
  <c r="R2305" i="1"/>
  <c r="U2304" i="1"/>
  <c r="S2304" i="1"/>
  <c r="Q2304" i="1"/>
  <c r="V2303" i="1"/>
  <c r="T2303" i="1"/>
  <c r="R2303" i="1"/>
  <c r="U2302" i="1"/>
  <c r="S2302" i="1"/>
  <c r="Q2302" i="1"/>
  <c r="V2301" i="1"/>
  <c r="T2301" i="1"/>
  <c r="R2301" i="1"/>
  <c r="U2300" i="1"/>
  <c r="S2300" i="1"/>
  <c r="Q2300" i="1"/>
  <c r="V2299" i="1"/>
  <c r="T2299" i="1"/>
  <c r="R2299" i="1"/>
  <c r="U2298" i="1"/>
  <c r="S2298" i="1"/>
  <c r="Q2298" i="1"/>
  <c r="V2297" i="1"/>
  <c r="T2297" i="1"/>
  <c r="R2297" i="1"/>
  <c r="U2296" i="1"/>
  <c r="S2296" i="1"/>
  <c r="Q2296" i="1"/>
  <c r="V2295" i="1"/>
  <c r="T2295" i="1"/>
  <c r="R2295" i="1"/>
  <c r="U2294" i="1"/>
  <c r="S2294" i="1"/>
  <c r="Q2294" i="1"/>
  <c r="V2293" i="1"/>
  <c r="T2293" i="1"/>
  <c r="R2293" i="1"/>
  <c r="U2292" i="1"/>
  <c r="S2292" i="1"/>
  <c r="Q2292" i="1"/>
  <c r="V2291" i="1"/>
  <c r="T2291" i="1"/>
  <c r="R2291" i="1"/>
  <c r="U2290" i="1"/>
  <c r="S2290" i="1"/>
  <c r="Q2290" i="1"/>
  <c r="V2289" i="1"/>
  <c r="T2289" i="1"/>
  <c r="R2289" i="1"/>
  <c r="U2288" i="1"/>
  <c r="S2288" i="1"/>
  <c r="Q2288" i="1"/>
  <c r="V2287" i="1"/>
  <c r="T2287" i="1"/>
  <c r="R2287" i="1"/>
  <c r="U2286" i="1"/>
  <c r="S2286" i="1"/>
  <c r="Q2286" i="1"/>
  <c r="V2285" i="1"/>
  <c r="T2285" i="1"/>
  <c r="R2285" i="1"/>
  <c r="U2284" i="1"/>
  <c r="S2284" i="1"/>
  <c r="Q2284" i="1"/>
  <c r="V2283" i="1"/>
  <c r="T2283" i="1"/>
  <c r="R2283" i="1"/>
  <c r="U2282" i="1"/>
  <c r="S2282" i="1"/>
  <c r="Q2282" i="1"/>
  <c r="V2281" i="1"/>
  <c r="T2281" i="1"/>
  <c r="R2281" i="1"/>
  <c r="U2280" i="1"/>
  <c r="S2280" i="1"/>
  <c r="Q2280" i="1"/>
  <c r="V2279" i="1"/>
  <c r="T2279" i="1"/>
  <c r="R2279" i="1"/>
  <c r="U2278" i="1"/>
  <c r="S2278" i="1"/>
  <c r="Q2278" i="1"/>
  <c r="V2277" i="1"/>
  <c r="T2277" i="1"/>
  <c r="R2277" i="1"/>
  <c r="U2276" i="1"/>
  <c r="S2276" i="1"/>
  <c r="Q2276" i="1"/>
  <c r="V2275" i="1"/>
  <c r="T2275" i="1"/>
  <c r="R2275" i="1"/>
  <c r="U2274" i="1"/>
  <c r="S2274" i="1"/>
  <c r="Q2274" i="1"/>
  <c r="V2273" i="1"/>
  <c r="T2273" i="1"/>
  <c r="R2273" i="1"/>
  <c r="U2272" i="1"/>
  <c r="S2272" i="1"/>
  <c r="Q2272" i="1"/>
  <c r="V2271" i="1"/>
  <c r="T2271" i="1"/>
  <c r="R2271" i="1"/>
  <c r="U2270" i="1"/>
  <c r="S2270" i="1"/>
  <c r="Q2270" i="1"/>
  <c r="V2269" i="1"/>
  <c r="T2269" i="1"/>
  <c r="R2269" i="1"/>
  <c r="U2268" i="1"/>
  <c r="S2268" i="1"/>
  <c r="Q2268" i="1"/>
  <c r="V2267" i="1"/>
  <c r="T2267" i="1"/>
  <c r="R2267" i="1"/>
  <c r="U2266" i="1"/>
  <c r="S2266" i="1"/>
  <c r="Q2266" i="1"/>
  <c r="V2265" i="1"/>
  <c r="T2265" i="1"/>
  <c r="R2265" i="1"/>
  <c r="U2264" i="1"/>
  <c r="S2264" i="1"/>
  <c r="Q2264" i="1"/>
  <c r="V2263" i="1"/>
  <c r="T2263" i="1"/>
  <c r="R2263" i="1"/>
  <c r="U2262" i="1"/>
  <c r="S2262" i="1"/>
  <c r="Q2262" i="1"/>
  <c r="V2261" i="1"/>
  <c r="T2261" i="1"/>
  <c r="R2261" i="1"/>
  <c r="U2260" i="1"/>
  <c r="S2260" i="1"/>
  <c r="Q2260" i="1"/>
  <c r="V2259" i="1"/>
  <c r="T2259" i="1"/>
  <c r="R2259" i="1"/>
  <c r="U2258" i="1"/>
  <c r="S2258" i="1"/>
  <c r="Q2258" i="1"/>
  <c r="V2257" i="1"/>
  <c r="T2257" i="1"/>
  <c r="R2257" i="1"/>
  <c r="U2256" i="1"/>
  <c r="S2256" i="1"/>
  <c r="Q2256" i="1"/>
  <c r="V2255" i="1"/>
  <c r="T2255" i="1"/>
  <c r="R2255" i="1"/>
  <c r="U2254" i="1"/>
  <c r="S2254" i="1"/>
  <c r="Q2254" i="1"/>
  <c r="V2253" i="1"/>
  <c r="T2253" i="1"/>
  <c r="R2253" i="1"/>
  <c r="U2252" i="1"/>
  <c r="S2252" i="1"/>
  <c r="Q2252" i="1"/>
  <c r="V2251" i="1"/>
  <c r="T2251" i="1"/>
  <c r="R2251" i="1"/>
  <c r="U2250" i="1"/>
  <c r="S2250" i="1"/>
  <c r="Q2250" i="1"/>
  <c r="V2249" i="1"/>
  <c r="T2249" i="1"/>
  <c r="R2249" i="1"/>
  <c r="U2248" i="1"/>
  <c r="S2248" i="1"/>
  <c r="Q2248" i="1"/>
  <c r="V2247" i="1"/>
  <c r="T2247" i="1"/>
  <c r="R2247" i="1"/>
  <c r="U2246" i="1"/>
  <c r="S2246" i="1"/>
  <c r="Q2246" i="1"/>
  <c r="V2245" i="1"/>
  <c r="T2245" i="1"/>
  <c r="R2245" i="1"/>
  <c r="U2244" i="1"/>
  <c r="S2244" i="1"/>
  <c r="Q2244" i="1"/>
  <c r="V2243" i="1"/>
  <c r="T2243" i="1"/>
  <c r="R2243" i="1"/>
  <c r="U2242" i="1"/>
  <c r="S2242" i="1"/>
  <c r="Q2242" i="1"/>
  <c r="V2241" i="1"/>
  <c r="T2241" i="1"/>
  <c r="R2241" i="1"/>
  <c r="U2240" i="1"/>
  <c r="S2240" i="1"/>
  <c r="Q2240" i="1"/>
  <c r="V2239" i="1"/>
  <c r="T2239" i="1"/>
  <c r="R2239" i="1"/>
  <c r="U2238" i="1"/>
  <c r="S2238" i="1"/>
  <c r="Q2238" i="1"/>
  <c r="V2237" i="1"/>
  <c r="T2237" i="1"/>
  <c r="R2237" i="1"/>
  <c r="U2236" i="1"/>
  <c r="S2236" i="1"/>
  <c r="Q2236" i="1"/>
  <c r="V2235" i="1"/>
  <c r="T2235" i="1"/>
  <c r="R2235" i="1"/>
  <c r="U2234" i="1"/>
  <c r="S2234" i="1"/>
  <c r="Q2234" i="1"/>
  <c r="V2233" i="1"/>
  <c r="T2233" i="1"/>
  <c r="R2233" i="1"/>
  <c r="U2232" i="1"/>
  <c r="S2232" i="1"/>
  <c r="Q2232" i="1"/>
  <c r="V2231" i="1"/>
  <c r="T2231" i="1"/>
  <c r="R2231" i="1"/>
  <c r="U2230" i="1"/>
  <c r="S2230" i="1"/>
  <c r="Q2230" i="1"/>
  <c r="V2229" i="1"/>
  <c r="T2229" i="1"/>
  <c r="R2229" i="1"/>
  <c r="U2228" i="1"/>
  <c r="S2228" i="1"/>
  <c r="Q2228" i="1"/>
  <c r="V2227" i="1"/>
  <c r="T2227" i="1"/>
  <c r="R2227" i="1"/>
  <c r="U2226" i="1"/>
  <c r="S2226" i="1"/>
  <c r="Q2226" i="1"/>
  <c r="V2225" i="1"/>
  <c r="T2225" i="1"/>
  <c r="R2225" i="1"/>
  <c r="U2224" i="1"/>
  <c r="S2224" i="1"/>
  <c r="Q2224" i="1"/>
  <c r="V2223" i="1"/>
  <c r="T2223" i="1"/>
  <c r="R2223" i="1"/>
  <c r="U2222" i="1"/>
  <c r="S2222" i="1"/>
  <c r="Q2222" i="1"/>
  <c r="V2221" i="1"/>
  <c r="T2221" i="1"/>
  <c r="R2221" i="1"/>
  <c r="U2220" i="1"/>
  <c r="S2220" i="1"/>
  <c r="Q2220" i="1"/>
  <c r="V2219" i="1"/>
  <c r="T2219" i="1"/>
  <c r="R2219" i="1"/>
  <c r="U2218" i="1"/>
  <c r="S2218" i="1"/>
  <c r="Q2218" i="1"/>
  <c r="V2217" i="1"/>
  <c r="T2217" i="1"/>
  <c r="R2217" i="1"/>
  <c r="U2216" i="1"/>
  <c r="S2216" i="1"/>
  <c r="Q2216" i="1"/>
  <c r="V2215" i="1"/>
  <c r="T2215" i="1"/>
  <c r="R2215" i="1"/>
  <c r="U2214" i="1"/>
  <c r="S2214" i="1"/>
  <c r="Q2214" i="1"/>
  <c r="V2213" i="1"/>
  <c r="T2213" i="1"/>
  <c r="R2213" i="1"/>
  <c r="U2212" i="1"/>
  <c r="S2212" i="1"/>
  <c r="Q2212" i="1"/>
  <c r="V2211" i="1"/>
  <c r="T2211" i="1"/>
  <c r="R2211" i="1"/>
  <c r="U2210" i="1"/>
  <c r="S2210" i="1"/>
  <c r="Q2210" i="1"/>
  <c r="V2209" i="1"/>
  <c r="T2209" i="1"/>
  <c r="R2209" i="1"/>
  <c r="U2208" i="1"/>
  <c r="S2208" i="1"/>
  <c r="Q2208" i="1"/>
  <c r="V2207" i="1"/>
  <c r="T2207" i="1"/>
  <c r="R2207" i="1"/>
  <c r="U2206" i="1"/>
  <c r="S2206" i="1"/>
  <c r="Q2206" i="1"/>
  <c r="V2205" i="1"/>
  <c r="T2205" i="1"/>
  <c r="R2205" i="1"/>
  <c r="U2204" i="1"/>
  <c r="S2204" i="1"/>
  <c r="Q2204" i="1"/>
  <c r="V2203" i="1"/>
  <c r="T2203" i="1"/>
  <c r="R2203" i="1"/>
  <c r="U2202" i="1"/>
  <c r="S2202" i="1"/>
  <c r="Q2202" i="1"/>
  <c r="V2201" i="1"/>
  <c r="T2201" i="1"/>
  <c r="R2201" i="1"/>
  <c r="U2200" i="1"/>
  <c r="S2200" i="1"/>
  <c r="Q2200" i="1"/>
  <c r="V2199" i="1"/>
  <c r="T2199" i="1"/>
  <c r="R2199" i="1"/>
  <c r="U2198" i="1"/>
  <c r="S2198" i="1"/>
  <c r="Q2198" i="1"/>
  <c r="V2197" i="1"/>
  <c r="T2197" i="1"/>
  <c r="R2197" i="1"/>
  <c r="U2196" i="1"/>
  <c r="S2196" i="1"/>
  <c r="Q2196" i="1"/>
  <c r="V2195" i="1"/>
  <c r="T2195" i="1"/>
  <c r="R2195" i="1"/>
  <c r="U2194" i="1"/>
  <c r="S2194" i="1"/>
  <c r="Q2194" i="1"/>
  <c r="V2193" i="1"/>
  <c r="T2193" i="1"/>
  <c r="R2193" i="1"/>
  <c r="U2192" i="1"/>
  <c r="S2192" i="1"/>
  <c r="Q2192" i="1"/>
  <c r="V2191" i="1"/>
  <c r="T2191" i="1"/>
  <c r="R2191" i="1"/>
  <c r="U2190" i="1"/>
  <c r="S2190" i="1"/>
  <c r="Q2190" i="1"/>
  <c r="V2189" i="1"/>
  <c r="T2189" i="1"/>
  <c r="R2189" i="1"/>
  <c r="U2188" i="1"/>
  <c r="S2188" i="1"/>
  <c r="Q2188" i="1"/>
  <c r="V2187" i="1"/>
  <c r="T2187" i="1"/>
  <c r="R2187" i="1"/>
  <c r="U2186" i="1"/>
  <c r="S2186" i="1"/>
  <c r="Q2186" i="1"/>
  <c r="V2185" i="1"/>
  <c r="T2185" i="1"/>
  <c r="R2185" i="1"/>
  <c r="U2184" i="1"/>
  <c r="S2184" i="1"/>
  <c r="Q2184" i="1"/>
  <c r="V2183" i="1"/>
  <c r="T2183" i="1"/>
  <c r="R2183" i="1"/>
  <c r="U2182" i="1"/>
  <c r="S2182" i="1"/>
  <c r="Q2182" i="1"/>
  <c r="V2181" i="1"/>
  <c r="T2181" i="1"/>
  <c r="R2181" i="1"/>
  <c r="U2180" i="1"/>
  <c r="S2180" i="1"/>
  <c r="Q2180" i="1"/>
  <c r="V2179" i="1"/>
  <c r="T2179" i="1"/>
  <c r="R2179" i="1"/>
  <c r="U2178" i="1"/>
  <c r="S2178" i="1"/>
  <c r="Q2178" i="1"/>
  <c r="V2177" i="1"/>
  <c r="T2177" i="1"/>
  <c r="R2177" i="1"/>
  <c r="U2176" i="1"/>
  <c r="S2176" i="1"/>
  <c r="Q2176" i="1"/>
  <c r="V2175" i="1"/>
  <c r="T2175" i="1"/>
  <c r="R2175" i="1"/>
  <c r="U2174" i="1"/>
  <c r="S2174" i="1"/>
  <c r="Q2174" i="1"/>
  <c r="V2173" i="1"/>
  <c r="T2173" i="1"/>
  <c r="R2173" i="1"/>
  <c r="U2172" i="1"/>
  <c r="S2172" i="1"/>
  <c r="Q2172" i="1"/>
  <c r="V2171" i="1"/>
  <c r="T2171" i="1"/>
  <c r="R2171" i="1"/>
  <c r="U2170" i="1"/>
  <c r="S2170" i="1"/>
  <c r="Q2170" i="1"/>
  <c r="V2169" i="1"/>
  <c r="T2169" i="1"/>
  <c r="R2169" i="1"/>
  <c r="U2168" i="1"/>
  <c r="S2168" i="1"/>
  <c r="Q2168" i="1"/>
  <c r="V2167" i="1"/>
  <c r="T2167" i="1"/>
  <c r="R2167" i="1"/>
  <c r="U2166" i="1"/>
  <c r="S2166" i="1"/>
  <c r="Q2166" i="1"/>
  <c r="V2165" i="1"/>
  <c r="T2165" i="1"/>
  <c r="R2165" i="1"/>
  <c r="U2164" i="1"/>
  <c r="S2164" i="1"/>
  <c r="Q2164" i="1"/>
  <c r="V2163" i="1"/>
  <c r="T2163" i="1"/>
  <c r="R2163" i="1"/>
  <c r="U2162" i="1"/>
  <c r="S2162" i="1"/>
  <c r="Q2162" i="1"/>
  <c r="V2161" i="1"/>
  <c r="T2161" i="1"/>
  <c r="R2161" i="1"/>
  <c r="U2160" i="1"/>
  <c r="S2160" i="1"/>
  <c r="Q2160" i="1"/>
  <c r="V2159" i="1"/>
  <c r="T2159" i="1"/>
  <c r="R2159" i="1"/>
  <c r="U2158" i="1"/>
  <c r="S2158" i="1"/>
  <c r="Q2158" i="1"/>
  <c r="V2157" i="1"/>
  <c r="T2157" i="1"/>
  <c r="R2157" i="1"/>
  <c r="U2156" i="1"/>
  <c r="S2156" i="1"/>
  <c r="Q2156" i="1"/>
  <c r="V2155" i="1"/>
  <c r="T2155" i="1"/>
  <c r="R2155" i="1"/>
  <c r="U2154" i="1"/>
  <c r="S2154" i="1"/>
  <c r="Q2154" i="1"/>
  <c r="V2153" i="1"/>
  <c r="T2153" i="1"/>
  <c r="R2153" i="1"/>
  <c r="U2152" i="1"/>
  <c r="S2152" i="1"/>
  <c r="Q2152" i="1"/>
  <c r="V2151" i="1"/>
  <c r="T2151" i="1"/>
  <c r="R2151" i="1"/>
  <c r="U2150" i="1"/>
  <c r="S2150" i="1"/>
  <c r="Q2150" i="1"/>
  <c r="V2149" i="1"/>
  <c r="T2149" i="1"/>
  <c r="R2149" i="1"/>
  <c r="U2148" i="1"/>
  <c r="S2148" i="1"/>
  <c r="Q2148" i="1"/>
  <c r="V2147" i="1"/>
  <c r="T2147" i="1"/>
  <c r="R2147" i="1"/>
  <c r="U2146" i="1"/>
  <c r="S2146" i="1"/>
  <c r="Q2146" i="1"/>
  <c r="V2145" i="1"/>
  <c r="T2145" i="1"/>
  <c r="R2145" i="1"/>
  <c r="U2144" i="1"/>
  <c r="S2144" i="1"/>
  <c r="Q2144" i="1"/>
  <c r="V2143" i="1"/>
  <c r="T2143" i="1"/>
  <c r="R2143" i="1"/>
  <c r="U2142" i="1"/>
  <c r="S2142" i="1"/>
  <c r="Q2142" i="1"/>
  <c r="V2141" i="1"/>
  <c r="T2141" i="1"/>
  <c r="R2141" i="1"/>
  <c r="U2140" i="1"/>
  <c r="S2140" i="1"/>
  <c r="Q2140" i="1"/>
  <c r="V2139" i="1"/>
  <c r="T2139" i="1"/>
  <c r="R2139" i="1"/>
  <c r="U2138" i="1"/>
  <c r="S2138" i="1"/>
  <c r="Q2138" i="1"/>
  <c r="V2137" i="1"/>
  <c r="T2137" i="1"/>
  <c r="R2137" i="1"/>
  <c r="U2136" i="1"/>
  <c r="S2136" i="1"/>
  <c r="Q2136" i="1"/>
  <c r="V2135" i="1"/>
  <c r="T2135" i="1"/>
  <c r="R2135" i="1"/>
  <c r="U2134" i="1"/>
  <c r="S2134" i="1"/>
  <c r="Q2134" i="1"/>
  <c r="V2133" i="1"/>
  <c r="T2133" i="1"/>
  <c r="R2133" i="1"/>
  <c r="U2132" i="1"/>
  <c r="S2132" i="1"/>
  <c r="Q2132" i="1"/>
  <c r="V2131" i="1"/>
  <c r="T2131" i="1"/>
  <c r="R2131" i="1"/>
  <c r="U2130" i="1"/>
  <c r="S2130" i="1"/>
  <c r="Q2130" i="1"/>
  <c r="V2129" i="1"/>
  <c r="T2129" i="1"/>
  <c r="R2129" i="1"/>
  <c r="U2128" i="1"/>
  <c r="S2128" i="1"/>
  <c r="Q2128" i="1"/>
  <c r="V2127" i="1"/>
  <c r="T2127" i="1"/>
  <c r="R2127" i="1"/>
  <c r="U2126" i="1"/>
  <c r="S2126" i="1"/>
  <c r="Q2126" i="1"/>
  <c r="V2125" i="1"/>
  <c r="T2125" i="1"/>
  <c r="R2125" i="1"/>
  <c r="U2124" i="1"/>
  <c r="S2124" i="1"/>
  <c r="Q2124" i="1"/>
  <c r="V2123" i="1"/>
  <c r="T2123" i="1"/>
  <c r="R2123" i="1"/>
  <c r="U2122" i="1"/>
  <c r="S2122" i="1"/>
  <c r="Q2122" i="1"/>
  <c r="V2121" i="1"/>
  <c r="T2121" i="1"/>
  <c r="R2121" i="1"/>
  <c r="U2120" i="1"/>
  <c r="S2120" i="1"/>
  <c r="Q2120" i="1"/>
  <c r="V2119" i="1"/>
  <c r="T2119" i="1"/>
  <c r="R2119" i="1"/>
  <c r="U2118" i="1"/>
  <c r="S2118" i="1"/>
  <c r="Q2118" i="1"/>
  <c r="V2117" i="1"/>
  <c r="T2117" i="1"/>
  <c r="R2117" i="1"/>
  <c r="U2116" i="1"/>
  <c r="S2116" i="1"/>
  <c r="Q2116" i="1"/>
  <c r="V2115" i="1"/>
  <c r="T2115" i="1"/>
  <c r="R2115" i="1"/>
  <c r="U2114" i="1"/>
  <c r="S2114" i="1"/>
  <c r="Q2114" i="1"/>
  <c r="V2113" i="1"/>
  <c r="T2113" i="1"/>
  <c r="R2113" i="1"/>
  <c r="U2112" i="1"/>
  <c r="S2112" i="1"/>
  <c r="Q2112" i="1"/>
  <c r="V2111" i="1"/>
  <c r="T2111" i="1"/>
  <c r="R2111" i="1"/>
  <c r="U2110" i="1"/>
  <c r="S2110" i="1"/>
  <c r="Q2110" i="1"/>
  <c r="V2109" i="1"/>
  <c r="T2109" i="1"/>
  <c r="R2109" i="1"/>
  <c r="U2108" i="1"/>
  <c r="S2108" i="1"/>
  <c r="Q2108" i="1"/>
  <c r="V2107" i="1"/>
  <c r="T2107" i="1"/>
  <c r="R2107" i="1"/>
  <c r="U2106" i="1"/>
  <c r="S2106" i="1"/>
  <c r="Q2106" i="1"/>
  <c r="V2105" i="1"/>
  <c r="T2105" i="1"/>
  <c r="R2105" i="1"/>
  <c r="U2104" i="1"/>
  <c r="S2104" i="1"/>
  <c r="Q2104" i="1"/>
  <c r="V2103" i="1"/>
  <c r="T2103" i="1"/>
  <c r="R2103" i="1"/>
  <c r="U2102" i="1"/>
  <c r="S2102" i="1"/>
  <c r="Q2102" i="1"/>
  <c r="V2101" i="1"/>
  <c r="T2101" i="1"/>
  <c r="R2101" i="1"/>
  <c r="U2100" i="1"/>
  <c r="S2100" i="1"/>
  <c r="Q2100" i="1"/>
  <c r="V2099" i="1"/>
  <c r="T2099" i="1"/>
  <c r="R2099" i="1"/>
  <c r="U2098" i="1"/>
  <c r="S2098" i="1"/>
  <c r="Q2098" i="1"/>
  <c r="V2097" i="1"/>
  <c r="T2097" i="1"/>
  <c r="R2097" i="1"/>
  <c r="U2096" i="1"/>
  <c r="S2096" i="1"/>
  <c r="Q2096" i="1"/>
  <c r="V2095" i="1"/>
  <c r="T2095" i="1"/>
  <c r="R2095" i="1"/>
  <c r="U2094" i="1"/>
  <c r="S2094" i="1"/>
  <c r="Q2094" i="1"/>
  <c r="V2093" i="1"/>
  <c r="T2093" i="1"/>
  <c r="R2093" i="1"/>
  <c r="U2092" i="1"/>
  <c r="S2092" i="1"/>
  <c r="Q2092" i="1"/>
  <c r="V2091" i="1"/>
  <c r="T2091" i="1"/>
  <c r="R2091" i="1"/>
  <c r="U2090" i="1"/>
  <c r="S2090" i="1"/>
  <c r="Q2090" i="1"/>
  <c r="V2089" i="1"/>
  <c r="T2089" i="1"/>
  <c r="R2089" i="1"/>
  <c r="U2088" i="1"/>
  <c r="S2088" i="1"/>
  <c r="Q2088" i="1"/>
  <c r="V2087" i="1"/>
  <c r="T2087" i="1"/>
  <c r="R2087" i="1"/>
  <c r="U2086" i="1"/>
  <c r="S2086" i="1"/>
  <c r="Q2086" i="1"/>
  <c r="V2085" i="1"/>
  <c r="T2085" i="1"/>
  <c r="R2085" i="1"/>
  <c r="U2084" i="1"/>
  <c r="S2084" i="1"/>
  <c r="Q2084" i="1"/>
  <c r="V2083" i="1"/>
  <c r="T2083" i="1"/>
  <c r="R2083" i="1"/>
  <c r="U2082" i="1"/>
  <c r="S2082" i="1"/>
  <c r="Q2082" i="1"/>
  <c r="V2081" i="1"/>
  <c r="T2081" i="1"/>
  <c r="R2081" i="1"/>
  <c r="U2080" i="1"/>
  <c r="S2080" i="1"/>
  <c r="Q2080" i="1"/>
  <c r="V2079" i="1"/>
  <c r="T2079" i="1"/>
  <c r="R2079" i="1"/>
  <c r="U2078" i="1"/>
  <c r="S2078" i="1"/>
  <c r="Q2078" i="1"/>
  <c r="V2077" i="1"/>
  <c r="T2077" i="1"/>
  <c r="R2077" i="1"/>
  <c r="U2076" i="1"/>
  <c r="S2076" i="1"/>
  <c r="Q2076" i="1"/>
  <c r="V2075" i="1"/>
  <c r="T2075" i="1"/>
  <c r="R2075" i="1"/>
  <c r="U2074" i="1"/>
  <c r="S2074" i="1"/>
  <c r="Q2074" i="1"/>
  <c r="V2073" i="1"/>
  <c r="T2073" i="1"/>
  <c r="R2073" i="1"/>
  <c r="U2072" i="1"/>
  <c r="S2072" i="1"/>
  <c r="Q2072" i="1"/>
  <c r="V2071" i="1"/>
  <c r="T2071" i="1"/>
  <c r="R2071" i="1"/>
  <c r="U2070" i="1"/>
  <c r="S2070" i="1"/>
  <c r="Q2070" i="1"/>
  <c r="V2069" i="1"/>
  <c r="T2069" i="1"/>
  <c r="R2069" i="1"/>
  <c r="U2068" i="1"/>
  <c r="S2068" i="1"/>
  <c r="Q2068" i="1"/>
  <c r="V2067" i="1"/>
  <c r="T2067" i="1"/>
  <c r="R2067" i="1"/>
  <c r="U2066" i="1"/>
  <c r="S2066" i="1"/>
  <c r="Q2066" i="1"/>
  <c r="V2065" i="1"/>
  <c r="T2065" i="1"/>
  <c r="R2065" i="1"/>
  <c r="U2064" i="1"/>
  <c r="S2064" i="1"/>
  <c r="Q2064" i="1"/>
  <c r="V2063" i="1"/>
  <c r="T2063" i="1"/>
  <c r="R2063" i="1"/>
  <c r="U2062" i="1"/>
  <c r="S2062" i="1"/>
  <c r="Q2062" i="1"/>
  <c r="V2061" i="1"/>
  <c r="T2061" i="1"/>
  <c r="R2061" i="1"/>
  <c r="U2060" i="1"/>
  <c r="S2060" i="1"/>
  <c r="Q2060" i="1"/>
  <c r="V2059" i="1"/>
  <c r="T2059" i="1"/>
  <c r="R2059" i="1"/>
  <c r="U2058" i="1"/>
  <c r="S2058" i="1"/>
  <c r="Q2058" i="1"/>
  <c r="V2057" i="1"/>
  <c r="T2057" i="1"/>
  <c r="R2057" i="1"/>
  <c r="U2056" i="1"/>
  <c r="S2056" i="1"/>
  <c r="Q2056" i="1"/>
  <c r="V2055" i="1"/>
  <c r="T2055" i="1"/>
  <c r="R2055" i="1"/>
  <c r="U2054" i="1"/>
  <c r="S2054" i="1"/>
  <c r="Q2054" i="1"/>
  <c r="V2053" i="1"/>
  <c r="T2053" i="1"/>
  <c r="R2053" i="1"/>
  <c r="U2052" i="1"/>
  <c r="S2052" i="1"/>
  <c r="Q2052" i="1"/>
  <c r="V2051" i="1"/>
  <c r="T2051" i="1"/>
  <c r="R2051" i="1"/>
  <c r="U2050" i="1"/>
  <c r="S2050" i="1"/>
  <c r="Q2050" i="1"/>
  <c r="V2049" i="1"/>
  <c r="T2049" i="1"/>
  <c r="R2049" i="1"/>
  <c r="U2048" i="1"/>
  <c r="S2048" i="1"/>
  <c r="Q2048" i="1"/>
  <c r="V2047" i="1"/>
  <c r="T2047" i="1"/>
  <c r="R2047" i="1"/>
  <c r="U2046" i="1"/>
  <c r="S2046" i="1"/>
  <c r="Q2046" i="1"/>
  <c r="V2045" i="1"/>
  <c r="T2045" i="1"/>
  <c r="R2045" i="1"/>
  <c r="U2044" i="1"/>
  <c r="S2044" i="1"/>
  <c r="Q2044" i="1"/>
  <c r="V2043" i="1"/>
  <c r="T2043" i="1"/>
  <c r="R2043" i="1"/>
  <c r="U2042" i="1"/>
  <c r="S2042" i="1"/>
  <c r="Q2042" i="1"/>
  <c r="V2041" i="1"/>
  <c r="T2041" i="1"/>
  <c r="R2041" i="1"/>
  <c r="U2040" i="1"/>
  <c r="S2040" i="1"/>
  <c r="Q2040" i="1"/>
  <c r="V2039" i="1"/>
  <c r="T2039" i="1"/>
  <c r="R2039" i="1"/>
  <c r="U2038" i="1"/>
  <c r="S2038" i="1"/>
  <c r="Q2038" i="1"/>
  <c r="V2037" i="1"/>
  <c r="T2037" i="1"/>
  <c r="R2037" i="1"/>
  <c r="U2036" i="1"/>
  <c r="S2036" i="1"/>
  <c r="Q2036" i="1"/>
  <c r="V2035" i="1"/>
  <c r="T2035" i="1"/>
  <c r="R2035" i="1"/>
  <c r="U2034" i="1"/>
  <c r="S2034" i="1"/>
  <c r="Q2034" i="1"/>
  <c r="V2033" i="1"/>
  <c r="T2033" i="1"/>
  <c r="R2033" i="1"/>
  <c r="U2032" i="1"/>
  <c r="S2032" i="1"/>
  <c r="Q2032" i="1"/>
  <c r="V2031" i="1"/>
  <c r="T2031" i="1"/>
  <c r="R2031" i="1"/>
  <c r="U2030" i="1"/>
  <c r="S2030" i="1"/>
  <c r="Q2030" i="1"/>
  <c r="V2029" i="1"/>
  <c r="T2029" i="1"/>
  <c r="R2029" i="1"/>
  <c r="U2028" i="1"/>
  <c r="S2028" i="1"/>
  <c r="Q2028" i="1"/>
  <c r="V2027" i="1"/>
  <c r="T2027" i="1"/>
  <c r="R2027" i="1"/>
  <c r="U2026" i="1"/>
  <c r="S2026" i="1"/>
  <c r="Q2026" i="1"/>
  <c r="V2025" i="1"/>
  <c r="T2025" i="1"/>
  <c r="R2025" i="1"/>
  <c r="U2024" i="1"/>
  <c r="S2024" i="1"/>
  <c r="Q2024" i="1"/>
  <c r="V2023" i="1"/>
  <c r="T2023" i="1"/>
  <c r="R2023" i="1"/>
  <c r="U2022" i="1"/>
  <c r="S2022" i="1"/>
  <c r="Q2022" i="1"/>
  <c r="V2021" i="1"/>
  <c r="T2021" i="1"/>
  <c r="R2021" i="1"/>
  <c r="U2020" i="1"/>
  <c r="S2020" i="1"/>
  <c r="Q2020" i="1"/>
  <c r="V2019" i="1"/>
  <c r="T2019" i="1"/>
  <c r="R2019" i="1"/>
  <c r="U2018" i="1"/>
  <c r="S2018" i="1"/>
  <c r="Q2018" i="1"/>
  <c r="V2017" i="1"/>
  <c r="T2017" i="1"/>
  <c r="R2017" i="1"/>
  <c r="U2016" i="1"/>
  <c r="S2016" i="1"/>
  <c r="Q2016" i="1"/>
  <c r="V2015" i="1"/>
  <c r="T2015" i="1"/>
  <c r="R2015" i="1"/>
  <c r="U2014" i="1"/>
  <c r="S2014" i="1"/>
  <c r="Q2014" i="1"/>
  <c r="V2013" i="1"/>
  <c r="T2013" i="1"/>
  <c r="R2013" i="1"/>
  <c r="U2012" i="1"/>
  <c r="S2012" i="1"/>
  <c r="Q2012" i="1"/>
  <c r="V2011" i="1"/>
  <c r="T2011" i="1"/>
  <c r="R2011" i="1"/>
  <c r="U2010" i="1"/>
  <c r="S2010" i="1"/>
  <c r="Q2010" i="1"/>
  <c r="V2009" i="1"/>
  <c r="T2009" i="1"/>
  <c r="R2009" i="1"/>
  <c r="U2008" i="1"/>
  <c r="S2008" i="1"/>
  <c r="Q2008" i="1"/>
  <c r="V2007" i="1"/>
  <c r="T2007" i="1"/>
  <c r="R2007" i="1"/>
  <c r="U2006" i="1"/>
  <c r="S2006" i="1"/>
  <c r="Q2006" i="1"/>
  <c r="V2005" i="1"/>
  <c r="T2005" i="1"/>
  <c r="R2005" i="1"/>
  <c r="U2004" i="1"/>
  <c r="S2004" i="1"/>
  <c r="Q2004" i="1"/>
  <c r="V2003" i="1"/>
  <c r="T2003" i="1"/>
  <c r="R2003" i="1"/>
  <c r="U2002" i="1"/>
  <c r="S2002" i="1"/>
  <c r="Q2002" i="1"/>
  <c r="V2001" i="1"/>
  <c r="T2001" i="1"/>
  <c r="R2001" i="1"/>
  <c r="U1996" i="1"/>
  <c r="S1996" i="1"/>
  <c r="Q1996" i="1"/>
  <c r="V1997" i="1"/>
  <c r="T1997" i="1"/>
  <c r="R1997" i="1"/>
  <c r="U2000" i="1"/>
  <c r="S2000" i="1"/>
  <c r="Q2000" i="1"/>
  <c r="V1998" i="1"/>
  <c r="T1998" i="1"/>
  <c r="R1998" i="1"/>
  <c r="U1999" i="1"/>
  <c r="S1999" i="1"/>
  <c r="Q1999" i="1"/>
  <c r="V1995" i="1"/>
  <c r="T1995" i="1"/>
  <c r="R1995" i="1"/>
  <c r="U1994" i="1"/>
  <c r="S1994" i="1"/>
  <c r="Q1994" i="1"/>
  <c r="V1992" i="1"/>
  <c r="T1992" i="1"/>
  <c r="R1992" i="1"/>
  <c r="U1993" i="1"/>
  <c r="S1993" i="1"/>
  <c r="Q1993" i="1"/>
  <c r="V1991" i="1"/>
  <c r="T1991" i="1"/>
  <c r="R1991" i="1"/>
  <c r="U1990" i="1"/>
  <c r="S1990" i="1"/>
  <c r="Q1990" i="1"/>
  <c r="V1989" i="1"/>
  <c r="T1989" i="1"/>
  <c r="R1989" i="1"/>
  <c r="U1988" i="1"/>
  <c r="S1988" i="1"/>
  <c r="Q1988" i="1"/>
  <c r="V1987" i="1"/>
  <c r="T1987" i="1"/>
  <c r="R1987" i="1"/>
  <c r="U1986" i="1"/>
  <c r="S1986" i="1"/>
  <c r="Q1986" i="1"/>
  <c r="V1985" i="1"/>
  <c r="T1985" i="1"/>
  <c r="R1985" i="1"/>
  <c r="U1984" i="1"/>
  <c r="S1984" i="1"/>
  <c r="Q1984" i="1"/>
  <c r="V1979" i="1"/>
  <c r="T1979" i="1"/>
  <c r="R1979" i="1"/>
  <c r="U1978" i="1"/>
  <c r="S1978" i="1"/>
  <c r="Q1978" i="1"/>
  <c r="V1977" i="1"/>
  <c r="T1977" i="1"/>
  <c r="R1977" i="1"/>
  <c r="U1983" i="1"/>
  <c r="S1983" i="1"/>
  <c r="Q1983" i="1"/>
  <c r="V1982" i="1"/>
  <c r="T1982" i="1"/>
  <c r="R1982" i="1"/>
  <c r="U1981" i="1"/>
  <c r="S1981" i="1"/>
  <c r="Q1981" i="1"/>
  <c r="V1980" i="1"/>
  <c r="T1980" i="1"/>
  <c r="R1980" i="1"/>
  <c r="U1976" i="1"/>
  <c r="S1976" i="1"/>
  <c r="Q1976" i="1"/>
  <c r="V1975" i="1"/>
  <c r="T1975" i="1"/>
  <c r="R1975" i="1"/>
  <c r="U1973" i="1"/>
  <c r="S1973" i="1"/>
  <c r="Q1973" i="1"/>
  <c r="V1974" i="1"/>
  <c r="T1974" i="1"/>
  <c r="R1974" i="1"/>
  <c r="U1972" i="1"/>
  <c r="S1972" i="1"/>
  <c r="Q1972" i="1"/>
  <c r="V1971" i="1"/>
  <c r="T1971" i="1"/>
  <c r="R1971" i="1"/>
  <c r="U1970" i="1"/>
  <c r="S1970" i="1"/>
  <c r="Q1970" i="1"/>
  <c r="V1969" i="1"/>
  <c r="T1969" i="1"/>
  <c r="R1969" i="1"/>
  <c r="U1968" i="1"/>
  <c r="S1968" i="1"/>
  <c r="Q1968" i="1"/>
  <c r="V1967" i="1"/>
  <c r="T1967" i="1"/>
  <c r="R1967" i="1"/>
  <c r="U1966" i="1"/>
  <c r="S1966" i="1"/>
  <c r="Q1966" i="1"/>
  <c r="V1965" i="1"/>
  <c r="T1965" i="1"/>
  <c r="R1965" i="1"/>
  <c r="U1962" i="1"/>
  <c r="S1962" i="1"/>
  <c r="Q1962" i="1"/>
  <c r="V1963" i="1"/>
  <c r="T1963" i="1"/>
  <c r="R1963" i="1"/>
  <c r="U1964" i="1"/>
  <c r="S1964" i="1"/>
  <c r="Q1964" i="1"/>
  <c r="V1961" i="1"/>
  <c r="T1961" i="1"/>
  <c r="R1961" i="1"/>
  <c r="U1960" i="1"/>
  <c r="S1960" i="1"/>
  <c r="Q1960" i="1"/>
  <c r="V1959" i="1"/>
  <c r="T1959" i="1"/>
  <c r="R1959" i="1"/>
  <c r="U1958" i="1"/>
  <c r="S1958" i="1"/>
  <c r="Q1958" i="1"/>
  <c r="V1957" i="1"/>
  <c r="T1957" i="1"/>
  <c r="R1957" i="1"/>
  <c r="U1956" i="1"/>
  <c r="S1956" i="1"/>
  <c r="Q1956" i="1"/>
  <c r="V1955" i="1"/>
  <c r="T1955" i="1"/>
  <c r="R1955" i="1"/>
  <c r="U1954" i="1"/>
  <c r="S1954" i="1"/>
  <c r="Q1954" i="1"/>
  <c r="V1953" i="1"/>
  <c r="T1953" i="1"/>
  <c r="R1953" i="1"/>
  <c r="U1948" i="1"/>
  <c r="S1948" i="1"/>
  <c r="Q1948" i="1"/>
  <c r="V1952" i="1"/>
  <c r="T1952" i="1"/>
  <c r="R1952" i="1"/>
  <c r="U1947" i="1"/>
  <c r="S1947" i="1"/>
  <c r="Q1947" i="1"/>
  <c r="V1949" i="1"/>
  <c r="T1949" i="1"/>
  <c r="R1949" i="1"/>
  <c r="U1950" i="1"/>
  <c r="S1950" i="1"/>
  <c r="Q1950" i="1"/>
  <c r="V1946" i="1"/>
  <c r="T1946" i="1"/>
  <c r="R1946" i="1"/>
  <c r="U1951" i="1"/>
  <c r="S1951" i="1"/>
  <c r="Q1951" i="1"/>
  <c r="V1945" i="1"/>
  <c r="T1945" i="1"/>
  <c r="R1945" i="1"/>
  <c r="U1944" i="1"/>
  <c r="S1944" i="1"/>
  <c r="Q1944" i="1"/>
  <c r="V1943" i="1"/>
  <c r="T1943" i="1"/>
  <c r="R1943" i="1"/>
  <c r="U1942" i="1"/>
  <c r="S1942" i="1"/>
  <c r="Q1942" i="1"/>
  <c r="V1941" i="1"/>
  <c r="T1941" i="1"/>
  <c r="R1941" i="1"/>
  <c r="U1940" i="1"/>
  <c r="S1940" i="1"/>
  <c r="Q1940" i="1"/>
  <c r="V1939" i="1"/>
  <c r="T1939" i="1"/>
  <c r="R1939" i="1"/>
  <c r="U1938" i="1"/>
  <c r="S1938" i="1"/>
  <c r="Q1938" i="1"/>
  <c r="V1937" i="1"/>
  <c r="T1937" i="1"/>
  <c r="R1937" i="1"/>
  <c r="U1934" i="1"/>
  <c r="S1934" i="1"/>
  <c r="Q1934" i="1"/>
  <c r="V1935" i="1"/>
  <c r="T1935" i="1"/>
  <c r="R1935" i="1"/>
  <c r="U1936" i="1"/>
  <c r="S1936" i="1"/>
  <c r="Q1936" i="1"/>
  <c r="V1933" i="1"/>
  <c r="T1933" i="1"/>
  <c r="R1933" i="1"/>
  <c r="U1932" i="1"/>
  <c r="S1932" i="1"/>
  <c r="Q1932" i="1"/>
  <c r="V1931" i="1"/>
  <c r="T1931" i="1"/>
  <c r="R1931" i="1"/>
  <c r="U1930" i="1"/>
  <c r="S1930" i="1"/>
  <c r="Q1930" i="1"/>
  <c r="V1929" i="1"/>
  <c r="T1929" i="1"/>
  <c r="R1929" i="1"/>
  <c r="U1928" i="1"/>
  <c r="S1928" i="1"/>
  <c r="Q1928" i="1"/>
  <c r="V1927" i="1"/>
  <c r="T1927" i="1"/>
  <c r="R1927" i="1"/>
  <c r="U1926" i="1"/>
  <c r="S1926" i="1"/>
  <c r="Q1926" i="1"/>
  <c r="V1924" i="1"/>
  <c r="T1924" i="1"/>
  <c r="R1924" i="1"/>
  <c r="U1925" i="1"/>
  <c r="S1925" i="1"/>
  <c r="Q1925" i="1"/>
  <c r="V1923" i="1"/>
  <c r="T1923" i="1"/>
  <c r="R1923" i="1"/>
  <c r="U1922" i="1"/>
  <c r="S1922" i="1"/>
  <c r="Q1922" i="1"/>
  <c r="V1921" i="1"/>
  <c r="T1921" i="1"/>
  <c r="R1921" i="1"/>
  <c r="U1920" i="1"/>
  <c r="S1920" i="1"/>
  <c r="Q1920" i="1"/>
  <c r="V1919" i="1"/>
  <c r="T1919" i="1"/>
  <c r="R1919" i="1"/>
  <c r="U1918" i="1"/>
  <c r="S1918" i="1"/>
  <c r="Q1918" i="1"/>
  <c r="V1917" i="1"/>
  <c r="T1917" i="1"/>
  <c r="R1917" i="1"/>
  <c r="U1916" i="1"/>
  <c r="S1916" i="1"/>
  <c r="Q1916" i="1"/>
  <c r="V1915" i="1"/>
  <c r="T1915" i="1"/>
  <c r="R1915" i="1"/>
  <c r="U1914" i="1"/>
  <c r="S1914" i="1"/>
  <c r="Q1914" i="1"/>
  <c r="V1913" i="1"/>
  <c r="T1913" i="1"/>
  <c r="R1913" i="1"/>
  <c r="U1910" i="1"/>
  <c r="S1910" i="1"/>
  <c r="Q1910" i="1"/>
  <c r="V1909" i="1"/>
  <c r="T1909" i="1"/>
  <c r="R1909" i="1"/>
  <c r="U1908" i="1"/>
  <c r="S1908" i="1"/>
  <c r="Q1908" i="1"/>
  <c r="V1907" i="1"/>
  <c r="T1907" i="1"/>
  <c r="R1907" i="1"/>
  <c r="U1906" i="1"/>
  <c r="S1906" i="1"/>
  <c r="Q1906" i="1"/>
  <c r="V1911" i="1"/>
  <c r="T1911" i="1"/>
  <c r="R1911" i="1"/>
  <c r="U1912" i="1"/>
  <c r="S1912" i="1"/>
  <c r="Q1912" i="1"/>
  <c r="V1905" i="1"/>
  <c r="T1905" i="1"/>
  <c r="R1905" i="1"/>
  <c r="U1904" i="1"/>
  <c r="S1904" i="1"/>
  <c r="Q1904" i="1"/>
  <c r="V1903" i="1"/>
  <c r="T1903" i="1"/>
  <c r="R1903" i="1"/>
  <c r="U1902" i="1"/>
  <c r="S1902" i="1"/>
  <c r="Q1902" i="1"/>
  <c r="V1901" i="1"/>
  <c r="T1901" i="1"/>
  <c r="R1901" i="1"/>
  <c r="U1900" i="1"/>
  <c r="S1900" i="1"/>
  <c r="Q1900" i="1"/>
  <c r="V1899" i="1"/>
  <c r="T1899" i="1"/>
  <c r="R1899" i="1"/>
  <c r="U1898" i="1"/>
  <c r="S1898" i="1"/>
  <c r="Q1898" i="1"/>
  <c r="V1895" i="1"/>
  <c r="T1895" i="1"/>
  <c r="R1895" i="1"/>
  <c r="U1897" i="1"/>
  <c r="S1897" i="1"/>
  <c r="Q1897" i="1"/>
  <c r="V1894" i="1"/>
  <c r="T1894" i="1"/>
  <c r="R1894" i="1"/>
  <c r="U1896" i="1"/>
  <c r="S1896" i="1"/>
  <c r="Q1896" i="1"/>
  <c r="V1893" i="1"/>
  <c r="T1893" i="1"/>
  <c r="R1893" i="1"/>
  <c r="U1892" i="1"/>
  <c r="S1892" i="1"/>
  <c r="Q1892" i="1"/>
  <c r="V1891" i="1"/>
  <c r="T1891" i="1"/>
  <c r="R1891" i="1"/>
  <c r="U1890" i="1"/>
  <c r="S1890" i="1"/>
  <c r="Q1890" i="1"/>
  <c r="V1889" i="1"/>
  <c r="T1889" i="1"/>
  <c r="R1889" i="1"/>
  <c r="U1888" i="1"/>
  <c r="S1888" i="1"/>
  <c r="Q1888" i="1"/>
  <c r="V1887" i="1"/>
  <c r="T1887" i="1"/>
  <c r="R1887" i="1"/>
  <c r="U1886" i="1"/>
  <c r="S1886" i="1"/>
  <c r="Q1886" i="1"/>
  <c r="V1885" i="1"/>
  <c r="T1885" i="1"/>
  <c r="R1885" i="1"/>
  <c r="U1881" i="1"/>
  <c r="S1881" i="1"/>
  <c r="Q1881" i="1"/>
  <c r="V1883" i="1"/>
  <c r="T1883" i="1"/>
  <c r="R1883" i="1"/>
  <c r="U1884" i="1"/>
  <c r="S1884" i="1"/>
  <c r="Q1884" i="1"/>
  <c r="V1882" i="1"/>
  <c r="T1882" i="1"/>
  <c r="R1882" i="1"/>
  <c r="U1880" i="1"/>
  <c r="S1880" i="1"/>
  <c r="Q1880" i="1"/>
  <c r="V1879" i="1"/>
  <c r="T1879" i="1"/>
  <c r="R1879" i="1"/>
  <c r="U1878" i="1"/>
  <c r="S1878" i="1"/>
  <c r="Q1878" i="1"/>
  <c r="V1877" i="1"/>
  <c r="T1877" i="1"/>
  <c r="R1877" i="1"/>
  <c r="U1876" i="1"/>
  <c r="S1876" i="1"/>
  <c r="Q1876" i="1"/>
  <c r="V1875" i="1"/>
  <c r="T1875" i="1"/>
  <c r="R1875" i="1"/>
  <c r="U1874" i="1"/>
  <c r="S1874" i="1"/>
  <c r="Q1874" i="1"/>
  <c r="V1873" i="1"/>
  <c r="T1873" i="1"/>
  <c r="R1873" i="1"/>
  <c r="U1871" i="1"/>
  <c r="S1871" i="1"/>
  <c r="Q1871" i="1"/>
  <c r="V1870" i="1"/>
  <c r="T1870" i="1"/>
  <c r="R1870" i="1"/>
  <c r="U1869" i="1"/>
  <c r="S1869" i="1"/>
  <c r="Q1869" i="1"/>
  <c r="V1872" i="1"/>
  <c r="T1872" i="1"/>
  <c r="R1872" i="1"/>
  <c r="U1868" i="1"/>
  <c r="S1868" i="1"/>
  <c r="Q1868" i="1"/>
  <c r="V1867" i="1"/>
  <c r="T1867" i="1"/>
  <c r="R1867" i="1"/>
  <c r="U1866" i="1"/>
  <c r="S1866" i="1"/>
  <c r="Q1866" i="1"/>
  <c r="V1865" i="1"/>
  <c r="T1865" i="1"/>
  <c r="R1865" i="1"/>
  <c r="U1864" i="1"/>
  <c r="S1864" i="1"/>
  <c r="Q1864" i="1"/>
  <c r="V1863" i="1"/>
  <c r="T1863" i="1"/>
  <c r="R1863" i="1"/>
  <c r="U1862" i="1"/>
  <c r="S1862" i="1"/>
  <c r="Q1862" i="1"/>
  <c r="V1861" i="1"/>
  <c r="T1861" i="1"/>
  <c r="R1861" i="1"/>
  <c r="U1860" i="1"/>
  <c r="S1860" i="1"/>
  <c r="Q1860" i="1"/>
  <c r="V1859" i="1"/>
  <c r="T1859" i="1"/>
  <c r="R1859" i="1"/>
  <c r="U1858" i="1"/>
  <c r="S1858" i="1"/>
  <c r="Q1858" i="1"/>
  <c r="V1857" i="1"/>
  <c r="T1857" i="1"/>
  <c r="R1857" i="1"/>
  <c r="U1856" i="1"/>
  <c r="S1856" i="1"/>
  <c r="Q1856" i="1"/>
  <c r="V1855" i="1"/>
  <c r="T1855" i="1"/>
  <c r="R1855" i="1"/>
  <c r="U1854" i="1"/>
  <c r="S1854" i="1"/>
  <c r="Q1854" i="1"/>
  <c r="V1849" i="1"/>
  <c r="T1849" i="1"/>
  <c r="R1849" i="1"/>
  <c r="U1851" i="1"/>
  <c r="S1851" i="1"/>
  <c r="Q1851" i="1"/>
  <c r="V1853" i="1"/>
  <c r="T1853" i="1"/>
  <c r="R1853" i="1"/>
  <c r="U1844" i="1"/>
  <c r="S1844" i="1"/>
  <c r="Q1844" i="1"/>
  <c r="V1850" i="1"/>
  <c r="T1850" i="1"/>
  <c r="R1850" i="1"/>
  <c r="U1848" i="1"/>
  <c r="S1848" i="1"/>
  <c r="Q1848" i="1"/>
  <c r="V1847" i="1"/>
  <c r="T1847" i="1"/>
  <c r="R1847" i="1"/>
  <c r="U1846" i="1"/>
  <c r="S1846" i="1"/>
  <c r="Q1846" i="1"/>
  <c r="V1843" i="1"/>
  <c r="T1843" i="1"/>
  <c r="R1843" i="1"/>
  <c r="U1845" i="1"/>
  <c r="S1845" i="1"/>
  <c r="Q1845" i="1"/>
  <c r="V1852" i="1"/>
  <c r="T1852" i="1"/>
  <c r="R1852" i="1"/>
  <c r="U1842" i="1"/>
  <c r="S1842" i="1"/>
  <c r="Q1842" i="1"/>
  <c r="V1841" i="1"/>
  <c r="T1841" i="1"/>
  <c r="R1841" i="1"/>
  <c r="U1839" i="1"/>
  <c r="S1839" i="1"/>
  <c r="Q1839" i="1"/>
  <c r="V1840" i="1"/>
  <c r="T1840" i="1"/>
  <c r="R1840" i="1"/>
  <c r="U1838" i="1"/>
  <c r="S1838" i="1"/>
  <c r="Q1838" i="1"/>
  <c r="V1837" i="1"/>
  <c r="T1837" i="1"/>
  <c r="R1837" i="1"/>
  <c r="U1836" i="1"/>
  <c r="S1836" i="1"/>
  <c r="Q1836" i="1"/>
  <c r="V1835" i="1"/>
  <c r="T1835" i="1"/>
  <c r="R1835" i="1"/>
  <c r="U1834" i="1"/>
  <c r="S1834" i="1"/>
  <c r="Q1834" i="1"/>
  <c r="V1833" i="1"/>
  <c r="T1833" i="1"/>
  <c r="R1833" i="1"/>
  <c r="U1832" i="1"/>
  <c r="S1832" i="1"/>
  <c r="Q1832" i="1"/>
  <c r="V1831" i="1"/>
  <c r="T1831" i="1"/>
  <c r="R1831" i="1"/>
  <c r="U1830" i="1"/>
  <c r="S1830" i="1"/>
  <c r="Q1830" i="1"/>
  <c r="V1829" i="1"/>
  <c r="T1829" i="1"/>
  <c r="R1829" i="1"/>
  <c r="U1828" i="1"/>
  <c r="S1828" i="1"/>
  <c r="Q1828" i="1"/>
  <c r="V1827" i="1"/>
  <c r="T1827" i="1"/>
  <c r="R1827" i="1"/>
  <c r="U1825" i="1"/>
  <c r="S1825" i="1"/>
  <c r="Q1825" i="1"/>
  <c r="V1826" i="1"/>
  <c r="T1826" i="1"/>
  <c r="R1826" i="1"/>
  <c r="U1819" i="1"/>
  <c r="S1819" i="1"/>
  <c r="Q1819" i="1"/>
  <c r="V1820" i="1"/>
  <c r="T1820" i="1"/>
  <c r="R1820" i="1"/>
  <c r="U1824" i="1"/>
  <c r="S1824" i="1"/>
  <c r="Q1824" i="1"/>
  <c r="V1823" i="1"/>
  <c r="T1823" i="1"/>
  <c r="R1823" i="1"/>
  <c r="U1821" i="1"/>
  <c r="S1821" i="1"/>
  <c r="Q1821" i="1"/>
  <c r="V1822" i="1"/>
  <c r="T1822" i="1"/>
  <c r="R1822" i="1"/>
  <c r="U1817" i="1"/>
  <c r="S1817" i="1"/>
  <c r="Q1817" i="1"/>
  <c r="V1818" i="1"/>
  <c r="T1818" i="1"/>
  <c r="R1818" i="1"/>
  <c r="U1815" i="1"/>
  <c r="S1815" i="1"/>
  <c r="Q1815" i="1"/>
  <c r="V1816" i="1"/>
  <c r="T1816" i="1"/>
  <c r="R1816" i="1"/>
  <c r="U1813" i="1"/>
  <c r="S1813" i="1"/>
  <c r="Q1813" i="1"/>
  <c r="V1814" i="1"/>
  <c r="T1814" i="1"/>
  <c r="R1814" i="1"/>
  <c r="U1812" i="1"/>
  <c r="S1812" i="1"/>
  <c r="Q1812" i="1"/>
  <c r="V1811" i="1"/>
  <c r="T1811" i="1"/>
  <c r="R1811" i="1"/>
  <c r="U1810" i="1"/>
  <c r="S1810" i="1"/>
  <c r="Q1810" i="1"/>
  <c r="V1809" i="1"/>
  <c r="T1809" i="1"/>
  <c r="R1809" i="1"/>
  <c r="U1808" i="1"/>
  <c r="S1808" i="1"/>
  <c r="Q1808" i="1"/>
  <c r="V1807" i="1"/>
  <c r="T1807" i="1"/>
  <c r="R1807" i="1"/>
  <c r="U1806" i="1"/>
  <c r="S1806" i="1"/>
  <c r="Q1806" i="1"/>
  <c r="V1805" i="1"/>
  <c r="T1805" i="1"/>
  <c r="R1805" i="1"/>
  <c r="U1804" i="1"/>
  <c r="S1804" i="1"/>
  <c r="Q1804" i="1"/>
  <c r="V1803" i="1"/>
  <c r="T1803" i="1"/>
  <c r="R1803" i="1"/>
  <c r="U1784" i="1"/>
  <c r="S1784" i="1"/>
  <c r="Q1784" i="1"/>
  <c r="V1787" i="1"/>
  <c r="T1787" i="1"/>
  <c r="R1787" i="1"/>
  <c r="U1793" i="1"/>
  <c r="S1793" i="1"/>
  <c r="Q1793" i="1"/>
  <c r="V1802" i="1"/>
  <c r="T1802" i="1"/>
  <c r="R1802" i="1"/>
  <c r="U1791" i="1"/>
  <c r="S1791" i="1"/>
  <c r="Q1791" i="1"/>
  <c r="V1797" i="1"/>
  <c r="T1797" i="1"/>
  <c r="R1797" i="1"/>
  <c r="U1794" i="1"/>
  <c r="S1794" i="1"/>
  <c r="Q1794" i="1"/>
  <c r="V1785" i="1"/>
  <c r="T1785" i="1"/>
  <c r="R1785" i="1"/>
  <c r="U1789" i="1"/>
  <c r="S1789" i="1"/>
  <c r="Q1789" i="1"/>
  <c r="V1796" i="1"/>
  <c r="T1796" i="1"/>
  <c r="R1796" i="1"/>
  <c r="U1790" i="1"/>
  <c r="S1790" i="1"/>
  <c r="Q1790" i="1"/>
  <c r="V1792" i="1"/>
  <c r="T1792" i="1"/>
  <c r="R1792" i="1"/>
  <c r="U1788" i="1"/>
  <c r="S1788" i="1"/>
  <c r="Q1788" i="1"/>
  <c r="V1786" i="1"/>
  <c r="T1786" i="1"/>
  <c r="R1786" i="1"/>
  <c r="U1783" i="1"/>
  <c r="S1783" i="1"/>
  <c r="Q1783" i="1"/>
  <c r="V1801" i="1"/>
  <c r="T1801" i="1"/>
  <c r="R1801" i="1"/>
  <c r="U1795" i="1"/>
  <c r="S1795" i="1"/>
  <c r="Q1795" i="1"/>
  <c r="V1800" i="1"/>
  <c r="T1800" i="1"/>
  <c r="R1800" i="1"/>
  <c r="U1799" i="1"/>
  <c r="S1799" i="1"/>
  <c r="Q1799" i="1"/>
  <c r="V1798" i="1"/>
  <c r="T1798" i="1"/>
  <c r="R1798" i="1"/>
  <c r="U1782" i="1"/>
  <c r="S1782" i="1"/>
  <c r="Q1782" i="1"/>
  <c r="V1779" i="1"/>
  <c r="T1779" i="1"/>
  <c r="R1779" i="1"/>
  <c r="U1781" i="1"/>
  <c r="S1781" i="1"/>
  <c r="Q1781" i="1"/>
  <c r="V1780" i="1"/>
  <c r="T1780" i="1"/>
  <c r="R1780" i="1"/>
  <c r="U1778" i="1"/>
  <c r="S1778" i="1"/>
  <c r="Q1778" i="1"/>
  <c r="V1777" i="1"/>
  <c r="T1777" i="1"/>
  <c r="R1777" i="1"/>
  <c r="U1776" i="1"/>
  <c r="S1776" i="1"/>
  <c r="Q1776" i="1"/>
  <c r="V1775" i="1"/>
  <c r="T1775" i="1"/>
  <c r="R1775" i="1"/>
  <c r="U1774" i="1"/>
  <c r="S1774" i="1"/>
  <c r="Q1774" i="1"/>
  <c r="V1773" i="1"/>
  <c r="T1773" i="1"/>
  <c r="R1773" i="1"/>
  <c r="U1772" i="1"/>
  <c r="S1772" i="1"/>
  <c r="Q1772" i="1"/>
  <c r="V1771" i="1"/>
  <c r="T1771" i="1"/>
  <c r="R1771" i="1"/>
  <c r="U1770" i="1"/>
  <c r="S1770" i="1"/>
  <c r="Q1770" i="1"/>
  <c r="V1769" i="1"/>
  <c r="T1769" i="1"/>
  <c r="R1769" i="1"/>
  <c r="U1768" i="1"/>
  <c r="S1768" i="1"/>
  <c r="Q1768" i="1"/>
  <c r="V1767" i="1"/>
  <c r="T1767" i="1"/>
  <c r="R1767" i="1"/>
  <c r="U1766" i="1"/>
  <c r="S1766" i="1"/>
  <c r="Q1766" i="1"/>
  <c r="V1765" i="1"/>
  <c r="T1765" i="1"/>
  <c r="R1765" i="1"/>
  <c r="U1764" i="1"/>
  <c r="S1764" i="1"/>
  <c r="Q1764" i="1"/>
  <c r="V1763" i="1"/>
  <c r="T1763" i="1"/>
  <c r="R1763" i="1"/>
  <c r="U1749" i="1"/>
  <c r="S1749" i="1"/>
  <c r="Q1749" i="1"/>
  <c r="V1760" i="1"/>
  <c r="T1760" i="1"/>
  <c r="R1760" i="1"/>
  <c r="U1758" i="1"/>
  <c r="S1758" i="1"/>
  <c r="Q1758" i="1"/>
  <c r="V1757" i="1"/>
  <c r="T1757" i="1"/>
  <c r="R1757" i="1"/>
  <c r="U1754" i="1"/>
  <c r="S1754" i="1"/>
  <c r="Q1754" i="1"/>
  <c r="V1748" i="1"/>
  <c r="T1748" i="1"/>
  <c r="R1748" i="1"/>
  <c r="U1753" i="1"/>
  <c r="S1753" i="1"/>
  <c r="Q1753" i="1"/>
  <c r="V1756" i="1"/>
  <c r="T1756" i="1"/>
  <c r="R1756" i="1"/>
  <c r="U1761" i="1"/>
  <c r="S1761" i="1"/>
  <c r="Q1761" i="1"/>
  <c r="V1751" i="1"/>
  <c r="T1751" i="1"/>
  <c r="R1751" i="1"/>
  <c r="U1750" i="1"/>
  <c r="S1750" i="1"/>
  <c r="Q1750" i="1"/>
  <c r="V1755" i="1"/>
  <c r="T1755" i="1"/>
  <c r="R1755" i="1"/>
  <c r="U1747" i="1"/>
  <c r="S1747" i="1"/>
  <c r="Q1747" i="1"/>
  <c r="V1759" i="1"/>
  <c r="T1759" i="1"/>
  <c r="R1759" i="1"/>
  <c r="U1762" i="1"/>
  <c r="S1762" i="1"/>
  <c r="Q1762" i="1"/>
  <c r="V1752" i="1"/>
  <c r="T1752" i="1"/>
  <c r="R1752" i="1"/>
  <c r="U1746" i="1"/>
  <c r="S1746" i="1"/>
  <c r="Q1746" i="1"/>
  <c r="V1745" i="1"/>
  <c r="T1745" i="1"/>
  <c r="R1745" i="1"/>
  <c r="U1743" i="1"/>
  <c r="S1743" i="1"/>
  <c r="Q1743" i="1"/>
  <c r="V1744" i="1"/>
  <c r="T1744" i="1"/>
  <c r="R1744" i="1"/>
  <c r="U1741" i="1"/>
  <c r="S1741" i="1"/>
  <c r="Q1741" i="1"/>
  <c r="V1742" i="1"/>
  <c r="T1742" i="1"/>
  <c r="R1742" i="1"/>
  <c r="U1739" i="1"/>
  <c r="S1739" i="1"/>
  <c r="Q1739" i="1"/>
  <c r="V1740" i="1"/>
  <c r="T1740" i="1"/>
  <c r="S2686" i="1"/>
  <c r="T2685" i="1"/>
  <c r="S2684" i="1"/>
  <c r="T2683" i="1"/>
  <c r="S2682" i="1"/>
  <c r="T2681" i="1"/>
  <c r="S2680" i="1"/>
  <c r="T2679" i="1"/>
  <c r="S2678" i="1"/>
  <c r="T2677" i="1"/>
  <c r="S2676" i="1"/>
  <c r="T2675" i="1"/>
  <c r="S2674" i="1"/>
  <c r="T2673" i="1"/>
  <c r="S2672" i="1"/>
  <c r="T2671" i="1"/>
  <c r="S2670" i="1"/>
  <c r="T2669" i="1"/>
  <c r="S2668" i="1"/>
  <c r="T2667" i="1"/>
  <c r="S2666" i="1"/>
  <c r="T2665" i="1"/>
  <c r="S2664" i="1"/>
  <c r="T2663" i="1"/>
  <c r="S2662" i="1"/>
  <c r="T2661" i="1"/>
  <c r="S2660" i="1"/>
  <c r="T2659" i="1"/>
  <c r="S2658" i="1"/>
  <c r="T2657" i="1"/>
  <c r="S2656" i="1"/>
  <c r="T2655" i="1"/>
  <c r="S2654" i="1"/>
  <c r="T2653" i="1"/>
  <c r="S2652" i="1"/>
  <c r="T2651" i="1"/>
  <c r="S2650" i="1"/>
  <c r="T2649" i="1"/>
  <c r="S2648" i="1"/>
  <c r="T2647" i="1"/>
  <c r="S2646" i="1"/>
  <c r="T2645" i="1"/>
  <c r="S2644" i="1"/>
  <c r="T2643" i="1"/>
  <c r="S2642" i="1"/>
  <c r="T2641" i="1"/>
  <c r="S2640" i="1"/>
  <c r="T2639" i="1"/>
  <c r="S2638" i="1"/>
  <c r="T2637" i="1"/>
  <c r="S2636" i="1"/>
  <c r="T2635" i="1"/>
  <c r="S2634" i="1"/>
  <c r="T2633" i="1"/>
  <c r="S2632" i="1"/>
  <c r="T2631" i="1"/>
  <c r="S2630" i="1"/>
  <c r="T2629" i="1"/>
  <c r="S2628" i="1"/>
  <c r="T2627" i="1"/>
  <c r="S2626" i="1"/>
  <c r="T2625" i="1"/>
  <c r="S2624" i="1"/>
  <c r="T2623" i="1"/>
  <c r="S2622" i="1"/>
  <c r="T2621" i="1"/>
  <c r="S2620" i="1"/>
  <c r="T2619" i="1"/>
  <c r="S2618" i="1"/>
  <c r="T2617" i="1"/>
  <c r="S2616" i="1"/>
  <c r="T2615" i="1"/>
  <c r="S2614" i="1"/>
  <c r="T2613" i="1"/>
  <c r="S2612" i="1"/>
  <c r="T2611" i="1"/>
  <c r="S2610" i="1"/>
  <c r="T2609" i="1"/>
  <c r="S2608" i="1"/>
  <c r="T2607" i="1"/>
  <c r="S2606" i="1"/>
  <c r="T2605" i="1"/>
  <c r="S2604" i="1"/>
  <c r="T2603" i="1"/>
  <c r="S2602" i="1"/>
  <c r="T2601" i="1"/>
  <c r="S2600" i="1"/>
  <c r="T2599" i="1"/>
  <c r="S2598" i="1"/>
  <c r="T2597" i="1"/>
  <c r="S2596" i="1"/>
  <c r="T2595" i="1"/>
  <c r="S2594" i="1"/>
  <c r="T2593" i="1"/>
  <c r="S2592" i="1"/>
  <c r="T2591" i="1"/>
  <c r="S2590" i="1"/>
  <c r="T2589" i="1"/>
  <c r="S2588" i="1"/>
  <c r="T2587" i="1"/>
  <c r="S2586" i="1"/>
  <c r="T2585" i="1"/>
  <c r="S2584" i="1"/>
  <c r="T2583" i="1"/>
  <c r="S2582" i="1"/>
  <c r="T2581" i="1"/>
  <c r="S2580" i="1"/>
  <c r="T2579" i="1"/>
  <c r="S2578" i="1"/>
  <c r="T2577" i="1"/>
  <c r="S2576" i="1"/>
  <c r="T2575" i="1"/>
  <c r="S2574" i="1"/>
  <c r="T2573" i="1"/>
  <c r="S2572" i="1"/>
  <c r="T2571" i="1"/>
  <c r="S2570" i="1"/>
  <c r="T2569" i="1"/>
  <c r="S2568" i="1"/>
  <c r="T2567" i="1"/>
  <c r="S2566" i="1"/>
  <c r="T2565" i="1"/>
  <c r="Q2565" i="1"/>
  <c r="V2564" i="1"/>
  <c r="T2564" i="1"/>
  <c r="R2564" i="1"/>
  <c r="U2563" i="1"/>
  <c r="S2563" i="1"/>
  <c r="Q2563" i="1"/>
  <c r="V2562" i="1"/>
  <c r="T2562" i="1"/>
  <c r="R2562" i="1"/>
  <c r="U2561" i="1"/>
  <c r="S2561" i="1"/>
  <c r="Q2561" i="1"/>
  <c r="V2560" i="1"/>
  <c r="T2560" i="1"/>
  <c r="R2560" i="1"/>
  <c r="U2559" i="1"/>
  <c r="S2559" i="1"/>
  <c r="Q2559" i="1"/>
  <c r="V2558" i="1"/>
  <c r="T2558" i="1"/>
  <c r="R2558" i="1"/>
  <c r="U2557" i="1"/>
  <c r="S2557" i="1"/>
  <c r="Q2557" i="1"/>
  <c r="V2556" i="1"/>
  <c r="T2556" i="1"/>
  <c r="R2556" i="1"/>
  <c r="U2555" i="1"/>
  <c r="S2555" i="1"/>
  <c r="Q2555" i="1"/>
  <c r="V2554" i="1"/>
  <c r="T2554" i="1"/>
  <c r="R2554" i="1"/>
  <c r="U2553" i="1"/>
  <c r="S2553" i="1"/>
  <c r="Q2553" i="1"/>
  <c r="V2552" i="1"/>
  <c r="T2552" i="1"/>
  <c r="R2552" i="1"/>
  <c r="U2551" i="1"/>
  <c r="S2551" i="1"/>
  <c r="Q2551" i="1"/>
  <c r="V2550" i="1"/>
  <c r="T2550" i="1"/>
  <c r="R2550" i="1"/>
  <c r="U2549" i="1"/>
  <c r="S2549" i="1"/>
  <c r="Q2549" i="1"/>
  <c r="V2548" i="1"/>
  <c r="T2548" i="1"/>
  <c r="R2548" i="1"/>
  <c r="U2547" i="1"/>
  <c r="S2547" i="1"/>
  <c r="Q2547" i="1"/>
  <c r="V2546" i="1"/>
  <c r="T2546" i="1"/>
  <c r="R2546" i="1"/>
  <c r="U2545" i="1"/>
  <c r="S2545" i="1"/>
  <c r="Q2545" i="1"/>
  <c r="V2544" i="1"/>
  <c r="T2544" i="1"/>
  <c r="R2544" i="1"/>
  <c r="U2543" i="1"/>
  <c r="S2543" i="1"/>
  <c r="Q2543" i="1"/>
  <c r="V2542" i="1"/>
  <c r="T2542" i="1"/>
  <c r="R2542" i="1"/>
  <c r="U2541" i="1"/>
  <c r="S2541" i="1"/>
  <c r="Q2541" i="1"/>
  <c r="V2540" i="1"/>
  <c r="T2540" i="1"/>
  <c r="R2540" i="1"/>
  <c r="U2539" i="1"/>
  <c r="S2539" i="1"/>
  <c r="Q2539" i="1"/>
  <c r="V2538" i="1"/>
  <c r="T2538" i="1"/>
  <c r="R2538" i="1"/>
  <c r="U2537" i="1"/>
  <c r="S2537" i="1"/>
  <c r="Q2537" i="1"/>
  <c r="V2536" i="1"/>
  <c r="T2536" i="1"/>
  <c r="R2536" i="1"/>
  <c r="U2535" i="1"/>
  <c r="S2535" i="1"/>
  <c r="Q2535" i="1"/>
  <c r="V2534" i="1"/>
  <c r="T2534" i="1"/>
  <c r="R2534" i="1"/>
  <c r="U2533" i="1"/>
  <c r="S2533" i="1"/>
  <c r="Q2533" i="1"/>
  <c r="V2532" i="1"/>
  <c r="T2532" i="1"/>
  <c r="R2532" i="1"/>
  <c r="U2531" i="1"/>
  <c r="S2531" i="1"/>
  <c r="Q2531" i="1"/>
  <c r="V2530" i="1"/>
  <c r="T2530" i="1"/>
  <c r="R2530" i="1"/>
  <c r="U2529" i="1"/>
  <c r="S2529" i="1"/>
  <c r="Q2529" i="1"/>
  <c r="V2528" i="1"/>
  <c r="T2528" i="1"/>
  <c r="R2528" i="1"/>
  <c r="U2527" i="1"/>
  <c r="S2527" i="1"/>
  <c r="Q2527" i="1"/>
  <c r="V2526" i="1"/>
  <c r="T2526" i="1"/>
  <c r="R2526" i="1"/>
  <c r="U2525" i="1"/>
  <c r="S2525" i="1"/>
  <c r="Q2525" i="1"/>
  <c r="V2524" i="1"/>
  <c r="T2524" i="1"/>
  <c r="R2524" i="1"/>
  <c r="U2523" i="1"/>
  <c r="S2523" i="1"/>
  <c r="Q2523" i="1"/>
  <c r="V2522" i="1"/>
  <c r="T2522" i="1"/>
  <c r="R2522" i="1"/>
  <c r="U2521" i="1"/>
  <c r="S2521" i="1"/>
  <c r="Q2521" i="1"/>
  <c r="V2520" i="1"/>
  <c r="T2520" i="1"/>
  <c r="R2520" i="1"/>
  <c r="U2519" i="1"/>
  <c r="S2519" i="1"/>
  <c r="Q2519" i="1"/>
  <c r="V2518" i="1"/>
  <c r="T2518" i="1"/>
  <c r="R2518" i="1"/>
  <c r="U2517" i="1"/>
  <c r="S2517" i="1"/>
  <c r="Q2517" i="1"/>
  <c r="V2516" i="1"/>
  <c r="T2516" i="1"/>
  <c r="R2516" i="1"/>
  <c r="U2515" i="1"/>
  <c r="S2515" i="1"/>
  <c r="Q2515" i="1"/>
  <c r="V2514" i="1"/>
  <c r="T2514" i="1"/>
  <c r="R2514" i="1"/>
  <c r="U2513" i="1"/>
  <c r="S2513" i="1"/>
  <c r="Q2513" i="1"/>
  <c r="V2512" i="1"/>
  <c r="T2512" i="1"/>
  <c r="R2512" i="1"/>
  <c r="U2511" i="1"/>
  <c r="S2511" i="1"/>
  <c r="Q2511" i="1"/>
  <c r="V2510" i="1"/>
  <c r="T2510" i="1"/>
  <c r="R2510" i="1"/>
  <c r="U2509" i="1"/>
  <c r="S2509" i="1"/>
  <c r="Q2509" i="1"/>
  <c r="V2508" i="1"/>
  <c r="T2508" i="1"/>
  <c r="R2508" i="1"/>
  <c r="U2507" i="1"/>
  <c r="S2507" i="1"/>
  <c r="Q2507" i="1"/>
  <c r="V2506" i="1"/>
  <c r="T2506" i="1"/>
  <c r="R2506" i="1"/>
  <c r="U2505" i="1"/>
  <c r="S2505" i="1"/>
  <c r="Q2505" i="1"/>
  <c r="V2504" i="1"/>
  <c r="T2504" i="1"/>
  <c r="R2504" i="1"/>
  <c r="U2503" i="1"/>
  <c r="S2503" i="1"/>
  <c r="Q2503" i="1"/>
  <c r="V2502" i="1"/>
  <c r="T2502" i="1"/>
  <c r="R2502" i="1"/>
  <c r="U2501" i="1"/>
  <c r="S2501" i="1"/>
  <c r="Q2501" i="1"/>
  <c r="V2500" i="1"/>
  <c r="T2500" i="1"/>
  <c r="R2500" i="1"/>
  <c r="U2499" i="1"/>
  <c r="S2499" i="1"/>
  <c r="Q2499" i="1"/>
  <c r="V2498" i="1"/>
  <c r="T2498" i="1"/>
  <c r="R2498" i="1"/>
  <c r="U2497" i="1"/>
  <c r="S2497" i="1"/>
  <c r="Q2497" i="1"/>
  <c r="V2496" i="1"/>
  <c r="T2496" i="1"/>
  <c r="R2496" i="1"/>
  <c r="U2495" i="1"/>
  <c r="S2495" i="1"/>
  <c r="Q2495" i="1"/>
  <c r="V2494" i="1"/>
  <c r="T2494" i="1"/>
  <c r="R2494" i="1"/>
  <c r="U2493" i="1"/>
  <c r="S2493" i="1"/>
  <c r="Q2493" i="1"/>
  <c r="V2492" i="1"/>
  <c r="T2492" i="1"/>
  <c r="R2492" i="1"/>
  <c r="U2491" i="1"/>
  <c r="S2491" i="1"/>
  <c r="Q2491" i="1"/>
  <c r="V2490" i="1"/>
  <c r="T2490" i="1"/>
  <c r="R2490" i="1"/>
  <c r="U2489" i="1"/>
  <c r="S2489" i="1"/>
  <c r="Q2489" i="1"/>
  <c r="V2488" i="1"/>
  <c r="T2488" i="1"/>
  <c r="R2488" i="1"/>
  <c r="U2487" i="1"/>
  <c r="S2487" i="1"/>
  <c r="Q2487" i="1"/>
  <c r="V2486" i="1"/>
  <c r="T2486" i="1"/>
  <c r="R2486" i="1"/>
  <c r="U2485" i="1"/>
  <c r="S2485" i="1"/>
  <c r="Q2485" i="1"/>
  <c r="V2484" i="1"/>
  <c r="T2484" i="1"/>
  <c r="R2484" i="1"/>
  <c r="U2483" i="1"/>
  <c r="S2483" i="1"/>
  <c r="Q2483" i="1"/>
  <c r="V2482" i="1"/>
  <c r="T2482" i="1"/>
  <c r="R2482" i="1"/>
  <c r="U2481" i="1"/>
  <c r="S2481" i="1"/>
  <c r="Q2481" i="1"/>
  <c r="V2480" i="1"/>
  <c r="T2480" i="1"/>
  <c r="R2480" i="1"/>
  <c r="U2479" i="1"/>
  <c r="S2479" i="1"/>
  <c r="Q2479" i="1"/>
  <c r="V2478" i="1"/>
  <c r="T2478" i="1"/>
  <c r="R2478" i="1"/>
  <c r="U2477" i="1"/>
  <c r="S2477" i="1"/>
  <c r="Q2477" i="1"/>
  <c r="V2476" i="1"/>
  <c r="T2476" i="1"/>
  <c r="R2476" i="1"/>
  <c r="U2475" i="1"/>
  <c r="S2475" i="1"/>
  <c r="Q2475" i="1"/>
  <c r="V2474" i="1"/>
  <c r="T2474" i="1"/>
  <c r="R2474" i="1"/>
  <c r="U2473" i="1"/>
  <c r="S2473" i="1"/>
  <c r="Q2473" i="1"/>
  <c r="V2472" i="1"/>
  <c r="T2472" i="1"/>
  <c r="R2472" i="1"/>
  <c r="U2471" i="1"/>
  <c r="S2471" i="1"/>
  <c r="Q2471" i="1"/>
  <c r="V2470" i="1"/>
  <c r="T2470" i="1"/>
  <c r="R2470" i="1"/>
  <c r="U2469" i="1"/>
  <c r="S2469" i="1"/>
  <c r="Q2469" i="1"/>
  <c r="V2468" i="1"/>
  <c r="T2468" i="1"/>
  <c r="R2468" i="1"/>
  <c r="U2467" i="1"/>
  <c r="S2467" i="1"/>
  <c r="Q2467" i="1"/>
  <c r="V2466" i="1"/>
  <c r="T2466" i="1"/>
  <c r="R2466" i="1"/>
  <c r="U2465" i="1"/>
  <c r="S2465" i="1"/>
  <c r="Q2465" i="1"/>
  <c r="V2464" i="1"/>
  <c r="T2464" i="1"/>
  <c r="R2464" i="1"/>
  <c r="U2463" i="1"/>
  <c r="S2463" i="1"/>
  <c r="Q2463" i="1"/>
  <c r="V2462" i="1"/>
  <c r="T2462" i="1"/>
  <c r="R2462" i="1"/>
  <c r="U2461" i="1"/>
  <c r="S2461" i="1"/>
  <c r="Q2461" i="1"/>
  <c r="V2460" i="1"/>
  <c r="T2460" i="1"/>
  <c r="R2460" i="1"/>
  <c r="U2459" i="1"/>
  <c r="S2459" i="1"/>
  <c r="Q2459" i="1"/>
  <c r="V2458" i="1"/>
  <c r="T2458" i="1"/>
  <c r="R2458" i="1"/>
  <c r="U2457" i="1"/>
  <c r="S2457" i="1"/>
  <c r="Q2457" i="1"/>
  <c r="V2456" i="1"/>
  <c r="T2456" i="1"/>
  <c r="R2456" i="1"/>
  <c r="U2455" i="1"/>
  <c r="S2455" i="1"/>
  <c r="Q2455" i="1"/>
  <c r="V2454" i="1"/>
  <c r="T2454" i="1"/>
  <c r="R2454" i="1"/>
  <c r="U2453" i="1"/>
  <c r="S2453" i="1"/>
  <c r="Q2453" i="1"/>
  <c r="V2452" i="1"/>
  <c r="T2452" i="1"/>
  <c r="R2452" i="1"/>
  <c r="U2451" i="1"/>
  <c r="S2451" i="1"/>
  <c r="Q2451" i="1"/>
  <c r="V2450" i="1"/>
  <c r="T2450" i="1"/>
  <c r="R2450" i="1"/>
  <c r="U2449" i="1"/>
  <c r="S2449" i="1"/>
  <c r="Q2449" i="1"/>
  <c r="V2448" i="1"/>
  <c r="T2448" i="1"/>
  <c r="R2448" i="1"/>
  <c r="U2447" i="1"/>
  <c r="S2447" i="1"/>
  <c r="Q2447" i="1"/>
  <c r="V2446" i="1"/>
  <c r="T2446" i="1"/>
  <c r="R2446" i="1"/>
  <c r="U2445" i="1"/>
  <c r="S2445" i="1"/>
  <c r="Q2445" i="1"/>
  <c r="V2444" i="1"/>
  <c r="T2444" i="1"/>
  <c r="R2444" i="1"/>
  <c r="U2443" i="1"/>
  <c r="S2443" i="1"/>
  <c r="Q2443" i="1"/>
  <c r="V2442" i="1"/>
  <c r="T2442" i="1"/>
  <c r="R2442" i="1"/>
  <c r="U2441" i="1"/>
  <c r="S2441" i="1"/>
  <c r="Q2441" i="1"/>
  <c r="V2440" i="1"/>
  <c r="T2440" i="1"/>
  <c r="R2440" i="1"/>
  <c r="U2439" i="1"/>
  <c r="S2439" i="1"/>
  <c r="Q2439" i="1"/>
  <c r="V2438" i="1"/>
  <c r="T2438" i="1"/>
  <c r="R2438" i="1"/>
  <c r="U2437" i="1"/>
  <c r="S2437" i="1"/>
  <c r="Q2437" i="1"/>
  <c r="V2436" i="1"/>
  <c r="T2436" i="1"/>
  <c r="R2436" i="1"/>
  <c r="U2435" i="1"/>
  <c r="S2435" i="1"/>
  <c r="Q2435" i="1"/>
  <c r="V2434" i="1"/>
  <c r="T2434" i="1"/>
  <c r="R2434" i="1"/>
  <c r="U2433" i="1"/>
  <c r="S2433" i="1"/>
  <c r="Q2433" i="1"/>
  <c r="V2432" i="1"/>
  <c r="T2432" i="1"/>
  <c r="R2432" i="1"/>
  <c r="U2431" i="1"/>
  <c r="S2431" i="1"/>
  <c r="Q2431" i="1"/>
  <c r="V2430" i="1"/>
  <c r="T2430" i="1"/>
  <c r="R2430" i="1"/>
  <c r="U2429" i="1"/>
  <c r="S2429" i="1"/>
  <c r="Q2429" i="1"/>
  <c r="V2428" i="1"/>
  <c r="T2428" i="1"/>
  <c r="R2428" i="1"/>
  <c r="U2427" i="1"/>
  <c r="S2427" i="1"/>
  <c r="Q2427" i="1"/>
  <c r="V2426" i="1"/>
  <c r="T2426" i="1"/>
  <c r="R2426" i="1"/>
  <c r="U2425" i="1"/>
  <c r="S2425" i="1"/>
  <c r="Q2425" i="1"/>
  <c r="V2424" i="1"/>
  <c r="T2424" i="1"/>
  <c r="R2424" i="1"/>
  <c r="U2423" i="1"/>
  <c r="S2423" i="1"/>
  <c r="Q2423" i="1"/>
  <c r="V2422" i="1"/>
  <c r="T2422" i="1"/>
  <c r="R2422" i="1"/>
  <c r="U2421" i="1"/>
  <c r="S2421" i="1"/>
  <c r="Q2421" i="1"/>
  <c r="V2420" i="1"/>
  <c r="T2420" i="1"/>
  <c r="R2420" i="1"/>
  <c r="U2419" i="1"/>
  <c r="S2419" i="1"/>
  <c r="Q2419" i="1"/>
  <c r="V2418" i="1"/>
  <c r="T2418" i="1"/>
  <c r="R2418" i="1"/>
  <c r="U2417" i="1"/>
  <c r="S2417" i="1"/>
  <c r="Q2417" i="1"/>
  <c r="V2416" i="1"/>
  <c r="T2416" i="1"/>
  <c r="R2416" i="1"/>
  <c r="U2415" i="1"/>
  <c r="S2415" i="1"/>
  <c r="Q2415" i="1"/>
  <c r="V2414" i="1"/>
  <c r="T2414" i="1"/>
  <c r="R2414" i="1"/>
  <c r="U2413" i="1"/>
  <c r="S2413" i="1"/>
  <c r="Q2413" i="1"/>
  <c r="V2412" i="1"/>
  <c r="T2412" i="1"/>
  <c r="R2412" i="1"/>
  <c r="U2411" i="1"/>
  <c r="S2411" i="1"/>
  <c r="Q2411" i="1"/>
  <c r="V2410" i="1"/>
  <c r="T2410" i="1"/>
  <c r="R2410" i="1"/>
  <c r="U2409" i="1"/>
  <c r="S2409" i="1"/>
  <c r="Q2409" i="1"/>
  <c r="V2408" i="1"/>
  <c r="T2408" i="1"/>
  <c r="R2408" i="1"/>
  <c r="U2407" i="1"/>
  <c r="S2407" i="1"/>
  <c r="Q2407" i="1"/>
  <c r="V2406" i="1"/>
  <c r="T2406" i="1"/>
  <c r="R2406" i="1"/>
  <c r="U2405" i="1"/>
  <c r="S2405" i="1"/>
  <c r="Q2405" i="1"/>
  <c r="V2404" i="1"/>
  <c r="T2404" i="1"/>
  <c r="R2404" i="1"/>
  <c r="U2403" i="1"/>
  <c r="S2403" i="1"/>
  <c r="Q2403" i="1"/>
  <c r="V2402" i="1"/>
  <c r="T2402" i="1"/>
  <c r="R2402" i="1"/>
  <c r="U2401" i="1"/>
  <c r="S2401" i="1"/>
  <c r="Q2401" i="1"/>
  <c r="V2400" i="1"/>
  <c r="T2400" i="1"/>
  <c r="R2400" i="1"/>
  <c r="U2399" i="1"/>
  <c r="S2399" i="1"/>
  <c r="Q2399" i="1"/>
  <c r="V2398" i="1"/>
  <c r="T2398" i="1"/>
  <c r="R2398" i="1"/>
  <c r="U2397" i="1"/>
  <c r="S2397" i="1"/>
  <c r="Q2397" i="1"/>
  <c r="V2396" i="1"/>
  <c r="T2396" i="1"/>
  <c r="R2396" i="1"/>
  <c r="U2395" i="1"/>
  <c r="S2395" i="1"/>
  <c r="Q2395" i="1"/>
  <c r="V2394" i="1"/>
  <c r="T2394" i="1"/>
  <c r="R2394" i="1"/>
  <c r="U2393" i="1"/>
  <c r="S2393" i="1"/>
  <c r="Q2393" i="1"/>
  <c r="V2392" i="1"/>
  <c r="T2392" i="1"/>
  <c r="R2392" i="1"/>
  <c r="U2391" i="1"/>
  <c r="S2391" i="1"/>
  <c r="Q2391" i="1"/>
  <c r="V2390" i="1"/>
  <c r="T2390" i="1"/>
  <c r="R2390" i="1"/>
  <c r="U2389" i="1"/>
  <c r="S2389" i="1"/>
  <c r="Q2389" i="1"/>
  <c r="V2388" i="1"/>
  <c r="T2388" i="1"/>
  <c r="R2388" i="1"/>
  <c r="U2387" i="1"/>
  <c r="S2387" i="1"/>
  <c r="Q2387" i="1"/>
  <c r="V2386" i="1"/>
  <c r="T2386" i="1"/>
  <c r="R2386" i="1"/>
  <c r="U2385" i="1"/>
  <c r="S2385" i="1"/>
  <c r="Q2385" i="1"/>
  <c r="V2384" i="1"/>
  <c r="T2384" i="1"/>
  <c r="R2384" i="1"/>
  <c r="U2383" i="1"/>
  <c r="S2383" i="1"/>
  <c r="Q2383" i="1"/>
  <c r="V2382" i="1"/>
  <c r="T2382" i="1"/>
  <c r="R2382" i="1"/>
  <c r="U2381" i="1"/>
  <c r="S2381" i="1"/>
  <c r="Q2381" i="1"/>
  <c r="V2380" i="1"/>
  <c r="T2380" i="1"/>
  <c r="R2380" i="1"/>
  <c r="U2379" i="1"/>
  <c r="S2379" i="1"/>
  <c r="Q2379" i="1"/>
  <c r="V2378" i="1"/>
  <c r="T2378" i="1"/>
  <c r="R2378" i="1"/>
  <c r="U2377" i="1"/>
  <c r="S2377" i="1"/>
  <c r="Q2377" i="1"/>
  <c r="V2376" i="1"/>
  <c r="T2376" i="1"/>
  <c r="R2376" i="1"/>
  <c r="U2375" i="1"/>
  <c r="S2375" i="1"/>
  <c r="Q2375" i="1"/>
  <c r="V2374" i="1"/>
  <c r="T2374" i="1"/>
  <c r="R2374" i="1"/>
  <c r="U2373" i="1"/>
  <c r="S2373" i="1"/>
  <c r="Q2373" i="1"/>
  <c r="V2372" i="1"/>
  <c r="T2372" i="1"/>
  <c r="R2372" i="1"/>
  <c r="U2371" i="1"/>
  <c r="S2371" i="1"/>
  <c r="Q2371" i="1"/>
  <c r="V2370" i="1"/>
  <c r="T2370" i="1"/>
  <c r="R2370" i="1"/>
  <c r="U2369" i="1"/>
  <c r="S2369" i="1"/>
  <c r="Q2369" i="1"/>
  <c r="V2368" i="1"/>
  <c r="T2368" i="1"/>
  <c r="R2368" i="1"/>
  <c r="U2367" i="1"/>
  <c r="S2367" i="1"/>
  <c r="Q2367" i="1"/>
  <c r="V2366" i="1"/>
  <c r="T2366" i="1"/>
  <c r="R2366" i="1"/>
  <c r="U2365" i="1"/>
  <c r="S2365" i="1"/>
  <c r="Q2365" i="1"/>
  <c r="V2364" i="1"/>
  <c r="T2364" i="1"/>
  <c r="R2364" i="1"/>
  <c r="U2363" i="1"/>
  <c r="S2363" i="1"/>
  <c r="Q2363" i="1"/>
  <c r="V2362" i="1"/>
  <c r="T2362" i="1"/>
  <c r="R2362" i="1"/>
  <c r="U2361" i="1"/>
  <c r="S2361" i="1"/>
  <c r="Q2361" i="1"/>
  <c r="V2360" i="1"/>
  <c r="T2360" i="1"/>
  <c r="R2360" i="1"/>
  <c r="U2359" i="1"/>
  <c r="S2359" i="1"/>
  <c r="Q2359" i="1"/>
  <c r="V2358" i="1"/>
  <c r="T2358" i="1"/>
  <c r="R2358" i="1"/>
  <c r="U2357" i="1"/>
  <c r="S2357" i="1"/>
  <c r="Q2357" i="1"/>
  <c r="V2356" i="1"/>
  <c r="T2356" i="1"/>
  <c r="R2356" i="1"/>
  <c r="U2355" i="1"/>
  <c r="S2355" i="1"/>
  <c r="Q2355" i="1"/>
  <c r="V2354" i="1"/>
  <c r="T2354" i="1"/>
  <c r="R2354" i="1"/>
  <c r="U2353" i="1"/>
  <c r="S2353" i="1"/>
  <c r="Q2353" i="1"/>
  <c r="V2352" i="1"/>
  <c r="T2352" i="1"/>
  <c r="R2352" i="1"/>
  <c r="U2351" i="1"/>
  <c r="S2351" i="1"/>
  <c r="Q2351" i="1"/>
  <c r="V2350" i="1"/>
  <c r="T2350" i="1"/>
  <c r="R2350" i="1"/>
  <c r="U2349" i="1"/>
  <c r="S2349" i="1"/>
  <c r="Q2349" i="1"/>
  <c r="V2348" i="1"/>
  <c r="T2348" i="1"/>
  <c r="R2348" i="1"/>
  <c r="U2347" i="1"/>
  <c r="S2347" i="1"/>
  <c r="Q2347" i="1"/>
  <c r="V2346" i="1"/>
  <c r="T2346" i="1"/>
  <c r="R2346" i="1"/>
  <c r="U2345" i="1"/>
  <c r="S2345" i="1"/>
  <c r="Q2345" i="1"/>
  <c r="V2344" i="1"/>
  <c r="T2344" i="1"/>
  <c r="R2344" i="1"/>
  <c r="U2343" i="1"/>
  <c r="S2343" i="1"/>
  <c r="Q2343" i="1"/>
  <c r="V2342" i="1"/>
  <c r="T2342" i="1"/>
  <c r="R2342" i="1"/>
  <c r="U2341" i="1"/>
  <c r="S2341" i="1"/>
  <c r="Q2341" i="1"/>
  <c r="V2340" i="1"/>
  <c r="T2340" i="1"/>
  <c r="R2340" i="1"/>
  <c r="U2339" i="1"/>
  <c r="S2339" i="1"/>
  <c r="Q2339" i="1"/>
  <c r="V2338" i="1"/>
  <c r="T2338" i="1"/>
  <c r="R2338" i="1"/>
  <c r="U2337" i="1"/>
  <c r="S2337" i="1"/>
  <c r="Q2337" i="1"/>
  <c r="V2336" i="1"/>
  <c r="T2336" i="1"/>
  <c r="R2336" i="1"/>
  <c r="U2335" i="1"/>
  <c r="S2335" i="1"/>
  <c r="Q2335" i="1"/>
  <c r="V2334" i="1"/>
  <c r="T2334" i="1"/>
  <c r="R2334" i="1"/>
  <c r="U2333" i="1"/>
  <c r="S2333" i="1"/>
  <c r="Q2333" i="1"/>
  <c r="V2332" i="1"/>
  <c r="T2332" i="1"/>
  <c r="R2332" i="1"/>
  <c r="U2331" i="1"/>
  <c r="S2331" i="1"/>
  <c r="Q2331" i="1"/>
  <c r="V2330" i="1"/>
  <c r="T2330" i="1"/>
  <c r="R2330" i="1"/>
  <c r="U2329" i="1"/>
  <c r="S2329" i="1"/>
  <c r="Q2329" i="1"/>
  <c r="V2328" i="1"/>
  <c r="T2328" i="1"/>
  <c r="R2328" i="1"/>
  <c r="U2327" i="1"/>
  <c r="S2327" i="1"/>
  <c r="Q2327" i="1"/>
  <c r="V2326" i="1"/>
  <c r="T2326" i="1"/>
  <c r="R2326" i="1"/>
  <c r="U2325" i="1"/>
  <c r="S2325" i="1"/>
  <c r="Q2325" i="1"/>
  <c r="V2324" i="1"/>
  <c r="T2324" i="1"/>
  <c r="R2324" i="1"/>
  <c r="U2323" i="1"/>
  <c r="S2323" i="1"/>
  <c r="Q2323" i="1"/>
  <c r="V2322" i="1"/>
  <c r="T2322" i="1"/>
  <c r="R2322" i="1"/>
  <c r="U2321" i="1"/>
  <c r="S2321" i="1"/>
  <c r="Q2321" i="1"/>
  <c r="V2320" i="1"/>
  <c r="T2320" i="1"/>
  <c r="R2320" i="1"/>
  <c r="U2319" i="1"/>
  <c r="S2319" i="1"/>
  <c r="Q2319" i="1"/>
  <c r="V2318" i="1"/>
  <c r="T2318" i="1"/>
  <c r="R2318" i="1"/>
  <c r="U2317" i="1"/>
  <c r="S2317" i="1"/>
  <c r="Q2317" i="1"/>
  <c r="V2316" i="1"/>
  <c r="T2316" i="1"/>
  <c r="R2316" i="1"/>
  <c r="U2315" i="1"/>
  <c r="S2315" i="1"/>
  <c r="Q2315" i="1"/>
  <c r="V2314" i="1"/>
  <c r="T2314" i="1"/>
  <c r="R2314" i="1"/>
  <c r="U2313" i="1"/>
  <c r="S2313" i="1"/>
  <c r="Q2313" i="1"/>
  <c r="V2312" i="1"/>
  <c r="T2312" i="1"/>
  <c r="R2312" i="1"/>
  <c r="U2311" i="1"/>
  <c r="S2311" i="1"/>
  <c r="Q2311" i="1"/>
  <c r="V2310" i="1"/>
  <c r="T2310" i="1"/>
  <c r="R2310" i="1"/>
  <c r="U2309" i="1"/>
  <c r="S2309" i="1"/>
  <c r="Q2309" i="1"/>
  <c r="V2308" i="1"/>
  <c r="T2308" i="1"/>
  <c r="R2308" i="1"/>
  <c r="U2307" i="1"/>
  <c r="S2307" i="1"/>
  <c r="Q2307" i="1"/>
  <c r="V2306" i="1"/>
  <c r="T2306" i="1"/>
  <c r="R2306" i="1"/>
  <c r="U2305" i="1"/>
  <c r="S2305" i="1"/>
  <c r="Q2305" i="1"/>
  <c r="V2304" i="1"/>
  <c r="T2304" i="1"/>
  <c r="R2304" i="1"/>
  <c r="U2303" i="1"/>
  <c r="S2303" i="1"/>
  <c r="Q2303" i="1"/>
  <c r="V2302" i="1"/>
  <c r="T2302" i="1"/>
  <c r="R2302" i="1"/>
  <c r="U2301" i="1"/>
  <c r="S2301" i="1"/>
  <c r="Q2301" i="1"/>
  <c r="V2300" i="1"/>
  <c r="T2300" i="1"/>
  <c r="R2300" i="1"/>
  <c r="U2299" i="1"/>
  <c r="S2299" i="1"/>
  <c r="Q2299" i="1"/>
  <c r="V2298" i="1"/>
  <c r="T2298" i="1"/>
  <c r="R2298" i="1"/>
  <c r="U2297" i="1"/>
  <c r="S2297" i="1"/>
  <c r="Q2297" i="1"/>
  <c r="V2296" i="1"/>
  <c r="T2296" i="1"/>
  <c r="R2296" i="1"/>
  <c r="U2295" i="1"/>
  <c r="S2295" i="1"/>
  <c r="Q2295" i="1"/>
  <c r="V2294" i="1"/>
  <c r="T2294" i="1"/>
  <c r="R2294" i="1"/>
  <c r="U2293" i="1"/>
  <c r="S2293" i="1"/>
  <c r="Q2293" i="1"/>
  <c r="V2292" i="1"/>
  <c r="T2292" i="1"/>
  <c r="R2292" i="1"/>
  <c r="U2291" i="1"/>
  <c r="S2291" i="1"/>
  <c r="Q2291" i="1"/>
  <c r="V2290" i="1"/>
  <c r="T2290" i="1"/>
  <c r="R2290" i="1"/>
  <c r="U2289" i="1"/>
  <c r="S2289" i="1"/>
  <c r="Q2289" i="1"/>
  <c r="V2288" i="1"/>
  <c r="T2288" i="1"/>
  <c r="R2288" i="1"/>
  <c r="U2287" i="1"/>
  <c r="S2287" i="1"/>
  <c r="Q2287" i="1"/>
  <c r="V2286" i="1"/>
  <c r="T2286" i="1"/>
  <c r="R2286" i="1"/>
  <c r="U2285" i="1"/>
  <c r="S2285" i="1"/>
  <c r="Q2285" i="1"/>
  <c r="V2284" i="1"/>
  <c r="T2284" i="1"/>
  <c r="R2284" i="1"/>
  <c r="U2283" i="1"/>
  <c r="S2283" i="1"/>
  <c r="Q2283" i="1"/>
  <c r="V2282" i="1"/>
  <c r="T2282" i="1"/>
  <c r="R2282" i="1"/>
  <c r="U2281" i="1"/>
  <c r="S2281" i="1"/>
  <c r="Q2281" i="1"/>
  <c r="V2280" i="1"/>
  <c r="T2280" i="1"/>
  <c r="R2280" i="1"/>
  <c r="U2279" i="1"/>
  <c r="S2279" i="1"/>
  <c r="Q2279" i="1"/>
  <c r="V2278" i="1"/>
  <c r="T2278" i="1"/>
  <c r="R2278" i="1"/>
  <c r="U2277" i="1"/>
  <c r="S2277" i="1"/>
  <c r="Q2277" i="1"/>
  <c r="V2276" i="1"/>
  <c r="T2276" i="1"/>
  <c r="R2276" i="1"/>
  <c r="U2275" i="1"/>
  <c r="S2275" i="1"/>
  <c r="Q2275" i="1"/>
  <c r="V2274" i="1"/>
  <c r="T2274" i="1"/>
  <c r="R2274" i="1"/>
  <c r="U2273" i="1"/>
  <c r="S2273" i="1"/>
  <c r="Q2273" i="1"/>
  <c r="V2272" i="1"/>
  <c r="T2272" i="1"/>
  <c r="R2272" i="1"/>
  <c r="U2271" i="1"/>
  <c r="S2271" i="1"/>
  <c r="Q2271" i="1"/>
  <c r="V2270" i="1"/>
  <c r="T2270" i="1"/>
  <c r="R2270" i="1"/>
  <c r="U2269" i="1"/>
  <c r="S2269" i="1"/>
  <c r="Q2269" i="1"/>
  <c r="V2268" i="1"/>
  <c r="T2268" i="1"/>
  <c r="R2268" i="1"/>
  <c r="U2267" i="1"/>
  <c r="S2267" i="1"/>
  <c r="Q2267" i="1"/>
  <c r="V2266" i="1"/>
  <c r="T2266" i="1"/>
  <c r="R2266" i="1"/>
  <c r="U2265" i="1"/>
  <c r="S2265" i="1"/>
  <c r="Q2265" i="1"/>
  <c r="V2264" i="1"/>
  <c r="T2264" i="1"/>
  <c r="R2264" i="1"/>
  <c r="U2263" i="1"/>
  <c r="S2263" i="1"/>
  <c r="Q2263" i="1"/>
  <c r="V2262" i="1"/>
  <c r="T2262" i="1"/>
  <c r="R2262" i="1"/>
  <c r="U2261" i="1"/>
  <c r="S2261" i="1"/>
  <c r="Q2261" i="1"/>
  <c r="V2260" i="1"/>
  <c r="T2260" i="1"/>
  <c r="R2260" i="1"/>
  <c r="U2259" i="1"/>
  <c r="S2259" i="1"/>
  <c r="Q2259" i="1"/>
  <c r="V2258" i="1"/>
  <c r="T2258" i="1"/>
  <c r="R2258" i="1"/>
  <c r="U2257" i="1"/>
  <c r="S2257" i="1"/>
  <c r="Q2257" i="1"/>
  <c r="V2256" i="1"/>
  <c r="T2256" i="1"/>
  <c r="R2256" i="1"/>
  <c r="U2255" i="1"/>
  <c r="S2255" i="1"/>
  <c r="Q2255" i="1"/>
  <c r="V2254" i="1"/>
  <c r="T2254" i="1"/>
  <c r="R2254" i="1"/>
  <c r="U2253" i="1"/>
  <c r="S2253" i="1"/>
  <c r="Q2253" i="1"/>
  <c r="V2252" i="1"/>
  <c r="T2252" i="1"/>
  <c r="R2252" i="1"/>
  <c r="U2251" i="1"/>
  <c r="S2251" i="1"/>
  <c r="Q2251" i="1"/>
  <c r="V2250" i="1"/>
  <c r="T2250" i="1"/>
  <c r="R2250" i="1"/>
  <c r="U2249" i="1"/>
  <c r="S2249" i="1"/>
  <c r="Q2249" i="1"/>
  <c r="V2248" i="1"/>
  <c r="T2248" i="1"/>
  <c r="R2248" i="1"/>
  <c r="U2247" i="1"/>
  <c r="S2247" i="1"/>
  <c r="Q2247" i="1"/>
  <c r="V2246" i="1"/>
  <c r="T2246" i="1"/>
  <c r="R2246" i="1"/>
  <c r="U2245" i="1"/>
  <c r="S2245" i="1"/>
  <c r="Q2245" i="1"/>
  <c r="V2244" i="1"/>
  <c r="T2244" i="1"/>
  <c r="R2244" i="1"/>
  <c r="U2243" i="1"/>
  <c r="S2243" i="1"/>
  <c r="Q2243" i="1"/>
  <c r="V2242" i="1"/>
  <c r="T2242" i="1"/>
  <c r="R2242" i="1"/>
  <c r="U2241" i="1"/>
  <c r="S2241" i="1"/>
  <c r="Q2241" i="1"/>
  <c r="V2240" i="1"/>
  <c r="T2240" i="1"/>
  <c r="R2240" i="1"/>
  <c r="U2239" i="1"/>
  <c r="S2239" i="1"/>
  <c r="Q2239" i="1"/>
  <c r="V2238" i="1"/>
  <c r="T2238" i="1"/>
  <c r="R2238" i="1"/>
  <c r="U2237" i="1"/>
  <c r="S2237" i="1"/>
  <c r="Q2237" i="1"/>
  <c r="V2236" i="1"/>
  <c r="T2236" i="1"/>
  <c r="R2236" i="1"/>
  <c r="U2235" i="1"/>
  <c r="S2235" i="1"/>
  <c r="Q2235" i="1"/>
  <c r="V2234" i="1"/>
  <c r="T2234" i="1"/>
  <c r="R2234" i="1"/>
  <c r="U2233" i="1"/>
  <c r="S2233" i="1"/>
  <c r="Q2233" i="1"/>
  <c r="V2232" i="1"/>
  <c r="T2232" i="1"/>
  <c r="R2232" i="1"/>
  <c r="U2231" i="1"/>
  <c r="S2231" i="1"/>
  <c r="Q2231" i="1"/>
  <c r="V2230" i="1"/>
  <c r="T2230" i="1"/>
  <c r="R2230" i="1"/>
  <c r="U2229" i="1"/>
  <c r="S2229" i="1"/>
  <c r="Q2229" i="1"/>
  <c r="V2228" i="1"/>
  <c r="T2228" i="1"/>
  <c r="R2228" i="1"/>
  <c r="U2227" i="1"/>
  <c r="S2227" i="1"/>
  <c r="Q2227" i="1"/>
  <c r="V2226" i="1"/>
  <c r="T2226" i="1"/>
  <c r="R2226" i="1"/>
  <c r="U2225" i="1"/>
  <c r="S2225" i="1"/>
  <c r="Q2225" i="1"/>
  <c r="V2224" i="1"/>
  <c r="T2224" i="1"/>
  <c r="R2224" i="1"/>
  <c r="U2223" i="1"/>
  <c r="S2223" i="1"/>
  <c r="Q2223" i="1"/>
  <c r="V2222" i="1"/>
  <c r="T2222" i="1"/>
  <c r="R2222" i="1"/>
  <c r="U2221" i="1"/>
  <c r="S2221" i="1"/>
  <c r="Q2221" i="1"/>
  <c r="V2220" i="1"/>
  <c r="T2220" i="1"/>
  <c r="R2220" i="1"/>
  <c r="U2219" i="1"/>
  <c r="S2219" i="1"/>
  <c r="Q2219" i="1"/>
  <c r="V2218" i="1"/>
  <c r="T2218" i="1"/>
  <c r="R2218" i="1"/>
  <c r="U2217" i="1"/>
  <c r="S2217" i="1"/>
  <c r="Q2217" i="1"/>
  <c r="V2216" i="1"/>
  <c r="T2216" i="1"/>
  <c r="R2216" i="1"/>
  <c r="U2215" i="1"/>
  <c r="S2215" i="1"/>
  <c r="Q2215" i="1"/>
  <c r="V2214" i="1"/>
  <c r="T2214" i="1"/>
  <c r="R2214" i="1"/>
  <c r="U2213" i="1"/>
  <c r="S2213" i="1"/>
  <c r="Q2213" i="1"/>
  <c r="V2212" i="1"/>
  <c r="T2212" i="1"/>
  <c r="R2212" i="1"/>
  <c r="U2211" i="1"/>
  <c r="S2211" i="1"/>
  <c r="Q2211" i="1"/>
  <c r="V2210" i="1"/>
  <c r="T2210" i="1"/>
  <c r="R2210" i="1"/>
  <c r="U2209" i="1"/>
  <c r="S2209" i="1"/>
  <c r="Q2209" i="1"/>
  <c r="V2208" i="1"/>
  <c r="T2208" i="1"/>
  <c r="R2208" i="1"/>
  <c r="U2207" i="1"/>
  <c r="S2207" i="1"/>
  <c r="Q2207" i="1"/>
  <c r="V2206" i="1"/>
  <c r="T2206" i="1"/>
  <c r="R2206" i="1"/>
  <c r="U2205" i="1"/>
  <c r="S2205" i="1"/>
  <c r="Q2205" i="1"/>
  <c r="V2204" i="1"/>
  <c r="T2204" i="1"/>
  <c r="R2204" i="1"/>
  <c r="U2203" i="1"/>
  <c r="S2203" i="1"/>
  <c r="Q2203" i="1"/>
  <c r="V2202" i="1"/>
  <c r="T2202" i="1"/>
  <c r="R2202" i="1"/>
  <c r="U2201" i="1"/>
  <c r="S2201" i="1"/>
  <c r="Q2201" i="1"/>
  <c r="V2200" i="1"/>
  <c r="T2200" i="1"/>
  <c r="R2200" i="1"/>
  <c r="U2199" i="1"/>
  <c r="S2199" i="1"/>
  <c r="Q2199" i="1"/>
  <c r="V2198" i="1"/>
  <c r="T2198" i="1"/>
  <c r="R2198" i="1"/>
  <c r="U2197" i="1"/>
  <c r="S2197" i="1"/>
  <c r="Q2197" i="1"/>
  <c r="V2196" i="1"/>
  <c r="T2196" i="1"/>
  <c r="R2196" i="1"/>
  <c r="U2195" i="1"/>
  <c r="S2195" i="1"/>
  <c r="Q2195" i="1"/>
  <c r="V2194" i="1"/>
  <c r="T2194" i="1"/>
  <c r="R2194" i="1"/>
  <c r="U2193" i="1"/>
  <c r="S2193" i="1"/>
  <c r="Q2193" i="1"/>
  <c r="V2192" i="1"/>
  <c r="T2192" i="1"/>
  <c r="R2192" i="1"/>
  <c r="U2191" i="1"/>
  <c r="S2191" i="1"/>
  <c r="Q2191" i="1"/>
  <c r="V2190" i="1"/>
  <c r="T2190" i="1"/>
  <c r="R2190" i="1"/>
  <c r="U2189" i="1"/>
  <c r="S2189" i="1"/>
  <c r="Q2189" i="1"/>
  <c r="V2188" i="1"/>
  <c r="T2188" i="1"/>
  <c r="R2188" i="1"/>
  <c r="U2187" i="1"/>
  <c r="S2187" i="1"/>
  <c r="Q2187" i="1"/>
  <c r="V2186" i="1"/>
  <c r="T2186" i="1"/>
  <c r="R2186" i="1"/>
  <c r="U2185" i="1"/>
  <c r="S2185" i="1"/>
  <c r="Q2185" i="1"/>
  <c r="V2184" i="1"/>
  <c r="T2184" i="1"/>
  <c r="R2184" i="1"/>
  <c r="U2183" i="1"/>
  <c r="S2183" i="1"/>
  <c r="Q2183" i="1"/>
  <c r="V2182" i="1"/>
  <c r="T2182" i="1"/>
  <c r="R2182" i="1"/>
  <c r="U2181" i="1"/>
  <c r="S2181" i="1"/>
  <c r="Q2181" i="1"/>
  <c r="V2180" i="1"/>
  <c r="T2180" i="1"/>
  <c r="R2180" i="1"/>
  <c r="U2179" i="1"/>
  <c r="S2179" i="1"/>
  <c r="Q2179" i="1"/>
  <c r="V2178" i="1"/>
  <c r="T2178" i="1"/>
  <c r="R2178" i="1"/>
  <c r="U2177" i="1"/>
  <c r="S2177" i="1"/>
  <c r="Q2177" i="1"/>
  <c r="V2176" i="1"/>
  <c r="T2176" i="1"/>
  <c r="R2176" i="1"/>
  <c r="U2175" i="1"/>
  <c r="S2175" i="1"/>
  <c r="Q2175" i="1"/>
  <c r="V2174" i="1"/>
  <c r="T2174" i="1"/>
  <c r="R2174" i="1"/>
  <c r="U2173" i="1"/>
  <c r="S2173" i="1"/>
  <c r="Q2173" i="1"/>
  <c r="V2172" i="1"/>
  <c r="T2172" i="1"/>
  <c r="R2172" i="1"/>
  <c r="U2171" i="1"/>
  <c r="S2171" i="1"/>
  <c r="Q2171" i="1"/>
  <c r="V2170" i="1"/>
  <c r="T2170" i="1"/>
  <c r="R2170" i="1"/>
  <c r="U2169" i="1"/>
  <c r="S2169" i="1"/>
  <c r="Q2169" i="1"/>
  <c r="V2168" i="1"/>
  <c r="T2168" i="1"/>
  <c r="R2168" i="1"/>
  <c r="U2167" i="1"/>
  <c r="S2167" i="1"/>
  <c r="Q2167" i="1"/>
  <c r="V2166" i="1"/>
  <c r="T2166" i="1"/>
  <c r="R2166" i="1"/>
  <c r="U2165" i="1"/>
  <c r="S2165" i="1"/>
  <c r="Q2165" i="1"/>
  <c r="V2164" i="1"/>
  <c r="T2164" i="1"/>
  <c r="R2164" i="1"/>
  <c r="U2163" i="1"/>
  <c r="S2163" i="1"/>
  <c r="Q2163" i="1"/>
  <c r="V2162" i="1"/>
  <c r="T2162" i="1"/>
  <c r="R2162" i="1"/>
  <c r="U2161" i="1"/>
  <c r="S2161" i="1"/>
  <c r="Q2161" i="1"/>
  <c r="V2160" i="1"/>
  <c r="T2160" i="1"/>
  <c r="R2160" i="1"/>
  <c r="U2159" i="1"/>
  <c r="S2159" i="1"/>
  <c r="Q2159" i="1"/>
  <c r="V2158" i="1"/>
  <c r="T2158" i="1"/>
  <c r="R2158" i="1"/>
  <c r="U2157" i="1"/>
  <c r="S2157" i="1"/>
  <c r="Q2157" i="1"/>
  <c r="V2156" i="1"/>
  <c r="T2156" i="1"/>
  <c r="R2156" i="1"/>
  <c r="U2155" i="1"/>
  <c r="S2155" i="1"/>
  <c r="Q2155" i="1"/>
  <c r="V2154" i="1"/>
  <c r="T2154" i="1"/>
  <c r="R2154" i="1"/>
  <c r="U2153" i="1"/>
  <c r="S2153" i="1"/>
  <c r="Q2153" i="1"/>
  <c r="V2152" i="1"/>
  <c r="T2152" i="1"/>
  <c r="R2152" i="1"/>
  <c r="U2151" i="1"/>
  <c r="S2151" i="1"/>
  <c r="Q2151" i="1"/>
  <c r="V2150" i="1"/>
  <c r="T2150" i="1"/>
  <c r="R2150" i="1"/>
  <c r="U2149" i="1"/>
  <c r="S2149" i="1"/>
  <c r="Q2149" i="1"/>
  <c r="V2148" i="1"/>
  <c r="T2148" i="1"/>
  <c r="R2148" i="1"/>
  <c r="U2147" i="1"/>
  <c r="S2147" i="1"/>
  <c r="Q2147" i="1"/>
  <c r="V2146" i="1"/>
  <c r="T2146" i="1"/>
  <c r="R2146" i="1"/>
  <c r="U2145" i="1"/>
  <c r="S2145" i="1"/>
  <c r="Q2145" i="1"/>
  <c r="V2144" i="1"/>
  <c r="T2144" i="1"/>
  <c r="R2144" i="1"/>
  <c r="U2143" i="1"/>
  <c r="S2143" i="1"/>
  <c r="Q2143" i="1"/>
  <c r="V2142" i="1"/>
  <c r="T2142" i="1"/>
  <c r="R2142" i="1"/>
  <c r="U2141" i="1"/>
  <c r="S2141" i="1"/>
  <c r="Q2141" i="1"/>
  <c r="V2140" i="1"/>
  <c r="T2140" i="1"/>
  <c r="R2140" i="1"/>
  <c r="U2139" i="1"/>
  <c r="S2139" i="1"/>
  <c r="Q2139" i="1"/>
  <c r="V2138" i="1"/>
  <c r="T2138" i="1"/>
  <c r="R2138" i="1"/>
  <c r="U2137" i="1"/>
  <c r="S2137" i="1"/>
  <c r="Q2137" i="1"/>
  <c r="V2136" i="1"/>
  <c r="T2136" i="1"/>
  <c r="R2136" i="1"/>
  <c r="U2135" i="1"/>
  <c r="S2135" i="1"/>
  <c r="Q2135" i="1"/>
  <c r="V2134" i="1"/>
  <c r="T2134" i="1"/>
  <c r="R2134" i="1"/>
  <c r="U2133" i="1"/>
  <c r="S2133" i="1"/>
  <c r="Q2133" i="1"/>
  <c r="V2132" i="1"/>
  <c r="T2132" i="1"/>
  <c r="R2132" i="1"/>
  <c r="U2131" i="1"/>
  <c r="S2131" i="1"/>
  <c r="Q2131" i="1"/>
  <c r="V2130" i="1"/>
  <c r="T2130" i="1"/>
  <c r="R2130" i="1"/>
  <c r="U2129" i="1"/>
  <c r="S2129" i="1"/>
  <c r="Q2129" i="1"/>
  <c r="V2128" i="1"/>
  <c r="T2128" i="1"/>
  <c r="R2128" i="1"/>
  <c r="U2127" i="1"/>
  <c r="S2127" i="1"/>
  <c r="Q2127" i="1"/>
  <c r="V2126" i="1"/>
  <c r="T2126" i="1"/>
  <c r="R2126" i="1"/>
  <c r="U2125" i="1"/>
  <c r="S2125" i="1"/>
  <c r="Q2125" i="1"/>
  <c r="V2124" i="1"/>
  <c r="T2124" i="1"/>
  <c r="R2124" i="1"/>
  <c r="U2123" i="1"/>
  <c r="S2123" i="1"/>
  <c r="Q2123" i="1"/>
  <c r="V2122" i="1"/>
  <c r="T2122" i="1"/>
  <c r="R2122" i="1"/>
  <c r="U2121" i="1"/>
  <c r="S2121" i="1"/>
  <c r="Q2121" i="1"/>
  <c r="V2120" i="1"/>
  <c r="T2120" i="1"/>
  <c r="R2120" i="1"/>
  <c r="U2119" i="1"/>
  <c r="S2119" i="1"/>
  <c r="Q2119" i="1"/>
  <c r="V2118" i="1"/>
  <c r="T2118" i="1"/>
  <c r="R2118" i="1"/>
  <c r="U2117" i="1"/>
  <c r="S2117" i="1"/>
  <c r="Q2117" i="1"/>
  <c r="V2116" i="1"/>
  <c r="T2116" i="1"/>
  <c r="R2116" i="1"/>
  <c r="U2115" i="1"/>
  <c r="S2115" i="1"/>
  <c r="Q2115" i="1"/>
  <c r="V2114" i="1"/>
  <c r="T2114" i="1"/>
  <c r="R2114" i="1"/>
  <c r="U2113" i="1"/>
  <c r="S2113" i="1"/>
  <c r="Q2113" i="1"/>
  <c r="V2112" i="1"/>
  <c r="T2112" i="1"/>
  <c r="R2112" i="1"/>
  <c r="U2111" i="1"/>
  <c r="S2111" i="1"/>
  <c r="Q2111" i="1"/>
  <c r="V2110" i="1"/>
  <c r="T2110" i="1"/>
  <c r="R2110" i="1"/>
  <c r="U2109" i="1"/>
  <c r="S2109" i="1"/>
  <c r="Q2109" i="1"/>
  <c r="V2108" i="1"/>
  <c r="T2108" i="1"/>
  <c r="R2108" i="1"/>
  <c r="U2107" i="1"/>
  <c r="S2107" i="1"/>
  <c r="Q2107" i="1"/>
  <c r="V2106" i="1"/>
  <c r="T2106" i="1"/>
  <c r="R2106" i="1"/>
  <c r="U2105" i="1"/>
  <c r="S2105" i="1"/>
  <c r="Q2105" i="1"/>
  <c r="V2104" i="1"/>
  <c r="T2104" i="1"/>
  <c r="R2104" i="1"/>
  <c r="U2103" i="1"/>
  <c r="S2103" i="1"/>
  <c r="Q2103" i="1"/>
  <c r="V2102" i="1"/>
  <c r="T2102" i="1"/>
  <c r="R2102" i="1"/>
  <c r="U2101" i="1"/>
  <c r="S2101" i="1"/>
  <c r="Q2101" i="1"/>
  <c r="V2100" i="1"/>
  <c r="T2100" i="1"/>
  <c r="R2100" i="1"/>
  <c r="U2099" i="1"/>
  <c r="S2099" i="1"/>
  <c r="Q2099" i="1"/>
  <c r="V2098" i="1"/>
  <c r="T2098" i="1"/>
  <c r="R2098" i="1"/>
  <c r="U2097" i="1"/>
  <c r="S2097" i="1"/>
  <c r="Q2097" i="1"/>
  <c r="V2096" i="1"/>
  <c r="T2096" i="1"/>
  <c r="R2096" i="1"/>
  <c r="U2095" i="1"/>
  <c r="S2095" i="1"/>
  <c r="Q2095" i="1"/>
  <c r="V2094" i="1"/>
  <c r="T2094" i="1"/>
  <c r="R2094" i="1"/>
  <c r="U2093" i="1"/>
  <c r="S2093" i="1"/>
  <c r="Q2093" i="1"/>
  <c r="V2092" i="1"/>
  <c r="T2092" i="1"/>
  <c r="R2092" i="1"/>
  <c r="U2091" i="1"/>
  <c r="S2091" i="1"/>
  <c r="Q2091" i="1"/>
  <c r="V2090" i="1"/>
  <c r="T2090" i="1"/>
  <c r="R2090" i="1"/>
  <c r="U2089" i="1"/>
  <c r="S2089" i="1"/>
  <c r="Q2089" i="1"/>
  <c r="V2088" i="1"/>
  <c r="T2088" i="1"/>
  <c r="R2088" i="1"/>
  <c r="U2087" i="1"/>
  <c r="S2087" i="1"/>
  <c r="Q2087" i="1"/>
  <c r="V2086" i="1"/>
  <c r="T2086" i="1"/>
  <c r="R2086" i="1"/>
  <c r="U2085" i="1"/>
  <c r="S2085" i="1"/>
  <c r="Q2085" i="1"/>
  <c r="V2084" i="1"/>
  <c r="T2084" i="1"/>
  <c r="R2084" i="1"/>
  <c r="U2083" i="1"/>
  <c r="S2083" i="1"/>
  <c r="Q2083" i="1"/>
  <c r="V2082" i="1"/>
  <c r="T2082" i="1"/>
  <c r="R2082" i="1"/>
  <c r="U2081" i="1"/>
  <c r="S2081" i="1"/>
  <c r="Q2081" i="1"/>
  <c r="V2080" i="1"/>
  <c r="T2080" i="1"/>
  <c r="R2080" i="1"/>
  <c r="U2079" i="1"/>
  <c r="S2079" i="1"/>
  <c r="Q2079" i="1"/>
  <c r="V2078" i="1"/>
  <c r="T2078" i="1"/>
  <c r="R2078" i="1"/>
  <c r="U2077" i="1"/>
  <c r="S2077" i="1"/>
  <c r="Q2077" i="1"/>
  <c r="V2076" i="1"/>
  <c r="T2076" i="1"/>
  <c r="R2076" i="1"/>
  <c r="U2075" i="1"/>
  <c r="S2075" i="1"/>
  <c r="Q2075" i="1"/>
  <c r="V2074" i="1"/>
  <c r="T2074" i="1"/>
  <c r="R2074" i="1"/>
  <c r="U2073" i="1"/>
  <c r="S2073" i="1"/>
  <c r="Q2073" i="1"/>
  <c r="V2072" i="1"/>
  <c r="T2072" i="1"/>
  <c r="R2072" i="1"/>
  <c r="U2071" i="1"/>
  <c r="S2071" i="1"/>
  <c r="Q2071" i="1"/>
  <c r="V2070" i="1"/>
  <c r="T2070" i="1"/>
  <c r="R2070" i="1"/>
  <c r="U2069" i="1"/>
  <c r="S2069" i="1"/>
  <c r="Q2069" i="1"/>
  <c r="V2068" i="1"/>
  <c r="T2068" i="1"/>
  <c r="R2068" i="1"/>
  <c r="U2067" i="1"/>
  <c r="S2067" i="1"/>
  <c r="Q2067" i="1"/>
  <c r="V2066" i="1"/>
  <c r="T2066" i="1"/>
  <c r="R2066" i="1"/>
  <c r="U2065" i="1"/>
  <c r="S2065" i="1"/>
  <c r="Q2065" i="1"/>
  <c r="V2064" i="1"/>
  <c r="T2064" i="1"/>
  <c r="R2064" i="1"/>
  <c r="U2063" i="1"/>
  <c r="S2063" i="1"/>
  <c r="Q2063" i="1"/>
  <c r="V2062" i="1"/>
  <c r="T2062" i="1"/>
  <c r="R2062" i="1"/>
  <c r="U2061" i="1"/>
  <c r="S2061" i="1"/>
  <c r="Q2061" i="1"/>
  <c r="V2060" i="1"/>
  <c r="T2060" i="1"/>
  <c r="R2060" i="1"/>
  <c r="U2059" i="1"/>
  <c r="S2059" i="1"/>
  <c r="Q2059" i="1"/>
  <c r="V2058" i="1"/>
  <c r="T2058" i="1"/>
  <c r="R2058" i="1"/>
  <c r="U2057" i="1"/>
  <c r="S2057" i="1"/>
  <c r="Q2057" i="1"/>
  <c r="V2056" i="1"/>
  <c r="T2056" i="1"/>
  <c r="R2056" i="1"/>
  <c r="U2055" i="1"/>
  <c r="S2055" i="1"/>
  <c r="Q2055" i="1"/>
  <c r="V2054" i="1"/>
  <c r="T2054" i="1"/>
  <c r="R2054" i="1"/>
  <c r="U2053" i="1"/>
  <c r="S2053" i="1"/>
  <c r="Q2053" i="1"/>
  <c r="V2052" i="1"/>
  <c r="T2052" i="1"/>
  <c r="R2052" i="1"/>
  <c r="U2051" i="1"/>
  <c r="S2051" i="1"/>
  <c r="Q2051" i="1"/>
  <c r="V2050" i="1"/>
  <c r="T2050" i="1"/>
  <c r="R2050" i="1"/>
  <c r="U2049" i="1"/>
  <c r="S2049" i="1"/>
  <c r="Q2049" i="1"/>
  <c r="V2048" i="1"/>
  <c r="T2048" i="1"/>
  <c r="R2048" i="1"/>
  <c r="U2047" i="1"/>
  <c r="S2047" i="1"/>
  <c r="Q2047" i="1"/>
  <c r="V2046" i="1"/>
  <c r="T2046" i="1"/>
  <c r="R2046" i="1"/>
  <c r="U2045" i="1"/>
  <c r="S2045" i="1"/>
  <c r="Q2045" i="1"/>
  <c r="V2044" i="1"/>
  <c r="T2044" i="1"/>
  <c r="R2044" i="1"/>
  <c r="U2043" i="1"/>
  <c r="S2043" i="1"/>
  <c r="Q2043" i="1"/>
  <c r="V2042" i="1"/>
  <c r="T2042" i="1"/>
  <c r="R2042" i="1"/>
  <c r="U2041" i="1"/>
  <c r="S2041" i="1"/>
  <c r="Q2041" i="1"/>
  <c r="V2040" i="1"/>
  <c r="T2040" i="1"/>
  <c r="R2040" i="1"/>
  <c r="U2039" i="1"/>
  <c r="S2039" i="1"/>
  <c r="Q2039" i="1"/>
  <c r="V2038" i="1"/>
  <c r="T2038" i="1"/>
  <c r="R2038" i="1"/>
  <c r="U2037" i="1"/>
  <c r="S2037" i="1"/>
  <c r="Q2037" i="1"/>
  <c r="V2036" i="1"/>
  <c r="T2036" i="1"/>
  <c r="R2036" i="1"/>
  <c r="U2035" i="1"/>
  <c r="S2035" i="1"/>
  <c r="Q2035" i="1"/>
  <c r="V2034" i="1"/>
  <c r="T2034" i="1"/>
  <c r="R2034" i="1"/>
  <c r="U2033" i="1"/>
  <c r="S2033" i="1"/>
  <c r="Q2033" i="1"/>
  <c r="V2032" i="1"/>
  <c r="T2032" i="1"/>
  <c r="R2032" i="1"/>
  <c r="U2031" i="1"/>
  <c r="S2031" i="1"/>
  <c r="Q2031" i="1"/>
  <c r="V2030" i="1"/>
  <c r="T2030" i="1"/>
  <c r="R2030" i="1"/>
  <c r="U2029" i="1"/>
  <c r="S2029" i="1"/>
  <c r="Q2029" i="1"/>
  <c r="V2028" i="1"/>
  <c r="T2028" i="1"/>
  <c r="R2028" i="1"/>
  <c r="U2027" i="1"/>
  <c r="S2027" i="1"/>
  <c r="Q2027" i="1"/>
  <c r="V2026" i="1"/>
  <c r="T2026" i="1"/>
  <c r="R2026" i="1"/>
  <c r="U2025" i="1"/>
  <c r="S2025" i="1"/>
  <c r="Q2025" i="1"/>
  <c r="V2024" i="1"/>
  <c r="T2024" i="1"/>
  <c r="R2024" i="1"/>
  <c r="U2023" i="1"/>
  <c r="S2023" i="1"/>
  <c r="Q2023" i="1"/>
  <c r="V2022" i="1"/>
  <c r="T2022" i="1"/>
  <c r="R2022" i="1"/>
  <c r="U2021" i="1"/>
  <c r="S2021" i="1"/>
  <c r="Q2021" i="1"/>
  <c r="V2020" i="1"/>
  <c r="T2020" i="1"/>
  <c r="R2020" i="1"/>
  <c r="U2019" i="1"/>
  <c r="S2019" i="1"/>
  <c r="Q2019" i="1"/>
  <c r="V2018" i="1"/>
  <c r="T2018" i="1"/>
  <c r="R2018" i="1"/>
  <c r="U2017" i="1"/>
  <c r="S2017" i="1"/>
  <c r="Q2017" i="1"/>
  <c r="V2016" i="1"/>
  <c r="T2016" i="1"/>
  <c r="R2016" i="1"/>
  <c r="U2015" i="1"/>
  <c r="S2015" i="1"/>
  <c r="Q2015" i="1"/>
  <c r="V2014" i="1"/>
  <c r="T2014" i="1"/>
  <c r="R2014" i="1"/>
  <c r="U2013" i="1"/>
  <c r="S2013" i="1"/>
  <c r="Q2013" i="1"/>
  <c r="V2012" i="1"/>
  <c r="T2012" i="1"/>
  <c r="R2012" i="1"/>
  <c r="U2011" i="1"/>
  <c r="S2011" i="1"/>
  <c r="Q2011" i="1"/>
  <c r="V2010" i="1"/>
  <c r="T2010" i="1"/>
  <c r="R2010" i="1"/>
  <c r="U2009" i="1"/>
  <c r="S2009" i="1"/>
  <c r="Q2009" i="1"/>
  <c r="V2008" i="1"/>
  <c r="T2008" i="1"/>
  <c r="R2008" i="1"/>
  <c r="U2007" i="1"/>
  <c r="S2007" i="1"/>
  <c r="Q2007" i="1"/>
  <c r="V2006" i="1"/>
  <c r="T2006" i="1"/>
  <c r="R2006" i="1"/>
  <c r="U2005" i="1"/>
  <c r="S2005" i="1"/>
  <c r="Q2005" i="1"/>
  <c r="V2004" i="1"/>
  <c r="T2004" i="1"/>
  <c r="R2004" i="1"/>
  <c r="U2003" i="1"/>
  <c r="S2003" i="1"/>
  <c r="Q2003" i="1"/>
  <c r="V2002" i="1"/>
  <c r="T2002" i="1"/>
  <c r="R2002" i="1"/>
  <c r="U2001" i="1"/>
  <c r="S2001" i="1"/>
  <c r="Q2001" i="1"/>
  <c r="V1996" i="1"/>
  <c r="T1996" i="1"/>
  <c r="R1996" i="1"/>
  <c r="U1997" i="1"/>
  <c r="S1997" i="1"/>
  <c r="Q1997" i="1"/>
  <c r="V2000" i="1"/>
  <c r="T2000" i="1"/>
  <c r="R2000" i="1"/>
  <c r="U1998" i="1"/>
  <c r="S1998" i="1"/>
  <c r="Q1998" i="1"/>
  <c r="V1999" i="1"/>
  <c r="T1999" i="1"/>
  <c r="R1999" i="1"/>
  <c r="U1995" i="1"/>
  <c r="S1995" i="1"/>
  <c r="Q1995" i="1"/>
  <c r="V1994" i="1"/>
  <c r="T1994" i="1"/>
  <c r="R1994" i="1"/>
  <c r="U1992" i="1"/>
  <c r="S1992" i="1"/>
  <c r="Q1992" i="1"/>
  <c r="V1993" i="1"/>
  <c r="T1993" i="1"/>
  <c r="R1993" i="1"/>
  <c r="U1991" i="1"/>
  <c r="S1991" i="1"/>
  <c r="Q1991" i="1"/>
  <c r="V1990" i="1"/>
  <c r="T1990" i="1"/>
  <c r="R1990" i="1"/>
  <c r="U1989" i="1"/>
  <c r="S1989" i="1"/>
  <c r="Q1989" i="1"/>
  <c r="V1988" i="1"/>
  <c r="T1988" i="1"/>
  <c r="R1988" i="1"/>
  <c r="U1987" i="1"/>
  <c r="S1987" i="1"/>
  <c r="Q1987" i="1"/>
  <c r="V1986" i="1"/>
  <c r="T1986" i="1"/>
  <c r="R1986" i="1"/>
  <c r="U1985" i="1"/>
  <c r="S1985" i="1"/>
  <c r="Q1985" i="1"/>
  <c r="V1984" i="1"/>
  <c r="T1984" i="1"/>
  <c r="R1984" i="1"/>
  <c r="U1979" i="1"/>
  <c r="S1979" i="1"/>
  <c r="Q1979" i="1"/>
  <c r="V1978" i="1"/>
  <c r="T1978" i="1"/>
  <c r="R1978" i="1"/>
  <c r="U1977" i="1"/>
  <c r="S1977" i="1"/>
  <c r="Q1977" i="1"/>
  <c r="V1983" i="1"/>
  <c r="T1983" i="1"/>
  <c r="R1983" i="1"/>
  <c r="U1982" i="1"/>
  <c r="S1982" i="1"/>
  <c r="Q1982" i="1"/>
  <c r="V1981" i="1"/>
  <c r="T1981" i="1"/>
  <c r="R1981" i="1"/>
  <c r="U1980" i="1"/>
  <c r="S1980" i="1"/>
  <c r="Q1980" i="1"/>
  <c r="V1976" i="1"/>
  <c r="T1976" i="1"/>
  <c r="R1976" i="1"/>
  <c r="U1975" i="1"/>
  <c r="S1975" i="1"/>
  <c r="Q1975" i="1"/>
  <c r="V1973" i="1"/>
  <c r="T1973" i="1"/>
  <c r="R1973" i="1"/>
  <c r="U1974" i="1"/>
  <c r="S1974" i="1"/>
  <c r="Q1974" i="1"/>
  <c r="V1972" i="1"/>
  <c r="T1972" i="1"/>
  <c r="R1972" i="1"/>
  <c r="U1971" i="1"/>
  <c r="S1971" i="1"/>
  <c r="Q1971" i="1"/>
  <c r="V1970" i="1"/>
  <c r="T1970" i="1"/>
  <c r="R1970" i="1"/>
  <c r="U1969" i="1"/>
  <c r="S1969" i="1"/>
  <c r="Q1969" i="1"/>
  <c r="V1968" i="1"/>
  <c r="T1968" i="1"/>
  <c r="R1968" i="1"/>
  <c r="U1967" i="1"/>
  <c r="S1967" i="1"/>
  <c r="Q1967" i="1"/>
  <c r="V1966" i="1"/>
  <c r="T1966" i="1"/>
  <c r="R1966" i="1"/>
  <c r="U1965" i="1"/>
  <c r="S1965" i="1"/>
  <c r="Q1965" i="1"/>
  <c r="V1962" i="1"/>
  <c r="T1962" i="1"/>
  <c r="R1962" i="1"/>
  <c r="U1963" i="1"/>
  <c r="S1963" i="1"/>
  <c r="Q1963" i="1"/>
  <c r="V1964" i="1"/>
  <c r="T1964" i="1"/>
  <c r="R1964" i="1"/>
  <c r="U1961" i="1"/>
  <c r="S1961" i="1"/>
  <c r="Q1961" i="1"/>
  <c r="V1960" i="1"/>
  <c r="T1960" i="1"/>
  <c r="R1960" i="1"/>
  <c r="U1959" i="1"/>
  <c r="S1959" i="1"/>
  <c r="Q1959" i="1"/>
  <c r="V1958" i="1"/>
  <c r="T1958" i="1"/>
  <c r="R1958" i="1"/>
  <c r="U1957" i="1"/>
  <c r="S1957" i="1"/>
  <c r="Q1957" i="1"/>
  <c r="V1956" i="1"/>
  <c r="T1956" i="1"/>
  <c r="R1956" i="1"/>
  <c r="U1955" i="1"/>
  <c r="S1955" i="1"/>
  <c r="Q1955" i="1"/>
  <c r="V1954" i="1"/>
  <c r="T1954" i="1"/>
  <c r="R1954" i="1"/>
  <c r="U1953" i="1"/>
  <c r="S1953" i="1"/>
  <c r="Q1953" i="1"/>
  <c r="V1948" i="1"/>
  <c r="T1948" i="1"/>
  <c r="R1948" i="1"/>
  <c r="U1952" i="1"/>
  <c r="S1952" i="1"/>
  <c r="Q1952" i="1"/>
  <c r="V1947" i="1"/>
  <c r="T1947" i="1"/>
  <c r="R1947" i="1"/>
  <c r="U1949" i="1"/>
  <c r="S1949" i="1"/>
  <c r="Q1949" i="1"/>
  <c r="V1950" i="1"/>
  <c r="T1950" i="1"/>
  <c r="R1950" i="1"/>
  <c r="U1946" i="1"/>
  <c r="S1946" i="1"/>
  <c r="Q1946" i="1"/>
  <c r="V1951" i="1"/>
  <c r="T1951" i="1"/>
  <c r="R1951" i="1"/>
  <c r="U1945" i="1"/>
  <c r="S1945" i="1"/>
  <c r="Q1945" i="1"/>
  <c r="V1944" i="1"/>
  <c r="T1944" i="1"/>
  <c r="R1944" i="1"/>
  <c r="U1943" i="1"/>
  <c r="S1943" i="1"/>
  <c r="Q1943" i="1"/>
  <c r="V1942" i="1"/>
  <c r="T1942" i="1"/>
  <c r="R1942" i="1"/>
  <c r="U1941" i="1"/>
  <c r="S1941" i="1"/>
  <c r="Q1941" i="1"/>
  <c r="V1940" i="1"/>
  <c r="T1940" i="1"/>
  <c r="R1940" i="1"/>
  <c r="U1939" i="1"/>
  <c r="S1939" i="1"/>
  <c r="Q1939" i="1"/>
  <c r="V1938" i="1"/>
  <c r="T1938" i="1"/>
  <c r="R1938" i="1"/>
  <c r="U1937" i="1"/>
  <c r="S1937" i="1"/>
  <c r="Q1937" i="1"/>
  <c r="V1934" i="1"/>
  <c r="T1934" i="1"/>
  <c r="R1934" i="1"/>
  <c r="U1935" i="1"/>
  <c r="S1935" i="1"/>
  <c r="Q1935" i="1"/>
  <c r="V1936" i="1"/>
  <c r="T1936" i="1"/>
  <c r="R1936" i="1"/>
  <c r="U1933" i="1"/>
  <c r="S1933" i="1"/>
  <c r="Q1933" i="1"/>
  <c r="V1932" i="1"/>
  <c r="T1932" i="1"/>
  <c r="R1932" i="1"/>
  <c r="U1931" i="1"/>
  <c r="S1931" i="1"/>
  <c r="Q1931" i="1"/>
  <c r="V1930" i="1"/>
  <c r="T1930" i="1"/>
  <c r="R1930" i="1"/>
  <c r="U1929" i="1"/>
  <c r="S1929" i="1"/>
  <c r="Q1929" i="1"/>
  <c r="V1928" i="1"/>
  <c r="T1928" i="1"/>
  <c r="R1928" i="1"/>
  <c r="U1927" i="1"/>
  <c r="S1927" i="1"/>
  <c r="Q1927" i="1"/>
  <c r="V1926" i="1"/>
  <c r="T1926" i="1"/>
  <c r="R1926" i="1"/>
  <c r="U1924" i="1"/>
  <c r="S1924" i="1"/>
  <c r="Q1924" i="1"/>
  <c r="V1925" i="1"/>
  <c r="T1925" i="1"/>
  <c r="R1925" i="1"/>
  <c r="U1923" i="1"/>
  <c r="S1923" i="1"/>
  <c r="Q1923" i="1"/>
  <c r="V1922" i="1"/>
  <c r="T1922" i="1"/>
  <c r="R1922" i="1"/>
  <c r="U1921" i="1"/>
  <c r="S1921" i="1"/>
  <c r="Q1921" i="1"/>
  <c r="V1920" i="1"/>
  <c r="T1920" i="1"/>
  <c r="R1920" i="1"/>
  <c r="U1919" i="1"/>
  <c r="S1919" i="1"/>
  <c r="Q1919" i="1"/>
  <c r="V1918" i="1"/>
  <c r="T1918" i="1"/>
  <c r="R1918" i="1"/>
  <c r="U1917" i="1"/>
  <c r="S1917" i="1"/>
  <c r="Q1917" i="1"/>
  <c r="V1916" i="1"/>
  <c r="T1916" i="1"/>
  <c r="R1916" i="1"/>
  <c r="U1915" i="1"/>
  <c r="S1915" i="1"/>
  <c r="Q1915" i="1"/>
  <c r="V1914" i="1"/>
  <c r="T1914" i="1"/>
  <c r="R1914" i="1"/>
  <c r="U1913" i="1"/>
  <c r="S1913" i="1"/>
  <c r="Q1913" i="1"/>
  <c r="V1910" i="1"/>
  <c r="T1910" i="1"/>
  <c r="R1910" i="1"/>
  <c r="U1909" i="1"/>
  <c r="S1909" i="1"/>
  <c r="Q1909" i="1"/>
  <c r="V1908" i="1"/>
  <c r="T1908" i="1"/>
  <c r="R1908" i="1"/>
  <c r="U1907" i="1"/>
  <c r="S1907" i="1"/>
  <c r="Q1907" i="1"/>
  <c r="V1906" i="1"/>
  <c r="T1906" i="1"/>
  <c r="R1906" i="1"/>
  <c r="U1911" i="1"/>
  <c r="S1911" i="1"/>
  <c r="Q1911" i="1"/>
  <c r="V1912" i="1"/>
  <c r="T1912" i="1"/>
  <c r="R1912" i="1"/>
  <c r="U1905" i="1"/>
  <c r="S1905" i="1"/>
  <c r="Q1905" i="1"/>
  <c r="V1904" i="1"/>
  <c r="T1904" i="1"/>
  <c r="R1904" i="1"/>
  <c r="U1903" i="1"/>
  <c r="S1903" i="1"/>
  <c r="Q1903" i="1"/>
  <c r="V1902" i="1"/>
  <c r="T1902" i="1"/>
  <c r="R1902" i="1"/>
  <c r="U1901" i="1"/>
  <c r="S1901" i="1"/>
  <c r="Q1901" i="1"/>
  <c r="V1900" i="1"/>
  <c r="T1900" i="1"/>
  <c r="R1900" i="1"/>
  <c r="U1899" i="1"/>
  <c r="S1899" i="1"/>
  <c r="Q1899" i="1"/>
  <c r="V1898" i="1"/>
  <c r="T1898" i="1"/>
  <c r="R1898" i="1"/>
  <c r="U1895" i="1"/>
  <c r="S1895" i="1"/>
  <c r="Q1895" i="1"/>
  <c r="V1897" i="1"/>
  <c r="T1897" i="1"/>
  <c r="R1897" i="1"/>
  <c r="U1894" i="1"/>
  <c r="S1894" i="1"/>
  <c r="Q1894" i="1"/>
  <c r="V1896" i="1"/>
  <c r="T1896" i="1"/>
  <c r="R1896" i="1"/>
  <c r="U1893" i="1"/>
  <c r="S1893" i="1"/>
  <c r="Q1893" i="1"/>
  <c r="V1892" i="1"/>
  <c r="T1892" i="1"/>
  <c r="R1892" i="1"/>
  <c r="U1891" i="1"/>
  <c r="S1891" i="1"/>
  <c r="Q1891" i="1"/>
  <c r="V1890" i="1"/>
  <c r="T1890" i="1"/>
  <c r="R1890" i="1"/>
  <c r="U1889" i="1"/>
  <c r="S1889" i="1"/>
  <c r="Q1889" i="1"/>
  <c r="V1888" i="1"/>
  <c r="T1888" i="1"/>
  <c r="R1888" i="1"/>
  <c r="U1887" i="1"/>
  <c r="S1887" i="1"/>
  <c r="Q1887" i="1"/>
  <c r="V1886" i="1"/>
  <c r="T1886" i="1"/>
  <c r="R1886" i="1"/>
  <c r="U1885" i="1"/>
  <c r="S1885" i="1"/>
  <c r="Q1885" i="1"/>
  <c r="V1881" i="1"/>
  <c r="T1881" i="1"/>
  <c r="R1881" i="1"/>
  <c r="U1883" i="1"/>
  <c r="S1883" i="1"/>
  <c r="Q1883" i="1"/>
  <c r="V1884" i="1"/>
  <c r="T1884" i="1"/>
  <c r="R1884" i="1"/>
  <c r="U1882" i="1"/>
  <c r="S1882" i="1"/>
  <c r="Q1882" i="1"/>
  <c r="V1880" i="1"/>
  <c r="T1880" i="1"/>
  <c r="R1880" i="1"/>
  <c r="U1879" i="1"/>
  <c r="S1879" i="1"/>
  <c r="Q1879" i="1"/>
  <c r="V1878" i="1"/>
  <c r="T1878" i="1"/>
  <c r="R1878" i="1"/>
  <c r="U1877" i="1"/>
  <c r="S1877" i="1"/>
  <c r="Q1877" i="1"/>
  <c r="V1876" i="1"/>
  <c r="T1876" i="1"/>
  <c r="R1876" i="1"/>
  <c r="U1875" i="1"/>
  <c r="S1875" i="1"/>
  <c r="Q1875" i="1"/>
  <c r="V1874" i="1"/>
  <c r="T1874" i="1"/>
  <c r="R1874" i="1"/>
  <c r="U1873" i="1"/>
  <c r="S1873" i="1"/>
  <c r="Q1873" i="1"/>
  <c r="V1871" i="1"/>
  <c r="T1871" i="1"/>
  <c r="R1871" i="1"/>
  <c r="U1870" i="1"/>
  <c r="S1870" i="1"/>
  <c r="Q1870" i="1"/>
  <c r="V1869" i="1"/>
  <c r="T1869" i="1"/>
  <c r="R1869" i="1"/>
  <c r="U1872" i="1"/>
  <c r="S1872" i="1"/>
  <c r="Q1872" i="1"/>
  <c r="V1868" i="1"/>
  <c r="T1868" i="1"/>
  <c r="R1868" i="1"/>
  <c r="U1867" i="1"/>
  <c r="S1867" i="1"/>
  <c r="Q1867" i="1"/>
  <c r="V1866" i="1"/>
  <c r="T1866" i="1"/>
  <c r="R1866" i="1"/>
  <c r="U1865" i="1"/>
  <c r="S1865" i="1"/>
  <c r="Q1865" i="1"/>
  <c r="V1864" i="1"/>
  <c r="T1864" i="1"/>
  <c r="R1864" i="1"/>
  <c r="U1863" i="1"/>
  <c r="S1863" i="1"/>
  <c r="Q1863" i="1"/>
  <c r="V1862" i="1"/>
  <c r="T1862" i="1"/>
  <c r="R1862" i="1"/>
  <c r="U1861" i="1"/>
  <c r="S1861" i="1"/>
  <c r="Q1861" i="1"/>
  <c r="V1860" i="1"/>
  <c r="T1860" i="1"/>
  <c r="R1860" i="1"/>
  <c r="U1859" i="1"/>
  <c r="S1859" i="1"/>
  <c r="Q1859" i="1"/>
  <c r="V1858" i="1"/>
  <c r="T1858" i="1"/>
  <c r="R1858" i="1"/>
  <c r="U1857" i="1"/>
  <c r="S1857" i="1"/>
  <c r="Q1857" i="1"/>
  <c r="V1856" i="1"/>
  <c r="T1856" i="1"/>
  <c r="R1856" i="1"/>
  <c r="U1855" i="1"/>
  <c r="S1855" i="1"/>
  <c r="Q1855" i="1"/>
  <c r="V1854" i="1"/>
  <c r="T1854" i="1"/>
  <c r="R1854" i="1"/>
  <c r="U1849" i="1"/>
  <c r="S1849" i="1"/>
  <c r="Q1849" i="1"/>
  <c r="V1851" i="1"/>
  <c r="T1851" i="1"/>
  <c r="R1851" i="1"/>
  <c r="U1853" i="1"/>
  <c r="S1853" i="1"/>
  <c r="Q1853" i="1"/>
  <c r="V1844" i="1"/>
  <c r="T1844" i="1"/>
  <c r="R1844" i="1"/>
  <c r="U1850" i="1"/>
  <c r="S1850" i="1"/>
  <c r="Q1850" i="1"/>
  <c r="V1848" i="1"/>
  <c r="T1848" i="1"/>
  <c r="R1848" i="1"/>
  <c r="U1847" i="1"/>
  <c r="S1847" i="1"/>
  <c r="Q1847" i="1"/>
  <c r="V1846" i="1"/>
  <c r="T1846" i="1"/>
  <c r="R1846" i="1"/>
  <c r="U1843" i="1"/>
  <c r="S1843" i="1"/>
  <c r="Q1843" i="1"/>
  <c r="V1845" i="1"/>
  <c r="T1845" i="1"/>
  <c r="R1845" i="1"/>
  <c r="U1852" i="1"/>
  <c r="S1852" i="1"/>
  <c r="Q1852" i="1"/>
  <c r="V1842" i="1"/>
  <c r="T1842" i="1"/>
  <c r="R1842" i="1"/>
  <c r="U1841" i="1"/>
  <c r="S1841" i="1"/>
  <c r="Q1841" i="1"/>
  <c r="V1839" i="1"/>
  <c r="T1839" i="1"/>
  <c r="R1839" i="1"/>
  <c r="U1840" i="1"/>
  <c r="S1840" i="1"/>
  <c r="Q1840" i="1"/>
  <c r="V1838" i="1"/>
  <c r="T1838" i="1"/>
  <c r="R1838" i="1"/>
  <c r="U1837" i="1"/>
  <c r="S1837" i="1"/>
  <c r="Q1837" i="1"/>
  <c r="V1836" i="1"/>
  <c r="T1836" i="1"/>
  <c r="R1836" i="1"/>
  <c r="U1835" i="1"/>
  <c r="S1835" i="1"/>
  <c r="Q1835" i="1"/>
  <c r="V1834" i="1"/>
  <c r="T1834" i="1"/>
  <c r="R1834" i="1"/>
  <c r="U1833" i="1"/>
  <c r="S1833" i="1"/>
  <c r="Q1833" i="1"/>
  <c r="V1832" i="1"/>
  <c r="T1832" i="1"/>
  <c r="R1832" i="1"/>
  <c r="U1831" i="1"/>
  <c r="S1831" i="1"/>
  <c r="Q1831" i="1"/>
  <c r="V1830" i="1"/>
  <c r="T1830" i="1"/>
  <c r="R1830" i="1"/>
  <c r="U1829" i="1"/>
  <c r="S1829" i="1"/>
  <c r="Q1829" i="1"/>
  <c r="V1828" i="1"/>
  <c r="T1828" i="1"/>
  <c r="R1828" i="1"/>
  <c r="U1827" i="1"/>
  <c r="S1827" i="1"/>
  <c r="Q1827" i="1"/>
  <c r="V1825" i="1"/>
  <c r="T1825" i="1"/>
  <c r="R1825" i="1"/>
  <c r="U1826" i="1"/>
  <c r="S1826" i="1"/>
  <c r="Q1826" i="1"/>
  <c r="V1819" i="1"/>
  <c r="T1819" i="1"/>
  <c r="R1819" i="1"/>
  <c r="U1820" i="1"/>
  <c r="S1820" i="1"/>
  <c r="Q1820" i="1"/>
  <c r="V1824" i="1"/>
  <c r="T1824" i="1"/>
  <c r="R1824" i="1"/>
  <c r="U1823" i="1"/>
  <c r="S1823" i="1"/>
  <c r="Q1823" i="1"/>
  <c r="V1821" i="1"/>
  <c r="T1821" i="1"/>
  <c r="R1821" i="1"/>
  <c r="U1822" i="1"/>
  <c r="S1822" i="1"/>
  <c r="Q1822" i="1"/>
  <c r="V1817" i="1"/>
  <c r="T1817" i="1"/>
  <c r="R1817" i="1"/>
  <c r="U1818" i="1"/>
  <c r="S1818" i="1"/>
  <c r="Q1818" i="1"/>
  <c r="V1815" i="1"/>
  <c r="T1815" i="1"/>
  <c r="R1815" i="1"/>
  <c r="U1816" i="1"/>
  <c r="S1816" i="1"/>
  <c r="Q1816" i="1"/>
  <c r="V1813" i="1"/>
  <c r="T1813" i="1"/>
  <c r="R1813" i="1"/>
  <c r="U1814" i="1"/>
  <c r="S1814" i="1"/>
  <c r="Q1814" i="1"/>
  <c r="V1812" i="1"/>
  <c r="T1812" i="1"/>
  <c r="R1812" i="1"/>
  <c r="U1811" i="1"/>
  <c r="S1811" i="1"/>
  <c r="Q1811" i="1"/>
  <c r="V1810" i="1"/>
  <c r="T1810" i="1"/>
  <c r="R1810" i="1"/>
  <c r="U1809" i="1"/>
  <c r="S1809" i="1"/>
  <c r="Q1809" i="1"/>
  <c r="V1808" i="1"/>
  <c r="T1808" i="1"/>
  <c r="R1808" i="1"/>
  <c r="U1807" i="1"/>
  <c r="S1807" i="1"/>
  <c r="Q1807" i="1"/>
  <c r="V1806" i="1"/>
  <c r="T1806" i="1"/>
  <c r="R1806" i="1"/>
  <c r="U1805" i="1"/>
  <c r="S1805" i="1"/>
  <c r="Q1805" i="1"/>
  <c r="V1804" i="1"/>
  <c r="T1804" i="1"/>
  <c r="R1804" i="1"/>
  <c r="U1803" i="1"/>
  <c r="S1803" i="1"/>
  <c r="Q1803" i="1"/>
  <c r="V1784" i="1"/>
  <c r="T1784" i="1"/>
  <c r="R1784" i="1"/>
  <c r="U1787" i="1"/>
  <c r="S1787" i="1"/>
  <c r="Q1787" i="1"/>
  <c r="V1793" i="1"/>
  <c r="T1793" i="1"/>
  <c r="R1793" i="1"/>
  <c r="U1802" i="1"/>
  <c r="S1802" i="1"/>
  <c r="Q1802" i="1"/>
  <c r="V1791" i="1"/>
  <c r="T1791" i="1"/>
  <c r="R1791" i="1"/>
  <c r="U1797" i="1"/>
  <c r="S1797" i="1"/>
  <c r="Q1797" i="1"/>
  <c r="V1794" i="1"/>
  <c r="T1794" i="1"/>
  <c r="R1794" i="1"/>
  <c r="U1785" i="1"/>
  <c r="S1785" i="1"/>
  <c r="Q1785" i="1"/>
  <c r="V1789" i="1"/>
  <c r="T1789" i="1"/>
  <c r="R1789" i="1"/>
  <c r="U1796" i="1"/>
  <c r="S1796" i="1"/>
  <c r="Q1796" i="1"/>
  <c r="V1790" i="1"/>
  <c r="T1790" i="1"/>
  <c r="R1790" i="1"/>
  <c r="U1792" i="1"/>
  <c r="S1792" i="1"/>
  <c r="Q1792" i="1"/>
  <c r="V1788" i="1"/>
  <c r="T1788" i="1"/>
  <c r="R1788" i="1"/>
  <c r="U1786" i="1"/>
  <c r="S1786" i="1"/>
  <c r="Q1786" i="1"/>
  <c r="V1783" i="1"/>
  <c r="T1783" i="1"/>
  <c r="R1783" i="1"/>
  <c r="U1801" i="1"/>
  <c r="S1801" i="1"/>
  <c r="Q1801" i="1"/>
  <c r="V1795" i="1"/>
  <c r="T1795" i="1"/>
  <c r="R1795" i="1"/>
  <c r="U1800" i="1"/>
  <c r="S1800" i="1"/>
  <c r="Q1800" i="1"/>
  <c r="V1799" i="1"/>
  <c r="T1799" i="1"/>
  <c r="R1799" i="1"/>
  <c r="U1798" i="1"/>
  <c r="S1798" i="1"/>
  <c r="Q1798" i="1"/>
  <c r="V1782" i="1"/>
  <c r="T1782" i="1"/>
  <c r="R1782" i="1"/>
  <c r="U1779" i="1"/>
  <c r="S1779" i="1"/>
  <c r="Q1779" i="1"/>
  <c r="V1781" i="1"/>
  <c r="T1781" i="1"/>
  <c r="R1781" i="1"/>
  <c r="U1780" i="1"/>
  <c r="S1780" i="1"/>
  <c r="Q1780" i="1"/>
  <c r="V1778" i="1"/>
  <c r="T1778" i="1"/>
  <c r="R1778" i="1"/>
  <c r="U1777" i="1"/>
  <c r="S1777" i="1"/>
  <c r="Q1777" i="1"/>
  <c r="V1776" i="1"/>
  <c r="T1776" i="1"/>
  <c r="R1776" i="1"/>
  <c r="U1775" i="1"/>
  <c r="S1775" i="1"/>
  <c r="Q1775" i="1"/>
  <c r="V1774" i="1"/>
  <c r="T1774" i="1"/>
  <c r="R1774" i="1"/>
  <c r="U1773" i="1"/>
  <c r="S1773" i="1"/>
  <c r="Q1773" i="1"/>
  <c r="V1772" i="1"/>
  <c r="T1772" i="1"/>
  <c r="R1772" i="1"/>
  <c r="U1771" i="1"/>
  <c r="S1771" i="1"/>
  <c r="Q1771" i="1"/>
  <c r="V1770" i="1"/>
  <c r="T1770" i="1"/>
  <c r="R1770" i="1"/>
  <c r="U1769" i="1"/>
  <c r="S1769" i="1"/>
  <c r="Q1769" i="1"/>
  <c r="V1768" i="1"/>
  <c r="T1768" i="1"/>
  <c r="R1768" i="1"/>
  <c r="U1767" i="1"/>
  <c r="S1767" i="1"/>
  <c r="Q1767" i="1"/>
  <c r="V1766" i="1"/>
  <c r="T1766" i="1"/>
  <c r="R1766" i="1"/>
  <c r="U1765" i="1"/>
  <c r="S1765" i="1"/>
  <c r="Q1765" i="1"/>
  <c r="V1764" i="1"/>
  <c r="T1764" i="1"/>
  <c r="R1764" i="1"/>
  <c r="U1763" i="1"/>
  <c r="S1763" i="1"/>
  <c r="Q1763" i="1"/>
  <c r="V1749" i="1"/>
  <c r="T1749" i="1"/>
  <c r="R1749" i="1"/>
  <c r="U1760" i="1"/>
  <c r="S1760" i="1"/>
  <c r="Q1760" i="1"/>
  <c r="V1758" i="1"/>
  <c r="T1758" i="1"/>
  <c r="R1758" i="1"/>
  <c r="U1757" i="1"/>
  <c r="S1757" i="1"/>
  <c r="Q1757" i="1"/>
  <c r="V1754" i="1"/>
  <c r="T1754" i="1"/>
  <c r="R1754" i="1"/>
  <c r="U1748" i="1"/>
  <c r="S1748" i="1"/>
  <c r="Q1748" i="1"/>
  <c r="V1753" i="1"/>
  <c r="T1753" i="1"/>
  <c r="R1753" i="1"/>
  <c r="U1756" i="1"/>
  <c r="S1756" i="1"/>
  <c r="Q1756" i="1"/>
  <c r="V1761" i="1"/>
  <c r="T1761" i="1"/>
  <c r="R1761" i="1"/>
  <c r="U1751" i="1"/>
  <c r="S1751" i="1"/>
  <c r="Q1751" i="1"/>
  <c r="V1750" i="1"/>
  <c r="T1750" i="1"/>
  <c r="R1750" i="1"/>
  <c r="U1755" i="1"/>
  <c r="S1755" i="1"/>
  <c r="Q1755" i="1"/>
  <c r="V1747" i="1"/>
  <c r="T1747" i="1"/>
  <c r="R1747" i="1"/>
  <c r="U1759" i="1"/>
  <c r="S1759" i="1"/>
  <c r="Q1759" i="1"/>
  <c r="V1762" i="1"/>
  <c r="T1762" i="1"/>
  <c r="R1762" i="1"/>
  <c r="U1752" i="1"/>
  <c r="S1752" i="1"/>
  <c r="Q1752" i="1"/>
  <c r="V1746" i="1"/>
  <c r="T1746" i="1"/>
  <c r="R1746" i="1"/>
  <c r="U1745" i="1"/>
  <c r="S1745" i="1"/>
  <c r="Q1745" i="1"/>
  <c r="V1743" i="1"/>
  <c r="T1743" i="1"/>
  <c r="R1743" i="1"/>
  <c r="U1744" i="1"/>
  <c r="S1744" i="1"/>
  <c r="Q1744" i="1"/>
  <c r="V1741" i="1"/>
  <c r="T1741" i="1"/>
  <c r="R1741" i="1"/>
  <c r="U1742" i="1"/>
  <c r="S1742" i="1"/>
  <c r="Q1742" i="1"/>
  <c r="V1739" i="1"/>
  <c r="T1739" i="1"/>
  <c r="R1739" i="1"/>
  <c r="U1740" i="1"/>
  <c r="S1740" i="1"/>
  <c r="Q1740" i="1"/>
  <c r="V1738" i="1"/>
  <c r="T1738" i="1"/>
  <c r="R1738" i="1"/>
  <c r="U1737" i="1"/>
  <c r="S1737" i="1"/>
  <c r="Q1737" i="1"/>
  <c r="V1736" i="1"/>
  <c r="T1736" i="1"/>
  <c r="R1736" i="1"/>
  <c r="U1735" i="1"/>
  <c r="S1735" i="1"/>
  <c r="Q1735" i="1"/>
  <c r="V1734" i="1"/>
  <c r="T1734" i="1"/>
  <c r="R1734" i="1"/>
  <c r="U1733" i="1"/>
  <c r="S1733" i="1"/>
  <c r="Q1733" i="1"/>
  <c r="V1732" i="1"/>
  <c r="T1732" i="1"/>
  <c r="R1732" i="1"/>
  <c r="U1731" i="1"/>
  <c r="S1731" i="1"/>
  <c r="Q1731" i="1"/>
  <c r="V1723" i="1"/>
  <c r="T1723" i="1"/>
  <c r="R1723" i="1"/>
  <c r="U1728" i="1"/>
  <c r="S1728" i="1"/>
  <c r="Q1728" i="1"/>
  <c r="V1725" i="1"/>
  <c r="T1725" i="1"/>
  <c r="R1725" i="1"/>
  <c r="U1719" i="1"/>
  <c r="S1719" i="1"/>
  <c r="Q1719" i="1"/>
  <c r="V1718" i="1"/>
  <c r="T1718" i="1"/>
  <c r="R1718" i="1"/>
  <c r="U1722" i="1"/>
  <c r="S1722" i="1"/>
  <c r="Q1722" i="1"/>
  <c r="V1729" i="1"/>
  <c r="T1729" i="1"/>
  <c r="R1729" i="1"/>
  <c r="U1721" i="1"/>
  <c r="S1721" i="1"/>
  <c r="Q1721" i="1"/>
  <c r="V1724" i="1"/>
  <c r="T1724" i="1"/>
  <c r="R1724" i="1"/>
  <c r="U1730" i="1"/>
  <c r="S1730" i="1"/>
  <c r="Q1730" i="1"/>
  <c r="V1727" i="1"/>
  <c r="T1727" i="1"/>
  <c r="R1727" i="1"/>
  <c r="U1726" i="1"/>
  <c r="S1726" i="1"/>
  <c r="Q1726" i="1"/>
  <c r="V1720" i="1"/>
  <c r="T1720" i="1"/>
  <c r="R1720" i="1"/>
  <c r="U1714" i="1"/>
  <c r="S1714" i="1"/>
  <c r="Q1714" i="1"/>
  <c r="V1717" i="1"/>
  <c r="T1717" i="1"/>
  <c r="R1717" i="1"/>
  <c r="U1716" i="1"/>
  <c r="S1716" i="1"/>
  <c r="Q1716" i="1"/>
  <c r="V1715" i="1"/>
  <c r="T1715" i="1"/>
  <c r="R1715" i="1"/>
  <c r="U1713" i="1"/>
  <c r="S1713" i="1"/>
  <c r="Q1713" i="1"/>
  <c r="V1711" i="1"/>
  <c r="T1711" i="1"/>
  <c r="R1711" i="1"/>
  <c r="U1710" i="1"/>
  <c r="S1710" i="1"/>
  <c r="Q1710" i="1"/>
  <c r="V1712" i="1"/>
  <c r="T1712" i="1"/>
  <c r="R1712" i="1"/>
  <c r="U1708" i="1"/>
  <c r="S1708" i="1"/>
  <c r="Q1708" i="1"/>
  <c r="V1707" i="1"/>
  <c r="T1707" i="1"/>
  <c r="R1707" i="1"/>
  <c r="U1706" i="1"/>
  <c r="S1706" i="1"/>
  <c r="Q1706" i="1"/>
  <c r="V1709" i="1"/>
  <c r="T1709" i="1"/>
  <c r="R1709" i="1"/>
  <c r="U1705" i="1"/>
  <c r="S1705" i="1"/>
  <c r="Q1705" i="1"/>
  <c r="V1704" i="1"/>
  <c r="T1704" i="1"/>
  <c r="R1704" i="1"/>
  <c r="U1703" i="1"/>
  <c r="S1703" i="1"/>
  <c r="Q1703" i="1"/>
  <c r="V1702" i="1"/>
  <c r="T1702" i="1"/>
  <c r="R1702" i="1"/>
  <c r="U1701" i="1"/>
  <c r="S1701" i="1"/>
  <c r="Q1701" i="1"/>
  <c r="V1700" i="1"/>
  <c r="T1700" i="1"/>
  <c r="R1700" i="1"/>
  <c r="U1699" i="1"/>
  <c r="S1699" i="1"/>
  <c r="Q1699" i="1"/>
  <c r="V1698" i="1"/>
  <c r="T1698" i="1"/>
  <c r="R1698" i="1"/>
  <c r="U1697" i="1"/>
  <c r="S1697" i="1"/>
  <c r="Q1697" i="1"/>
  <c r="V1696" i="1"/>
  <c r="T1696" i="1"/>
  <c r="R1696" i="1"/>
  <c r="R1740" i="1"/>
  <c r="U1738" i="1"/>
  <c r="Q1738" i="1"/>
  <c r="V1737" i="1"/>
  <c r="R1737" i="1"/>
  <c r="U1736" i="1"/>
  <c r="Q1736" i="1"/>
  <c r="V1735" i="1"/>
  <c r="R1735" i="1"/>
  <c r="U1734" i="1"/>
  <c r="Q1734" i="1"/>
  <c r="V1733" i="1"/>
  <c r="R1733" i="1"/>
  <c r="U1732" i="1"/>
  <c r="Q1732" i="1"/>
  <c r="V1731" i="1"/>
  <c r="R1731" i="1"/>
  <c r="U1723" i="1"/>
  <c r="Q1723" i="1"/>
  <c r="V1728" i="1"/>
  <c r="R1728" i="1"/>
  <c r="U1725" i="1"/>
  <c r="Q1725" i="1"/>
  <c r="V1719" i="1"/>
  <c r="R1719" i="1"/>
  <c r="U1718" i="1"/>
  <c r="Q1718" i="1"/>
  <c r="V1722" i="1"/>
  <c r="R1722" i="1"/>
  <c r="U1729" i="1"/>
  <c r="Q1729" i="1"/>
  <c r="V1721" i="1"/>
  <c r="R1721" i="1"/>
  <c r="U1724" i="1"/>
  <c r="Q1724" i="1"/>
  <c r="V1730" i="1"/>
  <c r="R1730" i="1"/>
  <c r="U1727" i="1"/>
  <c r="Q1727" i="1"/>
  <c r="V1726" i="1"/>
  <c r="R1726" i="1"/>
  <c r="U1720" i="1"/>
  <c r="Q1720" i="1"/>
  <c r="V1714" i="1"/>
  <c r="R1714" i="1"/>
  <c r="U1717" i="1"/>
  <c r="Q1717" i="1"/>
  <c r="V1716" i="1"/>
  <c r="R1716" i="1"/>
  <c r="U1715" i="1"/>
  <c r="Q1715" i="1"/>
  <c r="V1713" i="1"/>
  <c r="R1713" i="1"/>
  <c r="U1711" i="1"/>
  <c r="Q1711" i="1"/>
  <c r="V1710" i="1"/>
  <c r="R1710" i="1"/>
  <c r="U1712" i="1"/>
  <c r="Q1712" i="1"/>
  <c r="V1708" i="1"/>
  <c r="R1708" i="1"/>
  <c r="U1707" i="1"/>
  <c r="Q1707" i="1"/>
  <c r="V1706" i="1"/>
  <c r="R1706" i="1"/>
  <c r="U1709" i="1"/>
  <c r="Q1709" i="1"/>
  <c r="V1705" i="1"/>
  <c r="R1705" i="1"/>
  <c r="U1704" i="1"/>
  <c r="Q1704" i="1"/>
  <c r="V1703" i="1"/>
  <c r="R1703" i="1"/>
  <c r="U1702" i="1"/>
  <c r="Q1702" i="1"/>
  <c r="V1701" i="1"/>
  <c r="R1701" i="1"/>
  <c r="U1700" i="1"/>
  <c r="Q1700" i="1"/>
  <c r="V1699" i="1"/>
  <c r="R1699" i="1"/>
  <c r="U1698" i="1"/>
  <c r="Q1698" i="1"/>
  <c r="V1697" i="1"/>
  <c r="R1697" i="1"/>
  <c r="U1696" i="1"/>
  <c r="Q1696" i="1"/>
  <c r="V1695" i="1"/>
  <c r="T1695" i="1"/>
  <c r="R1695" i="1"/>
  <c r="U1694" i="1"/>
  <c r="S1694" i="1"/>
  <c r="Q1694" i="1"/>
  <c r="V1693" i="1"/>
  <c r="T1693" i="1"/>
  <c r="R1693" i="1"/>
  <c r="U1692" i="1"/>
  <c r="S1692" i="1"/>
  <c r="Q1692" i="1"/>
  <c r="V1691" i="1"/>
  <c r="T1691" i="1"/>
  <c r="R1691" i="1"/>
  <c r="U1690" i="1"/>
  <c r="S1690" i="1"/>
  <c r="Q1690" i="1"/>
  <c r="V1689" i="1"/>
  <c r="T1689" i="1"/>
  <c r="R1689" i="1"/>
  <c r="U1688" i="1"/>
  <c r="S1688" i="1"/>
  <c r="Q1688" i="1"/>
  <c r="V1687" i="1"/>
  <c r="T1687" i="1"/>
  <c r="R1687" i="1"/>
  <c r="U1686" i="1"/>
  <c r="S1686" i="1"/>
  <c r="Q1686" i="1"/>
  <c r="V1682" i="1"/>
  <c r="T1682" i="1"/>
  <c r="R1682" i="1"/>
  <c r="U1669" i="1"/>
  <c r="S1669" i="1"/>
  <c r="Q1669" i="1"/>
  <c r="V1674" i="1"/>
  <c r="T1674" i="1"/>
  <c r="R1674" i="1"/>
  <c r="U1670" i="1"/>
  <c r="S1670" i="1"/>
  <c r="Q1670" i="1"/>
  <c r="V1667" i="1"/>
  <c r="T1667" i="1"/>
  <c r="R1667" i="1"/>
  <c r="U1679" i="1"/>
  <c r="S1679" i="1"/>
  <c r="Q1679" i="1"/>
  <c r="V1685" i="1"/>
  <c r="T1685" i="1"/>
  <c r="R1685" i="1"/>
  <c r="U1678" i="1"/>
  <c r="S1678" i="1"/>
  <c r="Q1678" i="1"/>
  <c r="V1683" i="1"/>
  <c r="T1683" i="1"/>
  <c r="R1683" i="1"/>
  <c r="U1681" i="1"/>
  <c r="S1681" i="1"/>
  <c r="Q1681" i="1"/>
  <c r="V1672" i="1"/>
  <c r="T1672" i="1"/>
  <c r="R1672" i="1"/>
  <c r="U1675" i="1"/>
  <c r="S1675" i="1"/>
  <c r="Q1675" i="1"/>
  <c r="V1668" i="1"/>
  <c r="T1668" i="1"/>
  <c r="R1668" i="1"/>
  <c r="U1684" i="1"/>
  <c r="S1684" i="1"/>
  <c r="Q1684" i="1"/>
  <c r="V1680" i="1"/>
  <c r="T1680" i="1"/>
  <c r="R1680" i="1"/>
  <c r="U1673" i="1"/>
  <c r="S1673" i="1"/>
  <c r="Q1673" i="1"/>
  <c r="V1677" i="1"/>
  <c r="T1677" i="1"/>
  <c r="R1677" i="1"/>
  <c r="U1671" i="1"/>
  <c r="S1671" i="1"/>
  <c r="Q1671" i="1"/>
  <c r="V1676" i="1"/>
  <c r="T1676" i="1"/>
  <c r="R1676" i="1"/>
  <c r="U1665" i="1"/>
  <c r="S1665" i="1"/>
  <c r="Q1665" i="1"/>
  <c r="V1664" i="1"/>
  <c r="T1664" i="1"/>
  <c r="R1664" i="1"/>
  <c r="U1666" i="1"/>
  <c r="S1666" i="1"/>
  <c r="Q1666" i="1"/>
  <c r="V1663" i="1"/>
  <c r="T1663" i="1"/>
  <c r="R1663" i="1"/>
  <c r="U1662" i="1"/>
  <c r="S1662" i="1"/>
  <c r="Q1662" i="1"/>
  <c r="V1661" i="1"/>
  <c r="T1661" i="1"/>
  <c r="R1661" i="1"/>
  <c r="U1659" i="1"/>
  <c r="S1659" i="1"/>
  <c r="Q1659" i="1"/>
  <c r="V1660" i="1"/>
  <c r="T1660" i="1"/>
  <c r="R1660" i="1"/>
  <c r="U1658" i="1"/>
  <c r="S1658" i="1"/>
  <c r="Q1658" i="1"/>
  <c r="V1657" i="1"/>
  <c r="T1657" i="1"/>
  <c r="R1657" i="1"/>
  <c r="U1656" i="1"/>
  <c r="S1656" i="1"/>
  <c r="Q1656" i="1"/>
  <c r="V1655" i="1"/>
  <c r="T1655" i="1"/>
  <c r="R1655" i="1"/>
  <c r="U1654" i="1"/>
  <c r="S1654" i="1"/>
  <c r="Q1654" i="1"/>
  <c r="V1653" i="1"/>
  <c r="T1653" i="1"/>
  <c r="R1653" i="1"/>
  <c r="U1652" i="1"/>
  <c r="S1652" i="1"/>
  <c r="Q1652" i="1"/>
  <c r="V1651" i="1"/>
  <c r="T1651" i="1"/>
  <c r="R1651" i="1"/>
  <c r="U1650" i="1"/>
  <c r="S1650" i="1"/>
  <c r="Q1650" i="1"/>
  <c r="V1649" i="1"/>
  <c r="T1649" i="1"/>
  <c r="R1649" i="1"/>
  <c r="U1648" i="1"/>
  <c r="S1648" i="1"/>
  <c r="Q1648" i="1"/>
  <c r="V1647" i="1"/>
  <c r="T1647" i="1"/>
  <c r="R1647" i="1"/>
  <c r="U1642" i="1"/>
  <c r="S1642" i="1"/>
  <c r="Q1642" i="1"/>
  <c r="V1641" i="1"/>
  <c r="T1641" i="1"/>
  <c r="R1641" i="1"/>
  <c r="U1643" i="1"/>
  <c r="S1643" i="1"/>
  <c r="Q1643" i="1"/>
  <c r="V1631" i="1"/>
  <c r="T1631" i="1"/>
  <c r="R1631" i="1"/>
  <c r="U1640" i="1"/>
  <c r="S1640" i="1"/>
  <c r="Q1640" i="1"/>
  <c r="V1639" i="1"/>
  <c r="T1639" i="1"/>
  <c r="R1639" i="1"/>
  <c r="U1638" i="1"/>
  <c r="S1638" i="1"/>
  <c r="Q1638" i="1"/>
  <c r="V1645" i="1"/>
  <c r="T1645" i="1"/>
  <c r="R1645" i="1"/>
  <c r="U1636" i="1"/>
  <c r="S1636" i="1"/>
  <c r="Q1636" i="1"/>
  <c r="V1635" i="1"/>
  <c r="T1635" i="1"/>
  <c r="R1635" i="1"/>
  <c r="U1630" i="1"/>
  <c r="S1630" i="1"/>
  <c r="Q1630" i="1"/>
  <c r="V1646" i="1"/>
  <c r="T1646" i="1"/>
  <c r="R1646" i="1"/>
  <c r="U1634" i="1"/>
  <c r="S1634" i="1"/>
  <c r="Q1634" i="1"/>
  <c r="V1633" i="1"/>
  <c r="T1633" i="1"/>
  <c r="R1633" i="1"/>
  <c r="U1644" i="1"/>
  <c r="S1644" i="1"/>
  <c r="Q1644" i="1"/>
  <c r="V1629" i="1"/>
  <c r="T1629" i="1"/>
  <c r="R1629" i="1"/>
  <c r="U1632" i="1"/>
  <c r="S1632" i="1"/>
  <c r="Q1632" i="1"/>
  <c r="V1637" i="1"/>
  <c r="T1637" i="1"/>
  <c r="R1637" i="1"/>
  <c r="U1623" i="1"/>
  <c r="S1623" i="1"/>
  <c r="Q1623" i="1"/>
  <c r="V1624" i="1"/>
  <c r="T1624" i="1"/>
  <c r="R1624" i="1"/>
  <c r="U1626" i="1"/>
  <c r="S1626" i="1"/>
  <c r="Q1626" i="1"/>
  <c r="V1625" i="1"/>
  <c r="T1625" i="1"/>
  <c r="R1625" i="1"/>
  <c r="U1627" i="1"/>
  <c r="S1627" i="1"/>
  <c r="Q1627" i="1"/>
  <c r="V1628" i="1"/>
  <c r="T1628" i="1"/>
  <c r="R1628" i="1"/>
  <c r="U1622" i="1"/>
  <c r="S1622" i="1"/>
  <c r="Q1622" i="1"/>
  <c r="V1621" i="1"/>
  <c r="T1621" i="1"/>
  <c r="R1621" i="1"/>
  <c r="U1620" i="1"/>
  <c r="S1620" i="1"/>
  <c r="Q1620" i="1"/>
  <c r="V1618" i="1"/>
  <c r="T1618" i="1"/>
  <c r="R1618" i="1"/>
  <c r="U1617" i="1"/>
  <c r="S1617" i="1"/>
  <c r="Q1617" i="1"/>
  <c r="V1619" i="1"/>
  <c r="T1619" i="1"/>
  <c r="R1619" i="1"/>
  <c r="U1615" i="1"/>
  <c r="S1615" i="1"/>
  <c r="Q1615" i="1"/>
  <c r="V1614" i="1"/>
  <c r="T1614" i="1"/>
  <c r="R1614" i="1"/>
  <c r="U1616" i="1"/>
  <c r="S1616" i="1"/>
  <c r="Q1616" i="1"/>
  <c r="V1613" i="1"/>
  <c r="T1613" i="1"/>
  <c r="R1613" i="1"/>
  <c r="U1612" i="1"/>
  <c r="S1612" i="1"/>
  <c r="Q1612" i="1"/>
  <c r="V1611" i="1"/>
  <c r="T1611" i="1"/>
  <c r="R1611" i="1"/>
  <c r="U1610" i="1"/>
  <c r="S1610" i="1"/>
  <c r="Q1610" i="1"/>
  <c r="V1609" i="1"/>
  <c r="T1609" i="1"/>
  <c r="R1609" i="1"/>
  <c r="U1608" i="1"/>
  <c r="S1608" i="1"/>
  <c r="Q1608" i="1"/>
  <c r="V1607" i="1"/>
  <c r="T1607" i="1"/>
  <c r="R1607" i="1"/>
  <c r="U1606" i="1"/>
  <c r="S1606" i="1"/>
  <c r="Q1606" i="1"/>
  <c r="V1605" i="1"/>
  <c r="T1605" i="1"/>
  <c r="R1605" i="1"/>
  <c r="U1604" i="1"/>
  <c r="S1604" i="1"/>
  <c r="Q1604" i="1"/>
  <c r="V1603" i="1"/>
  <c r="T1603" i="1"/>
  <c r="R1603" i="1"/>
  <c r="U1602" i="1"/>
  <c r="S1602" i="1"/>
  <c r="Q1602" i="1"/>
  <c r="V1601" i="1"/>
  <c r="T1601" i="1"/>
  <c r="R1601" i="1"/>
  <c r="U1600" i="1"/>
  <c r="S1600" i="1"/>
  <c r="Q1600" i="1"/>
  <c r="V1599" i="1"/>
  <c r="T1599" i="1"/>
  <c r="R1599" i="1"/>
  <c r="U1598" i="1"/>
  <c r="S1598" i="1"/>
  <c r="Q1598" i="1"/>
  <c r="V1597" i="1"/>
  <c r="T1597" i="1"/>
  <c r="R1597" i="1"/>
  <c r="U1594" i="1"/>
  <c r="S1594" i="1"/>
  <c r="Q1594" i="1"/>
  <c r="V1595" i="1"/>
  <c r="T1595" i="1"/>
  <c r="R1595" i="1"/>
  <c r="U1593" i="1"/>
  <c r="S1593" i="1"/>
  <c r="Q1593" i="1"/>
  <c r="V1591" i="1"/>
  <c r="T1591" i="1"/>
  <c r="R1591" i="1"/>
  <c r="U1588" i="1"/>
  <c r="S1588" i="1"/>
  <c r="Q1588" i="1"/>
  <c r="V1596" i="1"/>
  <c r="T1596" i="1"/>
  <c r="R1596" i="1"/>
  <c r="U1590" i="1"/>
  <c r="S1590" i="1"/>
  <c r="Q1590" i="1"/>
  <c r="V1589" i="1"/>
  <c r="T1589" i="1"/>
  <c r="R1589" i="1"/>
  <c r="U1592" i="1"/>
  <c r="S1592" i="1"/>
  <c r="Q1592" i="1"/>
  <c r="V1584" i="1"/>
  <c r="T1584" i="1"/>
  <c r="R1584" i="1"/>
  <c r="U1586" i="1"/>
  <c r="S1586" i="1"/>
  <c r="Q1586" i="1"/>
  <c r="V1587" i="1"/>
  <c r="T1587" i="1"/>
  <c r="R1587" i="1"/>
  <c r="U1585" i="1"/>
  <c r="S1585" i="1"/>
  <c r="Q1585" i="1"/>
  <c r="V1580" i="1"/>
  <c r="T1580" i="1"/>
  <c r="R1580" i="1"/>
  <c r="U1583" i="1"/>
  <c r="S1583" i="1"/>
  <c r="Q1583" i="1"/>
  <c r="V1581" i="1"/>
  <c r="T1581" i="1"/>
  <c r="R1581" i="1"/>
  <c r="U1582" i="1"/>
  <c r="S1582" i="1"/>
  <c r="Q1582" i="1"/>
  <c r="V1578" i="1"/>
  <c r="T1578" i="1"/>
  <c r="R1578" i="1"/>
  <c r="U1576" i="1"/>
  <c r="S1576" i="1"/>
  <c r="Q1576" i="1"/>
  <c r="V1577" i="1"/>
  <c r="T1577" i="1"/>
  <c r="R1577" i="1"/>
  <c r="U1579" i="1"/>
  <c r="S1579" i="1"/>
  <c r="Q1579" i="1"/>
  <c r="V1575" i="1"/>
  <c r="T1575" i="1"/>
  <c r="R1575" i="1"/>
  <c r="U1572" i="1"/>
  <c r="S1572" i="1"/>
  <c r="Q1572" i="1"/>
  <c r="V1574" i="1"/>
  <c r="T1574" i="1"/>
  <c r="R1574" i="1"/>
  <c r="U1573" i="1"/>
  <c r="S1573" i="1"/>
  <c r="Q1573" i="1"/>
  <c r="V1571" i="1"/>
  <c r="T1571" i="1"/>
  <c r="R1571" i="1"/>
  <c r="U1570" i="1"/>
  <c r="S1570" i="1"/>
  <c r="Q1570" i="1"/>
  <c r="V1569" i="1"/>
  <c r="T1569" i="1"/>
  <c r="R1569" i="1"/>
  <c r="U1568" i="1"/>
  <c r="S1568" i="1"/>
  <c r="Q1568" i="1"/>
  <c r="V1566" i="1"/>
  <c r="T1566" i="1"/>
  <c r="R1566" i="1"/>
  <c r="U1567" i="1"/>
  <c r="S1567" i="1"/>
  <c r="Q1567" i="1"/>
  <c r="V1564" i="1"/>
  <c r="T1564" i="1"/>
  <c r="R1564" i="1"/>
  <c r="U1565" i="1"/>
  <c r="S1565" i="1"/>
  <c r="Q1565" i="1"/>
  <c r="V1563" i="1"/>
  <c r="T1563" i="1"/>
  <c r="R1563" i="1"/>
  <c r="U1562" i="1"/>
  <c r="S1562" i="1"/>
  <c r="Q1562" i="1"/>
  <c r="V1561" i="1"/>
  <c r="T1561" i="1"/>
  <c r="R1561" i="1"/>
  <c r="U1560" i="1"/>
  <c r="S1560" i="1"/>
  <c r="Q1560" i="1"/>
  <c r="V1559" i="1"/>
  <c r="T1559" i="1"/>
  <c r="R1559" i="1"/>
  <c r="U1558" i="1"/>
  <c r="S1558" i="1"/>
  <c r="Q1558" i="1"/>
  <c r="V1557" i="1"/>
  <c r="T1557" i="1"/>
  <c r="R1557" i="1"/>
  <c r="U1556" i="1"/>
  <c r="S1556" i="1"/>
  <c r="Q1556" i="1"/>
  <c r="V1553" i="1"/>
  <c r="T1553" i="1"/>
  <c r="R1553" i="1"/>
  <c r="U1547" i="1"/>
  <c r="S1547" i="1"/>
  <c r="Q1547" i="1"/>
  <c r="V1552" i="1"/>
  <c r="T1552" i="1"/>
  <c r="R1552" i="1"/>
  <c r="U1555" i="1"/>
  <c r="S1555" i="1"/>
  <c r="Q1555" i="1"/>
  <c r="V1554" i="1"/>
  <c r="T1554" i="1"/>
  <c r="R1554" i="1"/>
  <c r="U1551" i="1"/>
  <c r="S1551" i="1"/>
  <c r="Q1551" i="1"/>
  <c r="V1549" i="1"/>
  <c r="T1549" i="1"/>
  <c r="R1549" i="1"/>
  <c r="U1548" i="1"/>
  <c r="S1548" i="1"/>
  <c r="Q1548" i="1"/>
  <c r="V1550" i="1"/>
  <c r="T1550" i="1"/>
  <c r="R1550" i="1"/>
  <c r="U1545" i="1"/>
  <c r="S1545" i="1"/>
  <c r="Q1545" i="1"/>
  <c r="V1544" i="1"/>
  <c r="T1544" i="1"/>
  <c r="R1544" i="1"/>
  <c r="U1546" i="1"/>
  <c r="S1546" i="1"/>
  <c r="Q1546" i="1"/>
  <c r="V1543" i="1"/>
  <c r="T1543" i="1"/>
  <c r="R1543" i="1"/>
  <c r="U1539" i="1"/>
  <c r="S1539" i="1"/>
  <c r="Q1539" i="1"/>
  <c r="V1542" i="1"/>
  <c r="T1542" i="1"/>
  <c r="R1542" i="1"/>
  <c r="U1541" i="1"/>
  <c r="S1541" i="1"/>
  <c r="Q1541" i="1"/>
  <c r="V1540" i="1"/>
  <c r="T1540" i="1"/>
  <c r="R1540" i="1"/>
  <c r="U1536" i="1"/>
  <c r="S1536" i="1"/>
  <c r="Q1536" i="1"/>
  <c r="V1538" i="1"/>
  <c r="T1538" i="1"/>
  <c r="R1538" i="1"/>
  <c r="U1535" i="1"/>
  <c r="S1535" i="1"/>
  <c r="Q1535" i="1"/>
  <c r="V1537" i="1"/>
  <c r="T1537" i="1"/>
  <c r="R1537" i="1"/>
  <c r="U1533" i="1"/>
  <c r="S1533" i="1"/>
  <c r="Q1533" i="1"/>
  <c r="V1534" i="1"/>
  <c r="T1534" i="1"/>
  <c r="R1534" i="1"/>
  <c r="U1532" i="1"/>
  <c r="S1532" i="1"/>
  <c r="Q1532" i="1"/>
  <c r="V1531" i="1"/>
  <c r="T1531" i="1"/>
  <c r="R1531" i="1"/>
  <c r="U1530" i="1"/>
  <c r="S1530" i="1"/>
  <c r="Q1530" i="1"/>
  <c r="V1529" i="1"/>
  <c r="T1529" i="1"/>
  <c r="R1529" i="1"/>
  <c r="U1527" i="1"/>
  <c r="S1527" i="1"/>
  <c r="Q1527" i="1"/>
  <c r="V1528" i="1"/>
  <c r="T1528" i="1"/>
  <c r="R1528" i="1"/>
  <c r="U1526" i="1"/>
  <c r="S1526" i="1"/>
  <c r="Q1526" i="1"/>
  <c r="V1525" i="1"/>
  <c r="T1525" i="1"/>
  <c r="R1525" i="1"/>
  <c r="U1524" i="1"/>
  <c r="S1524" i="1"/>
  <c r="Q1524" i="1"/>
  <c r="V1523" i="1"/>
  <c r="T1523" i="1"/>
  <c r="R1523" i="1"/>
  <c r="U1522" i="1"/>
  <c r="S1522" i="1"/>
  <c r="Q1522" i="1"/>
  <c r="V1521" i="1"/>
  <c r="T1521" i="1"/>
  <c r="R1521" i="1"/>
  <c r="U1520" i="1"/>
  <c r="S1520" i="1"/>
  <c r="Q1520" i="1"/>
  <c r="V1519" i="1"/>
  <c r="T1519" i="1"/>
  <c r="R1519" i="1"/>
  <c r="U1518" i="1"/>
  <c r="S1518" i="1"/>
  <c r="Q1518" i="1"/>
  <c r="V1517" i="1"/>
  <c r="T1517" i="1"/>
  <c r="R1517" i="1"/>
  <c r="U1516" i="1"/>
  <c r="S1516" i="1"/>
  <c r="Q1516" i="1"/>
  <c r="V1515" i="1"/>
  <c r="T1515" i="1"/>
  <c r="R1515" i="1"/>
  <c r="U1512" i="1"/>
  <c r="S1512" i="1"/>
  <c r="Q1512" i="1"/>
  <c r="V1507" i="1"/>
  <c r="T1507" i="1"/>
  <c r="R1507" i="1"/>
  <c r="U1510" i="1"/>
  <c r="S1510" i="1"/>
  <c r="Q1510" i="1"/>
  <c r="V1505" i="1"/>
  <c r="T1505" i="1"/>
  <c r="R1505" i="1"/>
  <c r="U1508" i="1"/>
  <c r="S1508" i="1"/>
  <c r="Q1508" i="1"/>
  <c r="V1502" i="1"/>
  <c r="T1502" i="1"/>
  <c r="R1502" i="1"/>
  <c r="U1503" i="1"/>
  <c r="S1503" i="1"/>
  <c r="Q1503" i="1"/>
  <c r="V1506" i="1"/>
  <c r="T1506" i="1"/>
  <c r="R1506" i="1"/>
  <c r="U1509" i="1"/>
  <c r="S1509" i="1"/>
  <c r="Q1509" i="1"/>
  <c r="V1511" i="1"/>
  <c r="T1511" i="1"/>
  <c r="R1511" i="1"/>
  <c r="U1514" i="1"/>
  <c r="S1514" i="1"/>
  <c r="Q1514" i="1"/>
  <c r="V1504" i="1"/>
  <c r="T1504" i="1"/>
  <c r="R1504" i="1"/>
  <c r="U1513" i="1"/>
  <c r="S1513" i="1"/>
  <c r="Q1513" i="1"/>
  <c r="V1500" i="1"/>
  <c r="T1500" i="1"/>
  <c r="R1500" i="1"/>
  <c r="U1501" i="1"/>
  <c r="S1501" i="1"/>
  <c r="Q1501" i="1"/>
  <c r="V1498" i="1"/>
  <c r="T1498" i="1"/>
  <c r="R1498" i="1"/>
  <c r="U1499" i="1"/>
  <c r="S1499" i="1"/>
  <c r="Q1499" i="1"/>
  <c r="V1497" i="1"/>
  <c r="T1497" i="1"/>
  <c r="R1497" i="1"/>
  <c r="U1496" i="1"/>
  <c r="S1496" i="1"/>
  <c r="Q1496" i="1"/>
  <c r="V1495" i="1"/>
  <c r="T1495" i="1"/>
  <c r="R1495" i="1"/>
  <c r="U1494" i="1"/>
  <c r="S1494" i="1"/>
  <c r="Q1494" i="1"/>
  <c r="V1493" i="1"/>
  <c r="T1493" i="1"/>
  <c r="R1493" i="1"/>
  <c r="U1492" i="1"/>
  <c r="S1492" i="1"/>
  <c r="Q1492" i="1"/>
  <c r="V1491" i="1"/>
  <c r="T1491" i="1"/>
  <c r="R1491" i="1"/>
  <c r="U1490" i="1"/>
  <c r="S1490" i="1"/>
  <c r="Q1490" i="1"/>
  <c r="V1489" i="1"/>
  <c r="T1489" i="1"/>
  <c r="R1489" i="1"/>
  <c r="U1488" i="1"/>
  <c r="S1488" i="1"/>
  <c r="Q1488" i="1"/>
  <c r="V1487" i="1"/>
  <c r="T1487" i="1"/>
  <c r="R1487" i="1"/>
  <c r="U1486" i="1"/>
  <c r="S1486" i="1"/>
  <c r="Q1486" i="1"/>
  <c r="V1485" i="1"/>
  <c r="T1485" i="1"/>
  <c r="R1485" i="1"/>
  <c r="U1484" i="1"/>
  <c r="S1484" i="1"/>
  <c r="Q1484" i="1"/>
  <c r="V1483" i="1"/>
  <c r="T1483" i="1"/>
  <c r="R1483" i="1"/>
  <c r="U1482" i="1"/>
  <c r="S1482" i="1"/>
  <c r="Q1482" i="1"/>
  <c r="V1479" i="1"/>
  <c r="T1479" i="1"/>
  <c r="R1479" i="1"/>
  <c r="U1478" i="1"/>
  <c r="S1478" i="1"/>
  <c r="Q1478" i="1"/>
  <c r="V1481" i="1"/>
  <c r="T1481" i="1"/>
  <c r="R1481" i="1"/>
  <c r="U1474" i="1"/>
  <c r="S1474" i="1"/>
  <c r="Q1474" i="1"/>
  <c r="V1477" i="1"/>
  <c r="T1477" i="1"/>
  <c r="R1477" i="1"/>
  <c r="U1473" i="1"/>
  <c r="S1473" i="1"/>
  <c r="Q1473" i="1"/>
  <c r="V1480" i="1"/>
  <c r="T1480" i="1"/>
  <c r="R1480" i="1"/>
  <c r="U1476" i="1"/>
  <c r="S1476" i="1"/>
  <c r="Q1476" i="1"/>
  <c r="V1472" i="1"/>
  <c r="T1472" i="1"/>
  <c r="R1472" i="1"/>
  <c r="U1475" i="1"/>
  <c r="S1475" i="1"/>
  <c r="Q1475" i="1"/>
  <c r="V1471" i="1"/>
  <c r="T1471" i="1"/>
  <c r="R1471" i="1"/>
  <c r="U1470" i="1"/>
  <c r="S1470" i="1"/>
  <c r="Q1470" i="1"/>
  <c r="V1468" i="1"/>
  <c r="T1468" i="1"/>
  <c r="R1468" i="1"/>
  <c r="U1469" i="1"/>
  <c r="S1469" i="1"/>
  <c r="Q1469" i="1"/>
  <c r="V1467" i="1"/>
  <c r="T1467" i="1"/>
  <c r="R1467" i="1"/>
  <c r="U1464" i="1"/>
  <c r="S1464" i="1"/>
  <c r="Q1464" i="1"/>
  <c r="V1465" i="1"/>
  <c r="T1465" i="1"/>
  <c r="R1465" i="1"/>
  <c r="U1466" i="1"/>
  <c r="S1466" i="1"/>
  <c r="Q1466" i="1"/>
  <c r="V1462" i="1"/>
  <c r="T1462" i="1"/>
  <c r="R1462" i="1"/>
  <c r="U1463" i="1"/>
  <c r="S1463" i="1"/>
  <c r="Q1463" i="1"/>
  <c r="V1460" i="1"/>
  <c r="T1460" i="1"/>
  <c r="R1460" i="1"/>
  <c r="U1461" i="1"/>
  <c r="S1461" i="1"/>
  <c r="Q1461" i="1"/>
  <c r="V1456" i="1"/>
  <c r="T1456" i="1"/>
  <c r="R1456" i="1"/>
  <c r="U1458" i="1"/>
  <c r="S1458" i="1"/>
  <c r="Q1458" i="1"/>
  <c r="V1457" i="1"/>
  <c r="T1457" i="1"/>
  <c r="R1457" i="1"/>
  <c r="U1459" i="1"/>
  <c r="S1459" i="1"/>
  <c r="Q1459" i="1"/>
  <c r="V1455" i="1"/>
  <c r="T1455" i="1"/>
  <c r="R1455" i="1"/>
  <c r="U1454" i="1"/>
  <c r="S1454" i="1"/>
  <c r="Q1454" i="1"/>
  <c r="V1453" i="1"/>
  <c r="T1453" i="1"/>
  <c r="R1453" i="1"/>
  <c r="U1452" i="1"/>
  <c r="S1452" i="1"/>
  <c r="Q1452" i="1"/>
  <c r="V1450" i="1"/>
  <c r="T1450" i="1"/>
  <c r="R1450" i="1"/>
  <c r="U1451" i="1"/>
  <c r="S1451" i="1"/>
  <c r="Q1451" i="1"/>
  <c r="V1449" i="1"/>
  <c r="T1449" i="1"/>
  <c r="R1449" i="1"/>
  <c r="U1448" i="1"/>
  <c r="S1448" i="1"/>
  <c r="Q1448" i="1"/>
  <c r="V1447" i="1"/>
  <c r="T1447" i="1"/>
  <c r="R1447" i="1"/>
  <c r="U1446" i="1"/>
  <c r="S1446" i="1"/>
  <c r="Q1446" i="1"/>
  <c r="V1445" i="1"/>
  <c r="T1445" i="1"/>
  <c r="R1445" i="1"/>
  <c r="U1444" i="1"/>
  <c r="S1444" i="1"/>
  <c r="Q1444" i="1"/>
  <c r="V1443" i="1"/>
  <c r="T1443" i="1"/>
  <c r="R1443" i="1"/>
  <c r="U1442" i="1"/>
  <c r="S1442" i="1"/>
  <c r="Q1442" i="1"/>
  <c r="V1441" i="1"/>
  <c r="T1441" i="1"/>
  <c r="R1441" i="1"/>
  <c r="U1440" i="1"/>
  <c r="S1440" i="1"/>
  <c r="Q1440" i="1"/>
  <c r="V1437" i="1"/>
  <c r="T1437" i="1"/>
  <c r="R1437" i="1"/>
  <c r="U1438" i="1"/>
  <c r="S1438" i="1"/>
  <c r="Q1438" i="1"/>
  <c r="V1439" i="1"/>
  <c r="T1439" i="1"/>
  <c r="R1439" i="1"/>
  <c r="U1436" i="1"/>
  <c r="S1436" i="1"/>
  <c r="Q1436" i="1"/>
  <c r="V1435" i="1"/>
  <c r="T1435" i="1"/>
  <c r="R1435" i="1"/>
  <c r="U1434" i="1"/>
  <c r="S1434" i="1"/>
  <c r="Q1434" i="1"/>
  <c r="V1433" i="1"/>
  <c r="T1433" i="1"/>
  <c r="R1433" i="1"/>
  <c r="U1432" i="1"/>
  <c r="S1432" i="1"/>
  <c r="Q1432" i="1"/>
  <c r="V1431" i="1"/>
  <c r="T1431" i="1"/>
  <c r="R1431" i="1"/>
  <c r="U1430" i="1"/>
  <c r="S1430" i="1"/>
  <c r="Q1430" i="1"/>
  <c r="V1429" i="1"/>
  <c r="T1429" i="1"/>
  <c r="R1429" i="1"/>
  <c r="U1428" i="1"/>
  <c r="S1428" i="1"/>
  <c r="Q1428" i="1"/>
  <c r="V1427" i="1"/>
  <c r="T1427" i="1"/>
  <c r="R1427" i="1"/>
  <c r="U1426" i="1"/>
  <c r="S1426" i="1"/>
  <c r="Q1426" i="1"/>
  <c r="V1425" i="1"/>
  <c r="T1425" i="1"/>
  <c r="R1425" i="1"/>
  <c r="U1424" i="1"/>
  <c r="S1424" i="1"/>
  <c r="Q1424" i="1"/>
  <c r="V1423" i="1"/>
  <c r="T1423" i="1"/>
  <c r="R1423" i="1"/>
  <c r="U1422" i="1"/>
  <c r="S1422" i="1"/>
  <c r="Q1422" i="1"/>
  <c r="V708" i="1"/>
  <c r="T708" i="1"/>
  <c r="R708" i="1"/>
  <c r="U707" i="1"/>
  <c r="S707" i="1"/>
  <c r="Q707" i="1"/>
  <c r="V706" i="1"/>
  <c r="T706" i="1"/>
  <c r="R706" i="1"/>
  <c r="U705" i="1"/>
  <c r="S705" i="1"/>
  <c r="Q705" i="1"/>
  <c r="V704" i="1"/>
  <c r="T704" i="1"/>
  <c r="R704" i="1"/>
  <c r="U703" i="1"/>
  <c r="S703" i="1"/>
  <c r="Q703" i="1"/>
  <c r="V702" i="1"/>
  <c r="T702" i="1"/>
  <c r="R702" i="1"/>
  <c r="U701" i="1"/>
  <c r="S701" i="1"/>
  <c r="Q701" i="1"/>
  <c r="V716" i="1"/>
  <c r="T716" i="1"/>
  <c r="R716" i="1"/>
  <c r="U715" i="1"/>
  <c r="S715" i="1"/>
  <c r="Q715" i="1"/>
  <c r="V713" i="1"/>
  <c r="T713" i="1"/>
  <c r="R713" i="1"/>
  <c r="U714" i="1"/>
  <c r="S714" i="1"/>
  <c r="Q714" i="1"/>
  <c r="V711" i="1"/>
  <c r="T711" i="1"/>
  <c r="R711" i="1"/>
  <c r="U712" i="1"/>
  <c r="S712" i="1"/>
  <c r="Q712" i="1"/>
  <c r="V709" i="1"/>
  <c r="T709" i="1"/>
  <c r="R709" i="1"/>
  <c r="U710" i="1"/>
  <c r="S710" i="1"/>
  <c r="Q710" i="1"/>
  <c r="V721" i="1"/>
  <c r="T721" i="1"/>
  <c r="R721" i="1"/>
  <c r="U720" i="1"/>
  <c r="S720" i="1"/>
  <c r="Q720" i="1"/>
  <c r="V722" i="1"/>
  <c r="T722" i="1"/>
  <c r="R722" i="1"/>
  <c r="U719" i="1"/>
  <c r="S719" i="1"/>
  <c r="Q719" i="1"/>
  <c r="V718" i="1"/>
  <c r="T718" i="1"/>
  <c r="R718" i="1"/>
  <c r="U717" i="1"/>
  <c r="S717" i="1"/>
  <c r="Q717" i="1"/>
  <c r="V687" i="1"/>
  <c r="T687" i="1"/>
  <c r="R687" i="1"/>
  <c r="U686" i="1"/>
  <c r="S686" i="1"/>
  <c r="Q686" i="1"/>
  <c r="V685" i="1"/>
  <c r="T685" i="1"/>
  <c r="R685" i="1"/>
  <c r="U684" i="1"/>
  <c r="S684" i="1"/>
  <c r="Q684" i="1"/>
  <c r="V683" i="1"/>
  <c r="T683" i="1"/>
  <c r="R683" i="1"/>
  <c r="U682" i="1"/>
  <c r="S682" i="1"/>
  <c r="Q682" i="1"/>
  <c r="V681" i="1"/>
  <c r="T681" i="1"/>
  <c r="R681" i="1"/>
  <c r="U695" i="1"/>
  <c r="S695" i="1"/>
  <c r="Q695" i="1"/>
  <c r="V694" i="1"/>
  <c r="T694" i="1"/>
  <c r="R694" i="1"/>
  <c r="U693" i="1"/>
  <c r="S693" i="1"/>
  <c r="Q693" i="1"/>
  <c r="V692" i="1"/>
  <c r="T692" i="1"/>
  <c r="R692" i="1"/>
  <c r="U691" i="1"/>
  <c r="S691" i="1"/>
  <c r="Q691" i="1"/>
  <c r="V690" i="1"/>
  <c r="T690" i="1"/>
  <c r="R690" i="1"/>
  <c r="U689" i="1"/>
  <c r="S689" i="1"/>
  <c r="Q689" i="1"/>
  <c r="V688" i="1"/>
  <c r="T688" i="1"/>
  <c r="R688" i="1"/>
  <c r="U699" i="1"/>
  <c r="S699" i="1"/>
  <c r="Q699" i="1"/>
  <c r="V697" i="1"/>
  <c r="T697" i="1"/>
  <c r="R697" i="1"/>
  <c r="U698" i="1"/>
  <c r="S698" i="1"/>
  <c r="Q698" i="1"/>
  <c r="V700" i="1"/>
  <c r="T700" i="1"/>
  <c r="R700" i="1"/>
  <c r="U696" i="1"/>
  <c r="S696" i="1"/>
  <c r="Q696" i="1"/>
  <c r="V670" i="1"/>
  <c r="T670" i="1"/>
  <c r="R670" i="1"/>
  <c r="U669" i="1"/>
  <c r="S669" i="1"/>
  <c r="Q669" i="1"/>
  <c r="V668" i="1"/>
  <c r="T668" i="1"/>
  <c r="R668" i="1"/>
  <c r="U667" i="1"/>
  <c r="S667" i="1"/>
  <c r="Q667" i="1"/>
  <c r="V666" i="1"/>
  <c r="T666" i="1"/>
  <c r="R666" i="1"/>
  <c r="U665" i="1"/>
  <c r="S665" i="1"/>
  <c r="Q665" i="1"/>
  <c r="V664" i="1"/>
  <c r="T664" i="1"/>
  <c r="R664" i="1"/>
  <c r="U674" i="1"/>
  <c r="S674" i="1"/>
  <c r="Q674" i="1"/>
  <c r="V673" i="1"/>
  <c r="T673" i="1"/>
  <c r="R673" i="1"/>
  <c r="U672" i="1"/>
  <c r="S672" i="1"/>
  <c r="Q672" i="1"/>
  <c r="V671" i="1"/>
  <c r="T671" i="1"/>
  <c r="R671" i="1"/>
  <c r="U679" i="1"/>
  <c r="S679" i="1"/>
  <c r="Q679" i="1"/>
  <c r="V677" i="1"/>
  <c r="T677" i="1"/>
  <c r="R677" i="1"/>
  <c r="U675" i="1"/>
  <c r="S675" i="1"/>
  <c r="Q675" i="1"/>
  <c r="V676" i="1"/>
  <c r="T676" i="1"/>
  <c r="R676" i="1"/>
  <c r="U680" i="1"/>
  <c r="S680" i="1"/>
  <c r="Q680" i="1"/>
  <c r="V678" i="1"/>
  <c r="T678" i="1"/>
  <c r="R678" i="1"/>
  <c r="U651" i="1"/>
  <c r="S651" i="1"/>
  <c r="Q651" i="1"/>
  <c r="V650" i="1"/>
  <c r="T650" i="1"/>
  <c r="R650" i="1"/>
  <c r="U649" i="1"/>
  <c r="S649" i="1"/>
  <c r="Q649" i="1"/>
  <c r="V648" i="1"/>
  <c r="T648" i="1"/>
  <c r="R648" i="1"/>
  <c r="U647" i="1"/>
  <c r="S647" i="1"/>
  <c r="Q647" i="1"/>
  <c r="V646" i="1"/>
  <c r="T646" i="1"/>
  <c r="R646" i="1"/>
  <c r="U645" i="1"/>
  <c r="S645" i="1"/>
  <c r="Q645" i="1"/>
  <c r="V658" i="1"/>
  <c r="T658" i="1"/>
  <c r="R658" i="1"/>
  <c r="U659" i="1"/>
  <c r="S659" i="1"/>
  <c r="Q659" i="1"/>
  <c r="V656" i="1"/>
  <c r="T656" i="1"/>
  <c r="R656" i="1"/>
  <c r="U657" i="1"/>
  <c r="S657" i="1"/>
  <c r="Q657" i="1"/>
  <c r="V655" i="1"/>
  <c r="T655" i="1"/>
  <c r="R655" i="1"/>
  <c r="U654" i="1"/>
  <c r="S654" i="1"/>
  <c r="Q654" i="1"/>
  <c r="V653" i="1"/>
  <c r="T653" i="1"/>
  <c r="R653" i="1"/>
  <c r="U652" i="1"/>
  <c r="S652" i="1"/>
  <c r="Q652" i="1"/>
  <c r="V663" i="1"/>
  <c r="T663" i="1"/>
  <c r="R663" i="1"/>
  <c r="U662" i="1"/>
  <c r="S662" i="1"/>
  <c r="Q662" i="1"/>
  <c r="V661" i="1"/>
  <c r="T661" i="1"/>
  <c r="R661" i="1"/>
  <c r="U660" i="1"/>
  <c r="S660" i="1"/>
  <c r="Q660" i="1"/>
  <c r="U29" i="1"/>
  <c r="U644" i="1"/>
  <c r="Q644" i="1"/>
  <c r="U643" i="1"/>
  <c r="Q643" i="1"/>
  <c r="S642" i="1"/>
  <c r="S641" i="1"/>
  <c r="U640" i="1"/>
  <c r="Q640" i="1"/>
  <c r="U639" i="1"/>
  <c r="U637" i="1"/>
  <c r="Q637" i="1"/>
  <c r="S638" i="1"/>
  <c r="Q638" i="1"/>
  <c r="S636" i="1"/>
  <c r="S635" i="1"/>
  <c r="U634" i="1"/>
  <c r="Q634" i="1"/>
  <c r="S633" i="1"/>
  <c r="U632" i="1"/>
  <c r="Q632" i="1"/>
  <c r="U631" i="1"/>
  <c r="Q631" i="1"/>
  <c r="S630" i="1"/>
  <c r="U629" i="1"/>
  <c r="Q629" i="1"/>
  <c r="S628" i="1"/>
  <c r="S627" i="1"/>
  <c r="U625" i="1"/>
  <c r="Q625" i="1"/>
  <c r="S626" i="1"/>
  <c r="U624" i="1"/>
  <c r="Q624" i="1"/>
  <c r="U623" i="1"/>
  <c r="U622" i="1"/>
  <c r="Q622" i="1"/>
  <c r="U621" i="1"/>
  <c r="Q621" i="1"/>
  <c r="S620" i="1"/>
  <c r="U619" i="1"/>
  <c r="Q619" i="1"/>
  <c r="S618" i="1"/>
  <c r="S617" i="1"/>
  <c r="U616" i="1"/>
  <c r="Q616" i="1"/>
  <c r="U615" i="1"/>
  <c r="Q615" i="1"/>
  <c r="S614" i="1"/>
  <c r="U613" i="1"/>
  <c r="Q613" i="1"/>
  <c r="S612" i="1"/>
  <c r="U611" i="1"/>
  <c r="Q611" i="1"/>
  <c r="S610" i="1"/>
  <c r="U609" i="1"/>
  <c r="Q609" i="1"/>
  <c r="S608" i="1"/>
  <c r="S606" i="1"/>
  <c r="U607" i="1"/>
  <c r="Q607" i="1"/>
  <c r="S605" i="1"/>
  <c r="Q605" i="1"/>
  <c r="S604" i="1"/>
  <c r="S602" i="1"/>
  <c r="Q602" i="1"/>
  <c r="S603" i="1"/>
  <c r="S601" i="1"/>
  <c r="U600" i="1"/>
  <c r="Q600" i="1"/>
  <c r="S599" i="1"/>
  <c r="U598" i="1"/>
  <c r="Q598" i="1"/>
  <c r="U597" i="1"/>
  <c r="U596" i="1"/>
  <c r="Q596" i="1"/>
  <c r="U595" i="1"/>
  <c r="Q595" i="1"/>
  <c r="S594" i="1"/>
  <c r="S593" i="1"/>
  <c r="Q593" i="1"/>
  <c r="S592" i="1"/>
  <c r="S591" i="1"/>
  <c r="U590" i="1"/>
  <c r="Q590" i="1"/>
  <c r="U589" i="1"/>
  <c r="Q589" i="1"/>
  <c r="S588" i="1"/>
  <c r="U587" i="1"/>
  <c r="U586" i="1"/>
  <c r="Q586" i="1"/>
  <c r="U585" i="1"/>
  <c r="Q585" i="1"/>
  <c r="S584" i="1"/>
  <c r="U583" i="1"/>
  <c r="Q583" i="1"/>
  <c r="S582" i="1"/>
  <c r="U581" i="1"/>
  <c r="Q581" i="1"/>
  <c r="S580" i="1"/>
  <c r="U579" i="1"/>
  <c r="Q579" i="1"/>
  <c r="S578" i="1"/>
  <c r="S577" i="1"/>
  <c r="Q577" i="1"/>
  <c r="S576" i="1"/>
  <c r="S575" i="1"/>
  <c r="Q575" i="1"/>
  <c r="S574" i="1"/>
  <c r="S573" i="1"/>
  <c r="U572" i="1"/>
  <c r="Q572" i="1"/>
  <c r="S571" i="1"/>
  <c r="U570" i="1"/>
  <c r="Q570" i="1"/>
  <c r="U569" i="1"/>
  <c r="Q569" i="1"/>
  <c r="S568" i="1"/>
  <c r="S565" i="1"/>
  <c r="U567" i="1"/>
  <c r="Q567" i="1"/>
  <c r="S564" i="1"/>
  <c r="Q564" i="1"/>
  <c r="S563" i="1"/>
  <c r="S562" i="1"/>
  <c r="U559" i="1"/>
  <c r="Q559" i="1"/>
  <c r="S561" i="1"/>
  <c r="U556" i="1"/>
  <c r="Q556" i="1"/>
  <c r="U555" i="1"/>
  <c r="Q555" i="1"/>
  <c r="S560" i="1"/>
  <c r="U558" i="1"/>
  <c r="Q558" i="1"/>
  <c r="S566" i="1"/>
  <c r="U552" i="1"/>
  <c r="Q552" i="1"/>
  <c r="S554" i="1"/>
  <c r="U557" i="1"/>
  <c r="Q557" i="1"/>
  <c r="U551" i="1"/>
  <c r="Q551" i="1"/>
  <c r="S550" i="1"/>
  <c r="U549" i="1"/>
  <c r="U548" i="1"/>
  <c r="Q548" i="1"/>
  <c r="U553" i="1"/>
  <c r="Q553" i="1"/>
  <c r="S547" i="1"/>
  <c r="S1738" i="1"/>
  <c r="T1737" i="1"/>
  <c r="S1736" i="1"/>
  <c r="T1735" i="1"/>
  <c r="S1734" i="1"/>
  <c r="T1733" i="1"/>
  <c r="S1732" i="1"/>
  <c r="T1731" i="1"/>
  <c r="S1723" i="1"/>
  <c r="T1728" i="1"/>
  <c r="S1725" i="1"/>
  <c r="T1719" i="1"/>
  <c r="S1718" i="1"/>
  <c r="T1722" i="1"/>
  <c r="S1729" i="1"/>
  <c r="T1721" i="1"/>
  <c r="S1724" i="1"/>
  <c r="T1730" i="1"/>
  <c r="S1727" i="1"/>
  <c r="T1726" i="1"/>
  <c r="S1720" i="1"/>
  <c r="T1714" i="1"/>
  <c r="S1717" i="1"/>
  <c r="T1716" i="1"/>
  <c r="S1715" i="1"/>
  <c r="T1713" i="1"/>
  <c r="S1711" i="1"/>
  <c r="T1710" i="1"/>
  <c r="S1712" i="1"/>
  <c r="T1708" i="1"/>
  <c r="S1707" i="1"/>
  <c r="T1706" i="1"/>
  <c r="S1709" i="1"/>
  <c r="T1705" i="1"/>
  <c r="S1704" i="1"/>
  <c r="T1703" i="1"/>
  <c r="S1702" i="1"/>
  <c r="T1701" i="1"/>
  <c r="S1700" i="1"/>
  <c r="T1699" i="1"/>
  <c r="S1698" i="1"/>
  <c r="T1697" i="1"/>
  <c r="S1696" i="1"/>
  <c r="U1695" i="1"/>
  <c r="S1695" i="1"/>
  <c r="Q1695" i="1"/>
  <c r="V1694" i="1"/>
  <c r="T1694" i="1"/>
  <c r="R1694" i="1"/>
  <c r="U1693" i="1"/>
  <c r="S1693" i="1"/>
  <c r="Q1693" i="1"/>
  <c r="V1692" i="1"/>
  <c r="T1692" i="1"/>
  <c r="R1692" i="1"/>
  <c r="U1691" i="1"/>
  <c r="S1691" i="1"/>
  <c r="Q1691" i="1"/>
  <c r="V1690" i="1"/>
  <c r="T1690" i="1"/>
  <c r="R1690" i="1"/>
  <c r="U1689" i="1"/>
  <c r="S1689" i="1"/>
  <c r="Q1689" i="1"/>
  <c r="V1688" i="1"/>
  <c r="T1688" i="1"/>
  <c r="R1688" i="1"/>
  <c r="U1687" i="1"/>
  <c r="S1687" i="1"/>
  <c r="Q1687" i="1"/>
  <c r="V1686" i="1"/>
  <c r="T1686" i="1"/>
  <c r="R1686" i="1"/>
  <c r="U1682" i="1"/>
  <c r="S1682" i="1"/>
  <c r="Q1682" i="1"/>
  <c r="V1669" i="1"/>
  <c r="T1669" i="1"/>
  <c r="R1669" i="1"/>
  <c r="U1674" i="1"/>
  <c r="S1674" i="1"/>
  <c r="Q1674" i="1"/>
  <c r="V1670" i="1"/>
  <c r="T1670" i="1"/>
  <c r="R1670" i="1"/>
  <c r="U1667" i="1"/>
  <c r="S1667" i="1"/>
  <c r="Q1667" i="1"/>
  <c r="V1679" i="1"/>
  <c r="T1679" i="1"/>
  <c r="R1679" i="1"/>
  <c r="U1685" i="1"/>
  <c r="S1685" i="1"/>
  <c r="Q1685" i="1"/>
  <c r="V1678" i="1"/>
  <c r="T1678" i="1"/>
  <c r="R1678" i="1"/>
  <c r="U1683" i="1"/>
  <c r="S1683" i="1"/>
  <c r="Q1683" i="1"/>
  <c r="V1681" i="1"/>
  <c r="T1681" i="1"/>
  <c r="R1681" i="1"/>
  <c r="U1672" i="1"/>
  <c r="S1672" i="1"/>
  <c r="Q1672" i="1"/>
  <c r="V1675" i="1"/>
  <c r="T1675" i="1"/>
  <c r="R1675" i="1"/>
  <c r="U1668" i="1"/>
  <c r="S1668" i="1"/>
  <c r="Q1668" i="1"/>
  <c r="V1684" i="1"/>
  <c r="T1684" i="1"/>
  <c r="R1684" i="1"/>
  <c r="U1680" i="1"/>
  <c r="S1680" i="1"/>
  <c r="Q1680" i="1"/>
  <c r="V1673" i="1"/>
  <c r="T1673" i="1"/>
  <c r="R1673" i="1"/>
  <c r="U1677" i="1"/>
  <c r="S1677" i="1"/>
  <c r="Q1677" i="1"/>
  <c r="V1671" i="1"/>
  <c r="T1671" i="1"/>
  <c r="R1671" i="1"/>
  <c r="U1676" i="1"/>
  <c r="S1676" i="1"/>
  <c r="Q1676" i="1"/>
  <c r="V1665" i="1"/>
  <c r="T1665" i="1"/>
  <c r="R1665" i="1"/>
  <c r="U1664" i="1"/>
  <c r="S1664" i="1"/>
  <c r="Q1664" i="1"/>
  <c r="V1666" i="1"/>
  <c r="T1666" i="1"/>
  <c r="R1666" i="1"/>
  <c r="U1663" i="1"/>
  <c r="S1663" i="1"/>
  <c r="Q1663" i="1"/>
  <c r="V1662" i="1"/>
  <c r="T1662" i="1"/>
  <c r="R1662" i="1"/>
  <c r="U1661" i="1"/>
  <c r="S1661" i="1"/>
  <c r="Q1661" i="1"/>
  <c r="V1659" i="1"/>
  <c r="T1659" i="1"/>
  <c r="R1659" i="1"/>
  <c r="U1660" i="1"/>
  <c r="S1660" i="1"/>
  <c r="Q1660" i="1"/>
  <c r="V1658" i="1"/>
  <c r="T1658" i="1"/>
  <c r="R1658" i="1"/>
  <c r="U1657" i="1"/>
  <c r="S1657" i="1"/>
  <c r="Q1657" i="1"/>
  <c r="V1656" i="1"/>
  <c r="T1656" i="1"/>
  <c r="R1656" i="1"/>
  <c r="U1655" i="1"/>
  <c r="S1655" i="1"/>
  <c r="Q1655" i="1"/>
  <c r="V1654" i="1"/>
  <c r="T1654" i="1"/>
  <c r="R1654" i="1"/>
  <c r="U1653" i="1"/>
  <c r="S1653" i="1"/>
  <c r="Q1653" i="1"/>
  <c r="V1652" i="1"/>
  <c r="T1652" i="1"/>
  <c r="R1652" i="1"/>
  <c r="U1651" i="1"/>
  <c r="S1651" i="1"/>
  <c r="Q1651" i="1"/>
  <c r="V1650" i="1"/>
  <c r="T1650" i="1"/>
  <c r="R1650" i="1"/>
  <c r="U1649" i="1"/>
  <c r="S1649" i="1"/>
  <c r="Q1649" i="1"/>
  <c r="V1648" i="1"/>
  <c r="T1648" i="1"/>
  <c r="R1648" i="1"/>
  <c r="U1647" i="1"/>
  <c r="S1647" i="1"/>
  <c r="Q1647" i="1"/>
  <c r="V1642" i="1"/>
  <c r="T1642" i="1"/>
  <c r="R1642" i="1"/>
  <c r="U1641" i="1"/>
  <c r="S1641" i="1"/>
  <c r="Q1641" i="1"/>
  <c r="V1643" i="1"/>
  <c r="T1643" i="1"/>
  <c r="R1643" i="1"/>
  <c r="U1631" i="1"/>
  <c r="S1631" i="1"/>
  <c r="Q1631" i="1"/>
  <c r="V1640" i="1"/>
  <c r="T1640" i="1"/>
  <c r="R1640" i="1"/>
  <c r="U1639" i="1"/>
  <c r="S1639" i="1"/>
  <c r="Q1639" i="1"/>
  <c r="V1638" i="1"/>
  <c r="T1638" i="1"/>
  <c r="R1638" i="1"/>
  <c r="U1645" i="1"/>
  <c r="S1645" i="1"/>
  <c r="Q1645" i="1"/>
  <c r="V1636" i="1"/>
  <c r="T1636" i="1"/>
  <c r="R1636" i="1"/>
  <c r="U1635" i="1"/>
  <c r="S1635" i="1"/>
  <c r="Q1635" i="1"/>
  <c r="V1630" i="1"/>
  <c r="T1630" i="1"/>
  <c r="R1630" i="1"/>
  <c r="U1646" i="1"/>
  <c r="S1646" i="1"/>
  <c r="Q1646" i="1"/>
  <c r="V1634" i="1"/>
  <c r="T1634" i="1"/>
  <c r="R1634" i="1"/>
  <c r="U1633" i="1"/>
  <c r="S1633" i="1"/>
  <c r="Q1633" i="1"/>
  <c r="V1644" i="1"/>
  <c r="T1644" i="1"/>
  <c r="R1644" i="1"/>
  <c r="U1629" i="1"/>
  <c r="S1629" i="1"/>
  <c r="Q1629" i="1"/>
  <c r="V1632" i="1"/>
  <c r="T1632" i="1"/>
  <c r="R1632" i="1"/>
  <c r="U1637" i="1"/>
  <c r="S1637" i="1"/>
  <c r="Q1637" i="1"/>
  <c r="V1623" i="1"/>
  <c r="T1623" i="1"/>
  <c r="R1623" i="1"/>
  <c r="U1624" i="1"/>
  <c r="S1624" i="1"/>
  <c r="Q1624" i="1"/>
  <c r="V1626" i="1"/>
  <c r="T1626" i="1"/>
  <c r="R1626" i="1"/>
  <c r="U1625" i="1"/>
  <c r="S1625" i="1"/>
  <c r="Q1625" i="1"/>
  <c r="V1627" i="1"/>
  <c r="T1627" i="1"/>
  <c r="R1627" i="1"/>
  <c r="U1628" i="1"/>
  <c r="S1628" i="1"/>
  <c r="Q1628" i="1"/>
  <c r="V1622" i="1"/>
  <c r="T1622" i="1"/>
  <c r="R1622" i="1"/>
  <c r="U1621" i="1"/>
  <c r="S1621" i="1"/>
  <c r="Q1621" i="1"/>
  <c r="V1620" i="1"/>
  <c r="T1620" i="1"/>
  <c r="R1620" i="1"/>
  <c r="U1618" i="1"/>
  <c r="S1618" i="1"/>
  <c r="Q1618" i="1"/>
  <c r="V1617" i="1"/>
  <c r="T1617" i="1"/>
  <c r="R1617" i="1"/>
  <c r="U1619" i="1"/>
  <c r="S1619" i="1"/>
  <c r="Q1619" i="1"/>
  <c r="V1615" i="1"/>
  <c r="T1615" i="1"/>
  <c r="R1615" i="1"/>
  <c r="U1614" i="1"/>
  <c r="S1614" i="1"/>
  <c r="Q1614" i="1"/>
  <c r="V1616" i="1"/>
  <c r="T1616" i="1"/>
  <c r="R1616" i="1"/>
  <c r="U1613" i="1"/>
  <c r="S1613" i="1"/>
  <c r="Q1613" i="1"/>
  <c r="V1612" i="1"/>
  <c r="T1612" i="1"/>
  <c r="R1612" i="1"/>
  <c r="U1611" i="1"/>
  <c r="S1611" i="1"/>
  <c r="Q1611" i="1"/>
  <c r="V1610" i="1"/>
  <c r="T1610" i="1"/>
  <c r="R1610" i="1"/>
  <c r="U1609" i="1"/>
  <c r="S1609" i="1"/>
  <c r="Q1609" i="1"/>
  <c r="V1608" i="1"/>
  <c r="T1608" i="1"/>
  <c r="R1608" i="1"/>
  <c r="U1607" i="1"/>
  <c r="S1607" i="1"/>
  <c r="Q1607" i="1"/>
  <c r="V1606" i="1"/>
  <c r="T1606" i="1"/>
  <c r="R1606" i="1"/>
  <c r="U1605" i="1"/>
  <c r="S1605" i="1"/>
  <c r="Q1605" i="1"/>
  <c r="V1604" i="1"/>
  <c r="T1604" i="1"/>
  <c r="R1604" i="1"/>
  <c r="U1603" i="1"/>
  <c r="S1603" i="1"/>
  <c r="Q1603" i="1"/>
  <c r="V1602" i="1"/>
  <c r="T1602" i="1"/>
  <c r="R1602" i="1"/>
  <c r="U1601" i="1"/>
  <c r="S1601" i="1"/>
  <c r="Q1601" i="1"/>
  <c r="V1600" i="1"/>
  <c r="T1600" i="1"/>
  <c r="R1600" i="1"/>
  <c r="U1599" i="1"/>
  <c r="S1599" i="1"/>
  <c r="Q1599" i="1"/>
  <c r="V1598" i="1"/>
  <c r="T1598" i="1"/>
  <c r="R1598" i="1"/>
  <c r="U1597" i="1"/>
  <c r="S1597" i="1"/>
  <c r="Q1597" i="1"/>
  <c r="V1594" i="1"/>
  <c r="T1594" i="1"/>
  <c r="R1594" i="1"/>
  <c r="U1595" i="1"/>
  <c r="S1595" i="1"/>
  <c r="Q1595" i="1"/>
  <c r="V1593" i="1"/>
  <c r="T1593" i="1"/>
  <c r="R1593" i="1"/>
  <c r="U1591" i="1"/>
  <c r="S1591" i="1"/>
  <c r="Q1591" i="1"/>
  <c r="V1588" i="1"/>
  <c r="T1588" i="1"/>
  <c r="R1588" i="1"/>
  <c r="U1596" i="1"/>
  <c r="S1596" i="1"/>
  <c r="Q1596" i="1"/>
  <c r="V1590" i="1"/>
  <c r="T1590" i="1"/>
  <c r="R1590" i="1"/>
  <c r="U1589" i="1"/>
  <c r="S1589" i="1"/>
  <c r="Q1589" i="1"/>
  <c r="V1592" i="1"/>
  <c r="T1592" i="1"/>
  <c r="R1592" i="1"/>
  <c r="U1584" i="1"/>
  <c r="S1584" i="1"/>
  <c r="Q1584" i="1"/>
  <c r="V1586" i="1"/>
  <c r="T1586" i="1"/>
  <c r="R1586" i="1"/>
  <c r="U1587" i="1"/>
  <c r="S1587" i="1"/>
  <c r="Q1587" i="1"/>
  <c r="V1585" i="1"/>
  <c r="T1585" i="1"/>
  <c r="R1585" i="1"/>
  <c r="U1580" i="1"/>
  <c r="S1580" i="1"/>
  <c r="Q1580" i="1"/>
  <c r="V1583" i="1"/>
  <c r="T1583" i="1"/>
  <c r="R1583" i="1"/>
  <c r="U1581" i="1"/>
  <c r="S1581" i="1"/>
  <c r="Q1581" i="1"/>
  <c r="V1582" i="1"/>
  <c r="T1582" i="1"/>
  <c r="R1582" i="1"/>
  <c r="U1578" i="1"/>
  <c r="S1578" i="1"/>
  <c r="Q1578" i="1"/>
  <c r="V1576" i="1"/>
  <c r="T1576" i="1"/>
  <c r="R1576" i="1"/>
  <c r="U1577" i="1"/>
  <c r="S1577" i="1"/>
  <c r="Q1577" i="1"/>
  <c r="V1579" i="1"/>
  <c r="T1579" i="1"/>
  <c r="R1579" i="1"/>
  <c r="U1575" i="1"/>
  <c r="S1575" i="1"/>
  <c r="Q1575" i="1"/>
  <c r="V1572" i="1"/>
  <c r="T1572" i="1"/>
  <c r="R1572" i="1"/>
  <c r="U1574" i="1"/>
  <c r="S1574" i="1"/>
  <c r="Q1574" i="1"/>
  <c r="V1573" i="1"/>
  <c r="T1573" i="1"/>
  <c r="R1573" i="1"/>
  <c r="U1571" i="1"/>
  <c r="S1571" i="1"/>
  <c r="Q1571" i="1"/>
  <c r="V1570" i="1"/>
  <c r="T1570" i="1"/>
  <c r="R1570" i="1"/>
  <c r="U1569" i="1"/>
  <c r="S1569" i="1"/>
  <c r="Q1569" i="1"/>
  <c r="V1568" i="1"/>
  <c r="T1568" i="1"/>
  <c r="R1568" i="1"/>
  <c r="U1566" i="1"/>
  <c r="S1566" i="1"/>
  <c r="Q1566" i="1"/>
  <c r="V1567" i="1"/>
  <c r="T1567" i="1"/>
  <c r="R1567" i="1"/>
  <c r="U1564" i="1"/>
  <c r="S1564" i="1"/>
  <c r="Q1564" i="1"/>
  <c r="V1565" i="1"/>
  <c r="T1565" i="1"/>
  <c r="R1565" i="1"/>
  <c r="U1563" i="1"/>
  <c r="S1563" i="1"/>
  <c r="Q1563" i="1"/>
  <c r="V1562" i="1"/>
  <c r="T1562" i="1"/>
  <c r="R1562" i="1"/>
  <c r="U1561" i="1"/>
  <c r="S1561" i="1"/>
  <c r="Q1561" i="1"/>
  <c r="V1560" i="1"/>
  <c r="T1560" i="1"/>
  <c r="R1560" i="1"/>
  <c r="U1559" i="1"/>
  <c r="S1559" i="1"/>
  <c r="Q1559" i="1"/>
  <c r="V1558" i="1"/>
  <c r="T1558" i="1"/>
  <c r="R1558" i="1"/>
  <c r="U1557" i="1"/>
  <c r="S1557" i="1"/>
  <c r="Q1557" i="1"/>
  <c r="V1556" i="1"/>
  <c r="T1556" i="1"/>
  <c r="R1556" i="1"/>
  <c r="U1553" i="1"/>
  <c r="S1553" i="1"/>
  <c r="Q1553" i="1"/>
  <c r="V1547" i="1"/>
  <c r="T1547" i="1"/>
  <c r="R1547" i="1"/>
  <c r="U1552" i="1"/>
  <c r="S1552" i="1"/>
  <c r="Q1552" i="1"/>
  <c r="V1555" i="1"/>
  <c r="T1555" i="1"/>
  <c r="R1555" i="1"/>
  <c r="U1554" i="1"/>
  <c r="S1554" i="1"/>
  <c r="Q1554" i="1"/>
  <c r="V1551" i="1"/>
  <c r="T1551" i="1"/>
  <c r="R1551" i="1"/>
  <c r="U1549" i="1"/>
  <c r="S1549" i="1"/>
  <c r="Q1549" i="1"/>
  <c r="V1548" i="1"/>
  <c r="T1548" i="1"/>
  <c r="R1548" i="1"/>
  <c r="U1550" i="1"/>
  <c r="S1550" i="1"/>
  <c r="Q1550" i="1"/>
  <c r="V1545" i="1"/>
  <c r="T1545" i="1"/>
  <c r="R1545" i="1"/>
  <c r="U1544" i="1"/>
  <c r="S1544" i="1"/>
  <c r="Q1544" i="1"/>
  <c r="V1546" i="1"/>
  <c r="T1546" i="1"/>
  <c r="R1546" i="1"/>
  <c r="U1543" i="1"/>
  <c r="S1543" i="1"/>
  <c r="Q1543" i="1"/>
  <c r="V1539" i="1"/>
  <c r="T1539" i="1"/>
  <c r="R1539" i="1"/>
  <c r="U1542" i="1"/>
  <c r="S1542" i="1"/>
  <c r="Q1542" i="1"/>
  <c r="V1541" i="1"/>
  <c r="T1541" i="1"/>
  <c r="R1541" i="1"/>
  <c r="U1540" i="1"/>
  <c r="S1540" i="1"/>
  <c r="Q1540" i="1"/>
  <c r="V1536" i="1"/>
  <c r="T1536" i="1"/>
  <c r="R1536" i="1"/>
  <c r="U1538" i="1"/>
  <c r="S1538" i="1"/>
  <c r="Q1538" i="1"/>
  <c r="V1535" i="1"/>
  <c r="T1535" i="1"/>
  <c r="R1535" i="1"/>
  <c r="U1537" i="1"/>
  <c r="S1537" i="1"/>
  <c r="Q1537" i="1"/>
  <c r="V1533" i="1"/>
  <c r="T1533" i="1"/>
  <c r="R1533" i="1"/>
  <c r="U1534" i="1"/>
  <c r="S1534" i="1"/>
  <c r="Q1534" i="1"/>
  <c r="V1532" i="1"/>
  <c r="T1532" i="1"/>
  <c r="R1532" i="1"/>
  <c r="U1531" i="1"/>
  <c r="S1531" i="1"/>
  <c r="Q1531" i="1"/>
  <c r="V1530" i="1"/>
  <c r="T1530" i="1"/>
  <c r="R1530" i="1"/>
  <c r="U1529" i="1"/>
  <c r="S1529" i="1"/>
  <c r="Q1529" i="1"/>
  <c r="V1527" i="1"/>
  <c r="T1527" i="1"/>
  <c r="R1527" i="1"/>
  <c r="U1528" i="1"/>
  <c r="S1528" i="1"/>
  <c r="Q1528" i="1"/>
  <c r="V1526" i="1"/>
  <c r="T1526" i="1"/>
  <c r="R1526" i="1"/>
  <c r="U1525" i="1"/>
  <c r="S1525" i="1"/>
  <c r="Q1525" i="1"/>
  <c r="V1524" i="1"/>
  <c r="T1524" i="1"/>
  <c r="R1524" i="1"/>
  <c r="U1523" i="1"/>
  <c r="S1523" i="1"/>
  <c r="Q1523" i="1"/>
  <c r="V1522" i="1"/>
  <c r="T1522" i="1"/>
  <c r="R1522" i="1"/>
  <c r="U1521" i="1"/>
  <c r="S1521" i="1"/>
  <c r="Q1521" i="1"/>
  <c r="V1520" i="1"/>
  <c r="T1520" i="1"/>
  <c r="R1520" i="1"/>
  <c r="U1519" i="1"/>
  <c r="S1519" i="1"/>
  <c r="Q1519" i="1"/>
  <c r="V1518" i="1"/>
  <c r="T1518" i="1"/>
  <c r="R1518" i="1"/>
  <c r="U1517" i="1"/>
  <c r="S1517" i="1"/>
  <c r="Q1517" i="1"/>
  <c r="V1516" i="1"/>
  <c r="T1516" i="1"/>
  <c r="R1516" i="1"/>
  <c r="U1515" i="1"/>
  <c r="S1515" i="1"/>
  <c r="Q1515" i="1"/>
  <c r="V1512" i="1"/>
  <c r="T1512" i="1"/>
  <c r="R1512" i="1"/>
  <c r="U1507" i="1"/>
  <c r="S1507" i="1"/>
  <c r="Q1507" i="1"/>
  <c r="V1510" i="1"/>
  <c r="T1510" i="1"/>
  <c r="R1510" i="1"/>
  <c r="U1505" i="1"/>
  <c r="S1505" i="1"/>
  <c r="Q1505" i="1"/>
  <c r="V1508" i="1"/>
  <c r="T1508" i="1"/>
  <c r="R1508" i="1"/>
  <c r="U1502" i="1"/>
  <c r="S1502" i="1"/>
  <c r="Q1502" i="1"/>
  <c r="V1503" i="1"/>
  <c r="T1503" i="1"/>
  <c r="R1503" i="1"/>
  <c r="U1506" i="1"/>
  <c r="S1506" i="1"/>
  <c r="Q1506" i="1"/>
  <c r="V1509" i="1"/>
  <c r="T1509" i="1"/>
  <c r="R1509" i="1"/>
  <c r="U1511" i="1"/>
  <c r="S1511" i="1"/>
  <c r="Q1511" i="1"/>
  <c r="V1514" i="1"/>
  <c r="T1514" i="1"/>
  <c r="R1514" i="1"/>
  <c r="U1504" i="1"/>
  <c r="S1504" i="1"/>
  <c r="Q1504" i="1"/>
  <c r="V1513" i="1"/>
  <c r="T1513" i="1"/>
  <c r="R1513" i="1"/>
  <c r="U1500" i="1"/>
  <c r="S1500" i="1"/>
  <c r="Q1500" i="1"/>
  <c r="V1501" i="1"/>
  <c r="T1501" i="1"/>
  <c r="R1501" i="1"/>
  <c r="U1498" i="1"/>
  <c r="S1498" i="1"/>
  <c r="Q1498" i="1"/>
  <c r="V1499" i="1"/>
  <c r="T1499" i="1"/>
  <c r="R1499" i="1"/>
  <c r="U1497" i="1"/>
  <c r="S1497" i="1"/>
  <c r="Q1497" i="1"/>
  <c r="V1496" i="1"/>
  <c r="T1496" i="1"/>
  <c r="R1496" i="1"/>
  <c r="U1495" i="1"/>
  <c r="S1495" i="1"/>
  <c r="Q1495" i="1"/>
  <c r="V1494" i="1"/>
  <c r="T1494" i="1"/>
  <c r="R1494" i="1"/>
  <c r="U1493" i="1"/>
  <c r="S1493" i="1"/>
  <c r="Q1493" i="1"/>
  <c r="V1492" i="1"/>
  <c r="T1492" i="1"/>
  <c r="R1492" i="1"/>
  <c r="U1491" i="1"/>
  <c r="S1491" i="1"/>
  <c r="Q1491" i="1"/>
  <c r="V1490" i="1"/>
  <c r="T1490" i="1"/>
  <c r="R1490" i="1"/>
  <c r="U1489" i="1"/>
  <c r="S1489" i="1"/>
  <c r="Q1489" i="1"/>
  <c r="V1488" i="1"/>
  <c r="T1488" i="1"/>
  <c r="R1488" i="1"/>
  <c r="U1487" i="1"/>
  <c r="S1487" i="1"/>
  <c r="Q1487" i="1"/>
  <c r="V1486" i="1"/>
  <c r="T1486" i="1"/>
  <c r="R1486" i="1"/>
  <c r="U1485" i="1"/>
  <c r="S1485" i="1"/>
  <c r="Q1485" i="1"/>
  <c r="V1484" i="1"/>
  <c r="T1484" i="1"/>
  <c r="R1484" i="1"/>
  <c r="U1483" i="1"/>
  <c r="S1483" i="1"/>
  <c r="Q1483" i="1"/>
  <c r="V1482" i="1"/>
  <c r="T1482" i="1"/>
  <c r="R1482" i="1"/>
  <c r="U1479" i="1"/>
  <c r="S1479" i="1"/>
  <c r="Q1479" i="1"/>
  <c r="V1478" i="1"/>
  <c r="T1478" i="1"/>
  <c r="R1478" i="1"/>
  <c r="U1481" i="1"/>
  <c r="S1481" i="1"/>
  <c r="Q1481" i="1"/>
  <c r="V1474" i="1"/>
  <c r="T1474" i="1"/>
  <c r="R1474" i="1"/>
  <c r="U1477" i="1"/>
  <c r="S1477" i="1"/>
  <c r="Q1477" i="1"/>
  <c r="V1473" i="1"/>
  <c r="T1473" i="1"/>
  <c r="R1473" i="1"/>
  <c r="U1480" i="1"/>
  <c r="S1480" i="1"/>
  <c r="Q1480" i="1"/>
  <c r="V1476" i="1"/>
  <c r="T1476" i="1"/>
  <c r="R1476" i="1"/>
  <c r="U1472" i="1"/>
  <c r="S1472" i="1"/>
  <c r="Q1472" i="1"/>
  <c r="V1475" i="1"/>
  <c r="T1475" i="1"/>
  <c r="R1475" i="1"/>
  <c r="U1471" i="1"/>
  <c r="S1471" i="1"/>
  <c r="Q1471" i="1"/>
  <c r="V1470" i="1"/>
  <c r="T1470" i="1"/>
  <c r="R1470" i="1"/>
  <c r="U1468" i="1"/>
  <c r="S1468" i="1"/>
  <c r="Q1468" i="1"/>
  <c r="V1469" i="1"/>
  <c r="T1469" i="1"/>
  <c r="R1469" i="1"/>
  <c r="U1467" i="1"/>
  <c r="S1467" i="1"/>
  <c r="Q1467" i="1"/>
  <c r="V1464" i="1"/>
  <c r="T1464" i="1"/>
  <c r="R1464" i="1"/>
  <c r="U1465" i="1"/>
  <c r="S1465" i="1"/>
  <c r="Q1465" i="1"/>
  <c r="V1466" i="1"/>
  <c r="T1466" i="1"/>
  <c r="R1466" i="1"/>
  <c r="U1462" i="1"/>
  <c r="S1462" i="1"/>
  <c r="Q1462" i="1"/>
  <c r="V1463" i="1"/>
  <c r="T1463" i="1"/>
  <c r="R1463" i="1"/>
  <c r="U1460" i="1"/>
  <c r="S1460" i="1"/>
  <c r="Q1460" i="1"/>
  <c r="V1461" i="1"/>
  <c r="T1461" i="1"/>
  <c r="R1461" i="1"/>
  <c r="U1456" i="1"/>
  <c r="S1456" i="1"/>
  <c r="Q1456" i="1"/>
  <c r="V1458" i="1"/>
  <c r="T1458" i="1"/>
  <c r="R1458" i="1"/>
  <c r="U1457" i="1"/>
  <c r="S1457" i="1"/>
  <c r="Q1457" i="1"/>
  <c r="V1459" i="1"/>
  <c r="T1459" i="1"/>
  <c r="R1459" i="1"/>
  <c r="U1455" i="1"/>
  <c r="S1455" i="1"/>
  <c r="Q1455" i="1"/>
  <c r="V1454" i="1"/>
  <c r="T1454" i="1"/>
  <c r="R1454" i="1"/>
  <c r="U1453" i="1"/>
  <c r="S1453" i="1"/>
  <c r="Q1453" i="1"/>
  <c r="V1452" i="1"/>
  <c r="T1452" i="1"/>
  <c r="R1452" i="1"/>
  <c r="U1450" i="1"/>
  <c r="S1450" i="1"/>
  <c r="Q1450" i="1"/>
  <c r="V1451" i="1"/>
  <c r="T1451" i="1"/>
  <c r="R1451" i="1"/>
  <c r="U1449" i="1"/>
  <c r="S1449" i="1"/>
  <c r="Q1449" i="1"/>
  <c r="V1448" i="1"/>
  <c r="T1448" i="1"/>
  <c r="R1448" i="1"/>
  <c r="U1447" i="1"/>
  <c r="S1447" i="1"/>
  <c r="Q1447" i="1"/>
  <c r="V1446" i="1"/>
  <c r="T1446" i="1"/>
  <c r="R1446" i="1"/>
  <c r="U1445" i="1"/>
  <c r="S1445" i="1"/>
  <c r="Q1445" i="1"/>
  <c r="V1444" i="1"/>
  <c r="T1444" i="1"/>
  <c r="R1444" i="1"/>
  <c r="U1443" i="1"/>
  <c r="S1443" i="1"/>
  <c r="Q1443" i="1"/>
  <c r="V1442" i="1"/>
  <c r="T1442" i="1"/>
  <c r="R1442" i="1"/>
  <c r="U1441" i="1"/>
  <c r="S1441" i="1"/>
  <c r="Q1441" i="1"/>
  <c r="V1440" i="1"/>
  <c r="T1440" i="1"/>
  <c r="R1440" i="1"/>
  <c r="U1437" i="1"/>
  <c r="S1437" i="1"/>
  <c r="Q1437" i="1"/>
  <c r="V1438" i="1"/>
  <c r="T1438" i="1"/>
  <c r="R1438" i="1"/>
  <c r="U1439" i="1"/>
  <c r="S1439" i="1"/>
  <c r="Q1439" i="1"/>
  <c r="V1436" i="1"/>
  <c r="T1436" i="1"/>
  <c r="R1436" i="1"/>
  <c r="U1435" i="1"/>
  <c r="S1435" i="1"/>
  <c r="Q1435" i="1"/>
  <c r="V1434" i="1"/>
  <c r="T1434" i="1"/>
  <c r="R1434" i="1"/>
  <c r="U1433" i="1"/>
  <c r="S1433" i="1"/>
  <c r="Q1433" i="1"/>
  <c r="V1432" i="1"/>
  <c r="T1432" i="1"/>
  <c r="R1432" i="1"/>
  <c r="U1431" i="1"/>
  <c r="S1431" i="1"/>
  <c r="Q1431" i="1"/>
  <c r="V1430" i="1"/>
  <c r="T1430" i="1"/>
  <c r="R1430" i="1"/>
  <c r="U1429" i="1"/>
  <c r="S1429" i="1"/>
  <c r="Q1429" i="1"/>
  <c r="V1428" i="1"/>
  <c r="T1428" i="1"/>
  <c r="R1428" i="1"/>
  <c r="U1427" i="1"/>
  <c r="S1427" i="1"/>
  <c r="Q1427" i="1"/>
  <c r="V1426" i="1"/>
  <c r="T1426" i="1"/>
  <c r="R1426" i="1"/>
  <c r="U1425" i="1"/>
  <c r="S1425" i="1"/>
  <c r="Q1425" i="1"/>
  <c r="V1424" i="1"/>
  <c r="T1424" i="1"/>
  <c r="R1424" i="1"/>
  <c r="U1423" i="1"/>
  <c r="S1423" i="1"/>
  <c r="Q1423" i="1"/>
  <c r="V1422" i="1"/>
  <c r="T1422" i="1"/>
  <c r="R1422" i="1"/>
  <c r="U708" i="1"/>
  <c r="S708" i="1"/>
  <c r="Q708" i="1"/>
  <c r="V707" i="1"/>
  <c r="T707" i="1"/>
  <c r="R707" i="1"/>
  <c r="U706" i="1"/>
  <c r="S706" i="1"/>
  <c r="Q706" i="1"/>
  <c r="V705" i="1"/>
  <c r="T705" i="1"/>
  <c r="R705" i="1"/>
  <c r="U704" i="1"/>
  <c r="S704" i="1"/>
  <c r="Q704" i="1"/>
  <c r="V703" i="1"/>
  <c r="T703" i="1"/>
  <c r="R703" i="1"/>
  <c r="U702" i="1"/>
  <c r="S702" i="1"/>
  <c r="Q702" i="1"/>
  <c r="V701" i="1"/>
  <c r="T701" i="1"/>
  <c r="R701" i="1"/>
  <c r="U716" i="1"/>
  <c r="S716" i="1"/>
  <c r="Q716" i="1"/>
  <c r="V715" i="1"/>
  <c r="T715" i="1"/>
  <c r="R715" i="1"/>
  <c r="U713" i="1"/>
  <c r="S713" i="1"/>
  <c r="Q713" i="1"/>
  <c r="V714" i="1"/>
  <c r="T714" i="1"/>
  <c r="R714" i="1"/>
  <c r="U711" i="1"/>
  <c r="S711" i="1"/>
  <c r="Q711" i="1"/>
  <c r="V712" i="1"/>
  <c r="T712" i="1"/>
  <c r="R712" i="1"/>
  <c r="U709" i="1"/>
  <c r="S709" i="1"/>
  <c r="Q709" i="1"/>
  <c r="V710" i="1"/>
  <c r="T710" i="1"/>
  <c r="R710" i="1"/>
  <c r="U721" i="1"/>
  <c r="S721" i="1"/>
  <c r="Q721" i="1"/>
  <c r="V720" i="1"/>
  <c r="T720" i="1"/>
  <c r="R720" i="1"/>
  <c r="U722" i="1"/>
  <c r="S722" i="1"/>
  <c r="Q722" i="1"/>
  <c r="V719" i="1"/>
  <c r="T719" i="1"/>
  <c r="R719" i="1"/>
  <c r="U718" i="1"/>
  <c r="S718" i="1"/>
  <c r="Q718" i="1"/>
  <c r="V717" i="1"/>
  <c r="T717" i="1"/>
  <c r="R717" i="1"/>
  <c r="U687" i="1"/>
  <c r="S687" i="1"/>
  <c r="Q687" i="1"/>
  <c r="V686" i="1"/>
  <c r="T686" i="1"/>
  <c r="R686" i="1"/>
  <c r="U685" i="1"/>
  <c r="S685" i="1"/>
  <c r="Q685" i="1"/>
  <c r="V684" i="1"/>
  <c r="T684" i="1"/>
  <c r="R684" i="1"/>
  <c r="U683" i="1"/>
  <c r="S683" i="1"/>
  <c r="Q683" i="1"/>
  <c r="V682" i="1"/>
  <c r="T682" i="1"/>
  <c r="R682" i="1"/>
  <c r="U681" i="1"/>
  <c r="S681" i="1"/>
  <c r="Q681" i="1"/>
  <c r="V695" i="1"/>
  <c r="T695" i="1"/>
  <c r="R695" i="1"/>
  <c r="U694" i="1"/>
  <c r="S694" i="1"/>
  <c r="Q694" i="1"/>
  <c r="V693" i="1"/>
  <c r="T693" i="1"/>
  <c r="R693" i="1"/>
  <c r="U692" i="1"/>
  <c r="S692" i="1"/>
  <c r="Q692" i="1"/>
  <c r="V691" i="1"/>
  <c r="T691" i="1"/>
  <c r="R691" i="1"/>
  <c r="U690" i="1"/>
  <c r="S690" i="1"/>
  <c r="Q690" i="1"/>
  <c r="V689" i="1"/>
  <c r="T689" i="1"/>
  <c r="R689" i="1"/>
  <c r="U688" i="1"/>
  <c r="S688" i="1"/>
  <c r="Q688" i="1"/>
  <c r="V699" i="1"/>
  <c r="T699" i="1"/>
  <c r="R699" i="1"/>
  <c r="U697" i="1"/>
  <c r="S697" i="1"/>
  <c r="Q697" i="1"/>
  <c r="V698" i="1"/>
  <c r="T698" i="1"/>
  <c r="R698" i="1"/>
  <c r="U700" i="1"/>
  <c r="S700" i="1"/>
  <c r="Q700" i="1"/>
  <c r="V696" i="1"/>
  <c r="T696" i="1"/>
  <c r="R696" i="1"/>
  <c r="U670" i="1"/>
  <c r="S670" i="1"/>
  <c r="Q670" i="1"/>
  <c r="V669" i="1"/>
  <c r="T669" i="1"/>
  <c r="R669" i="1"/>
  <c r="U668" i="1"/>
  <c r="S668" i="1"/>
  <c r="Q668" i="1"/>
  <c r="V667" i="1"/>
  <c r="T667" i="1"/>
  <c r="R667" i="1"/>
  <c r="U666" i="1"/>
  <c r="S666" i="1"/>
  <c r="Q666" i="1"/>
  <c r="V665" i="1"/>
  <c r="T665" i="1"/>
  <c r="R665" i="1"/>
  <c r="U664" i="1"/>
  <c r="S664" i="1"/>
  <c r="Q664" i="1"/>
  <c r="V674" i="1"/>
  <c r="T674" i="1"/>
  <c r="R674" i="1"/>
  <c r="U673" i="1"/>
  <c r="S673" i="1"/>
  <c r="Q673" i="1"/>
  <c r="V672" i="1"/>
  <c r="T672" i="1"/>
  <c r="R672" i="1"/>
  <c r="U671" i="1"/>
  <c r="S671" i="1"/>
  <c r="Q671" i="1"/>
  <c r="V679" i="1"/>
  <c r="T679" i="1"/>
  <c r="R679" i="1"/>
  <c r="U677" i="1"/>
  <c r="S677" i="1"/>
  <c r="Q677" i="1"/>
  <c r="V675" i="1"/>
  <c r="T675" i="1"/>
  <c r="R675" i="1"/>
  <c r="U676" i="1"/>
  <c r="S676" i="1"/>
  <c r="Q676" i="1"/>
  <c r="V680" i="1"/>
  <c r="T680" i="1"/>
  <c r="R680" i="1"/>
  <c r="U678" i="1"/>
  <c r="S678" i="1"/>
  <c r="Q678" i="1"/>
  <c r="V651" i="1"/>
  <c r="T651" i="1"/>
  <c r="R651" i="1"/>
  <c r="U650" i="1"/>
  <c r="S650" i="1"/>
  <c r="Q650" i="1"/>
  <c r="V649" i="1"/>
  <c r="T649" i="1"/>
  <c r="R649" i="1"/>
  <c r="U648" i="1"/>
  <c r="S648" i="1"/>
  <c r="Q648" i="1"/>
  <c r="V647" i="1"/>
  <c r="T647" i="1"/>
  <c r="R647" i="1"/>
  <c r="U646" i="1"/>
  <c r="S646" i="1"/>
  <c r="Q646" i="1"/>
  <c r="V645" i="1"/>
  <c r="T645" i="1"/>
  <c r="R645" i="1"/>
  <c r="U658" i="1"/>
  <c r="S658" i="1"/>
  <c r="Q658" i="1"/>
  <c r="V659" i="1"/>
  <c r="T659" i="1"/>
  <c r="R659" i="1"/>
  <c r="U656" i="1"/>
  <c r="S656" i="1"/>
  <c r="Q656" i="1"/>
  <c r="V657" i="1"/>
  <c r="T657" i="1"/>
  <c r="R657" i="1"/>
  <c r="U655" i="1"/>
  <c r="S655" i="1"/>
  <c r="Q655" i="1"/>
  <c r="V654" i="1"/>
  <c r="T654" i="1"/>
  <c r="R654" i="1"/>
  <c r="U653" i="1"/>
  <c r="S653" i="1"/>
  <c r="Q653" i="1"/>
  <c r="V652" i="1"/>
  <c r="T652" i="1"/>
  <c r="R652" i="1"/>
  <c r="U663" i="1"/>
  <c r="S663" i="1"/>
  <c r="Q663" i="1"/>
  <c r="V662" i="1"/>
  <c r="T662" i="1"/>
  <c r="R662" i="1"/>
  <c r="U661" i="1"/>
  <c r="S661" i="1"/>
  <c r="Q661" i="1"/>
  <c r="V660" i="1"/>
  <c r="T660" i="1"/>
  <c r="R660" i="1"/>
  <c r="V29" i="1"/>
  <c r="T29" i="1"/>
  <c r="R29" i="1"/>
  <c r="V644" i="1"/>
  <c r="T644" i="1"/>
  <c r="R644" i="1"/>
  <c r="V643" i="1"/>
  <c r="T643" i="1"/>
  <c r="R643" i="1"/>
  <c r="V642" i="1"/>
  <c r="T642" i="1"/>
  <c r="R642" i="1"/>
  <c r="V641" i="1"/>
  <c r="T641" i="1"/>
  <c r="R641" i="1"/>
  <c r="V640" i="1"/>
  <c r="T640" i="1"/>
  <c r="R640" i="1"/>
  <c r="V639" i="1"/>
  <c r="T639" i="1"/>
  <c r="R639" i="1"/>
  <c r="V637" i="1"/>
  <c r="T637" i="1"/>
  <c r="R637" i="1"/>
  <c r="V638" i="1"/>
  <c r="T638" i="1"/>
  <c r="R638" i="1"/>
  <c r="V636" i="1"/>
  <c r="T636" i="1"/>
  <c r="R636" i="1"/>
  <c r="V635" i="1"/>
  <c r="T635" i="1"/>
  <c r="R635" i="1"/>
  <c r="V634" i="1"/>
  <c r="T634" i="1"/>
  <c r="R634" i="1"/>
  <c r="V633" i="1"/>
  <c r="T633" i="1"/>
  <c r="R633" i="1"/>
  <c r="V632" i="1"/>
  <c r="T632" i="1"/>
  <c r="R632" i="1"/>
  <c r="V631" i="1"/>
  <c r="T631" i="1"/>
  <c r="R631" i="1"/>
  <c r="V630" i="1"/>
  <c r="T630" i="1"/>
  <c r="R630" i="1"/>
  <c r="V629" i="1"/>
  <c r="T629" i="1"/>
  <c r="R629" i="1"/>
  <c r="V628" i="1"/>
  <c r="T628" i="1"/>
  <c r="R628" i="1"/>
  <c r="V627" i="1"/>
  <c r="T627" i="1"/>
  <c r="R627" i="1"/>
  <c r="V625" i="1"/>
  <c r="T625" i="1"/>
  <c r="R625" i="1"/>
  <c r="V626" i="1"/>
  <c r="T626" i="1"/>
  <c r="R626" i="1"/>
  <c r="V624" i="1"/>
  <c r="T624" i="1"/>
  <c r="R624" i="1"/>
  <c r="V623" i="1"/>
  <c r="T623" i="1"/>
  <c r="R623" i="1"/>
  <c r="V622" i="1"/>
  <c r="T622" i="1"/>
  <c r="R622" i="1"/>
  <c r="V621" i="1"/>
  <c r="T621" i="1"/>
  <c r="R621" i="1"/>
  <c r="V620" i="1"/>
  <c r="T620" i="1"/>
  <c r="R620" i="1"/>
  <c r="V619" i="1"/>
  <c r="T619" i="1"/>
  <c r="R619" i="1"/>
  <c r="V618" i="1"/>
  <c r="T618" i="1"/>
  <c r="R618" i="1"/>
  <c r="V617" i="1"/>
  <c r="T617" i="1"/>
  <c r="R617" i="1"/>
  <c r="V616" i="1"/>
  <c r="T616" i="1"/>
  <c r="R616" i="1"/>
  <c r="V615" i="1"/>
  <c r="T615" i="1"/>
  <c r="R615" i="1"/>
  <c r="V614" i="1"/>
  <c r="T614" i="1"/>
  <c r="R614" i="1"/>
  <c r="V613" i="1"/>
  <c r="T613" i="1"/>
  <c r="R613" i="1"/>
  <c r="V612" i="1"/>
  <c r="T612" i="1"/>
  <c r="R612" i="1"/>
  <c r="V611" i="1"/>
  <c r="T611" i="1"/>
  <c r="R611" i="1"/>
  <c r="V610" i="1"/>
  <c r="T610" i="1"/>
  <c r="R610" i="1"/>
  <c r="V609" i="1"/>
  <c r="T609" i="1"/>
  <c r="R609" i="1"/>
  <c r="V608" i="1"/>
  <c r="T608" i="1"/>
  <c r="R608" i="1"/>
  <c r="V606" i="1"/>
  <c r="T606" i="1"/>
  <c r="R606" i="1"/>
  <c r="V607" i="1"/>
  <c r="T607" i="1"/>
  <c r="R607" i="1"/>
  <c r="V605" i="1"/>
  <c r="T605" i="1"/>
  <c r="R605" i="1"/>
  <c r="V604" i="1"/>
  <c r="T604" i="1"/>
  <c r="R604" i="1"/>
  <c r="V602" i="1"/>
  <c r="T602" i="1"/>
  <c r="R602" i="1"/>
  <c r="V603" i="1"/>
  <c r="T603" i="1"/>
  <c r="R603" i="1"/>
  <c r="V601" i="1"/>
  <c r="T601" i="1"/>
  <c r="R601" i="1"/>
  <c r="V600" i="1"/>
  <c r="T600" i="1"/>
  <c r="R600" i="1"/>
  <c r="V599" i="1"/>
  <c r="T599" i="1"/>
  <c r="R599" i="1"/>
  <c r="V598" i="1"/>
  <c r="T598" i="1"/>
  <c r="R598" i="1"/>
  <c r="V597" i="1"/>
  <c r="T597" i="1"/>
  <c r="R597" i="1"/>
  <c r="V596" i="1"/>
  <c r="T596" i="1"/>
  <c r="R596" i="1"/>
  <c r="V595" i="1"/>
  <c r="T595" i="1"/>
  <c r="R595" i="1"/>
  <c r="V594" i="1"/>
  <c r="T594" i="1"/>
  <c r="R594" i="1"/>
  <c r="V593" i="1"/>
  <c r="T593" i="1"/>
  <c r="R593" i="1"/>
  <c r="V592" i="1"/>
  <c r="T592" i="1"/>
  <c r="R592" i="1"/>
  <c r="V591" i="1"/>
  <c r="T591" i="1"/>
  <c r="R591" i="1"/>
  <c r="V590" i="1"/>
  <c r="T590" i="1"/>
  <c r="R590" i="1"/>
  <c r="V589" i="1"/>
  <c r="T589" i="1"/>
  <c r="R589" i="1"/>
  <c r="V588" i="1"/>
  <c r="T588" i="1"/>
  <c r="R588" i="1"/>
  <c r="V587" i="1"/>
  <c r="T587" i="1"/>
  <c r="R587" i="1"/>
  <c r="V586" i="1"/>
  <c r="T586" i="1"/>
  <c r="R586" i="1"/>
  <c r="V585" i="1"/>
  <c r="T585" i="1"/>
  <c r="R585" i="1"/>
  <c r="V584" i="1"/>
  <c r="T584" i="1"/>
  <c r="R584" i="1"/>
  <c r="V583" i="1"/>
  <c r="T583" i="1"/>
  <c r="R583" i="1"/>
  <c r="V582" i="1"/>
  <c r="T582" i="1"/>
  <c r="R582" i="1"/>
  <c r="V581" i="1"/>
  <c r="T581" i="1"/>
  <c r="R581" i="1"/>
  <c r="V580" i="1"/>
  <c r="T580" i="1"/>
  <c r="R580" i="1"/>
  <c r="V579" i="1"/>
  <c r="T579" i="1"/>
  <c r="R579" i="1"/>
  <c r="V578" i="1"/>
  <c r="T578" i="1"/>
  <c r="R578" i="1"/>
  <c r="V577" i="1"/>
  <c r="T577" i="1"/>
  <c r="R577" i="1"/>
  <c r="V576" i="1"/>
  <c r="T576" i="1"/>
  <c r="R576" i="1"/>
  <c r="V575" i="1"/>
  <c r="T575" i="1"/>
  <c r="R575" i="1"/>
  <c r="V574" i="1"/>
  <c r="T574" i="1"/>
  <c r="R574" i="1"/>
  <c r="V573" i="1"/>
  <c r="T573" i="1"/>
  <c r="R573" i="1"/>
  <c r="V572" i="1"/>
  <c r="T572" i="1"/>
  <c r="R572" i="1"/>
  <c r="V571" i="1"/>
  <c r="T571" i="1"/>
  <c r="R571" i="1"/>
  <c r="V570" i="1"/>
  <c r="T570" i="1"/>
  <c r="R570" i="1"/>
  <c r="V569" i="1"/>
  <c r="T569" i="1"/>
  <c r="R569" i="1"/>
  <c r="V568" i="1"/>
  <c r="T568" i="1"/>
  <c r="R568" i="1"/>
  <c r="V565" i="1"/>
  <c r="T565" i="1"/>
  <c r="R565" i="1"/>
  <c r="V567" i="1"/>
  <c r="T567" i="1"/>
  <c r="R567" i="1"/>
  <c r="V564" i="1"/>
  <c r="T564" i="1"/>
  <c r="R564" i="1"/>
  <c r="V563" i="1"/>
  <c r="T563" i="1"/>
  <c r="R563" i="1"/>
  <c r="V562" i="1"/>
  <c r="T562" i="1"/>
  <c r="R562" i="1"/>
  <c r="V559" i="1"/>
  <c r="T559" i="1"/>
  <c r="R559" i="1"/>
  <c r="V561" i="1"/>
  <c r="T561" i="1"/>
  <c r="R561" i="1"/>
  <c r="V556" i="1"/>
  <c r="T556" i="1"/>
  <c r="R556" i="1"/>
  <c r="V555" i="1"/>
  <c r="T555" i="1"/>
  <c r="R555" i="1"/>
  <c r="V560" i="1"/>
  <c r="T560" i="1"/>
  <c r="R560" i="1"/>
  <c r="V558" i="1"/>
  <c r="T558" i="1"/>
  <c r="R558" i="1"/>
  <c r="V566" i="1"/>
  <c r="T566" i="1"/>
  <c r="R566" i="1"/>
  <c r="V552" i="1"/>
  <c r="T552" i="1"/>
  <c r="R552" i="1"/>
  <c r="V554" i="1"/>
  <c r="T554" i="1"/>
  <c r="R554" i="1"/>
  <c r="V557" i="1"/>
  <c r="T557" i="1"/>
  <c r="R557" i="1"/>
  <c r="V551" i="1"/>
  <c r="T551" i="1"/>
  <c r="R551" i="1"/>
  <c r="V550" i="1"/>
  <c r="T550" i="1"/>
  <c r="R550" i="1"/>
  <c r="V549" i="1"/>
  <c r="T549" i="1"/>
  <c r="R549" i="1"/>
  <c r="V548" i="1"/>
  <c r="T548" i="1"/>
  <c r="R548" i="1"/>
  <c r="V553" i="1"/>
  <c r="T553" i="1"/>
  <c r="R553" i="1"/>
  <c r="V547" i="1"/>
  <c r="T547" i="1"/>
  <c r="R547" i="1"/>
  <c r="S29" i="1"/>
  <c r="Q29" i="1"/>
  <c r="W29" i="1" s="1"/>
  <c r="S644" i="1"/>
  <c r="S643" i="1"/>
  <c r="U642" i="1"/>
  <c r="Q642" i="1"/>
  <c r="W642" i="1" s="1"/>
  <c r="U641" i="1"/>
  <c r="Q641" i="1"/>
  <c r="S640" i="1"/>
  <c r="S639" i="1"/>
  <c r="Q639" i="1"/>
  <c r="S637" i="1"/>
  <c r="U638" i="1"/>
  <c r="U636" i="1"/>
  <c r="Q636" i="1"/>
  <c r="U635" i="1"/>
  <c r="Q635" i="1"/>
  <c r="S634" i="1"/>
  <c r="U633" i="1"/>
  <c r="Q633" i="1"/>
  <c r="S632" i="1"/>
  <c r="S631" i="1"/>
  <c r="U630" i="1"/>
  <c r="Q630" i="1"/>
  <c r="S629" i="1"/>
  <c r="U628" i="1"/>
  <c r="Q628" i="1"/>
  <c r="U627" i="1"/>
  <c r="Q627" i="1"/>
  <c r="S625" i="1"/>
  <c r="U626" i="1"/>
  <c r="Q626" i="1"/>
  <c r="S624" i="1"/>
  <c r="S623" i="1"/>
  <c r="Q623" i="1"/>
  <c r="S622" i="1"/>
  <c r="S621" i="1"/>
  <c r="U620" i="1"/>
  <c r="Q620" i="1"/>
  <c r="S619" i="1"/>
  <c r="U618" i="1"/>
  <c r="Q618" i="1"/>
  <c r="W618" i="1" s="1"/>
  <c r="U617" i="1"/>
  <c r="Q617" i="1"/>
  <c r="S616" i="1"/>
  <c r="S615" i="1"/>
  <c r="U614" i="1"/>
  <c r="Q614" i="1"/>
  <c r="S613" i="1"/>
  <c r="U612" i="1"/>
  <c r="Q612" i="1"/>
  <c r="S611" i="1"/>
  <c r="U610" i="1"/>
  <c r="Q610" i="1"/>
  <c r="W610" i="1" s="1"/>
  <c r="S609" i="1"/>
  <c r="U608" i="1"/>
  <c r="Q608" i="1"/>
  <c r="U606" i="1"/>
  <c r="Q606" i="1"/>
  <c r="S607" i="1"/>
  <c r="U605" i="1"/>
  <c r="U604" i="1"/>
  <c r="Q604" i="1"/>
  <c r="U602" i="1"/>
  <c r="U603" i="1"/>
  <c r="Q603" i="1"/>
  <c r="W603" i="1" s="1"/>
  <c r="U601" i="1"/>
  <c r="Q601" i="1"/>
  <c r="S600" i="1"/>
  <c r="U599" i="1"/>
  <c r="Q599" i="1"/>
  <c r="S598" i="1"/>
  <c r="S597" i="1"/>
  <c r="Q597" i="1"/>
  <c r="W597" i="1" s="1"/>
  <c r="S596" i="1"/>
  <c r="S595" i="1"/>
  <c r="U594" i="1"/>
  <c r="Q594" i="1"/>
  <c r="W594" i="1" s="1"/>
  <c r="U593" i="1"/>
  <c r="U592" i="1"/>
  <c r="Q592" i="1"/>
  <c r="U591" i="1"/>
  <c r="Q591" i="1"/>
  <c r="S590" i="1"/>
  <c r="S589" i="1"/>
  <c r="U588" i="1"/>
  <c r="Q588" i="1"/>
  <c r="S587" i="1"/>
  <c r="Q587" i="1"/>
  <c r="S586" i="1"/>
  <c r="S585" i="1"/>
  <c r="U584" i="1"/>
  <c r="Q584" i="1"/>
  <c r="S583" i="1"/>
  <c r="U582" i="1"/>
  <c r="Q582" i="1"/>
  <c r="S581" i="1"/>
  <c r="U580" i="1"/>
  <c r="Q580" i="1"/>
  <c r="S579" i="1"/>
  <c r="U578" i="1"/>
  <c r="Q578" i="1"/>
  <c r="W578" i="1" s="1"/>
  <c r="U577" i="1"/>
  <c r="U576" i="1"/>
  <c r="Q576" i="1"/>
  <c r="U575" i="1"/>
  <c r="U574" i="1"/>
  <c r="Q574" i="1"/>
  <c r="U573" i="1"/>
  <c r="Q573" i="1"/>
  <c r="W573" i="1" s="1"/>
  <c r="S572" i="1"/>
  <c r="U571" i="1"/>
  <c r="Q571" i="1"/>
  <c r="S570" i="1"/>
  <c r="S569" i="1"/>
  <c r="U568" i="1"/>
  <c r="Q568" i="1"/>
  <c r="U565" i="1"/>
  <c r="Q565" i="1"/>
  <c r="S567" i="1"/>
  <c r="U564" i="1"/>
  <c r="U563" i="1"/>
  <c r="Q563" i="1"/>
  <c r="U562" i="1"/>
  <c r="Q562" i="1"/>
  <c r="S559" i="1"/>
  <c r="U561" i="1"/>
  <c r="Q561" i="1"/>
  <c r="S556" i="1"/>
  <c r="S555" i="1"/>
  <c r="U560" i="1"/>
  <c r="Q560" i="1"/>
  <c r="S558" i="1"/>
  <c r="U566" i="1"/>
  <c r="Q566" i="1"/>
  <c r="S552" i="1"/>
  <c r="U554" i="1"/>
  <c r="Q554" i="1"/>
  <c r="W554" i="1" s="1"/>
  <c r="S557" i="1"/>
  <c r="S551" i="1"/>
  <c r="U550" i="1"/>
  <c r="Q550" i="1"/>
  <c r="W550" i="1" s="1"/>
  <c r="S549" i="1"/>
  <c r="Q549" i="1"/>
  <c r="S548" i="1"/>
  <c r="S553" i="1"/>
  <c r="U547" i="1"/>
  <c r="Q547" i="1"/>
  <c r="Q471" i="1"/>
  <c r="Q434" i="1"/>
  <c r="Q539" i="1"/>
  <c r="Q505" i="1"/>
  <c r="Q449" i="1"/>
  <c r="Q546" i="1"/>
  <c r="Q439" i="1"/>
  <c r="Q359" i="1"/>
  <c r="Q450" i="1"/>
  <c r="Q451" i="1"/>
  <c r="Q485" i="1"/>
  <c r="Q515" i="1"/>
  <c r="Q517" i="1"/>
  <c r="Q494" i="1"/>
  <c r="Q495" i="1"/>
  <c r="Q516" i="1"/>
  <c r="Q455" i="1"/>
  <c r="Q363" i="1"/>
  <c r="Q457" i="1"/>
  <c r="Q510" i="1"/>
  <c r="Q346" i="1"/>
  <c r="Q442" i="1"/>
  <c r="Q364" i="1"/>
  <c r="Q443" i="1"/>
  <c r="Q399" i="1"/>
  <c r="Q445" i="1"/>
  <c r="Q367" i="1"/>
  <c r="Q355" i="1"/>
  <c r="Q395" i="1"/>
  <c r="Q331" i="1"/>
  <c r="Q487" i="1"/>
  <c r="Q334" i="1"/>
  <c r="Q541" i="1"/>
  <c r="Q407" i="1"/>
  <c r="Q333" i="1"/>
  <c r="Q338" i="1"/>
  <c r="Q488" i="1"/>
  <c r="Q408" i="1"/>
  <c r="Q312" i="1"/>
  <c r="Q324" i="1"/>
  <c r="Q379" i="1"/>
  <c r="Q430" i="1"/>
  <c r="Q480" i="1"/>
  <c r="Q468" i="1"/>
  <c r="Q501" i="1"/>
  <c r="Q535" i="1"/>
  <c r="Q437" i="1"/>
  <c r="Q361" i="1"/>
  <c r="Q315" i="1"/>
  <c r="Q384" i="1"/>
  <c r="Q491" i="1"/>
  <c r="Q542" i="1"/>
  <c r="Q393" i="1"/>
  <c r="Q520" i="1"/>
  <c r="Q316" i="1"/>
  <c r="Q21" i="1"/>
  <c r="Q13" i="1"/>
  <c r="Q17" i="1"/>
  <c r="Q5" i="1"/>
  <c r="Q9" i="1"/>
  <c r="Q57" i="1"/>
  <c r="Q59" i="1"/>
  <c r="Q79" i="1"/>
  <c r="Q62" i="1"/>
  <c r="Q69" i="1"/>
  <c r="Q41" i="1"/>
  <c r="Q51" i="1"/>
  <c r="Q33" i="1"/>
  <c r="Q24" i="1"/>
  <c r="Q469" i="1"/>
  <c r="Q318" i="1"/>
  <c r="Q538" i="1"/>
  <c r="Q492" i="1"/>
  <c r="Q373" i="1"/>
  <c r="Q397" i="1"/>
  <c r="Q509" i="1"/>
  <c r="Q523" i="1"/>
  <c r="Q409" i="1"/>
  <c r="Q493" i="1"/>
  <c r="Q405" i="1"/>
  <c r="Q431" i="1"/>
  <c r="Q404" i="1"/>
  <c r="Q543" i="1"/>
  <c r="Q456" i="1"/>
  <c r="Q398" i="1"/>
  <c r="Q530" i="1"/>
  <c r="Q401" i="1"/>
  <c r="Q440" i="1"/>
  <c r="Q531" i="1"/>
  <c r="Q403" i="1"/>
  <c r="Q351" i="1"/>
  <c r="Q436" i="1"/>
  <c r="Q421" i="1"/>
  <c r="Q422" i="1"/>
  <c r="Q342" i="1"/>
  <c r="Q368" i="1"/>
  <c r="Q423" i="1"/>
  <c r="Q394" i="1"/>
  <c r="Q369" i="1"/>
  <c r="Q370" i="1"/>
  <c r="Q415" i="1"/>
  <c r="Q329" i="1"/>
  <c r="Q426" i="1"/>
  <c r="Q341" i="1"/>
  <c r="Q332" i="1"/>
  <c r="Q427" i="1"/>
  <c r="Q328" i="1"/>
  <c r="Q402" i="1"/>
  <c r="Q489" i="1"/>
  <c r="Q320" i="1"/>
  <c r="Q380" i="1"/>
  <c r="Q322" i="1"/>
  <c r="Q326" i="1"/>
  <c r="Q381" i="1"/>
  <c r="Q475" i="1"/>
  <c r="Q490" i="1"/>
  <c r="Q467" i="1"/>
  <c r="Q500" i="1"/>
  <c r="Q533" i="1"/>
  <c r="Q438" i="1"/>
  <c r="Q481" i="1"/>
  <c r="Q358" i="1"/>
  <c r="Q345" i="1"/>
  <c r="Q385" i="1"/>
  <c r="Q428" i="1"/>
  <c r="Q476" i="1"/>
  <c r="Q499" i="1"/>
  <c r="Q388" i="1"/>
  <c r="Q353" i="1"/>
  <c r="Q392" i="1"/>
  <c r="Q390" i="1"/>
  <c r="Q19" i="1"/>
  <c r="Q20" i="1"/>
  <c r="Q14" i="1"/>
  <c r="Q18" i="1"/>
  <c r="Q6" i="1"/>
  <c r="Q10" i="1"/>
  <c r="Q76" i="1"/>
  <c r="Q67" i="1"/>
  <c r="Q61" i="1"/>
  <c r="Q64" i="1"/>
  <c r="Q77" i="1"/>
  <c r="Q43" i="1"/>
  <c r="Q50" i="1"/>
  <c r="Q35" i="1"/>
  <c r="V309" i="1"/>
  <c r="V257" i="1"/>
  <c r="V253" i="1"/>
  <c r="V265" i="1"/>
  <c r="V261" i="1"/>
  <c r="V279" i="1"/>
  <c r="V276" i="1"/>
  <c r="V272" i="1"/>
  <c r="V267" i="1"/>
  <c r="V294" i="1"/>
  <c r="V302" i="1"/>
  <c r="V297" i="1"/>
  <c r="V298" i="1"/>
  <c r="V282" i="1"/>
  <c r="V295" i="1"/>
  <c r="V287" i="1"/>
  <c r="V201" i="1"/>
  <c r="V198" i="1"/>
  <c r="V209" i="1"/>
  <c r="V205" i="1"/>
  <c r="V225" i="1"/>
  <c r="V221" i="1"/>
  <c r="V218" i="1"/>
  <c r="V215" i="1"/>
  <c r="V236" i="1"/>
  <c r="V237" i="1"/>
  <c r="V239" i="1"/>
  <c r="V231" i="1"/>
  <c r="V228" i="1"/>
  <c r="V241" i="1"/>
  <c r="V139" i="1"/>
  <c r="V135" i="1"/>
  <c r="V147" i="1"/>
  <c r="V143" i="1"/>
  <c r="V165" i="1"/>
  <c r="V161" i="1"/>
  <c r="V155" i="1"/>
  <c r="V151" i="1"/>
  <c r="V196" i="1"/>
  <c r="V187" i="1"/>
  <c r="V166" i="1"/>
  <c r="V168" i="1"/>
  <c r="V194" i="1"/>
  <c r="V179" i="1"/>
  <c r="V178" i="1"/>
  <c r="V183" i="1"/>
  <c r="V87" i="1"/>
  <c r="V83" i="1"/>
  <c r="V96" i="1"/>
  <c r="V91" i="1"/>
  <c r="V111" i="1"/>
  <c r="V110" i="1"/>
  <c r="V103" i="1"/>
  <c r="V99" i="1"/>
  <c r="V122" i="1"/>
  <c r="V308" i="1"/>
  <c r="V256" i="1"/>
  <c r="V252" i="1"/>
  <c r="V264" i="1"/>
  <c r="V260" i="1"/>
  <c r="V278" i="1"/>
  <c r="V274" i="1"/>
  <c r="V271" i="1"/>
  <c r="V296" i="1"/>
  <c r="V281" i="1"/>
  <c r="V283" i="1"/>
  <c r="V305" i="1"/>
  <c r="V292" i="1"/>
  <c r="V289" i="1"/>
  <c r="V286" i="1"/>
  <c r="V200" i="1"/>
  <c r="V197" i="1"/>
  <c r="V208" i="1"/>
  <c r="V204" i="1"/>
  <c r="V222" i="1"/>
  <c r="V219" i="1"/>
  <c r="V213" i="1"/>
  <c r="V234" i="1"/>
  <c r="V230" i="1"/>
  <c r="V247" i="1"/>
  <c r="V244" i="1"/>
  <c r="V243" i="1"/>
  <c r="V235" i="1"/>
  <c r="V138" i="1"/>
  <c r="V134" i="1"/>
  <c r="V146" i="1"/>
  <c r="V142" i="1"/>
  <c r="V163" i="1"/>
  <c r="V158" i="1"/>
  <c r="V154" i="1"/>
  <c r="V152" i="1"/>
  <c r="V192" i="1"/>
  <c r="V195" i="1"/>
  <c r="V191" i="1"/>
  <c r="V172" i="1"/>
  <c r="V190" i="1"/>
  <c r="V170" i="1"/>
  <c r="V169" i="1"/>
  <c r="V90" i="1"/>
  <c r="V86" i="1"/>
  <c r="V98" i="1"/>
  <c r="V94" i="1"/>
  <c r="V113" i="1"/>
  <c r="V109" i="1"/>
  <c r="V105" i="1"/>
  <c r="V100" i="1"/>
  <c r="V130" i="1"/>
  <c r="V127" i="1"/>
  <c r="V311" i="1"/>
  <c r="V255" i="1"/>
  <c r="V251" i="1"/>
  <c r="V263" i="1"/>
  <c r="V259" i="1"/>
  <c r="V277" i="1"/>
  <c r="V273" i="1"/>
  <c r="V270" i="1"/>
  <c r="V303" i="1"/>
  <c r="V285" i="1"/>
  <c r="V307" i="1"/>
  <c r="V300" i="1"/>
  <c r="V304" i="1"/>
  <c r="V291" i="1"/>
  <c r="V203" i="1"/>
  <c r="V211" i="1"/>
  <c r="V206" i="1"/>
  <c r="V226" i="1"/>
  <c r="V223" i="1"/>
  <c r="V217" i="1"/>
  <c r="V212" i="1"/>
  <c r="V245" i="1"/>
  <c r="V240" i="1"/>
  <c r="V229" i="1"/>
  <c r="V246" i="1"/>
  <c r="V242" i="1"/>
  <c r="V250" i="1"/>
  <c r="V141" i="1"/>
  <c r="V137" i="1"/>
  <c r="V149" i="1"/>
  <c r="V145" i="1"/>
  <c r="V164" i="1"/>
  <c r="V160" i="1"/>
  <c r="V157" i="1"/>
  <c r="V153" i="1"/>
  <c r="V193" i="1"/>
  <c r="V188" i="1"/>
  <c r="V181" i="1"/>
  <c r="V180" i="1"/>
  <c r="V171" i="1"/>
  <c r="V176" i="1"/>
  <c r="V185" i="1"/>
  <c r="V189" i="1"/>
  <c r="V89" i="1"/>
  <c r="V85" i="1"/>
  <c r="V97" i="1"/>
  <c r="V93" i="1"/>
  <c r="V114" i="1"/>
  <c r="V107" i="1"/>
  <c r="V106" i="1"/>
  <c r="V102" i="1"/>
  <c r="V118" i="1"/>
  <c r="V124" i="1"/>
  <c r="V310" i="1"/>
  <c r="V258" i="1"/>
  <c r="V254" i="1"/>
  <c r="V266" i="1"/>
  <c r="V262" i="1"/>
  <c r="V280" i="1"/>
  <c r="V275" i="1"/>
  <c r="V269" i="1"/>
  <c r="V268" i="1"/>
  <c r="V290" i="1"/>
  <c r="V306" i="1"/>
  <c r="V299" i="1"/>
  <c r="V293" i="1"/>
  <c r="V301" i="1"/>
  <c r="V288" i="1"/>
  <c r="V284" i="1"/>
  <c r="V202" i="1"/>
  <c r="V199" i="1"/>
  <c r="V210" i="1"/>
  <c r="V207" i="1"/>
  <c r="V224" i="1"/>
  <c r="V220" i="1"/>
  <c r="V216" i="1"/>
  <c r="V214" i="1"/>
  <c r="V249" i="1"/>
  <c r="V248" i="1"/>
  <c r="V227" i="1"/>
  <c r="V238" i="1"/>
  <c r="V232" i="1"/>
  <c r="V233" i="1"/>
  <c r="V140" i="1"/>
  <c r="V136" i="1"/>
  <c r="V148" i="1"/>
  <c r="V144" i="1"/>
  <c r="V162" i="1"/>
  <c r="V159" i="1"/>
  <c r="V156" i="1"/>
  <c r="V150" i="1"/>
  <c r="V184" i="1"/>
  <c r="V186" i="1"/>
  <c r="V173" i="1"/>
  <c r="V167" i="1"/>
  <c r="V175" i="1"/>
  <c r="V177" i="1"/>
  <c r="V182" i="1"/>
  <c r="V174" i="1"/>
  <c r="V88" i="1"/>
  <c r="V84" i="1"/>
  <c r="V95" i="1"/>
  <c r="V92" i="1"/>
  <c r="V112" i="1"/>
  <c r="V108" i="1"/>
  <c r="V104" i="1"/>
  <c r="V101" i="1"/>
  <c r="V126" i="1"/>
  <c r="V121" i="1"/>
  <c r="V131" i="1"/>
  <c r="V133" i="1"/>
  <c r="V119" i="1"/>
  <c r="V32" i="1"/>
  <c r="V27" i="1"/>
  <c r="V40" i="1"/>
  <c r="V36" i="1"/>
  <c r="V55" i="1"/>
  <c r="V49" i="1"/>
  <c r="V48" i="1"/>
  <c r="V42" i="1"/>
  <c r="V63" i="1"/>
  <c r="V70" i="1"/>
  <c r="V58" i="1"/>
  <c r="V80" i="1"/>
  <c r="V68" i="1"/>
  <c r="V65" i="1"/>
  <c r="V75" i="1"/>
  <c r="V8" i="1"/>
  <c r="V4" i="1"/>
  <c r="V16" i="1"/>
  <c r="V12" i="1"/>
  <c r="V23" i="1"/>
  <c r="V540" i="1"/>
  <c r="V504" i="1"/>
  <c r="V317" i="1"/>
  <c r="V536" i="1"/>
  <c r="V389" i="1"/>
  <c r="V508" i="1"/>
  <c r="V518" i="1"/>
  <c r="V502" i="1"/>
  <c r="V482" i="1"/>
  <c r="V382" i="1"/>
  <c r="V313" i="1"/>
  <c r="V343" i="1"/>
  <c r="V498" i="1"/>
  <c r="V446" i="1"/>
  <c r="V463" i="1"/>
  <c r="V478" i="1"/>
  <c r="V378" i="1"/>
  <c r="V323" i="1"/>
  <c r="V321" i="1"/>
  <c r="V532" i="1"/>
  <c r="V472" i="1"/>
  <c r="V340" i="1"/>
  <c r="V420" i="1"/>
  <c r="V120" i="1"/>
  <c r="V117" i="1"/>
  <c r="V125" i="1"/>
  <c r="V31" i="1"/>
  <c r="V26" i="1"/>
  <c r="V39" i="1"/>
  <c r="V35" i="1"/>
  <c r="V54" i="1"/>
  <c r="V50" i="1"/>
  <c r="V46" i="1"/>
  <c r="V43" i="1"/>
  <c r="V72" i="1"/>
  <c r="V77" i="1"/>
  <c r="V60" i="1"/>
  <c r="V66" i="1"/>
  <c r="V74" i="1"/>
  <c r="V73" i="1"/>
  <c r="V78" i="1"/>
  <c r="V7" i="1"/>
  <c r="V3" i="1"/>
  <c r="V15" i="1"/>
  <c r="V11" i="1"/>
  <c r="V22" i="1"/>
  <c r="V511" i="1"/>
  <c r="V348" i="1"/>
  <c r="V503" i="1"/>
  <c r="V387" i="1"/>
  <c r="V386" i="1"/>
  <c r="V519" i="1"/>
  <c r="V466" i="1"/>
  <c r="V429" i="1"/>
  <c r="V383" i="1"/>
  <c r="V314" i="1"/>
  <c r="V344" i="1"/>
  <c r="V448" i="1"/>
  <c r="V477" i="1"/>
  <c r="V497" i="1"/>
  <c r="V447" i="1"/>
  <c r="V474" i="1"/>
  <c r="V470" i="1"/>
  <c r="V371" i="1"/>
  <c r="V327" i="1"/>
  <c r="V325" i="1"/>
  <c r="V465" i="1"/>
  <c r="V417" i="1"/>
  <c r="V336" i="1"/>
  <c r="V416" i="1"/>
  <c r="V400" i="1"/>
  <c r="V413" i="1"/>
  <c r="V396" i="1"/>
  <c r="V123" i="1"/>
  <c r="V116" i="1"/>
  <c r="V132" i="1"/>
  <c r="V30" i="1"/>
  <c r="V25" i="1"/>
  <c r="V38" i="1"/>
  <c r="V34" i="1"/>
  <c r="V56" i="1"/>
  <c r="V52" i="1"/>
  <c r="V47" i="1"/>
  <c r="V44" i="1"/>
  <c r="V82" i="1"/>
  <c r="V71" i="1"/>
  <c r="V64" i="1"/>
  <c r="V61" i="1"/>
  <c r="V67" i="1"/>
  <c r="V76" i="1"/>
  <c r="V10" i="1"/>
  <c r="V6" i="1"/>
  <c r="V18" i="1"/>
  <c r="V14" i="1"/>
  <c r="V20" i="1"/>
  <c r="V19" i="1"/>
  <c r="V390" i="1"/>
  <c r="V392" i="1"/>
  <c r="V353" i="1"/>
  <c r="V388" i="1"/>
  <c r="V499" i="1"/>
  <c r="V476" i="1"/>
  <c r="V428" i="1"/>
  <c r="V385" i="1"/>
  <c r="V345" i="1"/>
  <c r="V358" i="1"/>
  <c r="V481" i="1"/>
  <c r="V438" i="1"/>
  <c r="V533" i="1"/>
  <c r="V500" i="1"/>
  <c r="V467" i="1"/>
  <c r="V490" i="1"/>
  <c r="V475" i="1"/>
  <c r="V381" i="1"/>
  <c r="V326" i="1"/>
  <c r="V322" i="1"/>
  <c r="V380" i="1"/>
  <c r="V320" i="1"/>
  <c r="V489" i="1"/>
  <c r="V402" i="1"/>
  <c r="V328" i="1"/>
  <c r="V427" i="1"/>
  <c r="V129" i="1"/>
  <c r="V115" i="1"/>
  <c r="V128" i="1"/>
  <c r="V28" i="1"/>
  <c r="V24" i="1"/>
  <c r="V37" i="1"/>
  <c r="V33" i="1"/>
  <c r="V53" i="1"/>
  <c r="V51" i="1"/>
  <c r="V45" i="1"/>
  <c r="V41" i="1"/>
  <c r="V81" i="1"/>
  <c r="V69" i="1"/>
  <c r="V62" i="1"/>
  <c r="V79" i="1"/>
  <c r="V59" i="1"/>
  <c r="V57" i="1"/>
  <c r="V9" i="1"/>
  <c r="V5" i="1"/>
  <c r="V17" i="1"/>
  <c r="V13" i="1"/>
  <c r="V21" i="1"/>
  <c r="V316" i="1"/>
  <c r="V520" i="1"/>
  <c r="V393" i="1"/>
  <c r="V542" i="1"/>
  <c r="V491" i="1"/>
  <c r="V384" i="1"/>
  <c r="V315" i="1"/>
  <c r="V361" i="1"/>
  <c r="V437" i="1"/>
  <c r="V535" i="1"/>
  <c r="V501" i="1"/>
  <c r="V468" i="1"/>
  <c r="V480" i="1"/>
  <c r="V430" i="1"/>
  <c r="V379" i="1"/>
  <c r="V324" i="1"/>
  <c r="V312" i="1"/>
  <c r="V408" i="1"/>
  <c r="V488" i="1"/>
  <c r="V338" i="1"/>
  <c r="V333" i="1"/>
  <c r="V407" i="1"/>
  <c r="V541" i="1"/>
  <c r="V334" i="1"/>
  <c r="V487" i="1"/>
  <c r="V331" i="1"/>
  <c r="V335" i="1"/>
  <c r="V473" i="1"/>
  <c r="V418" i="1"/>
  <c r="V426" i="1"/>
  <c r="V329" i="1"/>
  <c r="V415" i="1"/>
  <c r="V370" i="1"/>
  <c r="V369" i="1"/>
  <c r="V394" i="1"/>
  <c r="V423" i="1"/>
  <c r="V368" i="1"/>
  <c r="V342" i="1"/>
  <c r="V422" i="1"/>
  <c r="V421" i="1"/>
  <c r="V436" i="1"/>
  <c r="V351" i="1"/>
  <c r="V403" i="1"/>
  <c r="V531" i="1"/>
  <c r="V440" i="1"/>
  <c r="V401" i="1"/>
  <c r="V530" i="1"/>
  <c r="V398" i="1"/>
  <c r="V456" i="1"/>
  <c r="V543" i="1"/>
  <c r="V404" i="1"/>
  <c r="V431" i="1"/>
  <c r="V405" i="1"/>
  <c r="V493" i="1"/>
  <c r="V409" i="1"/>
  <c r="V341" i="1"/>
  <c r="V395" i="1"/>
  <c r="V355" i="1"/>
  <c r="V367" i="1"/>
  <c r="V445" i="1"/>
  <c r="V399" i="1"/>
  <c r="V443" i="1"/>
  <c r="V364" i="1"/>
  <c r="V442" i="1"/>
  <c r="V346" i="1"/>
  <c r="V510" i="1"/>
  <c r="V457" i="1"/>
  <c r="V363" i="1"/>
  <c r="V455" i="1"/>
  <c r="V516" i="1"/>
  <c r="V495" i="1"/>
  <c r="V494" i="1"/>
  <c r="V517" i="1"/>
  <c r="V515" i="1"/>
  <c r="V485" i="1"/>
  <c r="V451" i="1"/>
  <c r="V450" i="1"/>
  <c r="V359" i="1"/>
  <c r="V439" i="1"/>
  <c r="V546" i="1"/>
  <c r="V414" i="1"/>
  <c r="V486" i="1"/>
  <c r="V460" i="1"/>
  <c r="V462" i="1"/>
  <c r="V410" i="1"/>
  <c r="V412" i="1"/>
  <c r="V406" i="1"/>
  <c r="V444" i="1"/>
  <c r="V365" i="1"/>
  <c r="V459" i="1"/>
  <c r="V377" i="1"/>
  <c r="V376" i="1"/>
  <c r="V544" i="1"/>
  <c r="V528" i="1"/>
  <c r="V374" i="1"/>
  <c r="V484" i="1"/>
  <c r="V529" i="1"/>
  <c r="V479" i="1"/>
  <c r="V514" i="1"/>
  <c r="V526" i="1"/>
  <c r="V435" i="1"/>
  <c r="V349" i="1"/>
  <c r="V332" i="1"/>
  <c r="V330" i="1"/>
  <c r="V419" i="1"/>
  <c r="V339" i="1"/>
  <c r="V337" i="1"/>
  <c r="V356" i="1"/>
  <c r="V425" i="1"/>
  <c r="V464" i="1"/>
  <c r="V424" i="1"/>
  <c r="V461" i="1"/>
  <c r="V360" i="1"/>
  <c r="V366" i="1"/>
  <c r="V354" i="1"/>
  <c r="V458" i="1"/>
  <c r="V411" i="1"/>
  <c r="V496" i="1"/>
  <c r="V375" i="1"/>
  <c r="V357" i="1"/>
  <c r="V433" i="1"/>
  <c r="V352" i="1"/>
  <c r="V453" i="1"/>
  <c r="V441" i="1"/>
  <c r="V537" i="1"/>
  <c r="V454" i="1"/>
  <c r="V347" i="1"/>
  <c r="V534" i="1"/>
  <c r="V452" i="1"/>
  <c r="V527" i="1"/>
  <c r="V507" i="1"/>
  <c r="V483" i="1"/>
  <c r="V522" i="1"/>
  <c r="V512" i="1"/>
  <c r="V545" i="1"/>
  <c r="V432" i="1"/>
  <c r="V523" i="1"/>
  <c r="V397" i="1"/>
  <c r="V492" i="1"/>
  <c r="V449" i="1"/>
  <c r="V505" i="1"/>
  <c r="V539" i="1"/>
  <c r="V434" i="1"/>
  <c r="V471" i="1"/>
  <c r="V525" i="1"/>
  <c r="V372" i="1"/>
  <c r="V513" i="1"/>
  <c r="V524" i="1"/>
  <c r="V391" i="1"/>
  <c r="V509" i="1"/>
  <c r="V373" i="1"/>
  <c r="V362" i="1"/>
  <c r="V521" i="1"/>
  <c r="V350" i="1"/>
  <c r="V506" i="1"/>
  <c r="V319" i="1"/>
  <c r="V538" i="1"/>
  <c r="V318" i="1"/>
  <c r="V469" i="1"/>
  <c r="U309" i="1"/>
  <c r="U257" i="1"/>
  <c r="U253" i="1"/>
  <c r="U265" i="1"/>
  <c r="U261" i="1"/>
  <c r="U279" i="1"/>
  <c r="U276" i="1"/>
  <c r="U272" i="1"/>
  <c r="U267" i="1"/>
  <c r="U294" i="1"/>
  <c r="U302" i="1"/>
  <c r="U297" i="1"/>
  <c r="U298" i="1"/>
  <c r="U282" i="1"/>
  <c r="U295" i="1"/>
  <c r="U287" i="1"/>
  <c r="U201" i="1"/>
  <c r="U198" i="1"/>
  <c r="U209" i="1"/>
  <c r="U205" i="1"/>
  <c r="U225" i="1"/>
  <c r="U221" i="1"/>
  <c r="U218" i="1"/>
  <c r="U215" i="1"/>
  <c r="U236" i="1"/>
  <c r="U237" i="1"/>
  <c r="U239" i="1"/>
  <c r="U231" i="1"/>
  <c r="U228" i="1"/>
  <c r="U241" i="1"/>
  <c r="U139" i="1"/>
  <c r="U135" i="1"/>
  <c r="U147" i="1"/>
  <c r="U143" i="1"/>
  <c r="U165" i="1"/>
  <c r="U161" i="1"/>
  <c r="U155" i="1"/>
  <c r="U151" i="1"/>
  <c r="U196" i="1"/>
  <c r="U187" i="1"/>
  <c r="U166" i="1"/>
  <c r="U168" i="1"/>
  <c r="U194" i="1"/>
  <c r="U179" i="1"/>
  <c r="U178" i="1"/>
  <c r="U183" i="1"/>
  <c r="U87" i="1"/>
  <c r="U83" i="1"/>
  <c r="U96" i="1"/>
  <c r="U91" i="1"/>
  <c r="U111" i="1"/>
  <c r="U110" i="1"/>
  <c r="U103" i="1"/>
  <c r="U99" i="1"/>
  <c r="U122" i="1"/>
  <c r="U131" i="1"/>
  <c r="U133" i="1"/>
  <c r="U119" i="1"/>
  <c r="U32" i="1"/>
  <c r="U27" i="1"/>
  <c r="U40" i="1"/>
  <c r="U36" i="1"/>
  <c r="U55" i="1"/>
  <c r="U49" i="1"/>
  <c r="U48" i="1"/>
  <c r="U42" i="1"/>
  <c r="U63" i="1"/>
  <c r="U70" i="1"/>
  <c r="U58" i="1"/>
  <c r="U80" i="1"/>
  <c r="U68" i="1"/>
  <c r="U65" i="1"/>
  <c r="U75" i="1"/>
  <c r="U8" i="1"/>
  <c r="U4" i="1"/>
  <c r="U16" i="1"/>
  <c r="U12" i="1"/>
  <c r="U23" i="1"/>
  <c r="U540" i="1"/>
  <c r="U504" i="1"/>
  <c r="U317" i="1"/>
  <c r="U536" i="1"/>
  <c r="U389" i="1"/>
  <c r="U508" i="1"/>
  <c r="U518" i="1"/>
  <c r="U502" i="1"/>
  <c r="U482" i="1"/>
  <c r="U382" i="1"/>
  <c r="U313" i="1"/>
  <c r="U343" i="1"/>
  <c r="U498" i="1"/>
  <c r="U446" i="1"/>
  <c r="U463" i="1"/>
  <c r="U478" i="1"/>
  <c r="U378" i="1"/>
  <c r="U323" i="1"/>
  <c r="U308" i="1"/>
  <c r="U256" i="1"/>
  <c r="U252" i="1"/>
  <c r="U264" i="1"/>
  <c r="U260" i="1"/>
  <c r="U278" i="1"/>
  <c r="U274" i="1"/>
  <c r="U271" i="1"/>
  <c r="U296" i="1"/>
  <c r="U281" i="1"/>
  <c r="U283" i="1"/>
  <c r="U305" i="1"/>
  <c r="U292" i="1"/>
  <c r="U289" i="1"/>
  <c r="U286" i="1"/>
  <c r="U200" i="1"/>
  <c r="U197" i="1"/>
  <c r="U208" i="1"/>
  <c r="U204" i="1"/>
  <c r="U222" i="1"/>
  <c r="U219" i="1"/>
  <c r="U213" i="1"/>
  <c r="U234" i="1"/>
  <c r="U230" i="1"/>
  <c r="U247" i="1"/>
  <c r="U244" i="1"/>
  <c r="U243" i="1"/>
  <c r="U235" i="1"/>
  <c r="U138" i="1"/>
  <c r="U134" i="1"/>
  <c r="U146" i="1"/>
  <c r="U142" i="1"/>
  <c r="U163" i="1"/>
  <c r="U158" i="1"/>
  <c r="U154" i="1"/>
  <c r="U152" i="1"/>
  <c r="U192" i="1"/>
  <c r="U195" i="1"/>
  <c r="U191" i="1"/>
  <c r="U172" i="1"/>
  <c r="U190" i="1"/>
  <c r="U170" i="1"/>
  <c r="U169" i="1"/>
  <c r="U90" i="1"/>
  <c r="U86" i="1"/>
  <c r="U98" i="1"/>
  <c r="U94" i="1"/>
  <c r="U113" i="1"/>
  <c r="U109" i="1"/>
  <c r="U105" i="1"/>
  <c r="U100" i="1"/>
  <c r="U130" i="1"/>
  <c r="U127" i="1"/>
  <c r="U120" i="1"/>
  <c r="U117" i="1"/>
  <c r="U125" i="1"/>
  <c r="U31" i="1"/>
  <c r="U26" i="1"/>
  <c r="U39" i="1"/>
  <c r="U35" i="1"/>
  <c r="U54" i="1"/>
  <c r="U50" i="1"/>
  <c r="U46" i="1"/>
  <c r="U43" i="1"/>
  <c r="U72" i="1"/>
  <c r="U77" i="1"/>
  <c r="U60" i="1"/>
  <c r="U66" i="1"/>
  <c r="U74" i="1"/>
  <c r="U73" i="1"/>
  <c r="U78" i="1"/>
  <c r="U7" i="1"/>
  <c r="U3" i="1"/>
  <c r="U15" i="1"/>
  <c r="U11" i="1"/>
  <c r="U22" i="1"/>
  <c r="U511" i="1"/>
  <c r="U348" i="1"/>
  <c r="U503" i="1"/>
  <c r="U387" i="1"/>
  <c r="U386" i="1"/>
  <c r="U519" i="1"/>
  <c r="U466" i="1"/>
  <c r="U429" i="1"/>
  <c r="U383" i="1"/>
  <c r="U314" i="1"/>
  <c r="U344" i="1"/>
  <c r="U448" i="1"/>
  <c r="U477" i="1"/>
  <c r="U497" i="1"/>
  <c r="U447" i="1"/>
  <c r="U474" i="1"/>
  <c r="U470" i="1"/>
  <c r="U371" i="1"/>
  <c r="U327" i="1"/>
  <c r="U325" i="1"/>
  <c r="U465" i="1"/>
  <c r="U417" i="1"/>
  <c r="U336" i="1"/>
  <c r="U311" i="1"/>
  <c r="U255" i="1"/>
  <c r="U251" i="1"/>
  <c r="U263" i="1"/>
  <c r="U259" i="1"/>
  <c r="U277" i="1"/>
  <c r="U273" i="1"/>
  <c r="U270" i="1"/>
  <c r="U303" i="1"/>
  <c r="U285" i="1"/>
  <c r="U307" i="1"/>
  <c r="U300" i="1"/>
  <c r="U304" i="1"/>
  <c r="U291" i="1"/>
  <c r="U203" i="1"/>
  <c r="U211" i="1"/>
  <c r="U206" i="1"/>
  <c r="U226" i="1"/>
  <c r="U223" i="1"/>
  <c r="U217" i="1"/>
  <c r="U212" i="1"/>
  <c r="U245" i="1"/>
  <c r="U240" i="1"/>
  <c r="U229" i="1"/>
  <c r="U246" i="1"/>
  <c r="U242" i="1"/>
  <c r="U250" i="1"/>
  <c r="U141" i="1"/>
  <c r="U137" i="1"/>
  <c r="U149" i="1"/>
  <c r="U145" i="1"/>
  <c r="U164" i="1"/>
  <c r="U160" i="1"/>
  <c r="U157" i="1"/>
  <c r="U153" i="1"/>
  <c r="U193" i="1"/>
  <c r="U188" i="1"/>
  <c r="U181" i="1"/>
  <c r="U180" i="1"/>
  <c r="U171" i="1"/>
  <c r="U176" i="1"/>
  <c r="U185" i="1"/>
  <c r="U189" i="1"/>
  <c r="U89" i="1"/>
  <c r="U85" i="1"/>
  <c r="U97" i="1"/>
  <c r="U93" i="1"/>
  <c r="U114" i="1"/>
  <c r="U107" i="1"/>
  <c r="U106" i="1"/>
  <c r="U102" i="1"/>
  <c r="U118" i="1"/>
  <c r="U124" i="1"/>
  <c r="U123" i="1"/>
  <c r="U116" i="1"/>
  <c r="U132" i="1"/>
  <c r="U30" i="1"/>
  <c r="U25" i="1"/>
  <c r="U38" i="1"/>
  <c r="U34" i="1"/>
  <c r="U56" i="1"/>
  <c r="U52" i="1"/>
  <c r="U47" i="1"/>
  <c r="U44" i="1"/>
  <c r="U82" i="1"/>
  <c r="U71" i="1"/>
  <c r="U64" i="1"/>
  <c r="U61" i="1"/>
  <c r="U67" i="1"/>
  <c r="U76" i="1"/>
  <c r="U10" i="1"/>
  <c r="U6" i="1"/>
  <c r="U18" i="1"/>
  <c r="U14" i="1"/>
  <c r="U20" i="1"/>
  <c r="U19" i="1"/>
  <c r="U390" i="1"/>
  <c r="U392" i="1"/>
  <c r="U353" i="1"/>
  <c r="U388" i="1"/>
  <c r="U499" i="1"/>
  <c r="U476" i="1"/>
  <c r="U428" i="1"/>
  <c r="U385" i="1"/>
  <c r="U345" i="1"/>
  <c r="U358" i="1"/>
  <c r="U481" i="1"/>
  <c r="U438" i="1"/>
  <c r="U533" i="1"/>
  <c r="U500" i="1"/>
  <c r="U467" i="1"/>
  <c r="U490" i="1"/>
  <c r="U475" i="1"/>
  <c r="U310" i="1"/>
  <c r="U266" i="1"/>
  <c r="U269" i="1"/>
  <c r="U299" i="1"/>
  <c r="U284" i="1"/>
  <c r="U207" i="1"/>
  <c r="U214" i="1"/>
  <c r="U238" i="1"/>
  <c r="U136" i="1"/>
  <c r="U159" i="1"/>
  <c r="U186" i="1"/>
  <c r="U177" i="1"/>
  <c r="U84" i="1"/>
  <c r="U108" i="1"/>
  <c r="U121" i="1"/>
  <c r="U28" i="1"/>
  <c r="U53" i="1"/>
  <c r="U81" i="1"/>
  <c r="U59" i="1"/>
  <c r="U17" i="1"/>
  <c r="U520" i="1"/>
  <c r="U491" i="1"/>
  <c r="U437" i="1"/>
  <c r="U468" i="1"/>
  <c r="U379" i="1"/>
  <c r="U312" i="1"/>
  <c r="U321" i="1"/>
  <c r="U402" i="1"/>
  <c r="U333" i="1"/>
  <c r="U420" i="1"/>
  <c r="U335" i="1"/>
  <c r="U473" i="1"/>
  <c r="U414" i="1"/>
  <c r="U418" i="1"/>
  <c r="U486" i="1"/>
  <c r="U460" i="1"/>
  <c r="U462" i="1"/>
  <c r="U410" i="1"/>
  <c r="U412" i="1"/>
  <c r="U406" i="1"/>
  <c r="U444" i="1"/>
  <c r="U365" i="1"/>
  <c r="U459" i="1"/>
  <c r="U377" i="1"/>
  <c r="U376" i="1"/>
  <c r="U544" i="1"/>
  <c r="U528" i="1"/>
  <c r="U374" i="1"/>
  <c r="U484" i="1"/>
  <c r="U529" i="1"/>
  <c r="U479" i="1"/>
  <c r="U514" i="1"/>
  <c r="U526" i="1"/>
  <c r="U435" i="1"/>
  <c r="U349" i="1"/>
  <c r="U506" i="1"/>
  <c r="U525" i="1"/>
  <c r="U319" i="1"/>
  <c r="U372" i="1"/>
  <c r="U513" i="1"/>
  <c r="U524" i="1"/>
  <c r="U391" i="1"/>
  <c r="U262" i="1"/>
  <c r="U268" i="1"/>
  <c r="U293" i="1"/>
  <c r="U202" i="1"/>
  <c r="U224" i="1"/>
  <c r="U249" i="1"/>
  <c r="U232" i="1"/>
  <c r="U148" i="1"/>
  <c r="U156" i="1"/>
  <c r="U173" i="1"/>
  <c r="U182" i="1"/>
  <c r="U95" i="1"/>
  <c r="U104" i="1"/>
  <c r="U129" i="1"/>
  <c r="U24" i="1"/>
  <c r="U51" i="1"/>
  <c r="U69" i="1"/>
  <c r="U57" i="1"/>
  <c r="U13" i="1"/>
  <c r="U316" i="1"/>
  <c r="U393" i="1"/>
  <c r="U384" i="1"/>
  <c r="U480" i="1"/>
  <c r="U326" i="1"/>
  <c r="U489" i="1"/>
  <c r="U338" i="1"/>
  <c r="U416" i="1"/>
  <c r="U400" i="1"/>
  <c r="U413" i="1"/>
  <c r="U396" i="1"/>
  <c r="U330" i="1"/>
  <c r="U419" i="1"/>
  <c r="U339" i="1"/>
  <c r="U337" i="1"/>
  <c r="U356" i="1"/>
  <c r="U425" i="1"/>
  <c r="U464" i="1"/>
  <c r="U424" i="1"/>
  <c r="U461" i="1"/>
  <c r="U360" i="1"/>
  <c r="U366" i="1"/>
  <c r="U354" i="1"/>
  <c r="U458" i="1"/>
  <c r="U411" i="1"/>
  <c r="U496" i="1"/>
  <c r="U375" i="1"/>
  <c r="U357" i="1"/>
  <c r="U433" i="1"/>
  <c r="U352" i="1"/>
  <c r="U453" i="1"/>
  <c r="U441" i="1"/>
  <c r="U537" i="1"/>
  <c r="U454" i="1"/>
  <c r="U347" i="1"/>
  <c r="U534" i="1"/>
  <c r="U452" i="1"/>
  <c r="U527" i="1"/>
  <c r="U507" i="1"/>
  <c r="U483" i="1"/>
  <c r="U522" i="1"/>
  <c r="U512" i="1"/>
  <c r="U545" i="1"/>
  <c r="U432" i="1"/>
  <c r="U362" i="1"/>
  <c r="U521" i="1"/>
  <c r="U350" i="1"/>
  <c r="U258" i="1"/>
  <c r="U280" i="1"/>
  <c r="U290" i="1"/>
  <c r="U301" i="1"/>
  <c r="U199" i="1"/>
  <c r="U220" i="1"/>
  <c r="U248" i="1"/>
  <c r="U233" i="1"/>
  <c r="U144" i="1"/>
  <c r="U150" i="1"/>
  <c r="U167" i="1"/>
  <c r="U174" i="1"/>
  <c r="U92" i="1"/>
  <c r="U101" i="1"/>
  <c r="U115" i="1"/>
  <c r="U37" i="1"/>
  <c r="U45" i="1"/>
  <c r="U62" i="1"/>
  <c r="U9" i="1"/>
  <c r="U21" i="1"/>
  <c r="U315" i="1"/>
  <c r="U535" i="1"/>
  <c r="U430" i="1"/>
  <c r="U324" i="1"/>
  <c r="U380" i="1"/>
  <c r="U488" i="1"/>
  <c r="U340" i="1"/>
  <c r="U427" i="1"/>
  <c r="U332" i="1"/>
  <c r="U341" i="1"/>
  <c r="U426" i="1"/>
  <c r="U329" i="1"/>
  <c r="U415" i="1"/>
  <c r="U370" i="1"/>
  <c r="U369" i="1"/>
  <c r="U394" i="1"/>
  <c r="U423" i="1"/>
  <c r="U368" i="1"/>
  <c r="U342" i="1"/>
  <c r="U422" i="1"/>
  <c r="U421" i="1"/>
  <c r="U436" i="1"/>
  <c r="U351" i="1"/>
  <c r="U403" i="1"/>
  <c r="U531" i="1"/>
  <c r="U440" i="1"/>
  <c r="U401" i="1"/>
  <c r="U530" i="1"/>
  <c r="U398" i="1"/>
  <c r="U456" i="1"/>
  <c r="U543" i="1"/>
  <c r="U404" i="1"/>
  <c r="U431" i="1"/>
  <c r="U405" i="1"/>
  <c r="U493" i="1"/>
  <c r="U409" i="1"/>
  <c r="U523" i="1"/>
  <c r="U509" i="1"/>
  <c r="U397" i="1"/>
  <c r="U373" i="1"/>
  <c r="U492" i="1"/>
  <c r="U538" i="1"/>
  <c r="U318" i="1"/>
  <c r="U469" i="1"/>
  <c r="U288" i="1"/>
  <c r="U140" i="1"/>
  <c r="U88" i="1"/>
  <c r="U33" i="1"/>
  <c r="U361" i="1"/>
  <c r="U381" i="1"/>
  <c r="U532" i="1"/>
  <c r="U328" i="1"/>
  <c r="U541" i="1"/>
  <c r="U331" i="1"/>
  <c r="U445" i="1"/>
  <c r="U443" i="1"/>
  <c r="U346" i="1"/>
  <c r="U363" i="1"/>
  <c r="U495" i="1"/>
  <c r="U494" i="1"/>
  <c r="U505" i="1"/>
  <c r="U471" i="1"/>
  <c r="T310" i="1"/>
  <c r="T258" i="1"/>
  <c r="T254" i="1"/>
  <c r="T266" i="1"/>
  <c r="T262" i="1"/>
  <c r="T280" i="1"/>
  <c r="T275" i="1"/>
  <c r="T269" i="1"/>
  <c r="T268" i="1"/>
  <c r="T290" i="1"/>
  <c r="T306" i="1"/>
  <c r="T299" i="1"/>
  <c r="T293" i="1"/>
  <c r="T301" i="1"/>
  <c r="T288" i="1"/>
  <c r="T284" i="1"/>
  <c r="T202" i="1"/>
  <c r="T199" i="1"/>
  <c r="T210" i="1"/>
  <c r="T207" i="1"/>
  <c r="T224" i="1"/>
  <c r="T220" i="1"/>
  <c r="T216" i="1"/>
  <c r="T214" i="1"/>
  <c r="T249" i="1"/>
  <c r="T248" i="1"/>
  <c r="T227" i="1"/>
  <c r="T238" i="1"/>
  <c r="T232" i="1"/>
  <c r="T233" i="1"/>
  <c r="T140" i="1"/>
  <c r="T136" i="1"/>
  <c r="T148" i="1"/>
  <c r="T144" i="1"/>
  <c r="T162" i="1"/>
  <c r="T159" i="1"/>
  <c r="T156" i="1"/>
  <c r="U254" i="1"/>
  <c r="U210" i="1"/>
  <c r="U162" i="1"/>
  <c r="U112" i="1"/>
  <c r="U41" i="1"/>
  <c r="U322" i="1"/>
  <c r="U320" i="1"/>
  <c r="U407" i="1"/>
  <c r="U334" i="1"/>
  <c r="U355" i="1"/>
  <c r="U364" i="1"/>
  <c r="U455" i="1"/>
  <c r="U517" i="1"/>
  <c r="U451" i="1"/>
  <c r="U359" i="1"/>
  <c r="T309" i="1"/>
  <c r="T257" i="1"/>
  <c r="T253" i="1"/>
  <c r="T265" i="1"/>
  <c r="T261" i="1"/>
  <c r="T279" i="1"/>
  <c r="T276" i="1"/>
  <c r="T272" i="1"/>
  <c r="T267" i="1"/>
  <c r="T294" i="1"/>
  <c r="T302" i="1"/>
  <c r="T297" i="1"/>
  <c r="T298" i="1"/>
  <c r="T282" i="1"/>
  <c r="T295" i="1"/>
  <c r="T287" i="1"/>
  <c r="T201" i="1"/>
  <c r="T198" i="1"/>
  <c r="T209" i="1"/>
  <c r="T205" i="1"/>
  <c r="T225" i="1"/>
  <c r="T221" i="1"/>
  <c r="T218" i="1"/>
  <c r="T215" i="1"/>
  <c r="T236" i="1"/>
  <c r="T237" i="1"/>
  <c r="T239" i="1"/>
  <c r="T231" i="1"/>
  <c r="T228" i="1"/>
  <c r="T241" i="1"/>
  <c r="T139" i="1"/>
  <c r="T135" i="1"/>
  <c r="T147" i="1"/>
  <c r="T143" i="1"/>
  <c r="T165" i="1"/>
  <c r="T161" i="1"/>
  <c r="T155" i="1"/>
  <c r="T151" i="1"/>
  <c r="T196" i="1"/>
  <c r="T187" i="1"/>
  <c r="T166" i="1"/>
  <c r="T168" i="1"/>
  <c r="T194" i="1"/>
  <c r="T179" i="1"/>
  <c r="T178" i="1"/>
  <c r="T183" i="1"/>
  <c r="T87" i="1"/>
  <c r="T83" i="1"/>
  <c r="T96" i="1"/>
  <c r="T91" i="1"/>
  <c r="T111" i="1"/>
  <c r="T110" i="1"/>
  <c r="T103" i="1"/>
  <c r="T99" i="1"/>
  <c r="T122" i="1"/>
  <c r="T131" i="1"/>
  <c r="T133" i="1"/>
  <c r="T119" i="1"/>
  <c r="T32" i="1"/>
  <c r="T27" i="1"/>
  <c r="T40" i="1"/>
  <c r="T36" i="1"/>
  <c r="T55" i="1"/>
  <c r="T49" i="1"/>
  <c r="T48" i="1"/>
  <c r="T42" i="1"/>
  <c r="T63" i="1"/>
  <c r="T70" i="1"/>
  <c r="T58" i="1"/>
  <c r="T80" i="1"/>
  <c r="T68" i="1"/>
  <c r="T65" i="1"/>
  <c r="T75" i="1"/>
  <c r="T8" i="1"/>
  <c r="T4" i="1"/>
  <c r="T16" i="1"/>
  <c r="T12" i="1"/>
  <c r="T23" i="1"/>
  <c r="T540" i="1"/>
  <c r="T504" i="1"/>
  <c r="T317" i="1"/>
  <c r="T536" i="1"/>
  <c r="T389" i="1"/>
  <c r="T508" i="1"/>
  <c r="T518" i="1"/>
  <c r="T502" i="1"/>
  <c r="T482" i="1"/>
  <c r="T382" i="1"/>
  <c r="T313" i="1"/>
  <c r="T343" i="1"/>
  <c r="U275" i="1"/>
  <c r="U216" i="1"/>
  <c r="U184" i="1"/>
  <c r="U175" i="1"/>
  <c r="U5" i="1"/>
  <c r="U501" i="1"/>
  <c r="U408" i="1"/>
  <c r="U487" i="1"/>
  <c r="U457" i="1"/>
  <c r="U485" i="1"/>
  <c r="U546" i="1"/>
  <c r="U434" i="1"/>
  <c r="T255" i="1"/>
  <c r="T263" i="1"/>
  <c r="T277" i="1"/>
  <c r="T270" i="1"/>
  <c r="T303" i="1"/>
  <c r="T307" i="1"/>
  <c r="T304" i="1"/>
  <c r="T203" i="1"/>
  <c r="T211" i="1"/>
  <c r="T226" i="1"/>
  <c r="T217" i="1"/>
  <c r="T245" i="1"/>
  <c r="T229" i="1"/>
  <c r="T242" i="1"/>
  <c r="T141" i="1"/>
  <c r="T149" i="1"/>
  <c r="T164" i="1"/>
  <c r="T157" i="1"/>
  <c r="T152" i="1"/>
  <c r="T188" i="1"/>
  <c r="T173" i="1"/>
  <c r="T172" i="1"/>
  <c r="T176" i="1"/>
  <c r="T182" i="1"/>
  <c r="T90" i="1"/>
  <c r="T85" i="1"/>
  <c r="T95" i="1"/>
  <c r="T113" i="1"/>
  <c r="T107" i="1"/>
  <c r="T104" i="1"/>
  <c r="T130" i="1"/>
  <c r="T124" i="1"/>
  <c r="T129" i="1"/>
  <c r="T125" i="1"/>
  <c r="T30" i="1"/>
  <c r="T24" i="1"/>
  <c r="T35" i="1"/>
  <c r="T56" i="1"/>
  <c r="T51" i="1"/>
  <c r="T43" i="1"/>
  <c r="T82" i="1"/>
  <c r="T69" i="1"/>
  <c r="T66" i="1"/>
  <c r="T67" i="1"/>
  <c r="T57" i="1"/>
  <c r="T7" i="1"/>
  <c r="T18" i="1"/>
  <c r="T13" i="1"/>
  <c r="T22" i="1"/>
  <c r="T316" i="1"/>
  <c r="T393" i="1"/>
  <c r="T386" i="1"/>
  <c r="T519" i="1"/>
  <c r="T476" i="1"/>
  <c r="T384" i="1"/>
  <c r="T314" i="1"/>
  <c r="T358" i="1"/>
  <c r="T481" i="1"/>
  <c r="T438" i="1"/>
  <c r="T533" i="1"/>
  <c r="T500" i="1"/>
  <c r="T467" i="1"/>
  <c r="T490" i="1"/>
  <c r="T475" i="1"/>
  <c r="T381" i="1"/>
  <c r="T326" i="1"/>
  <c r="T322" i="1"/>
  <c r="T380" i="1"/>
  <c r="T320" i="1"/>
  <c r="T489" i="1"/>
  <c r="T402" i="1"/>
  <c r="T328" i="1"/>
  <c r="T427" i="1"/>
  <c r="T332" i="1"/>
  <c r="T341" i="1"/>
  <c r="T426" i="1"/>
  <c r="T329" i="1"/>
  <c r="T415" i="1"/>
  <c r="T370" i="1"/>
  <c r="T369" i="1"/>
  <c r="T394" i="1"/>
  <c r="T423" i="1"/>
  <c r="T368" i="1"/>
  <c r="T342" i="1"/>
  <c r="T422" i="1"/>
  <c r="T421" i="1"/>
  <c r="T436" i="1"/>
  <c r="T351" i="1"/>
  <c r="T403" i="1"/>
  <c r="T531" i="1"/>
  <c r="T440" i="1"/>
  <c r="T401" i="1"/>
  <c r="T530" i="1"/>
  <c r="T398" i="1"/>
  <c r="T456" i="1"/>
  <c r="T543" i="1"/>
  <c r="T404" i="1"/>
  <c r="T431" i="1"/>
  <c r="T405" i="1"/>
  <c r="T493" i="1"/>
  <c r="T409" i="1"/>
  <c r="T523" i="1"/>
  <c r="T509" i="1"/>
  <c r="T397" i="1"/>
  <c r="T373" i="1"/>
  <c r="T492" i="1"/>
  <c r="T538" i="1"/>
  <c r="T318" i="1"/>
  <c r="T469" i="1"/>
  <c r="U126" i="1"/>
  <c r="U442" i="1"/>
  <c r="T252" i="1"/>
  <c r="T260" i="1"/>
  <c r="T274" i="1"/>
  <c r="T281" i="1"/>
  <c r="T305" i="1"/>
  <c r="T289" i="1"/>
  <c r="T200" i="1"/>
  <c r="T208" i="1"/>
  <c r="T219" i="1"/>
  <c r="T234" i="1"/>
  <c r="T247" i="1"/>
  <c r="T243" i="1"/>
  <c r="T138" i="1"/>
  <c r="T146" i="1"/>
  <c r="T163" i="1"/>
  <c r="T154" i="1"/>
  <c r="T193" i="1"/>
  <c r="T186" i="1"/>
  <c r="T191" i="1"/>
  <c r="T171" i="1"/>
  <c r="T177" i="1"/>
  <c r="T169" i="1"/>
  <c r="T89" i="1"/>
  <c r="T84" i="1"/>
  <c r="T94" i="1"/>
  <c r="T114" i="1"/>
  <c r="T108" i="1"/>
  <c r="T100" i="1"/>
  <c r="T118" i="1"/>
  <c r="T121" i="1"/>
  <c r="T117" i="1"/>
  <c r="T132" i="1"/>
  <c r="T28" i="1"/>
  <c r="T39" i="1"/>
  <c r="T34" i="1"/>
  <c r="T53" i="1"/>
  <c r="T46" i="1"/>
  <c r="T44" i="1"/>
  <c r="T81" i="1"/>
  <c r="T60" i="1"/>
  <c r="T61" i="1"/>
  <c r="T59" i="1"/>
  <c r="T78" i="1"/>
  <c r="T6" i="1"/>
  <c r="T17" i="1"/>
  <c r="T11" i="1"/>
  <c r="T19" i="1"/>
  <c r="T348" i="1"/>
  <c r="T520" i="1"/>
  <c r="T387" i="1"/>
  <c r="T388" i="1"/>
  <c r="T499" i="1"/>
  <c r="T491" i="1"/>
  <c r="T383" i="1"/>
  <c r="T345" i="1"/>
  <c r="T437" i="1"/>
  <c r="T535" i="1"/>
  <c r="T501" i="1"/>
  <c r="T468" i="1"/>
  <c r="T480" i="1"/>
  <c r="T430" i="1"/>
  <c r="T379" i="1"/>
  <c r="T324" i="1"/>
  <c r="T312" i="1"/>
  <c r="T408" i="1"/>
  <c r="T488" i="1"/>
  <c r="T338" i="1"/>
  <c r="T333" i="1"/>
  <c r="T407" i="1"/>
  <c r="T541" i="1"/>
  <c r="T334" i="1"/>
  <c r="T487" i="1"/>
  <c r="T331" i="1"/>
  <c r="T395" i="1"/>
  <c r="T355" i="1"/>
  <c r="T367" i="1"/>
  <c r="T445" i="1"/>
  <c r="T399" i="1"/>
  <c r="T443" i="1"/>
  <c r="T364" i="1"/>
  <c r="T442" i="1"/>
  <c r="T346" i="1"/>
  <c r="T510" i="1"/>
  <c r="T457" i="1"/>
  <c r="T363" i="1"/>
  <c r="T455" i="1"/>
  <c r="T516" i="1"/>
  <c r="T495" i="1"/>
  <c r="T494" i="1"/>
  <c r="T517" i="1"/>
  <c r="T515" i="1"/>
  <c r="T485" i="1"/>
  <c r="T451" i="1"/>
  <c r="T450" i="1"/>
  <c r="T359" i="1"/>
  <c r="T439" i="1"/>
  <c r="T546" i="1"/>
  <c r="T449" i="1"/>
  <c r="T505" i="1"/>
  <c r="T539" i="1"/>
  <c r="T434" i="1"/>
  <c r="T471" i="1"/>
  <c r="U306" i="1"/>
  <c r="U128" i="1"/>
  <c r="U542" i="1"/>
  <c r="U472" i="1"/>
  <c r="U399" i="1"/>
  <c r="U516" i="1"/>
  <c r="U450" i="1"/>
  <c r="U449" i="1"/>
  <c r="T311" i="1"/>
  <c r="T251" i="1"/>
  <c r="T259" i="1"/>
  <c r="T273" i="1"/>
  <c r="T285" i="1"/>
  <c r="T300" i="1"/>
  <c r="T291" i="1"/>
  <c r="T206" i="1"/>
  <c r="T223" i="1"/>
  <c r="T212" i="1"/>
  <c r="T240" i="1"/>
  <c r="T246" i="1"/>
  <c r="T250" i="1"/>
  <c r="T137" i="1"/>
  <c r="T145" i="1"/>
  <c r="T160" i="1"/>
  <c r="T153" i="1"/>
  <c r="T184" i="1"/>
  <c r="T195" i="1"/>
  <c r="T180" i="1"/>
  <c r="T175" i="1"/>
  <c r="T170" i="1"/>
  <c r="T189" i="1"/>
  <c r="T88" i="1"/>
  <c r="T98" i="1"/>
  <c r="T93" i="1"/>
  <c r="T112" i="1"/>
  <c r="T105" i="1"/>
  <c r="T102" i="1"/>
  <c r="T126" i="1"/>
  <c r="T120" i="1"/>
  <c r="T116" i="1"/>
  <c r="T128" i="1"/>
  <c r="T26" i="1"/>
  <c r="T38" i="1"/>
  <c r="T33" i="1"/>
  <c r="T50" i="1"/>
  <c r="T47" i="1"/>
  <c r="T41" i="1"/>
  <c r="T77" i="1"/>
  <c r="T64" i="1"/>
  <c r="T79" i="1"/>
  <c r="T73" i="1"/>
  <c r="T10" i="1"/>
  <c r="T5" i="1"/>
  <c r="T15" i="1"/>
  <c r="T20" i="1"/>
  <c r="T511" i="1"/>
  <c r="T503" i="1"/>
  <c r="T353" i="1"/>
  <c r="T542" i="1"/>
  <c r="T429" i="1"/>
  <c r="T385" i="1"/>
  <c r="T361" i="1"/>
  <c r="T498" i="1"/>
  <c r="T446" i="1"/>
  <c r="T463" i="1"/>
  <c r="T478" i="1"/>
  <c r="T378" i="1"/>
  <c r="T323" i="1"/>
  <c r="T321" i="1"/>
  <c r="T532" i="1"/>
  <c r="T472" i="1"/>
  <c r="T340" i="1"/>
  <c r="T420" i="1"/>
  <c r="T335" i="1"/>
  <c r="T473" i="1"/>
  <c r="T414" i="1"/>
  <c r="T418" i="1"/>
  <c r="T486" i="1"/>
  <c r="T460" i="1"/>
  <c r="T462" i="1"/>
  <c r="T410" i="1"/>
  <c r="T412" i="1"/>
  <c r="T406" i="1"/>
  <c r="T444" i="1"/>
  <c r="T365" i="1"/>
  <c r="T459" i="1"/>
  <c r="T377" i="1"/>
  <c r="T376" i="1"/>
  <c r="T544" i="1"/>
  <c r="T528" i="1"/>
  <c r="T374" i="1"/>
  <c r="T484" i="1"/>
  <c r="T529" i="1"/>
  <c r="T479" i="1"/>
  <c r="T514" i="1"/>
  <c r="T526" i="1"/>
  <c r="T435" i="1"/>
  <c r="T349" i="1"/>
  <c r="T506" i="1"/>
  <c r="T525" i="1"/>
  <c r="T319" i="1"/>
  <c r="T372" i="1"/>
  <c r="T513" i="1"/>
  <c r="T524" i="1"/>
  <c r="T391" i="1"/>
  <c r="U227" i="1"/>
  <c r="U79" i="1"/>
  <c r="U395" i="1"/>
  <c r="U367" i="1"/>
  <c r="U510" i="1"/>
  <c r="U515" i="1"/>
  <c r="T256" i="1"/>
  <c r="T296" i="1"/>
  <c r="T197" i="1"/>
  <c r="T230" i="1"/>
  <c r="T142" i="1"/>
  <c r="T181" i="1"/>
  <c r="T174" i="1"/>
  <c r="T109" i="1"/>
  <c r="T123" i="1"/>
  <c r="T37" i="1"/>
  <c r="T72" i="1"/>
  <c r="T76" i="1"/>
  <c r="T21" i="1"/>
  <c r="T315" i="1"/>
  <c r="T497" i="1"/>
  <c r="T371" i="1"/>
  <c r="T417" i="1"/>
  <c r="T339" i="1"/>
  <c r="T461" i="1"/>
  <c r="T496" i="1"/>
  <c r="T357" i="1"/>
  <c r="T454" i="1"/>
  <c r="T452" i="1"/>
  <c r="T432" i="1"/>
  <c r="T521" i="1"/>
  <c r="S311" i="1"/>
  <c r="S255" i="1"/>
  <c r="S251" i="1"/>
  <c r="S263" i="1"/>
  <c r="S259" i="1"/>
  <c r="S277" i="1"/>
  <c r="S273" i="1"/>
  <c r="S270" i="1"/>
  <c r="S303" i="1"/>
  <c r="S285" i="1"/>
  <c r="S307" i="1"/>
  <c r="S300" i="1"/>
  <c r="S304" i="1"/>
  <c r="S291" i="1"/>
  <c r="S203" i="1"/>
  <c r="S211" i="1"/>
  <c r="S206" i="1"/>
  <c r="S226" i="1"/>
  <c r="S223" i="1"/>
  <c r="S217" i="1"/>
  <c r="S212" i="1"/>
  <c r="S245" i="1"/>
  <c r="S240" i="1"/>
  <c r="S229" i="1"/>
  <c r="S246" i="1"/>
  <c r="S242" i="1"/>
  <c r="S250" i="1"/>
  <c r="S141" i="1"/>
  <c r="S137" i="1"/>
  <c r="S149" i="1"/>
  <c r="S145" i="1"/>
  <c r="S164" i="1"/>
  <c r="S160" i="1"/>
  <c r="S157" i="1"/>
  <c r="S153" i="1"/>
  <c r="S193" i="1"/>
  <c r="S188" i="1"/>
  <c r="S181" i="1"/>
  <c r="S180" i="1"/>
  <c r="S171" i="1"/>
  <c r="S176" i="1"/>
  <c r="S185" i="1"/>
  <c r="S189" i="1"/>
  <c r="S89" i="1"/>
  <c r="S85" i="1"/>
  <c r="S97" i="1"/>
  <c r="S93" i="1"/>
  <c r="S114" i="1"/>
  <c r="S107" i="1"/>
  <c r="S106" i="1"/>
  <c r="S102" i="1"/>
  <c r="S118" i="1"/>
  <c r="S124" i="1"/>
  <c r="S123" i="1"/>
  <c r="S116" i="1"/>
  <c r="S132" i="1"/>
  <c r="S30" i="1"/>
  <c r="T264" i="1"/>
  <c r="T283" i="1"/>
  <c r="T204" i="1"/>
  <c r="T244" i="1"/>
  <c r="T158" i="1"/>
  <c r="T167" i="1"/>
  <c r="T86" i="1"/>
  <c r="T106" i="1"/>
  <c r="T115" i="1"/>
  <c r="T54" i="1"/>
  <c r="T71" i="1"/>
  <c r="T9" i="1"/>
  <c r="T392" i="1"/>
  <c r="T344" i="1"/>
  <c r="T448" i="1"/>
  <c r="T447" i="1"/>
  <c r="T327" i="1"/>
  <c r="T336" i="1"/>
  <c r="T419" i="1"/>
  <c r="T356" i="1"/>
  <c r="T360" i="1"/>
  <c r="T366" i="1"/>
  <c r="T458" i="1"/>
  <c r="T411" i="1"/>
  <c r="T352" i="1"/>
  <c r="T347" i="1"/>
  <c r="T507" i="1"/>
  <c r="T522" i="1"/>
  <c r="T350" i="1"/>
  <c r="S310" i="1"/>
  <c r="S258" i="1"/>
  <c r="S254" i="1"/>
  <c r="S266" i="1"/>
  <c r="S262" i="1"/>
  <c r="S280" i="1"/>
  <c r="S275" i="1"/>
  <c r="S269" i="1"/>
  <c r="S268" i="1"/>
  <c r="S290" i="1"/>
  <c r="S306" i="1"/>
  <c r="S299" i="1"/>
  <c r="S293" i="1"/>
  <c r="S301" i="1"/>
  <c r="S288" i="1"/>
  <c r="S284" i="1"/>
  <c r="S202" i="1"/>
  <c r="S199" i="1"/>
  <c r="S210" i="1"/>
  <c r="S207" i="1"/>
  <c r="S224" i="1"/>
  <c r="S220" i="1"/>
  <c r="S216" i="1"/>
  <c r="S214" i="1"/>
  <c r="S249" i="1"/>
  <c r="S248" i="1"/>
  <c r="S227" i="1"/>
  <c r="S238" i="1"/>
  <c r="S232" i="1"/>
  <c r="S233" i="1"/>
  <c r="S140" i="1"/>
  <c r="S136" i="1"/>
  <c r="S148" i="1"/>
  <c r="S144" i="1"/>
  <c r="S162" i="1"/>
  <c r="S159" i="1"/>
  <c r="S156" i="1"/>
  <c r="S150" i="1"/>
  <c r="S184" i="1"/>
  <c r="S186" i="1"/>
  <c r="S173" i="1"/>
  <c r="S167" i="1"/>
  <c r="S175" i="1"/>
  <c r="S177" i="1"/>
  <c r="S182" i="1"/>
  <c r="S174" i="1"/>
  <c r="S88" i="1"/>
  <c r="S84" i="1"/>
  <c r="S95" i="1"/>
  <c r="S92" i="1"/>
  <c r="S112" i="1"/>
  <c r="S108" i="1"/>
  <c r="S104" i="1"/>
  <c r="S101" i="1"/>
  <c r="S126" i="1"/>
  <c r="S121" i="1"/>
  <c r="S129" i="1"/>
  <c r="S115" i="1"/>
  <c r="S128" i="1"/>
  <c r="S28" i="1"/>
  <c r="U439" i="1"/>
  <c r="T278" i="1"/>
  <c r="T292" i="1"/>
  <c r="T222" i="1"/>
  <c r="T235" i="1"/>
  <c r="T150" i="1"/>
  <c r="T190" i="1"/>
  <c r="T97" i="1"/>
  <c r="T101" i="1"/>
  <c r="T31" i="1"/>
  <c r="T52" i="1"/>
  <c r="T62" i="1"/>
  <c r="T3" i="1"/>
  <c r="T390" i="1"/>
  <c r="T466" i="1"/>
  <c r="T474" i="1"/>
  <c r="T325" i="1"/>
  <c r="T465" i="1"/>
  <c r="T400" i="1"/>
  <c r="T396" i="1"/>
  <c r="T425" i="1"/>
  <c r="T354" i="1"/>
  <c r="T433" i="1"/>
  <c r="T453" i="1"/>
  <c r="T537" i="1"/>
  <c r="T483" i="1"/>
  <c r="T512" i="1"/>
  <c r="T362" i="1"/>
  <c r="S309" i="1"/>
  <c r="S257" i="1"/>
  <c r="S253" i="1"/>
  <c r="S265" i="1"/>
  <c r="S261" i="1"/>
  <c r="S279" i="1"/>
  <c r="S276" i="1"/>
  <c r="S272" i="1"/>
  <c r="S267" i="1"/>
  <c r="S294" i="1"/>
  <c r="S302" i="1"/>
  <c r="S297" i="1"/>
  <c r="S298" i="1"/>
  <c r="S282" i="1"/>
  <c r="S295" i="1"/>
  <c r="S287" i="1"/>
  <c r="S201" i="1"/>
  <c r="S198" i="1"/>
  <c r="S209" i="1"/>
  <c r="S205" i="1"/>
  <c r="S225" i="1"/>
  <c r="S221" i="1"/>
  <c r="S218" i="1"/>
  <c r="S215" i="1"/>
  <c r="S236" i="1"/>
  <c r="S237" i="1"/>
  <c r="S239" i="1"/>
  <c r="S231" i="1"/>
  <c r="S228" i="1"/>
  <c r="S241" i="1"/>
  <c r="S139" i="1"/>
  <c r="S135" i="1"/>
  <c r="S147" i="1"/>
  <c r="S143" i="1"/>
  <c r="S165" i="1"/>
  <c r="S161" i="1"/>
  <c r="S155" i="1"/>
  <c r="S151" i="1"/>
  <c r="S196" i="1"/>
  <c r="S187" i="1"/>
  <c r="S166" i="1"/>
  <c r="S168" i="1"/>
  <c r="S194" i="1"/>
  <c r="S179" i="1"/>
  <c r="S178" i="1"/>
  <c r="S183" i="1"/>
  <c r="S87" i="1"/>
  <c r="S83" i="1"/>
  <c r="S96" i="1"/>
  <c r="S91" i="1"/>
  <c r="S111" i="1"/>
  <c r="S110" i="1"/>
  <c r="S103" i="1"/>
  <c r="S99" i="1"/>
  <c r="S122" i="1"/>
  <c r="S131" i="1"/>
  <c r="S133" i="1"/>
  <c r="S119" i="1"/>
  <c r="S32" i="1"/>
  <c r="S27" i="1"/>
  <c r="S40" i="1"/>
  <c r="U539" i="1"/>
  <c r="T308" i="1"/>
  <c r="T271" i="1"/>
  <c r="T286" i="1"/>
  <c r="T213" i="1"/>
  <c r="T134" i="1"/>
  <c r="T192" i="1"/>
  <c r="T185" i="1"/>
  <c r="T92" i="1"/>
  <c r="T127" i="1"/>
  <c r="T25" i="1"/>
  <c r="T45" i="1"/>
  <c r="T74" i="1"/>
  <c r="T14" i="1"/>
  <c r="T428" i="1"/>
  <c r="T477" i="1"/>
  <c r="T470" i="1"/>
  <c r="T416" i="1"/>
  <c r="T413" i="1"/>
  <c r="T330" i="1"/>
  <c r="T337" i="1"/>
  <c r="T464" i="1"/>
  <c r="T424" i="1"/>
  <c r="T375" i="1"/>
  <c r="T441" i="1"/>
  <c r="T534" i="1"/>
  <c r="T527" i="1"/>
  <c r="T545" i="1"/>
  <c r="S308" i="1"/>
  <c r="S256" i="1"/>
  <c r="S252" i="1"/>
  <c r="S264" i="1"/>
  <c r="S260" i="1"/>
  <c r="S278" i="1"/>
  <c r="S274" i="1"/>
  <c r="S271" i="1"/>
  <c r="S296" i="1"/>
  <c r="S281" i="1"/>
  <c r="S283" i="1"/>
  <c r="S305" i="1"/>
  <c r="S292" i="1"/>
  <c r="S289" i="1"/>
  <c r="S286" i="1"/>
  <c r="S200" i="1"/>
  <c r="S197" i="1"/>
  <c r="S208" i="1"/>
  <c r="S204" i="1"/>
  <c r="S222" i="1"/>
  <c r="S219" i="1"/>
  <c r="S213" i="1"/>
  <c r="S234" i="1"/>
  <c r="S230" i="1"/>
  <c r="S247" i="1"/>
  <c r="S244" i="1"/>
  <c r="S243" i="1"/>
  <c r="S235" i="1"/>
  <c r="S138" i="1"/>
  <c r="S134" i="1"/>
  <c r="S146" i="1"/>
  <c r="S142" i="1"/>
  <c r="S163" i="1"/>
  <c r="S158" i="1"/>
  <c r="S154" i="1"/>
  <c r="S152" i="1"/>
  <c r="S192" i="1"/>
  <c r="S195" i="1"/>
  <c r="S191" i="1"/>
  <c r="S172" i="1"/>
  <c r="S190" i="1"/>
  <c r="S170" i="1"/>
  <c r="S169" i="1"/>
  <c r="S90" i="1"/>
  <c r="S86" i="1"/>
  <c r="S98" i="1"/>
  <c r="S94" i="1"/>
  <c r="S113" i="1"/>
  <c r="S109" i="1"/>
  <c r="S105" i="1"/>
  <c r="S100" i="1"/>
  <c r="S130" i="1"/>
  <c r="S127" i="1"/>
  <c r="S120" i="1"/>
  <c r="S117" i="1"/>
  <c r="S125" i="1"/>
  <c r="S31" i="1"/>
  <c r="S26" i="1"/>
  <c r="S25" i="1"/>
  <c r="S37" i="1"/>
  <c r="S33" i="1"/>
  <c r="S53" i="1"/>
  <c r="S51" i="1"/>
  <c r="S45" i="1"/>
  <c r="S41" i="1"/>
  <c r="S81" i="1"/>
  <c r="S69" i="1"/>
  <c r="S62" i="1"/>
  <c r="S79" i="1"/>
  <c r="S59" i="1"/>
  <c r="S57" i="1"/>
  <c r="S9" i="1"/>
  <c r="S5" i="1"/>
  <c r="S17" i="1"/>
  <c r="S13" i="1"/>
  <c r="S21" i="1"/>
  <c r="S316" i="1"/>
  <c r="S520" i="1"/>
  <c r="S393" i="1"/>
  <c r="S542" i="1"/>
  <c r="S491" i="1"/>
  <c r="S384" i="1"/>
  <c r="S315" i="1"/>
  <c r="S361" i="1"/>
  <c r="S437" i="1"/>
  <c r="S535" i="1"/>
  <c r="S501" i="1"/>
  <c r="S468" i="1"/>
  <c r="S480" i="1"/>
  <c r="S430" i="1"/>
  <c r="S379" i="1"/>
  <c r="S324" i="1"/>
  <c r="S312" i="1"/>
  <c r="S408" i="1"/>
  <c r="S488" i="1"/>
  <c r="S338" i="1"/>
  <c r="S333" i="1"/>
  <c r="S407" i="1"/>
  <c r="S541" i="1"/>
  <c r="S334" i="1"/>
  <c r="S487" i="1"/>
  <c r="S331" i="1"/>
  <c r="S395" i="1"/>
  <c r="S355" i="1"/>
  <c r="S367" i="1"/>
  <c r="S445" i="1"/>
  <c r="S399" i="1"/>
  <c r="S443" i="1"/>
  <c r="S364" i="1"/>
  <c r="S442" i="1"/>
  <c r="S346" i="1"/>
  <c r="S510" i="1"/>
  <c r="S457" i="1"/>
  <c r="S363" i="1"/>
  <c r="S455" i="1"/>
  <c r="S516" i="1"/>
  <c r="S495" i="1"/>
  <c r="S494" i="1"/>
  <c r="S517" i="1"/>
  <c r="S515" i="1"/>
  <c r="S485" i="1"/>
  <c r="S451" i="1"/>
  <c r="S450" i="1"/>
  <c r="S359" i="1"/>
  <c r="S439" i="1"/>
  <c r="S546" i="1"/>
  <c r="S449" i="1"/>
  <c r="S505" i="1"/>
  <c r="S539" i="1"/>
  <c r="S434" i="1"/>
  <c r="S471" i="1"/>
  <c r="R308" i="1"/>
  <c r="R256" i="1"/>
  <c r="R252" i="1"/>
  <c r="R264" i="1"/>
  <c r="R260" i="1"/>
  <c r="R278" i="1"/>
  <c r="R274" i="1"/>
  <c r="R271" i="1"/>
  <c r="R296" i="1"/>
  <c r="R281" i="1"/>
  <c r="R283" i="1"/>
  <c r="R305" i="1"/>
  <c r="R292" i="1"/>
  <c r="R289" i="1"/>
  <c r="R286" i="1"/>
  <c r="R200" i="1"/>
  <c r="R197" i="1"/>
  <c r="R208" i="1"/>
  <c r="R204" i="1"/>
  <c r="R222" i="1"/>
  <c r="R219" i="1"/>
  <c r="R213" i="1"/>
  <c r="R234" i="1"/>
  <c r="R230" i="1"/>
  <c r="R247" i="1"/>
  <c r="R244" i="1"/>
  <c r="R243" i="1"/>
  <c r="R235" i="1"/>
  <c r="R138" i="1"/>
  <c r="R134" i="1"/>
  <c r="R146" i="1"/>
  <c r="R142" i="1"/>
  <c r="R163" i="1"/>
  <c r="R158" i="1"/>
  <c r="R154" i="1"/>
  <c r="R152" i="1"/>
  <c r="R192" i="1"/>
  <c r="R195" i="1"/>
  <c r="R191" i="1"/>
  <c r="R172" i="1"/>
  <c r="R190" i="1"/>
  <c r="R170" i="1"/>
  <c r="R169" i="1"/>
  <c r="R90" i="1"/>
  <c r="R86" i="1"/>
  <c r="R98" i="1"/>
  <c r="R94" i="1"/>
  <c r="R113" i="1"/>
  <c r="R109" i="1"/>
  <c r="R105" i="1"/>
  <c r="R100" i="1"/>
  <c r="R130" i="1"/>
  <c r="R127" i="1"/>
  <c r="R120" i="1"/>
  <c r="R117" i="1"/>
  <c r="R125" i="1"/>
  <c r="R31" i="1"/>
  <c r="R26" i="1"/>
  <c r="R39" i="1"/>
  <c r="S24" i="1"/>
  <c r="S36" i="1"/>
  <c r="S55" i="1"/>
  <c r="S49" i="1"/>
  <c r="S48" i="1"/>
  <c r="S42" i="1"/>
  <c r="S63" i="1"/>
  <c r="S70" i="1"/>
  <c r="S58" i="1"/>
  <c r="S80" i="1"/>
  <c r="S68" i="1"/>
  <c r="S65" i="1"/>
  <c r="S75" i="1"/>
  <c r="S8" i="1"/>
  <c r="S4" i="1"/>
  <c r="S16" i="1"/>
  <c r="S12" i="1"/>
  <c r="S23" i="1"/>
  <c r="S540" i="1"/>
  <c r="S504" i="1"/>
  <c r="S317" i="1"/>
  <c r="S536" i="1"/>
  <c r="S389" i="1"/>
  <c r="S508" i="1"/>
  <c r="S518" i="1"/>
  <c r="S502" i="1"/>
  <c r="S482" i="1"/>
  <c r="S382" i="1"/>
  <c r="S313" i="1"/>
  <c r="S343" i="1"/>
  <c r="S498" i="1"/>
  <c r="S446" i="1"/>
  <c r="S463" i="1"/>
  <c r="S478" i="1"/>
  <c r="S378" i="1"/>
  <c r="S323" i="1"/>
  <c r="S321" i="1"/>
  <c r="S532" i="1"/>
  <c r="S472" i="1"/>
  <c r="S340" i="1"/>
  <c r="S420" i="1"/>
  <c r="S335" i="1"/>
  <c r="S473" i="1"/>
  <c r="S414" i="1"/>
  <c r="S418" i="1"/>
  <c r="S486" i="1"/>
  <c r="S460" i="1"/>
  <c r="S462" i="1"/>
  <c r="S410" i="1"/>
  <c r="S412" i="1"/>
  <c r="S406" i="1"/>
  <c r="S444" i="1"/>
  <c r="S365" i="1"/>
  <c r="S459" i="1"/>
  <c r="S377" i="1"/>
  <c r="S376" i="1"/>
  <c r="S544" i="1"/>
  <c r="S528" i="1"/>
  <c r="S374" i="1"/>
  <c r="S484" i="1"/>
  <c r="S529" i="1"/>
  <c r="S479" i="1"/>
  <c r="S514" i="1"/>
  <c r="S526" i="1"/>
  <c r="S435" i="1"/>
  <c r="S349" i="1"/>
  <c r="S506" i="1"/>
  <c r="S525" i="1"/>
  <c r="S319" i="1"/>
  <c r="S372" i="1"/>
  <c r="S513" i="1"/>
  <c r="S524" i="1"/>
  <c r="S391" i="1"/>
  <c r="R311" i="1"/>
  <c r="R255" i="1"/>
  <c r="R251" i="1"/>
  <c r="R263" i="1"/>
  <c r="R259" i="1"/>
  <c r="R277" i="1"/>
  <c r="R273" i="1"/>
  <c r="R270" i="1"/>
  <c r="R303" i="1"/>
  <c r="R285" i="1"/>
  <c r="R307" i="1"/>
  <c r="R300" i="1"/>
  <c r="R304" i="1"/>
  <c r="R291" i="1"/>
  <c r="R203" i="1"/>
  <c r="R211" i="1"/>
  <c r="R206" i="1"/>
  <c r="R226" i="1"/>
  <c r="R223" i="1"/>
  <c r="R217" i="1"/>
  <c r="R212" i="1"/>
  <c r="R245" i="1"/>
  <c r="R240" i="1"/>
  <c r="R229" i="1"/>
  <c r="R246" i="1"/>
  <c r="R242" i="1"/>
  <c r="R250" i="1"/>
  <c r="R141" i="1"/>
  <c r="R137" i="1"/>
  <c r="R149" i="1"/>
  <c r="R145" i="1"/>
  <c r="R164" i="1"/>
  <c r="R160" i="1"/>
  <c r="R157" i="1"/>
  <c r="R153" i="1"/>
  <c r="R193" i="1"/>
  <c r="R188" i="1"/>
  <c r="R181" i="1"/>
  <c r="R180" i="1"/>
  <c r="R171" i="1"/>
  <c r="R176" i="1"/>
  <c r="R185" i="1"/>
  <c r="R189" i="1"/>
  <c r="R89" i="1"/>
  <c r="R85" i="1"/>
  <c r="R97" i="1"/>
  <c r="R93" i="1"/>
  <c r="R114" i="1"/>
  <c r="R107" i="1"/>
  <c r="R106" i="1"/>
  <c r="R102" i="1"/>
  <c r="R118" i="1"/>
  <c r="R124" i="1"/>
  <c r="R123" i="1"/>
  <c r="R116" i="1"/>
  <c r="R132" i="1"/>
  <c r="R30" i="1"/>
  <c r="R25" i="1"/>
  <c r="R38" i="1"/>
  <c r="S39" i="1"/>
  <c r="S35" i="1"/>
  <c r="S54" i="1"/>
  <c r="S50" i="1"/>
  <c r="S46" i="1"/>
  <c r="S43" i="1"/>
  <c r="S72" i="1"/>
  <c r="S77" i="1"/>
  <c r="S60" i="1"/>
  <c r="S66" i="1"/>
  <c r="S74" i="1"/>
  <c r="S73" i="1"/>
  <c r="S78" i="1"/>
  <c r="S7" i="1"/>
  <c r="S3" i="1"/>
  <c r="S15" i="1"/>
  <c r="S11" i="1"/>
  <c r="S22" i="1"/>
  <c r="S511" i="1"/>
  <c r="S348" i="1"/>
  <c r="S503" i="1"/>
  <c r="S387" i="1"/>
  <c r="S386" i="1"/>
  <c r="S519" i="1"/>
  <c r="S466" i="1"/>
  <c r="S429" i="1"/>
  <c r="S383" i="1"/>
  <c r="S314" i="1"/>
  <c r="S344" i="1"/>
  <c r="S448" i="1"/>
  <c r="S477" i="1"/>
  <c r="S497" i="1"/>
  <c r="S447" i="1"/>
  <c r="S474" i="1"/>
  <c r="S470" i="1"/>
  <c r="S371" i="1"/>
  <c r="S327" i="1"/>
  <c r="S325" i="1"/>
  <c r="S465" i="1"/>
  <c r="S417" i="1"/>
  <c r="S336" i="1"/>
  <c r="S416" i="1"/>
  <c r="S400" i="1"/>
  <c r="S413" i="1"/>
  <c r="S396" i="1"/>
  <c r="S330" i="1"/>
  <c r="S419" i="1"/>
  <c r="S339" i="1"/>
  <c r="S337" i="1"/>
  <c r="S356" i="1"/>
  <c r="S425" i="1"/>
  <c r="S464" i="1"/>
  <c r="S424" i="1"/>
  <c r="S461" i="1"/>
  <c r="S360" i="1"/>
  <c r="S366" i="1"/>
  <c r="S354" i="1"/>
  <c r="S458" i="1"/>
  <c r="S411" i="1"/>
  <c r="S496" i="1"/>
  <c r="S375" i="1"/>
  <c r="S357" i="1"/>
  <c r="S433" i="1"/>
  <c r="S352" i="1"/>
  <c r="S453" i="1"/>
  <c r="S441" i="1"/>
  <c r="S537" i="1"/>
  <c r="S454" i="1"/>
  <c r="S347" i="1"/>
  <c r="S534" i="1"/>
  <c r="S452" i="1"/>
  <c r="S527" i="1"/>
  <c r="S507" i="1"/>
  <c r="S483" i="1"/>
  <c r="S522" i="1"/>
  <c r="S512" i="1"/>
  <c r="S545" i="1"/>
  <c r="S432" i="1"/>
  <c r="S362" i="1"/>
  <c r="S521" i="1"/>
  <c r="S350" i="1"/>
  <c r="R310" i="1"/>
  <c r="R258" i="1"/>
  <c r="R254" i="1"/>
  <c r="R266" i="1"/>
  <c r="R262" i="1"/>
  <c r="R280" i="1"/>
  <c r="R275" i="1"/>
  <c r="R269" i="1"/>
  <c r="R268" i="1"/>
  <c r="R290" i="1"/>
  <c r="R306" i="1"/>
  <c r="R299" i="1"/>
  <c r="R293" i="1"/>
  <c r="R301" i="1"/>
  <c r="R288" i="1"/>
  <c r="R284" i="1"/>
  <c r="R202" i="1"/>
  <c r="R199" i="1"/>
  <c r="R210" i="1"/>
  <c r="R207" i="1"/>
  <c r="R224" i="1"/>
  <c r="R220" i="1"/>
  <c r="R216" i="1"/>
  <c r="R214" i="1"/>
  <c r="R249" i="1"/>
  <c r="R248" i="1"/>
  <c r="R227" i="1"/>
  <c r="R238" i="1"/>
  <c r="R232" i="1"/>
  <c r="R233" i="1"/>
  <c r="R140" i="1"/>
  <c r="R136" i="1"/>
  <c r="R148" i="1"/>
  <c r="R144" i="1"/>
  <c r="R162" i="1"/>
  <c r="R159" i="1"/>
  <c r="R156" i="1"/>
  <c r="R150" i="1"/>
  <c r="R184" i="1"/>
  <c r="R186" i="1"/>
  <c r="R173" i="1"/>
  <c r="R167" i="1"/>
  <c r="R175" i="1"/>
  <c r="R177" i="1"/>
  <c r="R182" i="1"/>
  <c r="R174" i="1"/>
  <c r="R88" i="1"/>
  <c r="R84" i="1"/>
  <c r="R95" i="1"/>
  <c r="R92" i="1"/>
  <c r="R112" i="1"/>
  <c r="R108" i="1"/>
  <c r="R104" i="1"/>
  <c r="R101" i="1"/>
  <c r="R126" i="1"/>
  <c r="R121" i="1"/>
  <c r="R129" i="1"/>
  <c r="R115" i="1"/>
  <c r="R128" i="1"/>
  <c r="R28" i="1"/>
  <c r="R24" i="1"/>
  <c r="R37" i="1"/>
  <c r="R33" i="1"/>
  <c r="R53" i="1"/>
  <c r="R51" i="1"/>
  <c r="S38" i="1"/>
  <c r="S34" i="1"/>
  <c r="S56" i="1"/>
  <c r="S52" i="1"/>
  <c r="S47" i="1"/>
  <c r="S44" i="1"/>
  <c r="S82" i="1"/>
  <c r="S71" i="1"/>
  <c r="S64" i="1"/>
  <c r="S61" i="1"/>
  <c r="S67" i="1"/>
  <c r="S76" i="1"/>
  <c r="S10" i="1"/>
  <c r="S6" i="1"/>
  <c r="S18" i="1"/>
  <c r="S14" i="1"/>
  <c r="S20" i="1"/>
  <c r="S19" i="1"/>
  <c r="S390" i="1"/>
  <c r="S392" i="1"/>
  <c r="S353" i="1"/>
  <c r="S388" i="1"/>
  <c r="S499" i="1"/>
  <c r="S476" i="1"/>
  <c r="S428" i="1"/>
  <c r="S385" i="1"/>
  <c r="S345" i="1"/>
  <c r="S358" i="1"/>
  <c r="S481" i="1"/>
  <c r="S438" i="1"/>
  <c r="S533" i="1"/>
  <c r="S500" i="1"/>
  <c r="S467" i="1"/>
  <c r="S490" i="1"/>
  <c r="S475" i="1"/>
  <c r="S381" i="1"/>
  <c r="S326" i="1"/>
  <c r="S322" i="1"/>
  <c r="S380" i="1"/>
  <c r="S320" i="1"/>
  <c r="S489" i="1"/>
  <c r="S402" i="1"/>
  <c r="S328" i="1"/>
  <c r="S427" i="1"/>
  <c r="S332" i="1"/>
  <c r="S341" i="1"/>
  <c r="S426" i="1"/>
  <c r="S329" i="1"/>
  <c r="S415" i="1"/>
  <c r="S370" i="1"/>
  <c r="S369" i="1"/>
  <c r="S394" i="1"/>
  <c r="S423" i="1"/>
  <c r="S368" i="1"/>
  <c r="S342" i="1"/>
  <c r="S422" i="1"/>
  <c r="S421" i="1"/>
  <c r="S436" i="1"/>
  <c r="S351" i="1"/>
  <c r="S403" i="1"/>
  <c r="S531" i="1"/>
  <c r="S440" i="1"/>
  <c r="S401" i="1"/>
  <c r="S530" i="1"/>
  <c r="S398" i="1"/>
  <c r="S456" i="1"/>
  <c r="S543" i="1"/>
  <c r="S404" i="1"/>
  <c r="S431" i="1"/>
  <c r="S405" i="1"/>
  <c r="S493" i="1"/>
  <c r="S409" i="1"/>
  <c r="S523" i="1"/>
  <c r="S509" i="1"/>
  <c r="S397" i="1"/>
  <c r="S373" i="1"/>
  <c r="S492" i="1"/>
  <c r="S538" i="1"/>
  <c r="S318" i="1"/>
  <c r="S469" i="1"/>
  <c r="R309" i="1"/>
  <c r="R257" i="1"/>
  <c r="R253" i="1"/>
  <c r="R265" i="1"/>
  <c r="R261" i="1"/>
  <c r="R279" i="1"/>
  <c r="R276" i="1"/>
  <c r="R272" i="1"/>
  <c r="R267" i="1"/>
  <c r="R294" i="1"/>
  <c r="R302" i="1"/>
  <c r="R297" i="1"/>
  <c r="R298" i="1"/>
  <c r="R282" i="1"/>
  <c r="R295" i="1"/>
  <c r="R287" i="1"/>
  <c r="R201" i="1"/>
  <c r="R198" i="1"/>
  <c r="R209" i="1"/>
  <c r="R205" i="1"/>
  <c r="R225" i="1"/>
  <c r="R221" i="1"/>
  <c r="R218" i="1"/>
  <c r="R215" i="1"/>
  <c r="R236" i="1"/>
  <c r="R237" i="1"/>
  <c r="R239" i="1"/>
  <c r="R231" i="1"/>
  <c r="R228" i="1"/>
  <c r="R241" i="1"/>
  <c r="R139" i="1"/>
  <c r="R135" i="1"/>
  <c r="R147" i="1"/>
  <c r="R143" i="1"/>
  <c r="R165" i="1"/>
  <c r="R161" i="1"/>
  <c r="R155" i="1"/>
  <c r="R151" i="1"/>
  <c r="R196" i="1"/>
  <c r="R187" i="1"/>
  <c r="R166" i="1"/>
  <c r="R168" i="1"/>
  <c r="R194" i="1"/>
  <c r="R179" i="1"/>
  <c r="R178" i="1"/>
  <c r="R183" i="1"/>
  <c r="R87" i="1"/>
  <c r="R83" i="1"/>
  <c r="R96" i="1"/>
  <c r="R91" i="1"/>
  <c r="R111" i="1"/>
  <c r="R110" i="1"/>
  <c r="R103" i="1"/>
  <c r="R99" i="1"/>
  <c r="R122" i="1"/>
  <c r="R131" i="1"/>
  <c r="R133" i="1"/>
  <c r="R119" i="1"/>
  <c r="R32" i="1"/>
  <c r="R27" i="1"/>
  <c r="R40" i="1"/>
  <c r="R36" i="1"/>
  <c r="R55" i="1"/>
  <c r="R49" i="1"/>
  <c r="R48" i="1"/>
  <c r="R35" i="1"/>
  <c r="R50" i="1"/>
  <c r="R45" i="1"/>
  <c r="R41" i="1"/>
  <c r="R81" i="1"/>
  <c r="R69" i="1"/>
  <c r="R62" i="1"/>
  <c r="R79" i="1"/>
  <c r="R59" i="1"/>
  <c r="R57" i="1"/>
  <c r="R9" i="1"/>
  <c r="R5" i="1"/>
  <c r="R17" i="1"/>
  <c r="R13" i="1"/>
  <c r="R21" i="1"/>
  <c r="R316" i="1"/>
  <c r="R520" i="1"/>
  <c r="R393" i="1"/>
  <c r="R542" i="1"/>
  <c r="R491" i="1"/>
  <c r="R384" i="1"/>
  <c r="R315" i="1"/>
  <c r="R361" i="1"/>
  <c r="R437" i="1"/>
  <c r="R535" i="1"/>
  <c r="R501" i="1"/>
  <c r="R468" i="1"/>
  <c r="R480" i="1"/>
  <c r="R430" i="1"/>
  <c r="R379" i="1"/>
  <c r="R324" i="1"/>
  <c r="R312" i="1"/>
  <c r="R408" i="1"/>
  <c r="R488" i="1"/>
  <c r="R338" i="1"/>
  <c r="R333" i="1"/>
  <c r="R407" i="1"/>
  <c r="R541" i="1"/>
  <c r="R334" i="1"/>
  <c r="R487" i="1"/>
  <c r="R331" i="1"/>
  <c r="R395" i="1"/>
  <c r="R355" i="1"/>
  <c r="R367" i="1"/>
  <c r="R445" i="1"/>
  <c r="R399" i="1"/>
  <c r="R443" i="1"/>
  <c r="R364" i="1"/>
  <c r="R442" i="1"/>
  <c r="R346" i="1"/>
  <c r="R510" i="1"/>
  <c r="R457" i="1"/>
  <c r="R363" i="1"/>
  <c r="R455" i="1"/>
  <c r="R516" i="1"/>
  <c r="R495" i="1"/>
  <c r="R494" i="1"/>
  <c r="R517" i="1"/>
  <c r="R515" i="1"/>
  <c r="R485" i="1"/>
  <c r="R451" i="1"/>
  <c r="R450" i="1"/>
  <c r="R359" i="1"/>
  <c r="R439" i="1"/>
  <c r="R546" i="1"/>
  <c r="R449" i="1"/>
  <c r="R505" i="1"/>
  <c r="R539" i="1"/>
  <c r="R434" i="1"/>
  <c r="R471" i="1"/>
  <c r="Q308" i="1"/>
  <c r="Q256" i="1"/>
  <c r="Q252" i="1"/>
  <c r="Q264" i="1"/>
  <c r="Q260" i="1"/>
  <c r="Q278" i="1"/>
  <c r="Q274" i="1"/>
  <c r="Q271" i="1"/>
  <c r="Q296" i="1"/>
  <c r="Q281" i="1"/>
  <c r="Q283" i="1"/>
  <c r="Q305" i="1"/>
  <c r="Q292" i="1"/>
  <c r="Q289" i="1"/>
  <c r="Q286" i="1"/>
  <c r="Q200" i="1"/>
  <c r="Q197" i="1"/>
  <c r="Q208" i="1"/>
  <c r="Q204" i="1"/>
  <c r="Q222" i="1"/>
  <c r="Q219" i="1"/>
  <c r="Q213" i="1"/>
  <c r="Q234" i="1"/>
  <c r="Q230" i="1"/>
  <c r="Q247" i="1"/>
  <c r="Q244" i="1"/>
  <c r="Q243" i="1"/>
  <c r="Q235" i="1"/>
  <c r="Q138" i="1"/>
  <c r="Q134" i="1"/>
  <c r="Q146" i="1"/>
  <c r="Q142" i="1"/>
  <c r="Q163" i="1"/>
  <c r="Q158" i="1"/>
  <c r="Q154" i="1"/>
  <c r="Q152" i="1"/>
  <c r="Q192" i="1"/>
  <c r="Q195" i="1"/>
  <c r="Q191" i="1"/>
  <c r="Q172" i="1"/>
  <c r="Q190" i="1"/>
  <c r="Q170" i="1"/>
  <c r="Q169" i="1"/>
  <c r="Q90" i="1"/>
  <c r="Q86" i="1"/>
  <c r="Q98" i="1"/>
  <c r="Q94" i="1"/>
  <c r="Q113" i="1"/>
  <c r="Q109" i="1"/>
  <c r="Q105" i="1"/>
  <c r="Q100" i="1"/>
  <c r="Q130" i="1"/>
  <c r="Q127" i="1"/>
  <c r="Q120" i="1"/>
  <c r="Q117" i="1"/>
  <c r="Q125" i="1"/>
  <c r="R34" i="1"/>
  <c r="R52" i="1"/>
  <c r="R42" i="1"/>
  <c r="R63" i="1"/>
  <c r="R70" i="1"/>
  <c r="R58" i="1"/>
  <c r="R80" i="1"/>
  <c r="R68" i="1"/>
  <c r="R65" i="1"/>
  <c r="R75" i="1"/>
  <c r="R8" i="1"/>
  <c r="R4" i="1"/>
  <c r="R16" i="1"/>
  <c r="R12" i="1"/>
  <c r="R23" i="1"/>
  <c r="R540" i="1"/>
  <c r="R504" i="1"/>
  <c r="R317" i="1"/>
  <c r="R536" i="1"/>
  <c r="R389" i="1"/>
  <c r="R508" i="1"/>
  <c r="R518" i="1"/>
  <c r="R502" i="1"/>
  <c r="R482" i="1"/>
  <c r="R382" i="1"/>
  <c r="R313" i="1"/>
  <c r="R343" i="1"/>
  <c r="R498" i="1"/>
  <c r="R446" i="1"/>
  <c r="R463" i="1"/>
  <c r="R478" i="1"/>
  <c r="R378" i="1"/>
  <c r="R323" i="1"/>
  <c r="R321" i="1"/>
  <c r="R532" i="1"/>
  <c r="R472" i="1"/>
  <c r="R340" i="1"/>
  <c r="R420" i="1"/>
  <c r="R335" i="1"/>
  <c r="R473" i="1"/>
  <c r="R414" i="1"/>
  <c r="R418" i="1"/>
  <c r="R486" i="1"/>
  <c r="R460" i="1"/>
  <c r="R462" i="1"/>
  <c r="R410" i="1"/>
  <c r="R412" i="1"/>
  <c r="R406" i="1"/>
  <c r="R444" i="1"/>
  <c r="R365" i="1"/>
  <c r="R459" i="1"/>
  <c r="R377" i="1"/>
  <c r="R376" i="1"/>
  <c r="R544" i="1"/>
  <c r="R528" i="1"/>
  <c r="R374" i="1"/>
  <c r="R484" i="1"/>
  <c r="R529" i="1"/>
  <c r="R479" i="1"/>
  <c r="R514" i="1"/>
  <c r="R526" i="1"/>
  <c r="R435" i="1"/>
  <c r="R349" i="1"/>
  <c r="R506" i="1"/>
  <c r="R525" i="1"/>
  <c r="R319" i="1"/>
  <c r="R372" i="1"/>
  <c r="R513" i="1"/>
  <c r="R524" i="1"/>
  <c r="R391" i="1"/>
  <c r="Q311" i="1"/>
  <c r="Q255" i="1"/>
  <c r="Q251" i="1"/>
  <c r="Q263" i="1"/>
  <c r="Q259" i="1"/>
  <c r="Q277" i="1"/>
  <c r="Q273" i="1"/>
  <c r="Q270" i="1"/>
  <c r="Q303" i="1"/>
  <c r="Q285" i="1"/>
  <c r="Q307" i="1"/>
  <c r="Q300" i="1"/>
  <c r="Q304" i="1"/>
  <c r="Q291" i="1"/>
  <c r="Q203" i="1"/>
  <c r="Q211" i="1"/>
  <c r="Q206" i="1"/>
  <c r="Q226" i="1"/>
  <c r="Q223" i="1"/>
  <c r="Q217" i="1"/>
  <c r="Q212" i="1"/>
  <c r="Q245" i="1"/>
  <c r="Q240" i="1"/>
  <c r="Q229" i="1"/>
  <c r="Q246" i="1"/>
  <c r="Q242" i="1"/>
  <c r="Q250" i="1"/>
  <c r="Q141" i="1"/>
  <c r="Q137" i="1"/>
  <c r="Q149" i="1"/>
  <c r="Q145" i="1"/>
  <c r="Q164" i="1"/>
  <c r="Q160" i="1"/>
  <c r="Q157" i="1"/>
  <c r="Q153" i="1"/>
  <c r="Q193" i="1"/>
  <c r="Q188" i="1"/>
  <c r="Q181" i="1"/>
  <c r="Q180" i="1"/>
  <c r="Q171" i="1"/>
  <c r="Q176" i="1"/>
  <c r="Q185" i="1"/>
  <c r="Q189" i="1"/>
  <c r="Q89" i="1"/>
  <c r="Q85" i="1"/>
  <c r="Q97" i="1"/>
  <c r="Q93" i="1"/>
  <c r="Q114" i="1"/>
  <c r="Q107" i="1"/>
  <c r="Q106" i="1"/>
  <c r="Q102" i="1"/>
  <c r="Q118" i="1"/>
  <c r="Q124" i="1"/>
  <c r="Q123" i="1"/>
  <c r="Q116" i="1"/>
  <c r="Q132" i="1"/>
  <c r="Q30" i="1"/>
  <c r="Q25" i="1"/>
  <c r="Q38" i="1"/>
  <c r="Q34" i="1"/>
  <c r="Q56" i="1"/>
  <c r="Q52" i="1"/>
  <c r="Q47" i="1"/>
  <c r="Q44" i="1"/>
  <c r="Q82" i="1"/>
  <c r="Q71" i="1"/>
  <c r="R54" i="1"/>
  <c r="R46" i="1"/>
  <c r="R43" i="1"/>
  <c r="R72" i="1"/>
  <c r="R77" i="1"/>
  <c r="R60" i="1"/>
  <c r="R66" i="1"/>
  <c r="R74" i="1"/>
  <c r="R73" i="1"/>
  <c r="R78" i="1"/>
  <c r="R7" i="1"/>
  <c r="R3" i="1"/>
  <c r="R15" i="1"/>
  <c r="R11" i="1"/>
  <c r="R22" i="1"/>
  <c r="R511" i="1"/>
  <c r="R348" i="1"/>
  <c r="R503" i="1"/>
  <c r="R387" i="1"/>
  <c r="R386" i="1"/>
  <c r="R519" i="1"/>
  <c r="R466" i="1"/>
  <c r="R429" i="1"/>
  <c r="R383" i="1"/>
  <c r="R314" i="1"/>
  <c r="R344" i="1"/>
  <c r="R448" i="1"/>
  <c r="R477" i="1"/>
  <c r="R497" i="1"/>
  <c r="R447" i="1"/>
  <c r="R474" i="1"/>
  <c r="R470" i="1"/>
  <c r="R371" i="1"/>
  <c r="R327" i="1"/>
  <c r="R325" i="1"/>
  <c r="R465" i="1"/>
  <c r="R417" i="1"/>
  <c r="R336" i="1"/>
  <c r="R416" i="1"/>
  <c r="R400" i="1"/>
  <c r="R413" i="1"/>
  <c r="R396" i="1"/>
  <c r="R330" i="1"/>
  <c r="R419" i="1"/>
  <c r="R339" i="1"/>
  <c r="R337" i="1"/>
  <c r="R356" i="1"/>
  <c r="R425" i="1"/>
  <c r="R464" i="1"/>
  <c r="R424" i="1"/>
  <c r="R461" i="1"/>
  <c r="R360" i="1"/>
  <c r="R366" i="1"/>
  <c r="R354" i="1"/>
  <c r="R458" i="1"/>
  <c r="R411" i="1"/>
  <c r="R496" i="1"/>
  <c r="R375" i="1"/>
  <c r="R357" i="1"/>
  <c r="R433" i="1"/>
  <c r="R352" i="1"/>
  <c r="R453" i="1"/>
  <c r="R441" i="1"/>
  <c r="R537" i="1"/>
  <c r="R454" i="1"/>
  <c r="R347" i="1"/>
  <c r="R534" i="1"/>
  <c r="R452" i="1"/>
  <c r="R527" i="1"/>
  <c r="R507" i="1"/>
  <c r="R483" i="1"/>
  <c r="R522" i="1"/>
  <c r="R512" i="1"/>
  <c r="R545" i="1"/>
  <c r="R432" i="1"/>
  <c r="R362" i="1"/>
  <c r="R521" i="1"/>
  <c r="R350" i="1"/>
  <c r="Q310" i="1"/>
  <c r="Q258" i="1"/>
  <c r="Q254" i="1"/>
  <c r="Q266" i="1"/>
  <c r="Q262" i="1"/>
  <c r="Q280" i="1"/>
  <c r="Q275" i="1"/>
  <c r="Q269" i="1"/>
  <c r="Q268" i="1"/>
  <c r="Q290" i="1"/>
  <c r="Q306" i="1"/>
  <c r="Q299" i="1"/>
  <c r="Q293" i="1"/>
  <c r="Q301" i="1"/>
  <c r="Q288" i="1"/>
  <c r="Q284" i="1"/>
  <c r="Q202" i="1"/>
  <c r="Q199" i="1"/>
  <c r="Q210" i="1"/>
  <c r="Q207" i="1"/>
  <c r="Q224" i="1"/>
  <c r="Q220" i="1"/>
  <c r="Q216" i="1"/>
  <c r="Q214" i="1"/>
  <c r="Q249" i="1"/>
  <c r="Q248" i="1"/>
  <c r="Q227" i="1"/>
  <c r="Q238" i="1"/>
  <c r="Q232" i="1"/>
  <c r="Q233" i="1"/>
  <c r="Q140" i="1"/>
  <c r="Q136" i="1"/>
  <c r="Q148" i="1"/>
  <c r="Q144" i="1"/>
  <c r="Q162" i="1"/>
  <c r="Q159" i="1"/>
  <c r="Q156" i="1"/>
  <c r="Q150" i="1"/>
  <c r="Q184" i="1"/>
  <c r="Q186" i="1"/>
  <c r="Q173" i="1"/>
  <c r="Q167" i="1"/>
  <c r="Q175" i="1"/>
  <c r="Q177" i="1"/>
  <c r="Q182" i="1"/>
  <c r="Q174" i="1"/>
  <c r="Q88" i="1"/>
  <c r="Q84" i="1"/>
  <c r="Q95" i="1"/>
  <c r="Q92" i="1"/>
  <c r="Q112" i="1"/>
  <c r="Q108" i="1"/>
  <c r="Q104" i="1"/>
  <c r="Q101" i="1"/>
  <c r="Q126" i="1"/>
  <c r="Q121" i="1"/>
  <c r="Q129" i="1"/>
  <c r="Q115" i="1"/>
  <c r="Q128" i="1"/>
  <c r="R56" i="1"/>
  <c r="R47" i="1"/>
  <c r="R44" i="1"/>
  <c r="R82" i="1"/>
  <c r="R71" i="1"/>
  <c r="R64" i="1"/>
  <c r="R61" i="1"/>
  <c r="R67" i="1"/>
  <c r="R76" i="1"/>
  <c r="R10" i="1"/>
  <c r="R6" i="1"/>
  <c r="R18" i="1"/>
  <c r="R14" i="1"/>
  <c r="R20" i="1"/>
  <c r="R19" i="1"/>
  <c r="R390" i="1"/>
  <c r="R392" i="1"/>
  <c r="R353" i="1"/>
  <c r="R388" i="1"/>
  <c r="R499" i="1"/>
  <c r="R476" i="1"/>
  <c r="R428" i="1"/>
  <c r="R385" i="1"/>
  <c r="R345" i="1"/>
  <c r="R358" i="1"/>
  <c r="R481" i="1"/>
  <c r="R438" i="1"/>
  <c r="R533" i="1"/>
  <c r="R500" i="1"/>
  <c r="R467" i="1"/>
  <c r="R490" i="1"/>
  <c r="R475" i="1"/>
  <c r="R381" i="1"/>
  <c r="R326" i="1"/>
  <c r="R322" i="1"/>
  <c r="R380" i="1"/>
  <c r="R320" i="1"/>
  <c r="R489" i="1"/>
  <c r="R402" i="1"/>
  <c r="R328" i="1"/>
  <c r="R427" i="1"/>
  <c r="R332" i="1"/>
  <c r="R341" i="1"/>
  <c r="R426" i="1"/>
  <c r="R329" i="1"/>
  <c r="R415" i="1"/>
  <c r="R370" i="1"/>
  <c r="R369" i="1"/>
  <c r="R394" i="1"/>
  <c r="R423" i="1"/>
  <c r="R368" i="1"/>
  <c r="R342" i="1"/>
  <c r="R422" i="1"/>
  <c r="R421" i="1"/>
  <c r="R436" i="1"/>
  <c r="R351" i="1"/>
  <c r="R403" i="1"/>
  <c r="R531" i="1"/>
  <c r="R440" i="1"/>
  <c r="R401" i="1"/>
  <c r="R530" i="1"/>
  <c r="R398" i="1"/>
  <c r="R456" i="1"/>
  <c r="R543" i="1"/>
  <c r="R404" i="1"/>
  <c r="R431" i="1"/>
  <c r="R405" i="1"/>
  <c r="R493" i="1"/>
  <c r="R409" i="1"/>
  <c r="R523" i="1"/>
  <c r="R509" i="1"/>
  <c r="R397" i="1"/>
  <c r="R373" i="1"/>
  <c r="R492" i="1"/>
  <c r="R538" i="1"/>
  <c r="R318" i="1"/>
  <c r="R469" i="1"/>
  <c r="Q309" i="1"/>
  <c r="Q257" i="1"/>
  <c r="Q253" i="1"/>
  <c r="Q265" i="1"/>
  <c r="Q261" i="1"/>
  <c r="Q279" i="1"/>
  <c r="Q276" i="1"/>
  <c r="Q272" i="1"/>
  <c r="Q267" i="1"/>
  <c r="Q294" i="1"/>
  <c r="Q302" i="1"/>
  <c r="Q297" i="1"/>
  <c r="Q298" i="1"/>
  <c r="Q282" i="1"/>
  <c r="Q295" i="1"/>
  <c r="Q287" i="1"/>
  <c r="Q201" i="1"/>
  <c r="Q198" i="1"/>
  <c r="Q209" i="1"/>
  <c r="Q205" i="1"/>
  <c r="Q225" i="1"/>
  <c r="Q221" i="1"/>
  <c r="Q218" i="1"/>
  <c r="Q215" i="1"/>
  <c r="Q236" i="1"/>
  <c r="Q237" i="1"/>
  <c r="Q239" i="1"/>
  <c r="Q231" i="1"/>
  <c r="Q228" i="1"/>
  <c r="Q241" i="1"/>
  <c r="Q139" i="1"/>
  <c r="Q135" i="1"/>
  <c r="Q147" i="1"/>
  <c r="Q143" i="1"/>
  <c r="Q165" i="1"/>
  <c r="Q161" i="1"/>
  <c r="Q155" i="1"/>
  <c r="Q151" i="1"/>
  <c r="Q196" i="1"/>
  <c r="Q187" i="1"/>
  <c r="Q166" i="1"/>
  <c r="Q168" i="1"/>
  <c r="Q194" i="1"/>
  <c r="Q179" i="1"/>
  <c r="Q178" i="1"/>
  <c r="Q183" i="1"/>
  <c r="Q87" i="1"/>
  <c r="Q83" i="1"/>
  <c r="Q96" i="1"/>
  <c r="Q91" i="1"/>
  <c r="Q111" i="1"/>
  <c r="Q110" i="1"/>
  <c r="Q103" i="1"/>
  <c r="Q99" i="1"/>
  <c r="Q122" i="1"/>
  <c r="Q131" i="1"/>
  <c r="Q133" i="1"/>
  <c r="Q119" i="1"/>
  <c r="Q32" i="1"/>
  <c r="Q27" i="1"/>
  <c r="Q40" i="1"/>
  <c r="Q36" i="1"/>
  <c r="Q55" i="1"/>
  <c r="Q49" i="1"/>
  <c r="Q48" i="1"/>
  <c r="Q42" i="1"/>
  <c r="Q63" i="1"/>
  <c r="Q70" i="1"/>
  <c r="Q350" i="1"/>
  <c r="Q521" i="1"/>
  <c r="Q362" i="1"/>
  <c r="Q432" i="1"/>
  <c r="Q545" i="1"/>
  <c r="Q512" i="1"/>
  <c r="Q522" i="1"/>
  <c r="Q483" i="1"/>
  <c r="Q507" i="1"/>
  <c r="Q527" i="1"/>
  <c r="Q452" i="1"/>
  <c r="Q534" i="1"/>
  <c r="Q347" i="1"/>
  <c r="Q454" i="1"/>
  <c r="Q537" i="1"/>
  <c r="Q441" i="1"/>
  <c r="Q453" i="1"/>
  <c r="Q352" i="1"/>
  <c r="Q433" i="1"/>
  <c r="Q357" i="1"/>
  <c r="Q375" i="1"/>
  <c r="Q496" i="1"/>
  <c r="Q411" i="1"/>
  <c r="Q458" i="1"/>
  <c r="Q354" i="1"/>
  <c r="Q366" i="1"/>
  <c r="Q360" i="1"/>
  <c r="Q461" i="1"/>
  <c r="Q424" i="1"/>
  <c r="Q464" i="1"/>
  <c r="Q425" i="1"/>
  <c r="Q356" i="1"/>
  <c r="Q337" i="1"/>
  <c r="Q339" i="1"/>
  <c r="Q419" i="1"/>
  <c r="Q330" i="1"/>
  <c r="Q396" i="1"/>
  <c r="Q413" i="1"/>
  <c r="Q400" i="1"/>
  <c r="Q416" i="1"/>
  <c r="Q336" i="1"/>
  <c r="Q417" i="1"/>
  <c r="Q465" i="1"/>
  <c r="Q325" i="1"/>
  <c r="Q327" i="1"/>
  <c r="Q371" i="1"/>
  <c r="Q470" i="1"/>
  <c r="Q474" i="1"/>
  <c r="Q447" i="1"/>
  <c r="Q497" i="1"/>
  <c r="Q477" i="1"/>
  <c r="Q448" i="1"/>
  <c r="Q344" i="1"/>
  <c r="Q314" i="1"/>
  <c r="Q383" i="1"/>
  <c r="Q429" i="1"/>
  <c r="Q466" i="1"/>
  <c r="Q519" i="1"/>
  <c r="Q386" i="1"/>
  <c r="Q387" i="1"/>
  <c r="Q503" i="1"/>
  <c r="Q348" i="1"/>
  <c r="Q511" i="1"/>
  <c r="Q22" i="1"/>
  <c r="Q11" i="1"/>
  <c r="Q15" i="1"/>
  <c r="Q3" i="1"/>
  <c r="Q7" i="1"/>
  <c r="Q78" i="1"/>
  <c r="Q73" i="1"/>
  <c r="Q74" i="1"/>
  <c r="Q66" i="1"/>
  <c r="Q60" i="1"/>
  <c r="Q81" i="1"/>
  <c r="Q45" i="1"/>
  <c r="Q53" i="1"/>
  <c r="Q37" i="1"/>
  <c r="Q28" i="1"/>
  <c r="Q391" i="1"/>
  <c r="Q524" i="1"/>
  <c r="Q513" i="1"/>
  <c r="Q372" i="1"/>
  <c r="Q319" i="1"/>
  <c r="Q525" i="1"/>
  <c r="Q506" i="1"/>
  <c r="Q349" i="1"/>
  <c r="Q435" i="1"/>
  <c r="Q526" i="1"/>
  <c r="Q514" i="1"/>
  <c r="Q479" i="1"/>
  <c r="Q529" i="1"/>
  <c r="Q484" i="1"/>
  <c r="Q374" i="1"/>
  <c r="Q528" i="1"/>
  <c r="Q544" i="1"/>
  <c r="Q376" i="1"/>
  <c r="Q377" i="1"/>
  <c r="Q459" i="1"/>
  <c r="Q365" i="1"/>
  <c r="Q444" i="1"/>
  <c r="Q406" i="1"/>
  <c r="Q412" i="1"/>
  <c r="Q410" i="1"/>
  <c r="Q462" i="1"/>
  <c r="Q460" i="1"/>
  <c r="Q486" i="1"/>
  <c r="Q418" i="1"/>
  <c r="Q414" i="1"/>
  <c r="Q473" i="1"/>
  <c r="Q335" i="1"/>
  <c r="Q420" i="1"/>
  <c r="Q340" i="1"/>
  <c r="Q472" i="1"/>
  <c r="Q532" i="1"/>
  <c r="Q321" i="1"/>
  <c r="Q323" i="1"/>
  <c r="Q378" i="1"/>
  <c r="Q478" i="1"/>
  <c r="Q463" i="1"/>
  <c r="Q446" i="1"/>
  <c r="Q498" i="1"/>
  <c r="Q343" i="1"/>
  <c r="Q313" i="1"/>
  <c r="Q382" i="1"/>
  <c r="Q482" i="1"/>
  <c r="Q502" i="1"/>
  <c r="Q518" i="1"/>
  <c r="Q508" i="1"/>
  <c r="Q389" i="1"/>
  <c r="Q536" i="1"/>
  <c r="Q317" i="1"/>
  <c r="Q504" i="1"/>
  <c r="Q540" i="1"/>
  <c r="Q23" i="1"/>
  <c r="Q12" i="1"/>
  <c r="Q16" i="1"/>
  <c r="Q4" i="1"/>
  <c r="Q8" i="1"/>
  <c r="Q75" i="1"/>
  <c r="Q65" i="1"/>
  <c r="Q68" i="1"/>
  <c r="Q80" i="1"/>
  <c r="Q58" i="1"/>
  <c r="Q72" i="1"/>
  <c r="Q46" i="1"/>
  <c r="Q54" i="1"/>
  <c r="Q39" i="1"/>
  <c r="Q31" i="1"/>
  <c r="W1237" i="1" l="1"/>
  <c r="W1250" i="1"/>
  <c r="W1217" i="1"/>
  <c r="W1181" i="1"/>
  <c r="W1136" i="1"/>
  <c r="W1079" i="1"/>
  <c r="W2" i="1"/>
  <c r="W1208" i="1"/>
  <c r="W732" i="1"/>
  <c r="W746" i="1"/>
  <c r="W663" i="1"/>
  <c r="W655" i="1"/>
  <c r="W658" i="1"/>
  <c r="W1742" i="1"/>
  <c r="W1745" i="1"/>
  <c r="W1759" i="1"/>
  <c r="W1751" i="1"/>
  <c r="W1748" i="1"/>
  <c r="W1760" i="1"/>
  <c r="W1765" i="1"/>
  <c r="W1769" i="1"/>
  <c r="W1773" i="1"/>
  <c r="W1777" i="1"/>
  <c r="W1779" i="1"/>
  <c r="W1800" i="1"/>
  <c r="W1786" i="1"/>
  <c r="W1796" i="1"/>
  <c r="W1797" i="1"/>
  <c r="W1787" i="1"/>
  <c r="W1805" i="1"/>
  <c r="W1809" i="1"/>
  <c r="W1814" i="1"/>
  <c r="W1818" i="1"/>
  <c r="W1823" i="1"/>
  <c r="W1826" i="1"/>
  <c r="W1829" i="1"/>
  <c r="W1833" i="1"/>
  <c r="W1837" i="1"/>
  <c r="W1841" i="1"/>
  <c r="W1843" i="1"/>
  <c r="W1849" i="1"/>
  <c r="W1857" i="1"/>
  <c r="W1861" i="1"/>
  <c r="W1865" i="1"/>
  <c r="W1872" i="1"/>
  <c r="W1873" i="1"/>
  <c r="W1877" i="1"/>
  <c r="W1882" i="1"/>
  <c r="W1885" i="1"/>
  <c r="W1889" i="1"/>
  <c r="W648" i="1"/>
  <c r="W678" i="1"/>
  <c r="W677" i="1"/>
  <c r="W673" i="1"/>
  <c r="W666" i="1"/>
  <c r="W670" i="1"/>
  <c r="W697" i="1"/>
  <c r="W690" i="1"/>
  <c r="W694" i="1"/>
  <c r="W683" i="1"/>
  <c r="W687" i="1"/>
  <c r="W722" i="1"/>
  <c r="W709" i="1"/>
  <c r="W713" i="1"/>
  <c r="W702" i="1"/>
  <c r="W706" i="1"/>
  <c r="W1423" i="1"/>
  <c r="W1427" i="1"/>
  <c r="W1431" i="1"/>
  <c r="W1435" i="1"/>
  <c r="W1437" i="1"/>
  <c r="W1443" i="1"/>
  <c r="W1447" i="1"/>
  <c r="W1450" i="1"/>
  <c r="W1455" i="1"/>
  <c r="W1456" i="1"/>
  <c r="W1462" i="1"/>
  <c r="W1467" i="1"/>
  <c r="W1471" i="1"/>
  <c r="W1480" i="1"/>
  <c r="W1481" i="1"/>
  <c r="W1483" i="1"/>
  <c r="W1487" i="1"/>
  <c r="W1491" i="1"/>
  <c r="W1495" i="1"/>
  <c r="W1498" i="1"/>
  <c r="W1504" i="1"/>
  <c r="W1506" i="1"/>
  <c r="W1505" i="1"/>
  <c r="W1515" i="1"/>
  <c r="W1519" i="1"/>
  <c r="W1523" i="1"/>
  <c r="W1528" i="1"/>
  <c r="W1531" i="1"/>
  <c r="W1537" i="1"/>
  <c r="W1540" i="1"/>
  <c r="W1543" i="1"/>
  <c r="W1550" i="1"/>
  <c r="W1554" i="1"/>
  <c r="W1553" i="1"/>
  <c r="W1559" i="1"/>
  <c r="W1563" i="1"/>
  <c r="W1566" i="1"/>
  <c r="W1571" i="1"/>
  <c r="W1575" i="1"/>
  <c r="W1578" i="1"/>
  <c r="W1580" i="1"/>
  <c r="W1584" i="1"/>
  <c r="W1596" i="1"/>
  <c r="W1595" i="1"/>
  <c r="W1599" i="1"/>
  <c r="W1603" i="1"/>
  <c r="W1607" i="1"/>
  <c r="W1611" i="1"/>
  <c r="W1614" i="1"/>
  <c r="W1618" i="1"/>
  <c r="W1628" i="1"/>
  <c r="W1624" i="1"/>
  <c r="W1629" i="1"/>
  <c r="W1646" i="1"/>
  <c r="W1645" i="1"/>
  <c r="W1631" i="1"/>
  <c r="W1647" i="1"/>
  <c r="W1651" i="1"/>
  <c r="W1655" i="1"/>
  <c r="W1660" i="1"/>
  <c r="W1663" i="1"/>
  <c r="W1676" i="1"/>
  <c r="W1680" i="1"/>
  <c r="W1672" i="1"/>
  <c r="W1685" i="1"/>
  <c r="W1674" i="1"/>
  <c r="W1687" i="1"/>
  <c r="W1691" i="1"/>
  <c r="W1695" i="1"/>
  <c r="W1893" i="1"/>
  <c r="W1895" i="1"/>
  <c r="W1901" i="1"/>
  <c r="W1905" i="1"/>
  <c r="W1907" i="1"/>
  <c r="W1913" i="1"/>
  <c r="W1917" i="1"/>
  <c r="W1921" i="1"/>
  <c r="W1924" i="1"/>
  <c r="W1929" i="1"/>
  <c r="W1933" i="1"/>
  <c r="W1937" i="1"/>
  <c r="W1941" i="1"/>
  <c r="W1945" i="1"/>
  <c r="W1949" i="1"/>
  <c r="W1953" i="1"/>
  <c r="W1957" i="1"/>
  <c r="W1961" i="1"/>
  <c r="W1965" i="1"/>
  <c r="W1969" i="1"/>
  <c r="W1974" i="1"/>
  <c r="W1980" i="1"/>
  <c r="W1977" i="1"/>
  <c r="W1985" i="1"/>
  <c r="W1989" i="1"/>
  <c r="W1992" i="1"/>
  <c r="W1998" i="1"/>
  <c r="W2001" i="1"/>
  <c r="W2005" i="1"/>
  <c r="W2009" i="1"/>
  <c r="W2013" i="1"/>
  <c r="W2017" i="1"/>
  <c r="W2021" i="1"/>
  <c r="W2025" i="1"/>
  <c r="W2029" i="1"/>
  <c r="W2033" i="1"/>
  <c r="W2037" i="1"/>
  <c r="W2041" i="1"/>
  <c r="W2045" i="1"/>
  <c r="W2049" i="1"/>
  <c r="W2053" i="1"/>
  <c r="W2057" i="1"/>
  <c r="W2061" i="1"/>
  <c r="W2065" i="1"/>
  <c r="W2069" i="1"/>
  <c r="W2073" i="1"/>
  <c r="W2077" i="1"/>
  <c r="W2081" i="1"/>
  <c r="W2085" i="1"/>
  <c r="W2089" i="1"/>
  <c r="W2093" i="1"/>
  <c r="W2097" i="1"/>
  <c r="W2101" i="1"/>
  <c r="W2105" i="1"/>
  <c r="W2109" i="1"/>
  <c r="W2113" i="1"/>
  <c r="W2117" i="1"/>
  <c r="W2121" i="1"/>
  <c r="W2125" i="1"/>
  <c r="W2129" i="1"/>
  <c r="W2133" i="1"/>
  <c r="W2137" i="1"/>
  <c r="W2141" i="1"/>
  <c r="W2145" i="1"/>
  <c r="W2149" i="1"/>
  <c r="W2153" i="1"/>
  <c r="W2157" i="1"/>
  <c r="W2161" i="1"/>
  <c r="W2165" i="1"/>
  <c r="W2169" i="1"/>
  <c r="W2173" i="1"/>
  <c r="W2177" i="1"/>
  <c r="W2181" i="1"/>
  <c r="W2185" i="1"/>
  <c r="W2189" i="1"/>
  <c r="W2193" i="1"/>
  <c r="W2197" i="1"/>
  <c r="W2201" i="1"/>
  <c r="W2205" i="1"/>
  <c r="W2209" i="1"/>
  <c r="W2213" i="1"/>
  <c r="W2217" i="1"/>
  <c r="W2221" i="1"/>
  <c r="W2225" i="1"/>
  <c r="W2229" i="1"/>
  <c r="W2690" i="1"/>
  <c r="W2694" i="1"/>
  <c r="W2698" i="1"/>
  <c r="W2702" i="1"/>
  <c r="W2706" i="1"/>
  <c r="W2710" i="1"/>
  <c r="W2714" i="1"/>
  <c r="W2718" i="1"/>
  <c r="W2722" i="1"/>
  <c r="W2726" i="1"/>
  <c r="W2730" i="1"/>
  <c r="W2734" i="1"/>
  <c r="W2738" i="1"/>
  <c r="W2742" i="1"/>
  <c r="W2746" i="1"/>
  <c r="W2750" i="1"/>
  <c r="W2754" i="1"/>
  <c r="W2758" i="1"/>
  <c r="W2762" i="1"/>
  <c r="W2766" i="1"/>
  <c r="W2770" i="1"/>
  <c r="W2774" i="1"/>
  <c r="W2778" i="1"/>
  <c r="W2782" i="1"/>
  <c r="W2786" i="1"/>
  <c r="W2790" i="1"/>
  <c r="W2794" i="1"/>
  <c r="W2798" i="1"/>
  <c r="W2802" i="1"/>
  <c r="W2806" i="1"/>
  <c r="W2810" i="1"/>
  <c r="W2814" i="1"/>
  <c r="W2818" i="1"/>
  <c r="W2822" i="1"/>
  <c r="W2826" i="1"/>
  <c r="W2830" i="1"/>
  <c r="W2834" i="1"/>
  <c r="W2838" i="1"/>
  <c r="W2842" i="1"/>
  <c r="W2846" i="1"/>
  <c r="W2850" i="1"/>
  <c r="W2854" i="1"/>
  <c r="W2858" i="1"/>
  <c r="W2862" i="1"/>
  <c r="W2866" i="1"/>
  <c r="W2870" i="1"/>
  <c r="W2874" i="1"/>
  <c r="W2881" i="1"/>
  <c r="W2885" i="1"/>
  <c r="W2889" i="1"/>
  <c r="W2893" i="1"/>
  <c r="W2897" i="1"/>
  <c r="W2901" i="1"/>
  <c r="W2905" i="1"/>
  <c r="W2909" i="1"/>
  <c r="W2913" i="1"/>
  <c r="W2917" i="1"/>
  <c r="W2921" i="1"/>
  <c r="W2925" i="1"/>
  <c r="W2929" i="1"/>
  <c r="W2933" i="1"/>
  <c r="W2937" i="1"/>
  <c r="W2941" i="1"/>
  <c r="W2945" i="1"/>
  <c r="W2949" i="1"/>
  <c r="W2953" i="1"/>
  <c r="W2957" i="1"/>
  <c r="W2961" i="1"/>
  <c r="W2965" i="1"/>
  <c r="W2969" i="1"/>
  <c r="W2973" i="1"/>
  <c r="W2977" i="1"/>
  <c r="W2981" i="1"/>
  <c r="W2985" i="1"/>
  <c r="W2989" i="1"/>
  <c r="W1399" i="1"/>
  <c r="W1375" i="1"/>
  <c r="W1373" i="1"/>
  <c r="W1379" i="1"/>
  <c r="W1363" i="1"/>
  <c r="W1361" i="1"/>
  <c r="W1365" i="1"/>
  <c r="W1205" i="1"/>
  <c r="W833" i="1"/>
  <c r="W547" i="1"/>
  <c r="W549" i="1"/>
  <c r="W560" i="1"/>
  <c r="W561" i="1"/>
  <c r="W574" i="1"/>
  <c r="W582" i="1"/>
  <c r="W601" i="1"/>
  <c r="W614" i="1"/>
  <c r="W617" i="1"/>
  <c r="W626" i="1"/>
  <c r="W630" i="1"/>
  <c r="W633" i="1"/>
  <c r="W641" i="1"/>
  <c r="W661" i="1"/>
  <c r="W653" i="1"/>
  <c r="W656" i="1"/>
  <c r="W646" i="1"/>
  <c r="W650" i="1"/>
  <c r="W676" i="1"/>
  <c r="W671" i="1"/>
  <c r="W664" i="1"/>
  <c r="W668" i="1"/>
  <c r="W700" i="1"/>
  <c r="W688" i="1"/>
  <c r="W692" i="1"/>
  <c r="W681" i="1"/>
  <c r="W685" i="1"/>
  <c r="W718" i="1"/>
  <c r="W721" i="1"/>
  <c r="W711" i="1"/>
  <c r="W716" i="1"/>
  <c r="W704" i="1"/>
  <c r="W708" i="1"/>
  <c r="W1425" i="1"/>
  <c r="W1429" i="1"/>
  <c r="W1433" i="1"/>
  <c r="W1439" i="1"/>
  <c r="W1441" i="1"/>
  <c r="W1445" i="1"/>
  <c r="W1449" i="1"/>
  <c r="W1453" i="1"/>
  <c r="W1457" i="1"/>
  <c r="W1460" i="1"/>
  <c r="W1465" i="1"/>
  <c r="W1468" i="1"/>
  <c r="W1472" i="1"/>
  <c r="W1477" i="1"/>
  <c r="W1479" i="1"/>
  <c r="W1485" i="1"/>
  <c r="W1489" i="1"/>
  <c r="W1493" i="1"/>
  <c r="W1497" i="1"/>
  <c r="W1500" i="1"/>
  <c r="W1511" i="1"/>
  <c r="W1502" i="1"/>
  <c r="W1507" i="1"/>
  <c r="W1517" i="1"/>
  <c r="W1521" i="1"/>
  <c r="W1525" i="1"/>
  <c r="W1529" i="1"/>
  <c r="W1534" i="1"/>
  <c r="W1538" i="1"/>
  <c r="W1542" i="1"/>
  <c r="W1544" i="1"/>
  <c r="W1549" i="1"/>
  <c r="W1552" i="1"/>
  <c r="W1557" i="1"/>
  <c r="W1561" i="1"/>
  <c r="W1564" i="1"/>
  <c r="W1569" i="1"/>
  <c r="W1574" i="1"/>
  <c r="W1577" i="1"/>
  <c r="W1581" i="1"/>
  <c r="W1587" i="1"/>
  <c r="W1589" i="1"/>
  <c r="W1591" i="1"/>
  <c r="W1597" i="1"/>
  <c r="W1601" i="1"/>
  <c r="W1605" i="1"/>
  <c r="W1609" i="1"/>
  <c r="W1613" i="1"/>
  <c r="W1619" i="1"/>
  <c r="W1621" i="1"/>
  <c r="W1625" i="1"/>
  <c r="W1637" i="1"/>
  <c r="W1633" i="1"/>
  <c r="W1635" i="1"/>
  <c r="W1639" i="1"/>
  <c r="W1641" i="1"/>
  <c r="W1649" i="1"/>
  <c r="W1653" i="1"/>
  <c r="W1657" i="1"/>
  <c r="W1661" i="1"/>
  <c r="W1664" i="1"/>
  <c r="W1677" i="1"/>
  <c r="W1668" i="1"/>
  <c r="W1683" i="1"/>
  <c r="W1667" i="1"/>
  <c r="W1682" i="1"/>
  <c r="W1689" i="1"/>
  <c r="W1693" i="1"/>
  <c r="W1744" i="1"/>
  <c r="W1752" i="1"/>
  <c r="W1755" i="1"/>
  <c r="W1756" i="1"/>
  <c r="W1757" i="1"/>
  <c r="W1763" i="1"/>
  <c r="W1767" i="1"/>
  <c r="W1771" i="1"/>
  <c r="W1775" i="1"/>
  <c r="W1780" i="1"/>
  <c r="W1798" i="1"/>
  <c r="W1801" i="1"/>
  <c r="W1792" i="1"/>
  <c r="W1785" i="1"/>
  <c r="W1802" i="1"/>
  <c r="W1803" i="1"/>
  <c r="W1807" i="1"/>
  <c r="W1811" i="1"/>
  <c r="W1816" i="1"/>
  <c r="W1822" i="1"/>
  <c r="W1820" i="1"/>
  <c r="W1827" i="1"/>
  <c r="W1831" i="1"/>
  <c r="W1835" i="1"/>
  <c r="W1840" i="1"/>
  <c r="W1852" i="1"/>
  <c r="W1847" i="1"/>
  <c r="W1853" i="1"/>
  <c r="W1855" i="1"/>
  <c r="W1859" i="1"/>
  <c r="W1863" i="1"/>
  <c r="W1867" i="1"/>
  <c r="W1870" i="1"/>
  <c r="W1875" i="1"/>
  <c r="W1879" i="1"/>
  <c r="W1883" i="1"/>
  <c r="W1887" i="1"/>
  <c r="W1891" i="1"/>
  <c r="W1894" i="1"/>
  <c r="W1899" i="1"/>
  <c r="W1903" i="1"/>
  <c r="W1911" i="1"/>
  <c r="W1909" i="1"/>
  <c r="W1915" i="1"/>
  <c r="W1919" i="1"/>
  <c r="W1923" i="1"/>
  <c r="W1927" i="1"/>
  <c r="W1931" i="1"/>
  <c r="W1935" i="1"/>
  <c r="W1939" i="1"/>
  <c r="W1943" i="1"/>
  <c r="W1946" i="1"/>
  <c r="W1952" i="1"/>
  <c r="W2505" i="1"/>
  <c r="W2509" i="1"/>
  <c r="W2513" i="1"/>
  <c r="W2517" i="1"/>
  <c r="W2521" i="1"/>
  <c r="W2525" i="1"/>
  <c r="W2529" i="1"/>
  <c r="W2533" i="1"/>
  <c r="W2537" i="1"/>
  <c r="W2541" i="1"/>
  <c r="W2545" i="1"/>
  <c r="W2549" i="1"/>
  <c r="W2553" i="1"/>
  <c r="W2557" i="1"/>
  <c r="W2561" i="1"/>
  <c r="W2565" i="1"/>
  <c r="W3649" i="1"/>
  <c r="W3653" i="1"/>
  <c r="W3657" i="1"/>
  <c r="W3661" i="1"/>
  <c r="W3665" i="1"/>
  <c r="W3669" i="1"/>
  <c r="W3673" i="1"/>
  <c r="W3677" i="1"/>
  <c r="W3681" i="1"/>
  <c r="W3685" i="1"/>
  <c r="W3689" i="1"/>
  <c r="W3693" i="1"/>
  <c r="W3697" i="1"/>
  <c r="W3701" i="1"/>
  <c r="W3705" i="1"/>
  <c r="W3709" i="1"/>
  <c r="W3713" i="1"/>
  <c r="W3717" i="1"/>
  <c r="W3721" i="1"/>
  <c r="W3725" i="1"/>
  <c r="W3729" i="1"/>
  <c r="W3733" i="1"/>
  <c r="W3737" i="1"/>
  <c r="W3741" i="1"/>
  <c r="W3745" i="1"/>
  <c r="W3749" i="1"/>
  <c r="W3753" i="1"/>
  <c r="W3757" i="1"/>
  <c r="W3761" i="1"/>
  <c r="W3765" i="1"/>
  <c r="W3769" i="1"/>
  <c r="W3773" i="1"/>
  <c r="W1955" i="1"/>
  <c r="W1959" i="1"/>
  <c r="W1963" i="1"/>
  <c r="W1967" i="1"/>
  <c r="W1971" i="1"/>
  <c r="W1975" i="1"/>
  <c r="W1982" i="1"/>
  <c r="W1979" i="1"/>
  <c r="W1987" i="1"/>
  <c r="W1991" i="1"/>
  <c r="W1995" i="1"/>
  <c r="W1997" i="1"/>
  <c r="W2003" i="1"/>
  <c r="W2007" i="1"/>
  <c r="W2011" i="1"/>
  <c r="W2015" i="1"/>
  <c r="W2019" i="1"/>
  <c r="W2023" i="1"/>
  <c r="W2027" i="1"/>
  <c r="W2031" i="1"/>
  <c r="W2035" i="1"/>
  <c r="W2039" i="1"/>
  <c r="W2043" i="1"/>
  <c r="W2047" i="1"/>
  <c r="W2051" i="1"/>
  <c r="W2055" i="1"/>
  <c r="W2059" i="1"/>
  <c r="W2063" i="1"/>
  <c r="W2067" i="1"/>
  <c r="W2071" i="1"/>
  <c r="W2075" i="1"/>
  <c r="W2079" i="1"/>
  <c r="W2083" i="1"/>
  <c r="W2087" i="1"/>
  <c r="W2091" i="1"/>
  <c r="W2095" i="1"/>
  <c r="W2099" i="1"/>
  <c r="W2103" i="1"/>
  <c r="W2107" i="1"/>
  <c r="W2111" i="1"/>
  <c r="W2115" i="1"/>
  <c r="W2119" i="1"/>
  <c r="W2123" i="1"/>
  <c r="W2127" i="1"/>
  <c r="W2131" i="1"/>
  <c r="W2135" i="1"/>
  <c r="W2139" i="1"/>
  <c r="W2143" i="1"/>
  <c r="W2147" i="1"/>
  <c r="W2151" i="1"/>
  <c r="W2155" i="1"/>
  <c r="W2159" i="1"/>
  <c r="W2163" i="1"/>
  <c r="W2167" i="1"/>
  <c r="W2171" i="1"/>
  <c r="W2175" i="1"/>
  <c r="W2179" i="1"/>
  <c r="W2183" i="1"/>
  <c r="W2187" i="1"/>
  <c r="W2191" i="1"/>
  <c r="W2195" i="1"/>
  <c r="W2199" i="1"/>
  <c r="W2203" i="1"/>
  <c r="W2207" i="1"/>
  <c r="W2211" i="1"/>
  <c r="W2215" i="1"/>
  <c r="W2219" i="1"/>
  <c r="W2223" i="1"/>
  <c r="W2227" i="1"/>
  <c r="W2503" i="1"/>
  <c r="W2507" i="1"/>
  <c r="W2511" i="1"/>
  <c r="W2515" i="1"/>
  <c r="W2519" i="1"/>
  <c r="W2523" i="1"/>
  <c r="W2527" i="1"/>
  <c r="W2531" i="1"/>
  <c r="W2535" i="1"/>
  <c r="W2539" i="1"/>
  <c r="W2543" i="1"/>
  <c r="W2547" i="1"/>
  <c r="W2551" i="1"/>
  <c r="W2555" i="1"/>
  <c r="W2559" i="1"/>
  <c r="W2563" i="1"/>
  <c r="W2688" i="1"/>
  <c r="W2692" i="1"/>
  <c r="W2696" i="1"/>
  <c r="W2700" i="1"/>
  <c r="W2704" i="1"/>
  <c r="W2708" i="1"/>
  <c r="W2712" i="1"/>
  <c r="W2716" i="1"/>
  <c r="W2720" i="1"/>
  <c r="W2724" i="1"/>
  <c r="W2728" i="1"/>
  <c r="W2732" i="1"/>
  <c r="W2736" i="1"/>
  <c r="W2740" i="1"/>
  <c r="W2744" i="1"/>
  <c r="W2748" i="1"/>
  <c r="W2752" i="1"/>
  <c r="W2756" i="1"/>
  <c r="W2760" i="1"/>
  <c r="W2764" i="1"/>
  <c r="W2768" i="1"/>
  <c r="W2772" i="1"/>
  <c r="W2776" i="1"/>
  <c r="W2780" i="1"/>
  <c r="W2784" i="1"/>
  <c r="W2788" i="1"/>
  <c r="W2792" i="1"/>
  <c r="W2796" i="1"/>
  <c r="W2800" i="1"/>
  <c r="W2804" i="1"/>
  <c r="W2808" i="1"/>
  <c r="W2812" i="1"/>
  <c r="W2816" i="1"/>
  <c r="W2820" i="1"/>
  <c r="W2824" i="1"/>
  <c r="W2828" i="1"/>
  <c r="W2832" i="1"/>
  <c r="W2836" i="1"/>
  <c r="W2840" i="1"/>
  <c r="W2844" i="1"/>
  <c r="W2848" i="1"/>
  <c r="W2852" i="1"/>
  <c r="W2856" i="1"/>
  <c r="W2860" i="1"/>
  <c r="W2864" i="1"/>
  <c r="W2868" i="1"/>
  <c r="W2872" i="1"/>
  <c r="W2876" i="1"/>
  <c r="W2879" i="1"/>
  <c r="W2883" i="1"/>
  <c r="W2887" i="1"/>
  <c r="W2891" i="1"/>
  <c r="W2895" i="1"/>
  <c r="W2899" i="1"/>
  <c r="W2903" i="1"/>
  <c r="W2907" i="1"/>
  <c r="W2911" i="1"/>
  <c r="W2915" i="1"/>
  <c r="W2919" i="1"/>
  <c r="W2923" i="1"/>
  <c r="W2927" i="1"/>
  <c r="W2931" i="1"/>
  <c r="W2935" i="1"/>
  <c r="W2939" i="1"/>
  <c r="W2943" i="1"/>
  <c r="W2947" i="1"/>
  <c r="W2951" i="1"/>
  <c r="W2955" i="1"/>
  <c r="W2959" i="1"/>
  <c r="W2963" i="1"/>
  <c r="W2967" i="1"/>
  <c r="W2971" i="1"/>
  <c r="W2975" i="1"/>
  <c r="W2979" i="1"/>
  <c r="W2983" i="1"/>
  <c r="W2987" i="1"/>
  <c r="W3475" i="1"/>
  <c r="W3479" i="1"/>
  <c r="W3483" i="1"/>
  <c r="W3487" i="1"/>
  <c r="W3491" i="1"/>
  <c r="W3495" i="1"/>
  <c r="W3499" i="1"/>
  <c r="W3503" i="1"/>
  <c r="W3507" i="1"/>
  <c r="W3511" i="1"/>
  <c r="W3515" i="1"/>
  <c r="W3519" i="1"/>
  <c r="W3523" i="1"/>
  <c r="W3527" i="1"/>
  <c r="W3531" i="1"/>
  <c r="W3535" i="1"/>
  <c r="W3539" i="1"/>
  <c r="W3543" i="1"/>
  <c r="W3547" i="1"/>
  <c r="W3551" i="1"/>
  <c r="W3555" i="1"/>
  <c r="W3559" i="1"/>
  <c r="W3563" i="1"/>
  <c r="W3567" i="1"/>
  <c r="W3571" i="1"/>
  <c r="W3575" i="1"/>
  <c r="W3579" i="1"/>
  <c r="W3583" i="1"/>
  <c r="W3587" i="1"/>
  <c r="W3591" i="1"/>
  <c r="W3595" i="1"/>
  <c r="W3599" i="1"/>
  <c r="W3603" i="1"/>
  <c r="W3607" i="1"/>
  <c r="W3611" i="1"/>
  <c r="W3615" i="1"/>
  <c r="W3619" i="1"/>
  <c r="W3623" i="1"/>
  <c r="W3627" i="1"/>
  <c r="W3631" i="1"/>
  <c r="W3635" i="1"/>
  <c r="W3639" i="1"/>
  <c r="W3643" i="1"/>
  <c r="W3647" i="1"/>
  <c r="W3651" i="1"/>
  <c r="W3655" i="1"/>
  <c r="W3659" i="1"/>
  <c r="W3663" i="1"/>
  <c r="W3667" i="1"/>
  <c r="W3671" i="1"/>
  <c r="W3675" i="1"/>
  <c r="W3679" i="1"/>
  <c r="W3683" i="1"/>
  <c r="W3687" i="1"/>
  <c r="W3691" i="1"/>
  <c r="W3695" i="1"/>
  <c r="W3699" i="1"/>
  <c r="W3703" i="1"/>
  <c r="W3707" i="1"/>
  <c r="W3711" i="1"/>
  <c r="W3715" i="1"/>
  <c r="W3719" i="1"/>
  <c r="W3723" i="1"/>
  <c r="W3727" i="1"/>
  <c r="W3731" i="1"/>
  <c r="W3735" i="1"/>
  <c r="W3739" i="1"/>
  <c r="W3743" i="1"/>
  <c r="W3747" i="1"/>
  <c r="W3751" i="1"/>
  <c r="W3755" i="1"/>
  <c r="W3759" i="1"/>
  <c r="W3763" i="1"/>
  <c r="W3767" i="1"/>
  <c r="W1163" i="1"/>
  <c r="W1167" i="1"/>
  <c r="W1130" i="1"/>
  <c r="W1224" i="1"/>
  <c r="W3771" i="1"/>
  <c r="W3775" i="1"/>
  <c r="W3779" i="1"/>
  <c r="W3783" i="1"/>
  <c r="W3787" i="1"/>
  <c r="W3791" i="1"/>
  <c r="W3795" i="1"/>
  <c r="W3799" i="1"/>
  <c r="W3803" i="1"/>
  <c r="W3807" i="1"/>
  <c r="W3811" i="1"/>
  <c r="W3815" i="1"/>
  <c r="W3819" i="1"/>
  <c r="W3823" i="1"/>
  <c r="W3827" i="1"/>
  <c r="W3831" i="1"/>
  <c r="W3835" i="1"/>
  <c r="W3839" i="1"/>
  <c r="W3843" i="1"/>
  <c r="W3847" i="1"/>
  <c r="W3851" i="1"/>
  <c r="W3855" i="1"/>
  <c r="W3859" i="1"/>
  <c r="W3863" i="1"/>
  <c r="W3867" i="1"/>
  <c r="W3871" i="1"/>
  <c r="W3875" i="1"/>
  <c r="W3879" i="1"/>
  <c r="W3883" i="1"/>
  <c r="W3887" i="1"/>
  <c r="W3891" i="1"/>
  <c r="W3895" i="1"/>
  <c r="W3899" i="1"/>
  <c r="W3903" i="1"/>
  <c r="W3907" i="1"/>
  <c r="W3911" i="1"/>
  <c r="W3915" i="1"/>
  <c r="W3919" i="1"/>
  <c r="W3944" i="1"/>
  <c r="W3948" i="1"/>
  <c r="W3952" i="1"/>
  <c r="W3956" i="1"/>
  <c r="W3960" i="1"/>
  <c r="W3964" i="1"/>
  <c r="W3968" i="1"/>
  <c r="W3972" i="1"/>
  <c r="W3976" i="1"/>
  <c r="W3980" i="1"/>
  <c r="W3984" i="1"/>
  <c r="W3988" i="1"/>
  <c r="W3992" i="1"/>
  <c r="W3996" i="1"/>
  <c r="W4000" i="1"/>
  <c r="W4004" i="1"/>
  <c r="W4008" i="1"/>
  <c r="W4012" i="1"/>
  <c r="W4016" i="1"/>
  <c r="W4020" i="1"/>
  <c r="W4024" i="1"/>
  <c r="W4028" i="1"/>
  <c r="W4032" i="1"/>
  <c r="W4036" i="1"/>
  <c r="W4040" i="1"/>
  <c r="W4044" i="1"/>
  <c r="W4048" i="1"/>
  <c r="W4052" i="1"/>
  <c r="W4056" i="1"/>
  <c r="W4060" i="1"/>
  <c r="W4064" i="1"/>
  <c r="W4068" i="1"/>
  <c r="W4072" i="1"/>
  <c r="W4076" i="1"/>
  <c r="W4080" i="1"/>
  <c r="W4084" i="1"/>
  <c r="W4088" i="1"/>
  <c r="W4092" i="1"/>
  <c r="W4096" i="1"/>
  <c r="W4100" i="1"/>
  <c r="W4104" i="1"/>
  <c r="W4108" i="1"/>
  <c r="W4112" i="1"/>
  <c r="W4116" i="1"/>
  <c r="W4120" i="1"/>
  <c r="W4124" i="1"/>
  <c r="W4128" i="1"/>
  <c r="W4132" i="1"/>
  <c r="W4136" i="1"/>
  <c r="W4140" i="1"/>
  <c r="W4144" i="1"/>
  <c r="W4148" i="1"/>
  <c r="W4152" i="1"/>
  <c r="W4156" i="1"/>
  <c r="W4160" i="1"/>
  <c r="W4164" i="1"/>
  <c r="W4168" i="1"/>
  <c r="W4172" i="1"/>
  <c r="W4176" i="1"/>
  <c r="W4180" i="1"/>
  <c r="W4184" i="1"/>
  <c r="W4188" i="1"/>
  <c r="W4192" i="1"/>
  <c r="W4196" i="1"/>
  <c r="W4200" i="1"/>
  <c r="W4204" i="1"/>
  <c r="W4208" i="1"/>
  <c r="W4212" i="1"/>
  <c r="W4216" i="1"/>
  <c r="W4220" i="1"/>
  <c r="W4224" i="1"/>
  <c r="W4228" i="1"/>
  <c r="W4232" i="1"/>
  <c r="W4236" i="1"/>
  <c r="W4240" i="1"/>
  <c r="W4244" i="1"/>
  <c r="W4248" i="1"/>
  <c r="W4252" i="1"/>
  <c r="W4256" i="1"/>
  <c r="W4260" i="1"/>
  <c r="W4264" i="1"/>
  <c r="W4268" i="1"/>
  <c r="W4272" i="1"/>
  <c r="W4276" i="1"/>
  <c r="W4280" i="1"/>
  <c r="W4284" i="1"/>
  <c r="W4288" i="1"/>
  <c r="W4292" i="1"/>
  <c r="W4296" i="1"/>
  <c r="W4300" i="1"/>
  <c r="W4304" i="1"/>
  <c r="W4308" i="1"/>
  <c r="W4312" i="1"/>
  <c r="W4316" i="1"/>
  <c r="W4320" i="1"/>
  <c r="W4324" i="1"/>
  <c r="W4328" i="1"/>
  <c r="W4332" i="1"/>
  <c r="W4336" i="1"/>
  <c r="W4340" i="1"/>
  <c r="W4344" i="1"/>
  <c r="W4348" i="1"/>
  <c r="W4352" i="1"/>
  <c r="W4356" i="1"/>
  <c r="W4360" i="1"/>
  <c r="W4364" i="1"/>
  <c r="W4368" i="1"/>
  <c r="W4372" i="1"/>
  <c r="W4376" i="1"/>
  <c r="W1353" i="1"/>
  <c r="W1351" i="1"/>
  <c r="W1357" i="1"/>
  <c r="W1226" i="1"/>
  <c r="W1201" i="1"/>
  <c r="W779" i="1"/>
  <c r="W776" i="1"/>
  <c r="W774" i="1"/>
  <c r="W799" i="1"/>
  <c r="W788" i="1"/>
  <c r="W781" i="1"/>
  <c r="W801" i="1"/>
  <c r="W793" i="1"/>
  <c r="W798" i="1"/>
  <c r="W783" i="1"/>
  <c r="W785" i="1"/>
  <c r="W730" i="1"/>
  <c r="W728" i="1"/>
  <c r="W726" i="1"/>
  <c r="W724" i="1"/>
  <c r="W737" i="1"/>
  <c r="W735" i="1"/>
  <c r="W733" i="1"/>
  <c r="W566" i="1"/>
  <c r="W562" i="1"/>
  <c r="W563" i="1"/>
  <c r="W565" i="1"/>
  <c r="W568" i="1"/>
  <c r="W571" i="1"/>
  <c r="W576" i="1"/>
  <c r="W580" i="1"/>
  <c r="W584" i="1"/>
  <c r="W587" i="1"/>
  <c r="W588" i="1"/>
  <c r="W591" i="1"/>
  <c r="W592" i="1"/>
  <c r="W599" i="1"/>
  <c r="W604" i="1"/>
  <c r="W606" i="1"/>
  <c r="W608" i="1"/>
  <c r="W612" i="1"/>
  <c r="W620" i="1"/>
  <c r="W623" i="1"/>
  <c r="W627" i="1"/>
  <c r="W628" i="1"/>
  <c r="W635" i="1"/>
  <c r="W636" i="1"/>
  <c r="W639" i="1"/>
  <c r="W553" i="1"/>
  <c r="W548" i="1"/>
  <c r="W551" i="1"/>
  <c r="W557" i="1"/>
  <c r="W558" i="1"/>
  <c r="W559" i="1"/>
  <c r="W564" i="1"/>
  <c r="W567" i="1"/>
  <c r="W569" i="1"/>
  <c r="W570" i="1"/>
  <c r="W577" i="1"/>
  <c r="W581" i="1"/>
  <c r="W585" i="1"/>
  <c r="W586" i="1"/>
  <c r="W589" i="1"/>
  <c r="W590" i="1"/>
  <c r="W593" i="1"/>
  <c r="W598" i="1"/>
  <c r="W605" i="1"/>
  <c r="W607" i="1"/>
  <c r="W609" i="1"/>
  <c r="W613" i="1"/>
  <c r="W621" i="1"/>
  <c r="W622" i="1"/>
  <c r="W625" i="1"/>
  <c r="W629" i="1"/>
  <c r="W634" i="1"/>
  <c r="W638" i="1"/>
  <c r="W637" i="1"/>
  <c r="W660" i="1"/>
  <c r="W662" i="1"/>
  <c r="W652" i="1"/>
  <c r="W654" i="1"/>
  <c r="W657" i="1"/>
  <c r="W659" i="1"/>
  <c r="W645" i="1"/>
  <c r="W647" i="1"/>
  <c r="W649" i="1"/>
  <c r="W651" i="1"/>
  <c r="W680" i="1"/>
  <c r="W675" i="1"/>
  <c r="W679" i="1"/>
  <c r="W672" i="1"/>
  <c r="W674" i="1"/>
  <c r="W665" i="1"/>
  <c r="W552" i="1"/>
  <c r="W555" i="1"/>
  <c r="W556" i="1"/>
  <c r="W572" i="1"/>
  <c r="W575" i="1"/>
  <c r="W579" i="1"/>
  <c r="W583" i="1"/>
  <c r="W595" i="1"/>
  <c r="W596" i="1"/>
  <c r="W600" i="1"/>
  <c r="W602" i="1"/>
  <c r="W611" i="1"/>
  <c r="W615" i="1"/>
  <c r="W616" i="1"/>
  <c r="W619" i="1"/>
  <c r="W624" i="1"/>
  <c r="W631" i="1"/>
  <c r="W632" i="1"/>
  <c r="W640" i="1"/>
  <c r="W643" i="1"/>
  <c r="W644" i="1"/>
  <c r="W667" i="1"/>
  <c r="W669" i="1"/>
  <c r="W696" i="1"/>
  <c r="W698" i="1"/>
  <c r="W699" i="1"/>
  <c r="W689" i="1"/>
  <c r="W691" i="1"/>
  <c r="W693" i="1"/>
  <c r="W695" i="1"/>
  <c r="W682" i="1"/>
  <c r="W684" i="1"/>
  <c r="W686" i="1"/>
  <c r="W717" i="1"/>
  <c r="W719" i="1"/>
  <c r="W720" i="1"/>
  <c r="W710" i="1"/>
  <c r="W712" i="1"/>
  <c r="W714" i="1"/>
  <c r="W715" i="1"/>
  <c r="W701" i="1"/>
  <c r="W703" i="1"/>
  <c r="W705" i="1"/>
  <c r="W707" i="1"/>
  <c r="W1422" i="1"/>
  <c r="W1424" i="1"/>
  <c r="W1426" i="1"/>
  <c r="W1428" i="1"/>
  <c r="W1430" i="1"/>
  <c r="W1432" i="1"/>
  <c r="W1434" i="1"/>
  <c r="W1436" i="1"/>
  <c r="W1438" i="1"/>
  <c r="W1440" i="1"/>
  <c r="W1442" i="1"/>
  <c r="W1444" i="1"/>
  <c r="W1446" i="1"/>
  <c r="W1448" i="1"/>
  <c r="W1451" i="1"/>
  <c r="W1452" i="1"/>
  <c r="W1454" i="1"/>
  <c r="W1459" i="1"/>
  <c r="W1458" i="1"/>
  <c r="W1461" i="1"/>
  <c r="W1463" i="1"/>
  <c r="W1466" i="1"/>
  <c r="W1464" i="1"/>
  <c r="W1469" i="1"/>
  <c r="W1470" i="1"/>
  <c r="W1475" i="1"/>
  <c r="W1476" i="1"/>
  <c r="W1473" i="1"/>
  <c r="W1474" i="1"/>
  <c r="W1478" i="1"/>
  <c r="W1482" i="1"/>
  <c r="W1484" i="1"/>
  <c r="W1486" i="1"/>
  <c r="W1488" i="1"/>
  <c r="W1490" i="1"/>
  <c r="W1492" i="1"/>
  <c r="W1494" i="1"/>
  <c r="W1496" i="1"/>
  <c r="W1499" i="1"/>
  <c r="W1501" i="1"/>
  <c r="W1513" i="1"/>
  <c r="W1514" i="1"/>
  <c r="W1509" i="1"/>
  <c r="W1503" i="1"/>
  <c r="W1508" i="1"/>
  <c r="W1510" i="1"/>
  <c r="W1512" i="1"/>
  <c r="W1516" i="1"/>
  <c r="W1518" i="1"/>
  <c r="W1520" i="1"/>
  <c r="W1522" i="1"/>
  <c r="W1524" i="1"/>
  <c r="W1526" i="1"/>
  <c r="W1527" i="1"/>
  <c r="W1530" i="1"/>
  <c r="W1532" i="1"/>
  <c r="W1533" i="1"/>
  <c r="W1535" i="1"/>
  <c r="W1536" i="1"/>
  <c r="W1541" i="1"/>
  <c r="W1539" i="1"/>
  <c r="W1546" i="1"/>
  <c r="W1545" i="1"/>
  <c r="W1548" i="1"/>
  <c r="W1551" i="1"/>
  <c r="W1555" i="1"/>
  <c r="W1547" i="1"/>
  <c r="W1556" i="1"/>
  <c r="W1558" i="1"/>
  <c r="W1560" i="1"/>
  <c r="W1562" i="1"/>
  <c r="W1565" i="1"/>
  <c r="W1567" i="1"/>
  <c r="W1568" i="1"/>
  <c r="W1570" i="1"/>
  <c r="W1573" i="1"/>
  <c r="W1572" i="1"/>
  <c r="W1579" i="1"/>
  <c r="W1576" i="1"/>
  <c r="W1582" i="1"/>
  <c r="W1583" i="1"/>
  <c r="W1585" i="1"/>
  <c r="W1586" i="1"/>
  <c r="W1592" i="1"/>
  <c r="W1590" i="1"/>
  <c r="W1588" i="1"/>
  <c r="W1593" i="1"/>
  <c r="W1594" i="1"/>
  <c r="W1598" i="1"/>
  <c r="W1600" i="1"/>
  <c r="W1602" i="1"/>
  <c r="W1604" i="1"/>
  <c r="W1606" i="1"/>
  <c r="W1608" i="1"/>
  <c r="W1610" i="1"/>
  <c r="W1612" i="1"/>
  <c r="W1616" i="1"/>
  <c r="W1615" i="1"/>
  <c r="W1617" i="1"/>
  <c r="W1620" i="1"/>
  <c r="W1622" i="1"/>
  <c r="W1627" i="1"/>
  <c r="W1626" i="1"/>
  <c r="W1623" i="1"/>
  <c r="W1632" i="1"/>
  <c r="W1644" i="1"/>
  <c r="W1634" i="1"/>
  <c r="W1630" i="1"/>
  <c r="W1636" i="1"/>
  <c r="W1638" i="1"/>
  <c r="W1640" i="1"/>
  <c r="W1643" i="1"/>
  <c r="W1642" i="1"/>
  <c r="W1648" i="1"/>
  <c r="W1650" i="1"/>
  <c r="W1652" i="1"/>
  <c r="W1654" i="1"/>
  <c r="W1656" i="1"/>
  <c r="W1658" i="1"/>
  <c r="W1659" i="1"/>
  <c r="W1662" i="1"/>
  <c r="W1666" i="1"/>
  <c r="W1665" i="1"/>
  <c r="W1671" i="1"/>
  <c r="W1673" i="1"/>
  <c r="W1684" i="1"/>
  <c r="W1675" i="1"/>
  <c r="W1681" i="1"/>
  <c r="W1678" i="1"/>
  <c r="W1679" i="1"/>
  <c r="W1670" i="1"/>
  <c r="W1669" i="1"/>
  <c r="W1686" i="1"/>
  <c r="W1688" i="1"/>
  <c r="W1690" i="1"/>
  <c r="W1692" i="1"/>
  <c r="W1694" i="1"/>
  <c r="W1696" i="1"/>
  <c r="W1698" i="1"/>
  <c r="W1700" i="1"/>
  <c r="W1702" i="1"/>
  <c r="W1704" i="1"/>
  <c r="W1709" i="1"/>
  <c r="W1707" i="1"/>
  <c r="W1712" i="1"/>
  <c r="W1711" i="1"/>
  <c r="W1715" i="1"/>
  <c r="W1717" i="1"/>
  <c r="W1720" i="1"/>
  <c r="W1727" i="1"/>
  <c r="W1724" i="1"/>
  <c r="W1729" i="1"/>
  <c r="W1718" i="1"/>
  <c r="W1725" i="1"/>
  <c r="W1723" i="1"/>
  <c r="W1732" i="1"/>
  <c r="W1734" i="1"/>
  <c r="W1736" i="1"/>
  <c r="W1738" i="1"/>
  <c r="W1697" i="1"/>
  <c r="W1699" i="1"/>
  <c r="W1701" i="1"/>
  <c r="W1703" i="1"/>
  <c r="W1705" i="1"/>
  <c r="W1706" i="1"/>
  <c r="W1708" i="1"/>
  <c r="W1710" i="1"/>
  <c r="W1713" i="1"/>
  <c r="W1716" i="1"/>
  <c r="W1714" i="1"/>
  <c r="W1726" i="1"/>
  <c r="W1730" i="1"/>
  <c r="W1721" i="1"/>
  <c r="W1722" i="1"/>
  <c r="W1719" i="1"/>
  <c r="W1728" i="1"/>
  <c r="W1731" i="1"/>
  <c r="W1733" i="1"/>
  <c r="W1735" i="1"/>
  <c r="W1737" i="1"/>
  <c r="W1740" i="1"/>
  <c r="W1850" i="1"/>
  <c r="W2231" i="1"/>
  <c r="W2233" i="1"/>
  <c r="W2235" i="1"/>
  <c r="W2237" i="1"/>
  <c r="W2239" i="1"/>
  <c r="W2241" i="1"/>
  <c r="W2243" i="1"/>
  <c r="W2245" i="1"/>
  <c r="W2247" i="1"/>
  <c r="W2249" i="1"/>
  <c r="W2251" i="1"/>
  <c r="W2253" i="1"/>
  <c r="W2255" i="1"/>
  <c r="W2257" i="1"/>
  <c r="W2259" i="1"/>
  <c r="W2261" i="1"/>
  <c r="W2263" i="1"/>
  <c r="W2265" i="1"/>
  <c r="W2267" i="1"/>
  <c r="W2269" i="1"/>
  <c r="W2271" i="1"/>
  <c r="W2273" i="1"/>
  <c r="W2275" i="1"/>
  <c r="W2277" i="1"/>
  <c r="W2279" i="1"/>
  <c r="W2281" i="1"/>
  <c r="W2283" i="1"/>
  <c r="W2285" i="1"/>
  <c r="W2287" i="1"/>
  <c r="W2289" i="1"/>
  <c r="W2291" i="1"/>
  <c r="W2293" i="1"/>
  <c r="W2295" i="1"/>
  <c r="W2297" i="1"/>
  <c r="W2299" i="1"/>
  <c r="W2301" i="1"/>
  <c r="W2303" i="1"/>
  <c r="W2305" i="1"/>
  <c r="W2307" i="1"/>
  <c r="W2309" i="1"/>
  <c r="W2311" i="1"/>
  <c r="W2313" i="1"/>
  <c r="W2315" i="1"/>
  <c r="W2317" i="1"/>
  <c r="W2319" i="1"/>
  <c r="W2321" i="1"/>
  <c r="W2323" i="1"/>
  <c r="W2325" i="1"/>
  <c r="W2327" i="1"/>
  <c r="W2329" i="1"/>
  <c r="W2331" i="1"/>
  <c r="W2333" i="1"/>
  <c r="W2335" i="1"/>
  <c r="W2337" i="1"/>
  <c r="W2339" i="1"/>
  <c r="W2341" i="1"/>
  <c r="W2343" i="1"/>
  <c r="W2345" i="1"/>
  <c r="W2347" i="1"/>
  <c r="W2349" i="1"/>
  <c r="W2351" i="1"/>
  <c r="W2353" i="1"/>
  <c r="W2355" i="1"/>
  <c r="W2357" i="1"/>
  <c r="W2359" i="1"/>
  <c r="W2361" i="1"/>
  <c r="W2363" i="1"/>
  <c r="W2365" i="1"/>
  <c r="W2367" i="1"/>
  <c r="W2369" i="1"/>
  <c r="W2371" i="1"/>
  <c r="W2373" i="1"/>
  <c r="W2375" i="1"/>
  <c r="W2377" i="1"/>
  <c r="W2379" i="1"/>
  <c r="W2381" i="1"/>
  <c r="W2383" i="1"/>
  <c r="W2385" i="1"/>
  <c r="W2387" i="1"/>
  <c r="W2389" i="1"/>
  <c r="W2391" i="1"/>
  <c r="W2393" i="1"/>
  <c r="W2395" i="1"/>
  <c r="W2397" i="1"/>
  <c r="W2399" i="1"/>
  <c r="W2401" i="1"/>
  <c r="W2403" i="1"/>
  <c r="W2405" i="1"/>
  <c r="W2407" i="1"/>
  <c r="W2409" i="1"/>
  <c r="W2411" i="1"/>
  <c r="W2413" i="1"/>
  <c r="W2415" i="1"/>
  <c r="W2417" i="1"/>
  <c r="W2419" i="1"/>
  <c r="W2421" i="1"/>
  <c r="W2423" i="1"/>
  <c r="W2425" i="1"/>
  <c r="W2427" i="1"/>
  <c r="W2429" i="1"/>
  <c r="W2431" i="1"/>
  <c r="W2433" i="1"/>
  <c r="W2435" i="1"/>
  <c r="W2437" i="1"/>
  <c r="W2439" i="1"/>
  <c r="W2441" i="1"/>
  <c r="W2443" i="1"/>
  <c r="W2445" i="1"/>
  <c r="W2447" i="1"/>
  <c r="W2449" i="1"/>
  <c r="W2451" i="1"/>
  <c r="W2453" i="1"/>
  <c r="W2455" i="1"/>
  <c r="W2457" i="1"/>
  <c r="W2459" i="1"/>
  <c r="W2461" i="1"/>
  <c r="W2463" i="1"/>
  <c r="W2465" i="1"/>
  <c r="W2467" i="1"/>
  <c r="W2469" i="1"/>
  <c r="W2471" i="1"/>
  <c r="W2473" i="1"/>
  <c r="W2475" i="1"/>
  <c r="W2477" i="1"/>
  <c r="W2479" i="1"/>
  <c r="W2481" i="1"/>
  <c r="W2483" i="1"/>
  <c r="W2485" i="1"/>
  <c r="W2487" i="1"/>
  <c r="W2489" i="1"/>
  <c r="W2491" i="1"/>
  <c r="W2493" i="1"/>
  <c r="W2495" i="1"/>
  <c r="W2497" i="1"/>
  <c r="W2499" i="1"/>
  <c r="W2501" i="1"/>
  <c r="W1739" i="1"/>
  <c r="W1741" i="1"/>
  <c r="W1743" i="1"/>
  <c r="W1746" i="1"/>
  <c r="W1762" i="1"/>
  <c r="W1747" i="1"/>
  <c r="W1750" i="1"/>
  <c r="W1761" i="1"/>
  <c r="W1753" i="1"/>
  <c r="W1754" i="1"/>
  <c r="W1758" i="1"/>
  <c r="W1749" i="1"/>
  <c r="W1764" i="1"/>
  <c r="W1766" i="1"/>
  <c r="W1768" i="1"/>
  <c r="W1770" i="1"/>
  <c r="W1772" i="1"/>
  <c r="W1774" i="1"/>
  <c r="W1776" i="1"/>
  <c r="W1778" i="1"/>
  <c r="W1781" i="1"/>
  <c r="W1782" i="1"/>
  <c r="W1799" i="1"/>
  <c r="W1795" i="1"/>
  <c r="W1783" i="1"/>
  <c r="W1788" i="1"/>
  <c r="W1790" i="1"/>
  <c r="W1789" i="1"/>
  <c r="W1794" i="1"/>
  <c r="W1791" i="1"/>
  <c r="W1793" i="1"/>
  <c r="W1784" i="1"/>
  <c r="W1804" i="1"/>
  <c r="W1806" i="1"/>
  <c r="W1808" i="1"/>
  <c r="W1810" i="1"/>
  <c r="W1812" i="1"/>
  <c r="W1813" i="1"/>
  <c r="W1815" i="1"/>
  <c r="W1817" i="1"/>
  <c r="W1821" i="1"/>
  <c r="W1824" i="1"/>
  <c r="W1819" i="1"/>
  <c r="W1825" i="1"/>
  <c r="W1828" i="1"/>
  <c r="W1830" i="1"/>
  <c r="W1832" i="1"/>
  <c r="W1834" i="1"/>
  <c r="W1836" i="1"/>
  <c r="W1838" i="1"/>
  <c r="W1839" i="1"/>
  <c r="W1842" i="1"/>
  <c r="W1845" i="1"/>
  <c r="W1846" i="1"/>
  <c r="W1848" i="1"/>
  <c r="W1844" i="1"/>
  <c r="W1851" i="1"/>
  <c r="W1854" i="1"/>
  <c r="W1856" i="1"/>
  <c r="W1858" i="1"/>
  <c r="W1860" i="1"/>
  <c r="W1862" i="1"/>
  <c r="W1864" i="1"/>
  <c r="W1866" i="1"/>
  <c r="W1868" i="1"/>
  <c r="W1869" i="1"/>
  <c r="W1871" i="1"/>
  <c r="W1874" i="1"/>
  <c r="W1876" i="1"/>
  <c r="W1878" i="1"/>
  <c r="W1880" i="1"/>
  <c r="W1884" i="1"/>
  <c r="W1881" i="1"/>
  <c r="W1886" i="1"/>
  <c r="W1888" i="1"/>
  <c r="W1890" i="1"/>
  <c r="W1892" i="1"/>
  <c r="W1896" i="1"/>
  <c r="W1897" i="1"/>
  <c r="W1898" i="1"/>
  <c r="W1900" i="1"/>
  <c r="W1902" i="1"/>
  <c r="W1904" i="1"/>
  <c r="W1912" i="1"/>
  <c r="W1906" i="1"/>
  <c r="W1908" i="1"/>
  <c r="W2566" i="1"/>
  <c r="W2568" i="1"/>
  <c r="W2570" i="1"/>
  <c r="W2572" i="1"/>
  <c r="W2574" i="1"/>
  <c r="W2576" i="1"/>
  <c r="W2578" i="1"/>
  <c r="W2580" i="1"/>
  <c r="W2582" i="1"/>
  <c r="W2584" i="1"/>
  <c r="W2586" i="1"/>
  <c r="W2588" i="1"/>
  <c r="W2590" i="1"/>
  <c r="W2592" i="1"/>
  <c r="W2594" i="1"/>
  <c r="W2596" i="1"/>
  <c r="W2598" i="1"/>
  <c r="W2600" i="1"/>
  <c r="W2602" i="1"/>
  <c r="W2604" i="1"/>
  <c r="W2606" i="1"/>
  <c r="W2608" i="1"/>
  <c r="W2610" i="1"/>
  <c r="W2612" i="1"/>
  <c r="W2614" i="1"/>
  <c r="W2616" i="1"/>
  <c r="W2618" i="1"/>
  <c r="W2620" i="1"/>
  <c r="W2622" i="1"/>
  <c r="W2624" i="1"/>
  <c r="W2626" i="1"/>
  <c r="W2628" i="1"/>
  <c r="W2630" i="1"/>
  <c r="W2632" i="1"/>
  <c r="W2634" i="1"/>
  <c r="W2636" i="1"/>
  <c r="W2638" i="1"/>
  <c r="W2640" i="1"/>
  <c r="W2642" i="1"/>
  <c r="W2644" i="1"/>
  <c r="W2646" i="1"/>
  <c r="W2648" i="1"/>
  <c r="W2650" i="1"/>
  <c r="W2652" i="1"/>
  <c r="W2654" i="1"/>
  <c r="W2656" i="1"/>
  <c r="W2658" i="1"/>
  <c r="W2660" i="1"/>
  <c r="W2662" i="1"/>
  <c r="W2664" i="1"/>
  <c r="W2666" i="1"/>
  <c r="W2668" i="1"/>
  <c r="W2670" i="1"/>
  <c r="W2672" i="1"/>
  <c r="W2674" i="1"/>
  <c r="W2676" i="1"/>
  <c r="W2678" i="1"/>
  <c r="W2680" i="1"/>
  <c r="W2682" i="1"/>
  <c r="W2684" i="1"/>
  <c r="W2686" i="1"/>
  <c r="W1910" i="1"/>
  <c r="W1914" i="1"/>
  <c r="W1916" i="1"/>
  <c r="W1918" i="1"/>
  <c r="W1920" i="1"/>
  <c r="W1922" i="1"/>
  <c r="W1925" i="1"/>
  <c r="W1926" i="1"/>
  <c r="W1928" i="1"/>
  <c r="W1930" i="1"/>
  <c r="W1932" i="1"/>
  <c r="W1936" i="1"/>
  <c r="W1934" i="1"/>
  <c r="W1938" i="1"/>
  <c r="W1940" i="1"/>
  <c r="W1942" i="1"/>
  <c r="W1944" i="1"/>
  <c r="W1951" i="1"/>
  <c r="W1950" i="1"/>
  <c r="W1947" i="1"/>
  <c r="W1948" i="1"/>
  <c r="W1954" i="1"/>
  <c r="W1956" i="1"/>
  <c r="W1958" i="1"/>
  <c r="W1960" i="1"/>
  <c r="W1964" i="1"/>
  <c r="W1962" i="1"/>
  <c r="W1966" i="1"/>
  <c r="W1968" i="1"/>
  <c r="W1970" i="1"/>
  <c r="W1972" i="1"/>
  <c r="W1973" i="1"/>
  <c r="W1976" i="1"/>
  <c r="W1981" i="1"/>
  <c r="W1983" i="1"/>
  <c r="W1978" i="1"/>
  <c r="W1984" i="1"/>
  <c r="W1986" i="1"/>
  <c r="W1988" i="1"/>
  <c r="W1990" i="1"/>
  <c r="W1993" i="1"/>
  <c r="W1994" i="1"/>
  <c r="W1999" i="1"/>
  <c r="W2000" i="1"/>
  <c r="W1996" i="1"/>
  <c r="W2002" i="1"/>
  <c r="W2004" i="1"/>
  <c r="W2006" i="1"/>
  <c r="W2008" i="1"/>
  <c r="W2010" i="1"/>
  <c r="W2012" i="1"/>
  <c r="W2014" i="1"/>
  <c r="W2016" i="1"/>
  <c r="W2018" i="1"/>
  <c r="W2020" i="1"/>
  <c r="W2022" i="1"/>
  <c r="W2024" i="1"/>
  <c r="W2026" i="1"/>
  <c r="W2028" i="1"/>
  <c r="W2030" i="1"/>
  <c r="W2032" i="1"/>
  <c r="W2034" i="1"/>
  <c r="W2036" i="1"/>
  <c r="W2038" i="1"/>
  <c r="W2040" i="1"/>
  <c r="W2042" i="1"/>
  <c r="W2044" i="1"/>
  <c r="W2046" i="1"/>
  <c r="W2048" i="1"/>
  <c r="W2050" i="1"/>
  <c r="W2052" i="1"/>
  <c r="W2054" i="1"/>
  <c r="W2056" i="1"/>
  <c r="W2058" i="1"/>
  <c r="W2060" i="1"/>
  <c r="W2062" i="1"/>
  <c r="W2064" i="1"/>
  <c r="W2066" i="1"/>
  <c r="W2068" i="1"/>
  <c r="W2070" i="1"/>
  <c r="W2072" i="1"/>
  <c r="W2074" i="1"/>
  <c r="W2076" i="1"/>
  <c r="W2078" i="1"/>
  <c r="W2080" i="1"/>
  <c r="W2082" i="1"/>
  <c r="W2084" i="1"/>
  <c r="W2086" i="1"/>
  <c r="W2088" i="1"/>
  <c r="W2090" i="1"/>
  <c r="W2092" i="1"/>
  <c r="W2094" i="1"/>
  <c r="W2096" i="1"/>
  <c r="W2098" i="1"/>
  <c r="W2100" i="1"/>
  <c r="W2102" i="1"/>
  <c r="W2104" i="1"/>
  <c r="W2106" i="1"/>
  <c r="W2108" i="1"/>
  <c r="W2110" i="1"/>
  <c r="W2112" i="1"/>
  <c r="W2114" i="1"/>
  <c r="W2116" i="1"/>
  <c r="W2118" i="1"/>
  <c r="W2120" i="1"/>
  <c r="W2122" i="1"/>
  <c r="W2124" i="1"/>
  <c r="W2126" i="1"/>
  <c r="W2128" i="1"/>
  <c r="W2130" i="1"/>
  <c r="W2132" i="1"/>
  <c r="W2134" i="1"/>
  <c r="W2136" i="1"/>
  <c r="W2138" i="1"/>
  <c r="W2140" i="1"/>
  <c r="W2142" i="1"/>
  <c r="W2144" i="1"/>
  <c r="W2146" i="1"/>
  <c r="W2148" i="1"/>
  <c r="W2150" i="1"/>
  <c r="W2152" i="1"/>
  <c r="W2154" i="1"/>
  <c r="W2156" i="1"/>
  <c r="W2158" i="1"/>
  <c r="W2160" i="1"/>
  <c r="W2162" i="1"/>
  <c r="W2164" i="1"/>
  <c r="W2166" i="1"/>
  <c r="W2168" i="1"/>
  <c r="W2170" i="1"/>
  <c r="W2172" i="1"/>
  <c r="W2174" i="1"/>
  <c r="W2176" i="1"/>
  <c r="W2178" i="1"/>
  <c r="W2180" i="1"/>
  <c r="W2182" i="1"/>
  <c r="W2184" i="1"/>
  <c r="W2186" i="1"/>
  <c r="W2188" i="1"/>
  <c r="W2190" i="1"/>
  <c r="W2192" i="1"/>
  <c r="W2194" i="1"/>
  <c r="W2196" i="1"/>
  <c r="W2198" i="1"/>
  <c r="W2200" i="1"/>
  <c r="W2202" i="1"/>
  <c r="W2204" i="1"/>
  <c r="W2206" i="1"/>
  <c r="W2208" i="1"/>
  <c r="W2210" i="1"/>
  <c r="W2212" i="1"/>
  <c r="W2214" i="1"/>
  <c r="W2216" i="1"/>
  <c r="W2218" i="1"/>
  <c r="W2220" i="1"/>
  <c r="W2222" i="1"/>
  <c r="W2224" i="1"/>
  <c r="W2226" i="1"/>
  <c r="W2228" i="1"/>
  <c r="W2230" i="1"/>
  <c r="W2232" i="1"/>
  <c r="W2234" i="1"/>
  <c r="W2236" i="1"/>
  <c r="W2238" i="1"/>
  <c r="W2240" i="1"/>
  <c r="W2242" i="1"/>
  <c r="W2244" i="1"/>
  <c r="W2246" i="1"/>
  <c r="W2248" i="1"/>
  <c r="W2250" i="1"/>
  <c r="W2252" i="1"/>
  <c r="W2254" i="1"/>
  <c r="W2256" i="1"/>
  <c r="W2258" i="1"/>
  <c r="W2260" i="1"/>
  <c r="W2262" i="1"/>
  <c r="W2264" i="1"/>
  <c r="W2266" i="1"/>
  <c r="W2268" i="1"/>
  <c r="W2270" i="1"/>
  <c r="W2272" i="1"/>
  <c r="W2274" i="1"/>
  <c r="W2276" i="1"/>
  <c r="W2278" i="1"/>
  <c r="W2280" i="1"/>
  <c r="W2282" i="1"/>
  <c r="W2284" i="1"/>
  <c r="W2286" i="1"/>
  <c r="W2288" i="1"/>
  <c r="W2290" i="1"/>
  <c r="W2292" i="1"/>
  <c r="W2294" i="1"/>
  <c r="W2296" i="1"/>
  <c r="W2298" i="1"/>
  <c r="W2300" i="1"/>
  <c r="W2302" i="1"/>
  <c r="W2304" i="1"/>
  <c r="W2306" i="1"/>
  <c r="W2308" i="1"/>
  <c r="W2310" i="1"/>
  <c r="W2312" i="1"/>
  <c r="W2314" i="1"/>
  <c r="W2316" i="1"/>
  <c r="W2318" i="1"/>
  <c r="W2320" i="1"/>
  <c r="W2322" i="1"/>
  <c r="W2324" i="1"/>
  <c r="W2326" i="1"/>
  <c r="W2328" i="1"/>
  <c r="W2330" i="1"/>
  <c r="W2332" i="1"/>
  <c r="W2334" i="1"/>
  <c r="W2336" i="1"/>
  <c r="W2338" i="1"/>
  <c r="W2340" i="1"/>
  <c r="W2342" i="1"/>
  <c r="W2344" i="1"/>
  <c r="W2346" i="1"/>
  <c r="W2348" i="1"/>
  <c r="W2350" i="1"/>
  <c r="W2352" i="1"/>
  <c r="W2354" i="1"/>
  <c r="W2356" i="1"/>
  <c r="W2358" i="1"/>
  <c r="W2360" i="1"/>
  <c r="W2362" i="1"/>
  <c r="W2364" i="1"/>
  <c r="W2366" i="1"/>
  <c r="W2368" i="1"/>
  <c r="W2370" i="1"/>
  <c r="W2372" i="1"/>
  <c r="W2374" i="1"/>
  <c r="W2376" i="1"/>
  <c r="W2378" i="1"/>
  <c r="W2380" i="1"/>
  <c r="W2382" i="1"/>
  <c r="W2384" i="1"/>
  <c r="W2386" i="1"/>
  <c r="W2388" i="1"/>
  <c r="W2390" i="1"/>
  <c r="W2392" i="1"/>
  <c r="W2394" i="1"/>
  <c r="W2396" i="1"/>
  <c r="W2398" i="1"/>
  <c r="W2400" i="1"/>
  <c r="W2402" i="1"/>
  <c r="W2404" i="1"/>
  <c r="W2406" i="1"/>
  <c r="W2408" i="1"/>
  <c r="W2410" i="1"/>
  <c r="W2412" i="1"/>
  <c r="W2414" i="1"/>
  <c r="W2416" i="1"/>
  <c r="W2418" i="1"/>
  <c r="W2420" i="1"/>
  <c r="W2422" i="1"/>
  <c r="W2424" i="1"/>
  <c r="W2426" i="1"/>
  <c r="W2428" i="1"/>
  <c r="W2430" i="1"/>
  <c r="W2432" i="1"/>
  <c r="W2434" i="1"/>
  <c r="W2436" i="1"/>
  <c r="W2438" i="1"/>
  <c r="W2440" i="1"/>
  <c r="W2442" i="1"/>
  <c r="W2444" i="1"/>
  <c r="W2446" i="1"/>
  <c r="W2448" i="1"/>
  <c r="W2450" i="1"/>
  <c r="W2452" i="1"/>
  <c r="W2454" i="1"/>
  <c r="W2456" i="1"/>
  <c r="W2458" i="1"/>
  <c r="W2460" i="1"/>
  <c r="W2462" i="1"/>
  <c r="W2464" i="1"/>
  <c r="W2466" i="1"/>
  <c r="W2468" i="1"/>
  <c r="W2470" i="1"/>
  <c r="W2472" i="1"/>
  <c r="W2474" i="1"/>
  <c r="W2476" i="1"/>
  <c r="W2478" i="1"/>
  <c r="W2480" i="1"/>
  <c r="W2482" i="1"/>
  <c r="W2484" i="1"/>
  <c r="W2486" i="1"/>
  <c r="W2488" i="1"/>
  <c r="W2490" i="1"/>
  <c r="W2492" i="1"/>
  <c r="W2494" i="1"/>
  <c r="W2496" i="1"/>
  <c r="W2498" i="1"/>
  <c r="W2500" i="1"/>
  <c r="W2502" i="1"/>
  <c r="W2504" i="1"/>
  <c r="W2506" i="1"/>
  <c r="W2508" i="1"/>
  <c r="W2510" i="1"/>
  <c r="W2512" i="1"/>
  <c r="W2514" i="1"/>
  <c r="W2516" i="1"/>
  <c r="W2518" i="1"/>
  <c r="W2520" i="1"/>
  <c r="W2522" i="1"/>
  <c r="W2524" i="1"/>
  <c r="W2526" i="1"/>
  <c r="W2528" i="1"/>
  <c r="W2530" i="1"/>
  <c r="W2532" i="1"/>
  <c r="W2534" i="1"/>
  <c r="W2536" i="1"/>
  <c r="W2538" i="1"/>
  <c r="W2540" i="1"/>
  <c r="W2542" i="1"/>
  <c r="W2544" i="1"/>
  <c r="W2546" i="1"/>
  <c r="W2548" i="1"/>
  <c r="W2550" i="1"/>
  <c r="W2552" i="1"/>
  <c r="W2554" i="1"/>
  <c r="W2556" i="1"/>
  <c r="W2558" i="1"/>
  <c r="W2560" i="1"/>
  <c r="W2562" i="1"/>
  <c r="W2564" i="1"/>
  <c r="W2991" i="1"/>
  <c r="W2993" i="1"/>
  <c r="W2995" i="1"/>
  <c r="W2997" i="1"/>
  <c r="W2999" i="1"/>
  <c r="W3001" i="1"/>
  <c r="W3003" i="1"/>
  <c r="W3005" i="1"/>
  <c r="W3007" i="1"/>
  <c r="W3009" i="1"/>
  <c r="W3011" i="1"/>
  <c r="W3013" i="1"/>
  <c r="W3015" i="1"/>
  <c r="W3017" i="1"/>
  <c r="W3019" i="1"/>
  <c r="W3021" i="1"/>
  <c r="W3023" i="1"/>
  <c r="W3025" i="1"/>
  <c r="W3027" i="1"/>
  <c r="W3029" i="1"/>
  <c r="W3031" i="1"/>
  <c r="W3033" i="1"/>
  <c r="W3035" i="1"/>
  <c r="W3037" i="1"/>
  <c r="W3039" i="1"/>
  <c r="W3041" i="1"/>
  <c r="W3043" i="1"/>
  <c r="W3045" i="1"/>
  <c r="W3047" i="1"/>
  <c r="W3049" i="1"/>
  <c r="W3051" i="1"/>
  <c r="W3053" i="1"/>
  <c r="W3055" i="1"/>
  <c r="W3057" i="1"/>
  <c r="W3059" i="1"/>
  <c r="W3061" i="1"/>
  <c r="W3063" i="1"/>
  <c r="W3065" i="1"/>
  <c r="W3067" i="1"/>
  <c r="W3069" i="1"/>
  <c r="W3071" i="1"/>
  <c r="W3073" i="1"/>
  <c r="W3075" i="1"/>
  <c r="W3077" i="1"/>
  <c r="W3079" i="1"/>
  <c r="W3081" i="1"/>
  <c r="W3083" i="1"/>
  <c r="W3085" i="1"/>
  <c r="W3087" i="1"/>
  <c r="W3089" i="1"/>
  <c r="W3091" i="1"/>
  <c r="W3093" i="1"/>
  <c r="W3095" i="1"/>
  <c r="W3097" i="1"/>
  <c r="W3099" i="1"/>
  <c r="W3101" i="1"/>
  <c r="W3103" i="1"/>
  <c r="W3105" i="1"/>
  <c r="W3107" i="1"/>
  <c r="W3109" i="1"/>
  <c r="W3111" i="1"/>
  <c r="W3113" i="1"/>
  <c r="W3115" i="1"/>
  <c r="W3117" i="1"/>
  <c r="W3119" i="1"/>
  <c r="W3121" i="1"/>
  <c r="W3123" i="1"/>
  <c r="W3125" i="1"/>
  <c r="W3127" i="1"/>
  <c r="W3129" i="1"/>
  <c r="W3131" i="1"/>
  <c r="W3133" i="1"/>
  <c r="W3135" i="1"/>
  <c r="W3137" i="1"/>
  <c r="W3139" i="1"/>
  <c r="W3141" i="1"/>
  <c r="W3143" i="1"/>
  <c r="W3145" i="1"/>
  <c r="W3147" i="1"/>
  <c r="W3149" i="1"/>
  <c r="W3151" i="1"/>
  <c r="W3153" i="1"/>
  <c r="W3155" i="1"/>
  <c r="W3157" i="1"/>
  <c r="W3159" i="1"/>
  <c r="W3161" i="1"/>
  <c r="W3163" i="1"/>
  <c r="W3165" i="1"/>
  <c r="W3167" i="1"/>
  <c r="W3169" i="1"/>
  <c r="W3171" i="1"/>
  <c r="W3173" i="1"/>
  <c r="W3175" i="1"/>
  <c r="W3177" i="1"/>
  <c r="W3179" i="1"/>
  <c r="W3181" i="1"/>
  <c r="W3183" i="1"/>
  <c r="W3185" i="1"/>
  <c r="W3187" i="1"/>
  <c r="W3189" i="1"/>
  <c r="W3191" i="1"/>
  <c r="W3193" i="1"/>
  <c r="W3195" i="1"/>
  <c r="W3197" i="1"/>
  <c r="W3199" i="1"/>
  <c r="W3201" i="1"/>
  <c r="W3203" i="1"/>
  <c r="W3205" i="1"/>
  <c r="W3207" i="1"/>
  <c r="W3209" i="1"/>
  <c r="W3211" i="1"/>
  <c r="W3213" i="1"/>
  <c r="W3215" i="1"/>
  <c r="W3217" i="1"/>
  <c r="W3219" i="1"/>
  <c r="W3221" i="1"/>
  <c r="W3223" i="1"/>
  <c r="W3225" i="1"/>
  <c r="W3227" i="1"/>
  <c r="W3229" i="1"/>
  <c r="W3231" i="1"/>
  <c r="W3233" i="1"/>
  <c r="W3235" i="1"/>
  <c r="W3237" i="1"/>
  <c r="W3239" i="1"/>
  <c r="W3241" i="1"/>
  <c r="W3243" i="1"/>
  <c r="W3245" i="1"/>
  <c r="W3247" i="1"/>
  <c r="W3249" i="1"/>
  <c r="W3251" i="1"/>
  <c r="W3253" i="1"/>
  <c r="W3255" i="1"/>
  <c r="W3257" i="1"/>
  <c r="W3259" i="1"/>
  <c r="W3261" i="1"/>
  <c r="W3263" i="1"/>
  <c r="W3265" i="1"/>
  <c r="W3267" i="1"/>
  <c r="W3269" i="1"/>
  <c r="W3271" i="1"/>
  <c r="W3273" i="1"/>
  <c r="W3275" i="1"/>
  <c r="W3277" i="1"/>
  <c r="W3279" i="1"/>
  <c r="W3281" i="1"/>
  <c r="W3283" i="1"/>
  <c r="W3285" i="1"/>
  <c r="W3287" i="1"/>
  <c r="W3289" i="1"/>
  <c r="W3291" i="1"/>
  <c r="W3293" i="1"/>
  <c r="W3295" i="1"/>
  <c r="W3297" i="1"/>
  <c r="W3299" i="1"/>
  <c r="W3301" i="1"/>
  <c r="W3303" i="1"/>
  <c r="W3305" i="1"/>
  <c r="W3307" i="1"/>
  <c r="W3309" i="1"/>
  <c r="W3311" i="1"/>
  <c r="W3313" i="1"/>
  <c r="W3315" i="1"/>
  <c r="W3317" i="1"/>
  <c r="W3319" i="1"/>
  <c r="W3321" i="1"/>
  <c r="W3323" i="1"/>
  <c r="W3325" i="1"/>
  <c r="W3327" i="1"/>
  <c r="W3329" i="1"/>
  <c r="W3331" i="1"/>
  <c r="W3333" i="1"/>
  <c r="W3335" i="1"/>
  <c r="W3337" i="1"/>
  <c r="W3339" i="1"/>
  <c r="W3341" i="1"/>
  <c r="W3343" i="1"/>
  <c r="W3345" i="1"/>
  <c r="W3347" i="1"/>
  <c r="W3349" i="1"/>
  <c r="W3351" i="1"/>
  <c r="W3353" i="1"/>
  <c r="W3355" i="1"/>
  <c r="W3357" i="1"/>
  <c r="W3359" i="1"/>
  <c r="W3361" i="1"/>
  <c r="W3363" i="1"/>
  <c r="W3365" i="1"/>
  <c r="W3367" i="1"/>
  <c r="W3369" i="1"/>
  <c r="W3371" i="1"/>
  <c r="W3373" i="1"/>
  <c r="W3375" i="1"/>
  <c r="W3377" i="1"/>
  <c r="W3379" i="1"/>
  <c r="W3381" i="1"/>
  <c r="W3383" i="1"/>
  <c r="W3385" i="1"/>
  <c r="W3387" i="1"/>
  <c r="W3389" i="1"/>
  <c r="W3391" i="1"/>
  <c r="W3393" i="1"/>
  <c r="W3395" i="1"/>
  <c r="W3397" i="1"/>
  <c r="W3399" i="1"/>
  <c r="W3401" i="1"/>
  <c r="W3403" i="1"/>
  <c r="W3405" i="1"/>
  <c r="W3407" i="1"/>
  <c r="W3409" i="1"/>
  <c r="W3411" i="1"/>
  <c r="W3413" i="1"/>
  <c r="W3415" i="1"/>
  <c r="W3417" i="1"/>
  <c r="W3419" i="1"/>
  <c r="W3421" i="1"/>
  <c r="W3423" i="1"/>
  <c r="W3425" i="1"/>
  <c r="W3427" i="1"/>
  <c r="W3429" i="1"/>
  <c r="W3431" i="1"/>
  <c r="W3433" i="1"/>
  <c r="W3435" i="1"/>
  <c r="W3437" i="1"/>
  <c r="W3439" i="1"/>
  <c r="W3441" i="1"/>
  <c r="W3443" i="1"/>
  <c r="W3445" i="1"/>
  <c r="W3447" i="1"/>
  <c r="W3449" i="1"/>
  <c r="W3451" i="1"/>
  <c r="W3453" i="1"/>
  <c r="W3455" i="1"/>
  <c r="W3457" i="1"/>
  <c r="W3459" i="1"/>
  <c r="W3461" i="1"/>
  <c r="W3463" i="1"/>
  <c r="W3465" i="1"/>
  <c r="W3467" i="1"/>
  <c r="W3469" i="1"/>
  <c r="W3471" i="1"/>
  <c r="W3473" i="1"/>
  <c r="W2567" i="1"/>
  <c r="W2569" i="1"/>
  <c r="W2571" i="1"/>
  <c r="W2573" i="1"/>
  <c r="W2575" i="1"/>
  <c r="W2577" i="1"/>
  <c r="W2579" i="1"/>
  <c r="W2581" i="1"/>
  <c r="W2583" i="1"/>
  <c r="W2585" i="1"/>
  <c r="W2587" i="1"/>
  <c r="W2589" i="1"/>
  <c r="W2591" i="1"/>
  <c r="W2593" i="1"/>
  <c r="W2595" i="1"/>
  <c r="W2597" i="1"/>
  <c r="W2599" i="1"/>
  <c r="W2601" i="1"/>
  <c r="W2603" i="1"/>
  <c r="W2605" i="1"/>
  <c r="W2607" i="1"/>
  <c r="W2609" i="1"/>
  <c r="W2611" i="1"/>
  <c r="W2613" i="1"/>
  <c r="W2615" i="1"/>
  <c r="W2617" i="1"/>
  <c r="W2619" i="1"/>
  <c r="W2621" i="1"/>
  <c r="W2623" i="1"/>
  <c r="W2625" i="1"/>
  <c r="W2627" i="1"/>
  <c r="W2629" i="1"/>
  <c r="W2631" i="1"/>
  <c r="W2633" i="1"/>
  <c r="W2635" i="1"/>
  <c r="W2637" i="1"/>
  <c r="W2639" i="1"/>
  <c r="W2641" i="1"/>
  <c r="W2643" i="1"/>
  <c r="W2645" i="1"/>
  <c r="W2647" i="1"/>
  <c r="W2649" i="1"/>
  <c r="W2651" i="1"/>
  <c r="W2653" i="1"/>
  <c r="W2655" i="1"/>
  <c r="W2657" i="1"/>
  <c r="W2659" i="1"/>
  <c r="W2661" i="1"/>
  <c r="W2663" i="1"/>
  <c r="W2665" i="1"/>
  <c r="W2667" i="1"/>
  <c r="W2669" i="1"/>
  <c r="W2671" i="1"/>
  <c r="W2673" i="1"/>
  <c r="W2675" i="1"/>
  <c r="W2677" i="1"/>
  <c r="W2679" i="1"/>
  <c r="W2681" i="1"/>
  <c r="W2683" i="1"/>
  <c r="W2685" i="1"/>
  <c r="W2687" i="1"/>
  <c r="W2689" i="1"/>
  <c r="W2691" i="1"/>
  <c r="W2693" i="1"/>
  <c r="W2695" i="1"/>
  <c r="W2697" i="1"/>
  <c r="W2699" i="1"/>
  <c r="W2701" i="1"/>
  <c r="W2703" i="1"/>
  <c r="W2705" i="1"/>
  <c r="W2707" i="1"/>
  <c r="W2709" i="1"/>
  <c r="W2711" i="1"/>
  <c r="W2713" i="1"/>
  <c r="W2715" i="1"/>
  <c r="W2717" i="1"/>
  <c r="W2719" i="1"/>
  <c r="W2721" i="1"/>
  <c r="W2723" i="1"/>
  <c r="W2725" i="1"/>
  <c r="W2727" i="1"/>
  <c r="W2729" i="1"/>
  <c r="W2731" i="1"/>
  <c r="W2733" i="1"/>
  <c r="W2735" i="1"/>
  <c r="W2737" i="1"/>
  <c r="W2739" i="1"/>
  <c r="W2741" i="1"/>
  <c r="W2743" i="1"/>
  <c r="W2745" i="1"/>
  <c r="W2747" i="1"/>
  <c r="W2749" i="1"/>
  <c r="W2751" i="1"/>
  <c r="W2753" i="1"/>
  <c r="W2755" i="1"/>
  <c r="W2757" i="1"/>
  <c r="W2759" i="1"/>
  <c r="W2761" i="1"/>
  <c r="W2763" i="1"/>
  <c r="W2765" i="1"/>
  <c r="W2767" i="1"/>
  <c r="W2769" i="1"/>
  <c r="W2771" i="1"/>
  <c r="W2773" i="1"/>
  <c r="W2775" i="1"/>
  <c r="W2777" i="1"/>
  <c r="W2779" i="1"/>
  <c r="W2781" i="1"/>
  <c r="W2783" i="1"/>
  <c r="W2785" i="1"/>
  <c r="W2787" i="1"/>
  <c r="W2789" i="1"/>
  <c r="W2791" i="1"/>
  <c r="W3474" i="1"/>
  <c r="W3476" i="1"/>
  <c r="W3478" i="1"/>
  <c r="W3480" i="1"/>
  <c r="W3482" i="1"/>
  <c r="W3484" i="1"/>
  <c r="W3486" i="1"/>
  <c r="W3488" i="1"/>
  <c r="W3490" i="1"/>
  <c r="W3492" i="1"/>
  <c r="W3494" i="1"/>
  <c r="W3496" i="1"/>
  <c r="W3498" i="1"/>
  <c r="W3500" i="1"/>
  <c r="W3502" i="1"/>
  <c r="W3504" i="1"/>
  <c r="W3506" i="1"/>
  <c r="W3508" i="1"/>
  <c r="W3510" i="1"/>
  <c r="W3512" i="1"/>
  <c r="W3514" i="1"/>
  <c r="W3516" i="1"/>
  <c r="W3518" i="1"/>
  <c r="W3520" i="1"/>
  <c r="W3522" i="1"/>
  <c r="W3524" i="1"/>
  <c r="W3526" i="1"/>
  <c r="W3528" i="1"/>
  <c r="W3530" i="1"/>
  <c r="W3532" i="1"/>
  <c r="W3534" i="1"/>
  <c r="W3536" i="1"/>
  <c r="W3538" i="1"/>
  <c r="W3540" i="1"/>
  <c r="W3542" i="1"/>
  <c r="W3544" i="1"/>
  <c r="W3546" i="1"/>
  <c r="W3548" i="1"/>
  <c r="W3550" i="1"/>
  <c r="W3552" i="1"/>
  <c r="W3554" i="1"/>
  <c r="W3556" i="1"/>
  <c r="W3558" i="1"/>
  <c r="W3560" i="1"/>
  <c r="W3562" i="1"/>
  <c r="W3564" i="1"/>
  <c r="W3566" i="1"/>
  <c r="W3568" i="1"/>
  <c r="W3570" i="1"/>
  <c r="W3572" i="1"/>
  <c r="W3574" i="1"/>
  <c r="W3576" i="1"/>
  <c r="W3578" i="1"/>
  <c r="W3580" i="1"/>
  <c r="W3582" i="1"/>
  <c r="W3584" i="1"/>
  <c r="W3586" i="1"/>
  <c r="W3588" i="1"/>
  <c r="W3590" i="1"/>
  <c r="W3592" i="1"/>
  <c r="W3594" i="1"/>
  <c r="W3596" i="1"/>
  <c r="W3598" i="1"/>
  <c r="W3600" i="1"/>
  <c r="W3602" i="1"/>
  <c r="W3604" i="1"/>
  <c r="W3606" i="1"/>
  <c r="W3608" i="1"/>
  <c r="W3610" i="1"/>
  <c r="W3612" i="1"/>
  <c r="W3614" i="1"/>
  <c r="W3616" i="1"/>
  <c r="W3618" i="1"/>
  <c r="W3620" i="1"/>
  <c r="W3622" i="1"/>
  <c r="W3624" i="1"/>
  <c r="W3626" i="1"/>
  <c r="W3628" i="1"/>
  <c r="W3630" i="1"/>
  <c r="W3632" i="1"/>
  <c r="W3634" i="1"/>
  <c r="W3636" i="1"/>
  <c r="W3638" i="1"/>
  <c r="W3640" i="1"/>
  <c r="W3642" i="1"/>
  <c r="W3644" i="1"/>
  <c r="W3646" i="1"/>
  <c r="W3648" i="1"/>
  <c r="W3650" i="1"/>
  <c r="W3652" i="1"/>
  <c r="W3654" i="1"/>
  <c r="W3656" i="1"/>
  <c r="W3658" i="1"/>
  <c r="W3660" i="1"/>
  <c r="W3662" i="1"/>
  <c r="W3664" i="1"/>
  <c r="W3666" i="1"/>
  <c r="W3668" i="1"/>
  <c r="W3670" i="1"/>
  <c r="W3672" i="1"/>
  <c r="W3674" i="1"/>
  <c r="W3676" i="1"/>
  <c r="W3678" i="1"/>
  <c r="W3680" i="1"/>
  <c r="W3682" i="1"/>
  <c r="W3684" i="1"/>
  <c r="W3686" i="1"/>
  <c r="W3688" i="1"/>
  <c r="W3690" i="1"/>
  <c r="W3692" i="1"/>
  <c r="W3694" i="1"/>
  <c r="W3696" i="1"/>
  <c r="W3698" i="1"/>
  <c r="W3700" i="1"/>
  <c r="W3702" i="1"/>
  <c r="W3704" i="1"/>
  <c r="W3706" i="1"/>
  <c r="W3708" i="1"/>
  <c r="W3710" i="1"/>
  <c r="W3712" i="1"/>
  <c r="W3714" i="1"/>
  <c r="W3716" i="1"/>
  <c r="W2793" i="1"/>
  <c r="W2795" i="1"/>
  <c r="W2797" i="1"/>
  <c r="W2799" i="1"/>
  <c r="W2801" i="1"/>
  <c r="W2803" i="1"/>
  <c r="W2805" i="1"/>
  <c r="W2807" i="1"/>
  <c r="W2809" i="1"/>
  <c r="W2811" i="1"/>
  <c r="W2813" i="1"/>
  <c r="W2815" i="1"/>
  <c r="W2817" i="1"/>
  <c r="W2819" i="1"/>
  <c r="W2821" i="1"/>
  <c r="W2823" i="1"/>
  <c r="W2825" i="1"/>
  <c r="W2827" i="1"/>
  <c r="W2829" i="1"/>
  <c r="W2831" i="1"/>
  <c r="W2833" i="1"/>
  <c r="W2835" i="1"/>
  <c r="W2837" i="1"/>
  <c r="W2839" i="1"/>
  <c r="W2841" i="1"/>
  <c r="W2843" i="1"/>
  <c r="W2845" i="1"/>
  <c r="W2847" i="1"/>
  <c r="W2849" i="1"/>
  <c r="W2851" i="1"/>
  <c r="W2853" i="1"/>
  <c r="W2855" i="1"/>
  <c r="W2857" i="1"/>
  <c r="W2859" i="1"/>
  <c r="W2861" i="1"/>
  <c r="W2863" i="1"/>
  <c r="W2865" i="1"/>
  <c r="W2867" i="1"/>
  <c r="W2869" i="1"/>
  <c r="W2871" i="1"/>
  <c r="W2873" i="1"/>
  <c r="W2875" i="1"/>
  <c r="W2877" i="1"/>
  <c r="W2878" i="1"/>
  <c r="W2880" i="1"/>
  <c r="W2882" i="1"/>
  <c r="W2884" i="1"/>
  <c r="W2886" i="1"/>
  <c r="W2888" i="1"/>
  <c r="W2890" i="1"/>
  <c r="W2892" i="1"/>
  <c r="W2894" i="1"/>
  <c r="W2896" i="1"/>
  <c r="W2898" i="1"/>
  <c r="W2900" i="1"/>
  <c r="W2902" i="1"/>
  <c r="W2904" i="1"/>
  <c r="W2906" i="1"/>
  <c r="W2908" i="1"/>
  <c r="W2910" i="1"/>
  <c r="W2912" i="1"/>
  <c r="W2914" i="1"/>
  <c r="W2916" i="1"/>
  <c r="W2918" i="1"/>
  <c r="W2920" i="1"/>
  <c r="W2922" i="1"/>
  <c r="W2924" i="1"/>
  <c r="W2926" i="1"/>
  <c r="W2928" i="1"/>
  <c r="W2930" i="1"/>
  <c r="W2932" i="1"/>
  <c r="W2934" i="1"/>
  <c r="W2936" i="1"/>
  <c r="W2938" i="1"/>
  <c r="W2940" i="1"/>
  <c r="W2942" i="1"/>
  <c r="W2944" i="1"/>
  <c r="W2946" i="1"/>
  <c r="W2948" i="1"/>
  <c r="W2950" i="1"/>
  <c r="W2952" i="1"/>
  <c r="W2954" i="1"/>
  <c r="W2956" i="1"/>
  <c r="W2958" i="1"/>
  <c r="W2960" i="1"/>
  <c r="W2962" i="1"/>
  <c r="W2964" i="1"/>
  <c r="W2966" i="1"/>
  <c r="W2968" i="1"/>
  <c r="W2970" i="1"/>
  <c r="W2972" i="1"/>
  <c r="W2974" i="1"/>
  <c r="W2976" i="1"/>
  <c r="W2978" i="1"/>
  <c r="W2980" i="1"/>
  <c r="W2982" i="1"/>
  <c r="W2984" i="1"/>
  <c r="W2986" i="1"/>
  <c r="W2988" i="1"/>
  <c r="W2990" i="1"/>
  <c r="W2992" i="1"/>
  <c r="W2994" i="1"/>
  <c r="W2996" i="1"/>
  <c r="W2998" i="1"/>
  <c r="W3000" i="1"/>
  <c r="W3002" i="1"/>
  <c r="W3004" i="1"/>
  <c r="W3006" i="1"/>
  <c r="W3008" i="1"/>
  <c r="W3010" i="1"/>
  <c r="W3012" i="1"/>
  <c r="W3014" i="1"/>
  <c r="W3016" i="1"/>
  <c r="W3018" i="1"/>
  <c r="W3020" i="1"/>
  <c r="W3022" i="1"/>
  <c r="W3024" i="1"/>
  <c r="W3026" i="1"/>
  <c r="W3028" i="1"/>
  <c r="W3030" i="1"/>
  <c r="W3032" i="1"/>
  <c r="W3034" i="1"/>
  <c r="W3036" i="1"/>
  <c r="W3038" i="1"/>
  <c r="W3040" i="1"/>
  <c r="W3042" i="1"/>
  <c r="W3044" i="1"/>
  <c r="W3046" i="1"/>
  <c r="W3048" i="1"/>
  <c r="W3050" i="1"/>
  <c r="W3052" i="1"/>
  <c r="W3054" i="1"/>
  <c r="W3056" i="1"/>
  <c r="W3058" i="1"/>
  <c r="W3060" i="1"/>
  <c r="W3062" i="1"/>
  <c r="W3064" i="1"/>
  <c r="W3066" i="1"/>
  <c r="W3068" i="1"/>
  <c r="W3070" i="1"/>
  <c r="W3072" i="1"/>
  <c r="W3074" i="1"/>
  <c r="W3076" i="1"/>
  <c r="W3078" i="1"/>
  <c r="W3080" i="1"/>
  <c r="W3082" i="1"/>
  <c r="W3084" i="1"/>
  <c r="W3086" i="1"/>
  <c r="W3088" i="1"/>
  <c r="W3090" i="1"/>
  <c r="W3092" i="1"/>
  <c r="W3094" i="1"/>
  <c r="W3096" i="1"/>
  <c r="W3098" i="1"/>
  <c r="W3100" i="1"/>
  <c r="W3102" i="1"/>
  <c r="W3104" i="1"/>
  <c r="W3106" i="1"/>
  <c r="W3108" i="1"/>
  <c r="W3110" i="1"/>
  <c r="W3112" i="1"/>
  <c r="W3114" i="1"/>
  <c r="W3116" i="1"/>
  <c r="W3118" i="1"/>
  <c r="W3120" i="1"/>
  <c r="W3122" i="1"/>
  <c r="W3124" i="1"/>
  <c r="W3126" i="1"/>
  <c r="W3128" i="1"/>
  <c r="W3130" i="1"/>
  <c r="W3132" i="1"/>
  <c r="W3134" i="1"/>
  <c r="W3136" i="1"/>
  <c r="W3138" i="1"/>
  <c r="W3140" i="1"/>
  <c r="W3142" i="1"/>
  <c r="W3144" i="1"/>
  <c r="W3146" i="1"/>
  <c r="W3148" i="1"/>
  <c r="W3150" i="1"/>
  <c r="W3152" i="1"/>
  <c r="W3154" i="1"/>
  <c r="W3156" i="1"/>
  <c r="W3158" i="1"/>
  <c r="W3160" i="1"/>
  <c r="W3162" i="1"/>
  <c r="W3164" i="1"/>
  <c r="W3166" i="1"/>
  <c r="W3168" i="1"/>
  <c r="W3170" i="1"/>
  <c r="W3172" i="1"/>
  <c r="W3174" i="1"/>
  <c r="W3176" i="1"/>
  <c r="W3178" i="1"/>
  <c r="W3180" i="1"/>
  <c r="W3182" i="1"/>
  <c r="W3184" i="1"/>
  <c r="W3186" i="1"/>
  <c r="W3188" i="1"/>
  <c r="W3190" i="1"/>
  <c r="W3192" i="1"/>
  <c r="W3194" i="1"/>
  <c r="W3196" i="1"/>
  <c r="W3198" i="1"/>
  <c r="W3200" i="1"/>
  <c r="W3202" i="1"/>
  <c r="W3204" i="1"/>
  <c r="W3206" i="1"/>
  <c r="W3208" i="1"/>
  <c r="W3210" i="1"/>
  <c r="W3212" i="1"/>
  <c r="W3214" i="1"/>
  <c r="W3216" i="1"/>
  <c r="W3218" i="1"/>
  <c r="W3220" i="1"/>
  <c r="W3222" i="1"/>
  <c r="W3224" i="1"/>
  <c r="W3226" i="1"/>
  <c r="W3228" i="1"/>
  <c r="W3230" i="1"/>
  <c r="W3232" i="1"/>
  <c r="W3234" i="1"/>
  <c r="W3236" i="1"/>
  <c r="W3238" i="1"/>
  <c r="W3240" i="1"/>
  <c r="W3242" i="1"/>
  <c r="W3244" i="1"/>
  <c r="W3246" i="1"/>
  <c r="W3248" i="1"/>
  <c r="W3250" i="1"/>
  <c r="W3252" i="1"/>
  <c r="W3254" i="1"/>
  <c r="W3256" i="1"/>
  <c r="W3258" i="1"/>
  <c r="W3260" i="1"/>
  <c r="W3262" i="1"/>
  <c r="W3264" i="1"/>
  <c r="W3266" i="1"/>
  <c r="W3268" i="1"/>
  <c r="W3270" i="1"/>
  <c r="W3272" i="1"/>
  <c r="W3274" i="1"/>
  <c r="W3276" i="1"/>
  <c r="W3278" i="1"/>
  <c r="W3280" i="1"/>
  <c r="W3282" i="1"/>
  <c r="W3284" i="1"/>
  <c r="W3286" i="1"/>
  <c r="W3288" i="1"/>
  <c r="W3290" i="1"/>
  <c r="W3292" i="1"/>
  <c r="W3294" i="1"/>
  <c r="W3296" i="1"/>
  <c r="W3298" i="1"/>
  <c r="W3300" i="1"/>
  <c r="W3302" i="1"/>
  <c r="W3304" i="1"/>
  <c r="W3306" i="1"/>
  <c r="W3308" i="1"/>
  <c r="W3310" i="1"/>
  <c r="W3312" i="1"/>
  <c r="W3314" i="1"/>
  <c r="W3316" i="1"/>
  <c r="W3318" i="1"/>
  <c r="W3320" i="1"/>
  <c r="W3322" i="1"/>
  <c r="W3324" i="1"/>
  <c r="W3326" i="1"/>
  <c r="W3328" i="1"/>
  <c r="W3330" i="1"/>
  <c r="W3332" i="1"/>
  <c r="W3334" i="1"/>
  <c r="W3336" i="1"/>
  <c r="W3338" i="1"/>
  <c r="W3340" i="1"/>
  <c r="W3342" i="1"/>
  <c r="W3344" i="1"/>
  <c r="W3346" i="1"/>
  <c r="W3348" i="1"/>
  <c r="W3350" i="1"/>
  <c r="W3352" i="1"/>
  <c r="W3354" i="1"/>
  <c r="W3356" i="1"/>
  <c r="W3358" i="1"/>
  <c r="W3360" i="1"/>
  <c r="W3362" i="1"/>
  <c r="W3364" i="1"/>
  <c r="W3366" i="1"/>
  <c r="W3368" i="1"/>
  <c r="W3370" i="1"/>
  <c r="W3372" i="1"/>
  <c r="W3374" i="1"/>
  <c r="W3376" i="1"/>
  <c r="W3378" i="1"/>
  <c r="W3380" i="1"/>
  <c r="W3382" i="1"/>
  <c r="W3384" i="1"/>
  <c r="W3386" i="1"/>
  <c r="W3388" i="1"/>
  <c r="W3390" i="1"/>
  <c r="W3392" i="1"/>
  <c r="W3394" i="1"/>
  <c r="W3396" i="1"/>
  <c r="W3398" i="1"/>
  <c r="W3400" i="1"/>
  <c r="W3402" i="1"/>
  <c r="W3404" i="1"/>
  <c r="W3406" i="1"/>
  <c r="W3408" i="1"/>
  <c r="W3410" i="1"/>
  <c r="W3412" i="1"/>
  <c r="W3414" i="1"/>
  <c r="W3416" i="1"/>
  <c r="W3418" i="1"/>
  <c r="W3420" i="1"/>
  <c r="W3422" i="1"/>
  <c r="W3424" i="1"/>
  <c r="W3426" i="1"/>
  <c r="W3428" i="1"/>
  <c r="W3430" i="1"/>
  <c r="W3432" i="1"/>
  <c r="W3434" i="1"/>
  <c r="W3436" i="1"/>
  <c r="W3438" i="1"/>
  <c r="W3440" i="1"/>
  <c r="W3442" i="1"/>
  <c r="W3444" i="1"/>
  <c r="W3446" i="1"/>
  <c r="W3448" i="1"/>
  <c r="W3450" i="1"/>
  <c r="W3452" i="1"/>
  <c r="W3454" i="1"/>
  <c r="W3456" i="1"/>
  <c r="W3458" i="1"/>
  <c r="W3460" i="1"/>
  <c r="W3462" i="1"/>
  <c r="W3464" i="1"/>
  <c r="W3466" i="1"/>
  <c r="W3468" i="1"/>
  <c r="W3470" i="1"/>
  <c r="W3472" i="1"/>
  <c r="W3718" i="1"/>
  <c r="W3720" i="1"/>
  <c r="W3722" i="1"/>
  <c r="W3724" i="1"/>
  <c r="W3726" i="1"/>
  <c r="W3728" i="1"/>
  <c r="W3730" i="1"/>
  <c r="W3732" i="1"/>
  <c r="W3734" i="1"/>
  <c r="W3736" i="1"/>
  <c r="W3738" i="1"/>
  <c r="W3740" i="1"/>
  <c r="W3742" i="1"/>
  <c r="W3744" i="1"/>
  <c r="W3746" i="1"/>
  <c r="W3748" i="1"/>
  <c r="W3750" i="1"/>
  <c r="W3752" i="1"/>
  <c r="W3754" i="1"/>
  <c r="W3756" i="1"/>
  <c r="W3758" i="1"/>
  <c r="W3760" i="1"/>
  <c r="W3762" i="1"/>
  <c r="W3764" i="1"/>
  <c r="W3766" i="1"/>
  <c r="W3768" i="1"/>
  <c r="W3770" i="1"/>
  <c r="W3772" i="1"/>
  <c r="W3774" i="1"/>
  <c r="W3776" i="1"/>
  <c r="W3778" i="1"/>
  <c r="W3780" i="1"/>
  <c r="W3782" i="1"/>
  <c r="W3784" i="1"/>
  <c r="W3786" i="1"/>
  <c r="W3788" i="1"/>
  <c r="W3790" i="1"/>
  <c r="W3792" i="1"/>
  <c r="W3794" i="1"/>
  <c r="W3796" i="1"/>
  <c r="W3798" i="1"/>
  <c r="W3800" i="1"/>
  <c r="W3802" i="1"/>
  <c r="W3804" i="1"/>
  <c r="W3806" i="1"/>
  <c r="W3808" i="1"/>
  <c r="W3810" i="1"/>
  <c r="W3812" i="1"/>
  <c r="W3814" i="1"/>
  <c r="W3816" i="1"/>
  <c r="W3818" i="1"/>
  <c r="W3820" i="1"/>
  <c r="W3822" i="1"/>
  <c r="W3824" i="1"/>
  <c r="W3826" i="1"/>
  <c r="W3828" i="1"/>
  <c r="W3830" i="1"/>
  <c r="W3832" i="1"/>
  <c r="W3834" i="1"/>
  <c r="W3836" i="1"/>
  <c r="W3838" i="1"/>
  <c r="W3840" i="1"/>
  <c r="W3842" i="1"/>
  <c r="W3844" i="1"/>
  <c r="W3846" i="1"/>
  <c r="W3848" i="1"/>
  <c r="W3850" i="1"/>
  <c r="W3852" i="1"/>
  <c r="W3854" i="1"/>
  <c r="W3856" i="1"/>
  <c r="W3858" i="1"/>
  <c r="W3860" i="1"/>
  <c r="W3862" i="1"/>
  <c r="W3864" i="1"/>
  <c r="W3866" i="1"/>
  <c r="W3868" i="1"/>
  <c r="W3870" i="1"/>
  <c r="W3872" i="1"/>
  <c r="W3874" i="1"/>
  <c r="W3876" i="1"/>
  <c r="W3878" i="1"/>
  <c r="W3880" i="1"/>
  <c r="W3882" i="1"/>
  <c r="W3884" i="1"/>
  <c r="W3886" i="1"/>
  <c r="W3888" i="1"/>
  <c r="W3890" i="1"/>
  <c r="W3892" i="1"/>
  <c r="W3894" i="1"/>
  <c r="W3896" i="1"/>
  <c r="W3898" i="1"/>
  <c r="W3900" i="1"/>
  <c r="W3902" i="1"/>
  <c r="W3904" i="1"/>
  <c r="W3906" i="1"/>
  <c r="W3908" i="1"/>
  <c r="W3910" i="1"/>
  <c r="W3912" i="1"/>
  <c r="W3914" i="1"/>
  <c r="W3916" i="1"/>
  <c r="W3918" i="1"/>
  <c r="W3920" i="1"/>
  <c r="W3922" i="1"/>
  <c r="W3924" i="1"/>
  <c r="W3926" i="1"/>
  <c r="W3928" i="1"/>
  <c r="W3930" i="1"/>
  <c r="W3932" i="1"/>
  <c r="W3934" i="1"/>
  <c r="W3936" i="1"/>
  <c r="W3938" i="1"/>
  <c r="W3940" i="1"/>
  <c r="W1405" i="1"/>
  <c r="W1403" i="1"/>
  <c r="W1410" i="1"/>
  <c r="W1420" i="1"/>
  <c r="W1421" i="1"/>
  <c r="W1388" i="1"/>
  <c r="W1384" i="1"/>
  <c r="W1394" i="1"/>
  <c r="W1391" i="1"/>
  <c r="W1238" i="1"/>
  <c r="W1240" i="1"/>
  <c r="W1249" i="1"/>
  <c r="W1212" i="1"/>
  <c r="W1395" i="1"/>
  <c r="W1396" i="1"/>
  <c r="W1371" i="1"/>
  <c r="W1369" i="1"/>
  <c r="W1378" i="1"/>
  <c r="W1377" i="1"/>
  <c r="W1355" i="1"/>
  <c r="W1349" i="1"/>
  <c r="W1359" i="1"/>
  <c r="W1367" i="1"/>
  <c r="W1230" i="1"/>
  <c r="W1232" i="1"/>
  <c r="W1251" i="1"/>
  <c r="W1207" i="1"/>
  <c r="W1203" i="1"/>
  <c r="W1218" i="1"/>
  <c r="W1221" i="1"/>
  <c r="W1216" i="1"/>
  <c r="W1155" i="1"/>
  <c r="W1153" i="1"/>
  <c r="W1151" i="1"/>
  <c r="W1180" i="1"/>
  <c r="W1178" i="1"/>
  <c r="W1176" i="1"/>
  <c r="W1173" i="1"/>
  <c r="W1169" i="1"/>
  <c r="W1171" i="1"/>
  <c r="W1195" i="1"/>
  <c r="W1191" i="1"/>
  <c r="W1187" i="1"/>
  <c r="W1186" i="1"/>
  <c r="W1197" i="1"/>
  <c r="W1185" i="1"/>
  <c r="W1183" i="1"/>
  <c r="W1128" i="1"/>
  <c r="W1124" i="1"/>
  <c r="W1132" i="1"/>
  <c r="W1146" i="1"/>
  <c r="W1142" i="1"/>
  <c r="W1144" i="1"/>
  <c r="W1140" i="1"/>
  <c r="W1149" i="1"/>
  <c r="W1085" i="1"/>
  <c r="W1083" i="1"/>
  <c r="W1081" i="1"/>
  <c r="W3923" i="1"/>
  <c r="W3925" i="1"/>
  <c r="W3927" i="1"/>
  <c r="W3929" i="1"/>
  <c r="W3931" i="1"/>
  <c r="W3933" i="1"/>
  <c r="W3935" i="1"/>
  <c r="W3937" i="1"/>
  <c r="W3939" i="1"/>
  <c r="W3941" i="1"/>
  <c r="W3943" i="1"/>
  <c r="W3945" i="1"/>
  <c r="W3947" i="1"/>
  <c r="W3949" i="1"/>
  <c r="W3951" i="1"/>
  <c r="W3953" i="1"/>
  <c r="W3955" i="1"/>
  <c r="W3957" i="1"/>
  <c r="W3959" i="1"/>
  <c r="W3961" i="1"/>
  <c r="W3963" i="1"/>
  <c r="W3965" i="1"/>
  <c r="W3967" i="1"/>
  <c r="W3969" i="1"/>
  <c r="W3971" i="1"/>
  <c r="W3973" i="1"/>
  <c r="W3975" i="1"/>
  <c r="W3977" i="1"/>
  <c r="W3979" i="1"/>
  <c r="W3981" i="1"/>
  <c r="W3983" i="1"/>
  <c r="W3985" i="1"/>
  <c r="W3987" i="1"/>
  <c r="W3989" i="1"/>
  <c r="W3991" i="1"/>
  <c r="W3993" i="1"/>
  <c r="W3995" i="1"/>
  <c r="W3997" i="1"/>
  <c r="W3999" i="1"/>
  <c r="W4001" i="1"/>
  <c r="W4003" i="1"/>
  <c r="W4005" i="1"/>
  <c r="W4007" i="1"/>
  <c r="W4009" i="1"/>
  <c r="W4011" i="1"/>
  <c r="W4013" i="1"/>
  <c r="W4015" i="1"/>
  <c r="W4017" i="1"/>
  <c r="W4019" i="1"/>
  <c r="W4021" i="1"/>
  <c r="W4023" i="1"/>
  <c r="W4025" i="1"/>
  <c r="W4027" i="1"/>
  <c r="W4029" i="1"/>
  <c r="W4031" i="1"/>
  <c r="W4033" i="1"/>
  <c r="W4035" i="1"/>
  <c r="W4037" i="1"/>
  <c r="W4039" i="1"/>
  <c r="W4041" i="1"/>
  <c r="W4043" i="1"/>
  <c r="W4045" i="1"/>
  <c r="W4047" i="1"/>
  <c r="W4049" i="1"/>
  <c r="W4051" i="1"/>
  <c r="W4053" i="1"/>
  <c r="W4055" i="1"/>
  <c r="W4057" i="1"/>
  <c r="W4059" i="1"/>
  <c r="W4061" i="1"/>
  <c r="W4063" i="1"/>
  <c r="W4065" i="1"/>
  <c r="W4067" i="1"/>
  <c r="W4069" i="1"/>
  <c r="W4071" i="1"/>
  <c r="W4073" i="1"/>
  <c r="W4075" i="1"/>
  <c r="W4077" i="1"/>
  <c r="W4079" i="1"/>
  <c r="W4081" i="1"/>
  <c r="W4083" i="1"/>
  <c r="W4085" i="1"/>
  <c r="W4087" i="1"/>
  <c r="W4089" i="1"/>
  <c r="W4091" i="1"/>
  <c r="W4093" i="1"/>
  <c r="W4095" i="1"/>
  <c r="W4097" i="1"/>
  <c r="W4099" i="1"/>
  <c r="W4101" i="1"/>
  <c r="W4103" i="1"/>
  <c r="W4105" i="1"/>
  <c r="W4107" i="1"/>
  <c r="W4109" i="1"/>
  <c r="W4111" i="1"/>
  <c r="W4113" i="1"/>
  <c r="W4115" i="1"/>
  <c r="W4117" i="1"/>
  <c r="W4119" i="1"/>
  <c r="W4121" i="1"/>
  <c r="W4123" i="1"/>
  <c r="W4125" i="1"/>
  <c r="W4127" i="1"/>
  <c r="W4129" i="1"/>
  <c r="W4131" i="1"/>
  <c r="W4133" i="1"/>
  <c r="W4135" i="1"/>
  <c r="W4137" i="1"/>
  <c r="W4139" i="1"/>
  <c r="W4141" i="1"/>
  <c r="W4143" i="1"/>
  <c r="W4145" i="1"/>
  <c r="W4147" i="1"/>
  <c r="W4149" i="1"/>
  <c r="W4151" i="1"/>
  <c r="W4153" i="1"/>
  <c r="W4155" i="1"/>
  <c r="W4157" i="1"/>
  <c r="W4159" i="1"/>
  <c r="W4161" i="1"/>
  <c r="W4163" i="1"/>
  <c r="W4165" i="1"/>
  <c r="W4167" i="1"/>
  <c r="W4169" i="1"/>
  <c r="W4171" i="1"/>
  <c r="W4173" i="1"/>
  <c r="W4175" i="1"/>
  <c r="W4177" i="1"/>
  <c r="W4179" i="1"/>
  <c r="W4181" i="1"/>
  <c r="W4183" i="1"/>
  <c r="W4185" i="1"/>
  <c r="W4187" i="1"/>
  <c r="W4189" i="1"/>
  <c r="W4191" i="1"/>
  <c r="W4193" i="1"/>
  <c r="W4195" i="1"/>
  <c r="W4197" i="1"/>
  <c r="W4199" i="1"/>
  <c r="W4201" i="1"/>
  <c r="W4203" i="1"/>
  <c r="W4205" i="1"/>
  <c r="W4207" i="1"/>
  <c r="W4209" i="1"/>
  <c r="W4211" i="1"/>
  <c r="W4213" i="1"/>
  <c r="W4215" i="1"/>
  <c r="W4217" i="1"/>
  <c r="W4219" i="1"/>
  <c r="W4221" i="1"/>
  <c r="W4223" i="1"/>
  <c r="W4225" i="1"/>
  <c r="W4227" i="1"/>
  <c r="W4229" i="1"/>
  <c r="W4231" i="1"/>
  <c r="W4233" i="1"/>
  <c r="W4235" i="1"/>
  <c r="W4237" i="1"/>
  <c r="W4239" i="1"/>
  <c r="W4241" i="1"/>
  <c r="W4243" i="1"/>
  <c r="W4245" i="1"/>
  <c r="W4247" i="1"/>
  <c r="W4249" i="1"/>
  <c r="W4251" i="1"/>
  <c r="W4253" i="1"/>
  <c r="W4255" i="1"/>
  <c r="W4257" i="1"/>
  <c r="W4259" i="1"/>
  <c r="W4261" i="1"/>
  <c r="W4263" i="1"/>
  <c r="W4265" i="1"/>
  <c r="W4267" i="1"/>
  <c r="W4269" i="1"/>
  <c r="W4271" i="1"/>
  <c r="W4273" i="1"/>
  <c r="W4275" i="1"/>
  <c r="W4277" i="1"/>
  <c r="W4279" i="1"/>
  <c r="W4281" i="1"/>
  <c r="W4283" i="1"/>
  <c r="W4285" i="1"/>
  <c r="W4287" i="1"/>
  <c r="W4289" i="1"/>
  <c r="W4291" i="1"/>
  <c r="W4293" i="1"/>
  <c r="W4295" i="1"/>
  <c r="W4297" i="1"/>
  <c r="W4299" i="1"/>
  <c r="W4301" i="1"/>
  <c r="W4303" i="1"/>
  <c r="W4305" i="1"/>
  <c r="W4307" i="1"/>
  <c r="W4309" i="1"/>
  <c r="W4311" i="1"/>
  <c r="W4313" i="1"/>
  <c r="W4315" i="1"/>
  <c r="W4317" i="1"/>
  <c r="W4319" i="1"/>
  <c r="W4321" i="1"/>
  <c r="W4323" i="1"/>
  <c r="W4325" i="1"/>
  <c r="W4327" i="1"/>
  <c r="W4329" i="1"/>
  <c r="W4331" i="1"/>
  <c r="W4333" i="1"/>
  <c r="W4335" i="1"/>
  <c r="W4337" i="1"/>
  <c r="W4339" i="1"/>
  <c r="W4341" i="1"/>
  <c r="W4343" i="1"/>
  <c r="W4345" i="1"/>
  <c r="W4347" i="1"/>
  <c r="W4349" i="1"/>
  <c r="W4351" i="1"/>
  <c r="W4353" i="1"/>
  <c r="W4355" i="1"/>
  <c r="W4357" i="1"/>
  <c r="W4359" i="1"/>
  <c r="W4361" i="1"/>
  <c r="W4363" i="1"/>
  <c r="W4365" i="1"/>
  <c r="W4367" i="1"/>
  <c r="W4369" i="1"/>
  <c r="W4371" i="1"/>
  <c r="W4373" i="1"/>
  <c r="W4375" i="1"/>
  <c r="W1409" i="1"/>
  <c r="W1407" i="1"/>
  <c r="W1416" i="1"/>
  <c r="W1415" i="1"/>
  <c r="W1412" i="1"/>
  <c r="W1390" i="1"/>
  <c r="W1386" i="1"/>
  <c r="W1400" i="1"/>
  <c r="W1228" i="1"/>
  <c r="W1234" i="1"/>
  <c r="W1252" i="1"/>
  <c r="W1241" i="1"/>
  <c r="W1215" i="1"/>
  <c r="W1211" i="1"/>
  <c r="W1161" i="1"/>
  <c r="W1159" i="1"/>
  <c r="W1192" i="1"/>
  <c r="W1408" i="1"/>
  <c r="W1406" i="1"/>
  <c r="W1404" i="1"/>
  <c r="W1402" i="1"/>
  <c r="W1417" i="1"/>
  <c r="W1414" i="1"/>
  <c r="W1413" i="1"/>
  <c r="W1411" i="1"/>
  <c r="W1418" i="1"/>
  <c r="W1419" i="1"/>
  <c r="W1389" i="1"/>
  <c r="W1387" i="1"/>
  <c r="W1385" i="1"/>
  <c r="W1383" i="1"/>
  <c r="W1393" i="1"/>
  <c r="W1392" i="1"/>
  <c r="W1397" i="1"/>
  <c r="W1398" i="1"/>
  <c r="W1401" i="1"/>
  <c r="W1376" i="1"/>
  <c r="W1374" i="1"/>
  <c r="W1372" i="1"/>
  <c r="W1370" i="1"/>
  <c r="W1382" i="1"/>
  <c r="W1380" i="1"/>
  <c r="W1381" i="1"/>
  <c r="W1356" i="1"/>
  <c r="W1354" i="1"/>
  <c r="W1352" i="1"/>
  <c r="W1350" i="1"/>
  <c r="W1364" i="1"/>
  <c r="W1362" i="1"/>
  <c r="W1360" i="1"/>
  <c r="W1358" i="1"/>
  <c r="W1368" i="1"/>
  <c r="W1366" i="1"/>
  <c r="W1231" i="1"/>
  <c r="W1229" i="1"/>
  <c r="W1227" i="1"/>
  <c r="W1225" i="1"/>
  <c r="W1239" i="1"/>
  <c r="W1236" i="1"/>
  <c r="W1235" i="1"/>
  <c r="W1233" i="1"/>
  <c r="W1247" i="1"/>
  <c r="W1242" i="1"/>
  <c r="W1248" i="1"/>
  <c r="W1243" i="1"/>
  <c r="W1246" i="1"/>
  <c r="W1245" i="1"/>
  <c r="W1244" i="1"/>
  <c r="W1206" i="1"/>
  <c r="W1204" i="1"/>
  <c r="W1202" i="1"/>
  <c r="W1200" i="1"/>
  <c r="W1214" i="1"/>
  <c r="W1213" i="1"/>
  <c r="W1210" i="1"/>
  <c r="W1093" i="1"/>
  <c r="W1092" i="1"/>
  <c r="W1089" i="1"/>
  <c r="W1087" i="1"/>
  <c r="W1110" i="1"/>
  <c r="W1109" i="1"/>
  <c r="W1104" i="1"/>
  <c r="W1106" i="1"/>
  <c r="W1099" i="1"/>
  <c r="W1100" i="1"/>
  <c r="W1095" i="1"/>
  <c r="W1097" i="1"/>
  <c r="W1113" i="1"/>
  <c r="W1118" i="1"/>
  <c r="W1112" i="1"/>
  <c r="W1119" i="1"/>
  <c r="W1115" i="1"/>
  <c r="W1315" i="1"/>
  <c r="W1311" i="1"/>
  <c r="W1293" i="1"/>
  <c r="W1291" i="1"/>
  <c r="W1289" i="1"/>
  <c r="W1287" i="1"/>
  <c r="W1298" i="1"/>
  <c r="W1295" i="1"/>
  <c r="W1274" i="1"/>
  <c r="W1272" i="1"/>
  <c r="W1270" i="1"/>
  <c r="W1268" i="1"/>
  <c r="W1278" i="1"/>
  <c r="W1277" i="1"/>
  <c r="W1285" i="1"/>
  <c r="W1281" i="1"/>
  <c r="W1286" i="1"/>
  <c r="W1265" i="1"/>
  <c r="W1263" i="1"/>
  <c r="W1261" i="1"/>
  <c r="W1259" i="1"/>
  <c r="W1267" i="1"/>
  <c r="W1257" i="1"/>
  <c r="W1255" i="1"/>
  <c r="W1120" i="1"/>
  <c r="W1037" i="1"/>
  <c r="W1035" i="1"/>
  <c r="W1033" i="1"/>
  <c r="W1031" i="1"/>
  <c r="W1045" i="1"/>
  <c r="W1043" i="1"/>
  <c r="W1041" i="1"/>
  <c r="W1039" i="1"/>
  <c r="W1058" i="1"/>
  <c r="W1059" i="1"/>
  <c r="W1055" i="1"/>
  <c r="W1057" i="1"/>
  <c r="W1052" i="1"/>
  <c r="W1053" i="1"/>
  <c r="W1049" i="1"/>
  <c r="W1046" i="1"/>
  <c r="W1076" i="1"/>
  <c r="W1067" i="1"/>
  <c r="W1065" i="1"/>
  <c r="W1078" i="1"/>
  <c r="W1064" i="1"/>
  <c r="W1071" i="1"/>
  <c r="W1069" i="1"/>
  <c r="W1073" i="1"/>
  <c r="W1062" i="1"/>
  <c r="W1343" i="1"/>
  <c r="W1341" i="1"/>
  <c r="W1339" i="1"/>
  <c r="W1337" i="1"/>
  <c r="W1348" i="1"/>
  <c r="W1345" i="1"/>
  <c r="W1327" i="1"/>
  <c r="W1325" i="1"/>
  <c r="W1323" i="1"/>
  <c r="W1321" i="1"/>
  <c r="W1334" i="1"/>
  <c r="W1330" i="1"/>
  <c r="W1331" i="1"/>
  <c r="W1336" i="1"/>
  <c r="W1319" i="1"/>
  <c r="W1317" i="1"/>
  <c r="W1306" i="1"/>
  <c r="W1304" i="1"/>
  <c r="W1302" i="1"/>
  <c r="W1300" i="1"/>
  <c r="W1309" i="1"/>
  <c r="W1307" i="1"/>
  <c r="W1314" i="1"/>
  <c r="W1209" i="1"/>
  <c r="W1223" i="1"/>
  <c r="W1219" i="1"/>
  <c r="W1220" i="1"/>
  <c r="W1222" i="1"/>
  <c r="W1156" i="1"/>
  <c r="W1154" i="1"/>
  <c r="W1152" i="1"/>
  <c r="W1164" i="1"/>
  <c r="W1162" i="1"/>
  <c r="W1160" i="1"/>
  <c r="W1158" i="1"/>
  <c r="W1177" i="1"/>
  <c r="W1179" i="1"/>
  <c r="W1175" i="1"/>
  <c r="W1174" i="1"/>
  <c r="W1172" i="1"/>
  <c r="W1170" i="1"/>
  <c r="W1166" i="1"/>
  <c r="W1165" i="1"/>
  <c r="W1182" i="1"/>
  <c r="W1196" i="1"/>
  <c r="W1189" i="1"/>
  <c r="W1194" i="1"/>
  <c r="W1199" i="1"/>
  <c r="W1190" i="1"/>
  <c r="W1184" i="1"/>
  <c r="W1193" i="1"/>
  <c r="W1188" i="1"/>
  <c r="W1198" i="1"/>
  <c r="W1129" i="1"/>
  <c r="W1127" i="1"/>
  <c r="W1125" i="1"/>
  <c r="W1138" i="1"/>
  <c r="W1135" i="1"/>
  <c r="W1134" i="1"/>
  <c r="W1131" i="1"/>
  <c r="W1148" i="1"/>
  <c r="W1147" i="1"/>
  <c r="W1145" i="1"/>
  <c r="W1150" i="1"/>
  <c r="W1139" i="1"/>
  <c r="W1141" i="1"/>
  <c r="W1086" i="1"/>
  <c r="W1084" i="1"/>
  <c r="W1082" i="1"/>
  <c r="W1080" i="1"/>
  <c r="W1094" i="1"/>
  <c r="W1091" i="1"/>
  <c r="W1090" i="1"/>
  <c r="W1088" i="1"/>
  <c r="W1108" i="1"/>
  <c r="W1107" i="1"/>
  <c r="W1105" i="1"/>
  <c r="W1103" i="1"/>
  <c r="W1102" i="1"/>
  <c r="W1101" i="1"/>
  <c r="W1096" i="1"/>
  <c r="W1098" i="1"/>
  <c r="W1117" i="1"/>
  <c r="W1123" i="1"/>
  <c r="W1116" i="1"/>
  <c r="W1122" i="1"/>
  <c r="W1121" i="1"/>
  <c r="W1114" i="1"/>
  <c r="W1111" i="1"/>
  <c r="W1036" i="1"/>
  <c r="W1034" i="1"/>
  <c r="W1032" i="1"/>
  <c r="W1030" i="1"/>
  <c r="W1044" i="1"/>
  <c r="W1042" i="1"/>
  <c r="W1040" i="1"/>
  <c r="W1038" i="1"/>
  <c r="W1061" i="1"/>
  <c r="W1060" i="1"/>
  <c r="W1056" i="1"/>
  <c r="W1054" i="1"/>
  <c r="W1050" i="1"/>
  <c r="W1051" i="1"/>
  <c r="W1048" i="1"/>
  <c r="W1047" i="1"/>
  <c r="W1077" i="1"/>
  <c r="W1066" i="1"/>
  <c r="W1075" i="1"/>
  <c r="W1068" i="1"/>
  <c r="W1074" i="1"/>
  <c r="W1070" i="1"/>
  <c r="W1063" i="1"/>
  <c r="W1072" i="1"/>
  <c r="W1344" i="1"/>
  <c r="W1342" i="1"/>
  <c r="W1340" i="1"/>
  <c r="W1338" i="1"/>
  <c r="W1346" i="1"/>
  <c r="W1347" i="1"/>
  <c r="W1328" i="1"/>
  <c r="W1326" i="1"/>
  <c r="W1324" i="1"/>
  <c r="W1322" i="1"/>
  <c r="W1329" i="1"/>
  <c r="W1333" i="1"/>
  <c r="W1335" i="1"/>
  <c r="W1332" i="1"/>
  <c r="W1320" i="1"/>
  <c r="W1318" i="1"/>
  <c r="W1316" i="1"/>
  <c r="W1305" i="1"/>
  <c r="W1303" i="1"/>
  <c r="W1301" i="1"/>
  <c r="W1299" i="1"/>
  <c r="W1310" i="1"/>
  <c r="W1308" i="1"/>
  <c r="W1313" i="1"/>
  <c r="W1312" i="1"/>
  <c r="W1294" i="1"/>
  <c r="W1292" i="1"/>
  <c r="W1290" i="1"/>
  <c r="W1288" i="1"/>
  <c r="W1296" i="1"/>
  <c r="W1297" i="1"/>
  <c r="W1253" i="1"/>
  <c r="W983" i="1"/>
  <c r="W981" i="1"/>
  <c r="W979" i="1"/>
  <c r="W977" i="1"/>
  <c r="W991" i="1"/>
  <c r="W989" i="1"/>
  <c r="W987" i="1"/>
  <c r="W985" i="1"/>
  <c r="W1008" i="1"/>
  <c r="W1006" i="1"/>
  <c r="W1004" i="1"/>
  <c r="W1001" i="1"/>
  <c r="W997" i="1"/>
  <c r="W999" i="1"/>
  <c r="W994" i="1"/>
  <c r="W995" i="1"/>
  <c r="W1015" i="1"/>
  <c r="W1022" i="1"/>
  <c r="W1025" i="1"/>
  <c r="W1014" i="1"/>
  <c r="W1021" i="1"/>
  <c r="W1028" i="1"/>
  <c r="W1027" i="1"/>
  <c r="W1026" i="1"/>
  <c r="W1017" i="1"/>
  <c r="W1016" i="1"/>
  <c r="W925" i="1"/>
  <c r="W923" i="1"/>
  <c r="W921" i="1"/>
  <c r="W919" i="1"/>
  <c r="W932" i="1"/>
  <c r="W930" i="1"/>
  <c r="W928" i="1"/>
  <c r="W927" i="1"/>
  <c r="W947" i="1"/>
  <c r="W946" i="1"/>
  <c r="W943" i="1"/>
  <c r="W942" i="1"/>
  <c r="W941" i="1"/>
  <c r="W938" i="1"/>
  <c r="W935" i="1"/>
  <c r="W934" i="1"/>
  <c r="W963" i="1"/>
  <c r="W962" i="1"/>
  <c r="W958" i="1"/>
  <c r="W976" i="1"/>
  <c r="W957" i="1"/>
  <c r="W950" i="1"/>
  <c r="W966" i="1"/>
  <c r="W971" i="1"/>
  <c r="W970" i="1"/>
  <c r="W969" i="1"/>
  <c r="W975" i="1"/>
  <c r="W968" i="1"/>
  <c r="W960" i="1"/>
  <c r="W861" i="1"/>
  <c r="W859" i="1"/>
  <c r="W857" i="1"/>
  <c r="W855" i="1"/>
  <c r="W869" i="1"/>
  <c r="W867" i="1"/>
  <c r="W865" i="1"/>
  <c r="W863" i="1"/>
  <c r="W885" i="1"/>
  <c r="W884" i="1"/>
  <c r="W880" i="1"/>
  <c r="W881" i="1"/>
  <c r="W875" i="1"/>
  <c r="W874" i="1"/>
  <c r="W872" i="1"/>
  <c r="W870" i="1"/>
  <c r="W916" i="1"/>
  <c r="W896" i="1"/>
  <c r="W915" i="1"/>
  <c r="W903" i="1"/>
  <c r="W895" i="1"/>
  <c r="W894" i="1"/>
  <c r="W891" i="1"/>
  <c r="W892" i="1"/>
  <c r="W913" i="1"/>
  <c r="W889" i="1"/>
  <c r="W897" i="1"/>
  <c r="W893" i="1"/>
  <c r="W900" i="1"/>
  <c r="W1275" i="1"/>
  <c r="W1273" i="1"/>
  <c r="W1271" i="1"/>
  <c r="W1269" i="1"/>
  <c r="W1279" i="1"/>
  <c r="W1276" i="1"/>
  <c r="W1280" i="1"/>
  <c r="W1282" i="1"/>
  <c r="W1284" i="1"/>
  <c r="W1283" i="1"/>
  <c r="W1264" i="1"/>
  <c r="W1262" i="1"/>
  <c r="W1260" i="1"/>
  <c r="W1266" i="1"/>
  <c r="W1258" i="1"/>
  <c r="W1256" i="1"/>
  <c r="W1254" i="1"/>
  <c r="W984" i="1"/>
  <c r="W982" i="1"/>
  <c r="W980" i="1"/>
  <c r="W978" i="1"/>
  <c r="W992" i="1"/>
  <c r="W990" i="1"/>
  <c r="W988" i="1"/>
  <c r="W986" i="1"/>
  <c r="W1007" i="1"/>
  <c r="W1005" i="1"/>
  <c r="W1003" i="1"/>
  <c r="W1002" i="1"/>
  <c r="W1000" i="1"/>
  <c r="W998" i="1"/>
  <c r="W996" i="1"/>
  <c r="W993" i="1"/>
  <c r="W1009" i="1"/>
  <c r="W1023" i="1"/>
  <c r="W1029" i="1"/>
  <c r="W1024" i="1"/>
  <c r="W1019" i="1"/>
  <c r="W1013" i="1"/>
  <c r="W1020" i="1"/>
  <c r="W1012" i="1"/>
  <c r="W1011" i="1"/>
  <c r="W1018" i="1"/>
  <c r="W1010" i="1"/>
  <c r="W924" i="1"/>
  <c r="W922" i="1"/>
  <c r="W920" i="1"/>
  <c r="W918" i="1"/>
  <c r="W933" i="1"/>
  <c r="W931" i="1"/>
  <c r="W905" i="1"/>
  <c r="W912" i="1"/>
  <c r="W911" i="1"/>
  <c r="W809" i="1"/>
  <c r="W807" i="1"/>
  <c r="W805" i="1"/>
  <c r="W803" i="1"/>
  <c r="W929" i="1"/>
  <c r="W926" i="1"/>
  <c r="W948" i="1"/>
  <c r="W949" i="1"/>
  <c r="W945" i="1"/>
  <c r="W944" i="1"/>
  <c r="W940" i="1"/>
  <c r="W939" i="1"/>
  <c r="W936" i="1"/>
  <c r="W937" i="1"/>
  <c r="W959" i="1"/>
  <c r="W955" i="1"/>
  <c r="W973" i="1"/>
  <c r="W954" i="1"/>
  <c r="W965" i="1"/>
  <c r="W953" i="1"/>
  <c r="W967" i="1"/>
  <c r="W972" i="1"/>
  <c r="W952" i="1"/>
  <c r="W964" i="1"/>
  <c r="W951" i="1"/>
  <c r="W956" i="1"/>
  <c r="W961" i="1"/>
  <c r="W974" i="1"/>
  <c r="W860" i="1"/>
  <c r="W858" i="1"/>
  <c r="W856" i="1"/>
  <c r="W854" i="1"/>
  <c r="W868" i="1"/>
  <c r="W866" i="1"/>
  <c r="W864" i="1"/>
  <c r="W862" i="1"/>
  <c r="W883" i="1"/>
  <c r="W882" i="1"/>
  <c r="W878" i="1"/>
  <c r="W879" i="1"/>
  <c r="W876" i="1"/>
  <c r="W877" i="1"/>
  <c r="W871" i="1"/>
  <c r="W873" i="1"/>
  <c r="W817" i="1"/>
  <c r="W815" i="1"/>
  <c r="W813" i="1"/>
  <c r="W811" i="1"/>
  <c r="W832" i="1"/>
  <c r="W828" i="1"/>
  <c r="W827" i="1"/>
  <c r="W823" i="1"/>
  <c r="W824" i="1"/>
  <c r="W819" i="1"/>
  <c r="W820" i="1"/>
  <c r="W818" i="1"/>
  <c r="W853" i="1"/>
  <c r="W847" i="1"/>
  <c r="W835" i="1"/>
  <c r="W842" i="1"/>
  <c r="W834" i="1"/>
  <c r="W846" i="1"/>
  <c r="W849" i="1"/>
  <c r="W836" i="1"/>
  <c r="W841" i="1"/>
  <c r="W852" i="1"/>
  <c r="W754" i="1"/>
  <c r="W752" i="1"/>
  <c r="W750" i="1"/>
  <c r="W748" i="1"/>
  <c r="W762" i="1"/>
  <c r="W760" i="1"/>
  <c r="W759" i="1"/>
  <c r="W756" i="1"/>
  <c r="W778" i="1"/>
  <c r="W777" i="1"/>
  <c r="W775" i="1"/>
  <c r="W908" i="1"/>
  <c r="W907" i="1"/>
  <c r="W906" i="1"/>
  <c r="W899" i="1"/>
  <c r="W886" i="1"/>
  <c r="W914" i="1"/>
  <c r="W902" i="1"/>
  <c r="W898" i="1"/>
  <c r="W904" i="1"/>
  <c r="W890" i="1"/>
  <c r="W901" i="1"/>
  <c r="W910" i="1"/>
  <c r="W821" i="1"/>
  <c r="W850" i="1"/>
  <c r="W848" i="1"/>
  <c r="W844" i="1"/>
  <c r="W839" i="1"/>
  <c r="W838" i="1"/>
  <c r="W837" i="1"/>
  <c r="W851" i="1"/>
  <c r="W843" i="1"/>
  <c r="W845" i="1"/>
  <c r="W840" i="1"/>
  <c r="W755" i="1"/>
  <c r="W753" i="1"/>
  <c r="W751" i="1"/>
  <c r="W749" i="1"/>
  <c r="W763" i="1"/>
  <c r="W761" i="1"/>
  <c r="W758" i="1"/>
  <c r="W757" i="1"/>
  <c r="W909" i="1"/>
  <c r="W888" i="1"/>
  <c r="W917" i="1"/>
  <c r="W887" i="1"/>
  <c r="W808" i="1"/>
  <c r="W806" i="1"/>
  <c r="W804" i="1"/>
  <c r="W802" i="1"/>
  <c r="W816" i="1"/>
  <c r="W814" i="1"/>
  <c r="W812" i="1"/>
  <c r="W810" i="1"/>
  <c r="W830" i="1"/>
  <c r="W831" i="1"/>
  <c r="W829" i="1"/>
  <c r="W826" i="1"/>
  <c r="W825" i="1"/>
  <c r="W822" i="1"/>
  <c r="W772" i="1"/>
  <c r="W769" i="1"/>
  <c r="W771" i="1"/>
  <c r="W765" i="1"/>
  <c r="W767" i="1"/>
  <c r="W787" i="1"/>
  <c r="W784" i="1"/>
  <c r="W792" i="1"/>
  <c r="W773" i="1"/>
  <c r="W768" i="1"/>
  <c r="W770" i="1"/>
  <c r="W764" i="1"/>
  <c r="W766" i="1"/>
  <c r="W796" i="1"/>
  <c r="W795" i="1"/>
  <c r="W797" i="1"/>
  <c r="W794" i="1"/>
  <c r="W780" i="1"/>
  <c r="W789" i="1"/>
  <c r="W786" i="1"/>
  <c r="W791" i="1"/>
  <c r="W790" i="1"/>
  <c r="W782" i="1"/>
  <c r="W800" i="1"/>
  <c r="W729" i="1"/>
  <c r="W727" i="1"/>
  <c r="W725" i="1"/>
  <c r="W723" i="1"/>
  <c r="W738" i="1"/>
  <c r="W736" i="1"/>
  <c r="W734" i="1"/>
  <c r="W731" i="1"/>
  <c r="W739" i="1"/>
  <c r="W744" i="1"/>
  <c r="W741" i="1"/>
  <c r="W742" i="1"/>
  <c r="W160" i="1"/>
  <c r="P165" i="1" l="1"/>
  <c r="P160" i="1" l="1"/>
  <c r="P155" i="1"/>
  <c r="P143" i="1"/>
  <c r="P147" i="1"/>
  <c r="P134" i="1"/>
  <c r="P138" i="1"/>
  <c r="P235" i="1"/>
  <c r="P228" i="1"/>
  <c r="P231" i="1"/>
  <c r="P239" i="1"/>
  <c r="P237" i="1"/>
  <c r="P236" i="1"/>
  <c r="P215" i="1"/>
  <c r="P218" i="1"/>
  <c r="P221" i="1"/>
  <c r="P224" i="1"/>
  <c r="P154" i="1"/>
  <c r="P158" i="1"/>
  <c r="P151" i="1"/>
  <c r="P161" i="1"/>
  <c r="P162" i="1"/>
  <c r="P144" i="1"/>
  <c r="P148" i="1"/>
  <c r="P137" i="1"/>
  <c r="P141" i="1"/>
  <c r="P233" i="1"/>
  <c r="P232" i="1"/>
  <c r="P238" i="1"/>
  <c r="P227" i="1"/>
  <c r="P248" i="1"/>
  <c r="P249" i="1"/>
  <c r="P214" i="1"/>
  <c r="P216" i="1"/>
  <c r="P220" i="1"/>
  <c r="P225" i="1"/>
  <c r="P204" i="1"/>
  <c r="P207" i="1"/>
  <c r="P208" i="1"/>
  <c r="P210" i="1"/>
  <c r="P197" i="1"/>
  <c r="P199" i="1"/>
  <c r="P200" i="1"/>
  <c r="P202" i="1"/>
  <c r="P286" i="1"/>
  <c r="P284" i="1"/>
  <c r="P289" i="1"/>
  <c r="P288" i="1"/>
  <c r="P292" i="1"/>
  <c r="P301" i="1"/>
  <c r="P305" i="1"/>
  <c r="P293" i="1"/>
  <c r="P283" i="1"/>
  <c r="P299" i="1"/>
  <c r="P281" i="1"/>
  <c r="P306" i="1"/>
  <c r="P296" i="1"/>
  <c r="P290" i="1"/>
  <c r="P268" i="1"/>
  <c r="P271" i="1"/>
  <c r="P269" i="1"/>
  <c r="P274" i="1"/>
  <c r="P275" i="1"/>
  <c r="P278" i="1"/>
  <c r="P280" i="1"/>
  <c r="P260" i="1"/>
  <c r="P262" i="1"/>
  <c r="P264" i="1"/>
  <c r="P266" i="1"/>
  <c r="P252" i="1"/>
  <c r="P254" i="1"/>
  <c r="P256" i="1"/>
  <c r="P258" i="1"/>
  <c r="P308" i="1"/>
  <c r="P310" i="1"/>
  <c r="P157" i="1"/>
  <c r="P164" i="1"/>
  <c r="P145" i="1"/>
  <c r="P149" i="1"/>
  <c r="P136" i="1"/>
  <c r="P140" i="1"/>
  <c r="P250" i="1"/>
  <c r="P242" i="1"/>
  <c r="P246" i="1"/>
  <c r="P229" i="1"/>
  <c r="P240" i="1"/>
  <c r="P245" i="1"/>
  <c r="P212" i="1"/>
  <c r="P217" i="1"/>
  <c r="P223" i="1"/>
  <c r="P150" i="1"/>
  <c r="P156" i="1"/>
  <c r="P159" i="1"/>
  <c r="P153" i="1"/>
  <c r="P163" i="1"/>
  <c r="P142" i="1"/>
  <c r="P146" i="1"/>
  <c r="P135" i="1"/>
  <c r="P139" i="1"/>
  <c r="P241" i="1"/>
  <c r="P243" i="1"/>
  <c r="P244" i="1"/>
  <c r="P247" i="1"/>
  <c r="P230" i="1"/>
  <c r="P234" i="1"/>
  <c r="P213" i="1"/>
  <c r="P219" i="1"/>
  <c r="P222" i="1"/>
  <c r="P226" i="1"/>
  <c r="P205" i="1"/>
  <c r="P206" i="1"/>
  <c r="P209" i="1"/>
  <c r="P211" i="1"/>
  <c r="P198" i="1"/>
  <c r="P201" i="1"/>
  <c r="P203" i="1"/>
  <c r="P287" i="1"/>
  <c r="P291" i="1"/>
  <c r="P295" i="1"/>
  <c r="P304" i="1"/>
  <c r="P282" i="1"/>
  <c r="P300" i="1"/>
  <c r="P298" i="1"/>
  <c r="P307" i="1"/>
  <c r="P297" i="1"/>
  <c r="P285" i="1"/>
  <c r="P302" i="1"/>
  <c r="P303" i="1"/>
  <c r="P294" i="1"/>
  <c r="P267" i="1"/>
  <c r="P270" i="1"/>
  <c r="P272" i="1"/>
  <c r="P273" i="1"/>
  <c r="P276" i="1"/>
  <c r="P277" i="1"/>
  <c r="P279" i="1"/>
  <c r="P259" i="1"/>
  <c r="P261" i="1"/>
  <c r="P263" i="1"/>
  <c r="P265" i="1"/>
  <c r="P251" i="1"/>
  <c r="P253" i="1"/>
  <c r="P255" i="1"/>
  <c r="P257" i="1"/>
  <c r="P309" i="1"/>
  <c r="P311" i="1"/>
  <c r="P314" i="1"/>
  <c r="P384" i="1"/>
  <c r="P542" i="1"/>
  <c r="P393" i="1"/>
  <c r="P520" i="1"/>
  <c r="P316" i="1"/>
  <c r="P383" i="1"/>
  <c r="P491" i="1"/>
  <c r="P343" i="1"/>
  <c r="P313" i="1"/>
  <c r="P382" i="1"/>
  <c r="P511" i="1"/>
  <c r="P22" i="1"/>
  <c r="P11" i="1"/>
  <c r="P15" i="1"/>
  <c r="P3" i="1"/>
  <c r="P7" i="1"/>
  <c r="P78" i="1"/>
  <c r="P73" i="1"/>
  <c r="P74" i="1"/>
  <c r="P66" i="1"/>
  <c r="P60" i="1"/>
  <c r="P77" i="1"/>
  <c r="P72" i="1"/>
  <c r="P43" i="1"/>
  <c r="P46" i="1"/>
  <c r="P50" i="1"/>
  <c r="P54" i="1"/>
  <c r="P35" i="1"/>
  <c r="P39" i="1"/>
  <c r="P26" i="1"/>
  <c r="P31" i="1"/>
  <c r="P125" i="1"/>
  <c r="P117" i="1"/>
  <c r="P120" i="1"/>
  <c r="P127" i="1"/>
  <c r="P130" i="1"/>
  <c r="P100" i="1"/>
  <c r="P105" i="1"/>
  <c r="P109" i="1"/>
  <c r="P113" i="1"/>
  <c r="P94" i="1"/>
  <c r="P98" i="1"/>
  <c r="P86" i="1"/>
  <c r="P90" i="1"/>
  <c r="P169" i="1"/>
  <c r="P170" i="1"/>
  <c r="P190" i="1"/>
  <c r="P172" i="1"/>
  <c r="P191" i="1"/>
  <c r="P195" i="1"/>
  <c r="P192" i="1"/>
  <c r="P152" i="1"/>
  <c r="P476" i="1"/>
  <c r="P499" i="1"/>
  <c r="P388" i="1"/>
  <c r="P353" i="1"/>
  <c r="P392" i="1"/>
  <c r="P390" i="1"/>
  <c r="P19" i="1"/>
  <c r="P20" i="1"/>
  <c r="P14" i="1"/>
  <c r="P18" i="1"/>
  <c r="P6" i="1"/>
  <c r="P10" i="1"/>
  <c r="P76" i="1"/>
  <c r="P67" i="1"/>
  <c r="P61" i="1"/>
  <c r="P64" i="1"/>
  <c r="P71" i="1"/>
  <c r="P82" i="1"/>
  <c r="P44" i="1"/>
  <c r="P47" i="1"/>
  <c r="P52" i="1"/>
  <c r="P56" i="1"/>
  <c r="P34" i="1"/>
  <c r="P38" i="1"/>
  <c r="P25" i="1"/>
  <c r="P30" i="1"/>
  <c r="P132" i="1"/>
  <c r="P116" i="1"/>
  <c r="P123" i="1"/>
  <c r="P124" i="1"/>
  <c r="P118" i="1"/>
  <c r="P102" i="1"/>
  <c r="P106" i="1"/>
  <c r="P107" i="1"/>
  <c r="P114" i="1"/>
  <c r="P93" i="1"/>
  <c r="P97" i="1"/>
  <c r="P85" i="1"/>
  <c r="P89" i="1"/>
  <c r="P189" i="1"/>
  <c r="P185" i="1"/>
  <c r="P176" i="1"/>
  <c r="P171" i="1"/>
  <c r="P180" i="1"/>
  <c r="P181" i="1"/>
  <c r="P188" i="1"/>
  <c r="P193" i="1"/>
  <c r="P344" i="1"/>
  <c r="P315" i="1"/>
  <c r="P466" i="1"/>
  <c r="P386" i="1"/>
  <c r="P387" i="1"/>
  <c r="P503" i="1"/>
  <c r="P348" i="1"/>
  <c r="P361" i="1"/>
  <c r="P429" i="1"/>
  <c r="P519" i="1"/>
  <c r="P358" i="1"/>
  <c r="P345" i="1"/>
  <c r="P385" i="1"/>
  <c r="P428" i="1"/>
  <c r="P21" i="1"/>
  <c r="P13" i="1"/>
  <c r="P17" i="1"/>
  <c r="P5" i="1"/>
  <c r="P9" i="1"/>
  <c r="P57" i="1"/>
  <c r="P59" i="1"/>
  <c r="P79" i="1"/>
  <c r="P62" i="1"/>
  <c r="P69" i="1"/>
  <c r="P81" i="1"/>
  <c r="P41" i="1"/>
  <c r="P45" i="1"/>
  <c r="P51" i="1"/>
  <c r="P53" i="1"/>
  <c r="P33" i="1"/>
  <c r="P37" i="1"/>
  <c r="P24" i="1"/>
  <c r="P28" i="1"/>
  <c r="P128" i="1"/>
  <c r="P115" i="1"/>
  <c r="P129" i="1"/>
  <c r="P121" i="1"/>
  <c r="P126" i="1"/>
  <c r="P101" i="1"/>
  <c r="P104" i="1"/>
  <c r="P108" i="1"/>
  <c r="P112" i="1"/>
  <c r="P92" i="1"/>
  <c r="P95" i="1"/>
  <c r="P84" i="1"/>
  <c r="P88" i="1"/>
  <c r="P174" i="1"/>
  <c r="P182" i="1"/>
  <c r="P177" i="1"/>
  <c r="P175" i="1"/>
  <c r="P167" i="1"/>
  <c r="P173" i="1"/>
  <c r="P186" i="1"/>
  <c r="P184" i="1"/>
  <c r="P482" i="1"/>
  <c r="P502" i="1"/>
  <c r="P518" i="1"/>
  <c r="P508" i="1"/>
  <c r="P389" i="1"/>
  <c r="P536" i="1"/>
  <c r="P317" i="1"/>
  <c r="P504" i="1"/>
  <c r="P540" i="1"/>
  <c r="P23" i="1"/>
  <c r="P12" i="1"/>
  <c r="P16" i="1"/>
  <c r="P4" i="1"/>
  <c r="P8" i="1"/>
  <c r="P75" i="1"/>
  <c r="P65" i="1"/>
  <c r="P68" i="1"/>
  <c r="P80" i="1"/>
  <c r="P58" i="1"/>
  <c r="P70" i="1"/>
  <c r="P63" i="1"/>
  <c r="P42" i="1"/>
  <c r="P48" i="1"/>
  <c r="P49" i="1"/>
  <c r="P55" i="1"/>
  <c r="P36" i="1"/>
  <c r="P40" i="1"/>
  <c r="P27" i="1"/>
  <c r="P32" i="1"/>
  <c r="P119" i="1"/>
  <c r="P133" i="1"/>
  <c r="P131" i="1"/>
  <c r="P122" i="1"/>
  <c r="P99" i="1"/>
  <c r="P103" i="1"/>
  <c r="P110" i="1"/>
  <c r="P111" i="1"/>
  <c r="P91" i="1"/>
  <c r="P96" i="1"/>
  <c r="P83" i="1"/>
  <c r="P87" i="1"/>
  <c r="P183" i="1"/>
  <c r="P178" i="1"/>
  <c r="P179" i="1"/>
  <c r="P194" i="1"/>
  <c r="P168" i="1"/>
  <c r="P166" i="1"/>
  <c r="P187" i="1"/>
  <c r="P196" i="1"/>
  <c r="P464" i="1"/>
  <c r="P425" i="1"/>
  <c r="P356" i="1"/>
  <c r="P337" i="1"/>
  <c r="P339" i="1"/>
  <c r="P419" i="1"/>
  <c r="P330" i="1"/>
  <c r="P396" i="1"/>
  <c r="P413" i="1"/>
  <c r="P400" i="1"/>
  <c r="P416" i="1"/>
  <c r="P336" i="1"/>
  <c r="P417" i="1"/>
  <c r="P460" i="1"/>
  <c r="P486" i="1"/>
  <c r="P418" i="1"/>
  <c r="P414" i="1"/>
  <c r="P473" i="1"/>
  <c r="P335" i="1"/>
  <c r="P420" i="1"/>
  <c r="P340" i="1"/>
  <c r="P472" i="1"/>
  <c r="P532" i="1"/>
  <c r="P321" i="1"/>
  <c r="P323" i="1"/>
  <c r="P378" i="1"/>
  <c r="P478" i="1"/>
  <c r="P463" i="1"/>
  <c r="P446" i="1"/>
  <c r="P498" i="1"/>
  <c r="P408" i="1"/>
  <c r="P312" i="1"/>
  <c r="P324" i="1"/>
  <c r="P379" i="1"/>
  <c r="P430" i="1"/>
  <c r="P480" i="1"/>
  <c r="P468" i="1"/>
  <c r="P501" i="1"/>
  <c r="P535" i="1"/>
  <c r="P437" i="1"/>
  <c r="P395" i="1"/>
  <c r="P331" i="1"/>
  <c r="P487" i="1"/>
  <c r="P334" i="1"/>
  <c r="P541" i="1"/>
  <c r="P407" i="1"/>
  <c r="P333" i="1"/>
  <c r="P338" i="1"/>
  <c r="P488" i="1"/>
  <c r="P394" i="1"/>
  <c r="P369" i="1"/>
  <c r="P370" i="1"/>
  <c r="P415" i="1"/>
  <c r="P329" i="1"/>
  <c r="P426" i="1"/>
  <c r="P341" i="1"/>
  <c r="P332" i="1"/>
  <c r="P427" i="1"/>
  <c r="P328" i="1"/>
  <c r="P402" i="1"/>
  <c r="P489" i="1"/>
  <c r="P320" i="1"/>
  <c r="P380" i="1"/>
  <c r="P322" i="1"/>
  <c r="P326" i="1"/>
  <c r="P381" i="1"/>
  <c r="P475" i="1"/>
  <c r="P490" i="1"/>
  <c r="P467" i="1"/>
  <c r="P500" i="1"/>
  <c r="P533" i="1"/>
  <c r="P438" i="1"/>
  <c r="P481" i="1"/>
  <c r="P465" i="1"/>
  <c r="P325" i="1"/>
  <c r="P327" i="1"/>
  <c r="P371" i="1"/>
  <c r="P470" i="1"/>
  <c r="P474" i="1"/>
  <c r="P447" i="1"/>
  <c r="P497" i="1"/>
  <c r="P477" i="1"/>
  <c r="P448" i="1"/>
  <c r="P350" i="1"/>
  <c r="P521" i="1"/>
  <c r="P362" i="1"/>
  <c r="P432" i="1"/>
  <c r="P545" i="1"/>
  <c r="P512" i="1"/>
  <c r="P522" i="1"/>
  <c r="P483" i="1"/>
  <c r="P507" i="1"/>
  <c r="P527" i="1"/>
  <c r="P452" i="1"/>
  <c r="P534" i="1"/>
  <c r="P347" i="1"/>
  <c r="P454" i="1"/>
  <c r="P537" i="1"/>
  <c r="P441" i="1"/>
  <c r="P453" i="1"/>
  <c r="P352" i="1"/>
  <c r="P433" i="1"/>
  <c r="P357" i="1"/>
  <c r="P375" i="1"/>
  <c r="P496" i="1"/>
  <c r="P411" i="1"/>
  <c r="P458" i="1"/>
  <c r="P354" i="1"/>
  <c r="P366" i="1"/>
  <c r="P360" i="1"/>
  <c r="P461" i="1"/>
  <c r="P424" i="1"/>
  <c r="P391" i="1"/>
  <c r="P524" i="1"/>
  <c r="P513" i="1"/>
  <c r="P372" i="1"/>
  <c r="P319" i="1"/>
  <c r="P525" i="1"/>
  <c r="P506" i="1"/>
  <c r="P349" i="1"/>
  <c r="P435" i="1"/>
  <c r="P526" i="1"/>
  <c r="P514" i="1"/>
  <c r="P479" i="1"/>
  <c r="P529" i="1"/>
  <c r="P484" i="1"/>
  <c r="P374" i="1"/>
  <c r="P528" i="1"/>
  <c r="P544" i="1"/>
  <c r="P376" i="1"/>
  <c r="P377" i="1"/>
  <c r="P459" i="1"/>
  <c r="P365" i="1"/>
  <c r="P444" i="1"/>
  <c r="P406" i="1"/>
  <c r="P412" i="1"/>
  <c r="P410" i="1"/>
  <c r="P462" i="1"/>
  <c r="P471" i="1"/>
  <c r="P434" i="1"/>
  <c r="P539" i="1"/>
  <c r="P505" i="1"/>
  <c r="P449" i="1"/>
  <c r="P546" i="1"/>
  <c r="P439" i="1"/>
  <c r="P359" i="1"/>
  <c r="P450" i="1"/>
  <c r="P451" i="1"/>
  <c r="P485" i="1"/>
  <c r="P515" i="1"/>
  <c r="P517" i="1"/>
  <c r="P494" i="1"/>
  <c r="P495" i="1"/>
  <c r="P516" i="1"/>
  <c r="P455" i="1"/>
  <c r="P363" i="1"/>
  <c r="P457" i="1"/>
  <c r="P510" i="1"/>
  <c r="P346" i="1"/>
  <c r="P442" i="1"/>
  <c r="P364" i="1"/>
  <c r="P443" i="1"/>
  <c r="P399" i="1"/>
  <c r="P445" i="1"/>
  <c r="P367" i="1"/>
  <c r="P355" i="1"/>
  <c r="P469" i="1"/>
  <c r="P318" i="1"/>
  <c r="P538" i="1"/>
  <c r="P492" i="1"/>
  <c r="P373" i="1"/>
  <c r="P397" i="1"/>
  <c r="P509" i="1"/>
  <c r="P523" i="1"/>
  <c r="P409" i="1"/>
  <c r="P493" i="1"/>
  <c r="P405" i="1"/>
  <c r="P431" i="1"/>
  <c r="P404" i="1"/>
  <c r="P543" i="1"/>
  <c r="P456" i="1"/>
  <c r="P398" i="1"/>
  <c r="P530" i="1"/>
  <c r="P401" i="1"/>
  <c r="P440" i="1"/>
  <c r="P531" i="1"/>
  <c r="P403" i="1"/>
  <c r="P351" i="1"/>
  <c r="P436" i="1"/>
  <c r="P421" i="1"/>
  <c r="P422" i="1"/>
  <c r="P342" i="1"/>
  <c r="P368" i="1"/>
  <c r="P423" i="1"/>
  <c r="W515" i="1" l="1"/>
  <c r="W347" i="1" l="1"/>
  <c r="W308" i="1"/>
  <c r="W343" i="1"/>
  <c r="W452" i="1"/>
  <c r="W259" i="1"/>
  <c r="W254" i="1"/>
  <c r="W258" i="1"/>
  <c r="W546" i="1"/>
  <c r="W450" i="1"/>
  <c r="W451" i="1"/>
  <c r="W524" i="1"/>
  <c r="W319" i="1"/>
  <c r="W506" i="1"/>
  <c r="W449" i="1"/>
  <c r="W494" i="1"/>
  <c r="W350" i="1"/>
  <c r="W522" i="1"/>
  <c r="W507" i="1"/>
  <c r="W538" i="1"/>
  <c r="W397" i="1"/>
  <c r="W523" i="1"/>
  <c r="W493" i="1"/>
  <c r="W437" i="1"/>
  <c r="W155" i="1"/>
  <c r="W150" i="1"/>
  <c r="W271" i="1"/>
  <c r="W274" i="1"/>
  <c r="W278" i="1"/>
  <c r="W314" i="1"/>
  <c r="W429" i="1"/>
  <c r="W519" i="1"/>
  <c r="W386" i="1"/>
  <c r="W503" i="1"/>
  <c r="W511" i="1"/>
  <c r="W22" i="1"/>
  <c r="W15" i="1"/>
  <c r="W7" i="1"/>
  <c r="W73" i="1"/>
  <c r="W66" i="1"/>
  <c r="W77" i="1"/>
  <c r="W385" i="1"/>
  <c r="W476" i="1"/>
  <c r="W353" i="1"/>
  <c r="W20" i="1"/>
  <c r="W18" i="1"/>
  <c r="W10" i="1"/>
  <c r="W67" i="1"/>
  <c r="W64" i="1"/>
  <c r="W82" i="1"/>
  <c r="W159" i="1"/>
  <c r="W487" i="1"/>
  <c r="W334" i="1"/>
  <c r="W407" i="1"/>
  <c r="W333" i="1"/>
  <c r="W488" i="1"/>
  <c r="W460" i="1"/>
  <c r="W486" i="1"/>
  <c r="W418" i="1"/>
  <c r="W473" i="1"/>
  <c r="W335" i="1"/>
  <c r="W472" i="1"/>
  <c r="W532" i="1"/>
  <c r="W322" i="1"/>
  <c r="W381" i="1"/>
  <c r="W490" i="1"/>
  <c r="W500" i="1"/>
  <c r="W312" i="1"/>
  <c r="W379" i="1"/>
  <c r="W480" i="1"/>
  <c r="W501" i="1"/>
  <c r="W324" i="1"/>
  <c r="W430" i="1"/>
  <c r="W468" i="1"/>
  <c r="W535" i="1"/>
  <c r="W534" i="1"/>
  <c r="W454" i="1"/>
  <c r="W521" i="1"/>
  <c r="W432" i="1"/>
  <c r="W425" i="1"/>
  <c r="W339" i="1"/>
  <c r="W396" i="1"/>
  <c r="W400" i="1"/>
  <c r="W417" i="1"/>
  <c r="W465" i="1"/>
  <c r="W325" i="1"/>
  <c r="W371" i="1"/>
  <c r="W474" i="1"/>
  <c r="W497" i="1"/>
  <c r="W313" i="1"/>
  <c r="W482" i="1"/>
  <c r="W518" i="1"/>
  <c r="W508" i="1"/>
  <c r="W536" i="1"/>
  <c r="W504" i="1"/>
  <c r="W23" i="1"/>
  <c r="W16" i="1"/>
  <c r="W8" i="1"/>
  <c r="W65" i="1"/>
  <c r="W80" i="1"/>
  <c r="W70" i="1"/>
  <c r="W315" i="1"/>
  <c r="W491" i="1"/>
  <c r="W520" i="1"/>
  <c r="W21" i="1"/>
  <c r="W17" i="1"/>
  <c r="W9" i="1"/>
  <c r="W59" i="1"/>
  <c r="W62" i="1"/>
  <c r="W81" i="1"/>
  <c r="W45" i="1"/>
  <c r="W53" i="1"/>
  <c r="W37" i="1"/>
  <c r="W28" i="1"/>
  <c r="W115" i="1"/>
  <c r="W121" i="1"/>
  <c r="W101" i="1"/>
  <c r="W108" i="1"/>
  <c r="W92" i="1"/>
  <c r="W84" i="1"/>
  <c r="W174" i="1"/>
  <c r="W177" i="1"/>
  <c r="W167" i="1"/>
  <c r="W186" i="1"/>
  <c r="W42" i="1"/>
  <c r="W49" i="1"/>
  <c r="W36" i="1"/>
  <c r="W27" i="1"/>
  <c r="W119" i="1"/>
  <c r="W131" i="1"/>
  <c r="W99" i="1"/>
  <c r="W110" i="1"/>
  <c r="W91" i="1"/>
  <c r="W83" i="1"/>
  <c r="W183" i="1"/>
  <c r="W179" i="1"/>
  <c r="W168" i="1"/>
  <c r="W187" i="1"/>
  <c r="W43" i="1"/>
  <c r="W50" i="1"/>
  <c r="W35" i="1"/>
  <c r="W26" i="1"/>
  <c r="W125" i="1"/>
  <c r="W120" i="1"/>
  <c r="W130" i="1"/>
  <c r="W105" i="1"/>
  <c r="W113" i="1"/>
  <c r="W98" i="1"/>
  <c r="W90" i="1"/>
  <c r="W170" i="1"/>
  <c r="W172" i="1"/>
  <c r="W195" i="1"/>
  <c r="W152" i="1"/>
  <c r="W52" i="1"/>
  <c r="W34" i="1"/>
  <c r="W25" i="1"/>
  <c r="W132" i="1"/>
  <c r="W123" i="1"/>
  <c r="W118" i="1"/>
  <c r="W106" i="1"/>
  <c r="W114" i="1"/>
  <c r="W97" i="1"/>
  <c r="W89" i="1"/>
  <c r="W185" i="1"/>
  <c r="W171" i="1"/>
  <c r="W181" i="1"/>
  <c r="W193" i="1"/>
  <c r="W153" i="1"/>
  <c r="W222" i="1"/>
  <c r="W204" i="1"/>
  <c r="W208" i="1"/>
  <c r="W197" i="1"/>
  <c r="W158" i="1"/>
  <c r="W151" i="1"/>
  <c r="W198" i="1"/>
  <c r="W201" i="1"/>
  <c r="W203" i="1"/>
  <c r="W287" i="1"/>
  <c r="W291" i="1"/>
  <c r="W295" i="1"/>
  <c r="W304" i="1"/>
  <c r="W282" i="1"/>
  <c r="W300" i="1"/>
  <c r="W298" i="1"/>
  <c r="W307" i="1"/>
  <c r="W297" i="1"/>
  <c r="W285" i="1"/>
  <c r="W302" i="1"/>
  <c r="W303" i="1"/>
  <c r="W294" i="1"/>
  <c r="W270" i="1"/>
  <c r="W273" i="1"/>
  <c r="W277" i="1"/>
  <c r="W260" i="1"/>
  <c r="W262" i="1"/>
  <c r="W264" i="1"/>
  <c r="W266" i="1"/>
  <c r="W252" i="1"/>
  <c r="W256" i="1"/>
  <c r="W372" i="1"/>
  <c r="W434" i="1"/>
  <c r="W359" i="1"/>
  <c r="W469" i="1"/>
  <c r="W492" i="1"/>
  <c r="W409" i="1"/>
  <c r="W435" i="1"/>
  <c r="W526" i="1"/>
  <c r="W479" i="1"/>
  <c r="W528" i="1"/>
  <c r="W377" i="1"/>
  <c r="W444" i="1"/>
  <c r="W406" i="1"/>
  <c r="W412" i="1"/>
  <c r="W410" i="1"/>
  <c r="W462" i="1"/>
  <c r="W441" i="1"/>
  <c r="W352" i="1"/>
  <c r="W375" i="1"/>
  <c r="W411" i="1"/>
  <c r="W458" i="1"/>
  <c r="W366" i="1"/>
  <c r="W360" i="1"/>
  <c r="W424" i="1"/>
  <c r="W405" i="1"/>
  <c r="W404" i="1"/>
  <c r="W456" i="1"/>
  <c r="W398" i="1"/>
  <c r="W530" i="1"/>
  <c r="W440" i="1"/>
  <c r="W351" i="1"/>
  <c r="W422" i="1"/>
  <c r="W368" i="1"/>
  <c r="W394" i="1"/>
  <c r="W426" i="1"/>
  <c r="W332" i="1"/>
  <c r="W427" i="1"/>
  <c r="W328" i="1"/>
  <c r="W489" i="1"/>
  <c r="W320" i="1"/>
  <c r="W323" i="1"/>
  <c r="W463" i="1"/>
  <c r="W498" i="1"/>
  <c r="W358" i="1"/>
  <c r="W164" i="1"/>
  <c r="W143" i="1"/>
  <c r="W145" i="1"/>
  <c r="W147" i="1"/>
  <c r="W149" i="1"/>
  <c r="W135" i="1"/>
  <c r="W137" i="1"/>
  <c r="W139" i="1"/>
  <c r="W141" i="1"/>
  <c r="W241" i="1"/>
  <c r="W250" i="1"/>
  <c r="W228" i="1"/>
  <c r="W242" i="1"/>
  <c r="W231" i="1"/>
  <c r="W246" i="1"/>
  <c r="W239" i="1"/>
  <c r="W229" i="1"/>
  <c r="W237" i="1"/>
  <c r="W240" i="1"/>
  <c r="W236" i="1"/>
  <c r="W245" i="1"/>
  <c r="W215" i="1"/>
  <c r="W212" i="1"/>
  <c r="W221" i="1"/>
  <c r="W225" i="1"/>
  <c r="W205" i="1"/>
  <c r="W209" i="1"/>
  <c r="W310" i="1"/>
  <c r="W512" i="1"/>
  <c r="W485" i="1"/>
  <c r="W362" i="1"/>
  <c r="W483" i="1"/>
  <c r="W464" i="1"/>
  <c r="W356" i="1"/>
  <c r="W337" i="1"/>
  <c r="W419" i="1"/>
  <c r="W330" i="1"/>
  <c r="W413" i="1"/>
  <c r="W416" i="1"/>
  <c r="W336" i="1"/>
  <c r="W327" i="1"/>
  <c r="W470" i="1"/>
  <c r="W447" i="1"/>
  <c r="W477" i="1"/>
  <c r="W448" i="1"/>
  <c r="W344" i="1"/>
  <c r="W382" i="1"/>
  <c r="W502" i="1"/>
  <c r="W389" i="1"/>
  <c r="W317" i="1"/>
  <c r="W540" i="1"/>
  <c r="W12" i="1"/>
  <c r="W4" i="1"/>
  <c r="W75" i="1"/>
  <c r="W68" i="1"/>
  <c r="W58" i="1"/>
  <c r="W63" i="1"/>
  <c r="W361" i="1"/>
  <c r="W384" i="1"/>
  <c r="W542" i="1"/>
  <c r="W393" i="1"/>
  <c r="W316" i="1"/>
  <c r="W13" i="1"/>
  <c r="W5" i="1"/>
  <c r="W57" i="1"/>
  <c r="W79" i="1"/>
  <c r="W69" i="1"/>
  <c r="W41" i="1"/>
  <c r="W51" i="1"/>
  <c r="W33" i="1"/>
  <c r="W24" i="1"/>
  <c r="W128" i="1"/>
  <c r="W129" i="1"/>
  <c r="W126" i="1"/>
  <c r="W104" i="1"/>
  <c r="W112" i="1"/>
  <c r="W95" i="1"/>
  <c r="W88" i="1"/>
  <c r="W182" i="1"/>
  <c r="W175" i="1"/>
  <c r="W173" i="1"/>
  <c r="W184" i="1"/>
  <c r="W48" i="1"/>
  <c r="W55" i="1"/>
  <c r="W40" i="1"/>
  <c r="W32" i="1"/>
  <c r="W133" i="1"/>
  <c r="W122" i="1"/>
  <c r="W103" i="1"/>
  <c r="W111" i="1"/>
  <c r="W96" i="1"/>
  <c r="W87" i="1"/>
  <c r="W178" i="1"/>
  <c r="W194" i="1"/>
  <c r="W166" i="1"/>
  <c r="W196" i="1"/>
  <c r="W46" i="1"/>
  <c r="W54" i="1"/>
  <c r="W39" i="1"/>
  <c r="W31" i="1"/>
  <c r="W117" i="1"/>
  <c r="W127" i="1"/>
  <c r="W100" i="1"/>
  <c r="W109" i="1"/>
  <c r="W94" i="1"/>
  <c r="W86" i="1"/>
  <c r="W169" i="1"/>
  <c r="W190" i="1"/>
  <c r="W191" i="1"/>
  <c r="W192" i="1"/>
  <c r="W47" i="1"/>
  <c r="W56" i="1"/>
  <c r="W38" i="1"/>
  <c r="W30" i="1"/>
  <c r="W116" i="1"/>
  <c r="W124" i="1"/>
  <c r="W102" i="1"/>
  <c r="W107" i="1"/>
  <c r="W93" i="1"/>
  <c r="W85" i="1"/>
  <c r="W189" i="1"/>
  <c r="W176" i="1"/>
  <c r="W180" i="1"/>
  <c r="W188" i="1"/>
  <c r="W157" i="1"/>
  <c r="W216" i="1"/>
  <c r="W220" i="1"/>
  <c r="W224" i="1"/>
  <c r="W207" i="1"/>
  <c r="W210" i="1"/>
  <c r="W154" i="1"/>
  <c r="W163" i="1"/>
  <c r="W165" i="1"/>
  <c r="W199" i="1"/>
  <c r="W200" i="1"/>
  <c r="W202" i="1"/>
  <c r="W286" i="1"/>
  <c r="W284" i="1"/>
  <c r="W289" i="1"/>
  <c r="W288" i="1"/>
  <c r="W292" i="1"/>
  <c r="W301" i="1"/>
  <c r="W305" i="1"/>
  <c r="W293" i="1"/>
  <c r="W283" i="1"/>
  <c r="W299" i="1"/>
  <c r="W281" i="1"/>
  <c r="W306" i="1"/>
  <c r="W296" i="1"/>
  <c r="W290" i="1"/>
  <c r="W267" i="1"/>
  <c r="W272" i="1"/>
  <c r="W276" i="1"/>
  <c r="W279" i="1"/>
  <c r="W261" i="1"/>
  <c r="W263" i="1"/>
  <c r="W265" i="1"/>
  <c r="W251" i="1"/>
  <c r="W253" i="1"/>
  <c r="W255" i="1"/>
  <c r="W257" i="1"/>
  <c r="W495" i="1"/>
  <c r="W363" i="1"/>
  <c r="W510" i="1"/>
  <c r="W346" i="1"/>
  <c r="W442" i="1"/>
  <c r="W443" i="1"/>
  <c r="W445" i="1"/>
  <c r="W367" i="1"/>
  <c r="W391" i="1"/>
  <c r="W513" i="1"/>
  <c r="W525" i="1"/>
  <c r="W349" i="1"/>
  <c r="W471" i="1"/>
  <c r="W517" i="1"/>
  <c r="W516" i="1"/>
  <c r="W455" i="1"/>
  <c r="W457" i="1"/>
  <c r="W364" i="1"/>
  <c r="W399" i="1"/>
  <c r="W355" i="1"/>
  <c r="W539" i="1"/>
  <c r="W505" i="1"/>
  <c r="W439" i="1"/>
  <c r="W545" i="1"/>
  <c r="W527" i="1"/>
  <c r="W318" i="1"/>
  <c r="W373" i="1"/>
  <c r="W509" i="1"/>
  <c r="W514" i="1"/>
  <c r="W529" i="1"/>
  <c r="W484" i="1"/>
  <c r="W374" i="1"/>
  <c r="W544" i="1"/>
  <c r="W376" i="1"/>
  <c r="W459" i="1"/>
  <c r="W365" i="1"/>
  <c r="W537" i="1"/>
  <c r="W453" i="1"/>
  <c r="W433" i="1"/>
  <c r="W357" i="1"/>
  <c r="W496" i="1"/>
  <c r="W354" i="1"/>
  <c r="W461" i="1"/>
  <c r="W431" i="1"/>
  <c r="W543" i="1"/>
  <c r="W401" i="1"/>
  <c r="W531" i="1"/>
  <c r="W403" i="1"/>
  <c r="W436" i="1"/>
  <c r="W421" i="1"/>
  <c r="W342" i="1"/>
  <c r="W423" i="1"/>
  <c r="W369" i="1"/>
  <c r="W370" i="1"/>
  <c r="W415" i="1"/>
  <c r="W329" i="1"/>
  <c r="W341" i="1"/>
  <c r="W402" i="1"/>
  <c r="W380" i="1"/>
  <c r="W395" i="1"/>
  <c r="W331" i="1"/>
  <c r="W541" i="1"/>
  <c r="W338" i="1"/>
  <c r="W408" i="1"/>
  <c r="W414" i="1"/>
  <c r="W420" i="1"/>
  <c r="W340" i="1"/>
  <c r="W321" i="1"/>
  <c r="W326" i="1"/>
  <c r="W475" i="1"/>
  <c r="W467" i="1"/>
  <c r="W533" i="1"/>
  <c r="W438" i="1"/>
  <c r="W481" i="1"/>
  <c r="W378" i="1"/>
  <c r="W478" i="1"/>
  <c r="W446" i="1"/>
  <c r="W383" i="1"/>
  <c r="W466" i="1"/>
  <c r="W387" i="1"/>
  <c r="W348" i="1"/>
  <c r="W11" i="1"/>
  <c r="W3" i="1"/>
  <c r="W78" i="1"/>
  <c r="W74" i="1"/>
  <c r="W60" i="1"/>
  <c r="W72" i="1"/>
  <c r="W345" i="1"/>
  <c r="W428" i="1"/>
  <c r="W499" i="1"/>
  <c r="W388" i="1"/>
  <c r="W392" i="1"/>
  <c r="W390" i="1"/>
  <c r="W19" i="1"/>
  <c r="W14" i="1"/>
  <c r="W6" i="1"/>
  <c r="W76" i="1"/>
  <c r="W61" i="1"/>
  <c r="W71" i="1"/>
  <c r="W44" i="1"/>
  <c r="W161" i="1"/>
  <c r="W156" i="1"/>
  <c r="W218" i="1"/>
  <c r="W162" i="1"/>
  <c r="W142" i="1"/>
  <c r="W144" i="1"/>
  <c r="W146" i="1"/>
  <c r="W148" i="1"/>
  <c r="W134" i="1"/>
  <c r="W136" i="1"/>
  <c r="W138" i="1"/>
  <c r="W140" i="1"/>
  <c r="W235" i="1"/>
  <c r="W233" i="1"/>
  <c r="W243" i="1"/>
  <c r="W232" i="1"/>
  <c r="W244" i="1"/>
  <c r="W238" i="1"/>
  <c r="W247" i="1"/>
  <c r="W227" i="1"/>
  <c r="W230" i="1"/>
  <c r="W248" i="1"/>
  <c r="W234" i="1"/>
  <c r="W249" i="1"/>
  <c r="W213" i="1"/>
  <c r="W214" i="1"/>
  <c r="W219" i="1"/>
  <c r="W217" i="1"/>
  <c r="W223" i="1"/>
  <c r="W226" i="1"/>
  <c r="W206" i="1"/>
  <c r="W211" i="1"/>
  <c r="W268" i="1"/>
  <c r="W269" i="1"/>
  <c r="W275" i="1"/>
  <c r="W280" i="1"/>
  <c r="W309" i="1"/>
  <c r="W311" i="1"/>
</calcChain>
</file>

<file path=xl/sharedStrings.xml><?xml version="1.0" encoding="utf-8"?>
<sst xmlns="http://schemas.openxmlformats.org/spreadsheetml/2006/main" count="12709" uniqueCount="1288">
  <si>
    <t>Startnummer</t>
  </si>
  <si>
    <t>Naam rijder</t>
  </si>
  <si>
    <t>Geboortedatum</t>
  </si>
  <si>
    <t>Club</t>
  </si>
  <si>
    <t>Klassecode</t>
  </si>
  <si>
    <t>Manche 1</t>
  </si>
  <si>
    <t>Manche 2</t>
  </si>
  <si>
    <t>Manche 3</t>
  </si>
  <si>
    <t>1/4 finale</t>
  </si>
  <si>
    <t>1/2 finale</t>
  </si>
  <si>
    <t>Finale</t>
  </si>
  <si>
    <t>Punten</t>
  </si>
  <si>
    <t>M</t>
  </si>
  <si>
    <t>Ronde</t>
  </si>
  <si>
    <t>K</t>
  </si>
  <si>
    <t>H</t>
  </si>
  <si>
    <t>Uitslag</t>
  </si>
  <si>
    <t>Punten K</t>
  </si>
  <si>
    <t>Punten H</t>
  </si>
  <si>
    <t>Punten F</t>
  </si>
  <si>
    <t>Punten M1</t>
  </si>
  <si>
    <t>Punten M2</t>
  </si>
  <si>
    <t>Punten M3</t>
  </si>
  <si>
    <t>Index</t>
  </si>
  <si>
    <t>Totaal</t>
  </si>
  <si>
    <t>Aantal</t>
  </si>
  <si>
    <t>Wedstrijd</t>
  </si>
  <si>
    <t>Som van Totaal</t>
  </si>
  <si>
    <t>Voldoet</t>
  </si>
  <si>
    <t>Klasse</t>
  </si>
  <si>
    <t>Omschrijving</t>
  </si>
  <si>
    <t>Kolomlabels</t>
  </si>
  <si>
    <t>(leeg)</t>
  </si>
  <si>
    <t>Beste</t>
  </si>
  <si>
    <t>F</t>
  </si>
  <si>
    <t>2e Beste</t>
  </si>
  <si>
    <t>B12</t>
  </si>
  <si>
    <t>B13</t>
  </si>
  <si>
    <t>B14</t>
  </si>
  <si>
    <t>B15</t>
  </si>
  <si>
    <t>Boys 12 jaar</t>
  </si>
  <si>
    <t>Boys 13 jaar</t>
  </si>
  <si>
    <t>Boys 14 jaar</t>
  </si>
  <si>
    <t>Boys 15/16 jaar</t>
  </si>
  <si>
    <t>B19</t>
  </si>
  <si>
    <t>Boys 19+</t>
  </si>
  <si>
    <t>C29</t>
  </si>
  <si>
    <t>C30</t>
  </si>
  <si>
    <t>Cruisers 30/39</t>
  </si>
  <si>
    <t>C40</t>
  </si>
  <si>
    <t>Cruisers 40+</t>
  </si>
  <si>
    <t>Cruiser Girls</t>
  </si>
  <si>
    <t>D05</t>
  </si>
  <si>
    <t>G09</t>
  </si>
  <si>
    <t>Girls 9/10 jaar</t>
  </si>
  <si>
    <t>G11</t>
  </si>
  <si>
    <t>Girls 11/12 jaar</t>
  </si>
  <si>
    <t>G13</t>
  </si>
  <si>
    <t>Girls 13/14 jaar</t>
  </si>
  <si>
    <t>G15</t>
  </si>
  <si>
    <t>Girls 15+</t>
  </si>
  <si>
    <t>ME</t>
  </si>
  <si>
    <t>Men Elite</t>
  </si>
  <si>
    <t>Men Junior</t>
  </si>
  <si>
    <t>Wedstrijddatum</t>
  </si>
  <si>
    <t>46</t>
  </si>
  <si>
    <t>BMX DENNENTEAM</t>
  </si>
  <si>
    <t>51</t>
  </si>
  <si>
    <t>BMX WESTEL VZW</t>
  </si>
  <si>
    <t>64</t>
  </si>
  <si>
    <t>22</t>
  </si>
  <si>
    <t>THE BMX DEVILS V.Z.W. RAVELS</t>
  </si>
  <si>
    <t>43</t>
  </si>
  <si>
    <t>THE BMX-STARS VZW</t>
  </si>
  <si>
    <t>94</t>
  </si>
  <si>
    <t>DE MOLENSPRINTERS PULDERBOS VZW</t>
  </si>
  <si>
    <t>28</t>
  </si>
  <si>
    <t>77</t>
  </si>
  <si>
    <t>BMXING PARK BLEGNY</t>
  </si>
  <si>
    <t>25</t>
  </si>
  <si>
    <t>50</t>
  </si>
  <si>
    <t>23</t>
  </si>
  <si>
    <t>53</t>
  </si>
  <si>
    <t>45</t>
  </si>
  <si>
    <t>THE BMX ANGELS</t>
  </si>
  <si>
    <t>38</t>
  </si>
  <si>
    <t>OFF ROAD CLUB BMX  2000  DESSEL VZW</t>
  </si>
  <si>
    <t>27</t>
  </si>
  <si>
    <t>65</t>
  </si>
  <si>
    <t>BMX RANST VZW</t>
  </si>
  <si>
    <t>52</t>
  </si>
  <si>
    <t>26</t>
  </si>
  <si>
    <t>63</t>
  </si>
  <si>
    <t>31</t>
  </si>
  <si>
    <t>BMX TEAM BEKAF VZW</t>
  </si>
  <si>
    <t>30</t>
  </si>
  <si>
    <t>100</t>
  </si>
  <si>
    <t>98</t>
  </si>
  <si>
    <t>99</t>
  </si>
  <si>
    <t>115</t>
  </si>
  <si>
    <t>56</t>
  </si>
  <si>
    <t>57</t>
  </si>
  <si>
    <t>107</t>
  </si>
  <si>
    <t>108</t>
  </si>
  <si>
    <t>109</t>
  </si>
  <si>
    <t>127</t>
  </si>
  <si>
    <t>BMX WIZARDS</t>
  </si>
  <si>
    <t>128</t>
  </si>
  <si>
    <t>74</t>
  </si>
  <si>
    <t>76</t>
  </si>
  <si>
    <t>PEER BMX VZW</t>
  </si>
  <si>
    <t>PMC CYCLING</t>
  </si>
  <si>
    <t>32</t>
  </si>
  <si>
    <t>91</t>
  </si>
  <si>
    <t>39</t>
  </si>
  <si>
    <t>81</t>
  </si>
  <si>
    <t>111</t>
  </si>
  <si>
    <t>VZW ANTWERP BMX</t>
  </si>
  <si>
    <t>112</t>
  </si>
  <si>
    <t>87</t>
  </si>
  <si>
    <t>42</t>
  </si>
  <si>
    <t>97</t>
  </si>
  <si>
    <t>114</t>
  </si>
  <si>
    <t>106</t>
  </si>
  <si>
    <t>96</t>
  </si>
  <si>
    <t>70</t>
  </si>
  <si>
    <t>35</t>
  </si>
  <si>
    <t>116</t>
  </si>
  <si>
    <t>101</t>
  </si>
  <si>
    <t>84</t>
  </si>
  <si>
    <t>110</t>
  </si>
  <si>
    <t>71</t>
  </si>
  <si>
    <t>CIRCUIT ZOLDER - HEUSDEN-ZOLDER</t>
  </si>
  <si>
    <t>20</t>
  </si>
  <si>
    <t>37</t>
  </si>
  <si>
    <t>44</t>
  </si>
  <si>
    <t>TOP GEAR BMX VZW</t>
  </si>
  <si>
    <t>58</t>
  </si>
  <si>
    <t>33</t>
  </si>
  <si>
    <t>75</t>
  </si>
  <si>
    <t>47</t>
  </si>
  <si>
    <t>21</t>
  </si>
  <si>
    <t>62</t>
  </si>
  <si>
    <t>OSTENDBMXCLUB</t>
  </si>
  <si>
    <t>85</t>
  </si>
  <si>
    <t>34</t>
  </si>
  <si>
    <t>80</t>
  </si>
  <si>
    <t>86</t>
  </si>
  <si>
    <t>132</t>
  </si>
  <si>
    <t>54</t>
  </si>
  <si>
    <t>121</t>
  </si>
  <si>
    <t>66</t>
  </si>
  <si>
    <t>61</t>
  </si>
  <si>
    <t>69</t>
  </si>
  <si>
    <t>93</t>
  </si>
  <si>
    <t>138</t>
  </si>
  <si>
    <t>88</t>
  </si>
  <si>
    <t>78</t>
  </si>
  <si>
    <t>40</t>
  </si>
  <si>
    <t>36</t>
  </si>
  <si>
    <t>72</t>
  </si>
  <si>
    <t>BMX - HALLE</t>
  </si>
  <si>
    <t>151</t>
  </si>
  <si>
    <t>130</t>
  </si>
  <si>
    <t>60</t>
  </si>
  <si>
    <t>73</t>
  </si>
  <si>
    <t>FPR - PEER</t>
  </si>
  <si>
    <t>59</t>
  </si>
  <si>
    <t>49</t>
  </si>
  <si>
    <t>117</t>
  </si>
  <si>
    <t>KVC NOORDZEEMEEUW</t>
  </si>
  <si>
    <t>68</t>
  </si>
  <si>
    <t>95</t>
  </si>
  <si>
    <t>3</t>
  </si>
  <si>
    <t>113</t>
  </si>
  <si>
    <t>222</t>
  </si>
  <si>
    <t>24</t>
  </si>
  <si>
    <t>29</t>
  </si>
  <si>
    <t>41</t>
  </si>
  <si>
    <t>89</t>
  </si>
  <si>
    <t>INDIVIDUEEL</t>
  </si>
  <si>
    <t>122</t>
  </si>
  <si>
    <t>Quinte BELMANS</t>
  </si>
  <si>
    <t>Maxim BEUNCKENS</t>
  </si>
  <si>
    <t>Tijs VAN UFFEL</t>
  </si>
  <si>
    <t>Topangio VERBERT</t>
  </si>
  <si>
    <t>Kaylen VAN DAMME</t>
  </si>
  <si>
    <t>Donnelly LAMBRICHTS</t>
  </si>
  <si>
    <t>Ziko DECOSTER</t>
  </si>
  <si>
    <t>Jesse VAN DER EYCKEN</t>
  </si>
  <si>
    <t>Axl QUIRIJNEN</t>
  </si>
  <si>
    <t>FRITS BMX BELGIUM</t>
  </si>
  <si>
    <t>Minthe WOUTERS-SELS</t>
  </si>
  <si>
    <t>Viktor SIMONS</t>
  </si>
  <si>
    <t>Lars VERKOYEN</t>
  </si>
  <si>
    <t>Dario VAN DEN HEUVEL</t>
  </si>
  <si>
    <t>Nand MARTENS</t>
  </si>
  <si>
    <t>Neo TIELENS</t>
  </si>
  <si>
    <t>Jens HUYBRECHTS</t>
  </si>
  <si>
    <t>Cedric PATTYN</t>
  </si>
  <si>
    <t>Robbin BOSCH</t>
  </si>
  <si>
    <t>Thibault VAN LAERE</t>
  </si>
  <si>
    <t>BMXEMOTION TEAM</t>
  </si>
  <si>
    <t>Tjörven MERTENS</t>
  </si>
  <si>
    <t>Ethane BOURGUIGNON</t>
  </si>
  <si>
    <t>Victor BEIRINCKX</t>
  </si>
  <si>
    <t>GEAR2WIN PURE FACTORY RACING</t>
  </si>
  <si>
    <t>Kjell DE SCHEPPER</t>
  </si>
  <si>
    <t>BMX TEAM CRUPI BELGIUM</t>
  </si>
  <si>
    <t>Nathan DE FAUW</t>
  </si>
  <si>
    <t>Dieter BROUNS</t>
  </si>
  <si>
    <t>Jil BOECKX</t>
  </si>
  <si>
    <t>Wannes VAN TICHELEN</t>
  </si>
  <si>
    <t>Milan PEETERS</t>
  </si>
  <si>
    <t>1</t>
  </si>
  <si>
    <t>Jools MELIS</t>
  </si>
  <si>
    <t>MEYBO FACTORY TEAM BELGIUM</t>
  </si>
  <si>
    <t>Bo ILEGEMS</t>
  </si>
  <si>
    <t>REVOLUTION BMX SHOP TEAM</t>
  </si>
  <si>
    <t>Sander ENGELEN</t>
  </si>
  <si>
    <t>Kailash MERTENS</t>
  </si>
  <si>
    <t>Maxim PAULUS</t>
  </si>
  <si>
    <t>Kane PAPEN</t>
  </si>
  <si>
    <t>Sem ARETS</t>
  </si>
  <si>
    <t>Jarne MANNAERTS</t>
  </si>
  <si>
    <t>92</t>
  </si>
  <si>
    <t>Vic LEFEBVRE</t>
  </si>
  <si>
    <t>Aaron SCHOONBROODT</t>
  </si>
  <si>
    <t>Milan VAN DINGENEN</t>
  </si>
  <si>
    <t>Aurélien VAESSEN</t>
  </si>
  <si>
    <t>Owen MIELCZAREK</t>
  </si>
  <si>
    <t>Rune BOECKX</t>
  </si>
  <si>
    <t>Kayan SCHAERLAEKEN</t>
  </si>
  <si>
    <t>DK FACTORY TEAM</t>
  </si>
  <si>
    <t>Kyan SWERTS</t>
  </si>
  <si>
    <t>Thomas WILLEMS</t>
  </si>
  <si>
    <t>Bernd SMEETS</t>
  </si>
  <si>
    <t>Kjelle POETS</t>
  </si>
  <si>
    <t>5</t>
  </si>
  <si>
    <t>Luka VAN STEENBERGEN</t>
  </si>
  <si>
    <t>HARO-BMX4LIFE TEAM</t>
  </si>
  <si>
    <t>Louis VERHERSTRAETEN</t>
  </si>
  <si>
    <t>Thybris MEULEMEESTER</t>
  </si>
  <si>
    <t>4</t>
  </si>
  <si>
    <t>Jorrit MAES</t>
  </si>
  <si>
    <t>Robbe BAISIPONT</t>
  </si>
  <si>
    <t>Didi VAN TIGGEL</t>
  </si>
  <si>
    <t>TEAM 185</t>
  </si>
  <si>
    <t>Robbert VAN STAEYEN</t>
  </si>
  <si>
    <t>Mattheo HANNES</t>
  </si>
  <si>
    <t>Sander MAENHOUT</t>
  </si>
  <si>
    <t>Norick VLOEMANS</t>
  </si>
  <si>
    <t>Gebbe SAUVILLERS</t>
  </si>
  <si>
    <t>Ferre VAN WINKEL</t>
  </si>
  <si>
    <t>Arno BRAEKEN</t>
  </si>
  <si>
    <t>Wannes MAGDELIJNS</t>
  </si>
  <si>
    <t>Yeno DE CLERCQ</t>
  </si>
  <si>
    <t>Seppe LAENEN</t>
  </si>
  <si>
    <t>Wannes MARIEN</t>
  </si>
  <si>
    <t>BMX LILLE-NO DRUGS</t>
  </si>
  <si>
    <t>Euan TROCH</t>
  </si>
  <si>
    <t>Jensen ANSOMS</t>
  </si>
  <si>
    <t>Gerben GOEMAN</t>
  </si>
  <si>
    <t>Yenthe HAERDEN</t>
  </si>
  <si>
    <t>Jorden BIESMANS</t>
  </si>
  <si>
    <t>Yannick KOPPENS</t>
  </si>
  <si>
    <t>79</t>
  </si>
  <si>
    <t>Ward CORVERS</t>
  </si>
  <si>
    <t>Robbe VAN AELST</t>
  </si>
  <si>
    <t>Brent SOMMEN</t>
  </si>
  <si>
    <t>Jorrit RUTTEN</t>
  </si>
  <si>
    <t>Max BONMARCHAND</t>
  </si>
  <si>
    <t>Kjentill BARTELS</t>
  </si>
  <si>
    <t>Robbe DE KEGEL</t>
  </si>
  <si>
    <t>Lars VUYLSTEKE</t>
  </si>
  <si>
    <t>Nathan BOURGUIGNON</t>
  </si>
  <si>
    <t>Tibo HUYBRECHTS</t>
  </si>
  <si>
    <t>Ruben VAN GEENBERGHE</t>
  </si>
  <si>
    <t>Joppe VAN DEN BROECK</t>
  </si>
  <si>
    <t>Robbe WIJCKMANS</t>
  </si>
  <si>
    <t>Jorre VANDERLINDEN</t>
  </si>
  <si>
    <t>Joppe VAN BROEKHOVEN</t>
  </si>
  <si>
    <t>Thibaut VAESSEN</t>
  </si>
  <si>
    <t>Jarne SERNEELS</t>
  </si>
  <si>
    <t>Dennis SCHROOTEN</t>
  </si>
  <si>
    <t>Robbe DENS</t>
  </si>
  <si>
    <t>Jonathan PUT</t>
  </si>
  <si>
    <t>Robbe MEERTS</t>
  </si>
  <si>
    <t>Sibe JANSSENS</t>
  </si>
  <si>
    <t>B17</t>
  </si>
  <si>
    <t>83</t>
  </si>
  <si>
    <t>Sébastien DAVIN</t>
  </si>
  <si>
    <t>Jens MUYLDERMANS</t>
  </si>
  <si>
    <t>Rico VAN DE VOORDE</t>
  </si>
  <si>
    <t>Dennis STEEMANS</t>
  </si>
  <si>
    <t>Kobe HEREMANS</t>
  </si>
  <si>
    <t>Filip MEURISSE</t>
  </si>
  <si>
    <t>Robbe VERSCHUEREN</t>
  </si>
  <si>
    <t>Gorden MARTIN</t>
  </si>
  <si>
    <t>Michael BLANCHART</t>
  </si>
  <si>
    <t>Seppe BEIJENS</t>
  </si>
  <si>
    <t>Svendsen GOEMAN</t>
  </si>
  <si>
    <t>Roy VAN AKEN</t>
  </si>
  <si>
    <t>Jordi VAN BOUCHOUT</t>
  </si>
  <si>
    <t>Stef VAN MECHELEN</t>
  </si>
  <si>
    <t>Jari CAMMANS</t>
  </si>
  <si>
    <t>Romain SCHAQUEUE</t>
  </si>
  <si>
    <t>Wout MEERTS</t>
  </si>
  <si>
    <t>CRUPI BELGIUM PROJECT</t>
  </si>
  <si>
    <t>Bart SUTTELS</t>
  </si>
  <si>
    <t>Nick HENDRICKX</t>
  </si>
  <si>
    <t>82</t>
  </si>
  <si>
    <t>Kevin REYNAERT</t>
  </si>
  <si>
    <t>David VERELST</t>
  </si>
  <si>
    <t>Wesley VAN GASTEL</t>
  </si>
  <si>
    <t>Kenny WILLEMS</t>
  </si>
  <si>
    <t>Romuald CANDATEN</t>
  </si>
  <si>
    <t>David VAN UFFEL</t>
  </si>
  <si>
    <t>Geert LENSSEN</t>
  </si>
  <si>
    <t>Yvan LAENEN</t>
  </si>
  <si>
    <t>Nico WILLEM</t>
  </si>
  <si>
    <t>Tamara TEURFS</t>
  </si>
  <si>
    <t>Katrien DE LEEUW</t>
  </si>
  <si>
    <t>Sofie SIMONS</t>
  </si>
  <si>
    <t>Yellise VAN DEN BROECK</t>
  </si>
  <si>
    <t>Femke VERELST</t>
  </si>
  <si>
    <t>Sam ILEGEMS</t>
  </si>
  <si>
    <t>Femke AERTS</t>
  </si>
  <si>
    <t>Gaëtane MEERTS</t>
  </si>
  <si>
    <t>Selena COQUIN</t>
  </si>
  <si>
    <t>Romy ANSOMS</t>
  </si>
  <si>
    <t>Alicia COQUIN</t>
  </si>
  <si>
    <t>Malika CLAESSEN</t>
  </si>
  <si>
    <t>Lotte WOLFS</t>
  </si>
  <si>
    <t>Aukje BELMANS</t>
  </si>
  <si>
    <t>Verona VAN MOL</t>
  </si>
  <si>
    <t>Liene RUTS</t>
  </si>
  <si>
    <t>Lisa CONINGS</t>
  </si>
  <si>
    <t>Britt HUYBRECHTS</t>
  </si>
  <si>
    <t>Roxanne DE KEGEL</t>
  </si>
  <si>
    <t>Donna MIELCZAREK</t>
  </si>
  <si>
    <t>Merel VAN GASTEL</t>
  </si>
  <si>
    <t>Jukka FORREST</t>
  </si>
  <si>
    <t>Valerie VOSSEN</t>
  </si>
  <si>
    <t>Nore VAN UFFEL</t>
  </si>
  <si>
    <t>Thessa VAN SAEN</t>
  </si>
  <si>
    <t>Aiko GOMMERS</t>
  </si>
  <si>
    <t>Julie MELIS</t>
  </si>
  <si>
    <t>Julie NICOLAES</t>
  </si>
  <si>
    <t>Zoë WOLFS</t>
  </si>
  <si>
    <t>Robyn GOMMERS</t>
  </si>
  <si>
    <t>Amber WILLEM</t>
  </si>
  <si>
    <t>Denise NEEFS</t>
  </si>
  <si>
    <t>Ynke MATHEUSSEN</t>
  </si>
  <si>
    <t>Sarah NEYS</t>
  </si>
  <si>
    <t>Bo VAN TIGGEL</t>
  </si>
  <si>
    <t>Britt BAETENS</t>
  </si>
  <si>
    <t>48</t>
  </si>
  <si>
    <t>Jarmo FORREST</t>
  </si>
  <si>
    <t>Raf MEERTS</t>
  </si>
  <si>
    <t>Yannick WOLF</t>
  </si>
  <si>
    <t>Dean WOUTERS</t>
  </si>
  <si>
    <t>Brett JACOBS</t>
  </si>
  <si>
    <t>Mathijn BOGAERT</t>
  </si>
  <si>
    <t>Joffrey WOUTERS</t>
  </si>
  <si>
    <t>Stef LAUWERS</t>
  </si>
  <si>
    <t>Ruben GOMMERS</t>
  </si>
  <si>
    <t>1/8 finale</t>
  </si>
  <si>
    <t>Federatiekaartnummer</t>
  </si>
  <si>
    <t>B05</t>
  </si>
  <si>
    <t>Yorn EGGERS</t>
  </si>
  <si>
    <t>ISOREX CYCLING TEAM</t>
  </si>
  <si>
    <t>Maurice VERHAGE</t>
  </si>
  <si>
    <t>Skaye CABANIER</t>
  </si>
  <si>
    <t>Xim ARIËN</t>
  </si>
  <si>
    <t>Jason REYNAERT</t>
  </si>
  <si>
    <t>Arto COP</t>
  </si>
  <si>
    <t>Lucas VAN DER HORST</t>
  </si>
  <si>
    <t>Owen OOSTEROP</t>
  </si>
  <si>
    <t>Mats LEIRS</t>
  </si>
  <si>
    <t>Lian JORGE</t>
  </si>
  <si>
    <t>B07</t>
  </si>
  <si>
    <t>Michaël VAN HORENBEECK</t>
  </si>
  <si>
    <t>Daan VISSENAEKENS</t>
  </si>
  <si>
    <t>Lowie CLÉ</t>
  </si>
  <si>
    <t>Thor VAN BULCK</t>
  </si>
  <si>
    <t>67</t>
  </si>
  <si>
    <t>Romain LAMOTTE</t>
  </si>
  <si>
    <t>Audrick LEJEUNE DAVILA</t>
  </si>
  <si>
    <t>Maxime MEDAERTS</t>
  </si>
  <si>
    <t>Jiorgo VAITSOUDIS</t>
  </si>
  <si>
    <t>Thomas LEMMENS</t>
  </si>
  <si>
    <t>Mille VAN ROOSBROECK</t>
  </si>
  <si>
    <t>Niels LOODTS</t>
  </si>
  <si>
    <t>Lars VAN STEEN</t>
  </si>
  <si>
    <t>Michiel LETEN</t>
  </si>
  <si>
    <t>Matz VANDEN BEMPT</t>
  </si>
  <si>
    <t>Ward DRIES</t>
  </si>
  <si>
    <t>Cédric CHÉRON</t>
  </si>
  <si>
    <t>Stig DE MEUTTER</t>
  </si>
  <si>
    <t>Bent LENSSEN</t>
  </si>
  <si>
    <t>Wout GOOSSENS</t>
  </si>
  <si>
    <t>Liam HUYBRECHTS</t>
  </si>
  <si>
    <t>Rémi VANKERPEL</t>
  </si>
  <si>
    <t>Brent GEBRUERS</t>
  </si>
  <si>
    <t>Bent SCHELFHOUT</t>
  </si>
  <si>
    <t>Mathis CLAES</t>
  </si>
  <si>
    <t>Senne GONCALVES MOURO</t>
  </si>
  <si>
    <t>Ryu DEMUYSER</t>
  </si>
  <si>
    <t>Brent BIESBROECK</t>
  </si>
  <si>
    <t>Troy VAN DOORSSELAER</t>
  </si>
  <si>
    <t>Axel LOODTS</t>
  </si>
  <si>
    <t>Jayden DE LOCHT</t>
  </si>
  <si>
    <t>Keo VAN ROOY</t>
  </si>
  <si>
    <t>Jens GIJBELS</t>
  </si>
  <si>
    <t>Lennert LAENEN</t>
  </si>
  <si>
    <t>Jonas CORENS</t>
  </si>
  <si>
    <t>Kobe BEYSEN</t>
  </si>
  <si>
    <t>Liam HÖDL</t>
  </si>
  <si>
    <t>B08</t>
  </si>
  <si>
    <t>Kyrian DE SADELEIR</t>
  </si>
  <si>
    <t>Kyan OOSTEROP</t>
  </si>
  <si>
    <t>Shylo SUTTELS</t>
  </si>
  <si>
    <t>Jules LAIME</t>
  </si>
  <si>
    <t>BMX TIMBERWOLVES RACING</t>
  </si>
  <si>
    <t>133</t>
  </si>
  <si>
    <t>Thijs WYNANTS</t>
  </si>
  <si>
    <t>Wout CAMPS</t>
  </si>
  <si>
    <t>Ruben PALMANS</t>
  </si>
  <si>
    <t>Lou VAN CAMP</t>
  </si>
  <si>
    <t>Dinesh MERTENS</t>
  </si>
  <si>
    <t>Lennert TEUGHELS</t>
  </si>
  <si>
    <t>Enzo CANDATEN</t>
  </si>
  <si>
    <t>Louis VERHAGE</t>
  </si>
  <si>
    <t>Senne COCX</t>
  </si>
  <si>
    <t>Bjarne DE BIE</t>
  </si>
  <si>
    <t>137</t>
  </si>
  <si>
    <t>Niele EYMAEL</t>
  </si>
  <si>
    <t>Axl HENDRICKX</t>
  </si>
  <si>
    <t>Joppe BEYSEN</t>
  </si>
  <si>
    <t>Aaron LEYDER</t>
  </si>
  <si>
    <t>Mathis DE WEVER</t>
  </si>
  <si>
    <t>Louca VANLOMMEL</t>
  </si>
  <si>
    <t>Lars PEETERS</t>
  </si>
  <si>
    <t>Maxim DROOGHMANS</t>
  </si>
  <si>
    <t>Josse VAN DEUREN</t>
  </si>
  <si>
    <t>Len CAMPAERT</t>
  </si>
  <si>
    <t>Jitse BULLEN</t>
  </si>
  <si>
    <t>Yarno COLBRANT</t>
  </si>
  <si>
    <t>Niels BEEUSAERT</t>
  </si>
  <si>
    <t>Elias HELLEBOOGE</t>
  </si>
  <si>
    <t>Liam VAN ENDERT</t>
  </si>
  <si>
    <t>Jessy PANTALONE</t>
  </si>
  <si>
    <t>Ramon BEIRINCKX</t>
  </si>
  <si>
    <t>B09</t>
  </si>
  <si>
    <t>Senne PETERS</t>
  </si>
  <si>
    <t>Jorre VAN SCHANDEVIJL</t>
  </si>
  <si>
    <t>Renzo SUTTELS</t>
  </si>
  <si>
    <t>Orlando MELIKA</t>
  </si>
  <si>
    <t>Quinten VAN HECKE</t>
  </si>
  <si>
    <t>Torben AERTS</t>
  </si>
  <si>
    <t>152</t>
  </si>
  <si>
    <t>Tuur VAN RUL</t>
  </si>
  <si>
    <t>Jaro GIELEN</t>
  </si>
  <si>
    <t>149</t>
  </si>
  <si>
    <t>Wannes DUPONT</t>
  </si>
  <si>
    <t>Ibe DE BOEL</t>
  </si>
  <si>
    <t>Jaeno LOPEZ-MARTINEZ</t>
  </si>
  <si>
    <t>Matthias VAN HORENBEECK</t>
  </si>
  <si>
    <t>144</t>
  </si>
  <si>
    <t>Liam VERKOYEN</t>
  </si>
  <si>
    <t>156</t>
  </si>
  <si>
    <t>Vince VAN DOORSLAER</t>
  </si>
  <si>
    <t>Siebe MOONEN</t>
  </si>
  <si>
    <t>141</t>
  </si>
  <si>
    <t>Jente GREGOIRE</t>
  </si>
  <si>
    <t>148</t>
  </si>
  <si>
    <t>Loïc PETE</t>
  </si>
  <si>
    <t>Q-BIKE QUAREGNON</t>
  </si>
  <si>
    <t>Senne KEVELAERS</t>
  </si>
  <si>
    <t>Ryan JOCHUMS</t>
  </si>
  <si>
    <t>Vince EYCKMANS</t>
  </si>
  <si>
    <t>Bren KRIJNEN</t>
  </si>
  <si>
    <t>Joren VLOEMANS</t>
  </si>
  <si>
    <t>Ferre VAN DE SANDE</t>
  </si>
  <si>
    <t>Joren DE WEVER</t>
  </si>
  <si>
    <t>Lars BOSCH</t>
  </si>
  <si>
    <t>Jaro SPOOREN</t>
  </si>
  <si>
    <t>Unique EVERTS</t>
  </si>
  <si>
    <t>Noë ERLICH</t>
  </si>
  <si>
    <t>Jorre LOODTS</t>
  </si>
  <si>
    <t>Jenthe OEYEN</t>
  </si>
  <si>
    <t>B10</t>
  </si>
  <si>
    <t>Yorrit VAN ROOSBROECK</t>
  </si>
  <si>
    <t>Nathan TROUSSON</t>
  </si>
  <si>
    <t>153</t>
  </si>
  <si>
    <t>Kyano DECKX</t>
  </si>
  <si>
    <t>Lars LOODTS</t>
  </si>
  <si>
    <t>Robin VERWEIJ</t>
  </si>
  <si>
    <t>Keano CLAES</t>
  </si>
  <si>
    <t>Thijs JANSSENS</t>
  </si>
  <si>
    <t>Sten RUTS</t>
  </si>
  <si>
    <t>Stef VANDENBORN</t>
  </si>
  <si>
    <t>Michel LEYSEN</t>
  </si>
  <si>
    <t>Ruben HERMANS</t>
  </si>
  <si>
    <t>Arne PARTHOENS</t>
  </si>
  <si>
    <t>Robin GOFFINGS</t>
  </si>
  <si>
    <t>164</t>
  </si>
  <si>
    <t>Ward VANDERMAESEN</t>
  </si>
  <si>
    <t>Brent VAN VLASSELAER</t>
  </si>
  <si>
    <t>174</t>
  </si>
  <si>
    <t>Dorian MIGLIORINI</t>
  </si>
  <si>
    <t>Roel VANGENECHTEN</t>
  </si>
  <si>
    <t>Tibo COP</t>
  </si>
  <si>
    <t>Nouno OP DE BEECK</t>
  </si>
  <si>
    <t>157</t>
  </si>
  <si>
    <t>Warre COLLAERT</t>
  </si>
  <si>
    <t>Ilvars DE WOLF</t>
  </si>
  <si>
    <t>Arne ONGHENA</t>
  </si>
  <si>
    <t>Lander ARTOOS</t>
  </si>
  <si>
    <t>Axl BOSCH</t>
  </si>
  <si>
    <t>Iljo LENSSEN</t>
  </si>
  <si>
    <t>Brend VAN AERSCHOT</t>
  </si>
  <si>
    <t>Nick TOPPETS</t>
  </si>
  <si>
    <t>Geoffrey DE WIT</t>
  </si>
  <si>
    <t>Dries BROUNS</t>
  </si>
  <si>
    <t>Rune RAEYMAEKERS</t>
  </si>
  <si>
    <t>Mika OOMS</t>
  </si>
  <si>
    <t>118</t>
  </si>
  <si>
    <t>Joppe MORIS</t>
  </si>
  <si>
    <t>105</t>
  </si>
  <si>
    <t>Seth VAN DUN</t>
  </si>
  <si>
    <t>B11</t>
  </si>
  <si>
    <t>136</t>
  </si>
  <si>
    <t>Gilles BORREMANS</t>
  </si>
  <si>
    <t>Milan VAN DE SANDE</t>
  </si>
  <si>
    <t>Thibe VERTOMMEN</t>
  </si>
  <si>
    <t>Doryan BATTAGLIERI</t>
  </si>
  <si>
    <t>Rikkert VAN TICHELEN</t>
  </si>
  <si>
    <t>Seth JOCHUMS</t>
  </si>
  <si>
    <t>Axl LUYCKX</t>
  </si>
  <si>
    <t>Kobe VAN GESTEL</t>
  </si>
  <si>
    <t>165</t>
  </si>
  <si>
    <t>Ruben JANSSEN</t>
  </si>
  <si>
    <t>Cabbo HUYSKENS</t>
  </si>
  <si>
    <t>Seppe HERMANS</t>
  </si>
  <si>
    <t>Gilles GEERS</t>
  </si>
  <si>
    <t>Niels HOSKENS</t>
  </si>
  <si>
    <t>Tom FORTEMPS</t>
  </si>
  <si>
    <t>Rune VANDERLINDEN</t>
  </si>
  <si>
    <t>Jef JANSSENS</t>
  </si>
  <si>
    <t>Mano VAN HOVE</t>
  </si>
  <si>
    <t>Ferre T´SEYEN</t>
  </si>
  <si>
    <t>Stan PAUWELS</t>
  </si>
  <si>
    <t>140</t>
  </si>
  <si>
    <t>Yannick COLBRANT</t>
  </si>
  <si>
    <t>Xander JACOBS</t>
  </si>
  <si>
    <t>Kamil GOOVAERTS</t>
  </si>
  <si>
    <t>Fenne GEBOERS</t>
  </si>
  <si>
    <t>Yorben DE BIE</t>
  </si>
  <si>
    <t>Yeno VINGERHOETS</t>
  </si>
  <si>
    <t>Lars VAN STAPPEN</t>
  </si>
  <si>
    <t>Scott VERHOEVEN</t>
  </si>
  <si>
    <t>Lowie NULENS</t>
  </si>
  <si>
    <t>Xeno S´JEGERS</t>
  </si>
  <si>
    <t>Mauro VAN ROOSBROECK</t>
  </si>
  <si>
    <t>Senn BOSSAERTS</t>
  </si>
  <si>
    <t>Niels APPERMONT</t>
  </si>
  <si>
    <t>163</t>
  </si>
  <si>
    <t>Stef LIPPENS</t>
  </si>
  <si>
    <t>BIKE EXPERIENCE CYCLING TEAM</t>
  </si>
  <si>
    <t>Senne VERELST</t>
  </si>
  <si>
    <t>Yorgi PICCART</t>
  </si>
  <si>
    <t>Rune ROEFS</t>
  </si>
  <si>
    <t>Brent SOORS</t>
  </si>
  <si>
    <t>Loris JEANMOYE</t>
  </si>
  <si>
    <t>Arne CEUPPENS</t>
  </si>
  <si>
    <t>Seppe HEYMANS</t>
  </si>
  <si>
    <t>Nick UMANS</t>
  </si>
  <si>
    <t>Loek TORFS</t>
  </si>
  <si>
    <t>Ilias AKKERMANS</t>
  </si>
  <si>
    <t>Levi SCHURGERS</t>
  </si>
  <si>
    <t>Witze BAUDET</t>
  </si>
  <si>
    <t>Michael HOOYBERGS</t>
  </si>
  <si>
    <t>Raf SEGERS</t>
  </si>
  <si>
    <t>Andres VERHOEVEN</t>
  </si>
  <si>
    <t>Dees DEWITTE</t>
  </si>
  <si>
    <t>Devlin KENENS</t>
  </si>
  <si>
    <t>Gianluca POLLEFLIET</t>
  </si>
  <si>
    <t>Théo SMETS</t>
  </si>
  <si>
    <t>Brent VANHOOF</t>
  </si>
  <si>
    <t>Nicky SCHROOTEN</t>
  </si>
  <si>
    <t>102</t>
  </si>
  <si>
    <t>Alexi VERBIEST</t>
  </si>
  <si>
    <t>G05</t>
  </si>
  <si>
    <t>Delphine BEIRINCKX</t>
  </si>
  <si>
    <t>Floor MOONEN</t>
  </si>
  <si>
    <t>G07</t>
  </si>
  <si>
    <t>Hanne VAN SCHANDEVIJL</t>
  </si>
  <si>
    <t>Tess KOFLER</t>
  </si>
  <si>
    <t>Anouck VERWEIJ</t>
  </si>
  <si>
    <t>Eline WYNANTS</t>
  </si>
  <si>
    <t>Nora SPOOREN</t>
  </si>
  <si>
    <t>Lenthe VAN GASTEL</t>
  </si>
  <si>
    <t>Feline TORFS</t>
  </si>
  <si>
    <t>Jade ANSOMS</t>
  </si>
  <si>
    <t>Caeley MOULL</t>
  </si>
  <si>
    <t>Julie GEERS</t>
  </si>
  <si>
    <t>Ziva MATEUSEN</t>
  </si>
  <si>
    <t>Yana VERHOEVEN</t>
  </si>
  <si>
    <t>Dieuwke HEYVAERT</t>
  </si>
  <si>
    <t>Maxime BREUGELMANS</t>
  </si>
  <si>
    <t>Lore WOLFS</t>
  </si>
  <si>
    <t>Sanne LUMBEECK</t>
  </si>
  <si>
    <t>Sterre VAN GASTEL</t>
  </si>
  <si>
    <t>Kaylani BARTELS</t>
  </si>
  <si>
    <t>Lore DE GEEST</t>
  </si>
  <si>
    <t>Annelien ANSOMS</t>
  </si>
  <si>
    <t>Mirre STABEL</t>
  </si>
  <si>
    <t>Liese LUMBEECK</t>
  </si>
  <si>
    <t>Elke VANHOOF</t>
  </si>
  <si>
    <t>Arold VERBIEST</t>
  </si>
  <si>
    <t>Rune DEBURCHGRAEVE</t>
  </si>
  <si>
    <t>Rijlabels</t>
  </si>
  <si>
    <t>Naam</t>
  </si>
  <si>
    <t>Bord</t>
  </si>
  <si>
    <t>Eindtotaal</t>
  </si>
  <si>
    <t>Niel WARGÉ</t>
  </si>
  <si>
    <t>Liam MAGIELS</t>
  </si>
  <si>
    <t>Sverre KASTELIJN</t>
  </si>
  <si>
    <t>Cézar SPREUTELS</t>
  </si>
  <si>
    <t>Jarne MAES</t>
  </si>
  <si>
    <t>Oscar LAIME</t>
  </si>
  <si>
    <t>104</t>
  </si>
  <si>
    <t>Kilian JACOBS</t>
  </si>
  <si>
    <t>129</t>
  </si>
  <si>
    <t>Maddox VERCAUTEREN</t>
  </si>
  <si>
    <t>Cas DE GRONCKEL</t>
  </si>
  <si>
    <t>Tuur WOESTENBORGHS</t>
  </si>
  <si>
    <t>Jasper LENAERTS</t>
  </si>
  <si>
    <t>Freek VAN DE LAER</t>
  </si>
  <si>
    <t>Wout VAN BEYSTERVELDT</t>
  </si>
  <si>
    <t>Lars DE BAENE</t>
  </si>
  <si>
    <t>Louis DE VRIJ</t>
  </si>
  <si>
    <t>Tibe VERELST</t>
  </si>
  <si>
    <t>Louis LISON</t>
  </si>
  <si>
    <t>146</t>
  </si>
  <si>
    <t>Knoxx VERCAUTEREN</t>
  </si>
  <si>
    <t>Neals JANSSENS</t>
  </si>
  <si>
    <t>Axl HERMANS</t>
  </si>
  <si>
    <t>Mats VANLIERDE</t>
  </si>
  <si>
    <t>Caz DE SWART</t>
  </si>
  <si>
    <t>Liam VAN GESTEL</t>
  </si>
  <si>
    <t>Tom GRÄSER</t>
  </si>
  <si>
    <t>Loan CALOGERO</t>
  </si>
  <si>
    <t>Tom VAN DEN BEMT</t>
  </si>
  <si>
    <t>161</t>
  </si>
  <si>
    <t>Seppe SERNEELS</t>
  </si>
  <si>
    <t>Stan NEEFS</t>
  </si>
  <si>
    <t>Thomas VAN GEENBERGHE</t>
  </si>
  <si>
    <t>Ase TRUYTS</t>
  </si>
  <si>
    <t>147</t>
  </si>
  <si>
    <t>Finn MAGIELS</t>
  </si>
  <si>
    <t>Sebbe WIJCKMANS</t>
  </si>
  <si>
    <t>Matthias SWOLFS</t>
  </si>
  <si>
    <t>154</t>
  </si>
  <si>
    <t>Ian NUYENS</t>
  </si>
  <si>
    <t>Cruz WUYTENS</t>
  </si>
  <si>
    <t>Lowie VANDEN BROECK</t>
  </si>
  <si>
    <t>Kobe VAN HOEK</t>
  </si>
  <si>
    <t>Yentl LIESSENS</t>
  </si>
  <si>
    <t>Zian S´JEGERS</t>
  </si>
  <si>
    <t>Victor LISON</t>
  </si>
  <si>
    <t>Zino VERHOEVEN</t>
  </si>
  <si>
    <t>Mathias HOSKENS</t>
  </si>
  <si>
    <t>Vince MERCKX</t>
  </si>
  <si>
    <t>Axl NUYENS</t>
  </si>
  <si>
    <t>Rico VAN DEN HEUVEL</t>
  </si>
  <si>
    <t>Olivier SMETS</t>
  </si>
  <si>
    <t>Kyra JANSSENS</t>
  </si>
  <si>
    <t>Zia GEERTS</t>
  </si>
  <si>
    <t>Manchetotaal</t>
  </si>
  <si>
    <t>Lucas VAN HOEK</t>
  </si>
  <si>
    <t>Mats VAN GILS</t>
  </si>
  <si>
    <t>Vic PEETERS</t>
  </si>
  <si>
    <t>Arthur LANGENS</t>
  </si>
  <si>
    <t>Gust LENAERTS</t>
  </si>
  <si>
    <t>Lewis FORSTER</t>
  </si>
  <si>
    <t>Rios KOPPEN</t>
  </si>
  <si>
    <t>Romain GRIGNARD</t>
  </si>
  <si>
    <t>Corrado VAN DEN HOUT</t>
  </si>
  <si>
    <t>Colin COLLET</t>
  </si>
  <si>
    <t>Samuel SUAREZ ALVAREZ</t>
  </si>
  <si>
    <t>55</t>
  </si>
  <si>
    <t>Mille LENAERTS</t>
  </si>
  <si>
    <t>Mats DE RIDDER</t>
  </si>
  <si>
    <t>Maxim FORTEMPS</t>
  </si>
  <si>
    <t>Timmy SEYFARTH</t>
  </si>
  <si>
    <t>Thybe CEULEMANS</t>
  </si>
  <si>
    <t>Alex WEBER</t>
  </si>
  <si>
    <t>Giel DE NUL</t>
  </si>
  <si>
    <t>Seppe ANRIJS</t>
  </si>
  <si>
    <t>Zion PEETERS</t>
  </si>
  <si>
    <t>Bishaw RATENI</t>
  </si>
  <si>
    <t>162</t>
  </si>
  <si>
    <t>Sacha WILMET</t>
  </si>
  <si>
    <t>Simon VAN DYCK</t>
  </si>
  <si>
    <t>Jonah LIEVENS</t>
  </si>
  <si>
    <t>Seppe VANHOUT</t>
  </si>
  <si>
    <t>119</t>
  </si>
  <si>
    <t>Esteban DEJASSE</t>
  </si>
  <si>
    <t>Noah SEYFARTH</t>
  </si>
  <si>
    <t>160</t>
  </si>
  <si>
    <t>142</t>
  </si>
  <si>
    <t>Lucas LEYSSENS</t>
  </si>
  <si>
    <t>Aymeric WEBER</t>
  </si>
  <si>
    <t>223</t>
  </si>
  <si>
    <t>Sem BOECKX</t>
  </si>
  <si>
    <t>Gianni TERRYN</t>
  </si>
  <si>
    <t>C16</t>
  </si>
  <si>
    <t>Michael MEUNIER</t>
  </si>
  <si>
    <t>Grégory SEYFARTH</t>
  </si>
  <si>
    <t>Michael BESONHE</t>
  </si>
  <si>
    <t>Joël KASPEREK</t>
  </si>
  <si>
    <t>Tonny STROBBE</t>
  </si>
  <si>
    <t>Sammy DESCHEPPER</t>
  </si>
  <si>
    <t>Frédéric DEJASSE</t>
  </si>
  <si>
    <t>Frédéric CARPIAUX</t>
  </si>
  <si>
    <t>Olivier BARETTE</t>
  </si>
  <si>
    <t>Delphine DESCHEPPER</t>
  </si>
  <si>
    <t>Angie VANDEPUT</t>
  </si>
  <si>
    <t>Emie COLLET</t>
  </si>
  <si>
    <t>Fran PEETERS</t>
  </si>
  <si>
    <t>Mart LEYSSENS</t>
  </si>
  <si>
    <t>Hanne GEUDENS</t>
  </si>
  <si>
    <t>Luca DICK</t>
  </si>
  <si>
    <t>Joni WAEYENBERGHE</t>
  </si>
  <si>
    <t>Cruisers 16-</t>
  </si>
  <si>
    <t>Cruisers 17-29</t>
  </si>
  <si>
    <t>135</t>
  </si>
  <si>
    <t>120</t>
  </si>
  <si>
    <t>103</t>
  </si>
  <si>
    <t>Laurens KLESSENS</t>
  </si>
  <si>
    <t>Bram MAES</t>
  </si>
  <si>
    <t>Aymeric DUMONT</t>
  </si>
  <si>
    <t>90</t>
  </si>
  <si>
    <t>Romain KASPEREK</t>
  </si>
  <si>
    <t>Samuel FERAUGE</t>
  </si>
  <si>
    <t>Seb VAN DER VEKEN</t>
  </si>
  <si>
    <t>Raf VETTERS</t>
  </si>
  <si>
    <t>Michal COUNET</t>
  </si>
  <si>
    <t>Jelle VAN LOO</t>
  </si>
  <si>
    <t>Maxence LOTHAIRE</t>
  </si>
  <si>
    <t>Tuur VAN RYNE</t>
  </si>
  <si>
    <t>Jelle VANHOUT</t>
  </si>
  <si>
    <t>Louca VAN MEULDER</t>
  </si>
  <si>
    <t>Sander VERSONNEN</t>
  </si>
  <si>
    <t>Pierre ADRIAENS</t>
  </si>
  <si>
    <t>178</t>
  </si>
  <si>
    <t>Aaron VAN DYCK</t>
  </si>
  <si>
    <t>Thibaut STOFFELS</t>
  </si>
  <si>
    <t>Thomas JAMAR</t>
  </si>
  <si>
    <t>Jasper LUYTEN</t>
  </si>
  <si>
    <t>Marthe GOOSSENS</t>
  </si>
  <si>
    <t>Bo SCHROYEN</t>
  </si>
  <si>
    <t>Jef SERNEELS</t>
  </si>
  <si>
    <t>Dorian GEURTEN</t>
  </si>
  <si>
    <t>Yan SLEGERS</t>
  </si>
  <si>
    <t>Bernd BLOMME</t>
  </si>
  <si>
    <t>Dimitri DEVILLERS</t>
  </si>
  <si>
    <t>Maarten VERHOEVEN</t>
  </si>
  <si>
    <t>Seppe VAN DER LINDEN</t>
  </si>
  <si>
    <t>Sander PATRY</t>
  </si>
  <si>
    <t>David NEUSY</t>
  </si>
  <si>
    <t>Jordi JACOBS</t>
  </si>
  <si>
    <t>Samuel MASSET</t>
  </si>
  <si>
    <t>169</t>
  </si>
  <si>
    <t>Seppe GORRENS</t>
  </si>
  <si>
    <t>Björn SCHOONVLIET</t>
  </si>
  <si>
    <t>Aurore FRANCK</t>
  </si>
  <si>
    <t>Janne SMITS</t>
  </si>
  <si>
    <t>Billy GOOSSENS</t>
  </si>
  <si>
    <t>14</t>
  </si>
  <si>
    <t>278</t>
  </si>
  <si>
    <t>Jone VANGOIDSENHOVEN</t>
  </si>
  <si>
    <t>Maryse COUNET</t>
  </si>
  <si>
    <t>333</t>
  </si>
  <si>
    <t>12</t>
  </si>
  <si>
    <t>15</t>
  </si>
  <si>
    <t>Karo VERTESSEN</t>
  </si>
  <si>
    <t>Julie HEUSEQUIN</t>
  </si>
  <si>
    <t>653</t>
  </si>
  <si>
    <t>Loïc WILLEMS</t>
  </si>
  <si>
    <t>Simon GOOSSENS</t>
  </si>
  <si>
    <t>Sten SAUVILLERS</t>
  </si>
  <si>
    <t>Michael BOGAERTS</t>
  </si>
  <si>
    <t>Elias VERBINNEN</t>
  </si>
  <si>
    <t>263</t>
  </si>
  <si>
    <t>Nick VANDEPUT</t>
  </si>
  <si>
    <t>Marnicq JANSSENS</t>
  </si>
  <si>
    <t>Mathijs VERHOEVEN</t>
  </si>
  <si>
    <t>896</t>
  </si>
  <si>
    <t>Pieter LEROI</t>
  </si>
  <si>
    <t>Tyron BESONHE</t>
  </si>
  <si>
    <t>Tyson VANDECRAEN</t>
  </si>
  <si>
    <t>Hannes BEKAERT</t>
  </si>
  <si>
    <t>KON. VC ´T MEETJESLAND - KNESSELARE</t>
  </si>
  <si>
    <t>Adrien LAMBOT</t>
  </si>
  <si>
    <t>Stef BRANDS</t>
  </si>
  <si>
    <t>Gillian DE KERF</t>
  </si>
  <si>
    <t>Finn BOES</t>
  </si>
  <si>
    <t>Andreas DE FAUW</t>
  </si>
  <si>
    <t>Cisse VAN HOOF</t>
  </si>
  <si>
    <t>Stan VERMEULEN</t>
  </si>
  <si>
    <t>Ward PRINSEN</t>
  </si>
  <si>
    <t>Henri VANMALDEGHEM</t>
  </si>
  <si>
    <t>Seppe DE SWART</t>
  </si>
  <si>
    <t>Liam VAN DIJCK</t>
  </si>
  <si>
    <t>Thomas ALBERT</t>
  </si>
  <si>
    <t>Delano SERNEELS</t>
  </si>
  <si>
    <t>Lander PAUWELS</t>
  </si>
  <si>
    <t>150</t>
  </si>
  <si>
    <t>Ayden HEYLEN</t>
  </si>
  <si>
    <t>143</t>
  </si>
  <si>
    <t>Stefano IACOVELLA</t>
  </si>
  <si>
    <t>Ryan VAN DEN BROECK</t>
  </si>
  <si>
    <t>Kobe HUSSON</t>
  </si>
  <si>
    <t>Lowie DE BONDT</t>
  </si>
  <si>
    <t>Jordan OST</t>
  </si>
  <si>
    <t>139</t>
  </si>
  <si>
    <t>Staf HERMAN</t>
  </si>
  <si>
    <t>158</t>
  </si>
  <si>
    <t>Andries HENDRIX</t>
  </si>
  <si>
    <t>167</t>
  </si>
  <si>
    <t>Naud VAN RUL</t>
  </si>
  <si>
    <t>Daan DE SWART</t>
  </si>
  <si>
    <t>Fabio DE BLEECKER</t>
  </si>
  <si>
    <t>Kenny CLAUSSE</t>
  </si>
  <si>
    <t>Staf BOLSENS</t>
  </si>
  <si>
    <t>Tristan VAN DIJCK</t>
  </si>
  <si>
    <t>Tom STOFFELS</t>
  </si>
  <si>
    <t>Arnar VANDERSTEDE</t>
  </si>
  <si>
    <t>Lemmy LOWYCK</t>
  </si>
  <si>
    <t>Victor BOETS</t>
  </si>
  <si>
    <t>Mats FOBE</t>
  </si>
  <si>
    <t>Evan DE LUCA</t>
  </si>
  <si>
    <t>Eddy BLERVAQUE</t>
  </si>
  <si>
    <t>Walter DE VISSCHER</t>
  </si>
  <si>
    <t>Ann DECLERCQ</t>
  </si>
  <si>
    <t>Joni MONDELAERS</t>
  </si>
  <si>
    <t>Nielke HEYLEN</t>
  </si>
  <si>
    <t>Tinne HERMAN</t>
  </si>
  <si>
    <t>Tibo CELIS</t>
  </si>
  <si>
    <t>Mateo BEKAERT</t>
  </si>
  <si>
    <t>Mano BANKEN</t>
  </si>
  <si>
    <t>Sander GEBOERS</t>
  </si>
  <si>
    <t>Simon CAERELS</t>
  </si>
  <si>
    <t>Edouard BARETTE</t>
  </si>
  <si>
    <t>Brend LAHOR</t>
  </si>
  <si>
    <t>Robin LEENDERS</t>
  </si>
  <si>
    <t>Renzo DE REGGE</t>
  </si>
  <si>
    <t>Kenneth WILLEMS</t>
  </si>
  <si>
    <t>Gianni VERMAELEN</t>
  </si>
  <si>
    <t>Kevin VANHERF</t>
  </si>
  <si>
    <t>Lorenz HUYBRICHS</t>
  </si>
  <si>
    <t>Niels CLAES</t>
  </si>
  <si>
    <t>Maxim VAN ROOSBROECK</t>
  </si>
  <si>
    <t>Maxim JAMAR</t>
  </si>
  <si>
    <t>Jony VAN MEIRVENNE</t>
  </si>
  <si>
    <t>Sam STEEGMANS</t>
  </si>
  <si>
    <t>Yentl NIJS</t>
  </si>
  <si>
    <t>712</t>
  </si>
  <si>
    <t>Andy RUTS</t>
  </si>
  <si>
    <t>701</t>
  </si>
  <si>
    <t>Bram DE LAAT</t>
  </si>
  <si>
    <t>Wouter SEGERS</t>
  </si>
  <si>
    <t>TEAM TVE OEGEMA</t>
  </si>
  <si>
    <t>Antoine PIEDBOEUF</t>
  </si>
  <si>
    <t>Mirko VAN DE WEYER</t>
  </si>
  <si>
    <t>Servaas VAN HOECKE</t>
  </si>
  <si>
    <t>125</t>
  </si>
  <si>
    <t>Naythen REYNAERT</t>
  </si>
  <si>
    <t>Jens BELLEN</t>
  </si>
  <si>
    <t>Pepijn VAN HOECKE</t>
  </si>
  <si>
    <t>131</t>
  </si>
  <si>
    <t>168</t>
  </si>
  <si>
    <t>Wout GEEBELEN</t>
  </si>
  <si>
    <t>124</t>
  </si>
  <si>
    <t>Jean-Lou AUSSEMS</t>
  </si>
  <si>
    <t>Justin PINET</t>
  </si>
  <si>
    <t>166</t>
  </si>
  <si>
    <t>Lorenz MARIS</t>
  </si>
  <si>
    <t>Fabian MAES</t>
  </si>
  <si>
    <t>Lukas JANSEN</t>
  </si>
  <si>
    <t>Marceau TRENTO</t>
  </si>
  <si>
    <t>Simon VERHULST</t>
  </si>
  <si>
    <t>Steffen VAN PRAET</t>
  </si>
  <si>
    <t>CYCLING VLIJTINGEN</t>
  </si>
  <si>
    <t>Jens DE BONDT</t>
  </si>
  <si>
    <t>Martin FONTAINE</t>
  </si>
  <si>
    <t>Benoît DUPONT</t>
  </si>
  <si>
    <t>Eric LAMBOT</t>
  </si>
  <si>
    <t>Arnaud TRENTO</t>
  </si>
  <si>
    <t>Loesie CAMPAERT</t>
  </si>
  <si>
    <t>123</t>
  </si>
  <si>
    <t>Carmen GEEBELEN</t>
  </si>
  <si>
    <t>Melissa KINABLE</t>
  </si>
  <si>
    <t>Jules BAERT</t>
  </si>
  <si>
    <t>Mathias DEGHISLAGE</t>
  </si>
  <si>
    <t>Ferre VOS</t>
  </si>
  <si>
    <t>Sasha DOOMS</t>
  </si>
  <si>
    <t>Lenn SWERTS</t>
  </si>
  <si>
    <t>Jelle VANHOVE</t>
  </si>
  <si>
    <t>Lukas DE BUSSCHER</t>
  </si>
  <si>
    <t>Romain FRANCK</t>
  </si>
  <si>
    <t>155</t>
  </si>
  <si>
    <t>Jasper COLAES</t>
  </si>
  <si>
    <t>Ferre LOUWIES</t>
  </si>
  <si>
    <t>Justin HUYGENS</t>
  </si>
  <si>
    <t>Rune RODGERSON</t>
  </si>
  <si>
    <t>Ward WIJNANTS</t>
  </si>
  <si>
    <t>Jannick VAN DEN KERKHOF</t>
  </si>
  <si>
    <t>Tjalle DEBURCHGRAEVE</t>
  </si>
  <si>
    <t>Jarno GEIRNAERT</t>
  </si>
  <si>
    <t>Mathias KINABLE</t>
  </si>
  <si>
    <t>Brent RAATS</t>
  </si>
  <si>
    <t>Jordi JANSSEN</t>
  </si>
  <si>
    <t>Senne BUYSEN</t>
  </si>
  <si>
    <t>Ewoud BOGAERT</t>
  </si>
  <si>
    <t>Rick SEGERS</t>
  </si>
  <si>
    <t>Ruben VAN MOORHEM</t>
  </si>
  <si>
    <t>Melanie LEMMENS</t>
  </si>
  <si>
    <t>Yoni HAPERS</t>
  </si>
  <si>
    <t>Bram PALMANS</t>
  </si>
  <si>
    <t>Tom CHEVAL</t>
  </si>
  <si>
    <t>Romain HARDIQUEST</t>
  </si>
  <si>
    <t>Quinten CLERX</t>
  </si>
  <si>
    <t>Liam GREGOIRE</t>
  </si>
  <si>
    <t>Emmanuel CHEVAL</t>
  </si>
  <si>
    <t>Minumum</t>
  </si>
  <si>
    <t>voor beker</t>
  </si>
  <si>
    <t/>
  </si>
  <si>
    <t>Rune VANSUMMEREN</t>
  </si>
  <si>
    <t>WYNS OLIVER</t>
  </si>
  <si>
    <t>Jul WOESTENBORGHS</t>
  </si>
  <si>
    <t>Corentin HOFFMANN</t>
  </si>
  <si>
    <t>Emiel GEENTJENS</t>
  </si>
  <si>
    <t>Djenson VANDEZANDE</t>
  </si>
  <si>
    <t>Arthur HOFFMANN</t>
  </si>
  <si>
    <t>Vinz VAN GASTEL</t>
  </si>
  <si>
    <t>Matteo HUYBRECHTS</t>
  </si>
  <si>
    <t>Jitse BILLEN</t>
  </si>
  <si>
    <t>Seth GIJBELS</t>
  </si>
  <si>
    <t>Largo PEETERMANS</t>
  </si>
  <si>
    <t>Bas VANHOOF</t>
  </si>
  <si>
    <t>Stan COLLAERT</t>
  </si>
  <si>
    <t>218</t>
  </si>
  <si>
    <t>Tibe TORFS</t>
  </si>
  <si>
    <t>Alexande DE VRIJ</t>
  </si>
  <si>
    <t>OMAR MATHEO</t>
  </si>
  <si>
    <t xml:space="preserve">GRIGNARD ROMAIN  </t>
  </si>
  <si>
    <t>Brent THIJS</t>
  </si>
  <si>
    <t>Lander JANSSENS</t>
  </si>
  <si>
    <t>Gabriël HENDRICKX</t>
  </si>
  <si>
    <t>Jelle VERDICKT</t>
  </si>
  <si>
    <t>Vic MARTENS</t>
  </si>
  <si>
    <t>Tyas HOSTE</t>
  </si>
  <si>
    <t>Alexande SPRUYT</t>
  </si>
  <si>
    <t>Victor JADOT</t>
  </si>
  <si>
    <t>Bent VAN AVONDT</t>
  </si>
  <si>
    <t>Warre SCHOOLMEESTERS</t>
  </si>
  <si>
    <t>Kobe TORBEN-NIELSEN</t>
  </si>
  <si>
    <t>Kobe GEUDENS</t>
  </si>
  <si>
    <t>Manu TIELENS</t>
  </si>
  <si>
    <t>Tony MARTIN</t>
  </si>
  <si>
    <t>172</t>
  </si>
  <si>
    <t>VANUYTVEN DAAN</t>
  </si>
  <si>
    <t>Jorrit PEETERS</t>
  </si>
  <si>
    <t>16</t>
  </si>
  <si>
    <t>Jamie DOSQUET</t>
  </si>
  <si>
    <t>145</t>
  </si>
  <si>
    <t>Milo OLIVIERS</t>
  </si>
  <si>
    <t>Louis VAN GEEL</t>
  </si>
  <si>
    <t>Mattiz VANKRUNCKELSVEN</t>
  </si>
  <si>
    <t>Zano POEDTS</t>
  </si>
  <si>
    <t>Aiko BAUTMANS</t>
  </si>
  <si>
    <t>134</t>
  </si>
  <si>
    <t>Bram BELLENS</t>
  </si>
  <si>
    <t>Dawson VANDOMME</t>
  </si>
  <si>
    <t>Niels VAN OVERBEKE</t>
  </si>
  <si>
    <t>Warre VAN DE POL</t>
  </si>
  <si>
    <t>Jonathan VERHEYEN</t>
  </si>
  <si>
    <t>Matheo NEIRIJNCK</t>
  </si>
  <si>
    <t>Miel VANDENBROUCKE</t>
  </si>
  <si>
    <t>Tibo GOEMAN</t>
  </si>
  <si>
    <t>Lars VAN BOUWEL</t>
  </si>
  <si>
    <t>17</t>
  </si>
  <si>
    <t>BMX SOUMAGNE</t>
  </si>
  <si>
    <t>Wout VAN BEYSTERVELD</t>
  </si>
  <si>
    <t>346</t>
  </si>
  <si>
    <t>Ekmanis Haralds</t>
  </si>
  <si>
    <t>11</t>
  </si>
  <si>
    <t>Sam GEURTS</t>
  </si>
  <si>
    <t>Tuur VAN DESSEL</t>
  </si>
  <si>
    <t>Thor NACKAERTS</t>
  </si>
  <si>
    <t>Tobi SNAUWAERT</t>
  </si>
  <si>
    <t>Ruben VANHERF</t>
  </si>
  <si>
    <t>Daan SCHEPENS</t>
  </si>
  <si>
    <t>Yanis CLOES</t>
  </si>
  <si>
    <t>Lauwers Jens</t>
  </si>
  <si>
    <t>Lee-Roy THOMASSEN</t>
  </si>
  <si>
    <t>350</t>
  </si>
  <si>
    <t>Buzoks Kristofers</t>
  </si>
  <si>
    <t>Menno LETEN</t>
  </si>
  <si>
    <t>Alexandr BORGHESE</t>
  </si>
  <si>
    <t>171</t>
  </si>
  <si>
    <t>Iljo VANDENBROUCKE</t>
  </si>
  <si>
    <t>Bas DEPREZ</t>
  </si>
  <si>
    <t>Yuno SPELTINCX</t>
  </si>
  <si>
    <t>18</t>
  </si>
  <si>
    <t>301</t>
  </si>
  <si>
    <t>Cirulis Miks</t>
  </si>
  <si>
    <t>Jasper VANSUMMEREN</t>
  </si>
  <si>
    <t>999</t>
  </si>
  <si>
    <t>356</t>
  </si>
  <si>
    <t>Valdmanis Kristians</t>
  </si>
  <si>
    <t>176</t>
  </si>
  <si>
    <t>Björn VAN DYCK</t>
  </si>
  <si>
    <t>Sander SCHADRON</t>
  </si>
  <si>
    <t>MIGLIORINI DORIAN</t>
  </si>
  <si>
    <t>184</t>
  </si>
  <si>
    <t>Wout VANHOVE</t>
  </si>
  <si>
    <t>170</t>
  </si>
  <si>
    <t>Teo BUBBE</t>
  </si>
  <si>
    <t>THRILL FACTORY EUROPE</t>
  </si>
  <si>
    <t>BJORN WYNANTS BMX TEAM</t>
  </si>
  <si>
    <t>VERLU BMX TEAM BELGIUM</t>
  </si>
  <si>
    <t>606</t>
  </si>
  <si>
    <t>MARTIN SPORTS PRO WINNER FACTORY TEAM</t>
  </si>
  <si>
    <t>LIPPENS STEF</t>
  </si>
  <si>
    <t>C-WEAR ICE FACTORY BELGIUM</t>
  </si>
  <si>
    <t>666</t>
  </si>
  <si>
    <t>DARE2RACE BMX TEAM</t>
  </si>
  <si>
    <t>2B RACING TEAM</t>
  </si>
  <si>
    <t>225</t>
  </si>
  <si>
    <t>GOUMAN MIKA</t>
  </si>
  <si>
    <t>Sunny NEPPER</t>
  </si>
  <si>
    <t>Arthur SOTTIAUX</t>
  </si>
  <si>
    <t>MUTLU ERWAN</t>
  </si>
  <si>
    <t>PINET JUSTIN</t>
  </si>
  <si>
    <t>MATERNE ROMAIN</t>
  </si>
  <si>
    <t>Ruben STIJMANS</t>
  </si>
  <si>
    <t>Senne MENARGUES-TORRE</t>
  </si>
  <si>
    <t>BOURGUIGNON ETHANE</t>
  </si>
  <si>
    <t>BAKKER BART</t>
  </si>
  <si>
    <t>SUPERCROSS BVC BIKES BENELUX</t>
  </si>
  <si>
    <t>199</t>
  </si>
  <si>
    <t>Fré CSANYI</t>
  </si>
  <si>
    <t>Liessens Yentl</t>
  </si>
  <si>
    <t>BMx Emotion w</t>
  </si>
  <si>
    <t>Van Dijk Dario</t>
  </si>
  <si>
    <t>TEAM DAYLIGHT BELGIUM</t>
  </si>
  <si>
    <t>Sebastia PRESTAGE</t>
  </si>
  <si>
    <t>JANSEN LUKAS</t>
  </si>
  <si>
    <t>Eloïs VERLINDE</t>
  </si>
  <si>
    <t>Julien DEGREVE</t>
  </si>
  <si>
    <t>Maximill ANSOMS</t>
  </si>
  <si>
    <t>516</t>
  </si>
  <si>
    <t>Jan-Vikt VRANCKX</t>
  </si>
  <si>
    <t>243</t>
  </si>
  <si>
    <t>MARTIN SPORTS PRO WINNER W FACTORY</t>
  </si>
  <si>
    <t>331</t>
  </si>
  <si>
    <t>Pommers Rolands</t>
  </si>
  <si>
    <t>Mauro VAN MOL</t>
  </si>
  <si>
    <t>Senn JANS</t>
  </si>
  <si>
    <t>126</t>
  </si>
  <si>
    <t>Falco DE CRAECKER</t>
  </si>
  <si>
    <t>Tristan MUTSAERTS</t>
  </si>
  <si>
    <t>Jeremy PACHE</t>
  </si>
  <si>
    <t>Shawn LETTENS</t>
  </si>
  <si>
    <t>APARICIO-GARCIA BRANCO</t>
  </si>
  <si>
    <t>198</t>
  </si>
  <si>
    <t>Glazers Edvards</t>
  </si>
  <si>
    <t>177</t>
  </si>
  <si>
    <t>Valdmanis Markuss</t>
  </si>
  <si>
    <t>De Bie Ricardo</t>
  </si>
  <si>
    <t>Daan VOOGT</t>
  </si>
  <si>
    <t>532</t>
  </si>
  <si>
    <t>Van Der Sanden Nick</t>
  </si>
  <si>
    <t>Frederiq CLAES</t>
  </si>
  <si>
    <t>444</t>
  </si>
  <si>
    <t>Tjorven DYCKMANS</t>
  </si>
  <si>
    <t>Pierre-Y LEROY</t>
  </si>
  <si>
    <t xml:space="preserve"> 51</t>
  </si>
  <si>
    <t>Björn LEYSSENS</t>
  </si>
  <si>
    <t>Rozukalns Toms</t>
  </si>
  <si>
    <t>BIDONNET ANDREW</t>
  </si>
  <si>
    <t>Joris CEULEMANS</t>
  </si>
  <si>
    <t>DE LUCA EVAN</t>
  </si>
  <si>
    <t>Tom BOELAERS</t>
  </si>
  <si>
    <t>Sébastie JADOT</t>
  </si>
  <si>
    <t>Danny LOODTS</t>
  </si>
  <si>
    <t>Peter OOSTEROP</t>
  </si>
  <si>
    <t>Jurgen VAN AVONDT</t>
  </si>
  <si>
    <t>Danny PINXTEN</t>
  </si>
  <si>
    <t>Nico OOMS</t>
  </si>
  <si>
    <t>Patrick PACHE</t>
  </si>
  <si>
    <t>Frank SMETS</t>
  </si>
  <si>
    <t>Marlon MANNAERTS</t>
  </si>
  <si>
    <t>Raf VANHOVE</t>
  </si>
  <si>
    <t>EC WALSHOUTEM</t>
  </si>
  <si>
    <t>Gunther MAES</t>
  </si>
  <si>
    <t>Michael LALOUX</t>
  </si>
  <si>
    <t>Peggy MARIEN</t>
  </si>
  <si>
    <t>Zenya PAPEN</t>
  </si>
  <si>
    <t>Kimberly CLAES</t>
  </si>
  <si>
    <t>Veroniqu ROOMS</t>
  </si>
  <si>
    <t>Maartje VAN DEUREN</t>
  </si>
  <si>
    <t>Thaisa BOUT</t>
  </si>
  <si>
    <t>Axelle BREUGELMANS</t>
  </si>
  <si>
    <t>Gitte VAN RYMENANT</t>
  </si>
  <si>
    <t>Tiffany GEUDENS</t>
  </si>
  <si>
    <t>Laïs VAN ROOY</t>
  </si>
  <si>
    <t>ROKS REZA</t>
  </si>
  <si>
    <t>Lien ROEF</t>
  </si>
  <si>
    <t>Fleur DE TANT</t>
  </si>
  <si>
    <t>Zyrthe ARIËN</t>
  </si>
  <si>
    <t>Jolien JANSSENS</t>
  </si>
  <si>
    <t>Lotte DE TANT</t>
  </si>
  <si>
    <t>Nona HUYSMANS</t>
  </si>
  <si>
    <t>Emma SZEKELY</t>
  </si>
  <si>
    <t>NIEUWENKAMP DEMI</t>
  </si>
  <si>
    <t>Dina NEIRYNCK</t>
  </si>
  <si>
    <t>Kyana LEYSSENS</t>
  </si>
  <si>
    <t>Lieke GREGOIRE</t>
  </si>
  <si>
    <t>248</t>
  </si>
  <si>
    <t>321</t>
  </si>
  <si>
    <t>Glazere Liva Lizete</t>
  </si>
  <si>
    <t>234</t>
  </si>
  <si>
    <t>Stephani JANSSEN</t>
  </si>
  <si>
    <t>Charlott DE BONDT</t>
  </si>
  <si>
    <t>Klaus Lieke</t>
  </si>
  <si>
    <t>014</t>
  </si>
  <si>
    <t>Zoe SCHAERLAEKEN</t>
  </si>
  <si>
    <t>Myrthe DE RIJK</t>
  </si>
  <si>
    <t>395</t>
  </si>
  <si>
    <t>Remmerts Gerlinda</t>
  </si>
  <si>
    <t>334</t>
  </si>
  <si>
    <t>Galina Airisa</t>
  </si>
  <si>
    <t>241</t>
  </si>
  <si>
    <t>383</t>
  </si>
  <si>
    <t>811</t>
  </si>
  <si>
    <t>221</t>
  </si>
  <si>
    <t>BMX VERLU WALLONIE</t>
  </si>
  <si>
    <t>200</t>
  </si>
  <si>
    <t>Oliver WYNS</t>
  </si>
  <si>
    <t>339</t>
  </si>
  <si>
    <t>VISNEVSKIS TOMS</t>
  </si>
  <si>
    <t>Lars VAN BELLEGHEM</t>
  </si>
  <si>
    <t>Thor CAMS</t>
  </si>
  <si>
    <t>Milan HOMMÉ</t>
  </si>
  <si>
    <t>Xandro CLAES</t>
  </si>
  <si>
    <t>Jono SCHMIDT</t>
  </si>
  <si>
    <t>Lennert PEETROONS</t>
  </si>
  <si>
    <t>Maxim LE BRUYN</t>
  </si>
  <si>
    <t>Vic NOTEBAERT</t>
  </si>
  <si>
    <t>Mattéo LEBLANC</t>
  </si>
  <si>
    <t>159</t>
  </si>
  <si>
    <t>EKMANIS HARALDS</t>
  </si>
  <si>
    <t>VERMEEREN THOR</t>
  </si>
  <si>
    <t>TRUST MTB TEAM VZW</t>
  </si>
  <si>
    <t>Lucas NEIRINCK</t>
  </si>
  <si>
    <t>Thibault VAN BELLEGHEM</t>
  </si>
  <si>
    <t>Loodts SIEBE</t>
  </si>
  <si>
    <t>Senne CAMS</t>
  </si>
  <si>
    <t>Ferre PEETROONS</t>
  </si>
  <si>
    <t>BUZOKS KRISTOFERS</t>
  </si>
  <si>
    <t>ADAMS AARON</t>
  </si>
  <si>
    <t>Matthias LAHAYE</t>
  </si>
  <si>
    <t>Miel DE CLERCK</t>
  </si>
  <si>
    <t>Warre SISSAU</t>
  </si>
  <si>
    <t>CIRULIS MIKS</t>
  </si>
  <si>
    <t>VALDMANIS KRISTIANS</t>
  </si>
  <si>
    <t>Pepijn DE VYLDER</t>
  </si>
  <si>
    <t>MEERTENS AMAURY</t>
  </si>
  <si>
    <t>Tibo SNAUWAERT</t>
  </si>
  <si>
    <t>SAMUEL ROBERT</t>
  </si>
  <si>
    <t>Rune COOL</t>
  </si>
  <si>
    <t>SUPERCROSS</t>
  </si>
  <si>
    <t>Ward LAMBRECHT</t>
  </si>
  <si>
    <t>LEENDERS ROBIN</t>
  </si>
  <si>
    <t>Joshua VAN DOORSSELAER</t>
  </si>
  <si>
    <t>POMMERS ROLANDS</t>
  </si>
  <si>
    <t>Charly ADAM</t>
  </si>
  <si>
    <t>VALDMANIS MARKUSS</t>
  </si>
  <si>
    <t>Vladimir KISELEV</t>
  </si>
  <si>
    <t>Raf DE SCHEEMAECKER</t>
  </si>
  <si>
    <t>STEEGMANS SAM</t>
  </si>
  <si>
    <t>Loïc CONY</t>
  </si>
  <si>
    <t>ROZUKALNS TOMS</t>
  </si>
  <si>
    <t>DUPONT BENOIT</t>
  </si>
  <si>
    <t>ADAMS PIETER</t>
  </si>
  <si>
    <t>Christop DE BUSSCHER</t>
  </si>
  <si>
    <t>Kati DEREEPERE</t>
  </si>
  <si>
    <t>Liese TEUGHELS</t>
  </si>
  <si>
    <t>Charlott ROBBEETS</t>
  </si>
  <si>
    <t>CLAESSEN MALIKA</t>
  </si>
  <si>
    <t>VERMEEREN JUNNE</t>
  </si>
  <si>
    <t>GLAZERE LIVA LIZETE</t>
  </si>
  <si>
    <t>GALINA AIRISA</t>
  </si>
  <si>
    <t>STRAZDINS MIKUS DAVIDS</t>
  </si>
  <si>
    <t>Ben ROZEIN</t>
  </si>
  <si>
    <t>Vince HUION</t>
  </si>
  <si>
    <t>Thorben VENDRIX</t>
  </si>
  <si>
    <t>Senne POTTERS</t>
  </si>
  <si>
    <t>OMAR MATTHEO</t>
  </si>
  <si>
    <t>Alex BERTELS</t>
  </si>
  <si>
    <t>Gustaaf VAN GAEVER</t>
  </si>
  <si>
    <t>Levi VAN BROEKHOVEN</t>
  </si>
  <si>
    <t>Daan VANUYTVEN</t>
  </si>
  <si>
    <t>Wannes DE  VRIES</t>
  </si>
  <si>
    <t>Mathis EMBRECHTS</t>
  </si>
  <si>
    <t>Kay’ren BONNET</t>
  </si>
  <si>
    <t>Jelte VANDEN ABBEELE</t>
  </si>
  <si>
    <t>Mats VAN BUGGENHOUT</t>
  </si>
  <si>
    <t>Kobe OP´T EYNDE</t>
  </si>
  <si>
    <t>Jason SINNAEVE</t>
  </si>
  <si>
    <t>Robbe MOORKENS</t>
  </si>
  <si>
    <t>Warre SCHETSKE</t>
  </si>
  <si>
    <t>Max SCHELLEKENS</t>
  </si>
  <si>
    <t>Ot DE GRAEVE</t>
  </si>
  <si>
    <t>Xander HUION</t>
  </si>
  <si>
    <t>Ignace SIMONS</t>
  </si>
  <si>
    <t>Amin EL KHALFIOUI DI</t>
  </si>
  <si>
    <t>Elias VEREECKE</t>
  </si>
  <si>
    <t>Arvin SANTOSO</t>
  </si>
  <si>
    <t>Sébastie PIEDBOEUF</t>
  </si>
  <si>
    <t>Yoran BRIGE</t>
  </si>
  <si>
    <t>Robbe GEIJSELS</t>
  </si>
  <si>
    <t>Robbe ARTOOS</t>
  </si>
  <si>
    <t>Willem BOLSENS</t>
  </si>
  <si>
    <t>Branco APARICIO-GARCIA</t>
  </si>
  <si>
    <t>Laurens HEPS</t>
  </si>
  <si>
    <t>Maria-Ca DEGHISLAGE</t>
  </si>
  <si>
    <t>Auréa RAEDTS</t>
  </si>
  <si>
    <t>Malika Claessen</t>
  </si>
  <si>
    <t>Anouk ALBERT</t>
  </si>
  <si>
    <t>Valentin BRIXHE</t>
  </si>
  <si>
    <t>Luca JACOB</t>
  </si>
  <si>
    <t>Jul JADOT</t>
  </si>
  <si>
    <t>MATHEO OMAR</t>
  </si>
  <si>
    <t>Maoro STRADIOTTO</t>
  </si>
  <si>
    <t>191</t>
  </si>
  <si>
    <t>Vince BRUNINX</t>
  </si>
  <si>
    <t>Kamroon METTILION</t>
  </si>
  <si>
    <t>180</t>
  </si>
  <si>
    <t>MATTEO DUFOUR</t>
  </si>
  <si>
    <t>Noah STEEGEN</t>
  </si>
  <si>
    <t>Willian FRANCART</t>
  </si>
  <si>
    <t>Guerino CACI</t>
  </si>
  <si>
    <t>Ethan CLAES</t>
  </si>
  <si>
    <t>Dario SAVOLDELLI</t>
  </si>
  <si>
    <t>Alessand BAGGIO</t>
  </si>
  <si>
    <t>Ethan LECOMTE-DUBOIS</t>
  </si>
  <si>
    <t>Mathéo DUFOUR</t>
  </si>
  <si>
    <t>Louca SAGAWE</t>
  </si>
  <si>
    <t>Noa BRUXELMANE</t>
  </si>
  <si>
    <t>Antoine DUFOUR</t>
  </si>
  <si>
    <t>Maël CHERON</t>
  </si>
  <si>
    <t>48M</t>
  </si>
  <si>
    <t>QUENTIN MOREAUX</t>
  </si>
  <si>
    <t>Anthony SAVOLDELLI</t>
  </si>
  <si>
    <t>Robbe ROTSAERT</t>
  </si>
  <si>
    <t>Ili CEULEMANS</t>
  </si>
  <si>
    <t>Samuel DELSUPEXHE</t>
  </si>
  <si>
    <t>Milo LENOIR</t>
  </si>
  <si>
    <t>Hugo CAMBRON</t>
  </si>
  <si>
    <t>Maxime PONCHIONE</t>
  </si>
  <si>
    <t>MATTEO PONCHIONE</t>
  </si>
  <si>
    <t>Samuel ROBERT</t>
  </si>
  <si>
    <t>Arnaud ROYER</t>
  </si>
  <si>
    <t>Tom DELHAYE</t>
  </si>
  <si>
    <t>Emilien LEFEVRE</t>
  </si>
  <si>
    <t>Guillaum SIBILLE</t>
  </si>
  <si>
    <t>Loris ARNOULD</t>
  </si>
  <si>
    <t>Benjamin GORET</t>
  </si>
  <si>
    <t>3.5</t>
  </si>
  <si>
    <t>MOHAN TAYLER-LEE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</si>
</sst>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m/d/yy"/>
    <numFmt numFmtId="166" formatCode="d/mm/yyyy;@"/>
    <numFmt numFmtId="167" formatCode="d/mm/yy;@"/>
  </numFmts>
  <fonts count="9" x14ac:knownFonts="1"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sz val="10"/>
      <name val="Helv"/>
    </font>
    <font>
      <sz val="10"/>
      <name val="Helv"/>
    </font>
    <font>
      <b/>
      <sz val="10"/>
      <name val="Helv"/>
    </font>
    <font>
      <b/>
      <sz val="12"/>
      <name val="Helv"/>
    </font>
    <font>
      <b/>
      <sz val="10"/>
      <color theme="1"/>
      <name val="Helv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43" fontId="4" fillId="0" borderId="0" applyFont="0" applyFill="0" applyBorder="0" applyAlignment="0" applyProtection="0"/>
    <xf numFmtId="0" fontId="1" fillId="0" borderId="0"/>
  </cellStyleXfs>
  <cellXfs count="37">
    <xf numFmtId="0" fontId="0" fillId="0" borderId="0" xfId="0"/>
    <xf numFmtId="0" fontId="0" fillId="0" borderId="0" xfId="0" applyAlignment="1">
      <alignment textRotation="45"/>
    </xf>
    <xf numFmtId="0" fontId="0" fillId="0" borderId="0" xfId="0"/>
    <xf numFmtId="0" fontId="2" fillId="0" borderId="0" xfId="1"/>
    <xf numFmtId="0" fontId="0" fillId="0" borderId="0" xfId="0"/>
    <xf numFmtId="14" fontId="0" fillId="0" borderId="0" xfId="0" applyNumberFormat="1"/>
    <xf numFmtId="0" fontId="3" fillId="0" borderId="0" xfId="0" applyFont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14" fontId="0" fillId="0" borderId="0" xfId="0" applyNumberFormat="1" applyAlignment="1">
      <alignment textRotation="45"/>
    </xf>
    <xf numFmtId="0" fontId="0" fillId="0" borderId="0" xfId="0"/>
    <xf numFmtId="0" fontId="0" fillId="0" borderId="0" xfId="0" applyAlignment="1" applyProtection="1">
      <alignment textRotation="45"/>
    </xf>
    <xf numFmtId="0" fontId="0" fillId="0" borderId="0" xfId="0" applyProtection="1"/>
    <xf numFmtId="0" fontId="0" fillId="0" borderId="0" xfId="0" applyProtection="1">
      <protection locked="0" hidden="1"/>
    </xf>
    <xf numFmtId="14" fontId="0" fillId="0" borderId="0" xfId="0" applyNumberFormat="1" applyProtection="1">
      <protection locked="0" hidden="1"/>
    </xf>
    <xf numFmtId="164" fontId="0" fillId="0" borderId="0" xfId="2" applyNumberFormat="1" applyFont="1" applyProtection="1">
      <protection locked="0" hidden="1"/>
    </xf>
    <xf numFmtId="0" fontId="0" fillId="0" borderId="0" xfId="0" applyProtection="1">
      <protection hidden="1"/>
    </xf>
    <xf numFmtId="165" fontId="2" fillId="0" borderId="0" xfId="1" applyNumberFormat="1" applyProtection="1">
      <protection locked="0"/>
    </xf>
    <xf numFmtId="166" fontId="2" fillId="0" borderId="0" xfId="1" applyNumberFormat="1" applyProtection="1">
      <protection locked="0"/>
    </xf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Fill="1"/>
    <xf numFmtId="0" fontId="7" fillId="3" borderId="0" xfId="0" applyFont="1" applyFill="1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3" fillId="0" borderId="0" xfId="0" pivotButton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3"/>
    </xf>
    <xf numFmtId="167" fontId="2" fillId="0" borderId="0" xfId="1" applyNumberFormat="1" applyProtection="1">
      <protection locked="0"/>
    </xf>
    <xf numFmtId="0" fontId="1" fillId="0" borderId="0" xfId="1" applyFont="1"/>
    <xf numFmtId="14" fontId="0" fillId="0" borderId="0" xfId="0" applyNumberFormat="1" applyAlignment="1">
      <alignment horizontal="center" vertical="center" textRotation="90" wrapText="1"/>
    </xf>
    <xf numFmtId="0" fontId="0" fillId="0" borderId="0" xfId="0" applyAlignment="1">
      <alignment horizontal="center" vertical="center" textRotation="90" wrapText="1"/>
    </xf>
    <xf numFmtId="0" fontId="8" fillId="2" borderId="1" xfId="0" applyFont="1" applyFill="1" applyBorder="1" applyAlignment="1">
      <alignment horizontal="center" vertical="center" textRotation="90" wrapText="1"/>
    </xf>
  </cellXfs>
  <cellStyles count="4">
    <cellStyle name="Komma" xfId="2" builtinId="3"/>
    <cellStyle name="Standaard" xfId="0" builtinId="0"/>
    <cellStyle name="Standaard 2" xfId="1" xr:uid="{00000000-0005-0000-0000-000002000000}"/>
    <cellStyle name="Standaard 2 2" xfId="3" xr:uid="{9BCCAE4F-24C3-46F1-AB49-A6884127EEB9}"/>
  </cellStyles>
  <dxfs count="120"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textRotation="90"/>
    </dxf>
    <dxf>
      <alignment textRotation="90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textRotation="90"/>
    </dxf>
    <dxf>
      <alignment textRotation="90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textRotation="90"/>
    </dxf>
    <dxf>
      <alignment textRotation="9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ser" refreshedDate="43401.686648958334" missingItemsLimit="0" createdVersion="6" refreshedVersion="6" minRefreshableVersion="3" recordCount="5001" xr:uid="{00000000-000A-0000-FFFF-FFFF07000000}">
  <cacheSource type="worksheet">
    <worksheetSource ref="A1:Y1048576" sheet="RIJDERS"/>
  </cacheSource>
  <cacheFields count="25">
    <cacheField name="Klassecode" numFmtId="0">
      <sharedItems containsBlank="1" count="25">
        <s v="B12"/>
        <s v="B05"/>
        <s v="B07"/>
        <s v="B08"/>
        <s v="B09"/>
        <s v="B10"/>
        <s v="B11"/>
        <s v="B13"/>
        <s v="B14"/>
        <s v="B15"/>
        <s v="B17"/>
        <s v="B19"/>
        <s v="C16"/>
        <s v="C29"/>
        <s v="C30"/>
        <s v="C40"/>
        <s v="D05"/>
        <s v="G07"/>
        <s v="G09"/>
        <s v="G11"/>
        <s v="G13"/>
        <s v="G15"/>
        <s v="ME"/>
        <s v="G05"/>
        <m/>
      </sharedItems>
    </cacheField>
    <cacheField name="Federatiekaartnummer" numFmtId="0">
      <sharedItems containsString="0" containsBlank="1" containsNumber="1" containsInteger="1" minValue="2" maxValue="96124380" count="937">
        <m/>
        <n v="47803"/>
        <n v="42006"/>
        <n v="43116"/>
        <n v="1579"/>
        <n v="42408"/>
        <n v="44114"/>
        <n v="1578"/>
        <n v="46361"/>
        <n v="42404"/>
        <n v="55528"/>
        <n v="52084"/>
        <n v="44108"/>
        <n v="42591"/>
        <n v="44176"/>
        <n v="43126"/>
        <n v="42135"/>
        <n v="42002"/>
        <n v="47855"/>
        <n v="44145"/>
        <n v="42600"/>
        <n v="46383"/>
        <n v="189"/>
        <n v="44393"/>
        <n v="45279"/>
        <n v="42005"/>
        <n v="99999"/>
        <n v="1525"/>
        <n v="43742"/>
        <n v="45732"/>
        <n v="44170"/>
        <n v="45276"/>
        <n v="44960"/>
        <n v="42000"/>
        <n v="45287"/>
        <n v="45302"/>
        <n v="42568"/>
        <n v="44383"/>
        <n v="42004"/>
        <n v="42406"/>
        <n v="42702"/>
        <n v="42409"/>
        <n v="42119"/>
        <n v="1655"/>
        <n v="47044"/>
        <n v="49214"/>
        <n v="44386"/>
        <n v="723"/>
        <n v="44147"/>
        <n v="52542"/>
        <n v="51745"/>
        <n v="44956"/>
        <n v="45734"/>
        <n v="48120"/>
        <n v="53300"/>
        <n v="46367"/>
        <n v="44110"/>
        <n v="42695"/>
        <n v="54086"/>
        <n v="48536"/>
        <n v="53303"/>
        <n v="51830"/>
        <n v="43746"/>
        <n v="52090"/>
        <n v="46060"/>
        <n v="49559"/>
        <n v="51427"/>
        <n v="45288"/>
        <n v="42125"/>
        <n v="51522"/>
        <n v="1792"/>
        <n v="44392"/>
        <n v="51831"/>
        <n v="42405"/>
        <n v="47775"/>
        <n v="45273"/>
        <n v="43053"/>
        <n v="45001"/>
        <n v="48177"/>
        <n v="49413"/>
        <n v="44169"/>
        <n v="44174"/>
        <n v="46371"/>
        <n v="1917"/>
        <n v="47320"/>
        <n v="44128"/>
        <n v="44178"/>
        <n v="46637"/>
        <n v="1823"/>
        <n v="1812"/>
        <n v="45316"/>
        <n v="43741"/>
        <n v="46364"/>
        <n v="42117"/>
        <n v="42013"/>
        <n v="43240"/>
        <n v="47838"/>
        <n v="43117"/>
        <n v="48176"/>
        <n v="43113"/>
        <n v="47776"/>
        <n v="43232"/>
        <n v="45740"/>
        <n v="46122"/>
        <n v="47774"/>
        <n v="42731"/>
        <n v="45063"/>
        <n v="45049"/>
        <n v="44109"/>
        <n v="42138"/>
        <n v="47821"/>
        <n v="44606"/>
        <n v="47411"/>
        <n v="42723"/>
        <n v="44971"/>
        <n v="44962"/>
        <n v="24"/>
        <n v="42126"/>
        <n v="2375"/>
        <n v="1968"/>
        <n v="44948"/>
        <n v="53304"/>
        <n v="44162"/>
        <n v="46388"/>
        <n v="44389"/>
        <n v="51515"/>
        <n v="47021"/>
        <n v="1791"/>
        <n v="47859"/>
        <n v="51394"/>
        <n v="45306"/>
        <n v="44135"/>
        <n v="492"/>
        <n v="42407"/>
        <n v="45286"/>
        <n v="47832"/>
        <n v="42703"/>
        <n v="48823"/>
        <n v="99987"/>
        <n v="49482"/>
        <n v="42708"/>
        <n v="45277"/>
        <n v="41757"/>
        <n v="44854"/>
        <n v="46384"/>
        <n v="48123"/>
        <n v="45744"/>
        <n v="51340"/>
        <n v="45200"/>
        <n v="49487"/>
        <n v="45303"/>
        <n v="2940"/>
        <n v="49483"/>
        <n v="44117"/>
        <n v="51348"/>
        <n v="43058"/>
        <n v="43246"/>
        <n v="45799"/>
        <n v="51338"/>
        <n v="464"/>
        <n v="52083"/>
        <n v="50530"/>
        <n v="42724"/>
        <n v="47416"/>
        <n v="52544"/>
        <n v="51270"/>
        <n v="49212"/>
        <n v="50719"/>
        <n v="49519"/>
        <n v="45000"/>
        <n v="45011"/>
        <n v="45067"/>
        <n v="49210"/>
        <n v="47824"/>
        <n v="49490"/>
        <n v="44378"/>
        <n v="96124380"/>
        <n v="43125"/>
        <n v="51827"/>
        <n v="47780"/>
        <n v="53012"/>
        <n v="47835"/>
        <n v="51395"/>
        <n v="49323"/>
        <n v="47817"/>
        <n v="47048"/>
        <n v="44950"/>
        <n v="3254"/>
        <n v="47795"/>
        <n v="1169"/>
        <n v="99988"/>
        <n v="47420"/>
        <n v="51428"/>
        <n v="45739"/>
        <n v="45768"/>
        <n v="49281"/>
        <n v="361"/>
        <n v="41758"/>
        <n v="47412"/>
        <n v="51439"/>
        <n v="2839"/>
        <n v="257"/>
        <n v="54761"/>
        <n v="44175"/>
        <n v="1478"/>
        <n v="45050"/>
        <n v="52182"/>
        <n v="42599"/>
        <n v="51521"/>
        <n v="44111"/>
        <n v="53524"/>
        <n v="53483"/>
        <n v="44179"/>
        <n v="1148"/>
        <n v="51353"/>
        <n v="47415"/>
        <n v="52579"/>
        <n v="52161"/>
        <n v="53302"/>
        <n v="46377"/>
        <n v="49478"/>
        <n v="99990"/>
        <n v="44398"/>
        <n v="51834"/>
        <n v="53011"/>
        <n v="44140"/>
        <n v="47802"/>
        <n v="52536"/>
        <n v="45749"/>
        <n v="45008"/>
        <n v="49477"/>
        <n v="42014"/>
        <n v="42026"/>
        <n v="458"/>
        <n v="52160"/>
        <n v="47839"/>
        <n v="51391"/>
        <n v="51833"/>
        <n v="99989"/>
        <n v="52548"/>
        <n v="47771"/>
        <n v="48093"/>
        <n v="51343"/>
        <n v="45232"/>
        <n v="53523"/>
        <n v="53843"/>
        <n v="44996"/>
        <n v="47050"/>
        <n v="43127"/>
        <n v="46370"/>
        <n v="44954"/>
        <n v="48182"/>
        <n v="49486"/>
        <n v="52945"/>
        <n v="45064"/>
        <n v="48102"/>
        <n v="2240"/>
        <n v="54754"/>
        <n v="43740"/>
        <n v="44394"/>
        <n v="45024"/>
        <n v="45020"/>
        <n v="47305"/>
        <n v="44171"/>
        <n v="50537"/>
        <n v="48097"/>
        <n v="46262"/>
        <n v="44982"/>
        <n v="53551"/>
        <n v="50203"/>
        <n v="44836"/>
        <n v="55590"/>
        <n v="44847"/>
        <n v="44821"/>
        <n v="45926"/>
        <n v="53557"/>
        <n v="50531"/>
        <n v="44384"/>
        <n v="1680"/>
        <n v="44115"/>
        <n v="50446"/>
        <n v="43119"/>
        <n v="47852"/>
        <n v="47405"/>
        <n v="44399"/>
        <n v="44834"/>
        <n v="45733"/>
        <n v="48979"/>
        <n v="2112"/>
        <n v="3255"/>
        <n v="51423"/>
        <n v="44143"/>
        <n v="50445"/>
        <n v="44973"/>
        <n v="99998"/>
        <n v="45003"/>
        <n v="47822"/>
        <n v="47820"/>
        <n v="45012"/>
        <n v="2932"/>
        <n v="48109"/>
        <n v="44187"/>
        <n v="42130"/>
        <n v="2318"/>
        <n v="2897"/>
        <n v="44848"/>
        <n v="48122"/>
        <n v="51271"/>
        <n v="48095"/>
        <n v="42565"/>
        <n v="42029"/>
        <n v="117"/>
        <n v="1150"/>
        <n v="2524"/>
        <n v="2695"/>
        <n v="2343"/>
        <n v="44967"/>
        <n v="2838"/>
        <n v="52313"/>
        <n v="44142"/>
        <n v="42895"/>
        <n v="48089"/>
        <n v="51474"/>
        <n v="308"/>
        <n v="52578"/>
        <n v="51469"/>
        <n v="44406"/>
        <n v="99997"/>
        <n v="49779"/>
        <n v="47016"/>
        <n v="51426"/>
        <n v="42894"/>
        <n v="43752"/>
        <n v="53808"/>
        <n v="47840"/>
        <n v="42412"/>
        <n v="51518"/>
        <n v="44975"/>
        <n v="48839"/>
        <n v="42932"/>
        <n v="53562"/>
        <n v="43242"/>
        <n v="47851"/>
        <n v="49209"/>
        <n v="52543"/>
        <n v="48174"/>
        <n v="47770"/>
        <n v="41791"/>
        <n v="42729"/>
        <n v="51358"/>
        <n v="42411"/>
        <n v="44382"/>
        <n v="43605"/>
        <n v="43054"/>
        <n v="54850"/>
        <n v="51441"/>
        <n v="53354"/>
        <n v="51479"/>
        <n v="52534"/>
        <n v="2238"/>
        <n v="44826"/>
        <n v="46314"/>
        <n v="3048"/>
        <n v="50428"/>
        <n v="46322"/>
        <n v="1105"/>
        <n v="2766"/>
        <n v="96120659"/>
        <n v="46263"/>
        <n v="44949"/>
        <n v="42709"/>
        <n v="52992"/>
        <n v="42028"/>
        <n v="44851"/>
        <n v="47864"/>
        <n v="44853"/>
        <n v="48104"/>
        <n v="47366"/>
        <n v="44396"/>
        <n v="52991"/>
        <n v="52545"/>
        <n v="100"/>
        <n v="46380"/>
        <n v="45021"/>
        <n v="44953"/>
        <n v="1822"/>
        <n v="3033"/>
        <n v="1712"/>
        <n v="42112"/>
        <n v="52097"/>
        <n v="44144"/>
        <n v="728"/>
        <n v="44164"/>
        <n v="51430"/>
        <n v="46998"/>
        <n v="50538"/>
        <n v="54625"/>
        <n v="46273"/>
        <n v="44829"/>
        <n v="53722"/>
        <n v="46310"/>
        <n v="47017"/>
        <n v="49613"/>
        <n v="44835"/>
        <n v="43128"/>
        <n v="53346"/>
        <n v="44842"/>
        <n v="52580"/>
        <n v="1274"/>
        <n v="53723"/>
        <n v="1658"/>
        <n v="47402"/>
        <n v="99993"/>
        <n v="48128"/>
        <n v="44831"/>
        <n v="287"/>
        <n v="44849"/>
        <n v="45027"/>
        <n v="43233"/>
        <n v="53009"/>
        <n v="52163"/>
        <n v="42034"/>
        <n v="44993"/>
        <n v="41825"/>
        <n v="54915"/>
        <n v="49493"/>
        <n v="45015"/>
        <n v="42402"/>
        <n v="44828"/>
        <n v="48117"/>
        <n v="54757"/>
        <n v="42113"/>
        <n v="42033"/>
        <n v="44165"/>
        <n v="45748"/>
        <n v="45275"/>
        <n v="2024"/>
        <n v="51829"/>
        <n v="47781"/>
        <n v="45019"/>
        <n v="46368"/>
        <n v="51359"/>
        <n v="47866"/>
        <n v="48094"/>
        <n v="2365"/>
        <n v="44963"/>
        <n v="47844"/>
        <n v="43130"/>
        <n v="47825"/>
        <n v="45296"/>
        <n v="42410"/>
        <n v="47322"/>
        <n v="44172"/>
        <n v="49409"/>
        <n v="46269"/>
        <n v="44129"/>
        <n v="99996"/>
        <n v="44843"/>
        <n v="44822"/>
        <n v="99994"/>
        <n v="44137"/>
        <n v="44845"/>
        <n v="48175"/>
        <n v="42403"/>
        <n v="49787"/>
        <n v="96026465"/>
        <n v="44839"/>
        <n v="52317"/>
        <n v="42413"/>
        <n v="96027941"/>
        <n v="53573"/>
        <n v="47945"/>
        <n v="53975"/>
        <n v="44824"/>
        <n v="53976"/>
        <n v="47801"/>
        <n v="49279"/>
        <n v="44833"/>
        <n v="54909"/>
        <n v="48220"/>
        <n v="2733"/>
        <n v="41824"/>
        <n v="2321"/>
        <n v="2878"/>
        <n v="915"/>
        <n v="49110"/>
        <n v="53993"/>
        <n v="52316"/>
        <n v="50589"/>
        <n v="44380"/>
        <n v="2139"/>
        <n v="50443"/>
        <n v="54942"/>
        <n v="54057"/>
        <n v="42899"/>
        <n v="1813"/>
        <n v="629"/>
        <n v="3173"/>
        <n v="2215"/>
        <n v="47120"/>
        <n v="41826"/>
        <n v="55038"/>
        <n v="45605"/>
        <n v="3049"/>
        <n v="46264"/>
        <n v="99"/>
        <n v="45728"/>
        <n v="1970"/>
        <n v="44825"/>
        <n v="44844"/>
        <n v="99992"/>
        <n v="630"/>
        <n v="41827"/>
        <n v="210"/>
        <n v="3172"/>
        <n v="56715"/>
        <n v="47946"/>
        <n v="44387"/>
        <n v="42896"/>
        <n v="50444"/>
        <n v="56690"/>
        <n v="188"/>
        <n v="52332"/>
        <n v="730"/>
        <n v="49511"/>
        <n v="44388"/>
        <n v="46270"/>
        <n v="2836"/>
        <n v="1654"/>
        <n v="41759"/>
        <n v="1710"/>
        <n v="52183"/>
        <n v="45278"/>
        <n v="47043"/>
        <n v="46278"/>
        <n v="53558"/>
        <n v="48821"/>
        <n v="53301"/>
        <n v="51195"/>
        <n v="2214"/>
        <n v="3032"/>
        <n v="52162"/>
        <n v="1814"/>
        <n v="101"/>
        <n v="43603"/>
        <n v="2366"/>
        <n v="44818"/>
        <n v="48069"/>
        <n v="52186"/>
        <n v="217"/>
        <n v="53333"/>
        <n v="45270"/>
        <n v="1798"/>
        <n v="55589"/>
        <n v="52581"/>
        <n v="44385"/>
        <n v="45779"/>
        <n v="44817"/>
        <n v="44815"/>
        <n v="46265"/>
        <n v="44852"/>
        <n v="55587"/>
        <n v="44395"/>
        <n v="51346"/>
        <n v="47417"/>
        <n v="49485"/>
        <n v="51424"/>
        <n v="47365"/>
        <n v="43606"/>
        <n v="53525"/>
        <n v="47403"/>
        <n v="44943"/>
        <n v="44961"/>
        <n v="43120"/>
        <n v="51516"/>
        <n v="493"/>
        <n v="46363"/>
        <n v="51520"/>
        <n v="47829"/>
        <n v="42128"/>
        <n v="48980"/>
        <n v="53983"/>
        <n v="43124"/>
        <n v="49211"/>
        <n v="42025"/>
        <n v="44146"/>
        <n v="44161"/>
        <n v="47413"/>
        <n v="46369"/>
        <n v="64210"/>
        <n v="36"/>
        <n v="46385"/>
        <n v="47778"/>
        <n v="47772"/>
        <n v="42563"/>
        <n v="47847"/>
        <n v="43238"/>
        <n v="49489"/>
        <n v="44770"/>
        <n v="44166"/>
        <n v="42131"/>
        <n v="42008"/>
        <n v="47846"/>
        <n v="43237"/>
        <n v="52184"/>
        <n v="46962"/>
        <n v="43749"/>
        <n v="64237"/>
        <n v="46275"/>
        <n v="42553"/>
        <n v="48100"/>
        <n v="43748"/>
        <n v="49480"/>
        <n v="44139"/>
        <n v="53010"/>
        <n v="44850"/>
        <n v="44138"/>
        <n v="54145"/>
        <n v="44167"/>
        <n v="48103"/>
        <n v="46272"/>
        <n v="1971"/>
        <n v="47782"/>
        <n v="44163"/>
        <n v="51193"/>
        <n v="43751"/>
        <n v="43747"/>
        <n v="99995"/>
        <n v="48119"/>
        <n v="47850"/>
        <n v="2237"/>
        <n v="51194"/>
        <n v="44838"/>
        <n v="53014"/>
        <n v="48098"/>
        <n v="42554"/>
        <n v="46271"/>
        <n v="53724"/>
        <n v="1166"/>
        <n v="44158"/>
        <n v="49492"/>
        <n v="52729"/>
        <n v="95908821"/>
        <n v="45028"/>
        <n v="43753"/>
        <n v="46274"/>
        <n v="42710"/>
        <n v="46261"/>
        <n v="51476"/>
        <n v="52537"/>
        <n v="53486"/>
        <n v="49278"/>
        <n v="43118"/>
        <n v="96023181"/>
        <n v="52541"/>
        <n v="564"/>
        <n v="44816"/>
        <n v="49805"/>
        <n v="54753"/>
        <n v="54762"/>
        <n v="54152"/>
        <n v="48920"/>
        <n v="99991"/>
        <n v="44846"/>
        <n v="44832"/>
        <n v="44841"/>
        <n v="50791"/>
        <n v="44840"/>
        <n v="47885"/>
        <n v="51519"/>
        <n v="46276"/>
        <n v="42725"/>
        <n v="52577"/>
        <n v="49474"/>
        <n v="46389"/>
        <n v="44955"/>
        <n v="49481"/>
        <n v="44827"/>
        <n v="2931"/>
        <n v="47800"/>
        <n v="46266"/>
        <n v="51480"/>
        <n v="43750"/>
        <n v="46366"/>
        <n v="3054"/>
        <n v="47321"/>
        <n v="49804"/>
        <n v="46277"/>
        <n v="3174"/>
        <n v="45006"/>
        <n v="42001"/>
        <n v="99985"/>
        <n v="42962"/>
        <n v="45010"/>
        <n v="45068"/>
        <n v="43689"/>
        <n v="44160"/>
        <n v="51352"/>
        <n v="42007"/>
        <n v="42022"/>
        <n v="46382"/>
        <n v="45060"/>
        <n v="45318"/>
        <n v="47319"/>
        <n v="43236"/>
        <n v="44381"/>
        <n v="45062"/>
        <n v="1865"/>
        <n v="55597"/>
        <n v="41760"/>
        <n v="47653"/>
        <n v="51350"/>
        <n v="44968"/>
        <n v="640"/>
        <n v="47143"/>
        <n v="367"/>
        <n v="45056"/>
        <n v="42957"/>
        <n v="45002"/>
        <n v="45069"/>
        <n v="43235"/>
        <n v="46362"/>
        <n v="46379"/>
        <n v="56966"/>
        <n v="49415"/>
        <n v="2423"/>
        <n v="51835"/>
        <n v="45259"/>
        <n v="43245"/>
        <n v="51431"/>
        <n v="50718"/>
        <n v="45059"/>
        <n v="44944"/>
        <n v="51828"/>
        <n v="53809"/>
        <n v="45007"/>
        <n v="42931"/>
        <n v="44969"/>
        <n v="53191"/>
        <n v="2377"/>
        <n v="44151"/>
        <n v="45023"/>
        <n v="47408"/>
        <n v="50213"/>
        <n v="45932"/>
        <n v="42567"/>
        <n v="48982"/>
        <n v="51392"/>
        <n v="43057"/>
        <n v="2885"/>
        <n v="52608"/>
        <n v="45048"/>
        <n v="57"/>
        <n v="1027"/>
        <n v="47407"/>
        <n v="53894"/>
        <n v="53554"/>
        <n v="56988"/>
        <n v="22"/>
        <n v="42545"/>
        <n v="54911"/>
        <n v="52089"/>
        <n v="51341"/>
        <n v="42598"/>
        <n v="2"/>
        <n v="49558"/>
        <n v="49277"/>
        <n v="48820"/>
        <n v="55268"/>
        <n v="51355"/>
        <n v="48806"/>
        <n v="54000"/>
        <n v="57227"/>
        <n v="528"/>
        <n v="49512"/>
        <n v="46124"/>
        <n v="1139"/>
        <n v="746"/>
        <n v="53850"/>
        <n v="2877"/>
        <n v="56968"/>
        <n v="368"/>
        <n v="639"/>
        <n v="53849"/>
        <n v="45009"/>
        <n v="53828"/>
        <n v="45055"/>
        <n v="48918"/>
        <n v="45310"/>
        <n v="45022"/>
        <n v="47652"/>
        <n v="99986"/>
        <n v="53721"/>
        <n v="3288"/>
        <n v="2684"/>
        <n v="42003"/>
        <n v="47018"/>
        <n v="47842"/>
        <n v="50472"/>
        <n v="42115"/>
        <n v="42132"/>
        <n v="53353"/>
        <n v="49237"/>
        <n v="2440"/>
        <n v="52947"/>
        <n v="50471"/>
        <n v="54764"/>
        <n v="47773"/>
        <n v="49560"/>
        <n v="47406"/>
        <n v="46373"/>
        <n v="47836"/>
        <n v="52538"/>
        <n v="42012"/>
        <n v="54831"/>
        <n v="49213"/>
        <n v="42020"/>
        <n v="42560"/>
        <n v="52549"/>
        <n v="55275"/>
        <n v="42019"/>
        <n v="49479"/>
        <n v="42011"/>
        <n v="42009"/>
        <n v="42023"/>
        <n v="45280"/>
        <n v="42015"/>
        <n v="43234"/>
        <n v="48172"/>
        <n v="45443"/>
        <n v="44391"/>
        <n v="48180"/>
        <n v="42547"/>
        <n v="42021"/>
        <n v="44390"/>
        <n v="49475"/>
        <n v="3313"/>
        <n v="44994"/>
        <n v="2443"/>
        <n v="54740"/>
        <n v="44952"/>
        <n v="42728"/>
        <n v="45731"/>
        <n v="744"/>
        <n v="47783"/>
        <n v="56989"/>
        <n v="42031"/>
        <n v="49414"/>
        <n v="48181"/>
        <n v="45289"/>
        <n v="47804"/>
        <n v="48978"/>
        <n v="45293"/>
        <n v="42549"/>
        <n v="54904"/>
        <n v="44116"/>
        <n v="47889"/>
        <n v="54710"/>
        <n v="44177"/>
        <n v="48922"/>
        <n v="45315"/>
        <n v="47410"/>
        <n v="44813"/>
        <n v="57533"/>
        <n v="54699"/>
        <n v="51551"/>
        <n v="46267"/>
        <n v="395"/>
        <n v="797"/>
        <n v="44995"/>
        <n v="43243"/>
        <n v="42727"/>
        <n v="52547"/>
        <n v="57259"/>
        <n v="48173"/>
        <n v="46134"/>
        <n v="54903"/>
        <n v="342"/>
        <n v="2295"/>
        <n v="1653"/>
        <n v="92423"/>
        <n v="61166"/>
        <n v="1145"/>
        <n v="2150"/>
        <n v="99901"/>
        <n v="54758"/>
        <n v="1162"/>
        <n v="351"/>
        <n v="447"/>
        <n v="436"/>
        <n v="2578"/>
        <n v="3291"/>
        <n v="2718"/>
        <n v="69"/>
        <n v="1460"/>
        <n v="1020"/>
        <n v="2698"/>
        <n v="329"/>
        <n v="1019"/>
        <n v="433"/>
        <n v="566"/>
        <n v="46311"/>
        <n v="3182"/>
        <n v="11"/>
        <n v="2118"/>
        <n v="59442"/>
        <n v="61386"/>
        <n v="1266"/>
        <n v="2961"/>
        <n v="435"/>
        <n v="58558"/>
        <n v="47123"/>
        <n v="48179"/>
        <n v="47827"/>
        <n v="49280"/>
        <n v="43115"/>
        <n v="42032"/>
        <n v="42010"/>
        <n v="43114"/>
        <n v="61221"/>
        <n v="59350"/>
        <n v="59570"/>
        <n v="49484"/>
        <n v="55518"/>
        <n v="47722"/>
        <n v="806"/>
        <n v="2385"/>
        <n v="364"/>
        <n v="1520"/>
        <n v="88900"/>
        <n v="1620"/>
        <n v="787"/>
        <n v="2068"/>
        <n v="3101"/>
        <n v="228"/>
        <n v="1361"/>
        <n v="88901"/>
      </sharedItems>
    </cacheField>
    <cacheField name="Startnummer" numFmtId="0">
      <sharedItems containsBlank="1"/>
    </cacheField>
    <cacheField name="Naam rijder" numFmtId="0">
      <sharedItems containsBlank="1"/>
    </cacheField>
    <cacheField name="Geboortedatum" numFmtId="0">
      <sharedItems containsNonDate="0" containsDate="1" containsString="0" containsBlank="1" minDate="1965-05-06T00:00:00" maxDate="2013-07-17T00:00:00"/>
    </cacheField>
    <cacheField name="Club" numFmtId="0">
      <sharedItems containsBlank="1"/>
    </cacheField>
    <cacheField name="Manche 1" numFmtId="0">
      <sharedItems containsString="0" containsBlank="1" containsNumber="1" containsInteger="1" minValue="1" maxValue="10"/>
    </cacheField>
    <cacheField name="Manche 2" numFmtId="0">
      <sharedItems containsString="0" containsBlank="1" containsNumber="1" containsInteger="1" minValue="1" maxValue="10"/>
    </cacheField>
    <cacheField name="Manche 3" numFmtId="0">
      <sharedItems containsString="0" containsBlank="1" containsNumber="1" containsInteger="1" minValue="1" maxValue="10"/>
    </cacheField>
    <cacheField name="1/8 finale" numFmtId="0">
      <sharedItems containsNonDate="0" containsString="0" containsBlank="1"/>
    </cacheField>
    <cacheField name="1/4 finale" numFmtId="0">
      <sharedItems containsString="0" containsBlank="1" containsNumber="1" containsInteger="1" minValue="1" maxValue="10"/>
    </cacheField>
    <cacheField name="1/2 finale" numFmtId="0">
      <sharedItems containsString="0" containsBlank="1" containsNumber="1" containsInteger="1" minValue="1" maxValue="8"/>
    </cacheField>
    <cacheField name="Finale" numFmtId="0">
      <sharedItems containsString="0" containsBlank="1" containsNumber="1" containsInteger="1" minValue="1" maxValue="8"/>
    </cacheField>
    <cacheField name="Wedstrijddatum" numFmtId="0">
      <sharedItems containsNonDate="0" containsDate="1" containsString="0" containsBlank="1" minDate="2018-03-11T00:00:00" maxDate="2018-10-29T00:00:00" count="7">
        <d v="2018-10-28T00:00:00"/>
        <d v="2018-03-11T00:00:00"/>
        <d v="2018-03-18T00:00:00"/>
        <d v="2018-04-08T00:00:00"/>
        <d v="2018-09-02T00:00:00"/>
        <d v="2018-09-23T00:00:00"/>
        <m/>
      </sharedItems>
    </cacheField>
    <cacheField name="Manchetotaal" numFmtId="0">
      <sharedItems containsString="0" containsBlank="1" containsNumber="1" containsInteger="1" minValue="0" maxValue="28"/>
    </cacheField>
    <cacheField name="Aantal" numFmtId="0">
      <sharedItems containsString="0" containsBlank="1" containsNumber="1" containsInteger="1" minValue="3" maxValue="1045553"/>
    </cacheField>
    <cacheField name="Punten M1" numFmtId="0">
      <sharedItems containsString="0" containsBlank="1" containsNumber="1" containsInteger="1" minValue="0" maxValue="8"/>
    </cacheField>
    <cacheField name="Punten M2" numFmtId="0">
      <sharedItems containsString="0" containsBlank="1" containsNumber="1" containsInteger="1" minValue="0" maxValue="8"/>
    </cacheField>
    <cacheField name="Punten M3" numFmtId="0">
      <sharedItems containsString="0" containsBlank="1" containsNumber="1" containsInteger="1" minValue="0" maxValue="8"/>
    </cacheField>
    <cacheField name="Punten K" numFmtId="0">
      <sharedItems containsBlank="1" containsMixedTypes="1" containsNumber="1" containsInteger="1" minValue="0" maxValue="5"/>
    </cacheField>
    <cacheField name="Punten H" numFmtId="0">
      <sharedItems containsString="0" containsBlank="1" containsNumber="1" containsInteger="1" minValue="0" maxValue="5"/>
    </cacheField>
    <cacheField name="Punten F" numFmtId="0">
      <sharedItems containsString="0" containsBlank="1" containsNumber="1" containsInteger="1" minValue="0" maxValue="50"/>
    </cacheField>
    <cacheField name="Totaal" numFmtId="0">
      <sharedItems containsBlank="1" containsMixedTypes="1" containsNumber="1" containsInteger="1" minValue="0" maxValue="84"/>
    </cacheField>
    <cacheField name="Wedstrijd" numFmtId="0">
      <sharedItems containsBlank="1"/>
    </cacheField>
    <cacheField name="Klasse" numFmtId="0">
      <sharedItems containsBlank="1" count="18">
        <s v="Boys 12 jaar"/>
        <e v="#N/A"/>
        <s v="Boys 13 jaar"/>
        <s v="Boys 14 jaar"/>
        <s v="Boys 15/16 jaar"/>
        <s v="Men Junior"/>
        <s v="Boys 19+"/>
        <s v="Cruisers 16-"/>
        <s v="Cruisers 17-29"/>
        <s v="Cruisers 30/39"/>
        <s v="Cruisers 40+"/>
        <s v="Cruiser Girls"/>
        <s v="Girls 9/10 jaar"/>
        <s v="Girls 11/12 jaar"/>
        <s v="Girls 13/14 jaar"/>
        <s v="Girls 15+"/>
        <s v="Men Elit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1">
  <r>
    <x v="0"/>
    <x v="0"/>
    <m/>
    <m/>
    <m/>
    <m/>
    <m/>
    <m/>
    <m/>
    <m/>
    <m/>
    <m/>
    <m/>
    <x v="0"/>
    <n v="0"/>
    <n v="21"/>
    <n v="0"/>
    <n v="0"/>
    <n v="0"/>
    <n v="0"/>
    <n v="0"/>
    <n v="0"/>
    <n v="0"/>
    <s v="43401B12"/>
    <x v="0"/>
  </r>
  <r>
    <x v="1"/>
    <x v="0"/>
    <m/>
    <m/>
    <m/>
    <m/>
    <m/>
    <m/>
    <m/>
    <m/>
    <m/>
    <m/>
    <m/>
    <x v="0"/>
    <n v="0"/>
    <n v="9"/>
    <n v="0"/>
    <n v="0"/>
    <n v="0"/>
    <n v="0"/>
    <n v="0"/>
    <n v="0"/>
    <n v="0"/>
    <s v="43401B05"/>
    <x v="1"/>
  </r>
  <r>
    <x v="1"/>
    <x v="1"/>
    <s v="51"/>
    <s v="Rune VANSUMMEREN"/>
    <d v="2012-09-05T00:00:00"/>
    <s v="FPR - PEER"/>
    <n v="1"/>
    <n v="1"/>
    <n v="1"/>
    <m/>
    <m/>
    <n v="1"/>
    <n v="1"/>
    <x v="1"/>
    <n v="3"/>
    <n v="17"/>
    <n v="8"/>
    <n v="8"/>
    <n v="8"/>
    <n v="0"/>
    <n v="5"/>
    <n v="50"/>
    <n v="79"/>
    <s v="43170B05"/>
    <x v="1"/>
  </r>
  <r>
    <x v="1"/>
    <x v="2"/>
    <s v="141"/>
    <s v="WYNS OLIVER"/>
    <d v="2012-01-14T00:00:00"/>
    <s v="BMX DENNENTEAM"/>
    <n v="1"/>
    <n v="1"/>
    <n v="1"/>
    <m/>
    <m/>
    <n v="2"/>
    <n v="2"/>
    <x v="1"/>
    <n v="3"/>
    <n v="17"/>
    <n v="8"/>
    <n v="8"/>
    <n v="8"/>
    <n v="0"/>
    <n v="5"/>
    <n v="30"/>
    <n v="59"/>
    <s v="43170B05"/>
    <x v="1"/>
  </r>
  <r>
    <x v="1"/>
    <x v="3"/>
    <s v="45"/>
    <s v="Jul WOESTENBORGHS"/>
    <d v="2012-10-26T00:00:00"/>
    <s v="DE MOLENSPRINTERS PULDERBOS VZW"/>
    <n v="2"/>
    <n v="6"/>
    <n v="2"/>
    <m/>
    <m/>
    <n v="3"/>
    <n v="3"/>
    <x v="1"/>
    <n v="10"/>
    <n v="17"/>
    <n v="7"/>
    <n v="3"/>
    <n v="7"/>
    <n v="0"/>
    <n v="5"/>
    <n v="25"/>
    <n v="47"/>
    <s v="43170B05"/>
    <x v="1"/>
  </r>
  <r>
    <x v="1"/>
    <x v="4"/>
    <s v="79"/>
    <s v="Corentin HOFFMANN"/>
    <d v="2012-07-13T00:00:00"/>
    <s v="BMXING PARK BLEGNY"/>
    <n v="4"/>
    <n v="4"/>
    <n v="5"/>
    <m/>
    <m/>
    <n v="3"/>
    <n v="4"/>
    <x v="1"/>
    <n v="13"/>
    <n v="17"/>
    <n v="5"/>
    <n v="5"/>
    <n v="4"/>
    <n v="0"/>
    <n v="5"/>
    <n v="20"/>
    <n v="39"/>
    <s v="43170B05"/>
    <x v="1"/>
  </r>
  <r>
    <x v="1"/>
    <x v="5"/>
    <s v="26"/>
    <s v="Emiel GEENTJENS"/>
    <d v="2012-09-06T00:00:00"/>
    <s v="THE BMX DEVILS V.Z.W. RAVELS"/>
    <n v="2"/>
    <n v="2"/>
    <n v="3"/>
    <m/>
    <m/>
    <n v="4"/>
    <n v="5"/>
    <x v="1"/>
    <n v="7"/>
    <n v="17"/>
    <n v="7"/>
    <n v="7"/>
    <n v="6"/>
    <n v="0"/>
    <n v="5"/>
    <n v="17"/>
    <n v="42"/>
    <s v="43170B05"/>
    <x v="1"/>
  </r>
  <r>
    <x v="1"/>
    <x v="6"/>
    <s v="30"/>
    <s v="Djenson VANDEZANDE"/>
    <d v="2012-11-28T00:00:00"/>
    <s v="PMC CYCLING"/>
    <n v="3"/>
    <n v="3"/>
    <n v="2"/>
    <m/>
    <m/>
    <n v="1"/>
    <n v="6"/>
    <x v="1"/>
    <n v="8"/>
    <n v="17"/>
    <n v="6"/>
    <n v="6"/>
    <n v="7"/>
    <n v="0"/>
    <n v="5"/>
    <n v="15"/>
    <n v="39"/>
    <s v="43170B05"/>
    <x v="1"/>
  </r>
  <r>
    <x v="1"/>
    <x v="7"/>
    <s v="80"/>
    <s v="Arthur HOFFMANN"/>
    <d v="2012-07-13T00:00:00"/>
    <s v="BMXING PARK BLEGNY"/>
    <n v="1"/>
    <n v="1"/>
    <n v="1"/>
    <m/>
    <m/>
    <n v="2"/>
    <n v="7"/>
    <x v="1"/>
    <n v="3"/>
    <n v="17"/>
    <n v="8"/>
    <n v="8"/>
    <n v="8"/>
    <n v="0"/>
    <n v="5"/>
    <n v="13"/>
    <n v="42"/>
    <s v="43170B05"/>
    <x v="1"/>
  </r>
  <r>
    <x v="1"/>
    <x v="8"/>
    <s v="75"/>
    <s v="Vinz VAN GASTEL"/>
    <d v="2012-11-30T00:00:00"/>
    <s v="OFF ROAD CLUB BMX  2000  DESSEL VZW"/>
    <n v="4"/>
    <n v="4"/>
    <n v="4"/>
    <m/>
    <m/>
    <n v="4"/>
    <n v="8"/>
    <x v="1"/>
    <n v="12"/>
    <n v="17"/>
    <n v="5"/>
    <n v="5"/>
    <n v="5"/>
    <n v="0"/>
    <n v="5"/>
    <n v="11"/>
    <n v="31"/>
    <s v="43170B05"/>
    <x v="1"/>
  </r>
  <r>
    <x v="1"/>
    <x v="9"/>
    <s v="23"/>
    <s v="Matteo HUYBRECHTS"/>
    <d v="2012-10-04T00:00:00"/>
    <s v="THE BMX DEVILS V.Z.W. RAVELS"/>
    <n v="3"/>
    <n v="2"/>
    <n v="2"/>
    <m/>
    <m/>
    <n v="5"/>
    <m/>
    <x v="1"/>
    <n v="7"/>
    <n v="17"/>
    <n v="6"/>
    <n v="7"/>
    <n v="7"/>
    <n v="0"/>
    <n v="4"/>
    <n v="0"/>
    <n v="24"/>
    <s v="43170B05"/>
    <x v="1"/>
  </r>
  <r>
    <x v="1"/>
    <x v="10"/>
    <s v="34"/>
    <s v="Jitse BILLEN"/>
    <d v="2012-01-18T00:00:00"/>
    <s v="CIRCUIT ZOLDER - HEUSDEN-ZOLDER"/>
    <n v="3"/>
    <n v="4"/>
    <n v="5"/>
    <m/>
    <m/>
    <n v="5"/>
    <m/>
    <x v="1"/>
    <n v="12"/>
    <n v="17"/>
    <n v="6"/>
    <n v="5"/>
    <n v="4"/>
    <n v="0"/>
    <n v="4"/>
    <n v="0"/>
    <n v="19"/>
    <s v="43170B05"/>
    <x v="1"/>
  </r>
  <r>
    <x v="1"/>
    <x v="11"/>
    <s v="43"/>
    <s v="Jason REYNAERT"/>
    <d v="2012-02-26T00:00:00"/>
    <s v="THE BMX-STARS VZW"/>
    <n v="6"/>
    <n v="2"/>
    <n v="3"/>
    <m/>
    <m/>
    <n v="6"/>
    <m/>
    <x v="1"/>
    <n v="11"/>
    <n v="17"/>
    <n v="3"/>
    <n v="7"/>
    <n v="6"/>
    <n v="0"/>
    <n v="3"/>
    <n v="0"/>
    <n v="19"/>
    <s v="43170B05"/>
    <x v="1"/>
  </r>
  <r>
    <x v="1"/>
    <x v="12"/>
    <s v="33"/>
    <s v="Seth GIJBELS"/>
    <d v="2012-11-15T00:00:00"/>
    <s v="PMC CYCLING"/>
    <n v="2"/>
    <n v="3"/>
    <n v="3"/>
    <m/>
    <m/>
    <n v="6"/>
    <m/>
    <x v="1"/>
    <n v="8"/>
    <n v="17"/>
    <n v="7"/>
    <n v="6"/>
    <n v="6"/>
    <n v="0"/>
    <n v="3"/>
    <n v="0"/>
    <n v="22"/>
    <s v="43170B05"/>
    <x v="1"/>
  </r>
  <r>
    <x v="1"/>
    <x v="13"/>
    <s v="92"/>
    <s v="Largo PEETERMANS"/>
    <d v="2012-11-21T00:00:00"/>
    <s v="TOP GEAR BMX VZW"/>
    <n v="4"/>
    <n v="5"/>
    <n v="4"/>
    <m/>
    <m/>
    <m/>
    <m/>
    <x v="1"/>
    <n v="13"/>
    <n v="17"/>
    <n v="5"/>
    <n v="4"/>
    <n v="5"/>
    <n v="0"/>
    <n v="0"/>
    <n v="0"/>
    <n v="14"/>
    <s v="43170B05"/>
    <x v="1"/>
  </r>
  <r>
    <x v="1"/>
    <x v="14"/>
    <s v="56"/>
    <s v="Bas VANHOOF"/>
    <d v="2012-08-06T00:00:00"/>
    <s v="BMX WIZARDS"/>
    <n v="6"/>
    <n v="5"/>
    <n v="4"/>
    <m/>
    <m/>
    <m/>
    <m/>
    <x v="1"/>
    <n v="15"/>
    <n v="17"/>
    <n v="3"/>
    <n v="4"/>
    <n v="5"/>
    <n v="0"/>
    <n v="0"/>
    <n v="0"/>
    <n v="12"/>
    <s v="43170B05"/>
    <x v="1"/>
  </r>
  <r>
    <x v="1"/>
    <x v="15"/>
    <s v="36"/>
    <s v="Stan COLLAERT"/>
    <d v="2012-07-25T00:00:00"/>
    <s v="DE MOLENSPRINTERS PULDERBOS VZW"/>
    <n v="5"/>
    <n v="5"/>
    <n v="5"/>
    <m/>
    <m/>
    <m/>
    <m/>
    <x v="1"/>
    <n v="15"/>
    <n v="17"/>
    <n v="4"/>
    <n v="4"/>
    <n v="4"/>
    <n v="0"/>
    <n v="0"/>
    <n v="0"/>
    <n v="12"/>
    <s v="43170B05"/>
    <x v="1"/>
  </r>
  <r>
    <x v="1"/>
    <x v="16"/>
    <s v="20"/>
    <s v="Lucas VAN HOEK"/>
    <d v="2012-03-09T00:00:00"/>
    <s v="THE BMX DEVILS V.Z.W. RAVELS"/>
    <n v="5"/>
    <n v="3"/>
    <n v="6"/>
    <m/>
    <m/>
    <m/>
    <m/>
    <x v="1"/>
    <n v="14"/>
    <n v="17"/>
    <n v="4"/>
    <n v="6"/>
    <n v="3"/>
    <n v="0"/>
    <n v="0"/>
    <n v="0"/>
    <n v="13"/>
    <s v="43170B05"/>
    <x v="1"/>
  </r>
  <r>
    <x v="1"/>
    <x v="17"/>
    <s v="218"/>
    <s v="Tibe TORFS"/>
    <d v="2012-08-21T00:00:00"/>
    <s v="BMX DENNENTEAM"/>
    <n v="5"/>
    <n v="6"/>
    <n v="6"/>
    <m/>
    <m/>
    <m/>
    <m/>
    <x v="1"/>
    <n v="17"/>
    <n v="17"/>
    <n v="4"/>
    <n v="3"/>
    <n v="3"/>
    <n v="0"/>
    <n v="0"/>
    <n v="0"/>
    <n v="10"/>
    <s v="43170B05"/>
    <x v="1"/>
  </r>
  <r>
    <x v="2"/>
    <x v="18"/>
    <s v="41"/>
    <s v="Rios KOPPEN"/>
    <d v="2011-09-16T00:00:00"/>
    <s v="THE BMX DEVILS V.Z.W. RAVELS"/>
    <n v="1"/>
    <n v="1"/>
    <n v="1"/>
    <m/>
    <n v="1"/>
    <n v="2"/>
    <n v="1"/>
    <x v="1"/>
    <n v="3"/>
    <n v="36"/>
    <n v="8"/>
    <n v="8"/>
    <n v="8"/>
    <n v="5"/>
    <n v="5"/>
    <n v="50"/>
    <n v="84"/>
    <s v="43170B07"/>
    <x v="1"/>
  </r>
  <r>
    <x v="2"/>
    <x v="19"/>
    <s v="24"/>
    <s v="Mats VAN GILS"/>
    <d v="2011-01-12T00:00:00"/>
    <s v="THE BMX DEVILS V.Z.W. RAVELS"/>
    <n v="1"/>
    <n v="1"/>
    <n v="1"/>
    <m/>
    <n v="1"/>
    <n v="1"/>
    <n v="2"/>
    <x v="1"/>
    <n v="3"/>
    <n v="36"/>
    <n v="8"/>
    <n v="8"/>
    <n v="8"/>
    <n v="5"/>
    <n v="5"/>
    <n v="30"/>
    <n v="64"/>
    <s v="43170B07"/>
    <x v="1"/>
  </r>
  <r>
    <x v="2"/>
    <x v="20"/>
    <s v="63"/>
    <s v="Jules BAERT"/>
    <d v="2011-05-09T00:00:00"/>
    <s v="TOP GEAR BMX VZW"/>
    <n v="2"/>
    <n v="1"/>
    <n v="1"/>
    <m/>
    <n v="2"/>
    <n v="3"/>
    <n v="3"/>
    <x v="1"/>
    <n v="4"/>
    <n v="36"/>
    <n v="7"/>
    <n v="8"/>
    <n v="8"/>
    <n v="5"/>
    <n v="5"/>
    <n v="25"/>
    <n v="58"/>
    <s v="43170B07"/>
    <x v="1"/>
  </r>
  <r>
    <x v="2"/>
    <x v="21"/>
    <s v="27"/>
    <s v="Alexande DE VRIJ"/>
    <d v="2011-04-21T00:00:00"/>
    <s v="OFF ROAD CLUB BMX  2000  DESSEL VZW"/>
    <n v="2"/>
    <n v="2"/>
    <n v="2"/>
    <m/>
    <n v="1"/>
    <n v="1"/>
    <n v="4"/>
    <x v="1"/>
    <n v="6"/>
    <n v="36"/>
    <n v="7"/>
    <n v="7"/>
    <n v="7"/>
    <n v="5"/>
    <n v="5"/>
    <n v="20"/>
    <n v="51"/>
    <s v="43170B07"/>
    <x v="1"/>
  </r>
  <r>
    <x v="2"/>
    <x v="22"/>
    <s v="56"/>
    <s v="Tyron BESONHE"/>
    <d v="2011-05-24T00:00:00"/>
    <s v="BMX TIMBERWOLVES RACING"/>
    <n v="1"/>
    <n v="2"/>
    <n v="2"/>
    <m/>
    <n v="2"/>
    <n v="4"/>
    <n v="5"/>
    <x v="1"/>
    <n v="5"/>
    <n v="36"/>
    <n v="8"/>
    <n v="7"/>
    <n v="7"/>
    <n v="5"/>
    <n v="5"/>
    <n v="17"/>
    <n v="49"/>
    <s v="43170B07"/>
    <x v="1"/>
  </r>
  <r>
    <x v="2"/>
    <x v="23"/>
    <s v="65"/>
    <s v="Arto COP"/>
    <d v="2011-02-22T00:00:00"/>
    <s v="BMX RANST VZW"/>
    <n v="2"/>
    <n v="2"/>
    <n v="2"/>
    <m/>
    <n v="3"/>
    <n v="2"/>
    <n v="6"/>
    <x v="1"/>
    <n v="6"/>
    <n v="36"/>
    <n v="7"/>
    <n v="7"/>
    <n v="7"/>
    <n v="5"/>
    <n v="5"/>
    <n v="15"/>
    <n v="46"/>
    <s v="43170B07"/>
    <x v="1"/>
  </r>
  <r>
    <x v="2"/>
    <x v="24"/>
    <s v="31"/>
    <s v="Yorn EGGERS"/>
    <d v="2011-04-15T00:00:00"/>
    <s v="BMX TEAM BEKAF VZW"/>
    <n v="1"/>
    <n v="3"/>
    <n v="2"/>
    <m/>
    <n v="2"/>
    <n v="3"/>
    <n v="7"/>
    <x v="1"/>
    <n v="6"/>
    <n v="36"/>
    <n v="8"/>
    <n v="6"/>
    <n v="7"/>
    <n v="5"/>
    <n v="5"/>
    <n v="13"/>
    <n v="44"/>
    <s v="43170B07"/>
    <x v="1"/>
  </r>
  <r>
    <x v="2"/>
    <x v="25"/>
    <s v="47"/>
    <s v="Lian JORGE"/>
    <d v="2011-04-13T00:00:00"/>
    <s v="BMX DENNENTEAM"/>
    <n v="3"/>
    <n v="3"/>
    <n v="3"/>
    <m/>
    <n v="2"/>
    <n v="4"/>
    <n v="8"/>
    <x v="1"/>
    <n v="9"/>
    <n v="36"/>
    <n v="6"/>
    <n v="6"/>
    <n v="6"/>
    <n v="5"/>
    <n v="5"/>
    <n v="11"/>
    <n v="39"/>
    <s v="43170B07"/>
    <x v="1"/>
  </r>
  <r>
    <x v="2"/>
    <x v="26"/>
    <s v="114"/>
    <s v="OMAR MATHEO"/>
    <d v="2011-07-08T00:00:00"/>
    <s v="Q-BIKE QUAREGNON"/>
    <n v="3"/>
    <n v="1"/>
    <n v="1"/>
    <m/>
    <n v="4"/>
    <n v="5"/>
    <m/>
    <x v="1"/>
    <m/>
    <n v="36"/>
    <n v="6"/>
    <n v="8"/>
    <n v="8"/>
    <n v="5"/>
    <n v="4"/>
    <n v="0"/>
    <n v="31"/>
    <s v="43170B07"/>
    <x v="1"/>
  </r>
  <r>
    <x v="2"/>
    <x v="27"/>
    <s v="77"/>
    <s v="GRIGNARD ROMAIN  "/>
    <d v="2011-05-12T00:00:00"/>
    <s v="BMXING PARK BLEGNY"/>
    <n v="2"/>
    <n v="2"/>
    <n v="3"/>
    <m/>
    <n v="4"/>
    <n v="5"/>
    <m/>
    <x v="1"/>
    <n v="7"/>
    <n v="36"/>
    <n v="7"/>
    <n v="7"/>
    <n v="6"/>
    <n v="5"/>
    <n v="4"/>
    <n v="0"/>
    <n v="29"/>
    <s v="43170B07"/>
    <x v="1"/>
  </r>
  <r>
    <x v="2"/>
    <x v="28"/>
    <s v="36"/>
    <s v="Brent THIJS"/>
    <d v="2011-03-20T00:00:00"/>
    <s v="CIRCUIT ZOLDER - HEUSDEN-ZOLDER"/>
    <n v="3"/>
    <n v="3"/>
    <n v="3"/>
    <m/>
    <n v="3"/>
    <n v="6"/>
    <m/>
    <x v="1"/>
    <n v="9"/>
    <n v="36"/>
    <n v="6"/>
    <n v="6"/>
    <n v="6"/>
    <n v="5"/>
    <n v="3"/>
    <n v="0"/>
    <n v="26"/>
    <s v="43170B07"/>
    <x v="1"/>
  </r>
  <r>
    <x v="2"/>
    <x v="29"/>
    <s v="52"/>
    <s v="Mats LEIRS"/>
    <d v="2011-07-18T00:00:00"/>
    <s v="BMX WESTEL VZW"/>
    <n v="4"/>
    <n v="4"/>
    <n v="4"/>
    <m/>
    <n v="4"/>
    <n v="6"/>
    <m/>
    <x v="1"/>
    <n v="12"/>
    <n v="36"/>
    <n v="5"/>
    <n v="5"/>
    <n v="5"/>
    <n v="5"/>
    <n v="3"/>
    <n v="0"/>
    <n v="23"/>
    <s v="43170B07"/>
    <x v="1"/>
  </r>
  <r>
    <x v="2"/>
    <x v="30"/>
    <s v="72"/>
    <s v="Sasha DOOMS"/>
    <d v="2011-01-23T00:00:00"/>
    <s v="BMX WIZARDS"/>
    <n v="3"/>
    <n v="3"/>
    <n v="3"/>
    <m/>
    <n v="3"/>
    <n v="7"/>
    <m/>
    <x v="1"/>
    <n v="9"/>
    <n v="36"/>
    <n v="6"/>
    <n v="6"/>
    <n v="6"/>
    <n v="5"/>
    <n v="2"/>
    <n v="0"/>
    <n v="25"/>
    <s v="43170B07"/>
    <x v="1"/>
  </r>
  <r>
    <x v="2"/>
    <x v="31"/>
    <s v="30"/>
    <s v="Owen OOSTEROP"/>
    <d v="2011-02-18T00:00:00"/>
    <s v="BMX TEAM BEKAF VZW"/>
    <n v="5"/>
    <n v="4"/>
    <n v="4"/>
    <m/>
    <n v="3"/>
    <n v="7"/>
    <m/>
    <x v="1"/>
    <n v="13"/>
    <n v="36"/>
    <n v="4"/>
    <n v="5"/>
    <n v="5"/>
    <n v="5"/>
    <n v="2"/>
    <n v="0"/>
    <n v="21"/>
    <s v="43170B07"/>
    <x v="1"/>
  </r>
  <r>
    <x v="2"/>
    <x v="32"/>
    <s v="26"/>
    <s v="Lucas VAN DER HORST"/>
    <d v="2011-08-02T00:00:00"/>
    <s v="OFF ROAD CLUB BMX  2000  DESSEL VZW"/>
    <n v="1"/>
    <n v="1"/>
    <n v="1"/>
    <m/>
    <n v="1"/>
    <n v="8"/>
    <m/>
    <x v="1"/>
    <n v="3"/>
    <n v="36"/>
    <n v="8"/>
    <n v="8"/>
    <n v="8"/>
    <n v="5"/>
    <n v="1"/>
    <n v="0"/>
    <n v="30"/>
    <s v="43170B07"/>
    <x v="1"/>
  </r>
  <r>
    <x v="2"/>
    <x v="33"/>
    <s v="84"/>
    <s v="Lander JANSSENS"/>
    <d v="2011-07-19T00:00:00"/>
    <s v="BMX DENNENTEAM"/>
    <n v="3"/>
    <n v="3"/>
    <n v="3"/>
    <m/>
    <n v="4"/>
    <n v="8"/>
    <m/>
    <x v="1"/>
    <n v="9"/>
    <n v="36"/>
    <n v="6"/>
    <n v="6"/>
    <n v="6"/>
    <n v="5"/>
    <n v="1"/>
    <n v="0"/>
    <n v="24"/>
    <s v="43170B07"/>
    <x v="1"/>
  </r>
  <r>
    <x v="2"/>
    <x v="34"/>
    <s v="48"/>
    <s v="Gust LENAERTS"/>
    <d v="2011-01-05T00:00:00"/>
    <s v="BMX TEAM BEKAF VZW"/>
    <n v="2"/>
    <n v="2"/>
    <n v="2"/>
    <m/>
    <n v="5"/>
    <m/>
    <m/>
    <x v="1"/>
    <n v="6"/>
    <n v="36"/>
    <n v="7"/>
    <n v="7"/>
    <n v="7"/>
    <n v="4"/>
    <n v="0"/>
    <n v="0"/>
    <n v="25"/>
    <s v="43170B07"/>
    <x v="1"/>
  </r>
  <r>
    <x v="2"/>
    <x v="35"/>
    <s v="46"/>
    <s v="Gabriël HENDRICKX"/>
    <d v="2011-01-27T00:00:00"/>
    <s v="BMX TEAM BEKAF VZW"/>
    <n v="5"/>
    <n v="4"/>
    <n v="5"/>
    <m/>
    <n v="5"/>
    <m/>
    <m/>
    <x v="1"/>
    <n v="14"/>
    <n v="36"/>
    <n v="4"/>
    <n v="5"/>
    <n v="4"/>
    <n v="4"/>
    <n v="0"/>
    <n v="0"/>
    <n v="17"/>
    <s v="43170B07"/>
    <x v="1"/>
  </r>
  <r>
    <x v="2"/>
    <x v="36"/>
    <s v="96"/>
    <s v="Jelle VERDICKT"/>
    <d v="2011-08-30T00:00:00"/>
    <s v="VZW ANTWERP BMX"/>
    <n v="4"/>
    <n v="4"/>
    <n v="4"/>
    <m/>
    <n v="7"/>
    <m/>
    <m/>
    <x v="1"/>
    <n v="12"/>
    <n v="36"/>
    <n v="5"/>
    <n v="5"/>
    <n v="5"/>
    <n v="2"/>
    <n v="0"/>
    <n v="0"/>
    <n v="17"/>
    <s v="43170B07"/>
    <x v="1"/>
  </r>
  <r>
    <x v="2"/>
    <x v="37"/>
    <s v="43"/>
    <s v="Vic MARTENS"/>
    <d v="2011-06-28T00:00:00"/>
    <s v="BMX RANST VZW"/>
    <n v="6"/>
    <n v="5"/>
    <n v="4"/>
    <m/>
    <n v="7"/>
    <m/>
    <m/>
    <x v="1"/>
    <n v="15"/>
    <n v="36"/>
    <n v="3"/>
    <n v="4"/>
    <n v="5"/>
    <n v="2"/>
    <n v="0"/>
    <n v="0"/>
    <n v="14"/>
    <s v="43170B07"/>
    <x v="1"/>
  </r>
  <r>
    <x v="2"/>
    <x v="38"/>
    <s v="100"/>
    <s v="Tyas HOSTE"/>
    <d v="2011-08-27T00:00:00"/>
    <s v="BMX DENNENTEAM"/>
    <n v="4"/>
    <n v="7"/>
    <n v="4"/>
    <m/>
    <m/>
    <m/>
    <m/>
    <x v="1"/>
    <n v="15"/>
    <n v="36"/>
    <n v="5"/>
    <n v="2"/>
    <n v="5"/>
    <n v="0"/>
    <n v="0"/>
    <n v="0"/>
    <n v="12"/>
    <s v="43170B07"/>
    <x v="1"/>
  </r>
  <r>
    <x v="2"/>
    <x v="39"/>
    <s v="25"/>
    <s v="Sverre KASTELIJN"/>
    <d v="2011-02-28T00:00:00"/>
    <s v="THE BMX DEVILS V.Z.W. RAVELS"/>
    <n v="4"/>
    <n v="5"/>
    <n v="5"/>
    <m/>
    <m/>
    <m/>
    <m/>
    <x v="1"/>
    <n v="14"/>
    <n v="36"/>
    <n v="5"/>
    <n v="4"/>
    <n v="4"/>
    <n v="0"/>
    <n v="0"/>
    <n v="0"/>
    <n v="13"/>
    <s v="43170B07"/>
    <x v="1"/>
  </r>
  <r>
    <x v="2"/>
    <x v="40"/>
    <s v="80"/>
    <s v="Bram PALMANS"/>
    <d v="2011-11-06T00:00:00"/>
    <s v="CYCLING VLIJTINGEN"/>
    <n v="5"/>
    <n v="5"/>
    <n v="5"/>
    <m/>
    <m/>
    <m/>
    <m/>
    <x v="1"/>
    <n v="15"/>
    <n v="36"/>
    <n v="4"/>
    <n v="4"/>
    <n v="4"/>
    <n v="0"/>
    <n v="0"/>
    <n v="0"/>
    <n v="12"/>
    <s v="43170B07"/>
    <x v="1"/>
  </r>
  <r>
    <x v="2"/>
    <x v="41"/>
    <s v="22"/>
    <s v="Alexande SPRUYT"/>
    <d v="2011-05-24T00:00:00"/>
    <s v="THE BMX DEVILS V.Z.W. RAVELS"/>
    <n v="4"/>
    <n v="6"/>
    <n v="5"/>
    <m/>
    <m/>
    <m/>
    <m/>
    <x v="1"/>
    <n v="15"/>
    <n v="36"/>
    <n v="5"/>
    <n v="3"/>
    <n v="4"/>
    <n v="0"/>
    <n v="0"/>
    <n v="0"/>
    <n v="12"/>
    <s v="43170B07"/>
    <x v="1"/>
  </r>
  <r>
    <x v="2"/>
    <x v="42"/>
    <s v="28"/>
    <s v="Xim ARIËN"/>
    <d v="2011-08-11T00:00:00"/>
    <s v="THE BMX DEVILS V.Z.W. RAVELS"/>
    <n v="6"/>
    <n v="6"/>
    <n v="5"/>
    <m/>
    <m/>
    <m/>
    <m/>
    <x v="1"/>
    <n v="17"/>
    <n v="36"/>
    <n v="3"/>
    <n v="3"/>
    <n v="4"/>
    <n v="0"/>
    <n v="0"/>
    <n v="0"/>
    <n v="10"/>
    <s v="43170B07"/>
    <x v="1"/>
  </r>
  <r>
    <x v="2"/>
    <x v="43"/>
    <s v="78"/>
    <s v="Victor JADOT"/>
    <d v="2011-10-24T00:00:00"/>
    <s v="BMX TIMBERWOLVES RACING"/>
    <n v="5"/>
    <n v="4"/>
    <n v="6"/>
    <m/>
    <m/>
    <m/>
    <m/>
    <x v="1"/>
    <n v="15"/>
    <n v="36"/>
    <n v="4"/>
    <n v="5"/>
    <n v="3"/>
    <n v="0"/>
    <n v="0"/>
    <n v="0"/>
    <n v="12"/>
    <s v="43170B07"/>
    <x v="1"/>
  </r>
  <r>
    <x v="2"/>
    <x v="44"/>
    <s v="91"/>
    <s v="Bent VAN AVONDT"/>
    <d v="2011-08-20T00:00:00"/>
    <s v="BMX TEAM BEKAF VZW"/>
    <n v="5"/>
    <n v="5"/>
    <n v="6"/>
    <m/>
    <m/>
    <m/>
    <m/>
    <x v="1"/>
    <n v="16"/>
    <n v="36"/>
    <n v="4"/>
    <n v="4"/>
    <n v="3"/>
    <n v="0"/>
    <n v="0"/>
    <n v="0"/>
    <n v="11"/>
    <s v="43170B07"/>
    <x v="1"/>
  </r>
  <r>
    <x v="2"/>
    <x v="45"/>
    <s v="105"/>
    <s v="Warre SCHOOLMEESTERS"/>
    <d v="2011-06-12T00:00:00"/>
    <s v="DE MOLENSPRINTERS PULDERBOS VZW"/>
    <n v="6"/>
    <n v="5"/>
    <n v="6"/>
    <m/>
    <m/>
    <m/>
    <m/>
    <x v="1"/>
    <n v="17"/>
    <n v="36"/>
    <n v="3"/>
    <n v="4"/>
    <n v="3"/>
    <n v="0"/>
    <n v="0"/>
    <n v="0"/>
    <n v="10"/>
    <s v="43170B07"/>
    <x v="1"/>
  </r>
  <r>
    <x v="2"/>
    <x v="46"/>
    <s v="144"/>
    <s v="Kobe TORBEN-NIELSEN"/>
    <d v="2011-08-10T00:00:00"/>
    <s v="BMX RANST VZW"/>
    <n v="6"/>
    <n v="6"/>
    <n v="6"/>
    <m/>
    <m/>
    <m/>
    <m/>
    <x v="1"/>
    <n v="18"/>
    <n v="36"/>
    <n v="3"/>
    <n v="3"/>
    <n v="3"/>
    <n v="0"/>
    <n v="0"/>
    <n v="0"/>
    <n v="9"/>
    <s v="43170B07"/>
    <x v="1"/>
  </r>
  <r>
    <x v="2"/>
    <x v="47"/>
    <s v="29"/>
    <s v="Mathias DEGHISLAGE"/>
    <d v="2011-04-11T00:00:00"/>
    <s v="BMXING PARK BLEGNY"/>
    <n v="8"/>
    <n v="6"/>
    <n v="6"/>
    <m/>
    <m/>
    <m/>
    <m/>
    <x v="1"/>
    <n v="20"/>
    <n v="36"/>
    <n v="1"/>
    <n v="3"/>
    <n v="3"/>
    <n v="0"/>
    <n v="0"/>
    <n v="0"/>
    <n v="7"/>
    <s v="43170B07"/>
    <x v="1"/>
  </r>
  <r>
    <x v="2"/>
    <x v="48"/>
    <s v="32"/>
    <s v="Kobe GEUDENS"/>
    <d v="2011-06-24T00:00:00"/>
    <s v="THE BMX DEVILS V.Z.W. RAVELS"/>
    <n v="7"/>
    <n v="6"/>
    <n v="7"/>
    <m/>
    <m/>
    <m/>
    <m/>
    <x v="1"/>
    <n v="20"/>
    <n v="36"/>
    <n v="2"/>
    <n v="3"/>
    <n v="2"/>
    <n v="0"/>
    <n v="0"/>
    <n v="0"/>
    <n v="7"/>
    <s v="43170B07"/>
    <x v="1"/>
  </r>
  <r>
    <x v="2"/>
    <x v="49"/>
    <s v="89"/>
    <s v="Manu TIELENS"/>
    <d v="2011-11-14T00:00:00"/>
    <s v="DE MOLENSPRINTERS PULDERBOS VZW"/>
    <n v="7"/>
    <n v="7"/>
    <n v="7"/>
    <m/>
    <m/>
    <m/>
    <m/>
    <x v="1"/>
    <n v="21"/>
    <n v="36"/>
    <n v="2"/>
    <n v="2"/>
    <n v="2"/>
    <n v="0"/>
    <n v="0"/>
    <n v="0"/>
    <n v="6"/>
    <s v="43170B07"/>
    <x v="1"/>
  </r>
  <r>
    <x v="2"/>
    <x v="50"/>
    <s v="62"/>
    <s v="Tony MARTIN"/>
    <d v="2011-09-09T00:00:00"/>
    <s v="ISOREX CYCLING TEAM"/>
    <n v="7"/>
    <n v="7"/>
    <n v="7"/>
    <m/>
    <m/>
    <m/>
    <m/>
    <x v="1"/>
    <n v="21"/>
    <n v="36"/>
    <n v="2"/>
    <n v="2"/>
    <n v="2"/>
    <n v="0"/>
    <n v="0"/>
    <n v="0"/>
    <n v="6"/>
    <s v="43170B07"/>
    <x v="1"/>
  </r>
  <r>
    <x v="2"/>
    <x v="51"/>
    <s v="172"/>
    <s v="VANUYTVEN DAAN"/>
    <d v="2011-08-31T00:00:00"/>
    <s v="OFF ROAD CLUB BMX  2000  DESSEL VZW"/>
    <n v="7"/>
    <n v="7"/>
    <n v="7"/>
    <m/>
    <m/>
    <m/>
    <m/>
    <x v="1"/>
    <n v="21"/>
    <n v="36"/>
    <n v="2"/>
    <n v="2"/>
    <n v="2"/>
    <n v="0"/>
    <n v="0"/>
    <n v="0"/>
    <n v="6"/>
    <s v="43170B07"/>
    <x v="1"/>
  </r>
  <r>
    <x v="2"/>
    <x v="52"/>
    <s v="92"/>
    <s v="Jorrit PEETERS"/>
    <d v="2011-09-04T00:00:00"/>
    <s v="BMX WESTEL VZW"/>
    <n v="7"/>
    <n v="8"/>
    <n v="7"/>
    <m/>
    <m/>
    <m/>
    <m/>
    <x v="1"/>
    <n v="22"/>
    <n v="36"/>
    <n v="2"/>
    <n v="1"/>
    <n v="2"/>
    <n v="0"/>
    <n v="0"/>
    <n v="0"/>
    <n v="5"/>
    <s v="43170B07"/>
    <x v="1"/>
  </r>
  <r>
    <x v="2"/>
    <x v="53"/>
    <s v="23"/>
    <s v="Skaye CABANIER"/>
    <d v="2011-12-25T00:00:00"/>
    <s v="THE BMX DEVILS V.Z.W. RAVELS"/>
    <n v="6"/>
    <n v="7"/>
    <n v="8"/>
    <m/>
    <m/>
    <m/>
    <m/>
    <x v="1"/>
    <n v="21"/>
    <n v="36"/>
    <n v="3"/>
    <n v="2"/>
    <n v="1"/>
    <n v="0"/>
    <n v="0"/>
    <n v="0"/>
    <n v="6"/>
    <s v="43170B07"/>
    <x v="1"/>
  </r>
  <r>
    <x v="3"/>
    <x v="54"/>
    <s v="47"/>
    <s v="Bent LENSSEN"/>
    <d v="2010-06-09T00:00:00"/>
    <s v="PMC CYCLING"/>
    <n v="1"/>
    <n v="1"/>
    <n v="1"/>
    <m/>
    <n v="1"/>
    <n v="1"/>
    <n v="1"/>
    <x v="1"/>
    <n v="3"/>
    <n v="58"/>
    <n v="8"/>
    <n v="8"/>
    <n v="8"/>
    <n v="5"/>
    <n v="5"/>
    <n v="50"/>
    <n v="84"/>
    <s v="43170B08"/>
    <x v="1"/>
  </r>
  <r>
    <x v="3"/>
    <x v="55"/>
    <s v="16"/>
    <s v="Keo VAN ROOY"/>
    <d v="2010-06-24T00:00:00"/>
    <s v="OFF ROAD CLUB BMX  2000  DESSEL VZW"/>
    <n v="1"/>
    <n v="1"/>
    <n v="1"/>
    <m/>
    <n v="1"/>
    <n v="1"/>
    <n v="2"/>
    <x v="1"/>
    <n v="3"/>
    <n v="58"/>
    <n v="8"/>
    <n v="8"/>
    <n v="8"/>
    <n v="5"/>
    <n v="5"/>
    <n v="30"/>
    <n v="64"/>
    <s v="43170B08"/>
    <x v="1"/>
  </r>
  <r>
    <x v="3"/>
    <x v="56"/>
    <s v="21"/>
    <s v="Jens GIJBELS"/>
    <d v="2010-01-06T00:00:00"/>
    <s v="PMC CYCLING"/>
    <n v="1"/>
    <n v="1"/>
    <n v="1"/>
    <m/>
    <n v="1"/>
    <n v="3"/>
    <n v="3"/>
    <x v="1"/>
    <n v="3"/>
    <n v="58"/>
    <n v="8"/>
    <n v="8"/>
    <n v="8"/>
    <n v="5"/>
    <n v="5"/>
    <n v="25"/>
    <n v="59"/>
    <s v="43170B08"/>
    <x v="1"/>
  </r>
  <r>
    <x v="3"/>
    <x v="57"/>
    <s v="34"/>
    <s v="Ryu DEMUYSER"/>
    <d v="2010-03-23T00:00:00"/>
    <s v="CIRCUIT ZOLDER - HEUSDEN-ZOLDER"/>
    <n v="1"/>
    <n v="1"/>
    <n v="1"/>
    <m/>
    <n v="2"/>
    <n v="2"/>
    <n v="4"/>
    <x v="1"/>
    <n v="3"/>
    <n v="58"/>
    <n v="8"/>
    <n v="8"/>
    <n v="8"/>
    <n v="5"/>
    <n v="5"/>
    <n v="20"/>
    <n v="54"/>
    <s v="43170B08"/>
    <x v="1"/>
  </r>
  <r>
    <x v="3"/>
    <x v="58"/>
    <s v="94"/>
    <s v="Liam HÖDL"/>
    <d v="2010-02-09T00:00:00"/>
    <s v="PEER BMX VZW"/>
    <n v="2"/>
    <n v="2"/>
    <n v="2"/>
    <m/>
    <n v="3"/>
    <n v="4"/>
    <n v="5"/>
    <x v="1"/>
    <n v="6"/>
    <n v="58"/>
    <n v="7"/>
    <n v="7"/>
    <n v="7"/>
    <n v="5"/>
    <n v="5"/>
    <n v="17"/>
    <n v="48"/>
    <s v="43170B08"/>
    <x v="1"/>
  </r>
  <r>
    <x v="3"/>
    <x v="59"/>
    <s v="44"/>
    <s v="Bent SCHELFHOUT"/>
    <d v="2010-06-05T00:00:00"/>
    <s v="TOP GEAR BMX VZW"/>
    <n v="3"/>
    <n v="3"/>
    <n v="2"/>
    <m/>
    <n v="2"/>
    <n v="2"/>
    <n v="6"/>
    <x v="1"/>
    <n v="8"/>
    <n v="58"/>
    <n v="6"/>
    <n v="6"/>
    <n v="7"/>
    <n v="5"/>
    <n v="5"/>
    <n v="15"/>
    <n v="44"/>
    <s v="43170B08"/>
    <x v="1"/>
  </r>
  <r>
    <x v="3"/>
    <x v="60"/>
    <s v="52"/>
    <s v="Kobe BEYSEN"/>
    <d v="2010-08-14T00:00:00"/>
    <s v="PMC CYCLING"/>
    <n v="3"/>
    <n v="3"/>
    <n v="4"/>
    <m/>
    <n v="3"/>
    <n v="3"/>
    <n v="7"/>
    <x v="1"/>
    <n v="10"/>
    <n v="58"/>
    <n v="6"/>
    <n v="6"/>
    <n v="5"/>
    <n v="5"/>
    <n v="5"/>
    <n v="13"/>
    <n v="40"/>
    <s v="43170B08"/>
    <x v="1"/>
  </r>
  <r>
    <x v="3"/>
    <x v="61"/>
    <s v="37"/>
    <s v="Lennert LAENEN"/>
    <d v="2010-03-24T00:00:00"/>
    <s v="PMC CYCLING"/>
    <n v="1"/>
    <n v="1"/>
    <n v="1"/>
    <m/>
    <n v="4"/>
    <n v="4"/>
    <n v="8"/>
    <x v="1"/>
    <n v="3"/>
    <n v="58"/>
    <n v="8"/>
    <n v="8"/>
    <n v="8"/>
    <n v="5"/>
    <n v="5"/>
    <n v="11"/>
    <n v="45"/>
    <s v="43170B08"/>
    <x v="1"/>
  </r>
  <r>
    <x v="3"/>
    <x v="62"/>
    <s v="71"/>
    <s v="Maxime MEDAERTS"/>
    <d v="2010-04-01T00:00:00"/>
    <s v="CIRCUIT ZOLDER - HEUSDEN-ZOLDER"/>
    <n v="3"/>
    <n v="1"/>
    <n v="1"/>
    <m/>
    <n v="2"/>
    <n v="5"/>
    <m/>
    <x v="1"/>
    <n v="5"/>
    <n v="58"/>
    <n v="6"/>
    <n v="8"/>
    <n v="8"/>
    <n v="5"/>
    <n v="4"/>
    <n v="0"/>
    <n v="31"/>
    <s v="43170B08"/>
    <x v="1"/>
  </r>
  <r>
    <x v="3"/>
    <x v="63"/>
    <s v="66"/>
    <s v="Troy VAN DOORSSELAER"/>
    <d v="2010-04-04T00:00:00"/>
    <s v="TOP GEAR BMX VZW"/>
    <n v="4"/>
    <n v="4"/>
    <n v="3"/>
    <m/>
    <n v="3"/>
    <n v="5"/>
    <m/>
    <x v="1"/>
    <n v="11"/>
    <n v="58"/>
    <n v="5"/>
    <n v="5"/>
    <n v="6"/>
    <n v="5"/>
    <n v="4"/>
    <n v="0"/>
    <n v="25"/>
    <s v="43170B08"/>
    <x v="1"/>
  </r>
  <r>
    <x v="3"/>
    <x v="64"/>
    <s v="77"/>
    <s v="Jayden DE LOCHT"/>
    <d v="2010-03-30T00:00:00"/>
    <s v="PEER BMX VZW"/>
    <n v="1"/>
    <n v="1"/>
    <n v="1"/>
    <m/>
    <n v="2"/>
    <n v="6"/>
    <m/>
    <x v="1"/>
    <n v="3"/>
    <n v="58"/>
    <n v="8"/>
    <n v="8"/>
    <n v="8"/>
    <n v="5"/>
    <n v="3"/>
    <n v="0"/>
    <n v="32"/>
    <s v="43170B08"/>
    <x v="1"/>
  </r>
  <r>
    <x v="3"/>
    <x v="65"/>
    <s v="76"/>
    <s v="Stef BRANDS"/>
    <d v="2010-05-28T00:00:00"/>
    <s v="PEER BMX VZW"/>
    <n v="4"/>
    <n v="2"/>
    <n v="4"/>
    <m/>
    <n v="4"/>
    <n v="6"/>
    <m/>
    <x v="1"/>
    <n v="10"/>
    <n v="58"/>
    <n v="5"/>
    <n v="7"/>
    <n v="5"/>
    <n v="5"/>
    <n v="3"/>
    <n v="0"/>
    <n v="25"/>
    <s v="43170B08"/>
    <x v="1"/>
  </r>
  <r>
    <x v="3"/>
    <x v="66"/>
    <s v="48"/>
    <s v="Michiel LETEN"/>
    <d v="2010-08-21T00:00:00"/>
    <s v="THE BMX DEVILS V.Z.W. RAVELS"/>
    <n v="1"/>
    <n v="8"/>
    <n v="2"/>
    <m/>
    <n v="4"/>
    <n v="7"/>
    <m/>
    <x v="1"/>
    <n v="11"/>
    <n v="58"/>
    <n v="8"/>
    <n v="1"/>
    <n v="7"/>
    <n v="5"/>
    <n v="2"/>
    <n v="0"/>
    <n v="23"/>
    <s v="43170B08"/>
    <x v="1"/>
  </r>
  <r>
    <x v="3"/>
    <x v="67"/>
    <s v="56"/>
    <s v="Matz VANDEN BEMPT"/>
    <d v="2010-08-19T00:00:00"/>
    <s v="BMX TEAM BEKAF VZW"/>
    <n v="3"/>
    <n v="2"/>
    <n v="3"/>
    <m/>
    <n v="4"/>
    <n v="7"/>
    <m/>
    <x v="1"/>
    <n v="8"/>
    <n v="58"/>
    <n v="6"/>
    <n v="7"/>
    <n v="6"/>
    <n v="5"/>
    <n v="2"/>
    <n v="0"/>
    <n v="26"/>
    <s v="43170B08"/>
    <x v="1"/>
  </r>
  <r>
    <x v="3"/>
    <x v="68"/>
    <s v="42"/>
    <s v="Lars VAN STEEN"/>
    <d v="2010-09-09T00:00:00"/>
    <s v="THE BMX DEVILS V.Z.W. RAVELS"/>
    <n v="1"/>
    <n v="1"/>
    <n v="1"/>
    <m/>
    <n v="1"/>
    <n v="8"/>
    <m/>
    <x v="1"/>
    <n v="3"/>
    <n v="58"/>
    <n v="8"/>
    <n v="8"/>
    <n v="8"/>
    <n v="5"/>
    <n v="1"/>
    <n v="0"/>
    <n v="30"/>
    <s v="43170B08"/>
    <x v="1"/>
  </r>
  <r>
    <x v="3"/>
    <x v="69"/>
    <s v="75"/>
    <s v="Jonas CORENS"/>
    <d v="2010-08-10T00:00:00"/>
    <s v="PEER BMX VZW"/>
    <n v="2"/>
    <n v="2"/>
    <n v="3"/>
    <m/>
    <n v="3"/>
    <n v="8"/>
    <m/>
    <x v="1"/>
    <n v="7"/>
    <n v="58"/>
    <n v="7"/>
    <n v="7"/>
    <n v="6"/>
    <n v="5"/>
    <n v="1"/>
    <n v="0"/>
    <n v="26"/>
    <s v="43170B08"/>
    <x v="1"/>
  </r>
  <r>
    <x v="3"/>
    <x v="70"/>
    <s v="46"/>
    <s v="Oscar LAIME"/>
    <d v="2010-06-04T00:00:00"/>
    <s v="BMX TIMBERWOLVES RACING"/>
    <n v="4"/>
    <n v="4"/>
    <n v="2"/>
    <m/>
    <n v="5"/>
    <m/>
    <m/>
    <x v="1"/>
    <n v="10"/>
    <n v="58"/>
    <n v="5"/>
    <n v="5"/>
    <n v="7"/>
    <n v="4"/>
    <n v="0"/>
    <n v="0"/>
    <n v="21"/>
    <s v="43170B08"/>
    <x v="1"/>
  </r>
  <r>
    <x v="3"/>
    <x v="71"/>
    <s v="116"/>
    <s v="Cédric CHÉRON"/>
    <d v="2010-08-01T00:00:00"/>
    <s v="BMX RANST VZW"/>
    <n v="3"/>
    <n v="3"/>
    <n v="3"/>
    <m/>
    <n v="5"/>
    <m/>
    <m/>
    <x v="1"/>
    <n v="9"/>
    <n v="58"/>
    <n v="6"/>
    <n v="6"/>
    <n v="6"/>
    <n v="4"/>
    <n v="0"/>
    <n v="0"/>
    <n v="22"/>
    <s v="43170B08"/>
    <x v="1"/>
  </r>
  <r>
    <x v="3"/>
    <x v="72"/>
    <s v="20"/>
    <s v="Mathis CLAES"/>
    <d v="2010-11-12T00:00:00"/>
    <s v="PMC CYCLING"/>
    <n v="2"/>
    <n v="7"/>
    <n v="3"/>
    <m/>
    <n v="5"/>
    <m/>
    <m/>
    <x v="1"/>
    <n v="12"/>
    <n v="58"/>
    <n v="7"/>
    <n v="2"/>
    <n v="6"/>
    <n v="4"/>
    <n v="0"/>
    <n v="0"/>
    <n v="19"/>
    <s v="43170B08"/>
    <x v="1"/>
  </r>
  <r>
    <x v="3"/>
    <x v="73"/>
    <s v="39"/>
    <s v="Liam HUYBRECHTS"/>
    <d v="2010-09-11T00:00:00"/>
    <s v="THE BMX DEVILS V.Z.W. RAVELS"/>
    <n v="3"/>
    <n v="3"/>
    <n v="5"/>
    <m/>
    <n v="5"/>
    <m/>
    <m/>
    <x v="1"/>
    <n v="11"/>
    <n v="58"/>
    <n v="6"/>
    <n v="6"/>
    <n v="4"/>
    <n v="4"/>
    <n v="0"/>
    <n v="0"/>
    <n v="20"/>
    <s v="43170B08"/>
    <x v="1"/>
  </r>
  <r>
    <x v="3"/>
    <x v="74"/>
    <s v="35"/>
    <s v="Finn BOES"/>
    <d v="2010-11-16T00:00:00"/>
    <s v="PMC CYCLING"/>
    <n v="2"/>
    <n v="2"/>
    <n v="2"/>
    <m/>
    <n v="6"/>
    <m/>
    <m/>
    <x v="1"/>
    <n v="6"/>
    <n v="58"/>
    <n v="7"/>
    <n v="7"/>
    <n v="7"/>
    <n v="3"/>
    <n v="0"/>
    <n v="0"/>
    <n v="24"/>
    <s v="43170B08"/>
    <x v="1"/>
  </r>
  <r>
    <x v="3"/>
    <x v="75"/>
    <s v="53"/>
    <s v="Jarne MAES"/>
    <d v="2010-02-21T00:00:00"/>
    <s v="BMX TEAM BEKAF VZW"/>
    <n v="4"/>
    <n v="5"/>
    <n v="3"/>
    <m/>
    <n v="6"/>
    <m/>
    <m/>
    <x v="1"/>
    <n v="12"/>
    <n v="58"/>
    <n v="5"/>
    <n v="4"/>
    <n v="6"/>
    <n v="3"/>
    <n v="0"/>
    <n v="0"/>
    <n v="18"/>
    <s v="43170B08"/>
    <x v="1"/>
  </r>
  <r>
    <x v="3"/>
    <x v="76"/>
    <s v="121"/>
    <s v="Hannes BEKAERT"/>
    <d v="2010-09-26T00:00:00"/>
    <s v="KON. VC ´T MEETJESLAND - KNESSELARE"/>
    <n v="3"/>
    <n v="6"/>
    <n v="3"/>
    <m/>
    <n v="6"/>
    <m/>
    <m/>
    <x v="1"/>
    <n v="12"/>
    <n v="58"/>
    <n v="6"/>
    <n v="3"/>
    <n v="6"/>
    <n v="3"/>
    <n v="0"/>
    <n v="0"/>
    <n v="18"/>
    <s v="43170B08"/>
    <x v="1"/>
  </r>
  <r>
    <x v="3"/>
    <x v="77"/>
    <s v="28"/>
    <s v="Axel LOODTS"/>
    <d v="2010-12-29T00:00:00"/>
    <s v="OFF ROAD CLUB BMX  2000  DESSEL VZW"/>
    <n v="4"/>
    <n v="5"/>
    <n v="5"/>
    <m/>
    <n v="6"/>
    <m/>
    <m/>
    <x v="1"/>
    <n v="14"/>
    <n v="58"/>
    <n v="5"/>
    <n v="4"/>
    <n v="4"/>
    <n v="3"/>
    <n v="0"/>
    <n v="0"/>
    <n v="16"/>
    <s v="43170B08"/>
    <x v="1"/>
  </r>
  <r>
    <x v="3"/>
    <x v="78"/>
    <s v="101"/>
    <s v="Rémi VANKERPEL"/>
    <d v="2010-01-07T00:00:00"/>
    <s v="BMX DENNENTEAM"/>
    <n v="2"/>
    <n v="2"/>
    <n v="2"/>
    <m/>
    <n v="7"/>
    <m/>
    <m/>
    <x v="1"/>
    <n v="6"/>
    <n v="58"/>
    <n v="7"/>
    <n v="7"/>
    <n v="7"/>
    <n v="2"/>
    <n v="0"/>
    <n v="0"/>
    <n v="23"/>
    <s v="43170B08"/>
    <x v="1"/>
  </r>
  <r>
    <x v="3"/>
    <x v="79"/>
    <s v="151"/>
    <s v="Jamie DOSQUET"/>
    <d v="2010-07-04T00:00:00"/>
    <s v="PEER BMX VZW"/>
    <n v="2"/>
    <n v="3"/>
    <n v="4"/>
    <m/>
    <n v="7"/>
    <m/>
    <m/>
    <x v="1"/>
    <n v="9"/>
    <n v="58"/>
    <n v="7"/>
    <n v="6"/>
    <n v="5"/>
    <n v="2"/>
    <n v="0"/>
    <n v="0"/>
    <n v="20"/>
    <s v="43170B08"/>
    <x v="1"/>
  </r>
  <r>
    <x v="3"/>
    <x v="80"/>
    <s v="145"/>
    <s v="Milo OLIVIERS"/>
    <d v="2010-03-10T00:00:00"/>
    <s v="BMX WIZARDS"/>
    <n v="2"/>
    <n v="3"/>
    <n v="5"/>
    <m/>
    <n v="7"/>
    <m/>
    <m/>
    <x v="1"/>
    <n v="10"/>
    <n v="58"/>
    <n v="7"/>
    <n v="6"/>
    <n v="4"/>
    <n v="2"/>
    <n v="0"/>
    <n v="0"/>
    <n v="19"/>
    <s v="43170B08"/>
    <x v="1"/>
  </r>
  <r>
    <x v="3"/>
    <x v="81"/>
    <s v="129"/>
    <s v="Maddox VERCAUTEREN"/>
    <d v="2010-01-11T00:00:00"/>
    <s v="BMX WIZARDS"/>
    <n v="4"/>
    <n v="4"/>
    <n v="5"/>
    <m/>
    <n v="7"/>
    <m/>
    <m/>
    <x v="1"/>
    <n v="13"/>
    <n v="58"/>
    <n v="5"/>
    <n v="5"/>
    <n v="4"/>
    <n v="2"/>
    <n v="0"/>
    <n v="0"/>
    <n v="16"/>
    <s v="43170B08"/>
    <x v="1"/>
  </r>
  <r>
    <x v="3"/>
    <x v="82"/>
    <s v="33"/>
    <s v="Niels LOODTS"/>
    <d v="2010-06-25T00:00:00"/>
    <s v="OFF ROAD CLUB BMX  2000  DESSEL VZW"/>
    <n v="6"/>
    <n v="2"/>
    <n v="2"/>
    <m/>
    <n v="8"/>
    <m/>
    <m/>
    <x v="1"/>
    <n v="10"/>
    <n v="58"/>
    <n v="3"/>
    <n v="7"/>
    <n v="7"/>
    <n v="1"/>
    <n v="0"/>
    <n v="0"/>
    <n v="18"/>
    <s v="43170B08"/>
    <x v="1"/>
  </r>
  <r>
    <x v="3"/>
    <x v="83"/>
    <s v="74"/>
    <s v="Audrick LEJEUNE DAVILA"/>
    <d v="2010-06-15T00:00:00"/>
    <s v="BMXING PARK BLEGNY"/>
    <n v="3"/>
    <n v="3"/>
    <n v="3"/>
    <m/>
    <n v="8"/>
    <m/>
    <m/>
    <x v="1"/>
    <n v="9"/>
    <n v="58"/>
    <n v="6"/>
    <n v="6"/>
    <n v="6"/>
    <n v="1"/>
    <n v="0"/>
    <n v="0"/>
    <n v="19"/>
    <s v="43170B08"/>
    <x v="1"/>
  </r>
  <r>
    <x v="3"/>
    <x v="84"/>
    <s v="109"/>
    <s v="Lowie CLÉ"/>
    <d v="2010-07-22T00:00:00"/>
    <s v="PMC CYCLING"/>
    <n v="4"/>
    <n v="5"/>
    <n v="4"/>
    <m/>
    <n v="8"/>
    <m/>
    <m/>
    <x v="1"/>
    <n v="13"/>
    <n v="58"/>
    <n v="5"/>
    <n v="4"/>
    <n v="5"/>
    <n v="1"/>
    <n v="0"/>
    <n v="0"/>
    <n v="15"/>
    <s v="43170B08"/>
    <x v="1"/>
  </r>
  <r>
    <x v="3"/>
    <x v="85"/>
    <s v="52"/>
    <s v="Andreas DE FAUW"/>
    <d v="2010-01-17T00:00:00"/>
    <s v="OSTENDBMXCLUB"/>
    <n v="2"/>
    <n v="2"/>
    <n v="2"/>
    <m/>
    <n v="10"/>
    <m/>
    <m/>
    <x v="1"/>
    <n v="6"/>
    <n v="58"/>
    <n v="7"/>
    <n v="7"/>
    <n v="7"/>
    <e v="#N/A"/>
    <n v="0"/>
    <n v="0"/>
    <e v="#N/A"/>
    <s v="43170B08"/>
    <x v="1"/>
  </r>
  <r>
    <x v="3"/>
    <x v="86"/>
    <s v="128"/>
    <s v="Thor VAN BULCK"/>
    <d v="2010-06-29T00:00:00"/>
    <s v="BMX WIZARDS"/>
    <n v="5"/>
    <n v="4"/>
    <n v="4"/>
    <m/>
    <m/>
    <m/>
    <m/>
    <x v="1"/>
    <n v="13"/>
    <n v="58"/>
    <n v="4"/>
    <n v="5"/>
    <n v="5"/>
    <n v="0"/>
    <n v="0"/>
    <n v="0"/>
    <n v="14"/>
    <s v="43170B08"/>
    <x v="1"/>
  </r>
  <r>
    <x v="3"/>
    <x v="87"/>
    <s v="64"/>
    <s v="Louis VAN GEEL"/>
    <d v="2010-09-21T00:00:00"/>
    <s v="OFF ROAD CLUB BMX  2000  DESSEL VZW"/>
    <n v="5"/>
    <n v="5"/>
    <n v="4"/>
    <m/>
    <m/>
    <m/>
    <m/>
    <x v="1"/>
    <n v="14"/>
    <n v="58"/>
    <n v="4"/>
    <n v="4"/>
    <n v="5"/>
    <n v="0"/>
    <n v="0"/>
    <n v="0"/>
    <n v="13"/>
    <s v="43170B08"/>
    <x v="1"/>
  </r>
  <r>
    <x v="3"/>
    <x v="88"/>
    <s v="67"/>
    <s v="Romain LAMOTTE"/>
    <d v="2010-06-02T00:00:00"/>
    <s v="BMXING PARK BLEGNY"/>
    <n v="7"/>
    <n v="5"/>
    <n v="4"/>
    <m/>
    <m/>
    <m/>
    <m/>
    <x v="1"/>
    <n v="16"/>
    <n v="58"/>
    <n v="2"/>
    <n v="4"/>
    <n v="5"/>
    <n v="0"/>
    <n v="0"/>
    <n v="0"/>
    <n v="11"/>
    <s v="43170B08"/>
    <x v="1"/>
  </r>
  <r>
    <x v="3"/>
    <x v="89"/>
    <s v="103"/>
    <s v="Adrien LAMBOT"/>
    <d v="2010-02-14T00:00:00"/>
    <s v="Q-BIKE QUAREGNON"/>
    <n v="6"/>
    <n v="6"/>
    <n v="4"/>
    <m/>
    <m/>
    <m/>
    <m/>
    <x v="1"/>
    <n v="16"/>
    <n v="58"/>
    <n v="3"/>
    <n v="3"/>
    <n v="5"/>
    <n v="0"/>
    <n v="0"/>
    <n v="0"/>
    <n v="11"/>
    <s v="43170B08"/>
    <x v="1"/>
  </r>
  <r>
    <x v="3"/>
    <x v="90"/>
    <s v="58"/>
    <s v="Brent BIESBROECK"/>
    <d v="2010-09-10T00:00:00"/>
    <s v="TOP GEAR BMX VZW"/>
    <n v="8"/>
    <n v="3"/>
    <n v="5"/>
    <m/>
    <m/>
    <m/>
    <m/>
    <x v="1"/>
    <n v="16"/>
    <n v="58"/>
    <n v="1"/>
    <n v="6"/>
    <n v="4"/>
    <n v="0"/>
    <n v="0"/>
    <n v="0"/>
    <n v="11"/>
    <s v="43170B08"/>
    <x v="1"/>
  </r>
  <r>
    <x v="3"/>
    <x v="91"/>
    <s v="22"/>
    <s v="Jelle VANHOVE"/>
    <d v="2010-01-07T00:00:00"/>
    <s v="CIRCUIT ZOLDER - HEUSDEN-ZOLDER"/>
    <n v="5"/>
    <n v="5"/>
    <n v="5"/>
    <m/>
    <m/>
    <m/>
    <m/>
    <x v="1"/>
    <n v="15"/>
    <n v="58"/>
    <n v="4"/>
    <n v="4"/>
    <n v="4"/>
    <n v="0"/>
    <n v="0"/>
    <n v="0"/>
    <n v="12"/>
    <s v="43170B08"/>
    <x v="1"/>
  </r>
  <r>
    <x v="3"/>
    <x v="92"/>
    <s v="133"/>
    <s v="Mattiz VANKRUNCKELSVEN"/>
    <d v="2010-01-14T00:00:00"/>
    <s v="OFF ROAD CLUB BMX  2000  DESSEL VZW"/>
    <n v="5"/>
    <n v="5"/>
    <n v="5"/>
    <m/>
    <m/>
    <m/>
    <m/>
    <x v="1"/>
    <n v="15"/>
    <n v="58"/>
    <n v="4"/>
    <n v="4"/>
    <n v="4"/>
    <n v="0"/>
    <n v="0"/>
    <n v="0"/>
    <n v="12"/>
    <s v="43170B08"/>
    <x v="1"/>
  </r>
  <r>
    <x v="3"/>
    <x v="93"/>
    <s v="43"/>
    <s v="Corrado VAN DEN HOUT"/>
    <d v="2010-10-20T00:00:00"/>
    <s v="THE BMX DEVILS V.Z.W. RAVELS"/>
    <n v="5"/>
    <n v="6"/>
    <n v="5"/>
    <m/>
    <m/>
    <m/>
    <m/>
    <x v="1"/>
    <n v="16"/>
    <n v="58"/>
    <n v="4"/>
    <n v="3"/>
    <n v="4"/>
    <n v="0"/>
    <n v="0"/>
    <n v="0"/>
    <n v="11"/>
    <s v="43170B08"/>
    <x v="1"/>
  </r>
  <r>
    <x v="3"/>
    <x v="94"/>
    <s v="85"/>
    <s v="Zano POEDTS"/>
    <d v="2010-04-20T00:00:00"/>
    <s v="BMX DENNENTEAM"/>
    <n v="4"/>
    <n v="4"/>
    <n v="6"/>
    <m/>
    <m/>
    <m/>
    <m/>
    <x v="1"/>
    <n v="14"/>
    <n v="58"/>
    <n v="5"/>
    <n v="5"/>
    <n v="3"/>
    <n v="0"/>
    <n v="0"/>
    <n v="0"/>
    <n v="13"/>
    <s v="43170B08"/>
    <x v="1"/>
  </r>
  <r>
    <x v="3"/>
    <x v="95"/>
    <s v="146"/>
    <s v="Aiko BAUTMANS"/>
    <d v="2010-01-24T00:00:00"/>
    <s v="BMX - HALLE"/>
    <n v="5"/>
    <n v="4"/>
    <n v="6"/>
    <m/>
    <m/>
    <m/>
    <m/>
    <x v="1"/>
    <n v="15"/>
    <n v="58"/>
    <n v="4"/>
    <n v="5"/>
    <n v="3"/>
    <n v="0"/>
    <n v="0"/>
    <n v="0"/>
    <n v="12"/>
    <s v="43170B08"/>
    <x v="1"/>
  </r>
  <r>
    <x v="3"/>
    <x v="96"/>
    <s v="106"/>
    <s v="Mille VAN ROOSBROECK"/>
    <d v="2010-11-13T00:00:00"/>
    <s v="BMX WESTEL VZW"/>
    <n v="5"/>
    <n v="4"/>
    <n v="6"/>
    <m/>
    <m/>
    <m/>
    <m/>
    <x v="1"/>
    <n v="15"/>
    <n v="58"/>
    <n v="4"/>
    <n v="5"/>
    <n v="3"/>
    <n v="0"/>
    <n v="0"/>
    <n v="0"/>
    <n v="12"/>
    <s v="43170B08"/>
    <x v="1"/>
  </r>
  <r>
    <x v="3"/>
    <x v="97"/>
    <s v="70"/>
    <s v="Tuur WOESTENBORGHS"/>
    <d v="2010-12-17T00:00:00"/>
    <s v="DE MOLENSPRINTERS PULDERBOS VZW"/>
    <n v="6"/>
    <n v="4"/>
    <n v="6"/>
    <m/>
    <m/>
    <m/>
    <m/>
    <x v="1"/>
    <n v="16"/>
    <n v="58"/>
    <n v="3"/>
    <n v="5"/>
    <n v="3"/>
    <n v="0"/>
    <n v="0"/>
    <n v="0"/>
    <n v="11"/>
    <s v="43170B08"/>
    <x v="1"/>
  </r>
  <r>
    <x v="3"/>
    <x v="98"/>
    <s v="134"/>
    <s v="Bram BELLENS"/>
    <d v="2010-06-21T00:00:00"/>
    <s v="BMX DENNENTEAM"/>
    <n v="6"/>
    <n v="6"/>
    <n v="6"/>
    <m/>
    <m/>
    <m/>
    <m/>
    <x v="1"/>
    <n v="18"/>
    <n v="58"/>
    <n v="3"/>
    <n v="3"/>
    <n v="3"/>
    <n v="0"/>
    <n v="0"/>
    <n v="0"/>
    <n v="9"/>
    <s v="43170B08"/>
    <x v="1"/>
  </r>
  <r>
    <x v="3"/>
    <x v="99"/>
    <s v="138"/>
    <s v="Dawson VANDOMME"/>
    <d v="2010-06-27T00:00:00"/>
    <s v="DE MOLENSPRINTERS PULDERBOS VZW"/>
    <n v="6"/>
    <n v="6"/>
    <n v="6"/>
    <m/>
    <m/>
    <m/>
    <m/>
    <x v="1"/>
    <n v="18"/>
    <n v="58"/>
    <n v="3"/>
    <n v="3"/>
    <n v="3"/>
    <n v="0"/>
    <n v="0"/>
    <n v="0"/>
    <n v="9"/>
    <s v="43170B08"/>
    <x v="1"/>
  </r>
  <r>
    <x v="3"/>
    <x v="100"/>
    <s v="32"/>
    <s v="Thomas LEMMENS"/>
    <d v="2010-09-06T00:00:00"/>
    <s v="PMC CYCLING"/>
    <n v="6"/>
    <n v="6"/>
    <n v="6"/>
    <m/>
    <m/>
    <m/>
    <m/>
    <x v="1"/>
    <n v="18"/>
    <n v="58"/>
    <n v="3"/>
    <n v="3"/>
    <n v="3"/>
    <n v="0"/>
    <n v="0"/>
    <n v="0"/>
    <n v="9"/>
    <s v="43170B08"/>
    <x v="1"/>
  </r>
  <r>
    <x v="3"/>
    <x v="101"/>
    <s v="150"/>
    <s v="Niels VAN OVERBEKE"/>
    <d v="2010-01-19T00:00:00"/>
    <s v="THE BMX-STARS VZW"/>
    <n v="8"/>
    <n v="8"/>
    <n v="6"/>
    <m/>
    <m/>
    <m/>
    <m/>
    <x v="1"/>
    <n v="22"/>
    <n v="58"/>
    <n v="1"/>
    <n v="1"/>
    <n v="3"/>
    <n v="0"/>
    <n v="0"/>
    <n v="0"/>
    <n v="5"/>
    <s v="43170B08"/>
    <x v="1"/>
  </r>
  <r>
    <x v="3"/>
    <x v="102"/>
    <s v="25"/>
    <s v="Servaas VAN HOECKE"/>
    <d v="2010-11-06T00:00:00"/>
    <s v="THE BMX-STARS VZW"/>
    <n v="6"/>
    <n v="5"/>
    <n v="7"/>
    <m/>
    <m/>
    <m/>
    <m/>
    <x v="1"/>
    <n v="18"/>
    <n v="58"/>
    <n v="3"/>
    <n v="4"/>
    <n v="2"/>
    <n v="0"/>
    <n v="0"/>
    <n v="0"/>
    <n v="9"/>
    <s v="43170B08"/>
    <x v="1"/>
  </r>
  <r>
    <x v="3"/>
    <x v="103"/>
    <s v="141"/>
    <s v="Warre VAN DE POL"/>
    <d v="2010-11-24T00:00:00"/>
    <s v="BMX WESTEL VZW"/>
    <n v="6"/>
    <n v="6"/>
    <n v="7"/>
    <m/>
    <m/>
    <m/>
    <m/>
    <x v="1"/>
    <n v="19"/>
    <n v="58"/>
    <n v="3"/>
    <n v="3"/>
    <n v="2"/>
    <n v="0"/>
    <n v="0"/>
    <n v="0"/>
    <n v="8"/>
    <s v="43170B08"/>
    <x v="1"/>
  </r>
  <r>
    <x v="3"/>
    <x v="104"/>
    <s v="139"/>
    <s v="Jonathan VERHEYEN"/>
    <d v="2010-11-11T00:00:00"/>
    <s v="PMC CYCLING"/>
    <n v="5"/>
    <n v="7"/>
    <n v="7"/>
    <m/>
    <m/>
    <m/>
    <m/>
    <x v="1"/>
    <n v="19"/>
    <n v="58"/>
    <n v="4"/>
    <n v="2"/>
    <n v="2"/>
    <n v="0"/>
    <n v="0"/>
    <n v="0"/>
    <n v="8"/>
    <s v="43170B08"/>
    <x v="1"/>
  </r>
  <r>
    <x v="3"/>
    <x v="105"/>
    <s v="31"/>
    <s v="Lenn SWERTS"/>
    <d v="2010-08-16T00:00:00"/>
    <s v="CIRCUIT ZOLDER - HEUSDEN-ZOLDER"/>
    <n v="7"/>
    <n v="7"/>
    <n v="7"/>
    <m/>
    <m/>
    <m/>
    <m/>
    <x v="1"/>
    <n v="21"/>
    <n v="58"/>
    <n v="2"/>
    <n v="2"/>
    <n v="2"/>
    <n v="0"/>
    <n v="0"/>
    <n v="0"/>
    <n v="6"/>
    <s v="43170B08"/>
    <x v="1"/>
  </r>
  <r>
    <x v="3"/>
    <x v="106"/>
    <s v="120"/>
    <s v="Matheo NEIRIJNCK"/>
    <d v="2010-12-22T00:00:00"/>
    <s v="ISOREX CYCLING TEAM"/>
    <n v="7"/>
    <n v="7"/>
    <n v="7"/>
    <m/>
    <m/>
    <m/>
    <m/>
    <x v="1"/>
    <n v="21"/>
    <n v="58"/>
    <n v="2"/>
    <n v="2"/>
    <n v="2"/>
    <n v="0"/>
    <n v="0"/>
    <n v="0"/>
    <n v="6"/>
    <s v="43170B08"/>
    <x v="1"/>
  </r>
  <r>
    <x v="3"/>
    <x v="107"/>
    <s v="163"/>
    <s v="Miel VANDENBROUCKE"/>
    <d v="2010-03-31T00:00:00"/>
    <s v="ISOREX CYCLING TEAM"/>
    <n v="7"/>
    <n v="7"/>
    <n v="7"/>
    <m/>
    <m/>
    <m/>
    <m/>
    <x v="1"/>
    <n v="21"/>
    <n v="58"/>
    <n v="2"/>
    <n v="2"/>
    <n v="2"/>
    <n v="0"/>
    <n v="0"/>
    <n v="0"/>
    <n v="6"/>
    <s v="43170B08"/>
    <x v="1"/>
  </r>
  <r>
    <x v="3"/>
    <x v="108"/>
    <s v="27"/>
    <s v="Jiorgo VAITSOUDIS"/>
    <d v="2010-07-26T00:00:00"/>
    <s v="PMC CYCLING"/>
    <n v="7"/>
    <n v="7"/>
    <n v="7"/>
    <m/>
    <m/>
    <m/>
    <m/>
    <x v="1"/>
    <n v="21"/>
    <n v="58"/>
    <n v="2"/>
    <n v="2"/>
    <n v="2"/>
    <n v="0"/>
    <n v="0"/>
    <n v="0"/>
    <n v="6"/>
    <s v="43170B08"/>
    <x v="1"/>
  </r>
  <r>
    <x v="3"/>
    <x v="109"/>
    <s v="72"/>
    <s v="Tibo GOEMAN"/>
    <d v="2010-06-23T00:00:00"/>
    <s v="THE BMX DEVILS V.Z.W. RAVELS"/>
    <n v="7"/>
    <n v="7"/>
    <n v="7"/>
    <m/>
    <m/>
    <m/>
    <m/>
    <x v="1"/>
    <n v="21"/>
    <n v="58"/>
    <n v="2"/>
    <n v="2"/>
    <n v="2"/>
    <n v="0"/>
    <n v="0"/>
    <n v="0"/>
    <n v="6"/>
    <s v="43170B08"/>
    <x v="1"/>
  </r>
  <r>
    <x v="3"/>
    <x v="110"/>
    <s v="104"/>
    <s v="Kilian JACOBS"/>
    <d v="2010-12-03T00:00:00"/>
    <s v="BMX WESTEL VZW"/>
    <n v="7"/>
    <n v="6"/>
    <n v="8"/>
    <m/>
    <m/>
    <m/>
    <m/>
    <x v="1"/>
    <n v="21"/>
    <n v="58"/>
    <n v="2"/>
    <n v="3"/>
    <n v="1"/>
    <n v="0"/>
    <n v="0"/>
    <n v="0"/>
    <n v="6"/>
    <s v="43170B08"/>
    <x v="1"/>
  </r>
  <r>
    <x v="3"/>
    <x v="111"/>
    <s v="78"/>
    <s v="Lars VAN BOUWEL"/>
    <d v="2010-12-27T00:00:00"/>
    <s v="THE BMX DEVILS V.Z.W. RAVELS"/>
    <n v="7"/>
    <n v="7"/>
    <n v="8"/>
    <m/>
    <m/>
    <m/>
    <m/>
    <x v="1"/>
    <n v="22"/>
    <n v="58"/>
    <n v="2"/>
    <n v="2"/>
    <n v="1"/>
    <n v="0"/>
    <n v="0"/>
    <n v="0"/>
    <n v="5"/>
    <s v="43170B08"/>
    <x v="1"/>
  </r>
  <r>
    <x v="4"/>
    <x v="112"/>
    <s v="17"/>
    <s v="Niels BEEUSAERT"/>
    <d v="2009-04-09T00:00:00"/>
    <s v="BMX RANST VZW"/>
    <n v="1"/>
    <n v="1"/>
    <n v="1"/>
    <m/>
    <n v="1"/>
    <n v="1"/>
    <n v="1"/>
    <x v="1"/>
    <n v="3"/>
    <n v="50"/>
    <n v="8"/>
    <n v="8"/>
    <n v="8"/>
    <n v="5"/>
    <n v="5"/>
    <n v="50"/>
    <n v="84"/>
    <s v="43170B09"/>
    <x v="1"/>
  </r>
  <r>
    <x v="4"/>
    <x v="113"/>
    <s v="81"/>
    <s v="Jitse BULLEN"/>
    <d v="2009-04-23T00:00:00"/>
    <s v="CIRCUIT ZOLDER - HEUSDEN-ZOLDER"/>
    <n v="2"/>
    <n v="2"/>
    <n v="1"/>
    <m/>
    <n v="1"/>
    <n v="2"/>
    <n v="2"/>
    <x v="1"/>
    <n v="5"/>
    <n v="50"/>
    <n v="7"/>
    <n v="7"/>
    <n v="8"/>
    <n v="5"/>
    <n v="5"/>
    <n v="30"/>
    <n v="62"/>
    <s v="43170B09"/>
    <x v="1"/>
  </r>
  <r>
    <x v="4"/>
    <x v="114"/>
    <s v="75"/>
    <s v="Yarno COLBRANT"/>
    <d v="2009-03-18T00:00:00"/>
    <s v="OFF ROAD CLUB BMX  2000  DESSEL VZW"/>
    <n v="1"/>
    <n v="1"/>
    <n v="1"/>
    <m/>
    <n v="1"/>
    <n v="1"/>
    <n v="3"/>
    <x v="1"/>
    <n v="3"/>
    <n v="50"/>
    <n v="8"/>
    <n v="8"/>
    <n v="8"/>
    <n v="5"/>
    <n v="5"/>
    <n v="25"/>
    <n v="59"/>
    <s v="43170B09"/>
    <x v="1"/>
  </r>
  <r>
    <x v="4"/>
    <x v="115"/>
    <s v="16"/>
    <s v="Thijs WYNANTS"/>
    <d v="2009-02-27T00:00:00"/>
    <s v="OFF ROAD CLUB BMX  2000  DESSEL VZW"/>
    <n v="1"/>
    <n v="1"/>
    <n v="1"/>
    <m/>
    <n v="1"/>
    <n v="2"/>
    <n v="4"/>
    <x v="1"/>
    <n v="3"/>
    <n v="50"/>
    <n v="8"/>
    <n v="8"/>
    <n v="8"/>
    <n v="5"/>
    <n v="5"/>
    <n v="20"/>
    <n v="54"/>
    <s v="43170B09"/>
    <x v="1"/>
  </r>
  <r>
    <x v="4"/>
    <x v="116"/>
    <s v="34"/>
    <s v="Elias HELLEBOOGE"/>
    <d v="2009-04-21T00:00:00"/>
    <s v="BMX WIZARDS"/>
    <n v="1"/>
    <n v="1"/>
    <n v="1"/>
    <m/>
    <n v="2"/>
    <n v="3"/>
    <n v="5"/>
    <x v="1"/>
    <n v="3"/>
    <n v="50"/>
    <n v="8"/>
    <n v="8"/>
    <n v="8"/>
    <n v="5"/>
    <n v="5"/>
    <n v="17"/>
    <n v="51"/>
    <s v="43170B09"/>
    <x v="1"/>
  </r>
  <r>
    <x v="4"/>
    <x v="117"/>
    <s v="78"/>
    <s v="Josse VAN DEUREN"/>
    <d v="2009-02-04T00:00:00"/>
    <s v="THE BMX DEVILS V.Z.W. RAVELS"/>
    <n v="2"/>
    <n v="2"/>
    <n v="3"/>
    <m/>
    <n v="3"/>
    <n v="3"/>
    <n v="6"/>
    <x v="1"/>
    <n v="7"/>
    <n v="50"/>
    <n v="7"/>
    <n v="7"/>
    <n v="6"/>
    <n v="5"/>
    <n v="5"/>
    <n v="15"/>
    <n v="45"/>
    <s v="43170B09"/>
    <x v="1"/>
  </r>
  <r>
    <x v="4"/>
    <x v="118"/>
    <s v="84"/>
    <s v="Jessy PANTALONE"/>
    <d v="2009-03-29T00:00:00"/>
    <s v="BMX SOUMAGNE"/>
    <n v="4"/>
    <n v="2"/>
    <n v="2"/>
    <m/>
    <n v="2"/>
    <n v="4"/>
    <n v="7"/>
    <x v="1"/>
    <n v="8"/>
    <n v="50"/>
    <n v="5"/>
    <n v="7"/>
    <n v="7"/>
    <n v="5"/>
    <n v="5"/>
    <n v="13"/>
    <n v="42"/>
    <s v="43170B09"/>
    <x v="1"/>
  </r>
  <r>
    <x v="4"/>
    <x v="119"/>
    <s v="27"/>
    <s v="Aaron LEYDER"/>
    <d v="2009-01-08T00:00:00"/>
    <s v="BMXING PARK BLEGNY"/>
    <n v="5"/>
    <n v="1"/>
    <n v="1"/>
    <m/>
    <n v="2"/>
    <n v="4"/>
    <n v="8"/>
    <x v="1"/>
    <n v="7"/>
    <n v="50"/>
    <n v="4"/>
    <n v="8"/>
    <n v="8"/>
    <n v="5"/>
    <n v="5"/>
    <n v="11"/>
    <n v="41"/>
    <s v="43170B09"/>
    <x v="1"/>
  </r>
  <r>
    <x v="4"/>
    <x v="120"/>
    <s v="25"/>
    <s v="Liam VAN ENDERT"/>
    <d v="2009-07-05T00:00:00"/>
    <s v="OFF ROAD CLUB BMX  2000  DESSEL VZW"/>
    <n v="3"/>
    <n v="3"/>
    <n v="2"/>
    <m/>
    <n v="2"/>
    <n v="5"/>
    <m/>
    <x v="1"/>
    <n v="8"/>
    <n v="50"/>
    <n v="6"/>
    <n v="6"/>
    <n v="7"/>
    <n v="5"/>
    <n v="4"/>
    <n v="0"/>
    <n v="28"/>
    <s v="43170B09"/>
    <x v="1"/>
  </r>
  <r>
    <x v="4"/>
    <x v="121"/>
    <s v="72"/>
    <s v="Joppe BEYSEN"/>
    <d v="2009-01-01T00:00:00"/>
    <s v="PMC CYCLING"/>
    <n v="2"/>
    <n v="2"/>
    <n v="2"/>
    <m/>
    <n v="3"/>
    <n v="5"/>
    <m/>
    <x v="1"/>
    <n v="6"/>
    <n v="50"/>
    <n v="7"/>
    <n v="7"/>
    <n v="7"/>
    <n v="5"/>
    <n v="4"/>
    <n v="0"/>
    <n v="30"/>
    <s v="43170B09"/>
    <x v="1"/>
  </r>
  <r>
    <x v="4"/>
    <x v="122"/>
    <s v="96"/>
    <s v="Len CAMPAERT"/>
    <d v="2009-04-26T00:00:00"/>
    <s v="BMX WIZARDS"/>
    <n v="3"/>
    <n v="2"/>
    <n v="2"/>
    <m/>
    <n v="3"/>
    <n v="6"/>
    <m/>
    <x v="1"/>
    <n v="7"/>
    <n v="50"/>
    <n v="6"/>
    <n v="7"/>
    <n v="7"/>
    <n v="5"/>
    <n v="3"/>
    <n v="0"/>
    <n v="28"/>
    <s v="43170B09"/>
    <x v="1"/>
  </r>
  <r>
    <x v="4"/>
    <x v="123"/>
    <s v="44"/>
    <s v="Lou VAN CAMP"/>
    <d v="2009-12-26T00:00:00"/>
    <s v="OFF ROAD CLUB BMX  2000  DESSEL VZW"/>
    <n v="3"/>
    <n v="3"/>
    <n v="2"/>
    <m/>
    <n v="4"/>
    <n v="6"/>
    <m/>
    <x v="1"/>
    <n v="8"/>
    <n v="50"/>
    <n v="6"/>
    <n v="6"/>
    <n v="7"/>
    <n v="5"/>
    <n v="3"/>
    <n v="0"/>
    <n v="27"/>
    <s v="43170B09"/>
    <x v="1"/>
  </r>
  <r>
    <x v="4"/>
    <x v="124"/>
    <s v="93"/>
    <s v="Tibe VERELST"/>
    <d v="2009-06-18T00:00:00"/>
    <s v="BMX RANST VZW"/>
    <n v="1"/>
    <n v="1"/>
    <n v="1"/>
    <m/>
    <n v="4"/>
    <n v="7"/>
    <m/>
    <x v="1"/>
    <n v="3"/>
    <n v="50"/>
    <n v="8"/>
    <n v="8"/>
    <n v="8"/>
    <n v="5"/>
    <n v="2"/>
    <n v="0"/>
    <n v="31"/>
    <s v="43170B09"/>
    <x v="1"/>
  </r>
  <r>
    <x v="4"/>
    <x v="125"/>
    <s v="56"/>
    <s v="Ramon BEIRINCKX"/>
    <d v="2009-09-27T00:00:00"/>
    <s v="CIRCUIT ZOLDER - HEUSDEN-ZOLDER"/>
    <n v="1"/>
    <n v="3"/>
    <n v="2"/>
    <m/>
    <n v="4"/>
    <n v="7"/>
    <m/>
    <x v="1"/>
    <n v="6"/>
    <n v="50"/>
    <n v="8"/>
    <n v="6"/>
    <n v="7"/>
    <n v="5"/>
    <n v="2"/>
    <n v="0"/>
    <n v="28"/>
    <s v="43170B09"/>
    <x v="1"/>
  </r>
  <r>
    <x v="4"/>
    <x v="126"/>
    <s v="116"/>
    <s v="Maxim DROOGHMANS"/>
    <d v="2009-06-05T00:00:00"/>
    <s v="OFF ROAD CLUB BMX  2000  DESSEL VZW"/>
    <n v="2"/>
    <n v="2"/>
    <n v="1"/>
    <m/>
    <n v="3"/>
    <n v="8"/>
    <m/>
    <x v="1"/>
    <n v="5"/>
    <n v="50"/>
    <n v="7"/>
    <n v="7"/>
    <n v="8"/>
    <n v="5"/>
    <n v="1"/>
    <n v="0"/>
    <n v="28"/>
    <s v="43170B09"/>
    <x v="1"/>
  </r>
  <r>
    <x v="4"/>
    <x v="127"/>
    <s v="69"/>
    <s v="Jules LAIME"/>
    <d v="2009-01-19T00:00:00"/>
    <s v="BMX TIMBERWOLVES RACING"/>
    <n v="3"/>
    <n v="3"/>
    <n v="3"/>
    <m/>
    <n v="4"/>
    <n v="8"/>
    <m/>
    <x v="1"/>
    <n v="9"/>
    <n v="50"/>
    <n v="6"/>
    <n v="6"/>
    <n v="6"/>
    <n v="5"/>
    <n v="1"/>
    <n v="0"/>
    <n v="24"/>
    <s v="43170B09"/>
    <x v="1"/>
  </r>
  <r>
    <x v="4"/>
    <x v="128"/>
    <s v="64"/>
    <s v="Dinesh MERTENS"/>
    <d v="2009-04-02T00:00:00"/>
    <s v="THE BMX DEVILS V.Z.W. RAVELS"/>
    <n v="7"/>
    <n v="4"/>
    <n v="2"/>
    <m/>
    <n v="5"/>
    <m/>
    <m/>
    <x v="1"/>
    <n v="13"/>
    <n v="50"/>
    <n v="2"/>
    <n v="5"/>
    <n v="7"/>
    <n v="4"/>
    <n v="0"/>
    <n v="0"/>
    <n v="18"/>
    <s v="43170B09"/>
    <x v="1"/>
  </r>
  <r>
    <x v="4"/>
    <x v="129"/>
    <s v="40"/>
    <s v="Mathis DE WEVER"/>
    <d v="2009-07-03T00:00:00"/>
    <s v="BMX WESTEL VZW"/>
    <n v="4"/>
    <n v="4"/>
    <n v="3"/>
    <m/>
    <n v="5"/>
    <m/>
    <m/>
    <x v="1"/>
    <n v="11"/>
    <n v="50"/>
    <n v="5"/>
    <n v="5"/>
    <n v="6"/>
    <n v="4"/>
    <n v="0"/>
    <n v="0"/>
    <n v="20"/>
    <s v="43170B09"/>
    <x v="1"/>
  </r>
  <r>
    <x v="4"/>
    <x v="130"/>
    <s v="45"/>
    <s v="Jasper LENAERTS"/>
    <d v="2009-02-12T00:00:00"/>
    <s v="BMX TEAM BEKAF VZW"/>
    <n v="2"/>
    <n v="2"/>
    <n v="4"/>
    <m/>
    <n v="5"/>
    <m/>
    <m/>
    <x v="1"/>
    <n v="8"/>
    <n v="50"/>
    <n v="7"/>
    <n v="7"/>
    <n v="5"/>
    <n v="4"/>
    <n v="0"/>
    <n v="0"/>
    <n v="23"/>
    <s v="43170B09"/>
    <x v="1"/>
  </r>
  <r>
    <x v="4"/>
    <x v="131"/>
    <s v="65"/>
    <s v="Louca VANLOMMEL"/>
    <d v="2009-05-20T00:00:00"/>
    <s v="THE BMX DEVILS V.Z.W. RAVELS"/>
    <n v="3"/>
    <n v="4"/>
    <n v="4"/>
    <m/>
    <n v="5"/>
    <m/>
    <m/>
    <x v="1"/>
    <n v="11"/>
    <n v="50"/>
    <n v="6"/>
    <n v="5"/>
    <n v="5"/>
    <n v="4"/>
    <n v="0"/>
    <n v="0"/>
    <n v="20"/>
    <s v="43170B09"/>
    <x v="1"/>
  </r>
  <r>
    <x v="4"/>
    <x v="132"/>
    <s v="122"/>
    <s v="Colin COLLET"/>
    <d v="2009-09-30T00:00:00"/>
    <s v="BMX TIMBERWOLVES RACING"/>
    <n v="3"/>
    <n v="2"/>
    <n v="3"/>
    <m/>
    <n v="6"/>
    <m/>
    <m/>
    <x v="1"/>
    <n v="8"/>
    <n v="50"/>
    <n v="6"/>
    <n v="7"/>
    <n v="6"/>
    <n v="3"/>
    <n v="0"/>
    <n v="0"/>
    <n v="22"/>
    <s v="43170B09"/>
    <x v="1"/>
  </r>
  <r>
    <x v="4"/>
    <x v="133"/>
    <s v="61"/>
    <s v="Wout VAN BEYSTERVELD"/>
    <d v="2009-07-29T00:00:00"/>
    <s v="THE BMX DEVILS V.Z.W. RAVELS"/>
    <n v="2"/>
    <n v="3"/>
    <n v="3"/>
    <m/>
    <n v="6"/>
    <m/>
    <m/>
    <x v="1"/>
    <n v="8"/>
    <n v="50"/>
    <n v="7"/>
    <n v="6"/>
    <n v="6"/>
    <n v="3"/>
    <n v="0"/>
    <n v="0"/>
    <n v="22"/>
    <s v="43170B09"/>
    <x v="1"/>
  </r>
  <r>
    <x v="4"/>
    <x v="134"/>
    <s v="79"/>
    <s v="Mille LENAERTS"/>
    <d v="2009-01-14T00:00:00"/>
    <s v="BMX TEAM BEKAF VZW"/>
    <n v="5"/>
    <n v="4"/>
    <n v="4"/>
    <m/>
    <n v="6"/>
    <m/>
    <m/>
    <x v="1"/>
    <n v="13"/>
    <n v="50"/>
    <n v="4"/>
    <n v="5"/>
    <n v="5"/>
    <n v="3"/>
    <n v="0"/>
    <n v="0"/>
    <n v="17"/>
    <s v="43170B09"/>
    <x v="1"/>
  </r>
  <r>
    <x v="4"/>
    <x v="135"/>
    <s v="70"/>
    <s v="Lars PEETERS"/>
    <d v="2009-03-07T00:00:00"/>
    <s v="BMX WESTEL VZW"/>
    <n v="1"/>
    <n v="3"/>
    <n v="5"/>
    <m/>
    <n v="6"/>
    <m/>
    <m/>
    <x v="1"/>
    <n v="9"/>
    <n v="50"/>
    <n v="8"/>
    <n v="6"/>
    <n v="4"/>
    <n v="3"/>
    <n v="0"/>
    <n v="0"/>
    <n v="21"/>
    <s v="43170B09"/>
    <x v="1"/>
  </r>
  <r>
    <x v="4"/>
    <x v="136"/>
    <s v="138"/>
    <s v="Ruben PALMANS"/>
    <d v="2009-10-30T00:00:00"/>
    <s v="CYCLING VLIJTINGEN"/>
    <n v="2"/>
    <n v="3"/>
    <n v="2"/>
    <m/>
    <n v="7"/>
    <m/>
    <m/>
    <x v="1"/>
    <n v="7"/>
    <n v="50"/>
    <n v="7"/>
    <n v="6"/>
    <n v="7"/>
    <n v="2"/>
    <n v="0"/>
    <n v="0"/>
    <n v="22"/>
    <s v="43170B09"/>
    <x v="1"/>
  </r>
  <r>
    <x v="4"/>
    <x v="137"/>
    <s v="71"/>
    <s v="Lars DE BAENE"/>
    <d v="2009-01-03T00:00:00"/>
    <s v="TOP GEAR BMX VZW"/>
    <n v="3"/>
    <n v="1"/>
    <n v="3"/>
    <m/>
    <n v="7"/>
    <m/>
    <m/>
    <x v="1"/>
    <n v="7"/>
    <n v="50"/>
    <n v="6"/>
    <n v="8"/>
    <n v="6"/>
    <n v="2"/>
    <n v="0"/>
    <n v="0"/>
    <n v="22"/>
    <s v="43170B09"/>
    <x v="1"/>
  </r>
  <r>
    <x v="4"/>
    <x v="138"/>
    <s v="346"/>
    <s v="Ekmanis Haralds"/>
    <d v="2009-07-28T00:00:00"/>
    <m/>
    <n v="2"/>
    <n v="3"/>
    <n v="3"/>
    <m/>
    <n v="7"/>
    <m/>
    <m/>
    <x v="1"/>
    <n v="8"/>
    <n v="50"/>
    <n v="7"/>
    <n v="6"/>
    <n v="6"/>
    <n v="2"/>
    <n v="0"/>
    <n v="0"/>
    <n v="21"/>
    <s v="43170B09"/>
    <x v="1"/>
  </r>
  <r>
    <x v="4"/>
    <x v="139"/>
    <s v="63"/>
    <s v="Senne COCX"/>
    <d v="2009-07-29T00:00:00"/>
    <s v="THE BMX DEVILS V.Z.W. RAVELS"/>
    <n v="4"/>
    <n v="4"/>
    <n v="4"/>
    <m/>
    <n v="7"/>
    <m/>
    <m/>
    <x v="1"/>
    <n v="12"/>
    <n v="50"/>
    <n v="5"/>
    <n v="5"/>
    <n v="5"/>
    <n v="2"/>
    <n v="0"/>
    <n v="0"/>
    <n v="17"/>
    <s v="43170B09"/>
    <x v="1"/>
  </r>
  <r>
    <x v="4"/>
    <x v="140"/>
    <s v="137"/>
    <s v="Niele EYMAEL"/>
    <d v="2009-05-20T00:00:00"/>
    <s v="CYCLING VLIJTINGEN"/>
    <n v="4"/>
    <n v="4"/>
    <n v="4"/>
    <m/>
    <n v="8"/>
    <m/>
    <m/>
    <x v="1"/>
    <n v="12"/>
    <n v="50"/>
    <n v="5"/>
    <n v="5"/>
    <n v="5"/>
    <n v="1"/>
    <n v="0"/>
    <n v="0"/>
    <n v="16"/>
    <s v="43170B09"/>
    <x v="1"/>
  </r>
  <r>
    <x v="4"/>
    <x v="141"/>
    <s v="128"/>
    <s v="Kyan OOSTEROP"/>
    <d v="2009-07-15T00:00:00"/>
    <s v="BMX TEAM BEKAF VZW"/>
    <n v="4"/>
    <n v="5"/>
    <n v="4"/>
    <m/>
    <n v="8"/>
    <m/>
    <m/>
    <x v="1"/>
    <n v="13"/>
    <n v="50"/>
    <n v="5"/>
    <n v="4"/>
    <n v="5"/>
    <n v="1"/>
    <n v="0"/>
    <n v="0"/>
    <n v="15"/>
    <s v="43170B09"/>
    <x v="1"/>
  </r>
  <r>
    <x v="4"/>
    <x v="142"/>
    <s v="21"/>
    <s v="Shylo SUTTELS"/>
    <d v="2009-10-31T00:00:00"/>
    <s v="BMX TEAM BEKAF VZW"/>
    <n v="5"/>
    <n v="5"/>
    <n v="4"/>
    <m/>
    <n v="8"/>
    <m/>
    <m/>
    <x v="1"/>
    <n v="14"/>
    <n v="50"/>
    <n v="4"/>
    <n v="4"/>
    <n v="5"/>
    <n v="1"/>
    <n v="0"/>
    <n v="0"/>
    <n v="14"/>
    <s v="43170B09"/>
    <x v="1"/>
  </r>
  <r>
    <x v="4"/>
    <x v="143"/>
    <s v="11"/>
    <s v="Mats DE RIDDER"/>
    <d v="2009-06-10T00:00:00"/>
    <s v="TOP GEAR BMX VZW"/>
    <n v="1"/>
    <n v="1"/>
    <n v="8"/>
    <m/>
    <n v="10"/>
    <m/>
    <m/>
    <x v="1"/>
    <n v="10"/>
    <n v="50"/>
    <n v="8"/>
    <n v="8"/>
    <n v="1"/>
    <e v="#N/A"/>
    <n v="0"/>
    <n v="0"/>
    <e v="#N/A"/>
    <s v="43170B09"/>
    <x v="1"/>
  </r>
  <r>
    <x v="4"/>
    <x v="144"/>
    <s v="46"/>
    <s v="Louis DE VRIJ"/>
    <d v="2009-04-11T00:00:00"/>
    <s v="OFF ROAD CLUB BMX  2000  DESSEL VZW"/>
    <n v="6"/>
    <n v="5"/>
    <n v="3"/>
    <m/>
    <m/>
    <m/>
    <m/>
    <x v="1"/>
    <n v="14"/>
    <n v="50"/>
    <n v="3"/>
    <n v="4"/>
    <n v="6"/>
    <n v="0"/>
    <n v="0"/>
    <n v="0"/>
    <n v="13"/>
    <s v="43170B09"/>
    <x v="1"/>
  </r>
  <r>
    <x v="4"/>
    <x v="145"/>
    <s v="66"/>
    <s v="Bjarne DE BIE"/>
    <d v="2009-12-06T00:00:00"/>
    <s v="THE BMX DEVILS V.Z.W. RAVELS"/>
    <n v="5"/>
    <n v="5"/>
    <n v="4"/>
    <m/>
    <m/>
    <m/>
    <m/>
    <x v="1"/>
    <n v="14"/>
    <n v="50"/>
    <n v="4"/>
    <n v="4"/>
    <n v="5"/>
    <n v="0"/>
    <n v="0"/>
    <n v="0"/>
    <n v="13"/>
    <s v="43170B09"/>
    <x v="1"/>
  </r>
  <r>
    <x v="4"/>
    <x v="146"/>
    <s v="141"/>
    <s v="Sam GEURTS"/>
    <d v="2009-06-12T00:00:00"/>
    <s v="CYCLING VLIJTINGEN"/>
    <n v="5"/>
    <n v="4"/>
    <n v="5"/>
    <m/>
    <m/>
    <m/>
    <m/>
    <x v="1"/>
    <n v="14"/>
    <n v="50"/>
    <n v="4"/>
    <n v="5"/>
    <n v="4"/>
    <n v="0"/>
    <n v="0"/>
    <n v="0"/>
    <n v="13"/>
    <s v="43170B09"/>
    <x v="1"/>
  </r>
  <r>
    <x v="4"/>
    <x v="147"/>
    <s v="91"/>
    <s v="Henri VANMALDEGHEM"/>
    <d v="2009-11-25T00:00:00"/>
    <s v="THE BMX ANGELS"/>
    <n v="4"/>
    <n v="5"/>
    <n v="5"/>
    <m/>
    <m/>
    <m/>
    <m/>
    <x v="1"/>
    <n v="14"/>
    <n v="50"/>
    <n v="5"/>
    <n v="4"/>
    <n v="4"/>
    <n v="0"/>
    <n v="0"/>
    <n v="0"/>
    <n v="13"/>
    <s v="43170B09"/>
    <x v="1"/>
  </r>
  <r>
    <x v="4"/>
    <x v="148"/>
    <s v="145"/>
    <s v="Tuur VAN DESSEL"/>
    <d v="2009-07-12T00:00:00"/>
    <s v="BMX DENNENTEAM"/>
    <n v="5"/>
    <n v="5"/>
    <n v="5"/>
    <m/>
    <m/>
    <m/>
    <m/>
    <x v="1"/>
    <n v="15"/>
    <n v="50"/>
    <n v="4"/>
    <n v="4"/>
    <n v="4"/>
    <n v="0"/>
    <n v="0"/>
    <n v="0"/>
    <n v="12"/>
    <s v="43170B09"/>
    <x v="1"/>
  </r>
  <r>
    <x v="4"/>
    <x v="149"/>
    <s v="60"/>
    <s v="Seppe DE SWART"/>
    <d v="2009-03-14T00:00:00"/>
    <s v="THE BMX DEVILS V.Z.W. RAVELS"/>
    <n v="5"/>
    <n v="5"/>
    <n v="5"/>
    <m/>
    <m/>
    <m/>
    <m/>
    <x v="1"/>
    <n v="15"/>
    <n v="50"/>
    <n v="4"/>
    <n v="4"/>
    <n v="4"/>
    <n v="0"/>
    <n v="0"/>
    <n v="0"/>
    <n v="12"/>
    <s v="43170B09"/>
    <x v="1"/>
  </r>
  <r>
    <x v="4"/>
    <x v="150"/>
    <s v="26"/>
    <s v="Thor NACKAERTS"/>
    <d v="2009-10-30T00:00:00"/>
    <s v="BMX TEAM BEKAF VZW"/>
    <n v="6"/>
    <n v="6"/>
    <n v="5"/>
    <m/>
    <m/>
    <m/>
    <m/>
    <x v="1"/>
    <n v="17"/>
    <n v="50"/>
    <n v="3"/>
    <n v="3"/>
    <n v="4"/>
    <n v="0"/>
    <n v="0"/>
    <n v="0"/>
    <n v="10"/>
    <s v="43170B09"/>
    <x v="1"/>
  </r>
  <r>
    <x v="4"/>
    <x v="151"/>
    <s v="50"/>
    <s v="Samuel SUAREZ ALVAREZ"/>
    <d v="2009-03-17T00:00:00"/>
    <s v="BMXING PARK BLEGNY"/>
    <n v="6"/>
    <n v="6"/>
    <n v="5"/>
    <m/>
    <m/>
    <m/>
    <m/>
    <x v="1"/>
    <n v="17"/>
    <n v="50"/>
    <n v="3"/>
    <n v="3"/>
    <n v="4"/>
    <n v="0"/>
    <n v="0"/>
    <n v="0"/>
    <n v="10"/>
    <s v="43170B09"/>
    <x v="1"/>
  </r>
  <r>
    <x v="4"/>
    <x v="152"/>
    <s v="58"/>
    <s v="Axl HENDRICKX"/>
    <d v="2009-08-02T00:00:00"/>
    <s v="THE BMX DEVILS V.Z.W. RAVELS"/>
    <n v="6"/>
    <n v="6"/>
    <n v="5"/>
    <m/>
    <m/>
    <m/>
    <m/>
    <x v="1"/>
    <n v="17"/>
    <n v="50"/>
    <n v="3"/>
    <n v="3"/>
    <n v="4"/>
    <n v="0"/>
    <n v="0"/>
    <n v="0"/>
    <n v="10"/>
    <s v="43170B09"/>
    <x v="1"/>
  </r>
  <r>
    <x v="4"/>
    <x v="153"/>
    <s v="37"/>
    <s v="Ward PRINSEN"/>
    <d v="2009-12-18T00:00:00"/>
    <s v="PMC CYCLING"/>
    <n v="4"/>
    <n v="4"/>
    <n v="6"/>
    <m/>
    <m/>
    <m/>
    <m/>
    <x v="1"/>
    <n v="14"/>
    <n v="50"/>
    <n v="5"/>
    <n v="5"/>
    <n v="3"/>
    <n v="0"/>
    <n v="0"/>
    <n v="0"/>
    <n v="13"/>
    <s v="43170B09"/>
    <x v="1"/>
  </r>
  <r>
    <x v="4"/>
    <x v="154"/>
    <s v="36"/>
    <s v="Louis LISON"/>
    <d v="2009-09-07T00:00:00"/>
    <s v="THE BMX ANGELS"/>
    <n v="5"/>
    <n v="5"/>
    <n v="6"/>
    <m/>
    <m/>
    <m/>
    <m/>
    <x v="1"/>
    <n v="16"/>
    <n v="50"/>
    <n v="4"/>
    <n v="4"/>
    <n v="3"/>
    <n v="0"/>
    <n v="0"/>
    <n v="0"/>
    <n v="11"/>
    <s v="43170B09"/>
    <x v="1"/>
  </r>
  <r>
    <x v="4"/>
    <x v="155"/>
    <s v="85"/>
    <s v="Tobi SNAUWAERT"/>
    <d v="2009-12-10T00:00:00"/>
    <s v="KON. VC ´T MEETJESLAND - KNESSELARE"/>
    <n v="3"/>
    <n v="6"/>
    <n v="6"/>
    <m/>
    <m/>
    <m/>
    <m/>
    <x v="1"/>
    <n v="15"/>
    <n v="50"/>
    <n v="6"/>
    <n v="3"/>
    <n v="3"/>
    <n v="0"/>
    <n v="0"/>
    <n v="0"/>
    <n v="12"/>
    <s v="43170B09"/>
    <x v="1"/>
  </r>
  <r>
    <x v="4"/>
    <x v="156"/>
    <s v="52"/>
    <s v="Kyrian DE SADELEIR"/>
    <d v="2009-07-29T00:00:00"/>
    <s v="BMX TEAM BEKAF VZW"/>
    <n v="6"/>
    <n v="6"/>
    <n v="6"/>
    <m/>
    <m/>
    <m/>
    <m/>
    <x v="1"/>
    <n v="18"/>
    <n v="50"/>
    <n v="3"/>
    <n v="3"/>
    <n v="3"/>
    <n v="0"/>
    <n v="0"/>
    <n v="0"/>
    <n v="9"/>
    <s v="43170B09"/>
    <x v="1"/>
  </r>
  <r>
    <x v="4"/>
    <x v="157"/>
    <s v="30"/>
    <s v="Ruben VANHERF"/>
    <d v="2009-11-24T00:00:00"/>
    <s v="CYCLING VLIJTINGEN"/>
    <n v="6"/>
    <n v="6"/>
    <n v="6"/>
    <m/>
    <m/>
    <m/>
    <m/>
    <x v="1"/>
    <n v="18"/>
    <n v="50"/>
    <n v="3"/>
    <n v="3"/>
    <n v="3"/>
    <n v="0"/>
    <n v="0"/>
    <n v="0"/>
    <n v="9"/>
    <s v="43170B09"/>
    <x v="1"/>
  </r>
  <r>
    <x v="4"/>
    <x v="158"/>
    <s v="148"/>
    <s v="Daan SCHEPENS"/>
    <d v="2009-08-15T00:00:00"/>
    <s v="THE BMX ANGELS"/>
    <n v="6"/>
    <n v="6"/>
    <n v="6"/>
    <m/>
    <m/>
    <m/>
    <m/>
    <x v="1"/>
    <n v="18"/>
    <n v="50"/>
    <n v="3"/>
    <n v="3"/>
    <n v="3"/>
    <n v="0"/>
    <n v="0"/>
    <n v="0"/>
    <n v="9"/>
    <s v="43170B09"/>
    <x v="1"/>
  </r>
  <r>
    <x v="4"/>
    <x v="159"/>
    <s v="166"/>
    <s v="Yanis CLOES"/>
    <d v="2009-05-14T00:00:00"/>
    <s v="BMXING PARK BLEGNY"/>
    <n v="4"/>
    <n v="7"/>
    <n v="7"/>
    <m/>
    <m/>
    <m/>
    <m/>
    <x v="1"/>
    <n v="18"/>
    <n v="50"/>
    <n v="5"/>
    <n v="2"/>
    <n v="2"/>
    <n v="0"/>
    <n v="0"/>
    <n v="0"/>
    <n v="9"/>
    <s v="43170B09"/>
    <x v="1"/>
  </r>
  <r>
    <x v="4"/>
    <x v="160"/>
    <s v="125"/>
    <s v="Naythen REYNAERT"/>
    <d v="2009-12-22T00:00:00"/>
    <s v="THE BMX-STARS VZW"/>
    <n v="7"/>
    <n v="7"/>
    <n v="7"/>
    <m/>
    <m/>
    <m/>
    <m/>
    <x v="1"/>
    <n v="21"/>
    <n v="50"/>
    <n v="2"/>
    <n v="2"/>
    <n v="2"/>
    <n v="0"/>
    <n v="0"/>
    <n v="0"/>
    <n v="6"/>
    <s v="43170B09"/>
    <x v="1"/>
  </r>
  <r>
    <x v="4"/>
    <x v="161"/>
    <s v="106"/>
    <s v="Wout CAMPS"/>
    <d v="2009-03-20T00:00:00"/>
    <s v="PEER BMX VZW"/>
    <n v="6"/>
    <n v="8"/>
    <n v="8"/>
    <m/>
    <m/>
    <m/>
    <m/>
    <x v="1"/>
    <n v="22"/>
    <n v="50"/>
    <n v="3"/>
    <n v="1"/>
    <n v="1"/>
    <n v="0"/>
    <n v="0"/>
    <n v="0"/>
    <n v="5"/>
    <s v="43170B09"/>
    <x v="1"/>
  </r>
  <r>
    <x v="5"/>
    <x v="162"/>
    <s v="70"/>
    <s v="Noë ERLICH"/>
    <d v="2008-02-15T00:00:00"/>
    <s v="CIRCUIT ZOLDER - HEUSDEN-ZOLDER"/>
    <n v="1"/>
    <n v="2"/>
    <n v="1"/>
    <m/>
    <n v="1"/>
    <n v="1"/>
    <n v="1"/>
    <x v="1"/>
    <n v="4"/>
    <n v="53"/>
    <n v="8"/>
    <n v="7"/>
    <n v="8"/>
    <n v="5"/>
    <n v="5"/>
    <n v="50"/>
    <n v="83"/>
    <s v="43170B10"/>
    <x v="1"/>
  </r>
  <r>
    <x v="5"/>
    <x v="163"/>
    <s v="14"/>
    <s v="Lars BOSCH"/>
    <d v="2008-09-21T00:00:00"/>
    <s v="DE MOLENSPRINTERS PULDERBOS VZW"/>
    <n v="2"/>
    <n v="1"/>
    <n v="2"/>
    <m/>
    <n v="1"/>
    <n v="2"/>
    <n v="2"/>
    <x v="1"/>
    <n v="5"/>
    <n v="53"/>
    <n v="7"/>
    <n v="8"/>
    <n v="7"/>
    <n v="5"/>
    <n v="5"/>
    <n v="30"/>
    <n v="62"/>
    <s v="43170B10"/>
    <x v="1"/>
  </r>
  <r>
    <x v="5"/>
    <x v="164"/>
    <s v="156"/>
    <s v="Vince VAN DOORSLAER"/>
    <d v="2008-02-13T00:00:00"/>
    <s v="DE MOLENSPRINTERS PULDERBOS VZW"/>
    <n v="1"/>
    <n v="1"/>
    <n v="1"/>
    <m/>
    <n v="2"/>
    <n v="1"/>
    <n v="3"/>
    <x v="1"/>
    <n v="3"/>
    <n v="53"/>
    <n v="8"/>
    <n v="8"/>
    <n v="8"/>
    <n v="5"/>
    <n v="5"/>
    <n v="25"/>
    <n v="59"/>
    <s v="43170B10"/>
    <x v="1"/>
  </r>
  <r>
    <x v="5"/>
    <x v="165"/>
    <s v="78"/>
    <s v="Unique EVERTS"/>
    <d v="2008-06-01T00:00:00"/>
    <s v="CIRCUIT ZOLDER - HEUSDEN-ZOLDER"/>
    <n v="1"/>
    <n v="1"/>
    <n v="1"/>
    <m/>
    <n v="1"/>
    <n v="2"/>
    <n v="4"/>
    <x v="1"/>
    <n v="3"/>
    <n v="53"/>
    <n v="8"/>
    <n v="8"/>
    <n v="8"/>
    <n v="5"/>
    <n v="5"/>
    <n v="20"/>
    <n v="54"/>
    <s v="43170B10"/>
    <x v="1"/>
  </r>
  <r>
    <x v="5"/>
    <x v="166"/>
    <s v="11"/>
    <s v="Maxime BREUGELMANS"/>
    <d v="2008-02-24T00:00:00"/>
    <s v="DE MOLENSPRINTERS PULDERBOS VZW"/>
    <n v="2"/>
    <n v="2"/>
    <n v="1"/>
    <m/>
    <n v="2"/>
    <n v="4"/>
    <n v="5"/>
    <x v="1"/>
    <n v="5"/>
    <n v="53"/>
    <n v="7"/>
    <n v="7"/>
    <n v="8"/>
    <n v="5"/>
    <n v="5"/>
    <n v="17"/>
    <n v="49"/>
    <s v="43170B10"/>
    <x v="1"/>
  </r>
  <r>
    <x v="5"/>
    <x v="167"/>
    <s v="3"/>
    <s v="Julie GEERS"/>
    <d v="2008-04-12T00:00:00"/>
    <s v="TOP GEAR BMX VZW"/>
    <n v="2"/>
    <n v="1"/>
    <n v="1"/>
    <m/>
    <n v="3"/>
    <n v="4"/>
    <n v="6"/>
    <x v="1"/>
    <n v="4"/>
    <n v="53"/>
    <n v="7"/>
    <n v="8"/>
    <n v="8"/>
    <n v="5"/>
    <n v="5"/>
    <n v="15"/>
    <n v="48"/>
    <s v="43170B10"/>
    <x v="1"/>
  </r>
  <r>
    <x v="5"/>
    <x v="168"/>
    <s v="86"/>
    <s v="Tom VAN DEN BEMT"/>
    <d v="2008-01-04T00:00:00"/>
    <s v="THE BMX DEVILS V.Z.W. RAVELS"/>
    <n v="1"/>
    <n v="1"/>
    <n v="1"/>
    <m/>
    <n v="3"/>
    <n v="3"/>
    <n v="7"/>
    <x v="1"/>
    <n v="3"/>
    <n v="53"/>
    <n v="8"/>
    <n v="8"/>
    <n v="8"/>
    <n v="5"/>
    <n v="5"/>
    <n v="13"/>
    <n v="47"/>
    <s v="43170B10"/>
    <x v="1"/>
  </r>
  <r>
    <x v="5"/>
    <x v="169"/>
    <s v="44"/>
    <s v="Jorre LOODTS"/>
    <d v="2008-01-12T00:00:00"/>
    <s v="OFF ROAD CLUB BMX  2000  DESSEL VZW"/>
    <n v="2"/>
    <n v="2"/>
    <n v="2"/>
    <m/>
    <n v="4"/>
    <n v="3"/>
    <n v="8"/>
    <x v="1"/>
    <n v="6"/>
    <n v="53"/>
    <n v="7"/>
    <n v="7"/>
    <n v="7"/>
    <n v="5"/>
    <n v="5"/>
    <n v="11"/>
    <n v="42"/>
    <s v="43170B10"/>
    <x v="1"/>
  </r>
  <r>
    <x v="5"/>
    <x v="170"/>
    <s v="84"/>
    <s v="Ryan JOCHUMS"/>
    <d v="2008-03-24T00:00:00"/>
    <s v="DE MOLENSPRINTERS PULDERBOS VZW"/>
    <n v="3"/>
    <n v="2"/>
    <n v="2"/>
    <m/>
    <n v="3"/>
    <n v="5"/>
    <m/>
    <x v="1"/>
    <n v="7"/>
    <n v="53"/>
    <n v="6"/>
    <n v="7"/>
    <n v="7"/>
    <n v="5"/>
    <n v="4"/>
    <n v="0"/>
    <n v="29"/>
    <s v="43170B10"/>
    <x v="1"/>
  </r>
  <r>
    <x v="5"/>
    <x v="171"/>
    <s v="58"/>
    <s v="Giel DE NUL"/>
    <d v="2008-05-15T00:00:00"/>
    <s v="ISOREX CYCLING TEAM"/>
    <n v="3"/>
    <n v="2"/>
    <n v="2"/>
    <m/>
    <n v="3"/>
    <n v="5"/>
    <m/>
    <x v="1"/>
    <n v="7"/>
    <n v="53"/>
    <n v="6"/>
    <n v="7"/>
    <n v="7"/>
    <n v="5"/>
    <n v="4"/>
    <n v="0"/>
    <n v="29"/>
    <s v="43170B10"/>
    <x v="1"/>
  </r>
  <r>
    <x v="5"/>
    <x v="172"/>
    <s v="22"/>
    <s v="Bren KRIJNEN"/>
    <d v="2008-03-07T00:00:00"/>
    <s v="DE MOLENSPRINTERS PULDERBOS VZW"/>
    <n v="1"/>
    <n v="2"/>
    <n v="2"/>
    <m/>
    <n v="2"/>
    <n v="6"/>
    <m/>
    <x v="1"/>
    <n v="5"/>
    <n v="53"/>
    <n v="8"/>
    <n v="7"/>
    <n v="7"/>
    <n v="5"/>
    <n v="3"/>
    <n v="0"/>
    <n v="30"/>
    <s v="43170B10"/>
    <x v="1"/>
  </r>
  <r>
    <x v="5"/>
    <x v="173"/>
    <s v="39"/>
    <s v="Joren VLOEMANS"/>
    <d v="2008-02-15T00:00:00"/>
    <s v="BMX WESTEL VZW"/>
    <n v="3"/>
    <n v="3"/>
    <n v="4"/>
    <m/>
    <n v="4"/>
    <n v="6"/>
    <m/>
    <x v="1"/>
    <n v="10"/>
    <n v="53"/>
    <n v="6"/>
    <n v="6"/>
    <n v="5"/>
    <n v="5"/>
    <n v="3"/>
    <n v="0"/>
    <n v="25"/>
    <s v="43170B10"/>
    <x v="1"/>
  </r>
  <r>
    <x v="5"/>
    <x v="174"/>
    <s v="27"/>
    <s v="Senne KEVELAERS"/>
    <d v="2008-06-05T00:00:00"/>
    <s v="THE BMX DEVILS V.Z.W. RAVELS"/>
    <n v="1"/>
    <n v="1"/>
    <n v="1"/>
    <m/>
    <n v="1"/>
    <n v="7"/>
    <m/>
    <x v="1"/>
    <n v="3"/>
    <n v="53"/>
    <n v="8"/>
    <n v="8"/>
    <n v="8"/>
    <n v="5"/>
    <n v="2"/>
    <n v="0"/>
    <n v="31"/>
    <s v="43170B10"/>
    <x v="1"/>
  </r>
  <r>
    <x v="5"/>
    <x v="175"/>
    <s v="67"/>
    <s v="Ryan VAN DEN BROECK"/>
    <d v="2008-01-29T00:00:00"/>
    <s v="BMX RANST VZW"/>
    <n v="5"/>
    <n v="3"/>
    <n v="3"/>
    <m/>
    <n v="4"/>
    <n v="7"/>
    <m/>
    <x v="1"/>
    <n v="11"/>
    <n v="53"/>
    <n v="4"/>
    <n v="6"/>
    <n v="6"/>
    <n v="5"/>
    <n v="2"/>
    <n v="0"/>
    <n v="23"/>
    <s v="43170B10"/>
    <x v="1"/>
  </r>
  <r>
    <x v="5"/>
    <x v="176"/>
    <s v="12"/>
    <s v="Lauwers Jens"/>
    <d v="2008-11-15T00:00:00"/>
    <m/>
    <n v="1"/>
    <n v="1"/>
    <n v="2"/>
    <m/>
    <n v="2"/>
    <n v="8"/>
    <m/>
    <x v="1"/>
    <n v="4"/>
    <n v="53"/>
    <n v="8"/>
    <n v="8"/>
    <n v="7"/>
    <n v="5"/>
    <n v="1"/>
    <n v="0"/>
    <n v="29"/>
    <s v="43170B10"/>
    <x v="1"/>
  </r>
  <r>
    <x v="5"/>
    <x v="177"/>
    <s v="60"/>
    <s v="Neals JANSSENS"/>
    <d v="2008-06-23T00:00:00"/>
    <s v="DE MOLENSPRINTERS PULDERBOS VZW"/>
    <n v="5"/>
    <n v="4"/>
    <n v="3"/>
    <m/>
    <n v="4"/>
    <n v="8"/>
    <m/>
    <x v="1"/>
    <n v="12"/>
    <n v="53"/>
    <n v="4"/>
    <n v="5"/>
    <n v="6"/>
    <n v="5"/>
    <n v="1"/>
    <n v="0"/>
    <n v="21"/>
    <s v="43170B10"/>
    <x v="1"/>
  </r>
  <r>
    <x v="5"/>
    <x v="178"/>
    <s v="72"/>
    <s v="Jaro GIELEN"/>
    <d v="2008-08-13T00:00:00"/>
    <s v="PMC CYCLING"/>
    <n v="1"/>
    <n v="1"/>
    <n v="1"/>
    <m/>
    <n v="5"/>
    <m/>
    <m/>
    <x v="1"/>
    <n v="3"/>
    <n v="53"/>
    <n v="8"/>
    <n v="8"/>
    <n v="8"/>
    <n v="4"/>
    <n v="0"/>
    <n v="0"/>
    <n v="28"/>
    <s v="43170B10"/>
    <x v="1"/>
  </r>
  <r>
    <x v="5"/>
    <x v="179"/>
    <s v="141"/>
    <s v="Jente GREGOIRE"/>
    <d v="2008-12-20T00:00:00"/>
    <s v="PMC CYCLING"/>
    <n v="3"/>
    <n v="3"/>
    <n v="2"/>
    <m/>
    <n v="5"/>
    <m/>
    <m/>
    <x v="1"/>
    <n v="8"/>
    <n v="53"/>
    <n v="6"/>
    <n v="6"/>
    <n v="7"/>
    <n v="4"/>
    <n v="0"/>
    <n v="0"/>
    <n v="23"/>
    <s v="43170B10"/>
    <x v="1"/>
  </r>
  <r>
    <x v="5"/>
    <x v="180"/>
    <s v="122"/>
    <s v="Lee-Roy THOMASSEN"/>
    <d v="2008-06-08T00:00:00"/>
    <s v="CIRCUIT ZOLDER - HEUSDEN-ZOLDER"/>
    <n v="3"/>
    <n v="3"/>
    <n v="3"/>
    <m/>
    <n v="5"/>
    <m/>
    <m/>
    <x v="1"/>
    <n v="9"/>
    <n v="53"/>
    <n v="6"/>
    <n v="6"/>
    <n v="6"/>
    <n v="4"/>
    <n v="0"/>
    <n v="0"/>
    <n v="22"/>
    <s v="43170B10"/>
    <x v="1"/>
  </r>
  <r>
    <x v="5"/>
    <x v="181"/>
    <s v="149"/>
    <s v="Wannes DUPONT"/>
    <d v="2008-10-21T00:00:00"/>
    <s v="BMX WESTEL VZW"/>
    <n v="2"/>
    <n v="4"/>
    <n v="4"/>
    <m/>
    <n v="5"/>
    <m/>
    <m/>
    <x v="1"/>
    <n v="10"/>
    <n v="53"/>
    <n v="7"/>
    <n v="5"/>
    <n v="5"/>
    <n v="4"/>
    <n v="0"/>
    <n v="0"/>
    <n v="21"/>
    <s v="43170B10"/>
    <x v="1"/>
  </r>
  <r>
    <x v="5"/>
    <x v="182"/>
    <s v="97"/>
    <s v="Joren DE WEVER"/>
    <d v="2008-01-09T00:00:00"/>
    <s v="BMX WESTEL VZW"/>
    <n v="3"/>
    <n v="2"/>
    <n v="2"/>
    <m/>
    <n v="6"/>
    <m/>
    <m/>
    <x v="1"/>
    <n v="7"/>
    <n v="53"/>
    <n v="6"/>
    <n v="7"/>
    <n v="7"/>
    <n v="3"/>
    <n v="0"/>
    <n v="0"/>
    <n v="23"/>
    <s v="43170B10"/>
    <x v="1"/>
  </r>
  <r>
    <x v="5"/>
    <x v="183"/>
    <s v="121"/>
    <s v="Jens BELLEN"/>
    <d v="2008-12-06T00:00:00"/>
    <s v="PEER BMX VZW"/>
    <n v="2"/>
    <n v="3"/>
    <n v="3"/>
    <m/>
    <n v="6"/>
    <m/>
    <m/>
    <x v="1"/>
    <n v="8"/>
    <n v="53"/>
    <n v="7"/>
    <n v="6"/>
    <n v="6"/>
    <n v="3"/>
    <n v="0"/>
    <n v="0"/>
    <n v="22"/>
    <s v="43170B10"/>
    <x v="1"/>
  </r>
  <r>
    <x v="5"/>
    <x v="184"/>
    <s v="23"/>
    <s v="Ferre VAN DE SANDE"/>
    <d v="2008-07-02T00:00:00"/>
    <s v="BMX WESTEL VZW"/>
    <n v="4"/>
    <n v="4"/>
    <n v="4"/>
    <m/>
    <n v="6"/>
    <m/>
    <m/>
    <x v="1"/>
    <n v="12"/>
    <n v="53"/>
    <n v="5"/>
    <n v="5"/>
    <n v="5"/>
    <n v="3"/>
    <n v="0"/>
    <n v="0"/>
    <n v="18"/>
    <s v="43170B10"/>
    <x v="1"/>
  </r>
  <r>
    <x v="5"/>
    <x v="185"/>
    <s v="136"/>
    <s v="Tom GRÄSER"/>
    <d v="2008-10-13T00:00:00"/>
    <s v="BMX - HALLE"/>
    <n v="3"/>
    <n v="5"/>
    <n v="4"/>
    <m/>
    <n v="6"/>
    <m/>
    <m/>
    <x v="1"/>
    <n v="12"/>
    <n v="53"/>
    <n v="6"/>
    <n v="4"/>
    <n v="5"/>
    <n v="3"/>
    <n v="0"/>
    <n v="0"/>
    <n v="18"/>
    <s v="43170B10"/>
    <x v="1"/>
  </r>
  <r>
    <x v="5"/>
    <x v="186"/>
    <s v="40"/>
    <s v="Stan NEEFS"/>
    <d v="2008-01-01T00:00:00"/>
    <s v="OFF ROAD CLUB BMX  2000  DESSEL VZW"/>
    <n v="2"/>
    <n v="2"/>
    <n v="3"/>
    <m/>
    <n v="7"/>
    <m/>
    <m/>
    <x v="1"/>
    <n v="7"/>
    <n v="53"/>
    <n v="7"/>
    <n v="7"/>
    <n v="6"/>
    <n v="2"/>
    <n v="0"/>
    <n v="0"/>
    <n v="22"/>
    <s v="43170B10"/>
    <x v="1"/>
  </r>
  <r>
    <x v="5"/>
    <x v="187"/>
    <s v="88"/>
    <s v="Alex WEBER"/>
    <d v="2008-09-05T00:00:00"/>
    <s v="BMX SOUMAGNE"/>
    <n v="2"/>
    <n v="3"/>
    <n v="3"/>
    <m/>
    <n v="7"/>
    <m/>
    <m/>
    <x v="1"/>
    <n v="8"/>
    <n v="53"/>
    <n v="7"/>
    <n v="6"/>
    <n v="6"/>
    <n v="2"/>
    <n v="0"/>
    <n v="0"/>
    <n v="21"/>
    <s v="43170B10"/>
    <x v="1"/>
  </r>
  <r>
    <x v="5"/>
    <x v="188"/>
    <s v="143"/>
    <s v="Stefano IACOVELLA"/>
    <d v="2008-09-01T00:00:00"/>
    <s v="PEER BMX VZW"/>
    <n v="3"/>
    <n v="3"/>
    <n v="3"/>
    <m/>
    <n v="7"/>
    <m/>
    <m/>
    <x v="1"/>
    <n v="9"/>
    <n v="53"/>
    <n v="6"/>
    <n v="6"/>
    <n v="6"/>
    <n v="2"/>
    <n v="0"/>
    <n v="0"/>
    <n v="20"/>
    <s v="43170B10"/>
    <x v="1"/>
  </r>
  <r>
    <x v="5"/>
    <x v="189"/>
    <s v="96"/>
    <s v="Romain FRANCK"/>
    <d v="2008-03-03T00:00:00"/>
    <s v="BMXING PARK BLEGNY"/>
    <n v="4"/>
    <n v="3"/>
    <n v="3"/>
    <m/>
    <n v="7"/>
    <m/>
    <m/>
    <x v="1"/>
    <n v="10"/>
    <n v="53"/>
    <n v="5"/>
    <n v="6"/>
    <n v="6"/>
    <n v="2"/>
    <n v="0"/>
    <n v="0"/>
    <n v="19"/>
    <s v="43170B10"/>
    <x v="1"/>
  </r>
  <r>
    <x v="5"/>
    <x v="190"/>
    <s v="350"/>
    <s v="Buzoks Kristofers"/>
    <d v="2008-08-17T00:00:00"/>
    <m/>
    <n v="4"/>
    <n v="4"/>
    <n v="4"/>
    <m/>
    <n v="8"/>
    <m/>
    <m/>
    <x v="1"/>
    <n v="12"/>
    <n v="53"/>
    <n v="5"/>
    <n v="5"/>
    <n v="5"/>
    <n v="1"/>
    <n v="0"/>
    <n v="0"/>
    <n v="16"/>
    <s v="43170B10"/>
    <x v="1"/>
  </r>
  <r>
    <x v="5"/>
    <x v="191"/>
    <s v="64"/>
    <s v="Axl HERMANS"/>
    <d v="2008-09-12T00:00:00"/>
    <s v="DE MOLENSPRINTERS PULDERBOS VZW"/>
    <n v="4"/>
    <n v="4"/>
    <n v="4"/>
    <m/>
    <n v="8"/>
    <m/>
    <m/>
    <x v="1"/>
    <n v="12"/>
    <n v="53"/>
    <n v="5"/>
    <n v="5"/>
    <n v="5"/>
    <n v="1"/>
    <n v="0"/>
    <n v="0"/>
    <n v="16"/>
    <s v="43170B10"/>
    <x v="1"/>
  </r>
  <r>
    <x v="5"/>
    <x v="192"/>
    <s v="157"/>
    <s v="Menno LETEN"/>
    <d v="2008-04-24T00:00:00"/>
    <s v="THE BMX DEVILS V.Z.W. RAVELS"/>
    <n v="4"/>
    <n v="4"/>
    <n v="4"/>
    <m/>
    <n v="8"/>
    <m/>
    <m/>
    <x v="1"/>
    <n v="12"/>
    <n v="53"/>
    <n v="5"/>
    <n v="5"/>
    <n v="5"/>
    <n v="1"/>
    <n v="0"/>
    <n v="0"/>
    <n v="16"/>
    <s v="43170B10"/>
    <x v="1"/>
  </r>
  <r>
    <x v="5"/>
    <x v="193"/>
    <s v="77"/>
    <s v="Pepijn VAN HOECKE"/>
    <d v="2008-11-04T00:00:00"/>
    <s v="THE BMX-STARS VZW"/>
    <n v="4"/>
    <n v="4"/>
    <n v="4"/>
    <m/>
    <n v="8"/>
    <m/>
    <m/>
    <x v="1"/>
    <n v="12"/>
    <n v="53"/>
    <n v="5"/>
    <n v="5"/>
    <n v="5"/>
    <n v="1"/>
    <n v="0"/>
    <n v="0"/>
    <n v="16"/>
    <s v="43170B10"/>
    <x v="1"/>
  </r>
  <r>
    <x v="5"/>
    <x v="194"/>
    <s v="43"/>
    <s v="Senne PETERS"/>
    <d v="2008-08-18T00:00:00"/>
    <s v="CYCLING VLIJTINGEN"/>
    <n v="4"/>
    <n v="5"/>
    <n v="5"/>
    <m/>
    <m/>
    <m/>
    <m/>
    <x v="1"/>
    <n v="14"/>
    <n v="53"/>
    <n v="5"/>
    <n v="4"/>
    <n v="4"/>
    <n v="0"/>
    <n v="0"/>
    <n v="0"/>
    <n v="13"/>
    <s v="43170B10"/>
    <x v="1"/>
  </r>
  <r>
    <x v="5"/>
    <x v="195"/>
    <s v="47"/>
    <s v="Delano SERNEELS"/>
    <d v="2008-06-25T00:00:00"/>
    <s v="BMX DENNENTEAM"/>
    <n v="5"/>
    <n v="5"/>
    <n v="5"/>
    <m/>
    <m/>
    <m/>
    <m/>
    <x v="1"/>
    <n v="15"/>
    <n v="53"/>
    <n v="4"/>
    <n v="4"/>
    <n v="4"/>
    <n v="0"/>
    <n v="0"/>
    <n v="0"/>
    <n v="12"/>
    <s v="43170B10"/>
    <x v="1"/>
  </r>
  <r>
    <x v="5"/>
    <x v="196"/>
    <s v="108"/>
    <s v="Loan CALOGERO"/>
    <d v="2008-04-02T00:00:00"/>
    <s v="BMX SOUMAGNE"/>
    <n v="5"/>
    <n v="5"/>
    <n v="5"/>
    <m/>
    <m/>
    <m/>
    <m/>
    <x v="1"/>
    <n v="15"/>
    <n v="53"/>
    <n v="4"/>
    <n v="4"/>
    <n v="4"/>
    <n v="0"/>
    <n v="0"/>
    <n v="0"/>
    <n v="12"/>
    <s v="43170B10"/>
    <x v="1"/>
  </r>
  <r>
    <x v="5"/>
    <x v="197"/>
    <s v="31"/>
    <s v="Renzo SUTTELS"/>
    <d v="2008-02-26T00:00:00"/>
    <s v="BMX TEAM BEKAF VZW"/>
    <n v="5"/>
    <n v="5"/>
    <n v="5"/>
    <m/>
    <m/>
    <m/>
    <m/>
    <x v="1"/>
    <n v="15"/>
    <n v="53"/>
    <n v="4"/>
    <n v="4"/>
    <n v="4"/>
    <n v="0"/>
    <n v="0"/>
    <n v="0"/>
    <n v="12"/>
    <s v="43170B10"/>
    <x v="1"/>
  </r>
  <r>
    <x v="5"/>
    <x v="198"/>
    <s v="144"/>
    <s v="Ayden HEYLEN"/>
    <d v="2008-12-03T00:00:00"/>
    <s v="DE MOLENSPRINTERS PULDERBOS VZW"/>
    <n v="5"/>
    <n v="5"/>
    <n v="5"/>
    <m/>
    <m/>
    <m/>
    <m/>
    <x v="1"/>
    <n v="15"/>
    <n v="53"/>
    <n v="4"/>
    <n v="4"/>
    <n v="4"/>
    <n v="0"/>
    <n v="0"/>
    <n v="0"/>
    <n v="12"/>
    <s v="43170B10"/>
    <x v="1"/>
  </r>
  <r>
    <x v="5"/>
    <x v="199"/>
    <s v="63"/>
    <s v="Liam VAN GESTEL"/>
    <d v="2008-11-07T00:00:00"/>
    <s v="THE BMX DEVILS V.Z.W. RAVELS"/>
    <n v="5"/>
    <n v="5"/>
    <n v="5"/>
    <m/>
    <m/>
    <m/>
    <m/>
    <x v="1"/>
    <n v="15"/>
    <n v="53"/>
    <n v="4"/>
    <n v="4"/>
    <n v="4"/>
    <n v="0"/>
    <n v="0"/>
    <n v="0"/>
    <n v="12"/>
    <s v="43170B10"/>
    <x v="1"/>
  </r>
  <r>
    <x v="5"/>
    <x v="200"/>
    <s v="113"/>
    <s v="Timmy SEYFARTH"/>
    <d v="2008-08-01T00:00:00"/>
    <s v="Q-BIKE QUAREGNON"/>
    <n v="5"/>
    <n v="6"/>
    <n v="5"/>
    <m/>
    <m/>
    <m/>
    <m/>
    <x v="1"/>
    <n v="16"/>
    <n v="53"/>
    <n v="4"/>
    <n v="3"/>
    <n v="4"/>
    <n v="0"/>
    <n v="0"/>
    <n v="0"/>
    <n v="11"/>
    <s v="43170B10"/>
    <x v="1"/>
  </r>
  <r>
    <x v="5"/>
    <x v="201"/>
    <s v="112"/>
    <s v="Alexandr BORGHESE"/>
    <d v="2008-08-06T00:00:00"/>
    <s v="Q-BIKE QUAREGNON"/>
    <n v="6"/>
    <n v="6"/>
    <n v="5"/>
    <m/>
    <m/>
    <m/>
    <m/>
    <x v="1"/>
    <n v="17"/>
    <n v="53"/>
    <n v="3"/>
    <n v="3"/>
    <n v="4"/>
    <n v="0"/>
    <n v="0"/>
    <n v="0"/>
    <n v="10"/>
    <s v="43170B10"/>
    <x v="1"/>
  </r>
  <r>
    <x v="5"/>
    <x v="202"/>
    <s v="59"/>
    <s v="Ibe DE BOEL"/>
    <d v="2008-05-28T00:00:00"/>
    <s v="PEER BMX VZW"/>
    <n v="6"/>
    <n v="5"/>
    <n v="6"/>
    <m/>
    <m/>
    <m/>
    <m/>
    <x v="1"/>
    <n v="17"/>
    <n v="53"/>
    <n v="3"/>
    <n v="4"/>
    <n v="3"/>
    <n v="0"/>
    <n v="0"/>
    <n v="0"/>
    <n v="10"/>
    <s v="43170B10"/>
    <x v="1"/>
  </r>
  <r>
    <x v="5"/>
    <x v="203"/>
    <s v="28"/>
    <s v="Knoxx VERCAUTEREN"/>
    <d v="2008-11-14T00:00:00"/>
    <s v="BMX WIZARDS"/>
    <n v="6"/>
    <n v="6"/>
    <n v="6"/>
    <m/>
    <m/>
    <m/>
    <m/>
    <x v="1"/>
    <n v="18"/>
    <n v="53"/>
    <n v="3"/>
    <n v="3"/>
    <n v="3"/>
    <n v="0"/>
    <n v="0"/>
    <n v="0"/>
    <n v="9"/>
    <s v="43170B10"/>
    <x v="1"/>
  </r>
  <r>
    <x v="5"/>
    <x v="204"/>
    <s v="35"/>
    <s v="Romain HARDIQUEST"/>
    <d v="2008-07-16T00:00:00"/>
    <s v="BMXING PARK BLEGNY"/>
    <n v="6"/>
    <n v="6"/>
    <n v="6"/>
    <m/>
    <m/>
    <m/>
    <m/>
    <x v="1"/>
    <n v="18"/>
    <n v="53"/>
    <n v="3"/>
    <n v="3"/>
    <n v="3"/>
    <n v="0"/>
    <n v="0"/>
    <n v="0"/>
    <n v="9"/>
    <s v="43170B10"/>
    <x v="1"/>
  </r>
  <r>
    <x v="5"/>
    <x v="205"/>
    <s v="171"/>
    <s v="Iljo VANDENBROUCKE"/>
    <d v="2008-09-06T00:00:00"/>
    <s v="ISOREX CYCLING TEAM"/>
    <n v="6"/>
    <n v="6"/>
    <n v="6"/>
    <m/>
    <m/>
    <m/>
    <m/>
    <x v="1"/>
    <n v="18"/>
    <n v="53"/>
    <n v="3"/>
    <n v="3"/>
    <n v="3"/>
    <n v="0"/>
    <n v="0"/>
    <n v="0"/>
    <n v="9"/>
    <s v="43170B10"/>
    <x v="1"/>
  </r>
  <r>
    <x v="5"/>
    <x v="206"/>
    <s v="99"/>
    <s v="Orlando MELIKA"/>
    <d v="2008-03-27T00:00:00"/>
    <s v="OFF ROAD CLUB BMX  2000  DESSEL VZW"/>
    <n v="6"/>
    <n v="6"/>
    <n v="6"/>
    <m/>
    <m/>
    <m/>
    <m/>
    <x v="1"/>
    <n v="18"/>
    <n v="53"/>
    <n v="3"/>
    <n v="3"/>
    <n v="3"/>
    <n v="0"/>
    <n v="0"/>
    <n v="0"/>
    <n v="9"/>
    <s v="43170B10"/>
    <x v="1"/>
  </r>
  <r>
    <x v="5"/>
    <x v="207"/>
    <s v="133"/>
    <s v="Quinten VAN HECKE"/>
    <d v="2008-05-11T00:00:00"/>
    <s v="TOP GEAR BMX VZW"/>
    <n v="6"/>
    <n v="6"/>
    <n v="6"/>
    <m/>
    <m/>
    <m/>
    <m/>
    <x v="1"/>
    <n v="18"/>
    <n v="53"/>
    <n v="3"/>
    <n v="3"/>
    <n v="3"/>
    <n v="0"/>
    <n v="0"/>
    <n v="0"/>
    <n v="9"/>
    <s v="43170B10"/>
    <x v="1"/>
  </r>
  <r>
    <x v="5"/>
    <x v="208"/>
    <s v="68"/>
    <s v="Siebe MOONEN"/>
    <d v="2008-01-16T00:00:00"/>
    <s v="PEER BMX VZW"/>
    <n v="7"/>
    <n v="7"/>
    <n v="6"/>
    <m/>
    <m/>
    <m/>
    <m/>
    <x v="1"/>
    <n v="20"/>
    <n v="53"/>
    <n v="2"/>
    <n v="2"/>
    <n v="3"/>
    <n v="0"/>
    <n v="0"/>
    <n v="0"/>
    <n v="7"/>
    <s v="43170B10"/>
    <x v="1"/>
  </r>
  <r>
    <x v="5"/>
    <x v="209"/>
    <s v="20"/>
    <s v="Bas DEPREZ"/>
    <d v="2008-07-30T00:00:00"/>
    <s v="PMC CYCLING"/>
    <n v="7"/>
    <n v="7"/>
    <n v="6"/>
    <m/>
    <m/>
    <m/>
    <m/>
    <x v="1"/>
    <n v="20"/>
    <n v="53"/>
    <n v="2"/>
    <n v="2"/>
    <n v="3"/>
    <n v="0"/>
    <n v="0"/>
    <n v="0"/>
    <n v="7"/>
    <s v="43170B10"/>
    <x v="1"/>
  </r>
  <r>
    <x v="5"/>
    <x v="210"/>
    <s v="117"/>
    <s v="Tuur VAN RUL"/>
    <d v="2008-12-15T00:00:00"/>
    <s v="PEER BMX VZW"/>
    <n v="4"/>
    <n v="4"/>
    <n v="7"/>
    <m/>
    <m/>
    <m/>
    <m/>
    <x v="1"/>
    <n v="15"/>
    <n v="53"/>
    <n v="5"/>
    <n v="5"/>
    <n v="2"/>
    <n v="0"/>
    <n v="0"/>
    <n v="0"/>
    <n v="12"/>
    <s v="43170B10"/>
    <x v="1"/>
  </r>
  <r>
    <x v="5"/>
    <x v="211"/>
    <s v="61"/>
    <s v="Torben AERTS"/>
    <d v="2008-01-28T00:00:00"/>
    <s v="THE BMX DEVILS V.Z.W. RAVELS"/>
    <n v="6"/>
    <n v="6"/>
    <n v="7"/>
    <m/>
    <m/>
    <m/>
    <m/>
    <x v="1"/>
    <n v="19"/>
    <n v="53"/>
    <n v="3"/>
    <n v="3"/>
    <n v="2"/>
    <n v="0"/>
    <n v="0"/>
    <n v="0"/>
    <n v="8"/>
    <s v="43170B10"/>
    <x v="1"/>
  </r>
  <r>
    <x v="5"/>
    <x v="212"/>
    <s v="161"/>
    <s v="Yuno SPELTINCX"/>
    <d v="2008-12-05T00:00:00"/>
    <s v="BMX WIZARDS"/>
    <n v="7"/>
    <n v="7"/>
    <n v="7"/>
    <m/>
    <m/>
    <m/>
    <m/>
    <x v="1"/>
    <n v="21"/>
    <n v="53"/>
    <n v="2"/>
    <n v="2"/>
    <n v="2"/>
    <n v="0"/>
    <n v="0"/>
    <n v="0"/>
    <n v="6"/>
    <s v="43170B10"/>
    <x v="1"/>
  </r>
  <r>
    <x v="5"/>
    <x v="213"/>
    <s v="34"/>
    <s v="Maxim FORTEMPS"/>
    <d v="2008-11-19T00:00:00"/>
    <s v="BMXING PARK BLEGNY"/>
    <n v="7"/>
    <n v="7"/>
    <n v="7"/>
    <m/>
    <m/>
    <m/>
    <m/>
    <x v="1"/>
    <n v="21"/>
    <n v="53"/>
    <n v="2"/>
    <n v="2"/>
    <n v="2"/>
    <n v="0"/>
    <n v="0"/>
    <n v="0"/>
    <n v="6"/>
    <s v="43170B10"/>
    <x v="1"/>
  </r>
  <r>
    <x v="5"/>
    <x v="214"/>
    <s v="127"/>
    <s v="Mats VANLIERDE"/>
    <d v="2008-12-10T00:00:00"/>
    <s v="THE BMX ANGELS"/>
    <n v="7"/>
    <n v="7"/>
    <n v="7"/>
    <m/>
    <m/>
    <m/>
    <m/>
    <x v="1"/>
    <n v="21"/>
    <n v="53"/>
    <n v="2"/>
    <n v="2"/>
    <n v="2"/>
    <n v="0"/>
    <n v="0"/>
    <n v="0"/>
    <n v="6"/>
    <s v="43170B10"/>
    <x v="1"/>
  </r>
  <r>
    <x v="6"/>
    <x v="215"/>
    <s v="21"/>
    <s v="Axl BOSCH"/>
    <d v="2007-02-15T00:00:00"/>
    <s v="DE MOLENSPRINTERS PULDERBOS VZW"/>
    <n v="1"/>
    <n v="1"/>
    <n v="1"/>
    <m/>
    <n v="1"/>
    <n v="1"/>
    <n v="1"/>
    <x v="1"/>
    <n v="3"/>
    <n v="49"/>
    <n v="8"/>
    <n v="8"/>
    <n v="8"/>
    <n v="5"/>
    <n v="5"/>
    <n v="50"/>
    <n v="84"/>
    <s v="43170B11"/>
    <x v="1"/>
  </r>
  <r>
    <x v="6"/>
    <x v="216"/>
    <s v="18"/>
    <s v="Dries BROUNS"/>
    <d v="2007-06-02T00:00:00"/>
    <s v="CIRCUIT ZOLDER - HEUSDEN-ZOLDER"/>
    <n v="2"/>
    <n v="2"/>
    <n v="2"/>
    <m/>
    <n v="1"/>
    <n v="1"/>
    <n v="2"/>
    <x v="1"/>
    <n v="6"/>
    <n v="49"/>
    <n v="7"/>
    <n v="7"/>
    <n v="7"/>
    <n v="5"/>
    <n v="5"/>
    <n v="30"/>
    <n v="61"/>
    <s v="43170B11"/>
    <x v="1"/>
  </r>
  <r>
    <x v="6"/>
    <x v="217"/>
    <s v="81"/>
    <s v="Mika OOMS"/>
    <d v="2007-02-15T00:00:00"/>
    <s v="CIRCUIT ZOLDER - HEUSDEN-ZOLDER"/>
    <n v="1"/>
    <n v="1"/>
    <n v="1"/>
    <m/>
    <n v="1"/>
    <n v="2"/>
    <n v="3"/>
    <x v="1"/>
    <n v="3"/>
    <n v="49"/>
    <n v="8"/>
    <n v="8"/>
    <n v="8"/>
    <n v="5"/>
    <n v="5"/>
    <n v="25"/>
    <n v="59"/>
    <s v="43170B11"/>
    <x v="1"/>
  </r>
  <r>
    <x v="6"/>
    <x v="218"/>
    <s v="65"/>
    <s v="Iljo LENSSEN"/>
    <d v="2007-12-18T00:00:00"/>
    <s v="PMC CYCLING"/>
    <n v="1"/>
    <n v="2"/>
    <n v="1"/>
    <m/>
    <n v="3"/>
    <n v="3"/>
    <n v="4"/>
    <x v="1"/>
    <n v="4"/>
    <n v="49"/>
    <n v="8"/>
    <n v="7"/>
    <n v="8"/>
    <n v="5"/>
    <n v="5"/>
    <n v="20"/>
    <n v="53"/>
    <s v="43170B11"/>
    <x v="1"/>
  </r>
  <r>
    <x v="6"/>
    <x v="219"/>
    <s v="47"/>
    <s v="Rune RAEYMAEKERS"/>
    <d v="2007-08-23T00:00:00"/>
    <s v="OFF ROAD CLUB BMX  2000  DESSEL VZW"/>
    <n v="1"/>
    <n v="1"/>
    <n v="1"/>
    <m/>
    <n v="2"/>
    <n v="2"/>
    <n v="5"/>
    <x v="1"/>
    <n v="3"/>
    <n v="49"/>
    <n v="8"/>
    <n v="8"/>
    <n v="8"/>
    <n v="5"/>
    <n v="5"/>
    <n v="17"/>
    <n v="51"/>
    <s v="43170B11"/>
    <x v="1"/>
  </r>
  <r>
    <x v="6"/>
    <x v="220"/>
    <s v="110"/>
    <s v="Sebbe WIJCKMANS"/>
    <d v="2007-02-18T00:00:00"/>
    <s v="BMX WESTEL VZW"/>
    <n v="2"/>
    <n v="1"/>
    <n v="2"/>
    <m/>
    <n v="3"/>
    <n v="4"/>
    <n v="6"/>
    <x v="1"/>
    <n v="5"/>
    <n v="49"/>
    <n v="7"/>
    <n v="8"/>
    <n v="7"/>
    <n v="5"/>
    <n v="5"/>
    <n v="15"/>
    <n v="47"/>
    <s v="43170B11"/>
    <x v="1"/>
  </r>
  <r>
    <x v="6"/>
    <x v="221"/>
    <s v="301"/>
    <s v="Cirulis Miks"/>
    <d v="2007-04-02T00:00:00"/>
    <m/>
    <n v="2"/>
    <n v="1"/>
    <n v="1"/>
    <m/>
    <n v="1"/>
    <n v="3"/>
    <n v="7"/>
    <x v="1"/>
    <n v="4"/>
    <n v="49"/>
    <n v="7"/>
    <n v="8"/>
    <n v="8"/>
    <n v="5"/>
    <n v="5"/>
    <n v="13"/>
    <n v="46"/>
    <s v="43170B11"/>
    <x v="1"/>
  </r>
  <r>
    <x v="6"/>
    <x v="222"/>
    <s v="25"/>
    <s v="Arne ONGHENA"/>
    <d v="2007-01-01T00:00:00"/>
    <s v="BMX RANST VZW"/>
    <n v="2"/>
    <n v="3"/>
    <n v="3"/>
    <m/>
    <n v="4"/>
    <n v="4"/>
    <n v="8"/>
    <x v="1"/>
    <n v="8"/>
    <n v="49"/>
    <n v="7"/>
    <n v="6"/>
    <n v="6"/>
    <n v="5"/>
    <n v="5"/>
    <n v="11"/>
    <n v="40"/>
    <s v="43170B11"/>
    <x v="1"/>
  </r>
  <r>
    <x v="6"/>
    <x v="223"/>
    <s v="118"/>
    <s v="Joppe MORIS"/>
    <d v="2007-07-09T00:00:00"/>
    <s v="PMC CYCLING"/>
    <n v="1"/>
    <n v="1"/>
    <n v="1"/>
    <m/>
    <n v="2"/>
    <n v="5"/>
    <m/>
    <x v="1"/>
    <n v="3"/>
    <n v="49"/>
    <n v="8"/>
    <n v="8"/>
    <n v="8"/>
    <n v="5"/>
    <n v="4"/>
    <n v="0"/>
    <n v="33"/>
    <s v="43170B11"/>
    <x v="1"/>
  </r>
  <r>
    <x v="6"/>
    <x v="224"/>
    <s v="113"/>
    <s v="Nick TOPPETS"/>
    <d v="2007-02-10T00:00:00"/>
    <s v="CIRCUIT ZOLDER - HEUSDEN-ZOLDER"/>
    <n v="2"/>
    <n v="5"/>
    <n v="2"/>
    <m/>
    <n v="2"/>
    <n v="5"/>
    <m/>
    <x v="1"/>
    <n v="9"/>
    <n v="49"/>
    <n v="7"/>
    <n v="4"/>
    <n v="7"/>
    <n v="5"/>
    <n v="4"/>
    <n v="0"/>
    <n v="27"/>
    <s v="43170B11"/>
    <x v="1"/>
  </r>
  <r>
    <x v="6"/>
    <x v="225"/>
    <s v="40"/>
    <s v="Seth VAN DUN"/>
    <d v="2007-02-06T00:00:00"/>
    <s v="THE BMX DEVILS V.Z.W. RAVELS"/>
    <n v="3"/>
    <n v="2"/>
    <n v="2"/>
    <m/>
    <n v="2"/>
    <n v="6"/>
    <m/>
    <x v="1"/>
    <n v="7"/>
    <n v="49"/>
    <n v="6"/>
    <n v="7"/>
    <n v="7"/>
    <n v="5"/>
    <n v="3"/>
    <n v="0"/>
    <n v="28"/>
    <s v="43170B11"/>
    <x v="1"/>
  </r>
  <r>
    <x v="6"/>
    <x v="226"/>
    <s v="163"/>
    <s v="Jasper VANSUMMEREN"/>
    <d v="2007-11-27T00:00:00"/>
    <s v="FPR - PEER"/>
    <n v="2"/>
    <n v="2"/>
    <n v="2"/>
    <m/>
    <n v="3"/>
    <n v="6"/>
    <m/>
    <x v="1"/>
    <n v="6"/>
    <n v="49"/>
    <n v="7"/>
    <n v="7"/>
    <n v="7"/>
    <n v="5"/>
    <n v="3"/>
    <n v="0"/>
    <n v="29"/>
    <s v="43170B11"/>
    <x v="1"/>
  </r>
  <r>
    <x v="6"/>
    <x v="227"/>
    <s v="48"/>
    <s v="Ferre LOUWIES"/>
    <d v="2007-10-31T00:00:00"/>
    <s v="CIRCUIT ZOLDER - HEUSDEN-ZOLDER"/>
    <n v="2"/>
    <n v="2"/>
    <n v="2"/>
    <m/>
    <n v="3"/>
    <n v="7"/>
    <m/>
    <x v="1"/>
    <n v="6"/>
    <n v="49"/>
    <n v="7"/>
    <n v="7"/>
    <n v="7"/>
    <n v="5"/>
    <n v="2"/>
    <n v="0"/>
    <n v="28"/>
    <s v="43170B11"/>
    <x v="1"/>
  </r>
  <r>
    <x v="6"/>
    <x v="228"/>
    <s v="135"/>
    <s v="Stef VANDENBORN"/>
    <d v="2007-05-25T00:00:00"/>
    <s v="CYCLING VLIJTINGEN"/>
    <n v="1"/>
    <n v="3"/>
    <n v="2"/>
    <m/>
    <n v="4"/>
    <n v="7"/>
    <m/>
    <x v="1"/>
    <n v="6"/>
    <n v="49"/>
    <n v="8"/>
    <n v="6"/>
    <n v="7"/>
    <n v="5"/>
    <n v="2"/>
    <n v="0"/>
    <n v="28"/>
    <s v="43170B11"/>
    <x v="1"/>
  </r>
  <r>
    <x v="6"/>
    <x v="229"/>
    <s v="42"/>
    <s v="Michel LEYSEN"/>
    <d v="2007-09-13T00:00:00"/>
    <s v="DE MOLENSPRINTERS PULDERBOS VZW"/>
    <n v="3"/>
    <n v="4"/>
    <n v="2"/>
    <m/>
    <n v="4"/>
    <n v="8"/>
    <m/>
    <x v="1"/>
    <n v="9"/>
    <n v="49"/>
    <n v="6"/>
    <n v="5"/>
    <n v="7"/>
    <n v="5"/>
    <n v="1"/>
    <n v="0"/>
    <n v="24"/>
    <s v="43170B11"/>
    <x v="1"/>
  </r>
  <r>
    <x v="6"/>
    <x v="230"/>
    <s v="108"/>
    <s v="Brent VAN VLASSELAER"/>
    <d v="2007-09-05T00:00:00"/>
    <s v="BMX WESTEL VZW"/>
    <n v="4"/>
    <n v="2"/>
    <n v="4"/>
    <m/>
    <n v="4"/>
    <n v="8"/>
    <m/>
    <x v="1"/>
    <n v="10"/>
    <n v="49"/>
    <n v="5"/>
    <n v="7"/>
    <n v="5"/>
    <n v="5"/>
    <n v="1"/>
    <n v="0"/>
    <n v="23"/>
    <s v="43170B11"/>
    <x v="1"/>
  </r>
  <r>
    <x v="6"/>
    <x v="231"/>
    <s v="71"/>
    <s v="Seppe ANRIJS"/>
    <d v="2007-09-18T00:00:00"/>
    <s v="BMX DENNENTEAM"/>
    <n v="1"/>
    <n v="1"/>
    <n v="1"/>
    <m/>
    <n v="5"/>
    <m/>
    <m/>
    <x v="1"/>
    <n v="3"/>
    <n v="49"/>
    <n v="8"/>
    <n v="8"/>
    <n v="8"/>
    <n v="4"/>
    <n v="0"/>
    <n v="0"/>
    <n v="28"/>
    <s v="43170B11"/>
    <x v="1"/>
  </r>
  <r>
    <x v="6"/>
    <x v="232"/>
    <s v="999"/>
    <s v="Seppe VANHOUT"/>
    <d v="2007-04-11T00:00:00"/>
    <s v="BMX DENNENTEAM"/>
    <n v="4"/>
    <n v="2"/>
    <n v="3"/>
    <m/>
    <n v="5"/>
    <m/>
    <m/>
    <x v="1"/>
    <n v="9"/>
    <n v="49"/>
    <n v="5"/>
    <n v="7"/>
    <n v="6"/>
    <n v="4"/>
    <n v="0"/>
    <n v="0"/>
    <n v="22"/>
    <s v="43170B11"/>
    <x v="1"/>
  </r>
  <r>
    <x v="6"/>
    <x v="233"/>
    <s v="82"/>
    <s v="Kenny CLAUSSE"/>
    <d v="2007-02-27T00:00:00"/>
    <s v="BMXING PARK BLEGNY"/>
    <n v="3"/>
    <n v="3"/>
    <n v="3"/>
    <m/>
    <n v="5"/>
    <m/>
    <m/>
    <x v="1"/>
    <n v="9"/>
    <n v="49"/>
    <n v="6"/>
    <n v="6"/>
    <n v="6"/>
    <n v="4"/>
    <n v="0"/>
    <n v="0"/>
    <n v="22"/>
    <s v="43170B11"/>
    <x v="1"/>
  </r>
  <r>
    <x v="6"/>
    <x v="234"/>
    <s v="85"/>
    <s v="Quinten CLERX"/>
    <d v="2007-03-03T00:00:00"/>
    <s v="CIRCUIT ZOLDER - HEUSDEN-ZOLDER"/>
    <n v="4"/>
    <n v="4"/>
    <n v="4"/>
    <m/>
    <n v="5"/>
    <m/>
    <m/>
    <x v="1"/>
    <n v="12"/>
    <n v="49"/>
    <n v="5"/>
    <n v="5"/>
    <n v="5"/>
    <n v="4"/>
    <n v="0"/>
    <n v="0"/>
    <n v="19"/>
    <s v="43170B11"/>
    <x v="1"/>
  </r>
  <r>
    <x v="6"/>
    <x v="235"/>
    <s v="56"/>
    <s v="Ruben HERMANS"/>
    <d v="2007-12-07T00:00:00"/>
    <s v="THE BMX DEVILS V.Z.W. RAVELS"/>
    <n v="1"/>
    <n v="1"/>
    <n v="1"/>
    <m/>
    <n v="6"/>
    <m/>
    <m/>
    <x v="1"/>
    <n v="3"/>
    <n v="49"/>
    <n v="8"/>
    <n v="8"/>
    <n v="8"/>
    <n v="3"/>
    <n v="0"/>
    <n v="0"/>
    <n v="27"/>
    <s v="43170B11"/>
    <x v="1"/>
  </r>
  <r>
    <x v="6"/>
    <x v="236"/>
    <s v="155"/>
    <s v="Jasper COLAES"/>
    <d v="2007-01-19T00:00:00"/>
    <s v="BMX WESTEL VZW"/>
    <n v="2"/>
    <n v="3"/>
    <n v="3"/>
    <m/>
    <n v="6"/>
    <m/>
    <m/>
    <x v="1"/>
    <n v="8"/>
    <n v="49"/>
    <n v="7"/>
    <n v="6"/>
    <n v="6"/>
    <n v="3"/>
    <n v="0"/>
    <n v="0"/>
    <n v="22"/>
    <s v="43170B11"/>
    <x v="1"/>
  </r>
  <r>
    <x v="6"/>
    <x v="237"/>
    <s v="20"/>
    <s v="Brend VAN AERSCHOT"/>
    <d v="2007-01-17T00:00:00"/>
    <s v="PMC CYCLING"/>
    <n v="3"/>
    <n v="4"/>
    <n v="4"/>
    <m/>
    <n v="6"/>
    <m/>
    <m/>
    <x v="1"/>
    <n v="11"/>
    <n v="49"/>
    <n v="6"/>
    <n v="5"/>
    <n v="5"/>
    <n v="3"/>
    <n v="0"/>
    <n v="0"/>
    <n v="19"/>
    <s v="43170B11"/>
    <x v="1"/>
  </r>
  <r>
    <x v="6"/>
    <x v="238"/>
    <s v="356"/>
    <s v="Valdmanis Kristians"/>
    <d v="2007-08-29T00:00:00"/>
    <m/>
    <n v="4"/>
    <n v="4"/>
    <n v="4"/>
    <m/>
    <n v="6"/>
    <m/>
    <m/>
    <x v="1"/>
    <n v="12"/>
    <n v="49"/>
    <n v="5"/>
    <n v="5"/>
    <n v="5"/>
    <n v="3"/>
    <n v="0"/>
    <n v="0"/>
    <n v="18"/>
    <s v="43170B11"/>
    <x v="1"/>
  </r>
  <r>
    <x v="6"/>
    <x v="239"/>
    <s v="115"/>
    <s v="Geoffrey DE WIT"/>
    <d v="2007-05-12T00:00:00"/>
    <s v="BMX RANST VZW"/>
    <n v="3"/>
    <n v="3"/>
    <n v="3"/>
    <m/>
    <n v="7"/>
    <m/>
    <m/>
    <x v="1"/>
    <n v="9"/>
    <n v="49"/>
    <n v="6"/>
    <n v="6"/>
    <n v="6"/>
    <n v="2"/>
    <n v="0"/>
    <n v="0"/>
    <n v="20"/>
    <s v="43170B11"/>
    <x v="1"/>
  </r>
  <r>
    <x v="6"/>
    <x v="240"/>
    <s v="116"/>
    <s v="Robin VERWEIJ"/>
    <d v="2007-01-19T00:00:00"/>
    <s v="PMC CYCLING"/>
    <n v="3"/>
    <n v="3"/>
    <n v="3"/>
    <m/>
    <n v="7"/>
    <m/>
    <m/>
    <x v="1"/>
    <n v="9"/>
    <n v="49"/>
    <n v="6"/>
    <n v="6"/>
    <n v="6"/>
    <n v="2"/>
    <n v="0"/>
    <n v="0"/>
    <n v="20"/>
    <s v="43170B11"/>
    <x v="1"/>
  </r>
  <r>
    <x v="6"/>
    <x v="241"/>
    <s v="66"/>
    <s v="Simon VAN DYCK"/>
    <d v="2007-11-01T00:00:00"/>
    <s v="THE BMX DEVILS V.Z.W. RAVELS"/>
    <n v="3"/>
    <n v="3"/>
    <n v="3"/>
    <m/>
    <n v="7"/>
    <m/>
    <m/>
    <x v="1"/>
    <n v="9"/>
    <n v="49"/>
    <n v="6"/>
    <n v="6"/>
    <n v="6"/>
    <n v="2"/>
    <n v="0"/>
    <n v="0"/>
    <n v="20"/>
    <s v="43170B11"/>
    <x v="1"/>
  </r>
  <r>
    <x v="6"/>
    <x v="242"/>
    <s v="45"/>
    <s v="Keano CLAES"/>
    <d v="2007-12-05T00:00:00"/>
    <s v="THE BMX ANGELS"/>
    <n v="4"/>
    <n v="4"/>
    <n v="4"/>
    <m/>
    <n v="7"/>
    <m/>
    <m/>
    <x v="1"/>
    <n v="12"/>
    <n v="49"/>
    <n v="5"/>
    <n v="5"/>
    <n v="5"/>
    <n v="2"/>
    <n v="0"/>
    <n v="0"/>
    <n v="17"/>
    <s v="43170B11"/>
    <x v="1"/>
  </r>
  <r>
    <x v="6"/>
    <x v="243"/>
    <s v="176"/>
    <s v="Björn VAN DYCK"/>
    <d v="2007-06-23T00:00:00"/>
    <s v="DE MOLENSPRINTERS PULDERBOS VZW"/>
    <n v="4"/>
    <n v="3"/>
    <n v="3"/>
    <m/>
    <n v="8"/>
    <m/>
    <m/>
    <x v="1"/>
    <n v="10"/>
    <n v="49"/>
    <n v="5"/>
    <n v="6"/>
    <n v="6"/>
    <n v="1"/>
    <n v="0"/>
    <n v="0"/>
    <n v="18"/>
    <s v="43170B11"/>
    <x v="1"/>
  </r>
  <r>
    <x v="6"/>
    <x v="244"/>
    <s v="167"/>
    <s v="Naud VAN RUL"/>
    <d v="2007-06-16T00:00:00"/>
    <s v="PEER BMX VZW"/>
    <n v="5"/>
    <n v="2"/>
    <n v="4"/>
    <m/>
    <n v="8"/>
    <m/>
    <m/>
    <x v="1"/>
    <n v="11"/>
    <n v="49"/>
    <n v="4"/>
    <n v="7"/>
    <n v="5"/>
    <n v="1"/>
    <n v="0"/>
    <n v="0"/>
    <n v="17"/>
    <s v="43170B11"/>
    <x v="1"/>
  </r>
  <r>
    <x v="6"/>
    <x v="245"/>
    <s v="46"/>
    <s v="Ase TRUYTS"/>
    <d v="2007-03-17T00:00:00"/>
    <s v="BMX WESTEL VZW"/>
    <n v="4"/>
    <n v="4"/>
    <n v="4"/>
    <m/>
    <n v="8"/>
    <m/>
    <m/>
    <x v="1"/>
    <n v="12"/>
    <n v="49"/>
    <n v="5"/>
    <n v="5"/>
    <n v="5"/>
    <n v="1"/>
    <n v="0"/>
    <n v="0"/>
    <n v="16"/>
    <s v="43170B11"/>
    <x v="1"/>
  </r>
  <r>
    <x v="6"/>
    <x v="246"/>
    <s v="153"/>
    <s v="Kyano DECKX"/>
    <d v="2007-04-27T00:00:00"/>
    <s v="OFF ROAD CLUB BMX  2000  DESSEL VZW"/>
    <n v="3"/>
    <n v="5"/>
    <n v="4"/>
    <m/>
    <n v="8"/>
    <m/>
    <m/>
    <x v="1"/>
    <n v="12"/>
    <n v="49"/>
    <n v="6"/>
    <n v="4"/>
    <n v="5"/>
    <n v="1"/>
    <n v="0"/>
    <n v="0"/>
    <n v="16"/>
    <s v="43170B11"/>
    <x v="1"/>
  </r>
  <r>
    <x v="6"/>
    <x v="247"/>
    <s v="145"/>
    <s v="Sander SCHADRON"/>
    <d v="2007-08-29T00:00:00"/>
    <s v="BMX - HALLE"/>
    <n v="5"/>
    <n v="5"/>
    <n v="5"/>
    <m/>
    <m/>
    <m/>
    <m/>
    <x v="1"/>
    <n v="15"/>
    <n v="49"/>
    <n v="4"/>
    <n v="4"/>
    <n v="4"/>
    <n v="0"/>
    <n v="0"/>
    <n v="0"/>
    <n v="12"/>
    <s v="43170B11"/>
    <x v="1"/>
  </r>
  <r>
    <x v="6"/>
    <x v="248"/>
    <s v="157"/>
    <s v="Warre COLLAERT"/>
    <d v="2007-10-02T00:00:00"/>
    <s v="DE MOLENSPRINTERS PULDERBOS VZW"/>
    <n v="5"/>
    <n v="5"/>
    <n v="5"/>
    <m/>
    <m/>
    <m/>
    <m/>
    <x v="1"/>
    <n v="15"/>
    <n v="49"/>
    <n v="4"/>
    <n v="4"/>
    <n v="4"/>
    <n v="0"/>
    <n v="0"/>
    <n v="0"/>
    <n v="12"/>
    <s v="43170B11"/>
    <x v="1"/>
  </r>
  <r>
    <x v="6"/>
    <x v="249"/>
    <s v="50"/>
    <s v="Lars LOODTS"/>
    <d v="2007-11-29T00:00:00"/>
    <s v="OFF ROAD CLUB BMX  2000  DESSEL VZW"/>
    <n v="5"/>
    <n v="5"/>
    <n v="5"/>
    <m/>
    <m/>
    <m/>
    <m/>
    <x v="1"/>
    <n v="15"/>
    <n v="49"/>
    <n v="4"/>
    <n v="4"/>
    <n v="4"/>
    <n v="0"/>
    <n v="0"/>
    <n v="0"/>
    <n v="12"/>
    <s v="43170B11"/>
    <x v="1"/>
  </r>
  <r>
    <x v="6"/>
    <x v="250"/>
    <s v="91"/>
    <s v="Ilvars DE WOLF"/>
    <d v="2007-02-01T00:00:00"/>
    <s v="OFF ROAD CLUB BMX  2000  DESSEL VZW"/>
    <n v="5"/>
    <n v="5"/>
    <n v="5"/>
    <m/>
    <m/>
    <m/>
    <m/>
    <x v="1"/>
    <n v="15"/>
    <n v="49"/>
    <n v="4"/>
    <n v="4"/>
    <n v="4"/>
    <n v="0"/>
    <n v="0"/>
    <n v="0"/>
    <n v="12"/>
    <s v="43170B11"/>
    <x v="1"/>
  </r>
  <r>
    <x v="6"/>
    <x v="251"/>
    <s v="109"/>
    <s v="Thomas VAN GEENBERGHE"/>
    <d v="2007-08-03T00:00:00"/>
    <s v="BMX DENNENTEAM"/>
    <n v="6"/>
    <n v="5"/>
    <n v="5"/>
    <m/>
    <m/>
    <m/>
    <m/>
    <x v="1"/>
    <n v="16"/>
    <n v="49"/>
    <n v="3"/>
    <n v="4"/>
    <n v="4"/>
    <n v="0"/>
    <n v="0"/>
    <n v="0"/>
    <n v="11"/>
    <s v="43170B11"/>
    <x v="1"/>
  </r>
  <r>
    <x v="6"/>
    <x v="252"/>
    <s v="41"/>
    <s v="Daan DE SWART"/>
    <d v="2007-04-20T00:00:00"/>
    <s v="THE BMX DEVILS V.Z.W. RAVELS"/>
    <n v="5"/>
    <n v="6"/>
    <n v="5"/>
    <m/>
    <m/>
    <m/>
    <m/>
    <x v="1"/>
    <n v="16"/>
    <n v="49"/>
    <n v="4"/>
    <n v="3"/>
    <n v="4"/>
    <n v="0"/>
    <n v="0"/>
    <n v="0"/>
    <n v="11"/>
    <s v="43170B11"/>
    <x v="1"/>
  </r>
  <r>
    <x v="6"/>
    <x v="253"/>
    <s v="96"/>
    <s v="Matthias SWOLFS"/>
    <d v="2007-02-23T00:00:00"/>
    <s v="BMX WESTEL VZW"/>
    <n v="6"/>
    <n v="6"/>
    <n v="5"/>
    <m/>
    <m/>
    <m/>
    <m/>
    <x v="1"/>
    <n v="17"/>
    <n v="49"/>
    <n v="3"/>
    <n v="3"/>
    <n v="4"/>
    <n v="0"/>
    <n v="0"/>
    <n v="0"/>
    <n v="10"/>
    <s v="43170B11"/>
    <x v="1"/>
  </r>
  <r>
    <x v="6"/>
    <x v="254"/>
    <s v="127"/>
    <s v="Jonah LIEVENS"/>
    <d v="2007-03-14T00:00:00"/>
    <s v="ISOREX CYCLING TEAM"/>
    <n v="6"/>
    <n v="6"/>
    <n v="5"/>
    <m/>
    <m/>
    <m/>
    <m/>
    <x v="1"/>
    <n v="17"/>
    <n v="49"/>
    <n v="3"/>
    <n v="3"/>
    <n v="4"/>
    <n v="0"/>
    <n v="0"/>
    <n v="0"/>
    <n v="10"/>
    <s v="43170B11"/>
    <x v="1"/>
  </r>
  <r>
    <x v="6"/>
    <x v="255"/>
    <s v="95"/>
    <s v="Sten RUTS"/>
    <d v="2007-12-21T00:00:00"/>
    <s v="THE BMX DEVILS V.Z.W. RAVELS"/>
    <n v="4"/>
    <n v="4"/>
    <n v="6"/>
    <m/>
    <m/>
    <m/>
    <m/>
    <x v="1"/>
    <n v="14"/>
    <n v="49"/>
    <n v="5"/>
    <n v="5"/>
    <n v="3"/>
    <n v="0"/>
    <n v="0"/>
    <n v="0"/>
    <n v="13"/>
    <s v="43170B11"/>
    <x v="1"/>
  </r>
  <r>
    <x v="6"/>
    <x v="256"/>
    <s v="174"/>
    <s v="MIGLIORINI DORIAN"/>
    <d v="2007-10-09T00:00:00"/>
    <s v="BMXING PARK BLEGNY"/>
    <n v="5"/>
    <n v="4"/>
    <n v="6"/>
    <m/>
    <m/>
    <m/>
    <m/>
    <x v="1"/>
    <n v="15"/>
    <n v="49"/>
    <n v="4"/>
    <n v="5"/>
    <n v="3"/>
    <n v="0"/>
    <n v="0"/>
    <n v="0"/>
    <n v="12"/>
    <s v="43170B11"/>
    <x v="1"/>
  </r>
  <r>
    <x v="6"/>
    <x v="257"/>
    <s v="168"/>
    <s v="Wout GEEBELEN"/>
    <d v="2007-06-11T00:00:00"/>
    <s v="PEER BMX VZW"/>
    <n v="6"/>
    <n v="5"/>
    <n v="6"/>
    <m/>
    <m/>
    <m/>
    <m/>
    <x v="1"/>
    <n v="17"/>
    <n v="49"/>
    <n v="3"/>
    <n v="4"/>
    <n v="3"/>
    <n v="0"/>
    <n v="0"/>
    <n v="0"/>
    <n v="10"/>
    <s v="43170B11"/>
    <x v="1"/>
  </r>
  <r>
    <x v="6"/>
    <x v="258"/>
    <s v="184"/>
    <s v="Wout VANHOVE"/>
    <d v="2007-10-13T00:00:00"/>
    <s v="CIRCUIT ZOLDER - HEUSDEN-ZOLDER"/>
    <n v="5"/>
    <n v="6"/>
    <n v="6"/>
    <m/>
    <m/>
    <m/>
    <m/>
    <x v="1"/>
    <n v="17"/>
    <n v="49"/>
    <n v="4"/>
    <n v="3"/>
    <n v="3"/>
    <n v="0"/>
    <n v="0"/>
    <n v="0"/>
    <n v="10"/>
    <s v="43170B11"/>
    <x v="1"/>
  </r>
  <r>
    <x v="6"/>
    <x v="259"/>
    <s v="64"/>
    <s v="Tibo COP"/>
    <d v="2007-08-27T00:00:00"/>
    <s v="BMX RANST VZW"/>
    <n v="6"/>
    <n v="6"/>
    <n v="6"/>
    <m/>
    <m/>
    <m/>
    <m/>
    <x v="1"/>
    <n v="18"/>
    <n v="49"/>
    <n v="3"/>
    <n v="3"/>
    <n v="3"/>
    <n v="0"/>
    <n v="0"/>
    <n v="0"/>
    <n v="9"/>
    <s v="43170B11"/>
    <x v="1"/>
  </r>
  <r>
    <x v="6"/>
    <x v="260"/>
    <s v="103"/>
    <s v="Jordan OST"/>
    <d v="2007-08-25T00:00:00"/>
    <s v="DE MOLENSPRINTERS PULDERBOS VZW"/>
    <n v="6"/>
    <n v="6"/>
    <n v="6"/>
    <m/>
    <m/>
    <m/>
    <m/>
    <x v="1"/>
    <n v="18"/>
    <n v="49"/>
    <n v="3"/>
    <n v="3"/>
    <n v="3"/>
    <n v="0"/>
    <n v="0"/>
    <n v="0"/>
    <n v="9"/>
    <s v="43170B11"/>
    <x v="1"/>
  </r>
  <r>
    <x v="6"/>
    <x v="261"/>
    <s v="170"/>
    <s v="Teo BUBBE"/>
    <d v="2007-09-05T00:00:00"/>
    <s v="DE MOLENSPRINTERS PULDERBOS VZW"/>
    <n v="6"/>
    <n v="6"/>
    <n v="6"/>
    <m/>
    <m/>
    <m/>
    <m/>
    <x v="1"/>
    <n v="18"/>
    <n v="49"/>
    <n v="3"/>
    <n v="3"/>
    <n v="3"/>
    <n v="0"/>
    <n v="0"/>
    <n v="0"/>
    <n v="9"/>
    <s v="43170B11"/>
    <x v="1"/>
  </r>
  <r>
    <x v="6"/>
    <x v="262"/>
    <s v="158"/>
    <s v="Andries HENDRIX"/>
    <d v="2007-09-26T00:00:00"/>
    <s v="PEER BMX VZW"/>
    <n v="6"/>
    <n v="6"/>
    <n v="6"/>
    <m/>
    <m/>
    <m/>
    <m/>
    <x v="1"/>
    <n v="18"/>
    <n v="49"/>
    <n v="3"/>
    <n v="3"/>
    <n v="3"/>
    <n v="0"/>
    <n v="0"/>
    <n v="0"/>
    <n v="9"/>
    <s v="43170B11"/>
    <x v="1"/>
  </r>
  <r>
    <x v="6"/>
    <x v="263"/>
    <s v="52"/>
    <s v="Lowie DE BONDT"/>
    <d v="2007-07-02T00:00:00"/>
    <s v="BMX WIZARDS"/>
    <n v="7"/>
    <n v="7"/>
    <n v="7"/>
    <m/>
    <m/>
    <m/>
    <m/>
    <x v="1"/>
    <n v="21"/>
    <n v="49"/>
    <n v="2"/>
    <n v="2"/>
    <n v="2"/>
    <n v="0"/>
    <n v="0"/>
    <n v="0"/>
    <n v="6"/>
    <s v="43170B11"/>
    <x v="1"/>
  </r>
  <r>
    <x v="0"/>
    <x v="264"/>
    <s v="14"/>
    <s v="Niels APPERMONT"/>
    <d v="2006-04-24T00:00:00"/>
    <s v="THRILL FACTORY EUROPE"/>
    <n v="1"/>
    <n v="1"/>
    <n v="1"/>
    <m/>
    <n v="1"/>
    <n v="1"/>
    <n v="1"/>
    <x v="1"/>
    <n v="3"/>
    <n v="56"/>
    <n v="8"/>
    <n v="8"/>
    <n v="8"/>
    <n v="5"/>
    <n v="5"/>
    <n v="50"/>
    <n v="84"/>
    <s v="43170B12"/>
    <x v="0"/>
  </r>
  <r>
    <x v="0"/>
    <x v="265"/>
    <s v="76"/>
    <s v="Rune ROEFS"/>
    <d v="2006-05-29T00:00:00"/>
    <s v="BJORN WYNANTS BMX TEAM"/>
    <n v="1"/>
    <n v="1"/>
    <n v="1"/>
    <m/>
    <n v="3"/>
    <n v="2"/>
    <n v="2"/>
    <x v="1"/>
    <n v="3"/>
    <n v="56"/>
    <n v="8"/>
    <n v="8"/>
    <n v="8"/>
    <n v="5"/>
    <n v="5"/>
    <n v="30"/>
    <n v="64"/>
    <s v="43170B12"/>
    <x v="0"/>
  </r>
  <r>
    <x v="0"/>
    <x v="266"/>
    <s v="118"/>
    <s v="Lowie NULENS"/>
    <d v="2006-01-16T00:00:00"/>
    <s v="VERLU BMX TEAM BELGIUM"/>
    <n v="2"/>
    <n v="2"/>
    <n v="2"/>
    <m/>
    <n v="1"/>
    <n v="3"/>
    <n v="3"/>
    <x v="1"/>
    <n v="6"/>
    <n v="56"/>
    <n v="7"/>
    <n v="7"/>
    <n v="7"/>
    <n v="5"/>
    <n v="5"/>
    <n v="25"/>
    <n v="56"/>
    <s v="43170B12"/>
    <x v="0"/>
  </r>
  <r>
    <x v="0"/>
    <x v="267"/>
    <s v="223"/>
    <s v="Sem BOECKX"/>
    <d v="2006-03-22T00:00:00"/>
    <s v="MEYBO FACTORY TEAM BELGIUM"/>
    <n v="1"/>
    <n v="2"/>
    <n v="1"/>
    <m/>
    <n v="2"/>
    <n v="4"/>
    <n v="4"/>
    <x v="1"/>
    <n v="4"/>
    <n v="56"/>
    <n v="8"/>
    <n v="7"/>
    <n v="8"/>
    <n v="5"/>
    <n v="5"/>
    <n v="20"/>
    <n v="53"/>
    <s v="43170B12"/>
    <x v="0"/>
  </r>
  <r>
    <x v="0"/>
    <x v="268"/>
    <s v="606"/>
    <s v="Yorgi PICCART"/>
    <d v="2006-06-14T00:00:00"/>
    <s v="DK FACTORY TEAM"/>
    <n v="2"/>
    <n v="2"/>
    <n v="2"/>
    <m/>
    <n v="4"/>
    <n v="4"/>
    <n v="5"/>
    <x v="1"/>
    <n v="6"/>
    <n v="56"/>
    <n v="7"/>
    <n v="7"/>
    <n v="7"/>
    <n v="5"/>
    <n v="5"/>
    <n v="17"/>
    <n v="48"/>
    <s v="43170B12"/>
    <x v="0"/>
  </r>
  <r>
    <x v="0"/>
    <x v="269"/>
    <s v="53"/>
    <s v="Gianni TERRYN"/>
    <d v="2006-02-19T00:00:00"/>
    <s v="MARTIN SPORTS PRO WINNER FACTORY TEAM"/>
    <n v="1"/>
    <n v="1"/>
    <n v="1"/>
    <m/>
    <n v="1"/>
    <n v="3"/>
    <n v="6"/>
    <x v="1"/>
    <n v="3"/>
    <n v="56"/>
    <n v="8"/>
    <n v="8"/>
    <n v="8"/>
    <n v="5"/>
    <n v="5"/>
    <n v="15"/>
    <n v="49"/>
    <s v="43170B12"/>
    <x v="0"/>
  </r>
  <r>
    <x v="0"/>
    <x v="270"/>
    <s v="94"/>
    <s v="Yeno VINGERHOETS"/>
    <d v="2006-04-05T00:00:00"/>
    <s v="FRITS BMX BELGIUM"/>
    <n v="2"/>
    <n v="1"/>
    <n v="2"/>
    <m/>
    <n v="2"/>
    <n v="2"/>
    <n v="7"/>
    <x v="1"/>
    <n v="5"/>
    <n v="56"/>
    <n v="7"/>
    <n v="8"/>
    <n v="7"/>
    <n v="5"/>
    <n v="5"/>
    <n v="13"/>
    <n v="45"/>
    <s v="43170B12"/>
    <x v="0"/>
  </r>
  <r>
    <x v="0"/>
    <x v="271"/>
    <s v="100"/>
    <s v="Scott VERHOEVEN"/>
    <d v="2006-01-30T00:00:00"/>
    <s v="CIRCUIT ZOLDER - HEUSDEN-ZOLDER"/>
    <n v="1"/>
    <n v="1"/>
    <n v="1"/>
    <m/>
    <n v="2"/>
    <n v="1"/>
    <n v="8"/>
    <x v="1"/>
    <n v="3"/>
    <n v="56"/>
    <n v="8"/>
    <n v="8"/>
    <n v="8"/>
    <n v="5"/>
    <n v="5"/>
    <n v="11"/>
    <n v="45"/>
    <s v="43170B12"/>
    <x v="0"/>
  </r>
  <r>
    <x v="0"/>
    <x v="272"/>
    <s v="163"/>
    <s v="LIPPENS STEF"/>
    <d v="2006-04-18T00:00:00"/>
    <s v="BIKE EXPERIENCE CYCLING TEAM"/>
    <n v="1"/>
    <n v="1"/>
    <n v="1"/>
    <m/>
    <n v="1"/>
    <n v="5"/>
    <m/>
    <x v="1"/>
    <n v="3"/>
    <n v="56"/>
    <n v="8"/>
    <n v="8"/>
    <n v="8"/>
    <n v="5"/>
    <n v="4"/>
    <n v="0"/>
    <n v="33"/>
    <s v="43170B12"/>
    <x v="0"/>
  </r>
  <r>
    <x v="0"/>
    <x v="273"/>
    <s v="91"/>
    <s v="Xeno S´JEGERS"/>
    <d v="2006-12-16T00:00:00"/>
    <s v="C-WEAR ICE FACTORY BELGIUM"/>
    <n v="1"/>
    <n v="1"/>
    <n v="1"/>
    <m/>
    <n v="3"/>
    <n v="5"/>
    <m/>
    <x v="1"/>
    <n v="3"/>
    <n v="56"/>
    <n v="8"/>
    <n v="8"/>
    <n v="8"/>
    <n v="5"/>
    <n v="4"/>
    <n v="0"/>
    <n v="33"/>
    <s v="43170B12"/>
    <x v="0"/>
  </r>
  <r>
    <x v="0"/>
    <x v="274"/>
    <s v="35"/>
    <s v="Seppe HERMANS"/>
    <d v="2006-06-01T00:00:00"/>
    <s v="INDIVIDUEEL"/>
    <n v="2"/>
    <n v="2"/>
    <n v="2"/>
    <m/>
    <n v="3"/>
    <n v="6"/>
    <m/>
    <x v="1"/>
    <n v="6"/>
    <n v="56"/>
    <n v="7"/>
    <n v="7"/>
    <n v="7"/>
    <n v="5"/>
    <n v="3"/>
    <n v="0"/>
    <n v="29"/>
    <s v="43170B12"/>
    <x v="0"/>
  </r>
  <r>
    <x v="0"/>
    <x v="275"/>
    <s v="66"/>
    <s v="Cabbo HUYSKENS"/>
    <d v="2006-01-31T00:00:00"/>
    <s v="CIRCUIT ZOLDER - HEUSDEN-ZOLDER"/>
    <n v="3"/>
    <n v="4"/>
    <n v="3"/>
    <m/>
    <n v="4"/>
    <n v="6"/>
    <m/>
    <x v="1"/>
    <n v="10"/>
    <n v="56"/>
    <n v="6"/>
    <n v="5"/>
    <n v="6"/>
    <n v="5"/>
    <n v="3"/>
    <n v="0"/>
    <n v="25"/>
    <s v="43170B12"/>
    <x v="0"/>
  </r>
  <r>
    <x v="0"/>
    <x v="276"/>
    <s v="44"/>
    <s v="Brent SOORS"/>
    <d v="2006-01-11T00:00:00"/>
    <s v="PEER BMX VZW"/>
    <n v="2"/>
    <n v="2"/>
    <n v="2"/>
    <m/>
    <n v="3"/>
    <n v="7"/>
    <m/>
    <x v="1"/>
    <n v="6"/>
    <n v="56"/>
    <n v="7"/>
    <n v="7"/>
    <n v="7"/>
    <n v="5"/>
    <n v="2"/>
    <n v="0"/>
    <n v="28"/>
    <s v="43170B12"/>
    <x v="0"/>
  </r>
  <r>
    <x v="0"/>
    <x v="277"/>
    <s v="56"/>
    <s v="Senn BOSSAERTS"/>
    <d v="2006-07-09T00:00:00"/>
    <s v="BMX RANST VZW"/>
    <n v="3"/>
    <n v="3"/>
    <n v="3"/>
    <m/>
    <n v="4"/>
    <n v="7"/>
    <m/>
    <x v="1"/>
    <n v="9"/>
    <n v="56"/>
    <n v="6"/>
    <n v="6"/>
    <n v="6"/>
    <n v="5"/>
    <n v="2"/>
    <n v="0"/>
    <n v="25"/>
    <s v="43170B12"/>
    <x v="0"/>
  </r>
  <r>
    <x v="0"/>
    <x v="278"/>
    <s v="33"/>
    <s v="Loris JEANMOYE"/>
    <d v="2006-01-06T00:00:00"/>
    <s v="BMXING PARK BLEGNY"/>
    <n v="2"/>
    <n v="2"/>
    <n v="2"/>
    <m/>
    <n v="2"/>
    <n v="8"/>
    <m/>
    <x v="1"/>
    <n v="6"/>
    <n v="56"/>
    <n v="7"/>
    <n v="7"/>
    <n v="7"/>
    <n v="5"/>
    <n v="1"/>
    <n v="0"/>
    <n v="27"/>
    <s v="43170B12"/>
    <x v="0"/>
  </r>
  <r>
    <x v="0"/>
    <x v="279"/>
    <s v="63"/>
    <s v="Fenne GEBOERS"/>
    <d v="2006-12-24T00:00:00"/>
    <s v="PMC CYCLING"/>
    <n v="3"/>
    <n v="3"/>
    <n v="3"/>
    <m/>
    <n v="4"/>
    <n v="8"/>
    <m/>
    <x v="1"/>
    <n v="9"/>
    <n v="56"/>
    <n v="6"/>
    <n v="6"/>
    <n v="6"/>
    <n v="5"/>
    <n v="1"/>
    <n v="0"/>
    <n v="24"/>
    <s v="43170B12"/>
    <x v="0"/>
  </r>
  <r>
    <x v="0"/>
    <x v="280"/>
    <s v="666"/>
    <s v="Lars VAN STAPPEN"/>
    <d v="2006-04-21T00:00:00"/>
    <s v="BMX TEAM CRUPI BELGIUM"/>
    <n v="3"/>
    <n v="3"/>
    <n v="3"/>
    <m/>
    <n v="5"/>
    <m/>
    <m/>
    <x v="1"/>
    <n v="9"/>
    <n v="56"/>
    <n v="6"/>
    <n v="6"/>
    <n v="6"/>
    <n v="4"/>
    <n v="0"/>
    <n v="0"/>
    <n v="22"/>
    <s v="43170B12"/>
    <x v="0"/>
  </r>
  <r>
    <x v="0"/>
    <x v="281"/>
    <s v="72"/>
    <s v="Senne VERELST"/>
    <d v="2006-09-26T00:00:00"/>
    <s v="DARE2RACE BMX TEAM"/>
    <n v="3"/>
    <n v="3"/>
    <n v="3"/>
    <m/>
    <n v="5"/>
    <m/>
    <m/>
    <x v="1"/>
    <n v="9"/>
    <n v="56"/>
    <n v="6"/>
    <n v="6"/>
    <n v="6"/>
    <n v="4"/>
    <n v="0"/>
    <n v="0"/>
    <n v="22"/>
    <s v="43170B12"/>
    <x v="0"/>
  </r>
  <r>
    <x v="0"/>
    <x v="282"/>
    <s v="62"/>
    <s v="Axl LUYCKX"/>
    <d v="2006-05-25T00:00:00"/>
    <s v="THE BMX DEVILS V.Z.W. RAVELS"/>
    <n v="4"/>
    <n v="3"/>
    <n v="4"/>
    <m/>
    <n v="5"/>
    <m/>
    <m/>
    <x v="1"/>
    <n v="11"/>
    <n v="56"/>
    <n v="5"/>
    <n v="6"/>
    <n v="5"/>
    <n v="4"/>
    <n v="0"/>
    <n v="0"/>
    <n v="20"/>
    <s v="43170B12"/>
    <x v="0"/>
  </r>
  <r>
    <x v="0"/>
    <x v="283"/>
    <s v="67"/>
    <s v="Ferre T´SEYEN"/>
    <d v="2006-06-26T00:00:00"/>
    <s v="VERLU BMX TEAM BELGIUM"/>
    <n v="4"/>
    <n v="4"/>
    <n v="4"/>
    <m/>
    <n v="5"/>
    <m/>
    <m/>
    <x v="1"/>
    <n v="12"/>
    <n v="56"/>
    <n v="5"/>
    <n v="5"/>
    <n v="5"/>
    <n v="4"/>
    <n v="0"/>
    <n v="0"/>
    <n v="19"/>
    <s v="43170B12"/>
    <x v="0"/>
  </r>
  <r>
    <x v="0"/>
    <x v="284"/>
    <s v="89"/>
    <s v="Mats FOBE"/>
    <d v="2006-04-06T00:00:00"/>
    <s v="BMX RANST VZW"/>
    <n v="2"/>
    <n v="2"/>
    <n v="1"/>
    <m/>
    <n v="6"/>
    <m/>
    <m/>
    <x v="1"/>
    <n v="5"/>
    <n v="56"/>
    <n v="7"/>
    <n v="7"/>
    <n v="8"/>
    <n v="3"/>
    <n v="0"/>
    <n v="0"/>
    <n v="25"/>
    <s v="43170B12"/>
    <x v="0"/>
  </r>
  <r>
    <x v="0"/>
    <x v="285"/>
    <s v="59"/>
    <s v="Rune VANDERLINDEN"/>
    <d v="2006-10-11T00:00:00"/>
    <s v="FRITS BMX BELGIUM"/>
    <n v="1"/>
    <n v="1"/>
    <n v="2"/>
    <m/>
    <n v="6"/>
    <m/>
    <m/>
    <x v="1"/>
    <n v="4"/>
    <n v="56"/>
    <n v="8"/>
    <n v="8"/>
    <n v="7"/>
    <n v="3"/>
    <n v="0"/>
    <n v="0"/>
    <n v="26"/>
    <s v="43170B12"/>
    <x v="0"/>
  </r>
  <r>
    <x v="0"/>
    <x v="286"/>
    <s v="71"/>
    <s v="Jef JANSSENS"/>
    <d v="2006-10-18T00:00:00"/>
    <s v="BMX WESTEL VZW"/>
    <n v="4"/>
    <n v="4"/>
    <n v="3"/>
    <m/>
    <n v="6"/>
    <m/>
    <m/>
    <x v="1"/>
    <n v="11"/>
    <n v="56"/>
    <n v="5"/>
    <n v="5"/>
    <n v="6"/>
    <n v="3"/>
    <n v="0"/>
    <n v="0"/>
    <n v="19"/>
    <s v="43170B12"/>
    <x v="0"/>
  </r>
  <r>
    <x v="0"/>
    <x v="287"/>
    <s v="128"/>
    <s v="Rune RODGERSON"/>
    <d v="2006-07-24T00:00:00"/>
    <s v="OSTENDBMXCLUB"/>
    <n v="4"/>
    <n v="3"/>
    <n v="4"/>
    <m/>
    <n v="6"/>
    <m/>
    <m/>
    <x v="1"/>
    <n v="11"/>
    <n v="56"/>
    <n v="5"/>
    <n v="6"/>
    <n v="5"/>
    <n v="3"/>
    <n v="0"/>
    <n v="0"/>
    <n v="19"/>
    <s v="43170B12"/>
    <x v="0"/>
  </r>
  <r>
    <x v="0"/>
    <x v="288"/>
    <s v="54"/>
    <s v="Lorenz MARIS"/>
    <d v="2006-01-16T00:00:00"/>
    <s v="Q-BIKE QUAREGNON"/>
    <n v="3"/>
    <n v="4"/>
    <n v="3"/>
    <m/>
    <n v="7"/>
    <m/>
    <m/>
    <x v="1"/>
    <n v="10"/>
    <n v="56"/>
    <n v="6"/>
    <n v="5"/>
    <n v="6"/>
    <n v="2"/>
    <n v="0"/>
    <n v="0"/>
    <n v="19"/>
    <s v="43170B12"/>
    <x v="0"/>
  </r>
  <r>
    <x v="0"/>
    <x v="289"/>
    <s v="55"/>
    <s v="Aymeric WEBER"/>
    <d v="2006-08-12T00:00:00"/>
    <s v="BMX SOUMAGNE"/>
    <n v="4"/>
    <n v="4"/>
    <n v="4"/>
    <m/>
    <n v="7"/>
    <m/>
    <m/>
    <x v="1"/>
    <n v="12"/>
    <n v="56"/>
    <n v="5"/>
    <n v="5"/>
    <n v="5"/>
    <n v="2"/>
    <n v="0"/>
    <n v="0"/>
    <n v="17"/>
    <s v="43170B12"/>
    <x v="0"/>
  </r>
  <r>
    <x v="0"/>
    <x v="290"/>
    <s v="41"/>
    <s v="Kobe VAN HOEK"/>
    <d v="2006-03-17T00:00:00"/>
    <s v="THE BMX DEVILS V.Z.W. RAVELS"/>
    <n v="4"/>
    <n v="4"/>
    <n v="4"/>
    <m/>
    <n v="7"/>
    <m/>
    <m/>
    <x v="1"/>
    <n v="12"/>
    <n v="56"/>
    <n v="5"/>
    <n v="5"/>
    <n v="5"/>
    <n v="2"/>
    <n v="0"/>
    <n v="0"/>
    <n v="17"/>
    <s v="43170B12"/>
    <x v="0"/>
  </r>
  <r>
    <x v="0"/>
    <x v="291"/>
    <s v="24"/>
    <s v="Niels HOSKENS"/>
    <d v="2006-02-09T00:00:00"/>
    <s v="THE BMX DEVILS V.Z.W. RAVELS"/>
    <n v="4"/>
    <n v="4"/>
    <n v="5"/>
    <m/>
    <n v="7"/>
    <m/>
    <m/>
    <x v="1"/>
    <n v="13"/>
    <n v="56"/>
    <n v="5"/>
    <n v="5"/>
    <n v="4"/>
    <n v="2"/>
    <n v="0"/>
    <n v="0"/>
    <n v="16"/>
    <s v="43170B12"/>
    <x v="0"/>
  </r>
  <r>
    <x v="0"/>
    <x v="292"/>
    <s v="111"/>
    <s v="Gilles GEERS"/>
    <d v="2006-04-03T00:00:00"/>
    <s v="2B RACING TEAM"/>
    <n v="2"/>
    <n v="2"/>
    <n v="2"/>
    <m/>
    <n v="8"/>
    <m/>
    <m/>
    <x v="1"/>
    <n v="6"/>
    <n v="56"/>
    <n v="7"/>
    <n v="7"/>
    <n v="7"/>
    <n v="1"/>
    <n v="0"/>
    <n v="0"/>
    <n v="22"/>
    <s v="43170B12"/>
    <x v="0"/>
  </r>
  <r>
    <x v="0"/>
    <x v="293"/>
    <s v="140"/>
    <s v="Yannick COLBRANT"/>
    <d v="2006-02-08T00:00:00"/>
    <s v="OFF ROAD CLUB BMX  2000  DESSEL VZW"/>
    <n v="3"/>
    <n v="3"/>
    <n v="3"/>
    <m/>
    <n v="8"/>
    <m/>
    <m/>
    <x v="1"/>
    <n v="9"/>
    <n v="56"/>
    <n v="6"/>
    <n v="6"/>
    <n v="6"/>
    <n v="1"/>
    <n v="0"/>
    <n v="0"/>
    <n v="19"/>
    <s v="43170B12"/>
    <x v="0"/>
  </r>
  <r>
    <x v="0"/>
    <x v="294"/>
    <s v="225"/>
    <s v="GOUMAN MIKA"/>
    <d v="2006-12-01T00:00:00"/>
    <m/>
    <n v="3"/>
    <n v="3"/>
    <n v="4"/>
    <m/>
    <n v="8"/>
    <m/>
    <m/>
    <x v="1"/>
    <n v="10"/>
    <n v="56"/>
    <n v="6"/>
    <n v="6"/>
    <n v="5"/>
    <n v="1"/>
    <n v="0"/>
    <n v="0"/>
    <n v="18"/>
    <s v="43170B12"/>
    <x v="0"/>
  </r>
  <r>
    <x v="0"/>
    <x v="295"/>
    <s v="46"/>
    <s v="Kamil GOOVAERTS"/>
    <d v="2006-05-24T00:00:00"/>
    <s v="OFF ROAD CLUB BMX  2000  DESSEL VZW"/>
    <n v="4"/>
    <n v="4"/>
    <n v="4"/>
    <m/>
    <n v="8"/>
    <m/>
    <m/>
    <x v="1"/>
    <n v="12"/>
    <n v="56"/>
    <n v="5"/>
    <n v="5"/>
    <n v="5"/>
    <n v="1"/>
    <n v="0"/>
    <n v="0"/>
    <n v="16"/>
    <s v="43170B12"/>
    <x v="0"/>
  </r>
  <r>
    <x v="0"/>
    <x v="296"/>
    <s v="107"/>
    <s v="Gilles BORREMANS"/>
    <d v="2006-01-23T00:00:00"/>
    <s v="BMX WESTEL VZW"/>
    <n v="5"/>
    <n v="6"/>
    <n v="4"/>
    <m/>
    <m/>
    <m/>
    <m/>
    <x v="1"/>
    <n v="15"/>
    <n v="56"/>
    <n v="4"/>
    <n v="3"/>
    <n v="5"/>
    <n v="0"/>
    <n v="0"/>
    <n v="0"/>
    <n v="12"/>
    <s v="43170B12"/>
    <x v="0"/>
  </r>
  <r>
    <x v="0"/>
    <x v="297"/>
    <s v="149"/>
    <s v="Milan VAN DE SANDE"/>
    <d v="2006-08-24T00:00:00"/>
    <s v="BMX WESTEL VZW"/>
    <n v="5"/>
    <n v="5"/>
    <n v="5"/>
    <m/>
    <m/>
    <m/>
    <m/>
    <x v="1"/>
    <n v="15"/>
    <n v="56"/>
    <n v="4"/>
    <n v="4"/>
    <n v="4"/>
    <n v="0"/>
    <n v="0"/>
    <n v="0"/>
    <n v="12"/>
    <s v="43170B12"/>
    <x v="0"/>
  </r>
  <r>
    <x v="0"/>
    <x v="298"/>
    <s v="85"/>
    <s v="Seth JOCHUMS"/>
    <d v="2006-06-27T00:00:00"/>
    <s v="DE MOLENSPRINTERS PULDERBOS VZW"/>
    <n v="5"/>
    <n v="5"/>
    <n v="5"/>
    <m/>
    <m/>
    <m/>
    <m/>
    <x v="1"/>
    <n v="15"/>
    <n v="56"/>
    <n v="4"/>
    <n v="4"/>
    <n v="4"/>
    <n v="0"/>
    <n v="0"/>
    <n v="0"/>
    <n v="12"/>
    <s v="43170B12"/>
    <x v="0"/>
  </r>
  <r>
    <x v="0"/>
    <x v="299"/>
    <s v="138"/>
    <s v="Tom STOFFELS"/>
    <d v="2006-10-12T00:00:00"/>
    <s v="BMX SOUMAGNE"/>
    <n v="6"/>
    <n v="5"/>
    <n v="5"/>
    <m/>
    <m/>
    <m/>
    <m/>
    <x v="1"/>
    <n v="16"/>
    <n v="56"/>
    <n v="3"/>
    <n v="4"/>
    <n v="4"/>
    <n v="0"/>
    <n v="0"/>
    <n v="0"/>
    <n v="11"/>
    <s v="43170B12"/>
    <x v="0"/>
  </r>
  <r>
    <x v="0"/>
    <x v="300"/>
    <s v="74"/>
    <s v="Kobe VAN GESTEL"/>
    <d v="2006-01-10T00:00:00"/>
    <s v="THE BMX DEVILS V.Z.W. RAVELS"/>
    <n v="7"/>
    <n v="5"/>
    <n v="5"/>
    <m/>
    <m/>
    <m/>
    <m/>
    <x v="1"/>
    <n v="17"/>
    <n v="56"/>
    <n v="2"/>
    <n v="4"/>
    <n v="4"/>
    <n v="0"/>
    <n v="0"/>
    <n v="0"/>
    <n v="10"/>
    <s v="43170B12"/>
    <x v="0"/>
  </r>
  <r>
    <x v="0"/>
    <x v="301"/>
    <s v="73"/>
    <s v="Thibe VERTOMMEN"/>
    <d v="2006-11-24T00:00:00"/>
    <s v="BMX WIZARDS"/>
    <n v="6"/>
    <n v="6"/>
    <n v="5"/>
    <m/>
    <m/>
    <m/>
    <m/>
    <x v="1"/>
    <n v="17"/>
    <n v="56"/>
    <n v="3"/>
    <n v="3"/>
    <n v="4"/>
    <n v="0"/>
    <n v="0"/>
    <n v="0"/>
    <n v="10"/>
    <s v="43170B12"/>
    <x v="0"/>
  </r>
  <r>
    <x v="0"/>
    <x v="302"/>
    <s v="40"/>
    <s v="Jannick VAN DEN KERKHOF"/>
    <d v="2006-11-22T00:00:00"/>
    <s v="THE BMX DEVILS V.Z.W. RAVELS"/>
    <n v="6"/>
    <n v="6"/>
    <n v="5"/>
    <m/>
    <m/>
    <m/>
    <m/>
    <x v="1"/>
    <n v="17"/>
    <n v="56"/>
    <n v="3"/>
    <n v="3"/>
    <n v="4"/>
    <n v="0"/>
    <n v="0"/>
    <n v="0"/>
    <n v="10"/>
    <s v="43170B12"/>
    <x v="0"/>
  </r>
  <r>
    <x v="0"/>
    <x v="303"/>
    <s v="31"/>
    <s v="Sunny NEPPER"/>
    <d v="2006-03-31T00:00:00"/>
    <s v="BMX TIMBERWOLVES RACING"/>
    <n v="7"/>
    <n v="6"/>
    <n v="5"/>
    <m/>
    <m/>
    <m/>
    <m/>
    <x v="1"/>
    <n v="18"/>
    <n v="56"/>
    <n v="2"/>
    <n v="3"/>
    <n v="4"/>
    <n v="0"/>
    <n v="0"/>
    <n v="0"/>
    <n v="9"/>
    <s v="43170B12"/>
    <x v="0"/>
  </r>
  <r>
    <x v="0"/>
    <x v="304"/>
    <s v="43"/>
    <s v="Arthur SOTTIAUX"/>
    <d v="2006-11-13T00:00:00"/>
    <s v="BMX TIMBERWOLVES RACING"/>
    <n v="5"/>
    <n v="5"/>
    <n v="6"/>
    <m/>
    <m/>
    <m/>
    <m/>
    <x v="1"/>
    <n v="16"/>
    <n v="56"/>
    <n v="4"/>
    <n v="4"/>
    <n v="3"/>
    <n v="0"/>
    <n v="0"/>
    <n v="0"/>
    <n v="11"/>
    <s v="43170B12"/>
    <x v="0"/>
  </r>
  <r>
    <x v="0"/>
    <x v="305"/>
    <s v="58"/>
    <s v="Mauro VAN ROOSBROECK"/>
    <d v="2006-09-03T00:00:00"/>
    <s v="REVOLUTION BMX SHOP TEAM"/>
    <n v="5"/>
    <n v="5"/>
    <n v="6"/>
    <m/>
    <m/>
    <m/>
    <m/>
    <x v="1"/>
    <n v="16"/>
    <n v="56"/>
    <n v="4"/>
    <n v="4"/>
    <n v="3"/>
    <n v="0"/>
    <n v="0"/>
    <n v="0"/>
    <n v="11"/>
    <s v="43170B12"/>
    <x v="0"/>
  </r>
  <r>
    <x v="0"/>
    <x v="306"/>
    <s v="30"/>
    <s v="Yorben DE BIE"/>
    <d v="2006-02-03T00:00:00"/>
    <s v="THE BMX DEVILS V.Z.W. RAVELS"/>
    <n v="5"/>
    <n v="5"/>
    <n v="6"/>
    <m/>
    <m/>
    <m/>
    <m/>
    <x v="1"/>
    <n v="16"/>
    <n v="56"/>
    <n v="4"/>
    <n v="4"/>
    <n v="3"/>
    <n v="0"/>
    <n v="0"/>
    <n v="0"/>
    <n v="11"/>
    <s v="43170B12"/>
    <x v="0"/>
  </r>
  <r>
    <x v="0"/>
    <x v="307"/>
    <s v="42"/>
    <s v="Lowie VANDEN BROECK"/>
    <d v="2006-02-21T00:00:00"/>
    <s v="CIRCUIT ZOLDER - HEUSDEN-ZOLDER"/>
    <n v="6"/>
    <n v="5"/>
    <n v="6"/>
    <m/>
    <m/>
    <m/>
    <m/>
    <x v="1"/>
    <n v="17"/>
    <n v="56"/>
    <n v="3"/>
    <n v="4"/>
    <n v="3"/>
    <n v="0"/>
    <n v="0"/>
    <n v="0"/>
    <n v="10"/>
    <s v="43170B12"/>
    <x v="0"/>
  </r>
  <r>
    <x v="0"/>
    <x v="308"/>
    <s v="29"/>
    <s v="Xander JACOBS"/>
    <d v="2006-11-15T00:00:00"/>
    <s v="THE BMX DEVILS V.Z.W. RAVELS"/>
    <n v="5"/>
    <n v="6"/>
    <n v="6"/>
    <m/>
    <m/>
    <m/>
    <m/>
    <x v="1"/>
    <n v="17"/>
    <n v="56"/>
    <n v="4"/>
    <n v="3"/>
    <n v="3"/>
    <n v="0"/>
    <n v="0"/>
    <n v="0"/>
    <n v="10"/>
    <s v="43170B12"/>
    <x v="0"/>
  </r>
  <r>
    <x v="0"/>
    <x v="309"/>
    <s v="165"/>
    <s v="Ruben JANSSEN"/>
    <d v="2006-12-24T00:00:00"/>
    <s v="VZW ANTWERP BMX"/>
    <n v="5"/>
    <n v="6"/>
    <n v="6"/>
    <m/>
    <m/>
    <m/>
    <m/>
    <x v="1"/>
    <n v="17"/>
    <n v="56"/>
    <n v="4"/>
    <n v="3"/>
    <n v="3"/>
    <n v="0"/>
    <n v="0"/>
    <n v="0"/>
    <n v="10"/>
    <s v="43170B12"/>
    <x v="0"/>
  </r>
  <r>
    <x v="0"/>
    <x v="310"/>
    <s v="102"/>
    <s v="Ian NUYENS"/>
    <d v="2006-06-26T00:00:00"/>
    <s v="BMX DENNENTEAM"/>
    <n v="6"/>
    <n v="6"/>
    <n v="6"/>
    <m/>
    <m/>
    <m/>
    <m/>
    <x v="1"/>
    <n v="18"/>
    <n v="56"/>
    <n v="3"/>
    <n v="3"/>
    <n v="3"/>
    <n v="0"/>
    <n v="0"/>
    <n v="0"/>
    <n v="9"/>
    <s v="43170B12"/>
    <x v="0"/>
  </r>
  <r>
    <x v="0"/>
    <x v="311"/>
    <s v="114"/>
    <s v="Doryan BATTAGLIERI"/>
    <d v="2006-05-14T00:00:00"/>
    <s v="BMXING PARK BLEGNY"/>
    <n v="6"/>
    <n v="7"/>
    <n v="6"/>
    <m/>
    <m/>
    <m/>
    <m/>
    <x v="1"/>
    <n v="19"/>
    <n v="56"/>
    <n v="3"/>
    <n v="2"/>
    <n v="3"/>
    <n v="0"/>
    <n v="0"/>
    <n v="0"/>
    <n v="8"/>
    <s v="43170B12"/>
    <x v="0"/>
  </r>
  <r>
    <x v="0"/>
    <x v="312"/>
    <s v="51"/>
    <s v="Tom FORTEMPS"/>
    <d v="2006-01-29T00:00:00"/>
    <s v="BMX SOUMAGNE"/>
    <n v="7"/>
    <n v="6"/>
    <n v="7"/>
    <m/>
    <m/>
    <m/>
    <m/>
    <x v="1"/>
    <n v="20"/>
    <n v="56"/>
    <n v="2"/>
    <n v="3"/>
    <n v="2"/>
    <n v="0"/>
    <n v="0"/>
    <n v="0"/>
    <n v="7"/>
    <s v="43170B12"/>
    <x v="0"/>
  </r>
  <r>
    <x v="0"/>
    <x v="313"/>
    <s v="120"/>
    <s v="MUTLU ERWAN"/>
    <d v="2006-11-22T00:00:00"/>
    <s v="BMXING PARK BLEGNY"/>
    <n v="6"/>
    <n v="7"/>
    <n v="7"/>
    <m/>
    <m/>
    <m/>
    <m/>
    <x v="1"/>
    <n v="20"/>
    <n v="56"/>
    <n v="3"/>
    <n v="2"/>
    <n v="2"/>
    <n v="0"/>
    <n v="0"/>
    <n v="0"/>
    <n v="7"/>
    <s v="43170B12"/>
    <x v="0"/>
  </r>
  <r>
    <x v="0"/>
    <x v="314"/>
    <s v="129"/>
    <s v="PINET JUSTIN"/>
    <d v="2006-10-20T00:00:00"/>
    <s v="BMXING PARK BLEGNY"/>
    <n v="6"/>
    <n v="7"/>
    <n v="7"/>
    <m/>
    <m/>
    <m/>
    <m/>
    <x v="1"/>
    <n v="20"/>
    <n v="56"/>
    <n v="3"/>
    <n v="2"/>
    <n v="2"/>
    <n v="0"/>
    <n v="0"/>
    <n v="0"/>
    <n v="7"/>
    <s v="43170B12"/>
    <x v="0"/>
  </r>
  <r>
    <x v="0"/>
    <x v="315"/>
    <s v="166"/>
    <s v="MATERNE ROMAIN"/>
    <d v="2006-09-06T00:00:00"/>
    <s v="BMXING PARK BLEGNY"/>
    <n v="7"/>
    <n v="7"/>
    <n v="7"/>
    <m/>
    <m/>
    <m/>
    <m/>
    <x v="1"/>
    <n v="21"/>
    <n v="56"/>
    <n v="2"/>
    <n v="2"/>
    <n v="2"/>
    <n v="0"/>
    <n v="0"/>
    <n v="0"/>
    <n v="6"/>
    <s v="43170B12"/>
    <x v="0"/>
  </r>
  <r>
    <x v="0"/>
    <x v="316"/>
    <s v="65"/>
    <s v="Ward WIJNANTS"/>
    <d v="2006-07-27T00:00:00"/>
    <s v="OFF ROAD CLUB BMX  2000  DESSEL VZW"/>
    <n v="7"/>
    <n v="7"/>
    <n v="7"/>
    <m/>
    <m/>
    <m/>
    <m/>
    <x v="1"/>
    <n v="21"/>
    <n v="56"/>
    <n v="2"/>
    <n v="2"/>
    <n v="2"/>
    <n v="0"/>
    <n v="0"/>
    <n v="0"/>
    <n v="6"/>
    <s v="43170B12"/>
    <x v="0"/>
  </r>
  <r>
    <x v="0"/>
    <x v="317"/>
    <s v="157"/>
    <s v="Noah SEYFARTH"/>
    <d v="2006-11-17T00:00:00"/>
    <s v="Q-BIKE QUAREGNON"/>
    <n v="7"/>
    <n v="7"/>
    <n v="7"/>
    <m/>
    <m/>
    <m/>
    <m/>
    <x v="1"/>
    <n v="21"/>
    <n v="56"/>
    <n v="2"/>
    <n v="2"/>
    <n v="2"/>
    <n v="0"/>
    <n v="0"/>
    <n v="0"/>
    <n v="6"/>
    <s v="43170B12"/>
    <x v="0"/>
  </r>
  <r>
    <x v="0"/>
    <x v="318"/>
    <s v="38"/>
    <s v="Ruben STIJMANS"/>
    <d v="2006-06-06T00:00:00"/>
    <s v="THE BMX DEVILS V.Z.W. RAVELS"/>
    <n v="7"/>
    <n v="7"/>
    <n v="7"/>
    <m/>
    <m/>
    <m/>
    <m/>
    <x v="1"/>
    <n v="21"/>
    <n v="56"/>
    <n v="2"/>
    <n v="2"/>
    <n v="2"/>
    <n v="0"/>
    <n v="0"/>
    <n v="0"/>
    <n v="6"/>
    <s v="43170B12"/>
    <x v="0"/>
  </r>
  <r>
    <x v="0"/>
    <x v="319"/>
    <s v="167"/>
    <s v="Senne MENARGUES-TORRE"/>
    <d v="2006-10-05T00:00:00"/>
    <s v="THE BMX DEVILS V.Z.W. RAVELS"/>
    <n v="7"/>
    <n v="7"/>
    <n v="9"/>
    <m/>
    <m/>
    <m/>
    <m/>
    <x v="1"/>
    <n v="23"/>
    <n v="56"/>
    <n v="2"/>
    <n v="2"/>
    <n v="0"/>
    <n v="0"/>
    <n v="0"/>
    <n v="0"/>
    <n v="4"/>
    <s v="43170B12"/>
    <x v="0"/>
  </r>
  <r>
    <x v="7"/>
    <x v="320"/>
    <s v="31"/>
    <s v="Kjell DE SCHEPPER"/>
    <d v="2005-03-18T00:00:00"/>
    <s v="BMX TEAM CRUPI BELGIUM"/>
    <n v="1"/>
    <n v="1"/>
    <n v="1"/>
    <m/>
    <n v="1"/>
    <n v="1"/>
    <n v="1"/>
    <x v="1"/>
    <n v="3"/>
    <n v="37"/>
    <n v="8"/>
    <n v="8"/>
    <n v="8"/>
    <n v="5"/>
    <n v="5"/>
    <n v="50"/>
    <n v="84"/>
    <s v="43170B13"/>
    <x v="2"/>
  </r>
  <r>
    <x v="7"/>
    <x v="321"/>
    <s v="94"/>
    <s v="Tjörven MERTENS"/>
    <d v="2005-01-28T00:00:00"/>
    <s v="C-WEAR ICE FACTORY BELGIUM"/>
    <n v="1"/>
    <n v="1"/>
    <n v="1"/>
    <m/>
    <n v="2"/>
    <n v="1"/>
    <n v="2"/>
    <x v="1"/>
    <n v="3"/>
    <n v="37"/>
    <n v="8"/>
    <n v="8"/>
    <n v="8"/>
    <n v="5"/>
    <n v="5"/>
    <n v="30"/>
    <n v="64"/>
    <s v="43170B13"/>
    <x v="2"/>
  </r>
  <r>
    <x v="7"/>
    <x v="322"/>
    <s v="24"/>
    <s v="Victor BEIRINCKX"/>
    <d v="2005-09-20T00:00:00"/>
    <s v="VERLU BMX TEAM BELGIUM"/>
    <n v="3"/>
    <n v="2"/>
    <n v="2"/>
    <m/>
    <n v="1"/>
    <n v="2"/>
    <n v="3"/>
    <x v="1"/>
    <n v="7"/>
    <n v="37"/>
    <n v="6"/>
    <n v="7"/>
    <n v="7"/>
    <n v="5"/>
    <n v="5"/>
    <n v="25"/>
    <n v="55"/>
    <s v="43170B13"/>
    <x v="2"/>
  </r>
  <r>
    <x v="7"/>
    <x v="323"/>
    <s v="76"/>
    <s v="BOURGUIGNON ETHANE"/>
    <d v="2005-02-09T00:00:00"/>
    <s v="BMXING PARK BLEGNY"/>
    <n v="1"/>
    <n v="2"/>
    <n v="1"/>
    <m/>
    <n v="1"/>
    <n v="2"/>
    <n v="4"/>
    <x v="1"/>
    <n v="4"/>
    <n v="37"/>
    <n v="8"/>
    <n v="7"/>
    <n v="8"/>
    <n v="5"/>
    <n v="5"/>
    <n v="20"/>
    <n v="53"/>
    <s v="43170B13"/>
    <x v="2"/>
  </r>
  <r>
    <x v="7"/>
    <x v="324"/>
    <s v="21"/>
    <s v="Dieter BROUNS"/>
    <d v="2005-01-01T00:00:00"/>
    <s v="2B RACING TEAM"/>
    <n v="1"/>
    <n v="1"/>
    <n v="1"/>
    <m/>
    <n v="2"/>
    <n v="3"/>
    <n v="5"/>
    <x v="1"/>
    <n v="3"/>
    <n v="37"/>
    <n v="8"/>
    <n v="8"/>
    <n v="8"/>
    <n v="5"/>
    <n v="5"/>
    <n v="17"/>
    <n v="51"/>
    <s v="43170B13"/>
    <x v="2"/>
  </r>
  <r>
    <x v="7"/>
    <x v="325"/>
    <s v="53"/>
    <s v="Cedric PATTYN"/>
    <d v="2005-03-23T00:00:00"/>
    <s v="MARTIN SPORTS PRO WINNER FACTORY TEAM"/>
    <n v="7"/>
    <n v="1"/>
    <n v="2"/>
    <m/>
    <n v="3"/>
    <n v="4"/>
    <n v="6"/>
    <x v="1"/>
    <n v="10"/>
    <n v="37"/>
    <n v="2"/>
    <n v="8"/>
    <n v="7"/>
    <n v="5"/>
    <n v="5"/>
    <n v="15"/>
    <n v="42"/>
    <s v="43170B13"/>
    <x v="2"/>
  </r>
  <r>
    <x v="7"/>
    <x v="326"/>
    <s v="65"/>
    <s v="Nathan DE FAUW"/>
    <d v="2005-07-26T00:00:00"/>
    <s v="BJORN WYNANTS BMX TEAM"/>
    <n v="4"/>
    <n v="5"/>
    <n v="2"/>
    <m/>
    <n v="3"/>
    <n v="4"/>
    <n v="7"/>
    <x v="1"/>
    <n v="11"/>
    <n v="37"/>
    <n v="5"/>
    <n v="4"/>
    <n v="7"/>
    <n v="5"/>
    <n v="5"/>
    <n v="13"/>
    <n v="39"/>
    <s v="43170B13"/>
    <x v="2"/>
  </r>
  <r>
    <x v="7"/>
    <x v="327"/>
    <s v="16"/>
    <s v="BAKKER BART"/>
    <d v="2005-06-02T00:00:00"/>
    <m/>
    <n v="1"/>
    <n v="2"/>
    <n v="1"/>
    <m/>
    <n v="1"/>
    <n v="3"/>
    <n v="8"/>
    <x v="1"/>
    <n v="4"/>
    <n v="37"/>
    <n v="8"/>
    <n v="7"/>
    <n v="8"/>
    <n v="5"/>
    <n v="5"/>
    <n v="11"/>
    <n v="44"/>
    <s v="43170B13"/>
    <x v="2"/>
  </r>
  <r>
    <x v="7"/>
    <x v="328"/>
    <s v="117"/>
    <s v="Thibault VAN LAERE"/>
    <d v="2005-11-08T00:00:00"/>
    <s v="BMXEMOTION TEAM"/>
    <n v="2"/>
    <n v="4"/>
    <n v="2"/>
    <m/>
    <n v="2"/>
    <n v="5"/>
    <m/>
    <x v="1"/>
    <n v="8"/>
    <n v="37"/>
    <n v="7"/>
    <n v="5"/>
    <n v="7"/>
    <n v="5"/>
    <n v="4"/>
    <n v="0"/>
    <n v="28"/>
    <s v="43170B13"/>
    <x v="2"/>
  </r>
  <r>
    <x v="7"/>
    <x v="329"/>
    <s v="90"/>
    <s v="Nand MARTENS"/>
    <d v="2005-07-30T00:00:00"/>
    <s v="PMC CYCLING"/>
    <n v="2"/>
    <n v="1"/>
    <n v="3"/>
    <m/>
    <n v="4"/>
    <n v="5"/>
    <m/>
    <x v="1"/>
    <n v="6"/>
    <n v="37"/>
    <n v="7"/>
    <n v="8"/>
    <n v="6"/>
    <n v="5"/>
    <n v="4"/>
    <n v="0"/>
    <n v="30"/>
    <s v="43170B13"/>
    <x v="2"/>
  </r>
  <r>
    <x v="7"/>
    <x v="330"/>
    <s v="29"/>
    <s v="Ilias AKKERMANS"/>
    <d v="2005-01-28T00:00:00"/>
    <s v="THE BMX DEVILS V.Z.W. RAVELS"/>
    <n v="2"/>
    <n v="3"/>
    <n v="3"/>
    <m/>
    <n v="2"/>
    <n v="6"/>
    <m/>
    <x v="1"/>
    <n v="8"/>
    <n v="37"/>
    <n v="7"/>
    <n v="6"/>
    <n v="6"/>
    <n v="5"/>
    <n v="3"/>
    <n v="0"/>
    <n v="27"/>
    <s v="43170B13"/>
    <x v="2"/>
  </r>
  <r>
    <x v="7"/>
    <x v="331"/>
    <s v="999"/>
    <s v="Robbin BOSCH"/>
    <d v="2005-09-07T00:00:00"/>
    <s v="CRUPI BELGIUM PROJECT"/>
    <n v="3"/>
    <n v="3"/>
    <n v="4"/>
    <m/>
    <n v="4"/>
    <n v="6"/>
    <m/>
    <x v="1"/>
    <n v="10"/>
    <n v="37"/>
    <n v="6"/>
    <n v="6"/>
    <n v="5"/>
    <n v="5"/>
    <n v="3"/>
    <n v="0"/>
    <n v="25"/>
    <s v="43170B13"/>
    <x v="2"/>
  </r>
  <r>
    <x v="7"/>
    <x v="332"/>
    <s v="114"/>
    <s v="Neo TIELENS"/>
    <d v="2005-06-26T00:00:00"/>
    <s v="SUPERCROSS BVC BIKES BENELUX"/>
    <n v="3"/>
    <n v="2"/>
    <n v="4"/>
    <m/>
    <n v="3"/>
    <n v="7"/>
    <m/>
    <x v="1"/>
    <n v="9"/>
    <n v="37"/>
    <n v="6"/>
    <n v="7"/>
    <n v="5"/>
    <n v="5"/>
    <n v="2"/>
    <n v="0"/>
    <n v="25"/>
    <s v="43170B13"/>
    <x v="2"/>
  </r>
  <r>
    <x v="7"/>
    <x v="333"/>
    <s v="122"/>
    <s v="Quinte BELMANS"/>
    <d v="2005-05-11T00:00:00"/>
    <s v="CIRCUIT ZOLDER - HEUSDEN-ZOLDER"/>
    <n v="5"/>
    <n v="4"/>
    <n v="4"/>
    <m/>
    <n v="4"/>
    <n v="7"/>
    <m/>
    <x v="1"/>
    <n v="13"/>
    <n v="37"/>
    <n v="4"/>
    <n v="5"/>
    <n v="5"/>
    <n v="5"/>
    <n v="2"/>
    <n v="0"/>
    <n v="21"/>
    <s v="43170B13"/>
    <x v="2"/>
  </r>
  <r>
    <x v="7"/>
    <x v="334"/>
    <s v="28"/>
    <s v="Jesse VAN DER EYCKEN"/>
    <d v="2005-02-24T00:00:00"/>
    <s v="THE BMX DEVILS V.Z.W. RAVELS"/>
    <n v="4"/>
    <n v="4"/>
    <n v="2"/>
    <m/>
    <n v="3"/>
    <n v="8"/>
    <m/>
    <x v="1"/>
    <n v="10"/>
    <n v="37"/>
    <n v="5"/>
    <n v="5"/>
    <n v="7"/>
    <n v="5"/>
    <n v="1"/>
    <n v="0"/>
    <n v="23"/>
    <s v="43170B13"/>
    <x v="2"/>
  </r>
  <r>
    <x v="7"/>
    <x v="335"/>
    <s v="45"/>
    <s v="Zian S´JEGERS"/>
    <d v="2005-09-17T00:00:00"/>
    <s v="THE BMX DEVILS V.Z.W. RAVELS"/>
    <n v="4"/>
    <n v="3"/>
    <n v="4"/>
    <m/>
    <n v="4"/>
    <n v="8"/>
    <m/>
    <x v="1"/>
    <n v="11"/>
    <n v="37"/>
    <n v="5"/>
    <n v="6"/>
    <n v="5"/>
    <n v="5"/>
    <n v="1"/>
    <n v="0"/>
    <n v="22"/>
    <s v="43170B13"/>
    <x v="2"/>
  </r>
  <r>
    <x v="7"/>
    <x v="336"/>
    <s v="73"/>
    <s v="Tjalle DEBURCHGRAEVE"/>
    <d v="2005-04-15T00:00:00"/>
    <s v="PEER BMX VZW"/>
    <n v="3"/>
    <n v="2"/>
    <n v="3"/>
    <m/>
    <n v="5"/>
    <m/>
    <m/>
    <x v="1"/>
    <n v="8"/>
    <n v="37"/>
    <n v="6"/>
    <n v="7"/>
    <n v="6"/>
    <n v="4"/>
    <n v="0"/>
    <n v="0"/>
    <n v="23"/>
    <s v="43170B13"/>
    <x v="2"/>
  </r>
  <r>
    <x v="7"/>
    <x v="337"/>
    <s v="86"/>
    <s v="Sander GEBOERS"/>
    <d v="2005-10-18T00:00:00"/>
    <s v="OFF ROAD CLUB BMX  2000  DESSEL VZW"/>
    <n v="2"/>
    <n v="3"/>
    <n v="3"/>
    <m/>
    <n v="5"/>
    <m/>
    <m/>
    <x v="1"/>
    <n v="8"/>
    <n v="37"/>
    <n v="7"/>
    <n v="6"/>
    <n v="6"/>
    <n v="4"/>
    <n v="0"/>
    <n v="0"/>
    <n v="23"/>
    <s v="43170B13"/>
    <x v="2"/>
  </r>
  <r>
    <x v="7"/>
    <x v="338"/>
    <s v="72"/>
    <s v="Levi SCHURGERS"/>
    <d v="2005-10-20T00:00:00"/>
    <s v="PEER BMX VZW"/>
    <n v="2"/>
    <n v="3"/>
    <n v="3"/>
    <m/>
    <n v="5"/>
    <m/>
    <m/>
    <x v="1"/>
    <n v="8"/>
    <n v="37"/>
    <n v="7"/>
    <n v="6"/>
    <n v="6"/>
    <n v="4"/>
    <n v="0"/>
    <n v="0"/>
    <n v="23"/>
    <s v="43170B13"/>
    <x v="2"/>
  </r>
  <r>
    <x v="7"/>
    <x v="339"/>
    <s v="64"/>
    <s v="Maxim BEUNCKENS"/>
    <d v="2005-03-11T00:00:00"/>
    <s v="CIRCUIT ZOLDER - HEUSDEN-ZOLDER"/>
    <n v="3"/>
    <n v="4"/>
    <n v="4"/>
    <m/>
    <n v="5"/>
    <m/>
    <m/>
    <x v="1"/>
    <n v="11"/>
    <n v="37"/>
    <n v="6"/>
    <n v="5"/>
    <n v="5"/>
    <n v="4"/>
    <n v="0"/>
    <n v="0"/>
    <n v="20"/>
    <s v="43170B13"/>
    <x v="2"/>
  </r>
  <r>
    <x v="7"/>
    <x v="340"/>
    <s v="95"/>
    <s v="Tibo CELIS"/>
    <d v="2005-07-19T00:00:00"/>
    <s v="BMX RANST VZW"/>
    <n v="4"/>
    <n v="5"/>
    <n v="5"/>
    <m/>
    <m/>
    <m/>
    <m/>
    <x v="1"/>
    <n v="14"/>
    <n v="37"/>
    <n v="5"/>
    <n v="4"/>
    <n v="4"/>
    <n v="0"/>
    <n v="0"/>
    <n v="0"/>
    <n v="13"/>
    <s v="43170B13"/>
    <x v="2"/>
  </r>
  <r>
    <x v="7"/>
    <x v="341"/>
    <s v="32"/>
    <s v="Ziko DECOSTER"/>
    <d v="2005-08-06T00:00:00"/>
    <s v="BMX - HALLE"/>
    <n v="5"/>
    <n v="5"/>
    <n v="5"/>
    <m/>
    <m/>
    <m/>
    <m/>
    <x v="1"/>
    <n v="15"/>
    <n v="37"/>
    <n v="4"/>
    <n v="4"/>
    <n v="4"/>
    <n v="0"/>
    <n v="0"/>
    <n v="0"/>
    <n v="12"/>
    <s v="43170B13"/>
    <x v="2"/>
  </r>
  <r>
    <x v="7"/>
    <x v="342"/>
    <s v="34"/>
    <s v="Viktor SIMONS"/>
    <d v="2005-12-26T00:00:00"/>
    <s v="THE BMX DEVILS V.Z.W. RAVELS"/>
    <n v="5"/>
    <n v="5"/>
    <n v="5"/>
    <m/>
    <m/>
    <m/>
    <m/>
    <x v="1"/>
    <n v="15"/>
    <n v="37"/>
    <n v="4"/>
    <n v="4"/>
    <n v="4"/>
    <n v="0"/>
    <n v="0"/>
    <n v="0"/>
    <n v="12"/>
    <s v="43170B13"/>
    <x v="2"/>
  </r>
  <r>
    <x v="7"/>
    <x v="343"/>
    <s v="199"/>
    <s v="Minthe WOUTERS-SELS"/>
    <d v="2005-10-04T00:00:00"/>
    <s v="DE MOLENSPRINTERS PULDERBOS VZW"/>
    <n v="5"/>
    <n v="6"/>
    <n v="5"/>
    <m/>
    <m/>
    <m/>
    <m/>
    <x v="1"/>
    <n v="16"/>
    <n v="37"/>
    <n v="4"/>
    <n v="3"/>
    <n v="4"/>
    <n v="0"/>
    <n v="0"/>
    <n v="0"/>
    <n v="11"/>
    <s v="43170B13"/>
    <x v="2"/>
  </r>
  <r>
    <x v="7"/>
    <x v="344"/>
    <s v="44"/>
    <s v="Axl QUIRIJNEN"/>
    <d v="2005-05-06T00:00:00"/>
    <s v="DE MOLENSPRINTERS PULDERBOS VZW"/>
    <n v="5"/>
    <n v="7"/>
    <n v="5"/>
    <m/>
    <m/>
    <m/>
    <m/>
    <x v="1"/>
    <n v="17"/>
    <n v="37"/>
    <n v="4"/>
    <n v="2"/>
    <n v="4"/>
    <n v="0"/>
    <n v="0"/>
    <n v="0"/>
    <n v="10"/>
    <s v="43170B13"/>
    <x v="2"/>
  </r>
  <r>
    <x v="7"/>
    <x v="345"/>
    <s v="42"/>
    <s v="Fré CSANYI"/>
    <d v="2005-05-05T00:00:00"/>
    <s v="BMX DENNENTEAM"/>
    <n v="6"/>
    <n v="5"/>
    <n v="6"/>
    <m/>
    <m/>
    <m/>
    <m/>
    <x v="1"/>
    <n v="17"/>
    <n v="37"/>
    <n v="3"/>
    <n v="4"/>
    <n v="3"/>
    <n v="0"/>
    <n v="0"/>
    <n v="0"/>
    <n v="10"/>
    <s v="43170B13"/>
    <x v="2"/>
  </r>
  <r>
    <x v="7"/>
    <x v="346"/>
    <s v="120"/>
    <s v="Donnelly LAMBRICHTS"/>
    <d v="2005-11-07T00:00:00"/>
    <s v="PMC CYCLING"/>
    <n v="4"/>
    <n v="6"/>
    <n v="6"/>
    <m/>
    <m/>
    <m/>
    <m/>
    <x v="1"/>
    <n v="16"/>
    <n v="37"/>
    <n v="5"/>
    <n v="3"/>
    <n v="3"/>
    <n v="0"/>
    <n v="0"/>
    <n v="0"/>
    <n v="11"/>
    <s v="43170B13"/>
    <x v="2"/>
  </r>
  <r>
    <x v="7"/>
    <x v="347"/>
    <s v="92"/>
    <s v="Loek TORFS"/>
    <d v="2005-06-13T00:00:00"/>
    <s v="BMX TEAM BEKAF VZW"/>
    <n v="7"/>
    <n v="7"/>
    <n v="6"/>
    <m/>
    <m/>
    <m/>
    <m/>
    <x v="1"/>
    <n v="20"/>
    <n v="37"/>
    <n v="2"/>
    <n v="2"/>
    <n v="3"/>
    <n v="0"/>
    <n v="0"/>
    <n v="0"/>
    <n v="7"/>
    <s v="43170B13"/>
    <x v="2"/>
  </r>
  <r>
    <x v="7"/>
    <x v="348"/>
    <s v="49"/>
    <s v="Seppe HEYMANS"/>
    <d v="2005-03-28T00:00:00"/>
    <s v="CIRCUIT ZOLDER - HEUSDEN-ZOLDER"/>
    <n v="7"/>
    <n v="7"/>
    <n v="6"/>
    <m/>
    <m/>
    <m/>
    <m/>
    <x v="1"/>
    <n v="20"/>
    <n v="37"/>
    <n v="2"/>
    <n v="2"/>
    <n v="3"/>
    <n v="0"/>
    <n v="0"/>
    <n v="0"/>
    <n v="7"/>
    <s v="43170B13"/>
    <x v="2"/>
  </r>
  <r>
    <x v="7"/>
    <x v="349"/>
    <s v="96"/>
    <s v="Victor LISON"/>
    <d v="2005-11-24T00:00:00"/>
    <s v="THE BMX ANGELS"/>
    <n v="7"/>
    <n v="7"/>
    <n v="6"/>
    <m/>
    <m/>
    <m/>
    <m/>
    <x v="1"/>
    <n v="20"/>
    <n v="37"/>
    <n v="2"/>
    <n v="2"/>
    <n v="3"/>
    <n v="0"/>
    <n v="0"/>
    <n v="0"/>
    <n v="7"/>
    <s v="43170B13"/>
    <x v="2"/>
  </r>
  <r>
    <x v="7"/>
    <x v="350"/>
    <s v="30"/>
    <s v="Dario VAN DEN HEUVEL"/>
    <d v="2005-07-04T00:00:00"/>
    <s v="THE BMX DEVILS V.Z.W. RAVELS"/>
    <n v="6"/>
    <n v="4"/>
    <n v="7"/>
    <m/>
    <m/>
    <m/>
    <m/>
    <x v="1"/>
    <n v="17"/>
    <n v="37"/>
    <n v="3"/>
    <n v="5"/>
    <n v="2"/>
    <n v="0"/>
    <n v="0"/>
    <n v="0"/>
    <n v="10"/>
    <s v="43170B13"/>
    <x v="2"/>
  </r>
  <r>
    <x v="7"/>
    <x v="351"/>
    <s v="40"/>
    <s v="Jens HUYBRECHTS"/>
    <d v="2005-12-11T00:00:00"/>
    <s v="BMX RANST VZW"/>
    <n v="6"/>
    <n v="6"/>
    <n v="7"/>
    <m/>
    <m/>
    <m/>
    <m/>
    <x v="1"/>
    <n v="19"/>
    <n v="37"/>
    <n v="3"/>
    <n v="3"/>
    <n v="2"/>
    <n v="0"/>
    <n v="0"/>
    <n v="0"/>
    <n v="8"/>
    <s v="43170B13"/>
    <x v="2"/>
  </r>
  <r>
    <x v="7"/>
    <x v="352"/>
    <s v="93"/>
    <s v="Tijs VAN UFFEL"/>
    <d v="2005-08-12T00:00:00"/>
    <s v="DE MOLENSPRINTERS PULDERBOS VZW"/>
    <n v="6"/>
    <n v="6"/>
    <n v="7"/>
    <m/>
    <m/>
    <m/>
    <m/>
    <x v="1"/>
    <n v="19"/>
    <n v="37"/>
    <n v="3"/>
    <n v="3"/>
    <n v="2"/>
    <n v="0"/>
    <n v="0"/>
    <n v="0"/>
    <n v="8"/>
    <s v="43170B13"/>
    <x v="2"/>
  </r>
  <r>
    <x v="7"/>
    <x v="353"/>
    <s v="50"/>
    <s v="Mateo BEKAERT"/>
    <d v="2005-08-19T00:00:00"/>
    <s v="KON. VC ´T MEETJESLAND - KNESSELARE"/>
    <n v="7"/>
    <n v="6"/>
    <n v="7"/>
    <m/>
    <m/>
    <m/>
    <m/>
    <x v="1"/>
    <n v="20"/>
    <n v="37"/>
    <n v="2"/>
    <n v="3"/>
    <n v="2"/>
    <n v="0"/>
    <n v="0"/>
    <n v="0"/>
    <n v="7"/>
    <s v="43170B13"/>
    <x v="2"/>
  </r>
  <r>
    <x v="7"/>
    <x v="354"/>
    <s v="62"/>
    <s v="Liessens Yentl"/>
    <d v="2005-10-07T00:00:00"/>
    <s v="INDIVIDUEEL"/>
    <n v="8"/>
    <n v="8"/>
    <n v="8"/>
    <m/>
    <m/>
    <m/>
    <m/>
    <x v="1"/>
    <n v="24"/>
    <n v="37"/>
    <n v="1"/>
    <n v="1"/>
    <n v="1"/>
    <n v="0"/>
    <n v="0"/>
    <n v="0"/>
    <n v="3"/>
    <s v="43170B13"/>
    <x v="2"/>
  </r>
  <r>
    <x v="7"/>
    <x v="355"/>
    <s v="66"/>
    <s v="Laurens KLESSENS"/>
    <d v="2005-11-30T00:00:00"/>
    <s v="THE BMX DEVILS V.Z.W. RAVELS"/>
    <n v="8"/>
    <n v="8"/>
    <n v="8"/>
    <m/>
    <m/>
    <m/>
    <m/>
    <x v="1"/>
    <n v="24"/>
    <n v="37"/>
    <n v="1"/>
    <n v="1"/>
    <n v="1"/>
    <n v="0"/>
    <n v="0"/>
    <n v="0"/>
    <n v="3"/>
    <s v="43170B13"/>
    <x v="2"/>
  </r>
  <r>
    <x v="7"/>
    <x v="356"/>
    <s v="56"/>
    <s v="Zino VERHOEVEN"/>
    <d v="2005-10-22T00:00:00"/>
    <s v="BMX RANST VZW"/>
    <n v="6"/>
    <n v="7"/>
    <n v="9"/>
    <m/>
    <m/>
    <m/>
    <m/>
    <x v="1"/>
    <n v="22"/>
    <n v="37"/>
    <n v="3"/>
    <n v="2"/>
    <n v="0"/>
    <n v="0"/>
    <n v="0"/>
    <n v="0"/>
    <n v="5"/>
    <s v="43170B13"/>
    <x v="2"/>
  </r>
  <r>
    <x v="8"/>
    <x v="357"/>
    <s v="53"/>
    <s v="Kayan SCHAERLAEKEN"/>
    <d v="2004-05-04T00:00:00"/>
    <s v="DK FACTORY TEAM"/>
    <n v="1"/>
    <n v="1"/>
    <n v="1"/>
    <m/>
    <n v="1"/>
    <n v="1"/>
    <n v="1"/>
    <x v="1"/>
    <n v="3"/>
    <n v="37"/>
    <n v="8"/>
    <n v="8"/>
    <n v="8"/>
    <n v="5"/>
    <n v="5"/>
    <n v="50"/>
    <n v="84"/>
    <s v="43170B14"/>
    <x v="3"/>
  </r>
  <r>
    <x v="8"/>
    <x v="358"/>
    <s v="44"/>
    <s v="Louis VERHERSTRAETEN"/>
    <d v="2004-08-02T00:00:00"/>
    <s v="VERLU BMX TEAM BELGIUM"/>
    <n v="1"/>
    <n v="1"/>
    <n v="1"/>
    <m/>
    <n v="1"/>
    <n v="2"/>
    <n v="2"/>
    <x v="1"/>
    <n v="3"/>
    <n v="37"/>
    <n v="8"/>
    <n v="8"/>
    <n v="8"/>
    <n v="5"/>
    <n v="5"/>
    <n v="30"/>
    <n v="64"/>
    <s v="43170B14"/>
    <x v="3"/>
  </r>
  <r>
    <x v="8"/>
    <x v="359"/>
    <s v="151"/>
    <s v="Owen MIELCZAREK"/>
    <d v="2004-02-15T00:00:00"/>
    <s v="BMx Emotion w"/>
    <n v="1"/>
    <n v="1"/>
    <n v="1"/>
    <m/>
    <n v="1"/>
    <n v="2"/>
    <n v="3"/>
    <x v="1"/>
    <n v="3"/>
    <n v="37"/>
    <n v="8"/>
    <n v="8"/>
    <n v="8"/>
    <n v="5"/>
    <n v="5"/>
    <n v="25"/>
    <n v="59"/>
    <s v="43170B14"/>
    <x v="3"/>
  </r>
  <r>
    <x v="8"/>
    <x v="360"/>
    <s v="46"/>
    <s v="Luka VAN STEENBERGEN"/>
    <d v="2004-02-20T00:00:00"/>
    <s v="HARO-BMX4LIFE TEAM"/>
    <n v="3"/>
    <n v="2"/>
    <n v="2"/>
    <m/>
    <n v="2"/>
    <n v="4"/>
    <n v="4"/>
    <x v="1"/>
    <n v="7"/>
    <n v="37"/>
    <n v="6"/>
    <n v="7"/>
    <n v="7"/>
    <n v="5"/>
    <n v="5"/>
    <n v="20"/>
    <n v="50"/>
    <s v="43170B14"/>
    <x v="3"/>
  </r>
  <r>
    <x v="8"/>
    <x v="361"/>
    <s v="27"/>
    <s v="Bernd SMEETS"/>
    <d v="2004-12-03T00:00:00"/>
    <s v="GEAR2WIN PURE FACTORY RACING"/>
    <n v="2"/>
    <n v="2"/>
    <n v="2"/>
    <m/>
    <n v="3"/>
    <n v="4"/>
    <n v="5"/>
    <x v="1"/>
    <n v="6"/>
    <n v="37"/>
    <n v="7"/>
    <n v="7"/>
    <n v="7"/>
    <n v="5"/>
    <n v="5"/>
    <n v="17"/>
    <n v="48"/>
    <s v="43170B14"/>
    <x v="3"/>
  </r>
  <r>
    <x v="8"/>
    <x v="362"/>
    <s v="116"/>
    <s v="Aurélien VAESSEN"/>
    <d v="2004-03-11T00:00:00"/>
    <s v="BMX SOUMAGNE"/>
    <n v="2"/>
    <n v="2"/>
    <n v="2"/>
    <m/>
    <n v="2"/>
    <n v="3"/>
    <n v="6"/>
    <x v="1"/>
    <n v="6"/>
    <n v="37"/>
    <n v="7"/>
    <n v="7"/>
    <n v="7"/>
    <n v="5"/>
    <n v="5"/>
    <n v="15"/>
    <n v="46"/>
    <s v="43170B14"/>
    <x v="3"/>
  </r>
  <r>
    <x v="8"/>
    <x v="363"/>
    <s v="37"/>
    <s v="Thomas WILLEMS"/>
    <d v="2004-10-02T00:00:00"/>
    <s v="VERLU BMX TEAM BELGIUM"/>
    <n v="1"/>
    <n v="1"/>
    <n v="1"/>
    <m/>
    <n v="1"/>
    <n v="1"/>
    <n v="7"/>
    <x v="1"/>
    <n v="3"/>
    <n v="37"/>
    <n v="8"/>
    <n v="8"/>
    <n v="8"/>
    <n v="5"/>
    <n v="5"/>
    <n v="13"/>
    <n v="47"/>
    <s v="43170B14"/>
    <x v="3"/>
  </r>
  <r>
    <x v="8"/>
    <x v="364"/>
    <s v="28"/>
    <s v="Jorrit MAES"/>
    <d v="2004-11-01T00:00:00"/>
    <s v="GEAR2WIN PURE FACTORY RACING"/>
    <n v="2"/>
    <n v="2"/>
    <n v="2"/>
    <m/>
    <n v="2"/>
    <n v="3"/>
    <n v="8"/>
    <x v="1"/>
    <n v="6"/>
    <n v="37"/>
    <n v="7"/>
    <n v="7"/>
    <n v="7"/>
    <n v="5"/>
    <n v="5"/>
    <n v="11"/>
    <n v="42"/>
    <s v="43170B14"/>
    <x v="3"/>
  </r>
  <r>
    <x v="8"/>
    <x v="365"/>
    <s v="62"/>
    <s v="Samuel FERAUGE"/>
    <d v="2004-03-06T00:00:00"/>
    <s v="BMX TIMBERWOLVES RACING"/>
    <n v="5"/>
    <n v="4"/>
    <n v="3"/>
    <m/>
    <n v="2"/>
    <n v="5"/>
    <m/>
    <x v="1"/>
    <n v="12"/>
    <n v="37"/>
    <n v="4"/>
    <n v="5"/>
    <n v="6"/>
    <n v="5"/>
    <n v="4"/>
    <n v="0"/>
    <n v="24"/>
    <s v="43170B14"/>
    <x v="3"/>
  </r>
  <r>
    <x v="8"/>
    <x v="366"/>
    <s v="115"/>
    <s v="Aaron SCHOONBROODT"/>
    <d v="2004-08-12T00:00:00"/>
    <s v="BMXING PARK BLEGNY"/>
    <n v="3"/>
    <n v="3"/>
    <n v="3"/>
    <m/>
    <n v="3"/>
    <n v="5"/>
    <m/>
    <x v="1"/>
    <n v="9"/>
    <n v="37"/>
    <n v="6"/>
    <n v="6"/>
    <n v="6"/>
    <n v="5"/>
    <n v="4"/>
    <n v="0"/>
    <n v="27"/>
    <s v="43170B14"/>
    <x v="3"/>
  </r>
  <r>
    <x v="8"/>
    <x v="367"/>
    <s v="123"/>
    <s v="Van Dijk Dario"/>
    <d v="2004-03-25T00:00:00"/>
    <m/>
    <n v="2"/>
    <n v="4"/>
    <n v="3"/>
    <m/>
    <n v="4"/>
    <n v="6"/>
    <m/>
    <x v="1"/>
    <n v="9"/>
    <n v="37"/>
    <n v="7"/>
    <n v="5"/>
    <n v="6"/>
    <n v="5"/>
    <n v="3"/>
    <n v="0"/>
    <n v="26"/>
    <s v="43170B14"/>
    <x v="3"/>
  </r>
  <r>
    <x v="8"/>
    <x v="368"/>
    <s v="110"/>
    <s v="Bo ILEGEMS"/>
    <d v="2004-04-13T00:00:00"/>
    <s v="REVOLUTION BMX SHOP TEAM"/>
    <n v="4"/>
    <n v="3"/>
    <n v="4"/>
    <m/>
    <n v="4"/>
    <n v="6"/>
    <m/>
    <x v="1"/>
    <n v="11"/>
    <n v="37"/>
    <n v="5"/>
    <n v="6"/>
    <n v="5"/>
    <n v="5"/>
    <n v="3"/>
    <n v="0"/>
    <n v="24"/>
    <s v="43170B14"/>
    <x v="3"/>
  </r>
  <r>
    <x v="8"/>
    <x v="369"/>
    <s v="136"/>
    <s v="Seb VAN DER VEKEN"/>
    <d v="2004-06-23T00:00:00"/>
    <s v="OFF ROAD CLUB BMX  2000  DESSEL VZW"/>
    <n v="1"/>
    <n v="1"/>
    <n v="1"/>
    <m/>
    <n v="3"/>
    <n v="7"/>
    <m/>
    <x v="1"/>
    <n v="3"/>
    <n v="37"/>
    <n v="8"/>
    <n v="8"/>
    <n v="8"/>
    <n v="5"/>
    <n v="2"/>
    <n v="0"/>
    <n v="31"/>
    <s v="43170B14"/>
    <x v="3"/>
  </r>
  <r>
    <x v="8"/>
    <x v="370"/>
    <s v="94"/>
    <s v="Maxim PAULUS"/>
    <d v="2004-07-12T00:00:00"/>
    <s v="CIRCUIT ZOLDER - HEUSDEN-ZOLDER"/>
    <n v="2"/>
    <n v="2"/>
    <n v="4"/>
    <m/>
    <n v="3"/>
    <n v="7"/>
    <m/>
    <x v="1"/>
    <n v="8"/>
    <n v="37"/>
    <n v="7"/>
    <n v="7"/>
    <n v="5"/>
    <n v="5"/>
    <n v="2"/>
    <n v="0"/>
    <n v="26"/>
    <s v="43170B14"/>
    <x v="3"/>
  </r>
  <r>
    <x v="8"/>
    <x v="371"/>
    <s v="74"/>
    <s v="Jil BOECKX"/>
    <d v="2004-06-02T00:00:00"/>
    <s v="TEAM DAYLIGHT BELGIUM"/>
    <n v="3"/>
    <n v="4"/>
    <n v="4"/>
    <m/>
    <n v="4"/>
    <n v="8"/>
    <m/>
    <x v="1"/>
    <n v="11"/>
    <n v="37"/>
    <n v="6"/>
    <n v="5"/>
    <n v="5"/>
    <n v="5"/>
    <n v="1"/>
    <n v="0"/>
    <n v="22"/>
    <s v="43170B14"/>
    <x v="3"/>
  </r>
  <r>
    <x v="8"/>
    <x v="372"/>
    <s v="77"/>
    <s v="Axl NUYENS"/>
    <d v="2004-03-22T00:00:00"/>
    <s v="BMX DENNENTEAM"/>
    <n v="4"/>
    <n v="4"/>
    <n v="4"/>
    <m/>
    <n v="4"/>
    <n v="8"/>
    <m/>
    <x v="1"/>
    <n v="12"/>
    <n v="37"/>
    <n v="5"/>
    <n v="5"/>
    <n v="5"/>
    <n v="5"/>
    <n v="1"/>
    <n v="0"/>
    <n v="21"/>
    <s v="43170B14"/>
    <x v="3"/>
  </r>
  <r>
    <x v="8"/>
    <x v="373"/>
    <s v="138"/>
    <s v="Sem ARETS"/>
    <d v="2004-06-30T00:00:00"/>
    <s v="REVOLUTION BMX SHOP TEAM"/>
    <n v="3"/>
    <n v="3"/>
    <n v="2"/>
    <m/>
    <n v="5"/>
    <m/>
    <m/>
    <x v="1"/>
    <n v="8"/>
    <n v="37"/>
    <n v="6"/>
    <n v="6"/>
    <n v="7"/>
    <n v="4"/>
    <n v="0"/>
    <n v="0"/>
    <n v="23"/>
    <s v="43170B14"/>
    <x v="3"/>
  </r>
  <r>
    <x v="8"/>
    <x v="374"/>
    <s v="47"/>
    <s v="Kailash MERTENS"/>
    <d v="2004-11-13T00:00:00"/>
    <s v="THE BMX DEVILS V.Z.W. RAVELS"/>
    <n v="5"/>
    <n v="3"/>
    <n v="3"/>
    <m/>
    <n v="5"/>
    <m/>
    <m/>
    <x v="1"/>
    <n v="11"/>
    <n v="37"/>
    <n v="4"/>
    <n v="6"/>
    <n v="6"/>
    <n v="4"/>
    <n v="0"/>
    <n v="0"/>
    <n v="20"/>
    <s v="43170B14"/>
    <x v="3"/>
  </r>
  <r>
    <x v="8"/>
    <x v="375"/>
    <s v="73"/>
    <s v="Thybris MEULEMEESTER"/>
    <d v="2004-04-12T00:00:00"/>
    <s v="TOP GEAR BMX VZW"/>
    <n v="4"/>
    <n v="5"/>
    <n v="3"/>
    <m/>
    <n v="5"/>
    <m/>
    <m/>
    <x v="1"/>
    <n v="12"/>
    <n v="37"/>
    <n v="5"/>
    <n v="4"/>
    <n v="6"/>
    <n v="4"/>
    <n v="0"/>
    <n v="0"/>
    <n v="19"/>
    <s v="43170B14"/>
    <x v="3"/>
  </r>
  <r>
    <x v="8"/>
    <x v="376"/>
    <s v="132"/>
    <s v="Milan VAN DINGENEN"/>
    <d v="2004-03-11T00:00:00"/>
    <s v="THE BMX DEVILS V.Z.W. RAVELS"/>
    <n v="3"/>
    <n v="3"/>
    <n v="5"/>
    <m/>
    <n v="5"/>
    <m/>
    <m/>
    <x v="1"/>
    <n v="11"/>
    <n v="37"/>
    <n v="6"/>
    <n v="6"/>
    <n v="4"/>
    <n v="4"/>
    <n v="0"/>
    <n v="0"/>
    <n v="20"/>
    <s v="43170B14"/>
    <x v="3"/>
  </r>
  <r>
    <x v="8"/>
    <x v="377"/>
    <s v="106"/>
    <s v="Sebastia PRESTAGE"/>
    <d v="2004-11-23T00:00:00"/>
    <s v="THE BMX-STARS VZW"/>
    <n v="4"/>
    <n v="5"/>
    <n v="4"/>
    <m/>
    <m/>
    <m/>
    <m/>
    <x v="1"/>
    <n v="13"/>
    <n v="37"/>
    <n v="5"/>
    <n v="4"/>
    <n v="5"/>
    <n v="0"/>
    <n v="0"/>
    <n v="0"/>
    <n v="14"/>
    <s v="43170B14"/>
    <x v="3"/>
  </r>
  <r>
    <x v="8"/>
    <x v="378"/>
    <s v="127"/>
    <s v="Kane PAPEN"/>
    <d v="2004-11-22T00:00:00"/>
    <s v="BMX RANST VZW"/>
    <n v="5"/>
    <n v="4"/>
    <n v="5"/>
    <m/>
    <m/>
    <m/>
    <m/>
    <x v="1"/>
    <n v="14"/>
    <n v="37"/>
    <n v="4"/>
    <n v="5"/>
    <n v="4"/>
    <n v="0"/>
    <n v="0"/>
    <n v="0"/>
    <n v="13"/>
    <s v="43170B14"/>
    <x v="3"/>
  </r>
  <r>
    <x v="8"/>
    <x v="379"/>
    <s v="75"/>
    <s v="Rune BOECKX"/>
    <d v="2004-06-02T00:00:00"/>
    <s v="TEAM DAYLIGHT BELGIUM"/>
    <n v="5"/>
    <n v="5"/>
    <n v="5"/>
    <m/>
    <m/>
    <m/>
    <m/>
    <x v="1"/>
    <n v="15"/>
    <n v="37"/>
    <n v="4"/>
    <n v="4"/>
    <n v="4"/>
    <n v="0"/>
    <n v="0"/>
    <n v="0"/>
    <n v="12"/>
    <s v="43170B14"/>
    <x v="3"/>
  </r>
  <r>
    <x v="8"/>
    <x v="380"/>
    <s v="66"/>
    <s v="Michael HOOYBERGS"/>
    <d v="2004-09-07T00:00:00"/>
    <s v="DE MOLENSPRINTERS PULDERBOS VZW"/>
    <n v="6"/>
    <n v="5"/>
    <n v="5"/>
    <m/>
    <m/>
    <m/>
    <m/>
    <x v="1"/>
    <n v="16"/>
    <n v="37"/>
    <n v="3"/>
    <n v="4"/>
    <n v="4"/>
    <n v="0"/>
    <n v="0"/>
    <n v="0"/>
    <n v="11"/>
    <s v="43170B14"/>
    <x v="3"/>
  </r>
  <r>
    <x v="8"/>
    <x v="381"/>
    <s v="82"/>
    <s v="Edouard BARETTE"/>
    <d v="2004-01-06T00:00:00"/>
    <s v="BMX TIMBERWOLVES RACING"/>
    <n v="4"/>
    <n v="6"/>
    <n v="5"/>
    <m/>
    <m/>
    <m/>
    <m/>
    <x v="1"/>
    <n v="15"/>
    <n v="37"/>
    <n v="5"/>
    <n v="3"/>
    <n v="4"/>
    <n v="0"/>
    <n v="0"/>
    <n v="0"/>
    <n v="12"/>
    <s v="43170B14"/>
    <x v="3"/>
  </r>
  <r>
    <x v="8"/>
    <x v="382"/>
    <s v="58"/>
    <s v="Jarne MANNAERTS"/>
    <d v="2004-10-25T00:00:00"/>
    <s v="OFF ROAD CLUB BMX  2000  DESSEL VZW"/>
    <n v="6"/>
    <n v="5"/>
    <n v="6"/>
    <m/>
    <m/>
    <m/>
    <m/>
    <x v="1"/>
    <n v="17"/>
    <n v="37"/>
    <n v="3"/>
    <n v="4"/>
    <n v="3"/>
    <n v="0"/>
    <n v="0"/>
    <n v="0"/>
    <n v="10"/>
    <s v="43170B14"/>
    <x v="3"/>
  </r>
  <r>
    <x v="8"/>
    <x v="383"/>
    <s v="36"/>
    <s v="Milan PEETERS"/>
    <d v="2004-07-14T00:00:00"/>
    <s v="DE MOLENSPRINTERS PULDERBOS VZW"/>
    <n v="6"/>
    <n v="6"/>
    <n v="6"/>
    <m/>
    <m/>
    <m/>
    <m/>
    <x v="1"/>
    <n v="18"/>
    <n v="37"/>
    <n v="3"/>
    <n v="3"/>
    <n v="3"/>
    <n v="0"/>
    <n v="0"/>
    <n v="0"/>
    <n v="9"/>
    <s v="43170B14"/>
    <x v="3"/>
  </r>
  <r>
    <x v="8"/>
    <x v="384"/>
    <s v="35"/>
    <s v="Raf VETTERS"/>
    <d v="2004-08-30T00:00:00"/>
    <s v="OFF ROAD CLUB BMX  2000  DESSEL VZW"/>
    <n v="6"/>
    <n v="6"/>
    <n v="6"/>
    <m/>
    <m/>
    <m/>
    <m/>
    <x v="1"/>
    <n v="18"/>
    <n v="37"/>
    <n v="3"/>
    <n v="3"/>
    <n v="3"/>
    <n v="0"/>
    <n v="0"/>
    <n v="0"/>
    <n v="9"/>
    <s v="43170B14"/>
    <x v="3"/>
  </r>
  <r>
    <x v="8"/>
    <x v="385"/>
    <s v="158"/>
    <s v="JANSEN LUKAS"/>
    <d v="2004-06-10T00:00:00"/>
    <s v="BMXING PARK BLEGNY"/>
    <n v="7"/>
    <n v="6"/>
    <n v="6"/>
    <m/>
    <m/>
    <m/>
    <m/>
    <x v="1"/>
    <n v="19"/>
    <n v="37"/>
    <n v="2"/>
    <n v="3"/>
    <n v="3"/>
    <n v="0"/>
    <n v="0"/>
    <n v="0"/>
    <n v="8"/>
    <s v="43170B14"/>
    <x v="3"/>
  </r>
  <r>
    <x v="8"/>
    <x v="386"/>
    <s v="157"/>
    <s v="Marceau TRENTO"/>
    <d v="2004-05-04T00:00:00"/>
    <s v="Q-BIKE QUAREGNON"/>
    <n v="5"/>
    <n v="7"/>
    <n v="6"/>
    <m/>
    <m/>
    <m/>
    <m/>
    <x v="1"/>
    <n v="18"/>
    <n v="37"/>
    <n v="4"/>
    <n v="2"/>
    <n v="3"/>
    <n v="0"/>
    <n v="0"/>
    <n v="0"/>
    <n v="9"/>
    <s v="43170B14"/>
    <x v="3"/>
  </r>
  <r>
    <x v="8"/>
    <x v="387"/>
    <s v="83"/>
    <s v="Romain KASPEREK"/>
    <d v="2004-02-24T00:00:00"/>
    <s v="BMX TIMBERWOLVES RACING"/>
    <n v="7"/>
    <n v="6"/>
    <n v="7"/>
    <m/>
    <m/>
    <m/>
    <m/>
    <x v="1"/>
    <n v="20"/>
    <n v="37"/>
    <n v="2"/>
    <n v="3"/>
    <n v="2"/>
    <n v="0"/>
    <n v="0"/>
    <n v="0"/>
    <n v="7"/>
    <s v="43170B14"/>
    <x v="3"/>
  </r>
  <r>
    <x v="8"/>
    <x v="388"/>
    <s v="135"/>
    <s v="Sander ENGELEN"/>
    <d v="2004-11-06T00:00:00"/>
    <s v="THE BMX DEVILS V.Z.W. RAVELS"/>
    <n v="6"/>
    <n v="7"/>
    <n v="7"/>
    <m/>
    <m/>
    <m/>
    <m/>
    <x v="1"/>
    <n v="20"/>
    <n v="37"/>
    <n v="3"/>
    <n v="2"/>
    <n v="2"/>
    <n v="0"/>
    <n v="0"/>
    <n v="0"/>
    <n v="7"/>
    <s v="43170B14"/>
    <x v="3"/>
  </r>
  <r>
    <x v="8"/>
    <x v="389"/>
    <s v="92"/>
    <s v="Eloïs VERLINDE"/>
    <d v="2004-10-16T00:00:00"/>
    <s v="OSTENDBMXCLUB"/>
    <n v="7"/>
    <n v="7"/>
    <n v="7"/>
    <m/>
    <m/>
    <m/>
    <m/>
    <x v="1"/>
    <n v="21"/>
    <n v="37"/>
    <n v="2"/>
    <n v="2"/>
    <n v="2"/>
    <n v="0"/>
    <n v="0"/>
    <n v="0"/>
    <n v="6"/>
    <s v="43170B14"/>
    <x v="3"/>
  </r>
  <r>
    <x v="8"/>
    <x v="390"/>
    <s v="147"/>
    <s v="Mathias HOSKENS"/>
    <d v="2004-10-02T00:00:00"/>
    <s v="THE BMX DEVILS V.Z.W. RAVELS"/>
    <n v="7"/>
    <n v="7"/>
    <n v="7"/>
    <m/>
    <m/>
    <m/>
    <m/>
    <x v="1"/>
    <n v="21"/>
    <n v="37"/>
    <n v="2"/>
    <n v="2"/>
    <n v="2"/>
    <n v="0"/>
    <n v="0"/>
    <n v="0"/>
    <n v="6"/>
    <s v="43170B14"/>
    <x v="3"/>
  </r>
  <r>
    <x v="8"/>
    <x v="391"/>
    <s v="105"/>
    <s v="Julien DEGREVE"/>
    <d v="2004-11-30T00:00:00"/>
    <s v="Q-BIKE QUAREGNON"/>
    <n v="10"/>
    <n v="7"/>
    <n v="7"/>
    <m/>
    <m/>
    <m/>
    <m/>
    <x v="1"/>
    <n v="24"/>
    <n v="37"/>
    <n v="0"/>
    <n v="2"/>
    <n v="2"/>
    <n v="0"/>
    <n v="0"/>
    <n v="0"/>
    <n v="4"/>
    <s v="43170B14"/>
    <x v="3"/>
  </r>
  <r>
    <x v="8"/>
    <x v="392"/>
    <s v="22"/>
    <s v="Maximill ANSOMS"/>
    <d v="2004-11-20T00:00:00"/>
    <s v="BMX WIZARDS"/>
    <n v="7"/>
    <n v="8"/>
    <n v="8"/>
    <m/>
    <m/>
    <m/>
    <m/>
    <x v="1"/>
    <n v="23"/>
    <n v="37"/>
    <n v="2"/>
    <n v="1"/>
    <n v="1"/>
    <n v="0"/>
    <n v="0"/>
    <n v="0"/>
    <n v="4"/>
    <s v="43170B14"/>
    <x v="3"/>
  </r>
  <r>
    <x v="8"/>
    <x v="393"/>
    <s v="51"/>
    <s v="Vic LEFEBVRE"/>
    <d v="2004-08-26T00:00:00"/>
    <s v="THE BMX DEVILS V.Z.W. RAVELS"/>
    <n v="8"/>
    <n v="8"/>
    <n v="8"/>
    <m/>
    <m/>
    <m/>
    <m/>
    <x v="1"/>
    <n v="24"/>
    <n v="37"/>
    <n v="1"/>
    <n v="1"/>
    <n v="1"/>
    <n v="0"/>
    <n v="0"/>
    <n v="0"/>
    <n v="3"/>
    <s v="43170B14"/>
    <x v="3"/>
  </r>
  <r>
    <x v="9"/>
    <x v="394"/>
    <s v="60"/>
    <s v="Wannes MAGDELIJNS"/>
    <d v="2003-01-19T00:00:00"/>
    <s v="GEAR2WIN PURE FACTORY RACING"/>
    <n v="1"/>
    <n v="1"/>
    <n v="1"/>
    <m/>
    <n v="1"/>
    <n v="1"/>
    <n v="1"/>
    <x v="1"/>
    <n v="3"/>
    <n v="61"/>
    <n v="8"/>
    <n v="8"/>
    <n v="8"/>
    <n v="5"/>
    <n v="5"/>
    <n v="50"/>
    <n v="84"/>
    <s v="43170B15"/>
    <x v="4"/>
  </r>
  <r>
    <x v="9"/>
    <x v="395"/>
    <s v="90"/>
    <s v="Sibe JANSSENS"/>
    <d v="2002-02-20T00:00:00"/>
    <s v="C-WEAR ICE FACTORY BELGIUM"/>
    <n v="1"/>
    <n v="1"/>
    <n v="1"/>
    <m/>
    <n v="2"/>
    <n v="1"/>
    <n v="2"/>
    <x v="1"/>
    <n v="3"/>
    <n v="61"/>
    <n v="8"/>
    <n v="8"/>
    <n v="8"/>
    <n v="5"/>
    <n v="5"/>
    <n v="30"/>
    <n v="64"/>
    <s v="43170B15"/>
    <x v="4"/>
  </r>
  <r>
    <x v="9"/>
    <x v="396"/>
    <s v="67"/>
    <s v="Ferre VAN WINKEL"/>
    <d v="2003-03-07T00:00:00"/>
    <s v="SUPERCROSS BVC BIKES BENELUX"/>
    <n v="1"/>
    <n v="1"/>
    <n v="1"/>
    <m/>
    <n v="1"/>
    <n v="3"/>
    <n v="3"/>
    <x v="1"/>
    <n v="3"/>
    <n v="61"/>
    <n v="8"/>
    <n v="8"/>
    <n v="8"/>
    <n v="5"/>
    <n v="5"/>
    <n v="25"/>
    <n v="59"/>
    <s v="43170B15"/>
    <x v="4"/>
  </r>
  <r>
    <x v="9"/>
    <x v="397"/>
    <s v="15"/>
    <s v="Jools MELIS"/>
    <d v="2003-08-05T00:00:00"/>
    <s v="MEYBO FACTORY TEAM BELGIUM"/>
    <n v="1"/>
    <n v="1"/>
    <n v="1"/>
    <m/>
    <n v="2"/>
    <n v="4"/>
    <n v="4"/>
    <x v="1"/>
    <n v="3"/>
    <n v="61"/>
    <n v="8"/>
    <n v="8"/>
    <n v="8"/>
    <n v="5"/>
    <n v="5"/>
    <n v="20"/>
    <n v="54"/>
    <s v="43170B15"/>
    <x v="4"/>
  </r>
  <r>
    <x v="9"/>
    <x v="398"/>
    <s v="25"/>
    <s v="Robbe MEERTS"/>
    <d v="2002-02-10T00:00:00"/>
    <s v="HARO-BMX4LIFE TEAM"/>
    <n v="1"/>
    <n v="1"/>
    <n v="1"/>
    <m/>
    <n v="2"/>
    <n v="2"/>
    <n v="5"/>
    <x v="1"/>
    <n v="3"/>
    <n v="61"/>
    <n v="8"/>
    <n v="8"/>
    <n v="8"/>
    <n v="5"/>
    <n v="5"/>
    <n v="17"/>
    <n v="51"/>
    <s v="43170B15"/>
    <x v="4"/>
  </r>
  <r>
    <x v="9"/>
    <x v="399"/>
    <s v="516"/>
    <s v="Jarne SERNEELS"/>
    <d v="2002-01-03T00:00:00"/>
    <s v="BMXEMOTION TEAM"/>
    <n v="2"/>
    <n v="2"/>
    <n v="2"/>
    <m/>
    <n v="2"/>
    <n v="4"/>
    <n v="6"/>
    <x v="1"/>
    <n v="6"/>
    <n v="61"/>
    <n v="7"/>
    <n v="7"/>
    <n v="7"/>
    <n v="5"/>
    <n v="5"/>
    <n v="15"/>
    <n v="46"/>
    <s v="43170B15"/>
    <x v="4"/>
  </r>
  <r>
    <x v="9"/>
    <x v="400"/>
    <s v="63"/>
    <s v="Gebbe SAUVILLERS"/>
    <d v="2003-12-02T00:00:00"/>
    <s v="2B RACING TEAM"/>
    <n v="2"/>
    <n v="7"/>
    <n v="2"/>
    <m/>
    <n v="1"/>
    <n v="2"/>
    <n v="7"/>
    <x v="1"/>
    <n v="11"/>
    <n v="61"/>
    <n v="7"/>
    <n v="2"/>
    <n v="7"/>
    <n v="5"/>
    <n v="5"/>
    <n v="13"/>
    <n v="39"/>
    <s v="43170B15"/>
    <x v="4"/>
  </r>
  <r>
    <x v="9"/>
    <x v="401"/>
    <s v="95"/>
    <s v="Jan-Vikt VRANCKX"/>
    <d v="2002-10-03T00:00:00"/>
    <s v="PMC CYCLING"/>
    <n v="3"/>
    <n v="3"/>
    <n v="2"/>
    <m/>
    <n v="3"/>
    <n v="3"/>
    <n v="8"/>
    <x v="1"/>
    <n v="8"/>
    <n v="61"/>
    <n v="6"/>
    <n v="6"/>
    <n v="7"/>
    <n v="5"/>
    <n v="5"/>
    <n v="11"/>
    <n v="40"/>
    <s v="43170B15"/>
    <x v="4"/>
  </r>
  <r>
    <x v="9"/>
    <x v="402"/>
    <s v="4"/>
    <s v="Seppe LAENEN"/>
    <d v="2003-02-11T00:00:00"/>
    <s v="SUPERCROSS BVC BIKES BENELUX"/>
    <n v="1"/>
    <n v="1"/>
    <n v="1"/>
    <m/>
    <n v="3"/>
    <n v="5"/>
    <m/>
    <x v="1"/>
    <n v="3"/>
    <n v="61"/>
    <n v="8"/>
    <n v="8"/>
    <n v="8"/>
    <n v="5"/>
    <n v="4"/>
    <n v="0"/>
    <n v="33"/>
    <s v="43170B15"/>
    <x v="4"/>
  </r>
  <r>
    <x v="9"/>
    <x v="403"/>
    <s v="30"/>
    <s v="Jorre VANDERLINDEN"/>
    <d v="2002-01-11T00:00:00"/>
    <s v="FRITS BMX BELGIUM"/>
    <n v="2"/>
    <n v="3"/>
    <n v="3"/>
    <m/>
    <n v="3"/>
    <n v="5"/>
    <m/>
    <x v="1"/>
    <n v="8"/>
    <n v="61"/>
    <n v="7"/>
    <n v="6"/>
    <n v="6"/>
    <n v="5"/>
    <n v="4"/>
    <n v="0"/>
    <n v="28"/>
    <s v="43170B15"/>
    <x v="4"/>
  </r>
  <r>
    <x v="9"/>
    <x v="404"/>
    <s v="23"/>
    <s v="Robbert VAN STAEYEN"/>
    <d v="2003-01-27T00:00:00"/>
    <s v="DARE2RACE BMX TEAM"/>
    <n v="4"/>
    <n v="2"/>
    <n v="2"/>
    <m/>
    <n v="4"/>
    <n v="6"/>
    <m/>
    <x v="1"/>
    <n v="8"/>
    <n v="61"/>
    <n v="5"/>
    <n v="7"/>
    <n v="7"/>
    <n v="5"/>
    <n v="3"/>
    <n v="0"/>
    <n v="27"/>
    <s v="43170B15"/>
    <x v="4"/>
  </r>
  <r>
    <x v="9"/>
    <x v="405"/>
    <s v="109"/>
    <s v="Max BONMARCHAND"/>
    <d v="2002-03-16T00:00:00"/>
    <s v="BMX DENNENTEAM"/>
    <n v="3"/>
    <n v="3"/>
    <n v="3"/>
    <m/>
    <n v="4"/>
    <n v="6"/>
    <m/>
    <x v="1"/>
    <n v="9"/>
    <n v="61"/>
    <n v="6"/>
    <n v="6"/>
    <n v="6"/>
    <n v="5"/>
    <n v="3"/>
    <n v="0"/>
    <n v="26"/>
    <s v="43170B15"/>
    <x v="4"/>
  </r>
  <r>
    <x v="9"/>
    <x v="406"/>
    <s v="24"/>
    <s v="Arno BRAEKEN"/>
    <d v="2003-10-14T00:00:00"/>
    <s v="BMXEMOTION TEAM"/>
    <n v="1"/>
    <n v="1"/>
    <n v="1"/>
    <m/>
    <n v="3"/>
    <n v="7"/>
    <m/>
    <x v="1"/>
    <n v="3"/>
    <n v="61"/>
    <n v="8"/>
    <n v="8"/>
    <n v="8"/>
    <n v="5"/>
    <n v="2"/>
    <n v="0"/>
    <n v="31"/>
    <s v="43170B15"/>
    <x v="4"/>
  </r>
  <r>
    <x v="9"/>
    <x v="407"/>
    <s v="243"/>
    <s v="Jorrit RUTTEN"/>
    <d v="2002-10-05T00:00:00"/>
    <s v="DK FACTORY TEAM"/>
    <n v="2"/>
    <n v="2"/>
    <n v="3"/>
    <m/>
    <n v="4"/>
    <n v="7"/>
    <m/>
    <x v="1"/>
    <n v="7"/>
    <n v="61"/>
    <n v="7"/>
    <n v="7"/>
    <n v="6"/>
    <n v="5"/>
    <n v="2"/>
    <n v="0"/>
    <n v="27"/>
    <s v="43170B15"/>
    <x v="4"/>
  </r>
  <r>
    <x v="9"/>
    <x v="408"/>
    <s v="44"/>
    <s v="Dorian GEURTEN"/>
    <d v="2002-06-08T00:00:00"/>
    <s v="MARTIN SPORTS PRO WINNER W FACTORY"/>
    <n v="1"/>
    <n v="1"/>
    <n v="1"/>
    <m/>
    <n v="1"/>
    <n v="8"/>
    <m/>
    <x v="1"/>
    <n v="3"/>
    <n v="61"/>
    <n v="8"/>
    <n v="8"/>
    <n v="8"/>
    <n v="5"/>
    <n v="1"/>
    <n v="0"/>
    <n v="30"/>
    <s v="43170B15"/>
    <x v="4"/>
  </r>
  <r>
    <x v="9"/>
    <x v="409"/>
    <s v="92"/>
    <s v="Robbe VAN AELST"/>
    <d v="2002-09-16T00:00:00"/>
    <s v="REVOLUTION BMX SHOP TEAM"/>
    <n v="2"/>
    <n v="2"/>
    <n v="3"/>
    <m/>
    <n v="4"/>
    <n v="8"/>
    <m/>
    <x v="1"/>
    <n v="7"/>
    <n v="61"/>
    <n v="7"/>
    <n v="7"/>
    <n v="6"/>
    <n v="5"/>
    <n v="1"/>
    <n v="0"/>
    <n v="26"/>
    <s v="43170B15"/>
    <x v="4"/>
  </r>
  <r>
    <x v="9"/>
    <x v="410"/>
    <s v="100"/>
    <s v="Thomas JAMAR"/>
    <d v="2002-06-19T00:00:00"/>
    <s v="BMX SOUMAGNE"/>
    <n v="2"/>
    <n v="2"/>
    <n v="2"/>
    <m/>
    <n v="5"/>
    <m/>
    <m/>
    <x v="1"/>
    <n v="6"/>
    <n v="61"/>
    <n v="7"/>
    <n v="7"/>
    <n v="7"/>
    <n v="4"/>
    <n v="0"/>
    <n v="0"/>
    <n v="25"/>
    <s v="43170B15"/>
    <x v="4"/>
  </r>
  <r>
    <x v="9"/>
    <x v="411"/>
    <s v="112"/>
    <s v="Gianni VERMAELEN"/>
    <d v="2003-07-27T00:00:00"/>
    <s v="INDIVIDUEEL"/>
    <n v="3"/>
    <n v="3"/>
    <n v="2"/>
    <m/>
    <n v="5"/>
    <m/>
    <m/>
    <x v="1"/>
    <n v="8"/>
    <n v="61"/>
    <n v="6"/>
    <n v="6"/>
    <n v="7"/>
    <n v="4"/>
    <n v="0"/>
    <n v="0"/>
    <n v="23"/>
    <s v="43170B15"/>
    <x v="4"/>
  </r>
  <r>
    <x v="9"/>
    <x v="412"/>
    <s v="331"/>
    <s v="Pommers Rolands"/>
    <d v="2002-01-03T00:00:00"/>
    <m/>
    <n v="3"/>
    <n v="2"/>
    <n v="3"/>
    <m/>
    <n v="5"/>
    <m/>
    <m/>
    <x v="1"/>
    <n v="8"/>
    <n v="61"/>
    <n v="6"/>
    <n v="7"/>
    <n v="6"/>
    <n v="4"/>
    <n v="0"/>
    <n v="0"/>
    <n v="23"/>
    <s v="43170B15"/>
    <x v="4"/>
  </r>
  <r>
    <x v="9"/>
    <x v="413"/>
    <s v="70"/>
    <s v="Wannes MARIEN"/>
    <d v="2003-08-07T00:00:00"/>
    <s v="BMX LILLE-NO DRUGS"/>
    <n v="3"/>
    <n v="3"/>
    <n v="3"/>
    <m/>
    <n v="5"/>
    <m/>
    <m/>
    <x v="1"/>
    <n v="9"/>
    <n v="61"/>
    <n v="6"/>
    <n v="6"/>
    <n v="6"/>
    <n v="4"/>
    <n v="0"/>
    <n v="0"/>
    <n v="22"/>
    <s v="43170B15"/>
    <x v="4"/>
  </r>
  <r>
    <x v="9"/>
    <x v="414"/>
    <s v="82"/>
    <s v="Dees DEWITTE"/>
    <d v="2003-01-29T00:00:00"/>
    <s v="THRILL FACTORY EUROPE"/>
    <n v="2"/>
    <n v="2"/>
    <n v="2"/>
    <m/>
    <n v="6"/>
    <m/>
    <m/>
    <x v="1"/>
    <n v="6"/>
    <n v="61"/>
    <n v="7"/>
    <n v="7"/>
    <n v="7"/>
    <n v="3"/>
    <n v="0"/>
    <n v="0"/>
    <n v="24"/>
    <s v="43170B15"/>
    <x v="4"/>
  </r>
  <r>
    <x v="9"/>
    <x v="415"/>
    <s v="108"/>
    <s v="Nathan BOURGUIGNON"/>
    <d v="2002-03-08T00:00:00"/>
    <s v="BMXING PARK BLEGNY"/>
    <n v="3"/>
    <n v="4"/>
    <n v="4"/>
    <m/>
    <n v="6"/>
    <m/>
    <m/>
    <x v="1"/>
    <n v="11"/>
    <n v="61"/>
    <n v="6"/>
    <n v="5"/>
    <n v="5"/>
    <n v="3"/>
    <n v="0"/>
    <n v="0"/>
    <n v="19"/>
    <s v="43170B15"/>
    <x v="4"/>
  </r>
  <r>
    <x v="9"/>
    <x v="416"/>
    <s v="22"/>
    <s v="Maxim VAN ROOSBROECK"/>
    <d v="2002-10-20T00:00:00"/>
    <s v="REVOLUTION BMX SHOP TEAM"/>
    <n v="4"/>
    <n v="4"/>
    <n v="4"/>
    <m/>
    <n v="6"/>
    <m/>
    <m/>
    <x v="1"/>
    <n v="12"/>
    <n v="61"/>
    <n v="5"/>
    <n v="5"/>
    <n v="5"/>
    <n v="3"/>
    <n v="0"/>
    <n v="0"/>
    <n v="18"/>
    <s v="43170B15"/>
    <x v="4"/>
  </r>
  <r>
    <x v="9"/>
    <x v="417"/>
    <s v="78"/>
    <s v="Didi VAN TIGGEL"/>
    <d v="2003-04-21T00:00:00"/>
    <s v="TEAM 185"/>
    <n v="4"/>
    <n v="4"/>
    <n v="6"/>
    <m/>
    <n v="6"/>
    <m/>
    <m/>
    <x v="1"/>
    <n v="14"/>
    <n v="61"/>
    <n v="5"/>
    <n v="5"/>
    <n v="3"/>
    <n v="3"/>
    <n v="0"/>
    <n v="0"/>
    <n v="16"/>
    <s v="43170B15"/>
    <x v="4"/>
  </r>
  <r>
    <x v="9"/>
    <x v="418"/>
    <s v="97"/>
    <s v="Lars VUYLSTEKE"/>
    <d v="2002-07-16T00:00:00"/>
    <s v="THE BMX-STARS VZW"/>
    <n v="4"/>
    <n v="3"/>
    <n v="2"/>
    <m/>
    <n v="7"/>
    <m/>
    <m/>
    <x v="1"/>
    <n v="9"/>
    <n v="61"/>
    <n v="5"/>
    <n v="6"/>
    <n v="7"/>
    <n v="2"/>
    <n v="0"/>
    <n v="0"/>
    <n v="20"/>
    <s v="43170B15"/>
    <x v="4"/>
  </r>
  <r>
    <x v="9"/>
    <x v="419"/>
    <s v="28"/>
    <s v="Kjentill BARTELS"/>
    <d v="2002-07-23T00:00:00"/>
    <s v="CIRCUIT ZOLDER - HEUSDEN-ZOLDER"/>
    <n v="3"/>
    <n v="3"/>
    <n v="3"/>
    <m/>
    <n v="7"/>
    <m/>
    <m/>
    <x v="1"/>
    <n v="9"/>
    <n v="61"/>
    <n v="6"/>
    <n v="6"/>
    <n v="6"/>
    <n v="2"/>
    <n v="0"/>
    <n v="0"/>
    <n v="20"/>
    <s v="43170B15"/>
    <x v="4"/>
  </r>
  <r>
    <x v="9"/>
    <x v="420"/>
    <s v="88"/>
    <s v="Bo SCHROYEN"/>
    <d v="2002-07-16T00:00:00"/>
    <s v="PMC CYCLING"/>
    <n v="2"/>
    <n v="2"/>
    <n v="4"/>
    <m/>
    <n v="7"/>
    <m/>
    <m/>
    <x v="1"/>
    <n v="8"/>
    <n v="61"/>
    <n v="7"/>
    <n v="7"/>
    <n v="5"/>
    <n v="2"/>
    <n v="0"/>
    <n v="0"/>
    <n v="21"/>
    <s v="43170B15"/>
    <x v="4"/>
  </r>
  <r>
    <x v="9"/>
    <x v="421"/>
    <s v="26"/>
    <s v="Jelle VANHOUT"/>
    <d v="2003-07-20T00:00:00"/>
    <s v="BMX DENNENTEAM"/>
    <n v="4"/>
    <n v="4"/>
    <n v="5"/>
    <m/>
    <n v="7"/>
    <m/>
    <m/>
    <x v="1"/>
    <n v="13"/>
    <n v="61"/>
    <n v="5"/>
    <n v="5"/>
    <n v="4"/>
    <n v="2"/>
    <n v="0"/>
    <n v="0"/>
    <n v="16"/>
    <s v="43170B15"/>
    <x v="4"/>
  </r>
  <r>
    <x v="9"/>
    <x v="422"/>
    <s v="29"/>
    <s v="Jasper LUYTEN"/>
    <d v="2002-03-12T00:00:00"/>
    <s v="OFF ROAD CLUB BMX  2000  DESSEL VZW"/>
    <n v="3"/>
    <n v="4"/>
    <n v="3"/>
    <m/>
    <n v="8"/>
    <m/>
    <m/>
    <x v="1"/>
    <n v="10"/>
    <n v="61"/>
    <n v="6"/>
    <n v="5"/>
    <n v="6"/>
    <n v="1"/>
    <n v="0"/>
    <n v="0"/>
    <n v="18"/>
    <s v="43170B15"/>
    <x v="4"/>
  </r>
  <r>
    <x v="9"/>
    <x v="423"/>
    <s v="77"/>
    <s v="Gerben GOEMAN"/>
    <d v="2002-04-19T00:00:00"/>
    <s v="BMX - HALLE"/>
    <n v="4"/>
    <n v="4"/>
    <n v="4"/>
    <m/>
    <n v="8"/>
    <m/>
    <m/>
    <x v="1"/>
    <n v="12"/>
    <n v="61"/>
    <n v="5"/>
    <n v="5"/>
    <n v="5"/>
    <n v="1"/>
    <n v="0"/>
    <n v="0"/>
    <n v="16"/>
    <s v="43170B15"/>
    <x v="4"/>
  </r>
  <r>
    <x v="9"/>
    <x v="424"/>
    <s v="68"/>
    <s v="Devlin KENENS"/>
    <d v="2003-02-17T00:00:00"/>
    <s v="CIRCUIT ZOLDER - HEUSDEN-ZOLDER"/>
    <n v="4"/>
    <n v="4"/>
    <n v="5"/>
    <m/>
    <n v="8"/>
    <m/>
    <m/>
    <x v="1"/>
    <n v="13"/>
    <n v="61"/>
    <n v="5"/>
    <n v="5"/>
    <n v="4"/>
    <n v="1"/>
    <n v="0"/>
    <n v="0"/>
    <n v="15"/>
    <s v="43170B15"/>
    <x v="4"/>
  </r>
  <r>
    <x v="9"/>
    <x v="425"/>
    <s v="75"/>
    <s v="Robbe DE KEGEL"/>
    <d v="2002-02-06T00:00:00"/>
    <s v="INDIVIDUEEL"/>
    <n v="4"/>
    <n v="4"/>
    <n v="5"/>
    <m/>
    <n v="8"/>
    <m/>
    <m/>
    <x v="1"/>
    <n v="13"/>
    <n v="61"/>
    <n v="5"/>
    <n v="5"/>
    <n v="4"/>
    <n v="1"/>
    <n v="0"/>
    <n v="0"/>
    <n v="15"/>
    <s v="43170B15"/>
    <x v="4"/>
  </r>
  <r>
    <x v="9"/>
    <x v="426"/>
    <s v="178"/>
    <s v="Joppe VAN DEN BROECK"/>
    <d v="2002-07-09T00:00:00"/>
    <s v="DE MOLENSPRINTERS PULDERBOS VZW"/>
    <n v="5"/>
    <n v="5"/>
    <n v="4"/>
    <m/>
    <m/>
    <m/>
    <m/>
    <x v="1"/>
    <n v="14"/>
    <n v="61"/>
    <n v="4"/>
    <n v="4"/>
    <n v="5"/>
    <n v="0"/>
    <n v="0"/>
    <n v="0"/>
    <n v="13"/>
    <s v="43170B15"/>
    <x v="4"/>
  </r>
  <r>
    <x v="9"/>
    <x v="427"/>
    <s v="40"/>
    <s v="Brent RAATS"/>
    <d v="2003-06-01T00:00:00"/>
    <s v="THE BMX DEVILS V.Z.W. RAVELS"/>
    <n v="6"/>
    <n v="5"/>
    <n v="4"/>
    <m/>
    <m/>
    <m/>
    <m/>
    <x v="1"/>
    <n v="15"/>
    <n v="61"/>
    <n v="3"/>
    <n v="4"/>
    <n v="5"/>
    <n v="0"/>
    <n v="0"/>
    <n v="0"/>
    <n v="12"/>
    <s v="43170B15"/>
    <x v="4"/>
  </r>
  <r>
    <x v="9"/>
    <x v="428"/>
    <s v="65"/>
    <s v="Mattheo HANNES"/>
    <d v="2003-05-18T00:00:00"/>
    <s v="HARO-BMX4LIFE TEAM"/>
    <n v="8"/>
    <n v="5"/>
    <n v="4"/>
    <m/>
    <m/>
    <m/>
    <m/>
    <x v="1"/>
    <n v="17"/>
    <n v="61"/>
    <n v="1"/>
    <n v="4"/>
    <n v="5"/>
    <n v="0"/>
    <n v="0"/>
    <n v="0"/>
    <n v="10"/>
    <s v="43170B15"/>
    <x v="4"/>
  </r>
  <r>
    <x v="9"/>
    <x v="429"/>
    <s v="116"/>
    <s v="Mauro VAN MOL"/>
    <d v="2003-07-09T00:00:00"/>
    <s v="THE BMX DEVILS V.Z.W. RAVELS"/>
    <n v="5"/>
    <n v="6"/>
    <n v="4"/>
    <m/>
    <m/>
    <m/>
    <m/>
    <x v="1"/>
    <n v="15"/>
    <n v="61"/>
    <n v="4"/>
    <n v="3"/>
    <n v="5"/>
    <n v="0"/>
    <n v="0"/>
    <n v="0"/>
    <n v="12"/>
    <s v="43170B15"/>
    <x v="4"/>
  </r>
  <r>
    <x v="9"/>
    <x v="430"/>
    <s v="110"/>
    <s v="Senn JANS"/>
    <d v="2003-07-17T00:00:00"/>
    <s v="CYCLING VLIJTINGEN"/>
    <n v="5"/>
    <n v="5"/>
    <n v="5"/>
    <m/>
    <m/>
    <m/>
    <m/>
    <x v="1"/>
    <n v="15"/>
    <n v="61"/>
    <n v="4"/>
    <n v="4"/>
    <n v="4"/>
    <n v="0"/>
    <n v="0"/>
    <n v="0"/>
    <n v="12"/>
    <s v="43170B15"/>
    <x v="4"/>
  </r>
  <r>
    <x v="9"/>
    <x v="431"/>
    <s v="126"/>
    <s v="Jordi JANSSEN"/>
    <d v="2003-02-09T00:00:00"/>
    <s v="THE BMX DEVILS V.Z.W. RAVELS"/>
    <n v="6"/>
    <n v="5"/>
    <n v="5"/>
    <m/>
    <m/>
    <m/>
    <m/>
    <x v="1"/>
    <n v="16"/>
    <n v="61"/>
    <n v="3"/>
    <n v="4"/>
    <n v="4"/>
    <n v="0"/>
    <n v="0"/>
    <n v="0"/>
    <n v="11"/>
    <s v="43170B15"/>
    <x v="4"/>
  </r>
  <r>
    <x v="9"/>
    <x v="432"/>
    <s v="36"/>
    <s v="Jelle VAN LOO"/>
    <d v="2003-04-04T00:00:00"/>
    <s v="BMX DENNENTEAM"/>
    <n v="5"/>
    <n v="6"/>
    <n v="5"/>
    <m/>
    <m/>
    <m/>
    <m/>
    <x v="1"/>
    <n v="16"/>
    <n v="61"/>
    <n v="4"/>
    <n v="3"/>
    <n v="4"/>
    <n v="0"/>
    <n v="0"/>
    <n v="0"/>
    <n v="11"/>
    <s v="43170B15"/>
    <x v="4"/>
  </r>
  <r>
    <x v="9"/>
    <x v="433"/>
    <s v="84"/>
    <s v="Jensen ANSOMS"/>
    <d v="2002-09-23T00:00:00"/>
    <s v="BMX WIZARDS"/>
    <n v="5"/>
    <n v="6"/>
    <n v="5"/>
    <m/>
    <m/>
    <m/>
    <m/>
    <x v="1"/>
    <n v="16"/>
    <n v="61"/>
    <n v="4"/>
    <n v="3"/>
    <n v="4"/>
    <n v="0"/>
    <n v="0"/>
    <n v="0"/>
    <n v="11"/>
    <s v="43170B15"/>
    <x v="4"/>
  </r>
  <r>
    <x v="9"/>
    <x v="434"/>
    <s v="135"/>
    <s v="Kevin VANHERF"/>
    <d v="2002-02-14T00:00:00"/>
    <s v="CYCLING VLIJTINGEN"/>
    <n v="5"/>
    <n v="6"/>
    <n v="5"/>
    <m/>
    <m/>
    <m/>
    <m/>
    <x v="1"/>
    <n v="16"/>
    <n v="61"/>
    <n v="4"/>
    <n v="3"/>
    <n v="4"/>
    <n v="0"/>
    <n v="0"/>
    <n v="0"/>
    <n v="11"/>
    <s v="43170B15"/>
    <x v="4"/>
  </r>
  <r>
    <x v="9"/>
    <x v="435"/>
    <s v="199"/>
    <s v="Robbe BAISIPONT"/>
    <d v="2003-02-19T00:00:00"/>
    <s v="BMX TEAM BEKAF VZW"/>
    <n v="6"/>
    <n v="5"/>
    <n v="6"/>
    <m/>
    <m/>
    <m/>
    <m/>
    <x v="1"/>
    <n v="17"/>
    <n v="61"/>
    <n v="3"/>
    <n v="4"/>
    <n v="3"/>
    <n v="0"/>
    <n v="0"/>
    <n v="0"/>
    <n v="10"/>
    <s v="43170B15"/>
    <x v="4"/>
  </r>
  <r>
    <x v="9"/>
    <x v="436"/>
    <s v="139"/>
    <s v="Maxence LOTHAIRE"/>
    <d v="2003-09-11T00:00:00"/>
    <s v="BMX TIMBERWOLVES RACING"/>
    <n v="6"/>
    <n v="5"/>
    <n v="6"/>
    <m/>
    <m/>
    <m/>
    <m/>
    <x v="1"/>
    <n v="17"/>
    <n v="61"/>
    <n v="3"/>
    <n v="4"/>
    <n v="3"/>
    <n v="0"/>
    <n v="0"/>
    <n v="0"/>
    <n v="10"/>
    <s v="43170B15"/>
    <x v="4"/>
  </r>
  <r>
    <x v="9"/>
    <x v="437"/>
    <s v="79"/>
    <s v="Lorenz HUYBRICHS"/>
    <d v="2002-09-03T00:00:00"/>
    <s v="PMC CYCLING"/>
    <n v="5"/>
    <n v="6"/>
    <n v="6"/>
    <m/>
    <m/>
    <m/>
    <m/>
    <x v="1"/>
    <n v="17"/>
    <n v="61"/>
    <n v="4"/>
    <n v="3"/>
    <n v="3"/>
    <n v="0"/>
    <n v="0"/>
    <n v="0"/>
    <n v="10"/>
    <s v="43170B15"/>
    <x v="4"/>
  </r>
  <r>
    <x v="9"/>
    <x v="438"/>
    <s v="59"/>
    <s v="Liam GREGOIRE"/>
    <d v="2002-08-23T00:00:00"/>
    <s v="PMC CYCLING"/>
    <n v="6"/>
    <n v="6"/>
    <n v="6"/>
    <m/>
    <m/>
    <m/>
    <m/>
    <x v="1"/>
    <n v="18"/>
    <n v="61"/>
    <n v="3"/>
    <n v="3"/>
    <n v="3"/>
    <n v="0"/>
    <n v="0"/>
    <n v="0"/>
    <n v="9"/>
    <s v="43170B15"/>
    <x v="4"/>
  </r>
  <r>
    <x v="9"/>
    <x v="439"/>
    <s v="129"/>
    <s v="Falco DE CRAECKER"/>
    <d v="2002-01-20T00:00:00"/>
    <s v="DE MOLENSPRINTERS PULDERBOS VZW"/>
    <n v="7"/>
    <n v="6"/>
    <n v="6"/>
    <m/>
    <m/>
    <m/>
    <m/>
    <x v="1"/>
    <n v="19"/>
    <n v="61"/>
    <n v="2"/>
    <n v="3"/>
    <n v="3"/>
    <n v="0"/>
    <n v="0"/>
    <n v="0"/>
    <n v="8"/>
    <s v="43170B15"/>
    <x v="4"/>
  </r>
  <r>
    <x v="9"/>
    <x v="440"/>
    <s v="121"/>
    <s v="Tristan MUTSAERTS"/>
    <d v="2003-02-24T00:00:00"/>
    <s v="OFF ROAD CLUB BMX  2000  DESSEL VZW"/>
    <n v="8"/>
    <n v="6"/>
    <n v="6"/>
    <m/>
    <m/>
    <m/>
    <m/>
    <x v="1"/>
    <n v="20"/>
    <n v="61"/>
    <n v="1"/>
    <n v="3"/>
    <n v="3"/>
    <n v="0"/>
    <n v="0"/>
    <n v="0"/>
    <n v="7"/>
    <s v="43170B15"/>
    <x v="4"/>
  </r>
  <r>
    <x v="9"/>
    <x v="441"/>
    <s v="102"/>
    <s v="Sander MAENHOUT"/>
    <d v="2003-05-24T00:00:00"/>
    <s v="TOP GEAR BMX VZW"/>
    <n v="7"/>
    <n v="7"/>
    <n v="6"/>
    <m/>
    <m/>
    <m/>
    <m/>
    <x v="1"/>
    <n v="20"/>
    <n v="61"/>
    <n v="2"/>
    <n v="2"/>
    <n v="3"/>
    <n v="0"/>
    <n v="0"/>
    <n v="0"/>
    <n v="7"/>
    <s v="43170B15"/>
    <x v="4"/>
  </r>
  <r>
    <x v="9"/>
    <x v="442"/>
    <s v="38"/>
    <s v="Kenneth WILLEMS"/>
    <d v="2003-01-01T00:00:00"/>
    <s v="THE BMX DEVILS V.Z.W. RAVELS"/>
    <n v="6"/>
    <n v="3"/>
    <n v="7"/>
    <m/>
    <m/>
    <m/>
    <m/>
    <x v="1"/>
    <n v="16"/>
    <n v="61"/>
    <n v="3"/>
    <n v="6"/>
    <n v="2"/>
    <n v="0"/>
    <n v="0"/>
    <n v="0"/>
    <n v="11"/>
    <s v="43170B15"/>
    <x v="4"/>
  </r>
  <r>
    <x v="9"/>
    <x v="443"/>
    <s v="57"/>
    <s v="Aaron VAN DYCK"/>
    <d v="2002-12-18T00:00:00"/>
    <s v="THE BMX DEVILS V.Z.W. RAVELS"/>
    <n v="6"/>
    <n v="5"/>
    <n v="7"/>
    <m/>
    <m/>
    <m/>
    <m/>
    <x v="1"/>
    <n v="18"/>
    <n v="61"/>
    <n v="3"/>
    <n v="4"/>
    <n v="2"/>
    <n v="0"/>
    <n v="0"/>
    <n v="0"/>
    <n v="9"/>
    <s v="43170B15"/>
    <x v="4"/>
  </r>
  <r>
    <x v="9"/>
    <x v="444"/>
    <s v="76"/>
    <s v="Jeremy PACHE"/>
    <d v="2003-09-19T00:00:00"/>
    <s v="BMX TIMBERWOLVES RACING"/>
    <n v="7"/>
    <n v="7"/>
    <n v="7"/>
    <m/>
    <m/>
    <m/>
    <m/>
    <x v="1"/>
    <n v="21"/>
    <n v="61"/>
    <n v="2"/>
    <n v="2"/>
    <n v="2"/>
    <n v="0"/>
    <n v="0"/>
    <n v="0"/>
    <n v="6"/>
    <s v="43170B15"/>
    <x v="4"/>
  </r>
  <r>
    <x v="9"/>
    <x v="445"/>
    <s v="54"/>
    <s v="Tuur VAN RYNE"/>
    <d v="2003-02-12T00:00:00"/>
    <s v="OFF ROAD CLUB BMX  2000  DESSEL VZW"/>
    <n v="7"/>
    <n v="7"/>
    <n v="7"/>
    <m/>
    <m/>
    <m/>
    <m/>
    <x v="1"/>
    <n v="21"/>
    <n v="61"/>
    <n v="2"/>
    <n v="2"/>
    <n v="2"/>
    <n v="0"/>
    <n v="0"/>
    <n v="0"/>
    <n v="6"/>
    <s v="43170B15"/>
    <x v="4"/>
  </r>
  <r>
    <x v="9"/>
    <x v="446"/>
    <s v="43"/>
    <s v="Andres VERHOEVEN"/>
    <d v="2003-11-19T00:00:00"/>
    <s v="THE BMX DEVILS V.Z.W. RAVELS"/>
    <n v="6"/>
    <n v="8"/>
    <n v="7"/>
    <m/>
    <m/>
    <m/>
    <m/>
    <x v="1"/>
    <n v="21"/>
    <n v="61"/>
    <n v="3"/>
    <n v="1"/>
    <n v="2"/>
    <n v="0"/>
    <n v="0"/>
    <n v="0"/>
    <n v="6"/>
    <s v="43170B15"/>
    <x v="4"/>
  </r>
  <r>
    <x v="9"/>
    <x v="447"/>
    <s v="130"/>
    <s v="Shawn LETTENS"/>
    <d v="2002-11-11T00:00:00"/>
    <s v="DE MOLENSPRINTERS PULDERBOS VZW"/>
    <n v="7"/>
    <n v="8"/>
    <n v="7"/>
    <m/>
    <m/>
    <m/>
    <m/>
    <x v="1"/>
    <n v="22"/>
    <n v="61"/>
    <n v="2"/>
    <n v="1"/>
    <n v="2"/>
    <n v="0"/>
    <n v="0"/>
    <n v="0"/>
    <n v="5"/>
    <s v="43170B15"/>
    <x v="4"/>
  </r>
  <r>
    <x v="9"/>
    <x v="448"/>
    <s v="123"/>
    <s v="Norick VLOEMANS"/>
    <d v="2003-06-30T00:00:00"/>
    <s v="BMX WESTEL VZW"/>
    <n v="8"/>
    <n v="8"/>
    <n v="7"/>
    <m/>
    <m/>
    <m/>
    <m/>
    <x v="1"/>
    <n v="23"/>
    <n v="61"/>
    <n v="1"/>
    <n v="1"/>
    <n v="2"/>
    <n v="0"/>
    <n v="0"/>
    <n v="0"/>
    <n v="4"/>
    <s v="43170B15"/>
    <x v="4"/>
  </r>
  <r>
    <x v="9"/>
    <x v="449"/>
    <s v="124"/>
    <s v="APARICIO-GARCIA BRANCO"/>
    <d v="2003-05-20T00:00:00"/>
    <s v="BMX TEAM BEKAF VZW"/>
    <n v="7"/>
    <n v="7"/>
    <n v="8"/>
    <m/>
    <m/>
    <m/>
    <m/>
    <x v="1"/>
    <n v="22"/>
    <n v="61"/>
    <n v="2"/>
    <n v="2"/>
    <n v="1"/>
    <n v="0"/>
    <n v="0"/>
    <n v="0"/>
    <n v="5"/>
    <s v="43170B15"/>
    <x v="4"/>
  </r>
  <r>
    <x v="9"/>
    <x v="450"/>
    <s v="34"/>
    <s v="Rico VAN DEN HEUVEL"/>
    <d v="2003-03-12T00:00:00"/>
    <s v="THE BMX DEVILS V.Z.W. RAVELS"/>
    <n v="7"/>
    <n v="7"/>
    <n v="8"/>
    <m/>
    <m/>
    <m/>
    <m/>
    <x v="1"/>
    <n v="22"/>
    <n v="61"/>
    <n v="2"/>
    <n v="2"/>
    <n v="1"/>
    <n v="0"/>
    <n v="0"/>
    <n v="0"/>
    <n v="5"/>
    <s v="43170B15"/>
    <x v="4"/>
  </r>
  <r>
    <x v="9"/>
    <x v="451"/>
    <s v="42"/>
    <s v="Yannick KOPPENS"/>
    <d v="2002-06-24T00:00:00"/>
    <s v="PMC CYCLING"/>
    <n v="8"/>
    <n v="7"/>
    <n v="8"/>
    <m/>
    <m/>
    <m/>
    <m/>
    <x v="1"/>
    <n v="23"/>
    <n v="61"/>
    <n v="1"/>
    <n v="2"/>
    <n v="1"/>
    <n v="0"/>
    <n v="0"/>
    <n v="0"/>
    <n v="4"/>
    <s v="43170B15"/>
    <x v="4"/>
  </r>
  <r>
    <x v="9"/>
    <x v="452"/>
    <s v="80"/>
    <s v="Jens DE BONDT"/>
    <d v="2002-06-24T00:00:00"/>
    <s v="BMX WIZARDS"/>
    <n v="8"/>
    <n v="8"/>
    <n v="8"/>
    <m/>
    <m/>
    <m/>
    <m/>
    <x v="1"/>
    <n v="24"/>
    <n v="61"/>
    <n v="1"/>
    <n v="1"/>
    <n v="1"/>
    <n v="0"/>
    <n v="0"/>
    <n v="0"/>
    <n v="3"/>
    <s v="43170B15"/>
    <x v="4"/>
  </r>
  <r>
    <x v="9"/>
    <x v="453"/>
    <s v="89"/>
    <s v="Niels CLAES"/>
    <d v="2002-10-05T00:00:00"/>
    <s v="PMC CYCLING"/>
    <n v="5"/>
    <n v="7"/>
    <n v="9"/>
    <m/>
    <m/>
    <m/>
    <m/>
    <x v="1"/>
    <n v="21"/>
    <n v="61"/>
    <n v="4"/>
    <n v="2"/>
    <n v="0"/>
    <n v="0"/>
    <n v="0"/>
    <n v="0"/>
    <n v="6"/>
    <s v="43170B15"/>
    <x v="4"/>
  </r>
  <r>
    <x v="9"/>
    <x v="454"/>
    <s v="198"/>
    <s v="Senne BUYSEN"/>
    <d v="2002-04-29T00:00:00"/>
    <s v="DARE2RACE BMX TEAM"/>
    <n v="8"/>
    <n v="10"/>
    <n v="10"/>
    <m/>
    <m/>
    <m/>
    <m/>
    <x v="1"/>
    <n v="28"/>
    <n v="61"/>
    <n v="1"/>
    <n v="0"/>
    <n v="0"/>
    <n v="0"/>
    <n v="0"/>
    <n v="0"/>
    <n v="1"/>
    <s v="43170B15"/>
    <x v="4"/>
  </r>
  <r>
    <x v="10"/>
    <x v="455"/>
    <s v="56"/>
    <s v="Rico VAN DE VOORDE"/>
    <d v="2000-10-12T00:00:00"/>
    <s v="BMXEMOTION TEAM"/>
    <n v="2"/>
    <n v="2"/>
    <n v="1"/>
    <m/>
    <m/>
    <n v="1"/>
    <n v="1"/>
    <x v="1"/>
    <n v="5"/>
    <n v="17"/>
    <n v="7"/>
    <n v="7"/>
    <n v="8"/>
    <n v="0"/>
    <n v="5"/>
    <n v="50"/>
    <n v="77"/>
    <s v="43170B17"/>
    <x v="5"/>
  </r>
  <r>
    <x v="10"/>
    <x v="456"/>
    <s v="12"/>
    <s v="Glazers Edvards"/>
    <d v="2001-03-20T00:00:00"/>
    <m/>
    <n v="1"/>
    <n v="1"/>
    <n v="1"/>
    <m/>
    <m/>
    <n v="2"/>
    <n v="2"/>
    <x v="1"/>
    <n v="3"/>
    <n v="17"/>
    <n v="8"/>
    <n v="8"/>
    <n v="8"/>
    <n v="0"/>
    <n v="5"/>
    <n v="30"/>
    <n v="59"/>
    <s v="43170B17"/>
    <x v="5"/>
  </r>
  <r>
    <x v="10"/>
    <x v="457"/>
    <s v="61"/>
    <s v="Robbe VERSCHUEREN"/>
    <d v="2000-09-20T00:00:00"/>
    <s v="BMXEMOTION TEAM"/>
    <n v="1"/>
    <n v="2"/>
    <n v="1"/>
    <m/>
    <m/>
    <n v="4"/>
    <n v="3"/>
    <x v="1"/>
    <n v="4"/>
    <n v="17"/>
    <n v="8"/>
    <n v="7"/>
    <n v="8"/>
    <n v="0"/>
    <n v="5"/>
    <n v="25"/>
    <n v="53"/>
    <s v="43170B17"/>
    <x v="5"/>
  </r>
  <r>
    <x v="10"/>
    <x v="458"/>
    <s v="98"/>
    <s v="Kobe HEREMANS"/>
    <d v="2000-02-28T00:00:00"/>
    <s v="C-WEAR ICE FACTORY BELGIUM"/>
    <n v="1"/>
    <n v="1"/>
    <n v="2"/>
    <m/>
    <m/>
    <n v="1"/>
    <n v="4"/>
    <x v="1"/>
    <n v="4"/>
    <n v="17"/>
    <n v="8"/>
    <n v="8"/>
    <n v="7"/>
    <n v="0"/>
    <n v="5"/>
    <n v="20"/>
    <n v="48"/>
    <s v="43170B17"/>
    <x v="5"/>
  </r>
  <r>
    <x v="10"/>
    <x v="459"/>
    <s v="177"/>
    <s v="Valdmanis Markuss"/>
    <d v="2001-04-02T00:00:00"/>
    <m/>
    <n v="2"/>
    <n v="4"/>
    <n v="3"/>
    <m/>
    <m/>
    <n v="3"/>
    <n v="5"/>
    <x v="1"/>
    <n v="9"/>
    <n v="17"/>
    <n v="7"/>
    <n v="5"/>
    <n v="6"/>
    <n v="0"/>
    <n v="5"/>
    <n v="17"/>
    <n v="40"/>
    <s v="43170B17"/>
    <x v="5"/>
  </r>
  <r>
    <x v="10"/>
    <x v="460"/>
    <s v="22"/>
    <s v="Seppe VAN DER LINDEN"/>
    <d v="2000-04-17T00:00:00"/>
    <s v="THE BMX DEVILS V.Z.W. RAVELS"/>
    <n v="4"/>
    <n v="3"/>
    <n v="2"/>
    <m/>
    <m/>
    <n v="3"/>
    <n v="6"/>
    <x v="1"/>
    <n v="9"/>
    <n v="17"/>
    <n v="5"/>
    <n v="6"/>
    <n v="7"/>
    <n v="0"/>
    <n v="5"/>
    <n v="15"/>
    <n v="38"/>
    <s v="43170B17"/>
    <x v="5"/>
  </r>
  <r>
    <x v="10"/>
    <x v="461"/>
    <s v="48"/>
    <s v="Maarten VERHOEVEN"/>
    <d v="2000-01-04T00:00:00"/>
    <s v="2B RACING TEAM"/>
    <n v="3"/>
    <n v="1"/>
    <n v="4"/>
    <m/>
    <m/>
    <n v="2"/>
    <n v="7"/>
    <x v="1"/>
    <n v="8"/>
    <n v="17"/>
    <n v="6"/>
    <n v="8"/>
    <n v="5"/>
    <n v="0"/>
    <n v="5"/>
    <n v="13"/>
    <n v="37"/>
    <s v="43170B17"/>
    <x v="5"/>
  </r>
  <r>
    <x v="10"/>
    <x v="462"/>
    <s v="65"/>
    <s v="Jef SERNEELS"/>
    <d v="2001-02-02T00:00:00"/>
    <s v="BMXEMOTION TEAM"/>
    <n v="2"/>
    <n v="2"/>
    <n v="3"/>
    <m/>
    <m/>
    <n v="4"/>
    <n v="8"/>
    <x v="1"/>
    <n v="7"/>
    <n v="17"/>
    <n v="7"/>
    <n v="7"/>
    <n v="6"/>
    <n v="0"/>
    <n v="5"/>
    <n v="11"/>
    <n v="36"/>
    <s v="43170B17"/>
    <x v="5"/>
  </r>
  <r>
    <x v="10"/>
    <x v="463"/>
    <s v="30"/>
    <s v="Tibo HUYBRECHTS"/>
    <d v="2001-07-18T00:00:00"/>
    <s v="THE BMX DEVILS V.Z.W. RAVELS"/>
    <n v="3"/>
    <n v="3"/>
    <n v="2"/>
    <m/>
    <m/>
    <n v="5"/>
    <m/>
    <x v="1"/>
    <n v="8"/>
    <n v="17"/>
    <n v="6"/>
    <n v="6"/>
    <n v="7"/>
    <n v="0"/>
    <n v="4"/>
    <n v="0"/>
    <n v="23"/>
    <s v="43170B17"/>
    <x v="5"/>
  </r>
  <r>
    <x v="10"/>
    <x v="464"/>
    <s v="66"/>
    <s v="Ruben VAN GEENBERGHE"/>
    <d v="2001-10-08T00:00:00"/>
    <s v="TOP GEAR BMX VZW"/>
    <n v="5"/>
    <n v="4"/>
    <n v="4"/>
    <m/>
    <m/>
    <n v="5"/>
    <m/>
    <x v="1"/>
    <n v="13"/>
    <n v="17"/>
    <n v="4"/>
    <n v="5"/>
    <n v="5"/>
    <n v="0"/>
    <n v="4"/>
    <n v="0"/>
    <n v="18"/>
    <s v="43170B17"/>
    <x v="5"/>
  </r>
  <r>
    <x v="10"/>
    <x v="465"/>
    <s v="17"/>
    <s v="De Bie Ricardo"/>
    <d v="2000-06-27T00:00:00"/>
    <m/>
    <n v="3"/>
    <n v="3"/>
    <n v="3"/>
    <m/>
    <m/>
    <n v="6"/>
    <m/>
    <x v="1"/>
    <n v="9"/>
    <n v="17"/>
    <n v="6"/>
    <n v="6"/>
    <n v="6"/>
    <n v="0"/>
    <n v="3"/>
    <n v="0"/>
    <n v="21"/>
    <s v="43170B17"/>
    <x v="5"/>
  </r>
  <r>
    <x v="10"/>
    <x v="466"/>
    <s v="101"/>
    <s v="Joppe VAN BROEKHOVEN"/>
    <d v="2001-07-19T00:00:00"/>
    <s v="MEYBO FACTORY TEAM BELGIUM"/>
    <n v="4"/>
    <n v="4"/>
    <n v="4"/>
    <m/>
    <m/>
    <n v="6"/>
    <m/>
    <x v="1"/>
    <n v="12"/>
    <n v="17"/>
    <n v="5"/>
    <n v="5"/>
    <n v="5"/>
    <n v="0"/>
    <n v="3"/>
    <n v="0"/>
    <n v="18"/>
    <s v="43170B17"/>
    <x v="5"/>
  </r>
  <r>
    <x v="10"/>
    <x v="467"/>
    <s v="43"/>
    <s v="Daan VOOGT"/>
    <d v="2001-11-20T00:00:00"/>
    <s v="THE BMX DEVILS V.Z.W. RAVELS"/>
    <n v="4"/>
    <n v="5"/>
    <n v="5"/>
    <m/>
    <m/>
    <m/>
    <m/>
    <x v="1"/>
    <n v="14"/>
    <n v="17"/>
    <n v="5"/>
    <n v="4"/>
    <n v="4"/>
    <n v="0"/>
    <n v="0"/>
    <n v="0"/>
    <n v="13"/>
    <s v="43170B17"/>
    <x v="5"/>
  </r>
  <r>
    <x v="10"/>
    <x v="468"/>
    <s v="23"/>
    <s v="Rick SEGERS"/>
    <d v="2000-10-21T00:00:00"/>
    <s v="THE BMX DEVILS V.Z.W. RAVELS"/>
    <n v="5"/>
    <n v="5"/>
    <n v="5"/>
    <m/>
    <m/>
    <m/>
    <m/>
    <x v="1"/>
    <n v="15"/>
    <n v="17"/>
    <n v="4"/>
    <n v="4"/>
    <n v="4"/>
    <n v="0"/>
    <n v="0"/>
    <n v="0"/>
    <n v="12"/>
    <s v="43170B17"/>
    <x v="5"/>
  </r>
  <r>
    <x v="10"/>
    <x v="469"/>
    <s v="532"/>
    <s v="Van Der Sanden Nick"/>
    <d v="2001-07-28T00:00:00"/>
    <m/>
    <n v="6"/>
    <n v="6"/>
    <n v="5"/>
    <m/>
    <m/>
    <m/>
    <m/>
    <x v="1"/>
    <n v="17"/>
    <n v="17"/>
    <n v="3"/>
    <n v="3"/>
    <n v="4"/>
    <n v="0"/>
    <n v="0"/>
    <n v="0"/>
    <n v="10"/>
    <s v="43170B17"/>
    <x v="5"/>
  </r>
  <r>
    <x v="10"/>
    <x v="470"/>
    <s v="86"/>
    <s v="Brent SOMMEN"/>
    <d v="2001-06-12T00:00:00"/>
    <s v="BJORN WYNANTS BMX TEAM"/>
    <n v="5"/>
    <n v="5"/>
    <n v="6"/>
    <m/>
    <m/>
    <m/>
    <m/>
    <x v="1"/>
    <n v="16"/>
    <n v="17"/>
    <n v="4"/>
    <n v="4"/>
    <n v="3"/>
    <n v="0"/>
    <n v="0"/>
    <n v="0"/>
    <n v="11"/>
    <s v="43170B17"/>
    <x v="5"/>
  </r>
  <r>
    <x v="10"/>
    <x v="471"/>
    <s v="87"/>
    <s v="Jorden BIESMANS"/>
    <d v="2001-11-05T00:00:00"/>
    <s v="PMC CYCLING"/>
    <n v="6"/>
    <n v="6"/>
    <n v="6"/>
    <m/>
    <m/>
    <m/>
    <m/>
    <x v="1"/>
    <n v="18"/>
    <n v="17"/>
    <n v="3"/>
    <n v="3"/>
    <n v="3"/>
    <n v="0"/>
    <n v="0"/>
    <n v="0"/>
    <n v="9"/>
    <s v="43170B17"/>
    <x v="5"/>
  </r>
  <r>
    <x v="11"/>
    <x v="472"/>
    <s v="27"/>
    <s v="Roy VAN AKEN"/>
    <d v="1990-06-25T00:00:00"/>
    <s v="VERLU BMX TEAM BELGIUM"/>
    <n v="1"/>
    <n v="1"/>
    <n v="1"/>
    <m/>
    <m/>
    <n v="1"/>
    <n v="1"/>
    <x v="1"/>
    <n v="3"/>
    <n v="27"/>
    <n v="8"/>
    <n v="8"/>
    <n v="8"/>
    <n v="0"/>
    <n v="5"/>
    <n v="50"/>
    <n v="79"/>
    <s v="43170B19"/>
    <x v="6"/>
  </r>
  <r>
    <x v="11"/>
    <x v="473"/>
    <s v="95"/>
    <s v="Dennis STEEMANS"/>
    <d v="1999-08-21T00:00:00"/>
    <s v="C-WEAR ICE FACTORY BELGIUM"/>
    <n v="3"/>
    <n v="2"/>
    <n v="4"/>
    <m/>
    <m/>
    <n v="1"/>
    <n v="2"/>
    <x v="1"/>
    <n v="9"/>
    <n v="27"/>
    <n v="6"/>
    <n v="7"/>
    <n v="5"/>
    <n v="0"/>
    <n v="5"/>
    <n v="30"/>
    <n v="53"/>
    <s v="43170B19"/>
    <x v="6"/>
  </r>
  <r>
    <x v="11"/>
    <x v="474"/>
    <s v="39"/>
    <s v="Jordi VAN BOUCHOUT"/>
    <d v="1996-10-02T00:00:00"/>
    <s v="VERLU BMX TEAM BELGIUM"/>
    <n v="1"/>
    <n v="1"/>
    <n v="1"/>
    <m/>
    <m/>
    <n v="2"/>
    <n v="3"/>
    <x v="1"/>
    <n v="3"/>
    <n v="27"/>
    <n v="8"/>
    <n v="8"/>
    <n v="8"/>
    <n v="0"/>
    <n v="5"/>
    <n v="25"/>
    <n v="54"/>
    <s v="43170B19"/>
    <x v="6"/>
  </r>
  <r>
    <x v="11"/>
    <x v="475"/>
    <s v="73"/>
    <s v="Nicky SCHROOTEN"/>
    <d v="1999-05-27T00:00:00"/>
    <s v="PEER BMX VZW"/>
    <n v="2"/>
    <n v="4"/>
    <n v="3"/>
    <m/>
    <m/>
    <n v="4"/>
    <n v="4"/>
    <x v="1"/>
    <n v="9"/>
    <n v="27"/>
    <n v="7"/>
    <n v="5"/>
    <n v="6"/>
    <n v="0"/>
    <n v="5"/>
    <n v="20"/>
    <n v="43"/>
    <s v="43170B19"/>
    <x v="6"/>
  </r>
  <r>
    <x v="11"/>
    <x v="476"/>
    <s v="53"/>
    <s v="Seppe BEIJENS"/>
    <d v="1996-10-22T00:00:00"/>
    <s v="FRITS BMX BELGIUM"/>
    <n v="1"/>
    <n v="1"/>
    <n v="1"/>
    <m/>
    <m/>
    <n v="2"/>
    <n v="5"/>
    <x v="1"/>
    <n v="3"/>
    <n v="27"/>
    <n v="8"/>
    <n v="8"/>
    <n v="8"/>
    <n v="0"/>
    <n v="5"/>
    <n v="17"/>
    <n v="46"/>
    <s v="43170B19"/>
    <x v="6"/>
  </r>
  <r>
    <x v="11"/>
    <x v="477"/>
    <s v="40"/>
    <s v="Stef VAN MECHELEN"/>
    <d v="1997-05-06T00:00:00"/>
    <s v="FRITS BMX BELGIUM"/>
    <n v="1"/>
    <n v="1"/>
    <n v="1"/>
    <m/>
    <m/>
    <n v="3"/>
    <n v="6"/>
    <x v="1"/>
    <n v="3"/>
    <n v="27"/>
    <n v="8"/>
    <n v="8"/>
    <n v="8"/>
    <n v="0"/>
    <n v="5"/>
    <n v="15"/>
    <n v="44"/>
    <s v="43170B19"/>
    <x v="6"/>
  </r>
  <r>
    <x v="11"/>
    <x v="478"/>
    <s v="33"/>
    <s v="Frederiq CLAES"/>
    <d v="1997-05-07T00:00:00"/>
    <s v="CIRCUIT ZOLDER - HEUSDEN-ZOLDER"/>
    <n v="3"/>
    <n v="3"/>
    <n v="2"/>
    <m/>
    <m/>
    <n v="4"/>
    <n v="7"/>
    <x v="1"/>
    <n v="8"/>
    <n v="27"/>
    <n v="6"/>
    <n v="6"/>
    <n v="7"/>
    <n v="0"/>
    <n v="5"/>
    <n v="13"/>
    <n v="37"/>
    <s v="43170B19"/>
    <x v="6"/>
  </r>
  <r>
    <x v="11"/>
    <x v="479"/>
    <s v="44"/>
    <s v="Seppe GORRENS"/>
    <d v="1995-09-26T00:00:00"/>
    <s v="HARO-BMX4LIFE TEAM"/>
    <n v="2"/>
    <n v="7"/>
    <n v="2"/>
    <m/>
    <m/>
    <n v="3"/>
    <n v="8"/>
    <x v="1"/>
    <n v="11"/>
    <n v="27"/>
    <n v="7"/>
    <n v="2"/>
    <n v="7"/>
    <n v="0"/>
    <n v="5"/>
    <n v="11"/>
    <n v="32"/>
    <s v="43170B19"/>
    <x v="6"/>
  </r>
  <r>
    <x v="11"/>
    <x v="480"/>
    <s v="38"/>
    <s v="Romain SCHAQUEUE"/>
    <d v="1996-04-19T00:00:00"/>
    <s v="BMXING PARK BLEGNY"/>
    <n v="2"/>
    <n v="2"/>
    <n v="2"/>
    <m/>
    <m/>
    <n v="5"/>
    <m/>
    <x v="1"/>
    <n v="6"/>
    <n v="27"/>
    <n v="7"/>
    <n v="7"/>
    <n v="7"/>
    <n v="0"/>
    <n v="4"/>
    <n v="0"/>
    <n v="25"/>
    <s v="43170B19"/>
    <x v="6"/>
  </r>
  <r>
    <x v="11"/>
    <x v="481"/>
    <s v="169"/>
    <s v="Svendsen GOEMAN"/>
    <d v="1997-08-26T00:00:00"/>
    <s v="BMX - HALLE"/>
    <n v="3"/>
    <n v="4"/>
    <n v="3"/>
    <m/>
    <m/>
    <n v="5"/>
    <m/>
    <x v="1"/>
    <n v="10"/>
    <n v="27"/>
    <n v="6"/>
    <n v="5"/>
    <n v="6"/>
    <n v="0"/>
    <n v="4"/>
    <n v="0"/>
    <n v="21"/>
    <s v="43170B19"/>
    <x v="6"/>
  </r>
  <r>
    <x v="11"/>
    <x v="482"/>
    <s v="67"/>
    <s v="David NEUSY"/>
    <d v="1997-09-03T00:00:00"/>
    <s v="Q-BIKE QUAREGNON"/>
    <n v="3"/>
    <n v="3"/>
    <n v="2"/>
    <m/>
    <m/>
    <n v="6"/>
    <m/>
    <x v="1"/>
    <n v="8"/>
    <n v="27"/>
    <n v="6"/>
    <n v="6"/>
    <n v="7"/>
    <n v="0"/>
    <n v="3"/>
    <n v="0"/>
    <n v="22"/>
    <s v="43170B19"/>
    <x v="6"/>
  </r>
  <r>
    <x v="11"/>
    <x v="483"/>
    <s v="47"/>
    <s v="Théo SMETS"/>
    <d v="1999-02-18T00:00:00"/>
    <s v="BMX SOUMAGNE"/>
    <n v="4"/>
    <n v="2"/>
    <n v="4"/>
    <m/>
    <m/>
    <n v="6"/>
    <m/>
    <x v="1"/>
    <n v="10"/>
    <n v="27"/>
    <n v="5"/>
    <n v="7"/>
    <n v="5"/>
    <n v="0"/>
    <n v="3"/>
    <n v="0"/>
    <n v="20"/>
    <s v="43170B19"/>
    <x v="6"/>
  </r>
  <r>
    <x v="11"/>
    <x v="484"/>
    <s v="31"/>
    <s v="Dimitri DEVILLERS"/>
    <d v="1999-10-05T00:00:00"/>
    <s v="BMXING PARK BLEGNY"/>
    <n v="4"/>
    <n v="3"/>
    <n v="5"/>
    <m/>
    <m/>
    <n v="7"/>
    <m/>
    <x v="1"/>
    <n v="12"/>
    <n v="27"/>
    <n v="5"/>
    <n v="6"/>
    <n v="4"/>
    <n v="0"/>
    <n v="2"/>
    <n v="0"/>
    <n v="17"/>
    <s v="43170B19"/>
    <x v="6"/>
  </r>
  <r>
    <x v="11"/>
    <x v="485"/>
    <s v="29"/>
    <s v="Filip MEURISSE"/>
    <d v="1999-05-13T00:00:00"/>
    <s v="FPR - PEER"/>
    <n v="2"/>
    <n v="2"/>
    <n v="6"/>
    <m/>
    <m/>
    <n v="7"/>
    <m/>
    <x v="1"/>
    <n v="10"/>
    <n v="27"/>
    <n v="7"/>
    <n v="7"/>
    <n v="3"/>
    <n v="0"/>
    <n v="2"/>
    <n v="0"/>
    <n v="19"/>
    <s v="43170B19"/>
    <x v="6"/>
  </r>
  <r>
    <x v="11"/>
    <x v="486"/>
    <s v="43"/>
    <s v="Gorden MARTIN"/>
    <d v="1985-01-20T00:00:00"/>
    <s v="MARTIN SPORTS PRO WINNER FACTORY TEAM"/>
    <n v="4"/>
    <n v="4"/>
    <n v="3"/>
    <m/>
    <m/>
    <n v="8"/>
    <m/>
    <x v="1"/>
    <n v="11"/>
    <n v="27"/>
    <n v="5"/>
    <n v="5"/>
    <n v="6"/>
    <n v="0"/>
    <n v="1"/>
    <n v="0"/>
    <n v="17"/>
    <s v="43170B19"/>
    <x v="6"/>
  </r>
  <r>
    <x v="11"/>
    <x v="487"/>
    <s v="32"/>
    <s v="Jordi JACOBS"/>
    <d v="1996-07-17T00:00:00"/>
    <s v="THE BMX DEVILS V.Z.W. RAVELS"/>
    <n v="4"/>
    <n v="5"/>
    <n v="4"/>
    <m/>
    <m/>
    <n v="8"/>
    <m/>
    <x v="1"/>
    <n v="13"/>
    <n v="27"/>
    <n v="5"/>
    <n v="4"/>
    <n v="5"/>
    <n v="0"/>
    <n v="1"/>
    <n v="0"/>
    <n v="15"/>
    <s v="43170B19"/>
    <x v="6"/>
  </r>
  <r>
    <x v="11"/>
    <x v="488"/>
    <s v="444"/>
    <s v="Jari CAMMANS"/>
    <d v="1996-07-04T00:00:00"/>
    <s v="BMXEMOTION TEAM"/>
    <n v="5"/>
    <n v="6"/>
    <n v="3"/>
    <m/>
    <m/>
    <m/>
    <m/>
    <x v="1"/>
    <n v="14"/>
    <n v="27"/>
    <n v="4"/>
    <n v="3"/>
    <n v="6"/>
    <n v="0"/>
    <n v="0"/>
    <n v="0"/>
    <n v="13"/>
    <s v="43170B19"/>
    <x v="6"/>
  </r>
  <r>
    <x v="11"/>
    <x v="489"/>
    <s v="79"/>
    <s v="Tjorven DYCKMANS"/>
    <d v="1996-02-02T00:00:00"/>
    <s v="BMX RANST VZW"/>
    <n v="6"/>
    <n v="5"/>
    <n v="4"/>
    <m/>
    <m/>
    <m/>
    <m/>
    <x v="1"/>
    <n v="15"/>
    <n v="27"/>
    <n v="3"/>
    <n v="4"/>
    <n v="5"/>
    <n v="0"/>
    <n v="0"/>
    <n v="0"/>
    <n v="12"/>
    <s v="43170B19"/>
    <x v="6"/>
  </r>
  <r>
    <x v="11"/>
    <x v="490"/>
    <s v="104"/>
    <s v="Samuel MASSET"/>
    <d v="1996-05-02T00:00:00"/>
    <s v="BMXING PARK BLEGNY"/>
    <n v="5"/>
    <n v="5"/>
    <n v="5"/>
    <m/>
    <m/>
    <m/>
    <m/>
    <x v="1"/>
    <n v="15"/>
    <n v="27"/>
    <n v="4"/>
    <n v="4"/>
    <n v="4"/>
    <n v="0"/>
    <n v="0"/>
    <n v="0"/>
    <n v="12"/>
    <s v="43170B19"/>
    <x v="6"/>
  </r>
  <r>
    <x v="11"/>
    <x v="491"/>
    <s v="61"/>
    <s v="Michael BLANCHART"/>
    <d v="1995-06-12T00:00:00"/>
    <s v="VZW ANTWERP BMX"/>
    <n v="5"/>
    <n v="6"/>
    <n v="5"/>
    <m/>
    <m/>
    <m/>
    <m/>
    <x v="1"/>
    <n v="16"/>
    <n v="27"/>
    <n v="4"/>
    <n v="3"/>
    <n v="4"/>
    <n v="0"/>
    <n v="0"/>
    <n v="0"/>
    <n v="11"/>
    <s v="43170B19"/>
    <x v="6"/>
  </r>
  <r>
    <x v="11"/>
    <x v="492"/>
    <s v="91"/>
    <s v="Pierre-Y LEROY"/>
    <d v="1990-01-30T00:00:00"/>
    <s v="CIRCUIT ZOLDER - HEUSDEN-ZOLDER"/>
    <n v="6"/>
    <n v="6"/>
    <n v="5"/>
    <m/>
    <m/>
    <m/>
    <m/>
    <x v="1"/>
    <n v="17"/>
    <n v="27"/>
    <n v="3"/>
    <n v="3"/>
    <n v="4"/>
    <n v="0"/>
    <n v="0"/>
    <n v="0"/>
    <n v="10"/>
    <s v="43170B19"/>
    <x v="6"/>
  </r>
  <r>
    <x v="11"/>
    <x v="493"/>
    <s v="64"/>
    <s v="Jony VAN MEIRVENNE"/>
    <d v="1992-01-15T00:00:00"/>
    <s v="THE BMX-STARS VZW"/>
    <n v="5"/>
    <n v="3"/>
    <n v="6"/>
    <m/>
    <m/>
    <m/>
    <m/>
    <x v="1"/>
    <n v="14"/>
    <n v="27"/>
    <n v="4"/>
    <n v="6"/>
    <n v="3"/>
    <n v="0"/>
    <n v="0"/>
    <n v="0"/>
    <n v="13"/>
    <s v="43170B19"/>
    <x v="6"/>
  </r>
  <r>
    <x v="11"/>
    <x v="494"/>
    <s v="999"/>
    <s v="Raf MEERTS"/>
    <d v="1998-07-22T00:00:00"/>
    <s v="CRUPI BELGIUM PROJECT"/>
    <n v="7"/>
    <n v="4"/>
    <n v="6"/>
    <m/>
    <m/>
    <m/>
    <m/>
    <x v="1"/>
    <n v="17"/>
    <n v="27"/>
    <n v="2"/>
    <n v="5"/>
    <n v="3"/>
    <n v="0"/>
    <n v="0"/>
    <n v="0"/>
    <n v="10"/>
    <s v="43170B19"/>
    <x v="6"/>
  </r>
  <r>
    <x v="11"/>
    <x v="495"/>
    <s v="87"/>
    <s v="Eric LAMBOT"/>
    <d v="1977-06-23T00:00:00"/>
    <s v="Q-BIKE QUAREGNON"/>
    <n v="7"/>
    <n v="6"/>
    <n v="6"/>
    <m/>
    <m/>
    <m/>
    <m/>
    <x v="1"/>
    <n v="19"/>
    <n v="27"/>
    <n v="2"/>
    <n v="3"/>
    <n v="3"/>
    <n v="0"/>
    <n v="0"/>
    <n v="0"/>
    <n v="8"/>
    <s v="43170B19"/>
    <x v="6"/>
  </r>
  <r>
    <x v="11"/>
    <x v="496"/>
    <s v="48"/>
    <s v="Sébastien DAVIN"/>
    <d v="1999-08-10T00:00:00"/>
    <s v="BMX SOUMAGNE"/>
    <n v="6"/>
    <n v="5"/>
    <n v="7"/>
    <m/>
    <m/>
    <m/>
    <m/>
    <x v="1"/>
    <n v="18"/>
    <n v="27"/>
    <n v="3"/>
    <n v="4"/>
    <n v="2"/>
    <n v="0"/>
    <n v="0"/>
    <n v="0"/>
    <n v="9"/>
    <s v="43170B19"/>
    <x v="6"/>
  </r>
  <r>
    <x v="11"/>
    <x v="497"/>
    <s v="102"/>
    <s v="Alexi VERBIEST"/>
    <d v="1995-08-16T00:00:00"/>
    <s v="BMX TIMBERWOLVES RACING"/>
    <n v="6"/>
    <n v="7"/>
    <n v="9"/>
    <m/>
    <m/>
    <m/>
    <m/>
    <x v="1"/>
    <n v="22"/>
    <n v="27"/>
    <n v="3"/>
    <n v="2"/>
    <n v="0"/>
    <n v="0"/>
    <n v="0"/>
    <n v="0"/>
    <n v="5"/>
    <s v="43170B19"/>
    <x v="6"/>
  </r>
  <r>
    <x v="11"/>
    <x v="498"/>
    <s v="78"/>
    <s v="Michael MEUNIER"/>
    <d v="1978-12-17T00:00:00"/>
    <s v="Q-BIKE QUAREGNON"/>
    <n v="7"/>
    <n v="9"/>
    <n v="9"/>
    <m/>
    <m/>
    <m/>
    <m/>
    <x v="1"/>
    <n v="25"/>
    <n v="27"/>
    <n v="2"/>
    <n v="0"/>
    <n v="0"/>
    <n v="0"/>
    <n v="0"/>
    <n v="0"/>
    <n v="2"/>
    <s v="43170B19"/>
    <x v="6"/>
  </r>
  <r>
    <x v="12"/>
    <x v="499"/>
    <s v="42"/>
    <s v="Yeno DE CLERCQ"/>
    <d v="2003-12-19T00:00:00"/>
    <s v="THE BMX-STARS VZW"/>
    <n v="1"/>
    <n v="1"/>
    <n v="2"/>
    <m/>
    <m/>
    <m/>
    <n v="1"/>
    <x v="1"/>
    <n v="4"/>
    <n v="9"/>
    <n v="8"/>
    <n v="8"/>
    <n v="7"/>
    <n v="0"/>
    <n v="0"/>
    <n v="50"/>
    <n v="73"/>
    <s v="43170C16"/>
    <x v="7"/>
  </r>
  <r>
    <x v="12"/>
    <x v="500"/>
    <s v="77"/>
    <s v="Gerben GOEMAN"/>
    <d v="2002-04-19T00:00:00"/>
    <s v="BMX - HALLE"/>
    <n v="3"/>
    <n v="3"/>
    <n v="3"/>
    <m/>
    <m/>
    <m/>
    <n v="2"/>
    <x v="1"/>
    <n v="9"/>
    <n v="9"/>
    <n v="6"/>
    <n v="6"/>
    <n v="6"/>
    <n v="0"/>
    <n v="0"/>
    <n v="30"/>
    <n v="48"/>
    <s v="43170C16"/>
    <x v="7"/>
  </r>
  <r>
    <x v="12"/>
    <x v="501"/>
    <s v="33"/>
    <s v="Kjentill BARTELS"/>
    <d v="2002-07-23T00:00:00"/>
    <s v="CIRCUIT ZOLDER - HEUSDEN-ZOLDER"/>
    <n v="1"/>
    <n v="1"/>
    <n v="1"/>
    <m/>
    <m/>
    <m/>
    <n v="3"/>
    <x v="1"/>
    <n v="3"/>
    <n v="9"/>
    <n v="8"/>
    <n v="8"/>
    <n v="8"/>
    <n v="0"/>
    <n v="0"/>
    <n v="25"/>
    <n v="49"/>
    <s v="43170C16"/>
    <x v="7"/>
  </r>
  <r>
    <x v="12"/>
    <x v="502"/>
    <s v="39"/>
    <s v="Nathan DE FAUW"/>
    <d v="2005-07-26T00:00:00"/>
    <s v="BJORN WYNANTS BMX TEAM"/>
    <n v="2"/>
    <n v="3"/>
    <n v="2"/>
    <m/>
    <m/>
    <m/>
    <n v="4"/>
    <x v="1"/>
    <n v="7"/>
    <n v="9"/>
    <n v="7"/>
    <n v="6"/>
    <n v="7"/>
    <n v="0"/>
    <n v="0"/>
    <n v="20"/>
    <n v="40"/>
    <s v="43170C16"/>
    <x v="7"/>
  </r>
  <r>
    <x v="12"/>
    <x v="503"/>
    <s v="29"/>
    <s v="Aurélien VAESSEN"/>
    <d v="2004-03-11T00:00:00"/>
    <s v="BMX SOUMAGNE"/>
    <n v="2"/>
    <n v="2"/>
    <n v="1"/>
    <m/>
    <m/>
    <m/>
    <n v="5"/>
    <x v="1"/>
    <n v="5"/>
    <n v="9"/>
    <n v="7"/>
    <n v="7"/>
    <n v="8"/>
    <n v="0"/>
    <n v="0"/>
    <n v="17"/>
    <n v="39"/>
    <s v="43170C16"/>
    <x v="7"/>
  </r>
  <r>
    <x v="12"/>
    <x v="504"/>
    <s v=" 51"/>
    <s v="Bo ILEGEMS"/>
    <d v="2004-04-13T00:00:00"/>
    <s v="REVOLUTION BMX SHOP TEAM"/>
    <n v="4"/>
    <n v="4"/>
    <n v="4"/>
    <m/>
    <m/>
    <m/>
    <n v="6"/>
    <x v="1"/>
    <n v="12"/>
    <n v="9"/>
    <n v="5"/>
    <n v="5"/>
    <n v="5"/>
    <n v="0"/>
    <n v="0"/>
    <n v="15"/>
    <n v="30"/>
    <s v="43170C16"/>
    <x v="7"/>
  </r>
  <r>
    <x v="12"/>
    <x v="505"/>
    <s v="40"/>
    <s v="Edouard BARETTE"/>
    <d v="2004-01-06T00:00:00"/>
    <s v="BMX TIMBERWOLVES RACING"/>
    <n v="3"/>
    <n v="2"/>
    <n v="3"/>
    <m/>
    <m/>
    <m/>
    <n v="7"/>
    <x v="1"/>
    <n v="8"/>
    <n v="9"/>
    <n v="6"/>
    <n v="7"/>
    <n v="6"/>
    <n v="0"/>
    <n v="0"/>
    <n v="13"/>
    <n v="32"/>
    <s v="43170C16"/>
    <x v="7"/>
  </r>
  <r>
    <x v="12"/>
    <x v="506"/>
    <s v="32"/>
    <s v="Ziko DECOSTER"/>
    <d v="2005-08-06T00:00:00"/>
    <s v="BMX - HALLE"/>
    <n v="4"/>
    <n v="4"/>
    <n v="4"/>
    <m/>
    <m/>
    <m/>
    <n v="8"/>
    <x v="1"/>
    <n v="12"/>
    <n v="9"/>
    <n v="5"/>
    <n v="5"/>
    <n v="5"/>
    <n v="0"/>
    <n v="0"/>
    <n v="11"/>
    <n v="26"/>
    <s v="43170C16"/>
    <x v="7"/>
  </r>
  <r>
    <x v="12"/>
    <x v="507"/>
    <s v="35"/>
    <s v="Björn LEYSSENS"/>
    <d v="2004-05-25T00:00:00"/>
    <s v="BMX TIMBERWOLVES RACING"/>
    <n v="5"/>
    <n v="5"/>
    <n v="5"/>
    <m/>
    <m/>
    <m/>
    <m/>
    <x v="1"/>
    <n v="15"/>
    <n v="9"/>
    <n v="4"/>
    <n v="4"/>
    <n v="4"/>
    <n v="0"/>
    <n v="0"/>
    <n v="0"/>
    <n v="12"/>
    <s v="43170C16"/>
    <x v="7"/>
  </r>
  <r>
    <x v="13"/>
    <x v="508"/>
    <s v="95"/>
    <s v="Dennis STEEMANS"/>
    <d v="1999-08-21T00:00:00"/>
    <s v="C-WEAR ICE FACTORY BELGIUM"/>
    <n v="1"/>
    <n v="1"/>
    <n v="1"/>
    <m/>
    <m/>
    <m/>
    <n v="1"/>
    <x v="1"/>
    <n v="3"/>
    <n v="12"/>
    <n v="8"/>
    <n v="8"/>
    <n v="8"/>
    <n v="0"/>
    <n v="0"/>
    <n v="50"/>
    <n v="74"/>
    <s v="43170C29"/>
    <x v="8"/>
  </r>
  <r>
    <x v="13"/>
    <x v="509"/>
    <s v="50"/>
    <s v="Robbe VERSCHUEREN"/>
    <d v="2000-09-20T00:00:00"/>
    <s v="BMXEMOTION TEAM"/>
    <n v="2"/>
    <n v="2"/>
    <n v="2"/>
    <m/>
    <m/>
    <m/>
    <n v="2"/>
    <x v="1"/>
    <n v="6"/>
    <n v="12"/>
    <n v="7"/>
    <n v="7"/>
    <n v="7"/>
    <n v="0"/>
    <n v="0"/>
    <n v="30"/>
    <n v="51"/>
    <s v="43170C29"/>
    <x v="8"/>
  </r>
  <r>
    <x v="13"/>
    <x v="510"/>
    <s v="243"/>
    <s v="Rozukalns Toms"/>
    <d v="2000-06-05T00:00:00"/>
    <m/>
    <n v="2"/>
    <n v="2"/>
    <n v="2"/>
    <m/>
    <m/>
    <m/>
    <n v="3"/>
    <x v="1"/>
    <n v="6"/>
    <n v="12"/>
    <n v="7"/>
    <n v="7"/>
    <n v="7"/>
    <n v="0"/>
    <n v="0"/>
    <n v="25"/>
    <n v="46"/>
    <s v="43170C29"/>
    <x v="8"/>
  </r>
  <r>
    <x v="13"/>
    <x v="511"/>
    <s v="54"/>
    <s v="Sébastien DAVIN"/>
    <d v="1999-08-10T00:00:00"/>
    <s v="BMX SOUMAGNE"/>
    <n v="3"/>
    <n v="3"/>
    <n v="3"/>
    <m/>
    <m/>
    <m/>
    <n v="4"/>
    <x v="1"/>
    <n v="9"/>
    <n v="12"/>
    <n v="6"/>
    <n v="6"/>
    <n v="6"/>
    <n v="0"/>
    <n v="0"/>
    <n v="20"/>
    <n v="38"/>
    <s v="43170C29"/>
    <x v="8"/>
  </r>
  <r>
    <x v="13"/>
    <x v="512"/>
    <s v="169"/>
    <s v="Svendsen GOEMAN"/>
    <d v="1997-08-26T00:00:00"/>
    <s v="BMX - HALLE"/>
    <n v="1"/>
    <n v="1"/>
    <n v="1"/>
    <m/>
    <m/>
    <m/>
    <n v="5"/>
    <x v="1"/>
    <n v="3"/>
    <n v="12"/>
    <n v="8"/>
    <n v="8"/>
    <n v="8"/>
    <n v="0"/>
    <n v="0"/>
    <n v="17"/>
    <n v="41"/>
    <s v="43170C29"/>
    <x v="8"/>
  </r>
  <r>
    <x v="13"/>
    <x v="513"/>
    <s v="34"/>
    <s v="BIDONNET ANDREW"/>
    <d v="1997-12-09T00:00:00"/>
    <s v="BMXING PARK BLEGNY"/>
    <n v="3"/>
    <n v="3"/>
    <n v="3"/>
    <m/>
    <m/>
    <m/>
    <n v="6"/>
    <x v="1"/>
    <n v="9"/>
    <n v="12"/>
    <n v="6"/>
    <n v="6"/>
    <n v="6"/>
    <n v="0"/>
    <n v="0"/>
    <n v="15"/>
    <n v="33"/>
    <s v="43170C29"/>
    <x v="8"/>
  </r>
  <r>
    <x v="13"/>
    <x v="514"/>
    <s v="41"/>
    <s v="Alexi VERBIEST"/>
    <d v="1995-08-16T00:00:00"/>
    <s v="BMX TIMBERWOLVES RACING"/>
    <n v="5"/>
    <n v="4"/>
    <n v="4"/>
    <m/>
    <m/>
    <m/>
    <n v="7"/>
    <x v="1"/>
    <n v="13"/>
    <n v="12"/>
    <n v="4"/>
    <n v="5"/>
    <n v="5"/>
    <n v="0"/>
    <n v="0"/>
    <n v="13"/>
    <n v="27"/>
    <s v="43170C29"/>
    <x v="8"/>
  </r>
  <r>
    <x v="13"/>
    <x v="515"/>
    <s v="30"/>
    <s v="Maxim JAMAR"/>
    <d v="1999-12-15T00:00:00"/>
    <s v="PMC CYCLING"/>
    <n v="4"/>
    <n v="4"/>
    <n v="4"/>
    <m/>
    <m/>
    <m/>
    <n v="8"/>
    <x v="1"/>
    <n v="12"/>
    <n v="12"/>
    <n v="5"/>
    <n v="5"/>
    <n v="5"/>
    <n v="0"/>
    <n v="0"/>
    <n v="11"/>
    <n v="26"/>
    <s v="43170C29"/>
    <x v="8"/>
  </r>
  <r>
    <x v="13"/>
    <x v="516"/>
    <s v="25"/>
    <s v="Jorden BIESMANS"/>
    <d v="2001-11-05T00:00:00"/>
    <s v="PMC CYCLING"/>
    <n v="4"/>
    <n v="5"/>
    <n v="5"/>
    <m/>
    <m/>
    <m/>
    <m/>
    <x v="1"/>
    <n v="14"/>
    <n v="12"/>
    <n v="5"/>
    <n v="4"/>
    <n v="4"/>
    <n v="0"/>
    <n v="0"/>
    <n v="0"/>
    <n v="13"/>
    <s v="43170C29"/>
    <x v="8"/>
  </r>
  <r>
    <x v="13"/>
    <x v="517"/>
    <s v="59"/>
    <s v="Joris CEULEMANS"/>
    <d v="1993-12-31T00:00:00"/>
    <s v="BMX RANST VZW"/>
    <n v="5"/>
    <n v="5"/>
    <n v="5"/>
    <m/>
    <m/>
    <m/>
    <m/>
    <x v="1"/>
    <n v="15"/>
    <n v="12"/>
    <n v="4"/>
    <n v="4"/>
    <n v="4"/>
    <n v="0"/>
    <n v="0"/>
    <n v="0"/>
    <n v="12"/>
    <s v="43170C29"/>
    <x v="8"/>
  </r>
  <r>
    <x v="13"/>
    <x v="518"/>
    <s v="999"/>
    <s v="Wout MEERTS"/>
    <d v="1996-07-14T00:00:00"/>
    <s v="CRUPI BELGIUM PROJECT"/>
    <n v="6"/>
    <n v="6"/>
    <n v="6"/>
    <m/>
    <m/>
    <m/>
    <m/>
    <x v="1"/>
    <n v="18"/>
    <n v="12"/>
    <n v="3"/>
    <n v="3"/>
    <n v="3"/>
    <n v="0"/>
    <n v="0"/>
    <n v="0"/>
    <n v="9"/>
    <s v="43170C29"/>
    <x v="8"/>
  </r>
  <r>
    <x v="13"/>
    <x v="519"/>
    <s v="36"/>
    <s v="Michael BLANCHART"/>
    <d v="1995-06-12T00:00:00"/>
    <s v="VZW ANTWERP BMX"/>
    <n v="6"/>
    <n v="6"/>
    <n v="6"/>
    <m/>
    <m/>
    <m/>
    <m/>
    <x v="1"/>
    <n v="18"/>
    <n v="12"/>
    <n v="3"/>
    <n v="3"/>
    <n v="3"/>
    <n v="0"/>
    <n v="0"/>
    <n v="0"/>
    <n v="9"/>
    <s v="43170C29"/>
    <x v="8"/>
  </r>
  <r>
    <x v="14"/>
    <x v="520"/>
    <s v="30"/>
    <s v="Gorden MARTIN"/>
    <d v="1985-01-20T00:00:00"/>
    <s v="ISOREX CYCLING TEAM"/>
    <n v="3"/>
    <n v="1"/>
    <n v="1"/>
    <m/>
    <m/>
    <m/>
    <n v="1"/>
    <x v="1"/>
    <n v="5"/>
    <n v="14"/>
    <n v="6"/>
    <n v="8"/>
    <n v="8"/>
    <n v="0"/>
    <n v="0"/>
    <n v="50"/>
    <n v="72"/>
    <s v="43170C30"/>
    <x v="9"/>
  </r>
  <r>
    <x v="14"/>
    <x v="521"/>
    <s v="63"/>
    <s v="Michael BESONHE"/>
    <d v="1982-03-30T00:00:00"/>
    <s v="BMX TIMBERWOLVES RACING"/>
    <n v="1"/>
    <n v="1"/>
    <n v="2"/>
    <m/>
    <m/>
    <m/>
    <n v="2"/>
    <x v="1"/>
    <n v="4"/>
    <n v="14"/>
    <n v="8"/>
    <n v="8"/>
    <n v="7"/>
    <n v="0"/>
    <n v="0"/>
    <n v="30"/>
    <n v="53"/>
    <s v="43170C30"/>
    <x v="9"/>
  </r>
  <r>
    <x v="14"/>
    <x v="522"/>
    <s v="45"/>
    <s v="Kevin REYNAERT"/>
    <d v="1983-03-01T00:00:00"/>
    <s v="THE BMX-STARS VZW"/>
    <n v="2"/>
    <n v="2"/>
    <n v="1"/>
    <m/>
    <m/>
    <m/>
    <n v="3"/>
    <x v="1"/>
    <n v="5"/>
    <n v="14"/>
    <n v="7"/>
    <n v="7"/>
    <n v="8"/>
    <n v="0"/>
    <n v="0"/>
    <n v="25"/>
    <n v="47"/>
    <s v="43170C30"/>
    <x v="9"/>
  </r>
  <r>
    <x v="14"/>
    <x v="523"/>
    <s v="36"/>
    <s v="DE LUCA EVAN"/>
    <d v="1983-09-08T00:00:00"/>
    <s v="BMXING PARK BLEGNY"/>
    <n v="3"/>
    <n v="3"/>
    <n v="3"/>
    <m/>
    <m/>
    <m/>
    <n v="4"/>
    <x v="1"/>
    <n v="9"/>
    <n v="14"/>
    <n v="6"/>
    <n v="6"/>
    <n v="6"/>
    <n v="0"/>
    <n v="0"/>
    <n v="20"/>
    <n v="38"/>
    <s v="43170C30"/>
    <x v="9"/>
  </r>
  <r>
    <x v="14"/>
    <x v="524"/>
    <s v="61"/>
    <s v="Tom BOELAERS"/>
    <d v="1985-11-10T00:00:00"/>
    <s v="PEER BMX VZW"/>
    <n v="2"/>
    <n v="3"/>
    <n v="3"/>
    <m/>
    <m/>
    <m/>
    <n v="5"/>
    <x v="1"/>
    <n v="8"/>
    <n v="14"/>
    <n v="7"/>
    <n v="6"/>
    <n v="6"/>
    <n v="0"/>
    <n v="0"/>
    <n v="17"/>
    <n v="36"/>
    <s v="43170C30"/>
    <x v="9"/>
  </r>
  <r>
    <x v="14"/>
    <x v="525"/>
    <s v="108"/>
    <s v="David VERELST"/>
    <d v="1986-12-30T00:00:00"/>
    <s v="BMX RANST VZW"/>
    <n v="1"/>
    <n v="2"/>
    <n v="2"/>
    <m/>
    <m/>
    <m/>
    <n v="6"/>
    <x v="1"/>
    <n v="5"/>
    <n v="14"/>
    <n v="8"/>
    <n v="7"/>
    <n v="7"/>
    <n v="0"/>
    <n v="0"/>
    <n v="15"/>
    <n v="37"/>
    <s v="43170C30"/>
    <x v="9"/>
  </r>
  <r>
    <x v="14"/>
    <x v="526"/>
    <s v="71"/>
    <s v="Wesley VAN GASTEL"/>
    <d v="1979-10-05T00:00:00"/>
    <s v="DARE2RACE BMX TEAM"/>
    <n v="4"/>
    <n v="4"/>
    <n v="4"/>
    <m/>
    <m/>
    <m/>
    <n v="7"/>
    <x v="1"/>
    <n v="12"/>
    <n v="14"/>
    <n v="5"/>
    <n v="5"/>
    <n v="5"/>
    <n v="0"/>
    <n v="0"/>
    <n v="13"/>
    <n v="28"/>
    <s v="43170C30"/>
    <x v="9"/>
  </r>
  <r>
    <x v="14"/>
    <x v="527"/>
    <s v="70"/>
    <s v="Grégory SEYFARTH"/>
    <d v="1979-12-22T00:00:00"/>
    <s v="Q-BIKE QUAREGNON"/>
    <n v="4"/>
    <n v="4"/>
    <n v="4"/>
    <m/>
    <m/>
    <m/>
    <n v="8"/>
    <x v="1"/>
    <n v="12"/>
    <n v="14"/>
    <n v="5"/>
    <n v="5"/>
    <n v="5"/>
    <n v="0"/>
    <n v="0"/>
    <n v="11"/>
    <n v="26"/>
    <s v="43170C30"/>
    <x v="9"/>
  </r>
  <r>
    <x v="14"/>
    <x v="528"/>
    <s v="83"/>
    <s v="Sébastie JADOT"/>
    <d v="1984-01-07T00:00:00"/>
    <s v="BMX TIMBERWOLVES RACING"/>
    <n v="5"/>
    <n v="5"/>
    <n v="5"/>
    <m/>
    <m/>
    <m/>
    <m/>
    <x v="1"/>
    <n v="15"/>
    <n v="14"/>
    <n v="4"/>
    <n v="4"/>
    <n v="4"/>
    <n v="0"/>
    <n v="0"/>
    <n v="0"/>
    <n v="12"/>
    <s v="43170C30"/>
    <x v="9"/>
  </r>
  <r>
    <x v="14"/>
    <x v="529"/>
    <s v="41"/>
    <s v="Bart SUTTELS"/>
    <d v="1985-01-06T00:00:00"/>
    <s v="BMX TEAM BEKAF VZW"/>
    <n v="6"/>
    <n v="6"/>
    <n v="5"/>
    <m/>
    <m/>
    <m/>
    <m/>
    <x v="1"/>
    <n v="17"/>
    <n v="14"/>
    <n v="3"/>
    <n v="3"/>
    <n v="4"/>
    <n v="0"/>
    <n v="0"/>
    <n v="0"/>
    <n v="10"/>
    <s v="43170C30"/>
    <x v="9"/>
  </r>
  <r>
    <x v="14"/>
    <x v="530"/>
    <s v="55"/>
    <s v="Joël KASPEREK"/>
    <d v="1979-07-26T00:00:00"/>
    <s v="BMX TIMBERWOLVES RACING"/>
    <n v="5"/>
    <n v="5"/>
    <n v="6"/>
    <m/>
    <m/>
    <m/>
    <m/>
    <x v="1"/>
    <n v="16"/>
    <n v="14"/>
    <n v="4"/>
    <n v="4"/>
    <n v="3"/>
    <n v="0"/>
    <n v="0"/>
    <n v="0"/>
    <n v="11"/>
    <s v="43170C30"/>
    <x v="9"/>
  </r>
  <r>
    <x v="14"/>
    <x v="531"/>
    <s v="48"/>
    <s v="Danny LOODTS"/>
    <d v="1979-02-04T00:00:00"/>
    <s v="OFF ROAD CLUB BMX  2000  DESSEL VZW"/>
    <n v="6"/>
    <n v="6"/>
    <n v="6"/>
    <m/>
    <m/>
    <m/>
    <m/>
    <x v="1"/>
    <n v="18"/>
    <n v="14"/>
    <n v="3"/>
    <n v="3"/>
    <n v="3"/>
    <n v="0"/>
    <n v="0"/>
    <n v="0"/>
    <n v="9"/>
    <s v="43170C30"/>
    <x v="9"/>
  </r>
  <r>
    <x v="14"/>
    <x v="532"/>
    <s v="68"/>
    <s v="Peter OOSTEROP"/>
    <d v="1981-09-20T00:00:00"/>
    <s v="BMX TEAM BEKAF VZW"/>
    <n v="7"/>
    <n v="7"/>
    <n v="7"/>
    <m/>
    <m/>
    <m/>
    <m/>
    <x v="1"/>
    <n v="21"/>
    <n v="14"/>
    <n v="2"/>
    <n v="2"/>
    <n v="2"/>
    <n v="0"/>
    <n v="0"/>
    <n v="0"/>
    <n v="6"/>
    <s v="43170C30"/>
    <x v="9"/>
  </r>
  <r>
    <x v="14"/>
    <x v="533"/>
    <s v="69"/>
    <s v="Jurgen VAN AVONDT"/>
    <d v="1979-07-10T00:00:00"/>
    <s v="BMX TEAM BEKAF VZW"/>
    <n v="7"/>
    <n v="7"/>
    <n v="7"/>
    <m/>
    <m/>
    <m/>
    <m/>
    <x v="1"/>
    <n v="21"/>
    <n v="14"/>
    <n v="2"/>
    <n v="2"/>
    <n v="2"/>
    <n v="0"/>
    <n v="0"/>
    <n v="0"/>
    <n v="6"/>
    <s v="43170C30"/>
    <x v="9"/>
  </r>
  <r>
    <x v="15"/>
    <x v="534"/>
    <s v="85"/>
    <s v="Danny PINXTEN"/>
    <d v="1974-05-13T00:00:00"/>
    <s v="PEER BMX VZW"/>
    <n v="1"/>
    <n v="1"/>
    <n v="1"/>
    <m/>
    <m/>
    <n v="1"/>
    <n v="1"/>
    <x v="1"/>
    <n v="3"/>
    <n v="19"/>
    <n v="8"/>
    <n v="8"/>
    <n v="8"/>
    <n v="0"/>
    <n v="5"/>
    <n v="50"/>
    <n v="79"/>
    <s v="43170C40"/>
    <x v="10"/>
  </r>
  <r>
    <x v="15"/>
    <x v="535"/>
    <s v="73"/>
    <s v="Walter DE VISSCHER"/>
    <d v="1973-02-09T00:00:00"/>
    <s v="INDIVIDUEEL"/>
    <n v="1"/>
    <n v="1"/>
    <n v="1"/>
    <m/>
    <m/>
    <n v="2"/>
    <n v="2"/>
    <x v="1"/>
    <n v="3"/>
    <n v="19"/>
    <n v="8"/>
    <n v="8"/>
    <n v="8"/>
    <n v="0"/>
    <n v="5"/>
    <n v="30"/>
    <n v="59"/>
    <s v="43170C40"/>
    <x v="10"/>
  </r>
  <r>
    <x v="15"/>
    <x v="536"/>
    <s v="48"/>
    <s v="Tonny STROBBE"/>
    <d v="1970-09-03T00:00:00"/>
    <s v="TOP GEAR BMX VZW"/>
    <n v="1"/>
    <n v="1"/>
    <n v="1"/>
    <m/>
    <m/>
    <n v="1"/>
    <n v="3"/>
    <x v="1"/>
    <n v="3"/>
    <n v="19"/>
    <n v="8"/>
    <n v="8"/>
    <n v="8"/>
    <n v="0"/>
    <n v="5"/>
    <n v="25"/>
    <n v="54"/>
    <s v="43170C40"/>
    <x v="10"/>
  </r>
  <r>
    <x v="15"/>
    <x v="537"/>
    <s v="43"/>
    <s v="Geert LENSSEN"/>
    <d v="1977-10-26T00:00:00"/>
    <s v="PMC CYCLING"/>
    <n v="2"/>
    <n v="2"/>
    <n v="2"/>
    <m/>
    <m/>
    <n v="3"/>
    <n v="4"/>
    <x v="1"/>
    <n v="6"/>
    <n v="19"/>
    <n v="7"/>
    <n v="7"/>
    <n v="7"/>
    <n v="0"/>
    <n v="5"/>
    <n v="20"/>
    <n v="46"/>
    <s v="43170C40"/>
    <x v="10"/>
  </r>
  <r>
    <x v="15"/>
    <x v="538"/>
    <s v="60"/>
    <s v="Yvan LAENEN"/>
    <d v="1975-06-22T00:00:00"/>
    <s v="SUPERCROSS BVC BIKES BENELUX"/>
    <n v="3"/>
    <n v="2"/>
    <n v="2"/>
    <m/>
    <m/>
    <n v="3"/>
    <n v="5"/>
    <x v="1"/>
    <n v="7"/>
    <n v="19"/>
    <n v="6"/>
    <n v="7"/>
    <n v="7"/>
    <n v="0"/>
    <n v="5"/>
    <n v="17"/>
    <n v="42"/>
    <s v="43170C40"/>
    <x v="10"/>
  </r>
  <r>
    <x v="15"/>
    <x v="539"/>
    <s v="78"/>
    <s v="Michael MEUNIER"/>
    <d v="1978-12-17T00:00:00"/>
    <s v="Q-BIKE QUAREGNON"/>
    <n v="3"/>
    <n v="3"/>
    <n v="3"/>
    <m/>
    <m/>
    <n v="4"/>
    <n v="6"/>
    <x v="1"/>
    <n v="9"/>
    <n v="19"/>
    <n v="6"/>
    <n v="6"/>
    <n v="6"/>
    <n v="0"/>
    <n v="5"/>
    <n v="15"/>
    <n v="38"/>
    <s v="43170C40"/>
    <x v="10"/>
  </r>
  <r>
    <x v="15"/>
    <x v="540"/>
    <s v="93"/>
    <s v="Arnaud TRENTO"/>
    <d v="1976-08-18T00:00:00"/>
    <s v="Q-BIKE QUAREGNON"/>
    <n v="4"/>
    <n v="2"/>
    <n v="2"/>
    <m/>
    <m/>
    <n v="4"/>
    <n v="7"/>
    <x v="1"/>
    <n v="8"/>
    <n v="19"/>
    <n v="5"/>
    <n v="7"/>
    <n v="7"/>
    <n v="0"/>
    <n v="5"/>
    <n v="13"/>
    <n v="37"/>
    <s v="43170C40"/>
    <x v="10"/>
  </r>
  <r>
    <x v="15"/>
    <x v="541"/>
    <s v="76"/>
    <s v="Nico OOMS"/>
    <d v="1973-11-19T00:00:00"/>
    <s v="CIRCUIT ZOLDER - HEUSDEN-ZOLDER"/>
    <n v="2"/>
    <n v="3"/>
    <n v="3"/>
    <m/>
    <m/>
    <n v="2"/>
    <n v="8"/>
    <x v="1"/>
    <n v="8"/>
    <n v="19"/>
    <n v="7"/>
    <n v="6"/>
    <n v="6"/>
    <n v="0"/>
    <n v="5"/>
    <n v="11"/>
    <n v="35"/>
    <s v="43170C40"/>
    <x v="10"/>
  </r>
  <r>
    <x v="15"/>
    <x v="542"/>
    <s v="87"/>
    <s v="Eric LAMBOT"/>
    <d v="1977-06-23T00:00:00"/>
    <s v="Q-BIKE QUAREGNON"/>
    <n v="1"/>
    <n v="1"/>
    <n v="1"/>
    <m/>
    <m/>
    <n v="5"/>
    <m/>
    <x v="1"/>
    <n v="3"/>
    <n v="19"/>
    <n v="8"/>
    <n v="8"/>
    <n v="8"/>
    <n v="0"/>
    <n v="4"/>
    <n v="0"/>
    <n v="28"/>
    <s v="43170C40"/>
    <x v="10"/>
  </r>
  <r>
    <x v="15"/>
    <x v="543"/>
    <s v="58"/>
    <s v="Olivier BARETTE"/>
    <d v="1975-02-04T00:00:00"/>
    <s v="BMX TIMBERWOLVES RACING"/>
    <n v="2"/>
    <n v="3"/>
    <n v="3"/>
    <m/>
    <m/>
    <n v="5"/>
    <m/>
    <x v="1"/>
    <n v="8"/>
    <n v="19"/>
    <n v="7"/>
    <n v="6"/>
    <n v="6"/>
    <n v="0"/>
    <n v="4"/>
    <n v="0"/>
    <n v="23"/>
    <s v="43170C40"/>
    <x v="10"/>
  </r>
  <r>
    <x v="15"/>
    <x v="544"/>
    <s v="72"/>
    <s v="David VAN UFFEL"/>
    <d v="1970-08-18T00:00:00"/>
    <s v="DE MOLENSPRINTERS PULDERBOS VZW"/>
    <n v="2"/>
    <n v="3"/>
    <n v="2"/>
    <m/>
    <m/>
    <n v="6"/>
    <m/>
    <x v="1"/>
    <n v="7"/>
    <n v="19"/>
    <n v="7"/>
    <n v="6"/>
    <n v="7"/>
    <n v="0"/>
    <n v="3"/>
    <n v="0"/>
    <n v="23"/>
    <s v="43170C40"/>
    <x v="10"/>
  </r>
  <r>
    <x v="15"/>
    <x v="545"/>
    <s v="111"/>
    <s v="Patrick PACHE"/>
    <d v="1972-07-07T00:00:00"/>
    <s v="BMX TIMBERWOLVES RACING"/>
    <n v="3"/>
    <n v="2"/>
    <n v="3"/>
    <m/>
    <m/>
    <n v="6"/>
    <m/>
    <x v="1"/>
    <n v="8"/>
    <n v="19"/>
    <n v="6"/>
    <n v="7"/>
    <n v="6"/>
    <n v="0"/>
    <n v="3"/>
    <n v="0"/>
    <n v="22"/>
    <s v="43170C40"/>
    <x v="10"/>
  </r>
  <r>
    <x v="15"/>
    <x v="546"/>
    <s v="666"/>
    <s v="Nico WILLEM"/>
    <d v="1973-12-07T00:00:00"/>
    <s v="BMX TEAM CRUPI BELGIUM"/>
    <n v="3"/>
    <n v="4"/>
    <n v="4"/>
    <m/>
    <m/>
    <n v="7"/>
    <m/>
    <x v="1"/>
    <n v="11"/>
    <n v="19"/>
    <n v="6"/>
    <n v="5"/>
    <n v="5"/>
    <n v="0"/>
    <n v="2"/>
    <n v="0"/>
    <n v="18"/>
    <s v="43170C40"/>
    <x v="10"/>
  </r>
  <r>
    <x v="15"/>
    <x v="547"/>
    <s v="86"/>
    <s v="Frank SMETS"/>
    <d v="1965-05-06T00:00:00"/>
    <s v="OFF ROAD CLUB BMX  2000  DESSEL VZW"/>
    <n v="4"/>
    <n v="4"/>
    <n v="4"/>
    <m/>
    <m/>
    <n v="7"/>
    <m/>
    <x v="1"/>
    <n v="12"/>
    <n v="19"/>
    <n v="5"/>
    <n v="5"/>
    <n v="5"/>
    <n v="0"/>
    <n v="2"/>
    <n v="0"/>
    <n v="17"/>
    <s v="43170C40"/>
    <x v="10"/>
  </r>
  <r>
    <x v="15"/>
    <x v="548"/>
    <s v="44"/>
    <s v="Marlon MANNAERTS"/>
    <d v="1973-08-08T00:00:00"/>
    <s v="OFF ROAD CLUB BMX  2000  DESSEL VZW"/>
    <n v="4"/>
    <n v="4"/>
    <n v="4"/>
    <m/>
    <m/>
    <n v="8"/>
    <m/>
    <x v="1"/>
    <n v="12"/>
    <n v="19"/>
    <n v="5"/>
    <n v="5"/>
    <n v="5"/>
    <n v="0"/>
    <n v="1"/>
    <n v="0"/>
    <n v="16"/>
    <s v="43170C40"/>
    <x v="10"/>
  </r>
  <r>
    <x v="15"/>
    <x v="549"/>
    <s v="110"/>
    <s v="Eddy BLERVAQUE"/>
    <d v="1969-04-07T00:00:00"/>
    <s v="Q-BIKE QUAREGNON"/>
    <n v="4"/>
    <n v="5"/>
    <n v="4"/>
    <m/>
    <m/>
    <n v="8"/>
    <m/>
    <x v="1"/>
    <n v="13"/>
    <n v="19"/>
    <n v="5"/>
    <n v="4"/>
    <n v="5"/>
    <n v="0"/>
    <n v="1"/>
    <n v="0"/>
    <n v="15"/>
    <s v="43170C40"/>
    <x v="10"/>
  </r>
  <r>
    <x v="15"/>
    <x v="550"/>
    <s v="98"/>
    <s v="Raf VANHOVE"/>
    <d v="1974-08-12T00:00:00"/>
    <s v="EC WALSHOUTEM"/>
    <n v="5"/>
    <n v="4"/>
    <n v="5"/>
    <m/>
    <m/>
    <m/>
    <m/>
    <x v="1"/>
    <n v="14"/>
    <n v="19"/>
    <n v="4"/>
    <n v="5"/>
    <n v="4"/>
    <n v="0"/>
    <n v="0"/>
    <n v="0"/>
    <n v="13"/>
    <s v="43170C40"/>
    <x v="10"/>
  </r>
  <r>
    <x v="15"/>
    <x v="551"/>
    <s v="90"/>
    <s v="Gunther MAES"/>
    <d v="1974-04-13T00:00:00"/>
    <s v="BMX TEAM BEKAF VZW"/>
    <n v="5"/>
    <n v="5"/>
    <n v="5"/>
    <m/>
    <m/>
    <m/>
    <m/>
    <x v="1"/>
    <n v="15"/>
    <n v="19"/>
    <n v="4"/>
    <n v="4"/>
    <n v="4"/>
    <n v="0"/>
    <n v="0"/>
    <n v="0"/>
    <n v="12"/>
    <s v="43170C40"/>
    <x v="10"/>
  </r>
  <r>
    <x v="15"/>
    <x v="552"/>
    <s v="102"/>
    <s v="Michael LALOUX"/>
    <d v="1975-10-02T00:00:00"/>
    <s v="BMXING PARK BLEGNY"/>
    <n v="5"/>
    <n v="5"/>
    <n v="5"/>
    <m/>
    <m/>
    <m/>
    <m/>
    <x v="1"/>
    <n v="15"/>
    <n v="19"/>
    <n v="4"/>
    <n v="4"/>
    <n v="4"/>
    <n v="0"/>
    <n v="0"/>
    <n v="0"/>
    <n v="12"/>
    <s v="43170C40"/>
    <x v="10"/>
  </r>
  <r>
    <x v="16"/>
    <x v="553"/>
    <s v="22"/>
    <s v="Angie VANDEPUT"/>
    <d v="1995-09-27T00:00:00"/>
    <s v="CIRCUIT ZOLDER - HEUSDEN-ZOLDER"/>
    <n v="1"/>
    <n v="1"/>
    <n v="1"/>
    <m/>
    <m/>
    <n v="1"/>
    <n v="1"/>
    <x v="1"/>
    <n v="3"/>
    <n v="18"/>
    <n v="8"/>
    <n v="8"/>
    <n v="8"/>
    <n v="0"/>
    <n v="5"/>
    <n v="50"/>
    <n v="79"/>
    <s v="43170D05"/>
    <x v="11"/>
  </r>
  <r>
    <x v="16"/>
    <x v="554"/>
    <s v="31"/>
    <s v="Femke VERELST"/>
    <d v="2003-03-21T00:00:00"/>
    <s v="DARE2RACE BMX TEAM"/>
    <n v="1"/>
    <n v="1"/>
    <n v="1"/>
    <m/>
    <m/>
    <n v="2"/>
    <n v="2"/>
    <x v="1"/>
    <n v="3"/>
    <n v="18"/>
    <n v="8"/>
    <n v="8"/>
    <n v="8"/>
    <n v="0"/>
    <n v="5"/>
    <n v="30"/>
    <n v="59"/>
    <s v="43170D05"/>
    <x v="11"/>
  </r>
  <r>
    <x v="16"/>
    <x v="555"/>
    <s v="47"/>
    <s v="Joni MONDELAERS"/>
    <d v="1997-11-19T00:00:00"/>
    <s v="BMX RANST VZW"/>
    <n v="1"/>
    <n v="1"/>
    <n v="1"/>
    <m/>
    <m/>
    <n v="3"/>
    <n v="3"/>
    <x v="1"/>
    <n v="3"/>
    <n v="18"/>
    <n v="8"/>
    <n v="8"/>
    <n v="8"/>
    <n v="0"/>
    <n v="5"/>
    <n v="25"/>
    <n v="54"/>
    <s v="43170D05"/>
    <x v="11"/>
  </r>
  <r>
    <x v="16"/>
    <x v="556"/>
    <s v="51"/>
    <s v="Thessa VAN SAEN"/>
    <d v="2003-05-07T00:00:00"/>
    <s v="THE BMX-STARS VZW"/>
    <n v="2"/>
    <n v="2"/>
    <n v="2"/>
    <m/>
    <m/>
    <n v="1"/>
    <n v="4"/>
    <x v="1"/>
    <n v="6"/>
    <n v="18"/>
    <n v="7"/>
    <n v="7"/>
    <n v="7"/>
    <n v="0"/>
    <n v="5"/>
    <n v="20"/>
    <n v="46"/>
    <s v="43170D05"/>
    <x v="11"/>
  </r>
  <r>
    <x v="16"/>
    <x v="557"/>
    <s v="222"/>
    <s v="Amber WILLEM"/>
    <d v="2001-02-01T00:00:00"/>
    <s v="BMX TEAM CRUPI BELGIUM"/>
    <n v="2"/>
    <n v="2"/>
    <n v="2"/>
    <m/>
    <m/>
    <n v="3"/>
    <n v="5"/>
    <x v="1"/>
    <n v="6"/>
    <n v="18"/>
    <n v="7"/>
    <n v="7"/>
    <n v="7"/>
    <n v="0"/>
    <n v="5"/>
    <n v="17"/>
    <n v="43"/>
    <s v="43170D05"/>
    <x v="11"/>
  </r>
  <r>
    <x v="16"/>
    <x v="558"/>
    <s v="333"/>
    <s v="Gaëtane MEERTS"/>
    <d v="2001-06-01T00:00:00"/>
    <s v="BMX TEAM CRUPI BELGIUM"/>
    <n v="3"/>
    <n v="6"/>
    <n v="3"/>
    <m/>
    <m/>
    <n v="2"/>
    <n v="6"/>
    <x v="1"/>
    <n v="12"/>
    <n v="18"/>
    <n v="6"/>
    <n v="3"/>
    <n v="6"/>
    <n v="0"/>
    <n v="5"/>
    <n v="15"/>
    <n v="35"/>
    <s v="43170D05"/>
    <x v="11"/>
  </r>
  <r>
    <x v="16"/>
    <x v="559"/>
    <s v="28"/>
    <s v="Sam ILEGEMS"/>
    <d v="2000-08-11T00:00:00"/>
    <s v="REVOLUTION BMX SHOP TEAM"/>
    <n v="4"/>
    <n v="4"/>
    <n v="4"/>
    <m/>
    <m/>
    <n v="4"/>
    <n v="7"/>
    <x v="1"/>
    <n v="12"/>
    <n v="18"/>
    <n v="5"/>
    <n v="5"/>
    <n v="5"/>
    <n v="0"/>
    <n v="5"/>
    <n v="13"/>
    <n v="33"/>
    <s v="43170D05"/>
    <x v="11"/>
  </r>
  <r>
    <x v="16"/>
    <x v="560"/>
    <s v="75"/>
    <s v="Peggy MARIEN"/>
    <d v="1975-12-03T00:00:00"/>
    <s v="REVOLUTION BMX SHOP TEAM"/>
    <n v="2"/>
    <n v="2"/>
    <n v="2"/>
    <m/>
    <m/>
    <n v="4"/>
    <n v="8"/>
    <x v="1"/>
    <n v="6"/>
    <n v="18"/>
    <n v="7"/>
    <n v="7"/>
    <n v="7"/>
    <n v="0"/>
    <n v="5"/>
    <n v="11"/>
    <n v="37"/>
    <s v="43170D05"/>
    <x v="11"/>
  </r>
  <r>
    <x v="16"/>
    <x v="561"/>
    <s v="111"/>
    <s v="Selena COQUIN"/>
    <d v="2003-07-01T00:00:00"/>
    <s v="DE MOLENSPRINTERS PULDERBOS VZW"/>
    <n v="3"/>
    <n v="3"/>
    <n v="3"/>
    <m/>
    <m/>
    <n v="5"/>
    <m/>
    <x v="1"/>
    <n v="9"/>
    <n v="18"/>
    <n v="6"/>
    <n v="6"/>
    <n v="6"/>
    <n v="0"/>
    <n v="4"/>
    <n v="0"/>
    <n v="22"/>
    <s v="43170D05"/>
    <x v="11"/>
  </r>
  <r>
    <x v="16"/>
    <x v="562"/>
    <s v="50"/>
    <s v="Zenya PAPEN"/>
    <d v="2003-07-29T00:00:00"/>
    <s v="BMX RANST VZW"/>
    <n v="4"/>
    <n v="4"/>
    <n v="4"/>
    <m/>
    <m/>
    <n v="5"/>
    <m/>
    <x v="1"/>
    <n v="12"/>
    <n v="18"/>
    <n v="5"/>
    <n v="5"/>
    <n v="5"/>
    <n v="0"/>
    <n v="4"/>
    <n v="0"/>
    <n v="19"/>
    <s v="43170D05"/>
    <x v="11"/>
  </r>
  <r>
    <x v="16"/>
    <x v="563"/>
    <s v="23"/>
    <s v="Kimberly CLAES"/>
    <d v="2001-02-18T00:00:00"/>
    <s v="THE BMX ANGELS"/>
    <n v="3"/>
    <n v="4"/>
    <n v="3"/>
    <m/>
    <m/>
    <n v="6"/>
    <m/>
    <x v="1"/>
    <n v="10"/>
    <n v="18"/>
    <n v="6"/>
    <n v="5"/>
    <n v="6"/>
    <n v="0"/>
    <n v="3"/>
    <n v="0"/>
    <n v="20"/>
    <s v="43170D05"/>
    <x v="11"/>
  </r>
  <r>
    <x v="16"/>
    <x v="564"/>
    <s v="32"/>
    <s v="Katrien DE LEEUW"/>
    <d v="1979-07-13T00:00:00"/>
    <s v="DE MOLENSPRINTERS PULDERBOS VZW"/>
    <n v="6"/>
    <n v="3"/>
    <n v="4"/>
    <m/>
    <m/>
    <n v="6"/>
    <m/>
    <x v="1"/>
    <n v="13"/>
    <n v="18"/>
    <n v="3"/>
    <n v="6"/>
    <n v="5"/>
    <n v="0"/>
    <n v="3"/>
    <n v="0"/>
    <n v="17"/>
    <s v="43170D05"/>
    <x v="11"/>
  </r>
  <r>
    <x v="16"/>
    <x v="565"/>
    <s v="36"/>
    <s v="Femke AERTS"/>
    <d v="1990-05-25T00:00:00"/>
    <s v="THE BMX DEVILS V.Z.W. RAVELS"/>
    <n v="6"/>
    <n v="3"/>
    <n v="5"/>
    <m/>
    <m/>
    <m/>
    <m/>
    <x v="1"/>
    <n v="14"/>
    <n v="18"/>
    <n v="3"/>
    <n v="6"/>
    <n v="4"/>
    <n v="0"/>
    <n v="0"/>
    <n v="0"/>
    <n v="13"/>
    <s v="43170D05"/>
    <x v="11"/>
  </r>
  <r>
    <x v="16"/>
    <x v="566"/>
    <s v="25"/>
    <s v="Veroniqu ROOMS"/>
    <d v="1984-11-23T00:00:00"/>
    <s v="THE BMX DEVILS V.Z.W. RAVELS"/>
    <n v="5"/>
    <n v="5"/>
    <n v="5"/>
    <m/>
    <m/>
    <m/>
    <m/>
    <x v="1"/>
    <n v="15"/>
    <n v="18"/>
    <n v="4"/>
    <n v="4"/>
    <n v="4"/>
    <n v="0"/>
    <n v="0"/>
    <n v="0"/>
    <n v="12"/>
    <s v="43170D05"/>
    <x v="11"/>
  </r>
  <r>
    <x v="16"/>
    <x v="567"/>
    <s v="38"/>
    <s v="Ann DECLERCQ"/>
    <d v="1974-07-02T00:00:00"/>
    <s v="THE BMX-STARS VZW"/>
    <n v="5"/>
    <n v="5"/>
    <n v="5"/>
    <m/>
    <m/>
    <m/>
    <m/>
    <x v="1"/>
    <n v="15"/>
    <n v="18"/>
    <n v="4"/>
    <n v="4"/>
    <n v="4"/>
    <n v="0"/>
    <n v="0"/>
    <n v="0"/>
    <n v="12"/>
    <s v="43170D05"/>
    <x v="11"/>
  </r>
  <r>
    <x v="16"/>
    <x v="568"/>
    <s v="72"/>
    <s v="Nore VAN UFFEL"/>
    <d v="2003-12-29T00:00:00"/>
    <s v="DE MOLENSPRINTERS PULDERBOS VZW"/>
    <n v="5"/>
    <n v="5"/>
    <n v="6"/>
    <m/>
    <m/>
    <m/>
    <m/>
    <x v="1"/>
    <n v="16"/>
    <n v="18"/>
    <n v="4"/>
    <n v="4"/>
    <n v="3"/>
    <n v="0"/>
    <n v="0"/>
    <n v="0"/>
    <n v="11"/>
    <s v="43170D05"/>
    <x v="11"/>
  </r>
  <r>
    <x v="16"/>
    <x v="569"/>
    <s v="37"/>
    <s v="Sofie SIMONS"/>
    <d v="1979-02-20T00:00:00"/>
    <s v="PEER BMX VZW"/>
    <n v="4"/>
    <n v="6"/>
    <n v="6"/>
    <m/>
    <m/>
    <m/>
    <m/>
    <x v="1"/>
    <n v="16"/>
    <n v="18"/>
    <n v="5"/>
    <n v="3"/>
    <n v="3"/>
    <n v="0"/>
    <n v="0"/>
    <n v="0"/>
    <n v="11"/>
    <s v="43170D05"/>
    <x v="11"/>
  </r>
  <r>
    <x v="16"/>
    <x v="570"/>
    <s v="40"/>
    <s v="Tamara TEURFS"/>
    <d v="1999-06-21T00:00:00"/>
    <s v="BMX RANST VZW"/>
    <n v="7"/>
    <n v="7"/>
    <n v="7"/>
    <m/>
    <m/>
    <m/>
    <m/>
    <x v="1"/>
    <n v="21"/>
    <n v="18"/>
    <n v="2"/>
    <n v="2"/>
    <n v="2"/>
    <n v="0"/>
    <n v="0"/>
    <n v="0"/>
    <n v="6"/>
    <s v="43170D05"/>
    <x v="11"/>
  </r>
  <r>
    <x v="17"/>
    <x v="571"/>
    <s v="15"/>
    <s v="Nora SPOOREN"/>
    <d v="2010-10-28T00:00:00"/>
    <s v="OFF ROAD CLUB BMX  2000  DESSEL VZW"/>
    <n v="2"/>
    <n v="1"/>
    <n v="2"/>
    <m/>
    <m/>
    <n v="1"/>
    <n v="1"/>
    <x v="1"/>
    <n v="5"/>
    <n v="18"/>
    <n v="7"/>
    <n v="8"/>
    <n v="7"/>
    <n v="0"/>
    <n v="5"/>
    <n v="50"/>
    <n v="77"/>
    <s v="43170G07"/>
    <x v="1"/>
  </r>
  <r>
    <x v="17"/>
    <x v="572"/>
    <s v="14"/>
    <s v="Eline WYNANTS"/>
    <d v="2010-10-16T00:00:00"/>
    <s v="OFF ROAD CLUB BMX  2000  DESSEL VZW"/>
    <n v="1"/>
    <n v="1"/>
    <n v="1"/>
    <m/>
    <m/>
    <n v="1"/>
    <n v="2"/>
    <x v="1"/>
    <n v="3"/>
    <n v="18"/>
    <n v="8"/>
    <n v="8"/>
    <n v="8"/>
    <n v="0"/>
    <n v="5"/>
    <n v="30"/>
    <n v="59"/>
    <s v="43170G07"/>
    <x v="1"/>
  </r>
  <r>
    <x v="17"/>
    <x v="573"/>
    <s v="34"/>
    <s v="Tess KOFLER"/>
    <d v="2010-03-01T00:00:00"/>
    <s v="DE MOLENSPRINTERS PULDERBOS VZW"/>
    <n v="1"/>
    <n v="2"/>
    <n v="1"/>
    <m/>
    <m/>
    <n v="2"/>
    <n v="3"/>
    <x v="1"/>
    <n v="4"/>
    <n v="18"/>
    <n v="8"/>
    <n v="7"/>
    <n v="8"/>
    <n v="0"/>
    <n v="5"/>
    <n v="25"/>
    <n v="53"/>
    <s v="43170G07"/>
    <x v="1"/>
  </r>
  <r>
    <x v="17"/>
    <x v="574"/>
    <s v="55"/>
    <s v="Delphine BEIRINCKX"/>
    <d v="2011-03-09T00:00:00"/>
    <s v="CIRCUIT ZOLDER - HEUSDEN-ZOLDER"/>
    <n v="3"/>
    <n v="3"/>
    <n v="3"/>
    <m/>
    <m/>
    <n v="3"/>
    <n v="4"/>
    <x v="1"/>
    <n v="9"/>
    <n v="18"/>
    <n v="6"/>
    <n v="6"/>
    <n v="6"/>
    <n v="0"/>
    <n v="5"/>
    <n v="20"/>
    <n v="43"/>
    <s v="43170G07"/>
    <x v="1"/>
  </r>
  <r>
    <x v="17"/>
    <x v="575"/>
    <s v="54"/>
    <s v="Emie COLLET"/>
    <d v="2011-02-28T00:00:00"/>
    <s v="BMX TIMBERWOLVES RACING"/>
    <n v="2"/>
    <n v="2"/>
    <n v="2"/>
    <m/>
    <m/>
    <n v="3"/>
    <n v="5"/>
    <x v="1"/>
    <n v="6"/>
    <n v="18"/>
    <n v="7"/>
    <n v="7"/>
    <n v="7"/>
    <n v="0"/>
    <n v="5"/>
    <n v="17"/>
    <n v="43"/>
    <s v="43170G07"/>
    <x v="1"/>
  </r>
  <r>
    <x v="17"/>
    <x v="576"/>
    <s v="16"/>
    <s v="Lenthe VAN GASTEL"/>
    <d v="2010-11-17T00:00:00"/>
    <s v="OFF ROAD CLUB BMX  2000  DESSEL VZW"/>
    <n v="1"/>
    <n v="1"/>
    <n v="1"/>
    <m/>
    <m/>
    <n v="2"/>
    <n v="6"/>
    <x v="1"/>
    <n v="3"/>
    <n v="18"/>
    <n v="8"/>
    <n v="8"/>
    <n v="8"/>
    <n v="0"/>
    <n v="5"/>
    <n v="15"/>
    <n v="44"/>
    <s v="43170G07"/>
    <x v="1"/>
  </r>
  <r>
    <x v="17"/>
    <x v="577"/>
    <s v="57"/>
    <s v="Floor MOONEN"/>
    <d v="2011-09-01T00:00:00"/>
    <s v="PEER BMX VZW"/>
    <n v="2"/>
    <n v="2"/>
    <n v="2"/>
    <m/>
    <m/>
    <n v="4"/>
    <n v="7"/>
    <x v="1"/>
    <n v="6"/>
    <n v="18"/>
    <n v="7"/>
    <n v="7"/>
    <n v="7"/>
    <n v="0"/>
    <n v="5"/>
    <n v="13"/>
    <n v="39"/>
    <s v="43170G07"/>
    <x v="1"/>
  </r>
  <r>
    <x v="17"/>
    <x v="578"/>
    <s v="33"/>
    <s v="Feline TORFS"/>
    <d v="2010-12-27T00:00:00"/>
    <s v="BMX WESTEL VZW"/>
    <n v="4"/>
    <n v="4"/>
    <n v="4"/>
    <m/>
    <m/>
    <n v="4"/>
    <n v="8"/>
    <x v="1"/>
    <n v="12"/>
    <n v="18"/>
    <n v="5"/>
    <n v="5"/>
    <n v="5"/>
    <n v="0"/>
    <n v="5"/>
    <n v="11"/>
    <n v="31"/>
    <s v="43170G07"/>
    <x v="1"/>
  </r>
  <r>
    <x v="17"/>
    <x v="579"/>
    <s v="42"/>
    <s v="Maartje VAN DEUREN"/>
    <d v="2010-11-06T00:00:00"/>
    <s v="THE BMX DEVILS V.Z.W. RAVELS"/>
    <n v="3"/>
    <n v="3"/>
    <n v="3"/>
    <m/>
    <m/>
    <n v="5"/>
    <m/>
    <x v="1"/>
    <n v="9"/>
    <n v="18"/>
    <n v="6"/>
    <n v="6"/>
    <n v="6"/>
    <n v="0"/>
    <n v="4"/>
    <n v="0"/>
    <n v="22"/>
    <s v="43170G07"/>
    <x v="1"/>
  </r>
  <r>
    <x v="17"/>
    <x v="580"/>
    <s v="44"/>
    <s v="Thaisa BOUT"/>
    <d v="2010-01-04T00:00:00"/>
    <s v="OSTENDBMXCLUB"/>
    <n v="3"/>
    <n v="3"/>
    <n v="4"/>
    <m/>
    <m/>
    <n v="5"/>
    <m/>
    <x v="1"/>
    <n v="10"/>
    <n v="18"/>
    <n v="6"/>
    <n v="6"/>
    <n v="5"/>
    <n v="0"/>
    <n v="4"/>
    <n v="0"/>
    <n v="21"/>
    <s v="43170G07"/>
    <x v="1"/>
  </r>
  <r>
    <x v="17"/>
    <x v="581"/>
    <s v="31"/>
    <s v="Luca DICK"/>
    <d v="2010-09-24T00:00:00"/>
    <s v="THE BMX-STARS VZW"/>
    <n v="4"/>
    <n v="4"/>
    <n v="3"/>
    <m/>
    <m/>
    <n v="6"/>
    <m/>
    <x v="1"/>
    <n v="11"/>
    <n v="18"/>
    <n v="5"/>
    <n v="5"/>
    <n v="6"/>
    <n v="0"/>
    <n v="3"/>
    <n v="0"/>
    <n v="19"/>
    <s v="43170G07"/>
    <x v="1"/>
  </r>
  <r>
    <x v="17"/>
    <x v="582"/>
    <s v="41"/>
    <s v="Kyra JANSSENS"/>
    <d v="2010-09-21T00:00:00"/>
    <s v="DE MOLENSPRINTERS PULDERBOS VZW"/>
    <n v="4"/>
    <n v="4"/>
    <n v="4"/>
    <m/>
    <m/>
    <n v="6"/>
    <m/>
    <x v="1"/>
    <n v="12"/>
    <n v="18"/>
    <n v="5"/>
    <n v="5"/>
    <n v="5"/>
    <n v="0"/>
    <n v="3"/>
    <n v="0"/>
    <n v="18"/>
    <s v="43170G07"/>
    <x v="1"/>
  </r>
  <r>
    <x v="17"/>
    <x v="583"/>
    <s v="36"/>
    <s v="Axelle BREUGELMANS"/>
    <d v="2012-10-16T00:00:00"/>
    <s v="DE MOLENSPRINTERS PULDERBOS VZW"/>
    <n v="5"/>
    <n v="5"/>
    <n v="5"/>
    <m/>
    <m/>
    <m/>
    <m/>
    <x v="1"/>
    <n v="15"/>
    <n v="18"/>
    <n v="4"/>
    <n v="4"/>
    <n v="4"/>
    <n v="0"/>
    <n v="0"/>
    <n v="0"/>
    <n v="12"/>
    <s v="43170G07"/>
    <x v="1"/>
  </r>
  <r>
    <x v="17"/>
    <x v="584"/>
    <s v="22"/>
    <s v="Gitte VAN RYMENANT"/>
    <d v="2010-06-09T00:00:00"/>
    <s v="BMX DENNENTEAM"/>
    <n v="6"/>
    <n v="6"/>
    <n v="5"/>
    <m/>
    <m/>
    <m/>
    <m/>
    <x v="1"/>
    <n v="17"/>
    <n v="18"/>
    <n v="3"/>
    <n v="3"/>
    <n v="4"/>
    <n v="0"/>
    <n v="0"/>
    <n v="0"/>
    <n v="10"/>
    <s v="43170G07"/>
    <x v="1"/>
  </r>
  <r>
    <x v="17"/>
    <x v="585"/>
    <s v="43"/>
    <s v="Tiffany GEUDENS"/>
    <d v="2010-06-25T00:00:00"/>
    <s v="THE BMX DEVILS V.Z.W. RAVELS"/>
    <n v="6"/>
    <n v="6"/>
    <n v="5"/>
    <m/>
    <m/>
    <m/>
    <m/>
    <x v="1"/>
    <n v="17"/>
    <n v="18"/>
    <n v="3"/>
    <n v="3"/>
    <n v="4"/>
    <n v="0"/>
    <n v="0"/>
    <n v="0"/>
    <n v="10"/>
    <s v="43170G07"/>
    <x v="1"/>
  </r>
  <r>
    <x v="17"/>
    <x v="586"/>
    <s v="56"/>
    <s v="Loesie CAMPAERT"/>
    <d v="2011-10-17T00:00:00"/>
    <s v="BMX WIZARDS"/>
    <n v="5"/>
    <n v="5"/>
    <n v="6"/>
    <m/>
    <m/>
    <m/>
    <m/>
    <x v="1"/>
    <n v="16"/>
    <n v="18"/>
    <n v="4"/>
    <n v="4"/>
    <n v="3"/>
    <n v="0"/>
    <n v="0"/>
    <n v="0"/>
    <n v="11"/>
    <s v="43170G07"/>
    <x v="1"/>
  </r>
  <r>
    <x v="17"/>
    <x v="587"/>
    <s v="53"/>
    <s v="Nielke HEYLEN"/>
    <d v="2011-05-19T00:00:00"/>
    <s v="DE MOLENSPRINTERS PULDERBOS VZW"/>
    <n v="5"/>
    <n v="5"/>
    <n v="6"/>
    <m/>
    <m/>
    <m/>
    <m/>
    <x v="1"/>
    <n v="16"/>
    <n v="18"/>
    <n v="4"/>
    <n v="4"/>
    <n v="3"/>
    <n v="0"/>
    <n v="0"/>
    <n v="0"/>
    <n v="11"/>
    <s v="43170G07"/>
    <x v="1"/>
  </r>
  <r>
    <x v="17"/>
    <x v="588"/>
    <s v="50"/>
    <s v="Laïs VAN ROOY"/>
    <d v="2013-03-08T00:00:00"/>
    <s v="OFF ROAD CLUB BMX  2000  DESSEL VZW"/>
    <n v="6"/>
    <n v="6"/>
    <n v="6"/>
    <m/>
    <m/>
    <m/>
    <m/>
    <x v="1"/>
    <n v="18"/>
    <n v="18"/>
    <n v="3"/>
    <n v="3"/>
    <n v="3"/>
    <n v="0"/>
    <n v="0"/>
    <n v="0"/>
    <n v="9"/>
    <s v="43170G07"/>
    <x v="1"/>
  </r>
  <r>
    <x v="18"/>
    <x v="589"/>
    <s v="35"/>
    <s v="ROKS REZA"/>
    <d v="2008-06-25T00:00:00"/>
    <m/>
    <n v="1"/>
    <n v="1"/>
    <n v="1"/>
    <m/>
    <m/>
    <m/>
    <n v="1"/>
    <x v="1"/>
    <n v="3"/>
    <n v="16"/>
    <n v="8"/>
    <n v="8"/>
    <n v="8"/>
    <n v="0"/>
    <n v="0"/>
    <n v="50"/>
    <n v="74"/>
    <s v="43170G09"/>
    <x v="12"/>
  </r>
  <r>
    <x v="18"/>
    <x v="590"/>
    <s v="36"/>
    <s v="Lore DE GEEST"/>
    <d v="2008-09-17T00:00:00"/>
    <s v="BMX WIZARDS"/>
    <n v="2"/>
    <n v="2"/>
    <n v="2"/>
    <m/>
    <m/>
    <m/>
    <n v="2"/>
    <x v="1"/>
    <n v="6"/>
    <n v="16"/>
    <n v="7"/>
    <n v="7"/>
    <n v="7"/>
    <n v="0"/>
    <n v="0"/>
    <n v="30"/>
    <n v="51"/>
    <s v="43170G09"/>
    <x v="12"/>
  </r>
  <r>
    <x v="18"/>
    <x v="591"/>
    <s v="29"/>
    <s v="Caeley MOULL"/>
    <d v="2008-05-12T00:00:00"/>
    <s v="OFF ROAD CLUB BMX  2000  DESSEL VZW"/>
    <n v="4"/>
    <n v="4"/>
    <n v="3"/>
    <m/>
    <m/>
    <m/>
    <n v="3"/>
    <x v="1"/>
    <n v="11"/>
    <n v="16"/>
    <n v="5"/>
    <n v="5"/>
    <n v="6"/>
    <n v="0"/>
    <n v="0"/>
    <n v="25"/>
    <n v="41"/>
    <s v="43170G09"/>
    <x v="12"/>
  </r>
  <r>
    <x v="18"/>
    <x v="592"/>
    <s v="37"/>
    <s v="Melanie LEMMENS"/>
    <d v="2008-10-22T00:00:00"/>
    <s v="PMC CYCLING"/>
    <n v="1"/>
    <n v="1"/>
    <n v="1"/>
    <m/>
    <m/>
    <m/>
    <n v="4"/>
    <x v="1"/>
    <n v="3"/>
    <n v="16"/>
    <n v="8"/>
    <n v="8"/>
    <n v="8"/>
    <n v="0"/>
    <n v="0"/>
    <n v="20"/>
    <n v="44"/>
    <s v="43170G09"/>
    <x v="12"/>
  </r>
  <r>
    <x v="18"/>
    <x v="593"/>
    <s v="17"/>
    <s v="Anouck VERWEIJ"/>
    <d v="2009-04-04T00:00:00"/>
    <s v="PMC CYCLING"/>
    <n v="3"/>
    <n v="3"/>
    <n v="4"/>
    <m/>
    <m/>
    <m/>
    <n v="5"/>
    <x v="1"/>
    <n v="10"/>
    <n v="16"/>
    <n v="6"/>
    <n v="6"/>
    <n v="5"/>
    <n v="0"/>
    <n v="0"/>
    <n v="17"/>
    <n v="34"/>
    <s v="43170G09"/>
    <x v="12"/>
  </r>
  <r>
    <x v="18"/>
    <x v="594"/>
    <s v="33"/>
    <s v="Lien ROEF"/>
    <d v="2008-10-29T00:00:00"/>
    <s v="VZW ANTWERP BMX"/>
    <n v="2"/>
    <n v="2"/>
    <n v="2"/>
    <m/>
    <m/>
    <m/>
    <n v="6"/>
    <x v="1"/>
    <n v="6"/>
    <n v="16"/>
    <n v="7"/>
    <n v="7"/>
    <n v="7"/>
    <n v="0"/>
    <n v="0"/>
    <n v="15"/>
    <n v="36"/>
    <s v="43170G09"/>
    <x v="12"/>
  </r>
  <r>
    <x v="18"/>
    <x v="595"/>
    <s v="20"/>
    <s v="Zia GEERTS"/>
    <d v="2008-06-04T00:00:00"/>
    <s v="THE BMX DEVILS V.Z.W. RAVELS"/>
    <n v="3"/>
    <n v="3"/>
    <n v="3"/>
    <m/>
    <m/>
    <m/>
    <n v="7"/>
    <x v="1"/>
    <n v="9"/>
    <n v="16"/>
    <n v="6"/>
    <n v="6"/>
    <n v="6"/>
    <n v="0"/>
    <n v="0"/>
    <n v="13"/>
    <n v="31"/>
    <s v="43170G09"/>
    <x v="12"/>
  </r>
  <r>
    <x v="18"/>
    <x v="596"/>
    <s v=" 51"/>
    <s v="Fleur DE TANT"/>
    <d v="2009-06-28T00:00:00"/>
    <s v="BMX - HALLE"/>
    <n v="4"/>
    <n v="5"/>
    <n v="4"/>
    <m/>
    <m/>
    <m/>
    <n v="8"/>
    <x v="1"/>
    <n v="13"/>
    <n v="16"/>
    <n v="5"/>
    <n v="4"/>
    <n v="5"/>
    <n v="0"/>
    <n v="0"/>
    <n v="11"/>
    <n v="25"/>
    <s v="43170G09"/>
    <x v="12"/>
  </r>
  <r>
    <x v="18"/>
    <x v="597"/>
    <s v="24"/>
    <s v="Ziva MATEUSEN"/>
    <d v="2008-07-12T00:00:00"/>
    <s v="THE BMX DEVILS V.Z.W. RAVELS"/>
    <n v="5"/>
    <n v="5"/>
    <n v="5"/>
    <m/>
    <m/>
    <m/>
    <m/>
    <x v="1"/>
    <n v="15"/>
    <n v="16"/>
    <n v="4"/>
    <n v="4"/>
    <n v="4"/>
    <n v="0"/>
    <n v="0"/>
    <n v="0"/>
    <n v="12"/>
    <s v="43170G09"/>
    <x v="12"/>
  </r>
  <r>
    <x v="18"/>
    <x v="598"/>
    <s v="35"/>
    <s v="Zyrthe ARIËN"/>
    <d v="2008-01-21T00:00:00"/>
    <s v="THE BMX DEVILS V.Z.W. RAVELS"/>
    <n v="6"/>
    <n v="6"/>
    <n v="5"/>
    <m/>
    <m/>
    <m/>
    <m/>
    <x v="1"/>
    <n v="17"/>
    <n v="16"/>
    <n v="3"/>
    <n v="3"/>
    <n v="4"/>
    <n v="0"/>
    <n v="0"/>
    <n v="0"/>
    <n v="10"/>
    <s v="43170G09"/>
    <x v="12"/>
  </r>
  <r>
    <x v="18"/>
    <x v="599"/>
    <s v="21"/>
    <s v="Jade ANSOMS"/>
    <d v="2009-07-07T00:00:00"/>
    <s v="BMX WIZARDS"/>
    <n v="5"/>
    <n v="4"/>
    <n v="6"/>
    <m/>
    <m/>
    <m/>
    <m/>
    <x v="1"/>
    <n v="15"/>
    <n v="16"/>
    <n v="4"/>
    <n v="5"/>
    <n v="3"/>
    <n v="0"/>
    <n v="0"/>
    <n v="0"/>
    <n v="12"/>
    <s v="43170G09"/>
    <x v="12"/>
  </r>
  <r>
    <x v="18"/>
    <x v="600"/>
    <s v="23"/>
    <s v="Hanne GEUDENS"/>
    <d v="2009-01-07T00:00:00"/>
    <s v="THE BMX DEVILS V.Z.W. RAVELS"/>
    <n v="6"/>
    <n v="6"/>
    <n v="6"/>
    <m/>
    <m/>
    <m/>
    <m/>
    <x v="1"/>
    <n v="18"/>
    <n v="16"/>
    <n v="3"/>
    <n v="3"/>
    <n v="3"/>
    <n v="0"/>
    <n v="0"/>
    <n v="0"/>
    <n v="9"/>
    <s v="43170G09"/>
    <x v="12"/>
  </r>
  <r>
    <x v="18"/>
    <x v="601"/>
    <s v="48"/>
    <s v="Jolien JANSSENS"/>
    <d v="2008-06-25T00:00:00"/>
    <s v="BMX DENNENTEAM"/>
    <n v="8"/>
    <n v="8"/>
    <n v="7"/>
    <m/>
    <m/>
    <m/>
    <m/>
    <x v="1"/>
    <n v="23"/>
    <n v="16"/>
    <n v="1"/>
    <n v="1"/>
    <n v="2"/>
    <n v="0"/>
    <n v="0"/>
    <n v="0"/>
    <n v="4"/>
    <s v="43170G09"/>
    <x v="12"/>
  </r>
  <r>
    <x v="18"/>
    <x v="602"/>
    <s v="27"/>
    <s v="Yana VERHOEVEN"/>
    <d v="2008-01-24T00:00:00"/>
    <s v="THE BMX DEVILS V.Z.W. RAVELS"/>
    <n v="8"/>
    <n v="8"/>
    <n v="7"/>
    <m/>
    <m/>
    <m/>
    <m/>
    <x v="1"/>
    <n v="23"/>
    <n v="16"/>
    <n v="1"/>
    <n v="1"/>
    <n v="2"/>
    <n v="0"/>
    <n v="0"/>
    <n v="0"/>
    <n v="4"/>
    <s v="43170G09"/>
    <x v="12"/>
  </r>
  <r>
    <x v="18"/>
    <x v="603"/>
    <s v="46"/>
    <s v="Lotte DE TANT"/>
    <d v="2008-01-03T00:00:00"/>
    <s v="BMX - HALLE"/>
    <n v="7"/>
    <n v="7"/>
    <n v="8"/>
    <m/>
    <m/>
    <m/>
    <m/>
    <x v="1"/>
    <n v="22"/>
    <n v="16"/>
    <n v="2"/>
    <n v="2"/>
    <n v="1"/>
    <n v="0"/>
    <n v="0"/>
    <n v="0"/>
    <n v="5"/>
    <s v="43170G09"/>
    <x v="12"/>
  </r>
  <r>
    <x v="18"/>
    <x v="604"/>
    <s v="39"/>
    <s v="Nona HUYSMANS"/>
    <d v="2009-05-04T00:00:00"/>
    <s v="OFF ROAD CLUB BMX  2000  DESSEL VZW"/>
    <n v="7"/>
    <n v="7"/>
    <n v="8"/>
    <m/>
    <m/>
    <m/>
    <m/>
    <x v="1"/>
    <n v="22"/>
    <n v="16"/>
    <n v="2"/>
    <n v="2"/>
    <n v="1"/>
    <n v="0"/>
    <n v="0"/>
    <n v="0"/>
    <n v="5"/>
    <s v="43170G09"/>
    <x v="12"/>
  </r>
  <r>
    <x v="19"/>
    <x v="605"/>
    <s v="27"/>
    <s v="Emma SZEKELY"/>
    <d v="2006-01-09T00:00:00"/>
    <s v="GEAR2WIN PURE FACTORY RACING"/>
    <n v="2"/>
    <n v="2"/>
    <n v="1"/>
    <m/>
    <m/>
    <n v="1"/>
    <n v="1"/>
    <x v="1"/>
    <n v="5"/>
    <n v="19"/>
    <n v="7"/>
    <n v="7"/>
    <n v="8"/>
    <n v="0"/>
    <n v="5"/>
    <n v="50"/>
    <n v="77"/>
    <s v="43170G11"/>
    <x v="13"/>
  </r>
  <r>
    <x v="19"/>
    <x v="606"/>
    <s v="96"/>
    <s v="Lotte WOLFS"/>
    <d v="2006-02-23T00:00:00"/>
    <s v="C-WEAR ICE FACTORY BELGIUM"/>
    <n v="1"/>
    <n v="1"/>
    <n v="2"/>
    <m/>
    <m/>
    <n v="1"/>
    <n v="2"/>
    <x v="1"/>
    <n v="4"/>
    <n v="19"/>
    <n v="8"/>
    <n v="8"/>
    <n v="7"/>
    <n v="0"/>
    <n v="5"/>
    <n v="30"/>
    <n v="58"/>
    <s v="43170G11"/>
    <x v="13"/>
  </r>
  <r>
    <x v="19"/>
    <x v="607"/>
    <s v="176"/>
    <s v="NIEUWENKAMP DEMI"/>
    <d v="2006-01-06T00:00:00"/>
    <m/>
    <n v="2"/>
    <n v="3"/>
    <n v="1"/>
    <m/>
    <m/>
    <n v="2"/>
    <n v="3"/>
    <x v="1"/>
    <n v="6"/>
    <n v="19"/>
    <n v="7"/>
    <n v="6"/>
    <n v="8"/>
    <n v="0"/>
    <n v="5"/>
    <n v="25"/>
    <n v="51"/>
    <s v="43170G11"/>
    <x v="13"/>
  </r>
  <r>
    <x v="19"/>
    <x v="608"/>
    <s v="29"/>
    <s v="Billy GOOSSENS"/>
    <d v="2006-04-26T00:00:00"/>
    <s v="MEYBO FACTORY TEAM BELGIUM"/>
    <n v="3"/>
    <n v="2"/>
    <n v="3"/>
    <m/>
    <m/>
    <n v="3"/>
    <n v="4"/>
    <x v="1"/>
    <n v="8"/>
    <n v="19"/>
    <n v="6"/>
    <n v="7"/>
    <n v="6"/>
    <n v="0"/>
    <n v="5"/>
    <n v="20"/>
    <n v="44"/>
    <s v="43170G11"/>
    <x v="13"/>
  </r>
  <r>
    <x v="19"/>
    <x v="609"/>
    <s v="5"/>
    <s v="Sanne LUMBEECK"/>
    <d v="2007-01-12T00:00:00"/>
    <s v="BJORN WYNANTS BMX TEAM"/>
    <n v="1"/>
    <n v="1"/>
    <n v="2"/>
    <m/>
    <m/>
    <n v="2"/>
    <n v="5"/>
    <x v="1"/>
    <n v="4"/>
    <n v="19"/>
    <n v="8"/>
    <n v="8"/>
    <n v="7"/>
    <n v="0"/>
    <n v="5"/>
    <n v="17"/>
    <n v="45"/>
    <s v="43170G11"/>
    <x v="13"/>
  </r>
  <r>
    <x v="19"/>
    <x v="610"/>
    <s v="25"/>
    <s v="Liene RUTS"/>
    <d v="2006-06-28T00:00:00"/>
    <s v="THE BMX DEVILS V.Z.W. RAVELS"/>
    <n v="3"/>
    <n v="4"/>
    <n v="3"/>
    <m/>
    <m/>
    <n v="3"/>
    <n v="6"/>
    <x v="1"/>
    <n v="10"/>
    <n v="19"/>
    <n v="6"/>
    <n v="5"/>
    <n v="6"/>
    <n v="0"/>
    <n v="5"/>
    <n v="15"/>
    <n v="37"/>
    <s v="43170G11"/>
    <x v="13"/>
  </r>
  <r>
    <x v="19"/>
    <x v="611"/>
    <s v="93"/>
    <s v="Lore WOLFS"/>
    <d v="2007-12-19T00:00:00"/>
    <s v="C-WEAR ICE FACTORY BELGIUM"/>
    <n v="1"/>
    <n v="1"/>
    <n v="1"/>
    <m/>
    <m/>
    <n v="4"/>
    <n v="7"/>
    <x v="1"/>
    <n v="3"/>
    <n v="19"/>
    <n v="8"/>
    <n v="8"/>
    <n v="8"/>
    <n v="0"/>
    <n v="5"/>
    <n v="13"/>
    <n v="42"/>
    <s v="43170G11"/>
    <x v="13"/>
  </r>
  <r>
    <x v="19"/>
    <x v="612"/>
    <s v="43"/>
    <s v="Mirre STABEL"/>
    <d v="2006-02-28T00:00:00"/>
    <s v="THE BMX DEVILS V.Z.W. RAVELS"/>
    <n v="4"/>
    <n v="4"/>
    <n v="3"/>
    <m/>
    <m/>
    <n v="4"/>
    <n v="8"/>
    <x v="1"/>
    <n v="11"/>
    <n v="19"/>
    <n v="5"/>
    <n v="5"/>
    <n v="6"/>
    <n v="0"/>
    <n v="5"/>
    <n v="11"/>
    <n v="32"/>
    <s v="43170G11"/>
    <x v="13"/>
  </r>
  <r>
    <x v="19"/>
    <x v="613"/>
    <s v="26"/>
    <s v="Janne SMITS"/>
    <d v="2006-03-11T00:00:00"/>
    <s v="THE BMX DEVILS V.Z.W. RAVELS"/>
    <n v="7"/>
    <n v="3"/>
    <n v="2"/>
    <m/>
    <m/>
    <n v="5"/>
    <m/>
    <x v="1"/>
    <n v="12"/>
    <n v="19"/>
    <n v="2"/>
    <n v="6"/>
    <n v="7"/>
    <n v="0"/>
    <n v="4"/>
    <n v="0"/>
    <n v="19"/>
    <s v="43170G11"/>
    <x v="13"/>
  </r>
  <r>
    <x v="19"/>
    <x v="614"/>
    <s v="39"/>
    <s v="Kaylani BARTELS"/>
    <d v="2007-01-16T00:00:00"/>
    <s v="CIRCUIT ZOLDER - HEUSDEN-ZOLDER"/>
    <n v="2"/>
    <n v="6"/>
    <n v="4"/>
    <m/>
    <m/>
    <n v="5"/>
    <m/>
    <x v="1"/>
    <n v="12"/>
    <n v="19"/>
    <n v="7"/>
    <n v="3"/>
    <n v="5"/>
    <n v="0"/>
    <n v="4"/>
    <n v="0"/>
    <n v="19"/>
    <s v="43170G11"/>
    <x v="13"/>
  </r>
  <r>
    <x v="19"/>
    <x v="615"/>
    <s v="23"/>
    <s v="Malika CLAESSEN"/>
    <d v="2006-09-20T00:00:00"/>
    <s v="REVOLUTION BMX SHOP TEAM"/>
    <n v="4"/>
    <n v="3"/>
    <n v="4"/>
    <m/>
    <m/>
    <n v="6"/>
    <m/>
    <x v="1"/>
    <n v="11"/>
    <n v="19"/>
    <n v="5"/>
    <n v="6"/>
    <n v="5"/>
    <n v="0"/>
    <n v="3"/>
    <n v="0"/>
    <n v="19"/>
    <s v="43170G11"/>
    <x v="13"/>
  </r>
  <r>
    <x v="19"/>
    <x v="616"/>
    <s v="41"/>
    <s v="Dieuwke HEYVAERT"/>
    <d v="2007-05-26T00:00:00"/>
    <s v="THE BMX DEVILS V.Z.W. RAVELS"/>
    <n v="4"/>
    <n v="4"/>
    <n v="4"/>
    <m/>
    <m/>
    <n v="6"/>
    <m/>
    <x v="1"/>
    <n v="12"/>
    <n v="19"/>
    <n v="5"/>
    <n v="5"/>
    <n v="5"/>
    <n v="0"/>
    <n v="3"/>
    <n v="0"/>
    <n v="18"/>
    <s v="43170G11"/>
    <x v="13"/>
  </r>
  <r>
    <x v="19"/>
    <x v="617"/>
    <s v="36"/>
    <s v="Alicia COQUIN"/>
    <d v="2006-12-04T00:00:00"/>
    <s v="DE MOLENSPRINTERS PULDERBOS VZW"/>
    <n v="3"/>
    <n v="5"/>
    <n v="5"/>
    <m/>
    <m/>
    <m/>
    <m/>
    <x v="1"/>
    <n v="13"/>
    <n v="19"/>
    <n v="6"/>
    <n v="4"/>
    <n v="4"/>
    <n v="0"/>
    <n v="0"/>
    <n v="0"/>
    <n v="14"/>
    <s v="43170G11"/>
    <x v="13"/>
  </r>
  <r>
    <x v="19"/>
    <x v="618"/>
    <s v="38"/>
    <s v="Annelien ANSOMS"/>
    <d v="2007-12-16T00:00:00"/>
    <s v="BMX WIZARDS"/>
    <n v="5"/>
    <n v="5"/>
    <n v="5"/>
    <m/>
    <m/>
    <m/>
    <m/>
    <x v="1"/>
    <n v="15"/>
    <n v="19"/>
    <n v="4"/>
    <n v="4"/>
    <n v="4"/>
    <n v="0"/>
    <n v="0"/>
    <n v="0"/>
    <n v="12"/>
    <s v="43170G11"/>
    <x v="13"/>
  </r>
  <r>
    <x v="19"/>
    <x v="619"/>
    <s v="47"/>
    <s v="Dina NEIRYNCK"/>
    <d v="2006-10-17T00:00:00"/>
    <s v="THE BMX DEVILS V.Z.W. RAVELS"/>
    <n v="5"/>
    <n v="5"/>
    <n v="5"/>
    <m/>
    <m/>
    <m/>
    <m/>
    <x v="1"/>
    <n v="15"/>
    <n v="19"/>
    <n v="4"/>
    <n v="4"/>
    <n v="4"/>
    <n v="0"/>
    <n v="0"/>
    <n v="0"/>
    <n v="12"/>
    <s v="43170G11"/>
    <x v="13"/>
  </r>
  <r>
    <x v="19"/>
    <x v="620"/>
    <s v="22"/>
    <s v="Sterre VAN GASTEL"/>
    <d v="2007-04-15T00:00:00"/>
    <s v="DARE2RACE BMX TEAM"/>
    <n v="6"/>
    <n v="2"/>
    <n v="6"/>
    <m/>
    <m/>
    <m/>
    <m/>
    <x v="1"/>
    <n v="14"/>
    <n v="19"/>
    <n v="3"/>
    <n v="7"/>
    <n v="3"/>
    <n v="0"/>
    <n v="0"/>
    <n v="0"/>
    <n v="13"/>
    <s v="43170G11"/>
    <x v="13"/>
  </r>
  <r>
    <x v="19"/>
    <x v="621"/>
    <s v="42"/>
    <s v="Kyana LEYSSENS"/>
    <d v="2007-08-14T00:00:00"/>
    <s v="BMX TIMBERWOLVES RACING"/>
    <n v="6"/>
    <n v="6"/>
    <n v="6"/>
    <m/>
    <m/>
    <m/>
    <m/>
    <x v="1"/>
    <n v="18"/>
    <n v="19"/>
    <n v="3"/>
    <n v="3"/>
    <n v="3"/>
    <n v="0"/>
    <n v="0"/>
    <n v="0"/>
    <n v="9"/>
    <s v="43170G11"/>
    <x v="13"/>
  </r>
  <r>
    <x v="19"/>
    <x v="622"/>
    <s v="40"/>
    <s v="Lieke GREGOIRE"/>
    <d v="2007-09-18T00:00:00"/>
    <s v="PMC CYCLING"/>
    <n v="6"/>
    <n v="6"/>
    <n v="6"/>
    <m/>
    <m/>
    <m/>
    <m/>
    <x v="1"/>
    <n v="18"/>
    <n v="19"/>
    <n v="3"/>
    <n v="3"/>
    <n v="3"/>
    <n v="0"/>
    <n v="0"/>
    <n v="0"/>
    <n v="9"/>
    <s v="43170G11"/>
    <x v="13"/>
  </r>
  <r>
    <x v="19"/>
    <x v="623"/>
    <s v="46"/>
    <s v="Romy ANSOMS"/>
    <d v="2006-02-24T00:00:00"/>
    <s v="BMX WIZARDS"/>
    <n v="5"/>
    <n v="7"/>
    <n v="7"/>
    <m/>
    <m/>
    <m/>
    <m/>
    <x v="1"/>
    <n v="19"/>
    <n v="19"/>
    <n v="4"/>
    <n v="2"/>
    <n v="2"/>
    <n v="0"/>
    <n v="0"/>
    <n v="0"/>
    <n v="8"/>
    <s v="43170G11"/>
    <x v="13"/>
  </r>
  <r>
    <x v="20"/>
    <x v="624"/>
    <s v="16"/>
    <s v="Robyn GOMMERS"/>
    <d v="2004-03-18T00:00:00"/>
    <s v="TEAM DAYLIGHT BELGIUM"/>
    <n v="1"/>
    <n v="1"/>
    <n v="1"/>
    <m/>
    <m/>
    <n v="1"/>
    <n v="1"/>
    <x v="1"/>
    <n v="3"/>
    <n v="17"/>
    <n v="8"/>
    <n v="8"/>
    <n v="8"/>
    <n v="0"/>
    <n v="5"/>
    <n v="50"/>
    <n v="79"/>
    <s v="43170G13"/>
    <x v="14"/>
  </r>
  <r>
    <x v="20"/>
    <x v="625"/>
    <s v="248"/>
    <s v="Valerie VOSSEN"/>
    <d v="2004-09-30T00:00:00"/>
    <s v="DK FACTORY TEAM"/>
    <n v="1"/>
    <n v="1"/>
    <n v="5"/>
    <m/>
    <m/>
    <n v="2"/>
    <n v="2"/>
    <x v="1"/>
    <n v="7"/>
    <n v="17"/>
    <n v="8"/>
    <n v="8"/>
    <n v="4"/>
    <n v="0"/>
    <n v="5"/>
    <n v="30"/>
    <n v="55"/>
    <s v="43170G13"/>
    <x v="14"/>
  </r>
  <r>
    <x v="20"/>
    <x v="626"/>
    <s v="97"/>
    <s v="Zoë WOLFS"/>
    <d v="2004-04-04T00:00:00"/>
    <s v="C-WEAR ICE FACTORY BELGIUM"/>
    <n v="3"/>
    <n v="4"/>
    <n v="4"/>
    <m/>
    <m/>
    <n v="3"/>
    <n v="3"/>
    <x v="1"/>
    <n v="11"/>
    <n v="17"/>
    <n v="6"/>
    <n v="5"/>
    <n v="5"/>
    <n v="0"/>
    <n v="5"/>
    <n v="25"/>
    <n v="46"/>
    <s v="43170G13"/>
    <x v="14"/>
  </r>
  <r>
    <x v="20"/>
    <x v="627"/>
    <s v="321"/>
    <s v="Glazere Liva Lizete"/>
    <d v="2004-06-12T00:00:00"/>
    <m/>
    <n v="5"/>
    <n v="3"/>
    <n v="2"/>
    <m/>
    <m/>
    <n v="3"/>
    <n v="4"/>
    <x v="1"/>
    <n v="10"/>
    <n v="17"/>
    <n v="4"/>
    <n v="6"/>
    <n v="7"/>
    <n v="0"/>
    <n v="5"/>
    <n v="20"/>
    <n v="42"/>
    <s v="43170G13"/>
    <x v="14"/>
  </r>
  <r>
    <x v="20"/>
    <x v="628"/>
    <s v="21"/>
    <s v="Verona VAN MOL"/>
    <d v="2005-05-17T00:00:00"/>
    <s v="THE BMX DEVILS V.Z.W. RAVELS"/>
    <n v="2"/>
    <n v="2"/>
    <n v="3"/>
    <m/>
    <m/>
    <n v="1"/>
    <n v="5"/>
    <x v="1"/>
    <n v="7"/>
    <n v="17"/>
    <n v="7"/>
    <n v="7"/>
    <n v="6"/>
    <n v="0"/>
    <n v="5"/>
    <n v="17"/>
    <n v="42"/>
    <s v="43170G13"/>
    <x v="14"/>
  </r>
  <r>
    <x v="20"/>
    <x v="629"/>
    <s v="38"/>
    <s v="Lisa CONINGS"/>
    <d v="2005-01-28T00:00:00"/>
    <s v="THE BMX DEVILS V.Z.W. RAVELS"/>
    <n v="3"/>
    <n v="3"/>
    <n v="2"/>
    <m/>
    <m/>
    <n v="4"/>
    <n v="6"/>
    <x v="1"/>
    <n v="8"/>
    <n v="17"/>
    <n v="6"/>
    <n v="6"/>
    <n v="7"/>
    <n v="0"/>
    <n v="5"/>
    <n v="15"/>
    <n v="39"/>
    <s v="43170G13"/>
    <x v="14"/>
  </r>
  <r>
    <x v="20"/>
    <x v="630"/>
    <s v="234"/>
    <s v="Donna MIELCZAREK"/>
    <d v="2005-09-15T00:00:00"/>
    <s v="BMx Emotion w"/>
    <n v="1"/>
    <n v="2"/>
    <n v="1"/>
    <m/>
    <m/>
    <n v="4"/>
    <n v="7"/>
    <x v="1"/>
    <n v="4"/>
    <n v="17"/>
    <n v="8"/>
    <n v="7"/>
    <n v="8"/>
    <n v="0"/>
    <n v="5"/>
    <n v="13"/>
    <n v="41"/>
    <s v="43170G13"/>
    <x v="14"/>
  </r>
  <r>
    <x v="20"/>
    <x v="631"/>
    <s v="11"/>
    <s v="Aiko GOMMERS"/>
    <d v="2004-03-18T00:00:00"/>
    <s v="TEAM DAYLIGHT BELGIUM"/>
    <n v="2"/>
    <n v="2"/>
    <n v="1"/>
    <m/>
    <m/>
    <n v="2"/>
    <n v="8"/>
    <x v="1"/>
    <n v="5"/>
    <n v="17"/>
    <n v="7"/>
    <n v="7"/>
    <n v="8"/>
    <n v="0"/>
    <n v="5"/>
    <n v="11"/>
    <n v="38"/>
    <s v="43170G13"/>
    <x v="14"/>
  </r>
  <r>
    <x v="20"/>
    <x v="632"/>
    <s v="31"/>
    <s v="Britt HUYBRECHTS"/>
    <d v="2005-12-11T00:00:00"/>
    <s v="FRITS BMX BELGIUM"/>
    <n v="2"/>
    <n v="3"/>
    <n v="2"/>
    <m/>
    <m/>
    <n v="5"/>
    <m/>
    <x v="1"/>
    <n v="7"/>
    <n v="17"/>
    <n v="7"/>
    <n v="6"/>
    <n v="7"/>
    <n v="0"/>
    <n v="4"/>
    <n v="0"/>
    <n v="24"/>
    <s v="43170G13"/>
    <x v="14"/>
  </r>
  <r>
    <x v="20"/>
    <x v="633"/>
    <s v="39"/>
    <s v="Aukje BELMANS"/>
    <d v="2005-05-11T00:00:00"/>
    <s v="CIRCUIT ZOLDER - HEUSDEN-ZOLDER"/>
    <n v="4"/>
    <n v="4"/>
    <n v="3"/>
    <m/>
    <m/>
    <n v="5"/>
    <m/>
    <x v="1"/>
    <n v="11"/>
    <n v="17"/>
    <n v="5"/>
    <n v="5"/>
    <n v="6"/>
    <n v="0"/>
    <n v="4"/>
    <n v="0"/>
    <n v="20"/>
    <s v="43170G13"/>
    <x v="14"/>
  </r>
  <r>
    <x v="20"/>
    <x v="634"/>
    <s v="24"/>
    <s v="Stephani JANSSEN"/>
    <d v="2005-04-15T00:00:00"/>
    <s v="THE BMX DEVILS V.Z.W. RAVELS"/>
    <n v="3"/>
    <n v="1"/>
    <n v="3"/>
    <m/>
    <m/>
    <n v="6"/>
    <m/>
    <x v="1"/>
    <n v="7"/>
    <n v="17"/>
    <n v="6"/>
    <n v="8"/>
    <n v="6"/>
    <n v="0"/>
    <n v="3"/>
    <n v="0"/>
    <n v="23"/>
    <s v="43170G13"/>
    <x v="14"/>
  </r>
  <r>
    <x v="20"/>
    <x v="635"/>
    <s v="26"/>
    <s v="Liese LUMBEECK"/>
    <d v="2004-09-13T00:00:00"/>
    <s v="VZW ANTWERP BMX"/>
    <n v="4"/>
    <n v="4"/>
    <n v="4"/>
    <m/>
    <m/>
    <n v="6"/>
    <m/>
    <x v="1"/>
    <n v="12"/>
    <n v="17"/>
    <n v="5"/>
    <n v="5"/>
    <n v="5"/>
    <n v="0"/>
    <n v="3"/>
    <n v="0"/>
    <n v="18"/>
    <s v="43170G13"/>
    <x v="14"/>
  </r>
  <r>
    <x v="20"/>
    <x v="636"/>
    <s v="43"/>
    <s v="Merel VAN GASTEL"/>
    <d v="2005-12-30T00:00:00"/>
    <s v="DARE2RACE BMX TEAM"/>
    <n v="5"/>
    <n v="5"/>
    <n v="4"/>
    <m/>
    <m/>
    <m/>
    <m/>
    <x v="1"/>
    <n v="14"/>
    <n v="17"/>
    <n v="4"/>
    <n v="4"/>
    <n v="5"/>
    <n v="0"/>
    <n v="0"/>
    <n v="0"/>
    <n v="13"/>
    <s v="43170G13"/>
    <x v="14"/>
  </r>
  <r>
    <x v="20"/>
    <x v="637"/>
    <s v="30"/>
    <s v="Julie NICOLAES"/>
    <d v="2004-01-01T00:00:00"/>
    <s v="HARO-BMX4LIFE TEAM"/>
    <n v="4"/>
    <n v="5"/>
    <n v="5"/>
    <m/>
    <m/>
    <m/>
    <m/>
    <x v="1"/>
    <n v="14"/>
    <n v="17"/>
    <n v="5"/>
    <n v="4"/>
    <n v="4"/>
    <n v="0"/>
    <n v="0"/>
    <n v="0"/>
    <n v="13"/>
    <s v="43170G13"/>
    <x v="14"/>
  </r>
  <r>
    <x v="20"/>
    <x v="638"/>
    <s v="40"/>
    <s v="Aurore FRANCK"/>
    <d v="2005-09-15T00:00:00"/>
    <s v="BMXING PARK BLEGNY"/>
    <n v="5"/>
    <n v="5"/>
    <n v="5"/>
    <m/>
    <m/>
    <m/>
    <m/>
    <x v="1"/>
    <n v="15"/>
    <n v="17"/>
    <n v="4"/>
    <n v="4"/>
    <n v="4"/>
    <n v="0"/>
    <n v="0"/>
    <n v="0"/>
    <n v="12"/>
    <s v="43170G13"/>
    <x v="14"/>
  </r>
  <r>
    <x v="20"/>
    <x v="639"/>
    <s v="22"/>
    <s v="Charlott DE BONDT"/>
    <d v="2005-08-08T00:00:00"/>
    <s v="BMX WIZARDS"/>
    <n v="6"/>
    <n v="6"/>
    <n v="6"/>
    <m/>
    <m/>
    <m/>
    <m/>
    <x v="1"/>
    <n v="18"/>
    <n v="17"/>
    <n v="3"/>
    <n v="3"/>
    <n v="3"/>
    <n v="0"/>
    <n v="0"/>
    <n v="0"/>
    <n v="9"/>
    <s v="43170G13"/>
    <x v="14"/>
  </r>
  <r>
    <x v="20"/>
    <x v="640"/>
    <s v="666"/>
    <s v="Roxanne DE KEGEL"/>
    <d v="2005-06-30T00:00:00"/>
    <s v="INDIVIDUEEL"/>
    <n v="6"/>
    <n v="6"/>
    <n v="6"/>
    <m/>
    <m/>
    <m/>
    <m/>
    <x v="1"/>
    <n v="18"/>
    <n v="17"/>
    <n v="3"/>
    <n v="3"/>
    <n v="3"/>
    <n v="0"/>
    <n v="0"/>
    <n v="0"/>
    <n v="9"/>
    <s v="43170G13"/>
    <x v="14"/>
  </r>
  <r>
    <x v="21"/>
    <x v="641"/>
    <s v="91"/>
    <s v="Elke VANHOOF"/>
    <d v="1991-12-16T00:00:00"/>
    <s v="GEAR2WIN PURE FACTORY RACING"/>
    <n v="1"/>
    <n v="1"/>
    <n v="1"/>
    <m/>
    <m/>
    <n v="1"/>
    <n v="1"/>
    <x v="1"/>
    <n v="3"/>
    <n v="22"/>
    <n v="8"/>
    <n v="8"/>
    <n v="8"/>
    <n v="0"/>
    <n v="5"/>
    <n v="50"/>
    <n v="79"/>
    <s v="43170G15"/>
    <x v="15"/>
  </r>
  <r>
    <x v="21"/>
    <x v="642"/>
    <s v="1"/>
    <s v="Klaus Lieke"/>
    <d v="1989-10-28T00:00:00"/>
    <m/>
    <n v="2"/>
    <n v="2"/>
    <n v="2"/>
    <m/>
    <m/>
    <n v="1"/>
    <n v="2"/>
    <x v="1"/>
    <n v="6"/>
    <n v="22"/>
    <n v="7"/>
    <n v="7"/>
    <n v="7"/>
    <n v="0"/>
    <n v="5"/>
    <n v="30"/>
    <n v="56"/>
    <s v="43170G15"/>
    <x v="15"/>
  </r>
  <r>
    <x v="21"/>
    <x v="643"/>
    <s v="30"/>
    <s v="Bo VAN TIGGEL"/>
    <d v="2000-09-23T00:00:00"/>
    <s v="TEAM 185"/>
    <n v="1"/>
    <n v="1"/>
    <n v="1"/>
    <m/>
    <m/>
    <n v="2"/>
    <n v="3"/>
    <x v="1"/>
    <n v="3"/>
    <n v="22"/>
    <n v="8"/>
    <n v="8"/>
    <n v="8"/>
    <n v="0"/>
    <n v="5"/>
    <n v="25"/>
    <n v="54"/>
    <s v="43170G15"/>
    <x v="15"/>
  </r>
  <r>
    <x v="21"/>
    <x v="644"/>
    <s v="92"/>
    <s v="Yellise VAN DEN BROECK"/>
    <d v="2001-09-19T00:00:00"/>
    <s v="C-WEAR ICE FACTORY BELGIUM"/>
    <n v="2"/>
    <n v="3"/>
    <n v="2"/>
    <m/>
    <m/>
    <n v="3"/>
    <n v="4"/>
    <x v="1"/>
    <n v="7"/>
    <n v="22"/>
    <n v="7"/>
    <n v="6"/>
    <n v="7"/>
    <n v="0"/>
    <n v="5"/>
    <n v="20"/>
    <n v="45"/>
    <s v="43170G15"/>
    <x v="15"/>
  </r>
  <r>
    <x v="21"/>
    <x v="645"/>
    <s v="14"/>
    <s v="Marthe GOOSSENS"/>
    <d v="2002-05-04T00:00:00"/>
    <s v="MEYBO FACTORY TEAM BELGIUM"/>
    <n v="1"/>
    <n v="1"/>
    <n v="1"/>
    <m/>
    <m/>
    <n v="3"/>
    <n v="5"/>
    <x v="1"/>
    <n v="3"/>
    <n v="22"/>
    <n v="8"/>
    <n v="8"/>
    <n v="8"/>
    <n v="0"/>
    <n v="5"/>
    <n v="17"/>
    <n v="46"/>
    <s v="43170G15"/>
    <x v="15"/>
  </r>
  <r>
    <x v="21"/>
    <x v="646"/>
    <s v="3"/>
    <s v="Kjelle POETS"/>
    <d v="2003-02-14T00:00:00"/>
    <s v="VERLU BMX TEAM BELGIUM"/>
    <n v="3"/>
    <n v="4"/>
    <n v="3"/>
    <m/>
    <m/>
    <n v="4"/>
    <n v="6"/>
    <x v="1"/>
    <n v="10"/>
    <n v="22"/>
    <n v="6"/>
    <n v="5"/>
    <n v="6"/>
    <n v="0"/>
    <n v="5"/>
    <n v="15"/>
    <n v="37"/>
    <s v="43170G15"/>
    <x v="15"/>
  </r>
  <r>
    <x v="21"/>
    <x v="647"/>
    <s v="98"/>
    <s v="Karo VERTESSEN"/>
    <d v="1998-09-03T00:00:00"/>
    <s v="VERLU BMX TEAM BELGIUM"/>
    <n v="2"/>
    <n v="2"/>
    <n v="2"/>
    <m/>
    <m/>
    <n v="2"/>
    <n v="7"/>
    <x v="1"/>
    <n v="6"/>
    <n v="22"/>
    <n v="7"/>
    <n v="7"/>
    <n v="7"/>
    <n v="0"/>
    <n v="5"/>
    <n v="13"/>
    <n v="39"/>
    <s v="43170G15"/>
    <x v="15"/>
  </r>
  <r>
    <x v="21"/>
    <x v="648"/>
    <s v="014"/>
    <s v="Zoe SCHAERLAEKEN"/>
    <d v="2003-03-01T00:00:00"/>
    <s v="DK FACTORY TEAM"/>
    <n v="4"/>
    <n v="2"/>
    <n v="4"/>
    <m/>
    <m/>
    <n v="4"/>
    <n v="8"/>
    <x v="1"/>
    <n v="10"/>
    <n v="22"/>
    <n v="5"/>
    <n v="7"/>
    <n v="5"/>
    <n v="0"/>
    <n v="5"/>
    <n v="11"/>
    <n v="33"/>
    <s v="43170G15"/>
    <x v="15"/>
  </r>
  <r>
    <x v="21"/>
    <x v="649"/>
    <s v="31"/>
    <s v="Yentl NIJS"/>
    <d v="2000-05-05T00:00:00"/>
    <s v="TEAM DAYLIGHT BELGIUM"/>
    <n v="3"/>
    <n v="3"/>
    <n v="3"/>
    <m/>
    <m/>
    <n v="5"/>
    <m/>
    <x v="1"/>
    <n v="9"/>
    <n v="22"/>
    <n v="6"/>
    <n v="6"/>
    <n v="6"/>
    <n v="0"/>
    <n v="4"/>
    <n v="0"/>
    <n v="22"/>
    <s v="43170G15"/>
    <x v="15"/>
  </r>
  <r>
    <x v="21"/>
    <x v="650"/>
    <s v="21"/>
    <s v="Myrthe DE RIJK"/>
    <d v="1998-02-11T00:00:00"/>
    <s v="THE BMX DEVILS V.Z.W. RAVELS"/>
    <n v="4"/>
    <n v="4"/>
    <n v="4"/>
    <m/>
    <m/>
    <n v="5"/>
    <m/>
    <x v="1"/>
    <n v="12"/>
    <n v="22"/>
    <n v="5"/>
    <n v="5"/>
    <n v="5"/>
    <n v="0"/>
    <n v="4"/>
    <n v="0"/>
    <n v="19"/>
    <s v="43170G15"/>
    <x v="15"/>
  </r>
  <r>
    <x v="21"/>
    <x v="651"/>
    <s v="111"/>
    <s v="Britt BAETENS"/>
    <d v="2002-02-21T00:00:00"/>
    <s v="BMXEMOTION TEAM"/>
    <n v="2"/>
    <n v="1"/>
    <n v="1"/>
    <m/>
    <m/>
    <n v="6"/>
    <m/>
    <x v="1"/>
    <n v="4"/>
    <n v="22"/>
    <n v="7"/>
    <n v="8"/>
    <n v="8"/>
    <n v="0"/>
    <n v="3"/>
    <n v="0"/>
    <n v="26"/>
    <s v="43170G15"/>
    <x v="15"/>
  </r>
  <r>
    <x v="21"/>
    <x v="652"/>
    <s v="20"/>
    <s v="Femke VERELST"/>
    <d v="2003-03-21T00:00:00"/>
    <s v="DARE2RACE BMX TEAM"/>
    <n v="3"/>
    <n v="3"/>
    <n v="4"/>
    <m/>
    <m/>
    <n v="6"/>
    <m/>
    <x v="1"/>
    <n v="10"/>
    <n v="22"/>
    <n v="6"/>
    <n v="6"/>
    <n v="5"/>
    <n v="0"/>
    <n v="3"/>
    <n v="0"/>
    <n v="20"/>
    <s v="43170G15"/>
    <x v="15"/>
  </r>
  <r>
    <x v="21"/>
    <x v="653"/>
    <s v="395"/>
    <s v="Remmerts Gerlinda"/>
    <d v="2000-07-27T00:00:00"/>
    <m/>
    <n v="1"/>
    <n v="2"/>
    <n v="2"/>
    <m/>
    <m/>
    <n v="7"/>
    <m/>
    <x v="1"/>
    <n v="5"/>
    <n v="22"/>
    <n v="8"/>
    <n v="7"/>
    <n v="7"/>
    <n v="0"/>
    <n v="2"/>
    <n v="0"/>
    <n v="24"/>
    <s v="43170G15"/>
    <x v="15"/>
  </r>
  <r>
    <x v="21"/>
    <x v="654"/>
    <s v="333"/>
    <s v="Ynke MATHEUSSEN"/>
    <d v="1997-12-01T00:00:00"/>
    <s v="DE MOLENSPRINTERS PULDERBOS VZW"/>
    <n v="4"/>
    <n v="4"/>
    <n v="3"/>
    <m/>
    <m/>
    <n v="7"/>
    <m/>
    <x v="1"/>
    <n v="11"/>
    <n v="22"/>
    <n v="5"/>
    <n v="5"/>
    <n v="6"/>
    <n v="0"/>
    <n v="2"/>
    <n v="0"/>
    <n v="18"/>
    <s v="43170G15"/>
    <x v="15"/>
  </r>
  <r>
    <x v="21"/>
    <x v="655"/>
    <s v="112"/>
    <s v="Maryse COUNET"/>
    <d v="2002-01-08T00:00:00"/>
    <s v="BMX SOUMAGNE"/>
    <n v="4"/>
    <n v="4"/>
    <n v="3"/>
    <m/>
    <m/>
    <n v="8"/>
    <m/>
    <x v="1"/>
    <n v="11"/>
    <n v="22"/>
    <n v="5"/>
    <n v="5"/>
    <n v="6"/>
    <n v="0"/>
    <n v="1"/>
    <n v="0"/>
    <n v="17"/>
    <s v="43170G15"/>
    <x v="15"/>
  </r>
  <r>
    <x v="21"/>
    <x v="656"/>
    <s v="222"/>
    <s v="Amber WILLEM"/>
    <d v="2001-02-01T00:00:00"/>
    <s v="BMX TEAM CRUPI BELGIUM"/>
    <n v="3"/>
    <n v="3"/>
    <n v="4"/>
    <m/>
    <m/>
    <n v="8"/>
    <m/>
    <x v="1"/>
    <n v="10"/>
    <n v="22"/>
    <n v="6"/>
    <n v="6"/>
    <n v="5"/>
    <n v="0"/>
    <n v="1"/>
    <n v="0"/>
    <n v="18"/>
    <s v="43170G15"/>
    <x v="15"/>
  </r>
  <r>
    <x v="21"/>
    <x v="657"/>
    <s v="48"/>
    <s v="Jukka FORREST"/>
    <d v="2003-09-24T00:00:00"/>
    <s v="INDIVIDUEEL"/>
    <n v="5"/>
    <n v="5"/>
    <n v="5"/>
    <m/>
    <m/>
    <m/>
    <m/>
    <x v="1"/>
    <n v="15"/>
    <n v="22"/>
    <n v="4"/>
    <n v="4"/>
    <n v="4"/>
    <n v="0"/>
    <n v="0"/>
    <n v="0"/>
    <n v="12"/>
    <s v="43170G15"/>
    <x v="15"/>
  </r>
  <r>
    <x v="21"/>
    <x v="658"/>
    <s v="59"/>
    <s v="Carmen GEEBELEN"/>
    <d v="2001-12-08T00:00:00"/>
    <s v="PEER BMX VZW"/>
    <n v="5"/>
    <n v="5"/>
    <n v="5"/>
    <m/>
    <m/>
    <m/>
    <m/>
    <x v="1"/>
    <n v="15"/>
    <n v="22"/>
    <n v="4"/>
    <n v="4"/>
    <n v="4"/>
    <n v="0"/>
    <n v="0"/>
    <n v="0"/>
    <n v="12"/>
    <s v="43170G15"/>
    <x v="15"/>
  </r>
  <r>
    <x v="21"/>
    <x v="659"/>
    <s v="51"/>
    <s v="Sarah NEYS"/>
    <d v="1995-03-20T00:00:00"/>
    <s v="PMC CYCLING"/>
    <n v="5"/>
    <n v="5"/>
    <n v="5"/>
    <m/>
    <m/>
    <m/>
    <m/>
    <x v="1"/>
    <n v="15"/>
    <n v="22"/>
    <n v="4"/>
    <n v="4"/>
    <n v="4"/>
    <n v="0"/>
    <n v="0"/>
    <n v="0"/>
    <n v="12"/>
    <s v="43170G15"/>
    <x v="15"/>
  </r>
  <r>
    <x v="21"/>
    <x v="660"/>
    <s v="444"/>
    <s v="Selena COQUIN"/>
    <d v="2003-07-01T00:00:00"/>
    <s v="BMX TEAM CRUPI BELGIUM"/>
    <n v="6"/>
    <n v="6"/>
    <n v="5"/>
    <m/>
    <m/>
    <m/>
    <m/>
    <x v="1"/>
    <n v="17"/>
    <n v="22"/>
    <n v="3"/>
    <n v="3"/>
    <n v="4"/>
    <n v="0"/>
    <n v="0"/>
    <n v="0"/>
    <n v="10"/>
    <s v="43170G15"/>
    <x v="15"/>
  </r>
  <r>
    <x v="21"/>
    <x v="661"/>
    <s v="39"/>
    <s v="Denise NEEFS"/>
    <d v="2001-10-05T00:00:00"/>
    <s v="OFF ROAD CLUB BMX  2000  DESSEL VZW"/>
    <n v="5"/>
    <n v="5"/>
    <n v="6"/>
    <m/>
    <m/>
    <m/>
    <m/>
    <x v="1"/>
    <n v="16"/>
    <n v="22"/>
    <n v="4"/>
    <n v="4"/>
    <n v="3"/>
    <n v="0"/>
    <n v="0"/>
    <n v="0"/>
    <n v="11"/>
    <s v="43170G15"/>
    <x v="15"/>
  </r>
  <r>
    <x v="21"/>
    <x v="662"/>
    <s v="334"/>
    <s v="Galina Airisa"/>
    <d v="2001-03-19T00:00:00"/>
    <m/>
    <n v="6"/>
    <n v="6"/>
    <n v="6"/>
    <m/>
    <m/>
    <m/>
    <m/>
    <x v="1"/>
    <n v="18"/>
    <n v="22"/>
    <n v="3"/>
    <n v="3"/>
    <n v="3"/>
    <n v="0"/>
    <n v="0"/>
    <n v="0"/>
    <n v="9"/>
    <s v="43170G15"/>
    <x v="15"/>
  </r>
  <r>
    <x v="22"/>
    <x v="663"/>
    <s v="241"/>
    <s v="Ruben GOMMERS"/>
    <d v="1998-09-29T00:00:00"/>
    <s v="2B RACING TEAM"/>
    <n v="1"/>
    <n v="3"/>
    <n v="3"/>
    <m/>
    <m/>
    <n v="1"/>
    <n v="1"/>
    <x v="1"/>
    <n v="7"/>
    <n v="26"/>
    <n v="8"/>
    <n v="6"/>
    <n v="6"/>
    <n v="0"/>
    <n v="5"/>
    <n v="50"/>
    <n v="75"/>
    <s v="43170ME"/>
    <x v="16"/>
  </r>
  <r>
    <x v="22"/>
    <x v="664"/>
    <s v="248"/>
    <s v="Marnicq JANSSENS"/>
    <d v="1999-04-04T00:00:00"/>
    <s v="DK FACTORY TEAM"/>
    <n v="1"/>
    <n v="1"/>
    <n v="1"/>
    <m/>
    <m/>
    <n v="1"/>
    <n v="2"/>
    <x v="1"/>
    <n v="3"/>
    <n v="26"/>
    <n v="8"/>
    <n v="8"/>
    <n v="8"/>
    <n v="0"/>
    <n v="5"/>
    <n v="30"/>
    <n v="59"/>
    <s v="43170ME"/>
    <x v="16"/>
  </r>
  <r>
    <x v="22"/>
    <x v="665"/>
    <s v="156"/>
    <s v="Mathijs VERHOEVEN"/>
    <d v="1997-03-29T00:00:00"/>
    <s v="GEAR2WIN PURE FACTORY RACING"/>
    <n v="2"/>
    <n v="1"/>
    <n v="1"/>
    <m/>
    <m/>
    <n v="2"/>
    <n v="3"/>
    <x v="1"/>
    <n v="4"/>
    <n v="26"/>
    <n v="7"/>
    <n v="8"/>
    <n v="8"/>
    <n v="0"/>
    <n v="5"/>
    <n v="25"/>
    <n v="53"/>
    <s v="43170ME"/>
    <x v="16"/>
  </r>
  <r>
    <x v="22"/>
    <x v="666"/>
    <s v="383"/>
    <s v="Elias VERBINNEN"/>
    <d v="1999-10-15T00:00:00"/>
    <s v="TEAM TVE OEGEMA"/>
    <n v="2"/>
    <n v="1"/>
    <n v="1"/>
    <m/>
    <m/>
    <n v="2"/>
    <n v="4"/>
    <x v="1"/>
    <n v="4"/>
    <n v="26"/>
    <n v="7"/>
    <n v="8"/>
    <n v="8"/>
    <n v="0"/>
    <n v="5"/>
    <n v="20"/>
    <n v="48"/>
    <s v="43170ME"/>
    <x v="16"/>
  </r>
  <r>
    <x v="22"/>
    <x v="667"/>
    <s v="896"/>
    <s v="Joffrey WOUTERS"/>
    <d v="1996-08-13T00:00:00"/>
    <s v="MEYBO FACTORY TEAM BELGIUM"/>
    <n v="1"/>
    <n v="1"/>
    <n v="1"/>
    <m/>
    <m/>
    <n v="3"/>
    <n v="5"/>
    <x v="1"/>
    <n v="3"/>
    <n v="26"/>
    <n v="8"/>
    <n v="8"/>
    <n v="8"/>
    <n v="0"/>
    <n v="5"/>
    <n v="17"/>
    <n v="46"/>
    <s v="43170ME"/>
    <x v="16"/>
  </r>
  <r>
    <x v="22"/>
    <x v="668"/>
    <s v="44"/>
    <s v="Mathijn BOGAERT"/>
    <d v="2000-11-22T00:00:00"/>
    <s v="VZW ANTWERP BMX"/>
    <n v="1"/>
    <n v="2"/>
    <n v="2"/>
    <m/>
    <m/>
    <n v="4"/>
    <n v="6"/>
    <x v="1"/>
    <n v="5"/>
    <n v="26"/>
    <n v="8"/>
    <n v="7"/>
    <n v="7"/>
    <n v="0"/>
    <n v="5"/>
    <n v="15"/>
    <n v="42"/>
    <s v="43170ME"/>
    <x v="16"/>
  </r>
  <r>
    <x v="22"/>
    <x v="669"/>
    <s v="37"/>
    <s v="Rune DEBURCHGRAEVE"/>
    <d v="2000-01-19T00:00:00"/>
    <s v="SUPERCROSS BVC BIKES BENELUX"/>
    <n v="2"/>
    <n v="7"/>
    <n v="2"/>
    <m/>
    <m/>
    <n v="3"/>
    <n v="7"/>
    <x v="1"/>
    <n v="11"/>
    <n v="26"/>
    <n v="7"/>
    <n v="2"/>
    <n v="7"/>
    <n v="0"/>
    <n v="5"/>
    <n v="13"/>
    <n v="34"/>
    <s v="43170ME"/>
    <x v="16"/>
  </r>
  <r>
    <x v="22"/>
    <x v="670"/>
    <s v="811"/>
    <s v="Brett JACOBS"/>
    <d v="1999-02-03T00:00:00"/>
    <s v="MEYBO FACTORY TEAM BELGIUM"/>
    <n v="3"/>
    <n v="3"/>
    <n v="2"/>
    <m/>
    <m/>
    <n v="4"/>
    <n v="8"/>
    <x v="1"/>
    <n v="8"/>
    <n v="26"/>
    <n v="6"/>
    <n v="6"/>
    <n v="7"/>
    <n v="0"/>
    <n v="5"/>
    <n v="11"/>
    <n v="35"/>
    <s v="43170ME"/>
    <x v="16"/>
  </r>
  <r>
    <x v="22"/>
    <x v="671"/>
    <s v="23"/>
    <s v="Michael BOGAERTS"/>
    <d v="1994-05-25T00:00:00"/>
    <s v="MARTIN SPORTS PRO WINNER FACTORY TEAM"/>
    <n v="2"/>
    <n v="2"/>
    <n v="3"/>
    <m/>
    <m/>
    <n v="5"/>
    <m/>
    <x v="1"/>
    <n v="7"/>
    <n v="26"/>
    <n v="7"/>
    <n v="7"/>
    <n v="6"/>
    <n v="0"/>
    <n v="4"/>
    <n v="0"/>
    <n v="24"/>
    <s v="43170ME"/>
    <x v="16"/>
  </r>
  <r>
    <x v="22"/>
    <x v="672"/>
    <s v="221"/>
    <s v="Nick VANDEPUT"/>
    <d v="1999-05-15T00:00:00"/>
    <s v="GEAR2WIN PURE FACTORY RACING"/>
    <n v="4"/>
    <n v="2"/>
    <n v="3"/>
    <m/>
    <m/>
    <n v="5"/>
    <m/>
    <x v="1"/>
    <n v="9"/>
    <n v="26"/>
    <n v="5"/>
    <n v="7"/>
    <n v="6"/>
    <n v="0"/>
    <n v="4"/>
    <n v="0"/>
    <n v="22"/>
    <s v="43170ME"/>
    <x v="16"/>
  </r>
  <r>
    <x v="22"/>
    <x v="673"/>
    <s v="333"/>
    <s v="Robbe DENS"/>
    <d v="2001-04-15T00:00:00"/>
    <s v="DARE2RACE BMX TEAM"/>
    <n v="3"/>
    <n v="4"/>
    <n v="4"/>
    <m/>
    <m/>
    <n v="6"/>
    <m/>
    <x v="1"/>
    <n v="11"/>
    <n v="26"/>
    <n v="6"/>
    <n v="5"/>
    <n v="5"/>
    <n v="0"/>
    <n v="3"/>
    <n v="0"/>
    <n v="19"/>
    <s v="43170ME"/>
    <x v="16"/>
  </r>
  <r>
    <x v="22"/>
    <x v="674"/>
    <s v="35"/>
    <s v="Simon GOOSSENS"/>
    <d v="1999-09-15T00:00:00"/>
    <s v="OFF ROAD CLUB BMX  2000  DESSEL VZW"/>
    <n v="4"/>
    <n v="4"/>
    <n v="5"/>
    <m/>
    <m/>
    <n v="6"/>
    <m/>
    <x v="1"/>
    <n v="13"/>
    <n v="26"/>
    <n v="5"/>
    <n v="5"/>
    <n v="4"/>
    <n v="0"/>
    <n v="3"/>
    <n v="0"/>
    <n v="17"/>
    <s v="43170ME"/>
    <x v="16"/>
  </r>
  <r>
    <x v="22"/>
    <x v="675"/>
    <s v="111"/>
    <s v="Yannick WOLF"/>
    <d v="2000-04-18T00:00:00"/>
    <s v="FRITS BMX BELGIUM"/>
    <n v="4"/>
    <n v="3"/>
    <n v="3"/>
    <m/>
    <m/>
    <n v="7"/>
    <m/>
    <x v="1"/>
    <n v="10"/>
    <n v="26"/>
    <n v="5"/>
    <n v="6"/>
    <n v="6"/>
    <n v="0"/>
    <n v="2"/>
    <n v="0"/>
    <n v="19"/>
    <s v="43170ME"/>
    <x v="16"/>
  </r>
  <r>
    <x v="22"/>
    <x v="676"/>
    <s v="712"/>
    <s v="Andy RUTS"/>
    <d v="1998-12-07T00:00:00"/>
    <s v="2B RACING TEAM"/>
    <n v="3"/>
    <n v="3"/>
    <n v="4"/>
    <m/>
    <m/>
    <n v="7"/>
    <m/>
    <x v="1"/>
    <n v="10"/>
    <n v="26"/>
    <n v="6"/>
    <n v="6"/>
    <n v="5"/>
    <n v="0"/>
    <n v="2"/>
    <n v="0"/>
    <n v="19"/>
    <s v="43170ME"/>
    <x v="16"/>
  </r>
  <r>
    <x v="22"/>
    <x v="677"/>
    <s v="263"/>
    <s v="Stef LAUWERS"/>
    <d v="1998-10-25T00:00:00"/>
    <s v="HARO-BMX4LIFE TEAM"/>
    <n v="3"/>
    <n v="2"/>
    <n v="2"/>
    <m/>
    <m/>
    <n v="8"/>
    <m/>
    <x v="1"/>
    <n v="7"/>
    <n v="26"/>
    <n v="6"/>
    <n v="7"/>
    <n v="7"/>
    <n v="0"/>
    <n v="1"/>
    <n v="0"/>
    <n v="21"/>
    <s v="43170ME"/>
    <x v="16"/>
  </r>
  <r>
    <x v="22"/>
    <x v="678"/>
    <s v="68"/>
    <s v="Thibaut STOFFELS"/>
    <d v="2001-02-01T00:00:00"/>
    <s v="BMX VERLU WALLONIE"/>
    <n v="4"/>
    <n v="4"/>
    <n v="4"/>
    <m/>
    <m/>
    <n v="8"/>
    <m/>
    <x v="1"/>
    <n v="12"/>
    <n v="26"/>
    <n v="5"/>
    <n v="5"/>
    <n v="5"/>
    <n v="0"/>
    <n v="1"/>
    <n v="0"/>
    <n v="16"/>
    <s v="43170ME"/>
    <x v="16"/>
  </r>
  <r>
    <x v="22"/>
    <x v="679"/>
    <s v="70"/>
    <s v="Dennis SCHROOTEN"/>
    <d v="2001-02-02T00:00:00"/>
    <s v="SUPERCROSS BVC BIKES BENELUX"/>
    <n v="5"/>
    <n v="5"/>
    <n v="4"/>
    <m/>
    <m/>
    <m/>
    <m/>
    <x v="1"/>
    <n v="14"/>
    <n v="26"/>
    <n v="4"/>
    <n v="4"/>
    <n v="5"/>
    <n v="0"/>
    <n v="0"/>
    <n v="0"/>
    <n v="13"/>
    <s v="43170ME"/>
    <x v="16"/>
  </r>
  <r>
    <x v="22"/>
    <x v="680"/>
    <s v="21"/>
    <s v="Brent VANHOOF"/>
    <d v="1999-08-15T00:00:00"/>
    <s v="HARO-BMX4LIFE TEAM"/>
    <n v="5"/>
    <n v="4"/>
    <n v="5"/>
    <m/>
    <m/>
    <m/>
    <m/>
    <x v="1"/>
    <n v="14"/>
    <n v="26"/>
    <n v="4"/>
    <n v="5"/>
    <n v="4"/>
    <n v="0"/>
    <n v="0"/>
    <n v="0"/>
    <n v="13"/>
    <s v="43170ME"/>
    <x v="16"/>
  </r>
  <r>
    <x v="22"/>
    <x v="681"/>
    <s v="88"/>
    <s v="Robbe WIJCKMANS"/>
    <d v="2001-02-08T00:00:00"/>
    <s v="DK FACTORY TEAM"/>
    <n v="5"/>
    <n v="5"/>
    <n v="5"/>
    <m/>
    <m/>
    <m/>
    <m/>
    <x v="1"/>
    <n v="15"/>
    <n v="26"/>
    <n v="4"/>
    <n v="4"/>
    <n v="4"/>
    <n v="0"/>
    <n v="0"/>
    <n v="0"/>
    <n v="12"/>
    <s v="43170ME"/>
    <x v="16"/>
  </r>
  <r>
    <x v="22"/>
    <x v="682"/>
    <s v="81"/>
    <s v="Jonathan PUT"/>
    <d v="2001-07-22T00:00:00"/>
    <s v="MARTIN SPORTS PRO WINNER FACTORY TEAM"/>
    <n v="6"/>
    <n v="5"/>
    <n v="5"/>
    <m/>
    <m/>
    <m/>
    <m/>
    <x v="1"/>
    <n v="16"/>
    <n v="26"/>
    <n v="3"/>
    <n v="4"/>
    <n v="4"/>
    <n v="0"/>
    <n v="0"/>
    <n v="0"/>
    <n v="11"/>
    <s v="43170ME"/>
    <x v="16"/>
  </r>
  <r>
    <x v="22"/>
    <x v="683"/>
    <s v="33"/>
    <s v="Yan SLEGERS"/>
    <d v="2000-06-10T00:00:00"/>
    <s v="OFF ROAD CLUB BMX  2000  DESSEL VZW"/>
    <n v="5"/>
    <n v="6"/>
    <n v="6"/>
    <m/>
    <m/>
    <m/>
    <m/>
    <x v="1"/>
    <n v="17"/>
    <n v="26"/>
    <n v="4"/>
    <n v="3"/>
    <n v="3"/>
    <n v="0"/>
    <n v="0"/>
    <n v="0"/>
    <n v="10"/>
    <s v="43170ME"/>
    <x v="16"/>
  </r>
  <r>
    <x v="22"/>
    <x v="684"/>
    <s v="92"/>
    <s v="Thibaut VAESSEN"/>
    <d v="2001-01-21T00:00:00"/>
    <s v="BMX SOUMAGNE"/>
    <n v="6"/>
    <n v="6"/>
    <n v="6"/>
    <m/>
    <m/>
    <m/>
    <m/>
    <x v="1"/>
    <n v="18"/>
    <n v="26"/>
    <n v="3"/>
    <n v="3"/>
    <n v="3"/>
    <n v="0"/>
    <n v="0"/>
    <n v="0"/>
    <n v="9"/>
    <s v="43170ME"/>
    <x v="16"/>
  </r>
  <r>
    <x v="22"/>
    <x v="685"/>
    <s v="200"/>
    <s v="Dean WOUTERS"/>
    <d v="1999-05-27T00:00:00"/>
    <s v="PMC CYCLING"/>
    <n v="6"/>
    <n v="6"/>
    <n v="6"/>
    <m/>
    <m/>
    <m/>
    <m/>
    <x v="1"/>
    <n v="18"/>
    <n v="26"/>
    <n v="3"/>
    <n v="3"/>
    <n v="3"/>
    <n v="0"/>
    <n v="0"/>
    <n v="0"/>
    <n v="9"/>
    <s v="43170ME"/>
    <x v="16"/>
  </r>
  <r>
    <x v="22"/>
    <x v="686"/>
    <s v="48"/>
    <s v="Jarmo FORREST"/>
    <d v="1998-12-07T00:00:00"/>
    <s v="INDIVIDUEEL"/>
    <n v="7"/>
    <n v="6"/>
    <n v="6"/>
    <m/>
    <m/>
    <m/>
    <m/>
    <x v="1"/>
    <n v="19"/>
    <n v="26"/>
    <n v="2"/>
    <n v="3"/>
    <n v="3"/>
    <n v="0"/>
    <n v="0"/>
    <n v="0"/>
    <n v="8"/>
    <s v="43170ME"/>
    <x v="16"/>
  </r>
  <r>
    <x v="22"/>
    <x v="687"/>
    <s v="62"/>
    <s v="Sten SAUVILLERS"/>
    <d v="2000-08-21T00:00:00"/>
    <s v="2B RACING TEAM"/>
    <n v="6"/>
    <n v="5"/>
    <n v="7"/>
    <m/>
    <m/>
    <m/>
    <m/>
    <x v="1"/>
    <n v="18"/>
    <n v="26"/>
    <n v="3"/>
    <n v="4"/>
    <n v="2"/>
    <n v="0"/>
    <n v="0"/>
    <n v="0"/>
    <n v="9"/>
    <s v="43170ME"/>
    <x v="16"/>
  </r>
  <r>
    <x v="22"/>
    <x v="688"/>
    <s v="63"/>
    <s v="Arold VERBIEST"/>
    <d v="2000-05-29T00:00:00"/>
    <s v="BMX TIMBERWOLVES RACING"/>
    <n v="7"/>
    <n v="7"/>
    <n v="7"/>
    <m/>
    <m/>
    <m/>
    <m/>
    <x v="1"/>
    <n v="21"/>
    <n v="26"/>
    <n v="2"/>
    <n v="2"/>
    <n v="2"/>
    <n v="0"/>
    <n v="0"/>
    <n v="0"/>
    <n v="6"/>
    <s v="43170ME"/>
    <x v="16"/>
  </r>
  <r>
    <x v="1"/>
    <x v="689"/>
    <s v="94"/>
    <s v="Liam MAGIELS"/>
    <d v="2012-01-29T00:00:00"/>
    <s v="DE MOLENSPRINTERS PULDERBOS VZW"/>
    <n v="1"/>
    <n v="1"/>
    <n v="1"/>
    <m/>
    <m/>
    <n v="1"/>
    <n v="1"/>
    <x v="2"/>
    <n v="3"/>
    <n v="17"/>
    <n v="8"/>
    <n v="8"/>
    <n v="8"/>
    <n v="0"/>
    <n v="5"/>
    <n v="50"/>
    <n v="79"/>
    <s v="43177B05"/>
    <x v="1"/>
  </r>
  <r>
    <x v="1"/>
    <x v="1"/>
    <s v="51"/>
    <s v="Rune VANSUMMEREN"/>
    <d v="2012-09-05T00:00:00"/>
    <s v="FPR - PEER"/>
    <n v="4"/>
    <n v="2"/>
    <n v="1"/>
    <m/>
    <m/>
    <n v="3"/>
    <n v="2"/>
    <x v="2"/>
    <n v="7"/>
    <n v="17"/>
    <n v="5"/>
    <n v="7"/>
    <n v="8"/>
    <n v="0"/>
    <n v="5"/>
    <n v="30"/>
    <n v="55"/>
    <s v="43177B05"/>
    <x v="1"/>
  </r>
  <r>
    <x v="1"/>
    <x v="2"/>
    <s v="141"/>
    <s v="Oliver WYNS"/>
    <d v="2012-01-14T00:00:00"/>
    <s v="BMX DENNENTEAM"/>
    <n v="1"/>
    <n v="1"/>
    <n v="2"/>
    <m/>
    <m/>
    <n v="1"/>
    <n v="3"/>
    <x v="2"/>
    <n v="4"/>
    <n v="17"/>
    <n v="8"/>
    <n v="8"/>
    <n v="7"/>
    <n v="0"/>
    <n v="5"/>
    <n v="25"/>
    <n v="53"/>
    <s v="43177B05"/>
    <x v="1"/>
  </r>
  <r>
    <x v="1"/>
    <x v="3"/>
    <s v="45"/>
    <s v="Jul WOESTENBORGHS"/>
    <d v="2012-10-26T00:00:00"/>
    <s v="DE MOLENSPRINTERS PULDERBOS VZW"/>
    <n v="2"/>
    <n v="3"/>
    <n v="4"/>
    <m/>
    <m/>
    <n v="2"/>
    <n v="4"/>
    <x v="2"/>
    <n v="9"/>
    <n v="17"/>
    <n v="7"/>
    <n v="6"/>
    <n v="5"/>
    <n v="0"/>
    <n v="5"/>
    <n v="20"/>
    <n v="43"/>
    <s v="43177B05"/>
    <x v="1"/>
  </r>
  <r>
    <x v="1"/>
    <x v="5"/>
    <s v="26"/>
    <s v="Emiel GEENTJENS"/>
    <d v="2012-09-06T00:00:00"/>
    <s v="THE BMX DEVILS V.Z.W. RAVELS"/>
    <n v="5"/>
    <n v="4"/>
    <n v="3"/>
    <m/>
    <m/>
    <n v="3"/>
    <n v="5"/>
    <x v="2"/>
    <n v="12"/>
    <n v="17"/>
    <n v="4"/>
    <n v="5"/>
    <n v="6"/>
    <n v="0"/>
    <n v="5"/>
    <n v="17"/>
    <n v="37"/>
    <s v="43177B05"/>
    <x v="1"/>
  </r>
  <r>
    <x v="1"/>
    <x v="6"/>
    <s v="30"/>
    <s v="Djenson VANDEZANDE"/>
    <d v="2012-11-28T00:00:00"/>
    <s v="PMC CYCLING"/>
    <n v="2"/>
    <n v="2"/>
    <n v="2"/>
    <m/>
    <m/>
    <n v="2"/>
    <n v="6"/>
    <x v="2"/>
    <n v="6"/>
    <n v="17"/>
    <n v="7"/>
    <n v="7"/>
    <n v="7"/>
    <n v="0"/>
    <n v="5"/>
    <n v="15"/>
    <n v="41"/>
    <s v="43177B05"/>
    <x v="1"/>
  </r>
  <r>
    <x v="1"/>
    <x v="13"/>
    <s v="92"/>
    <s v="Largo PEETERMANS"/>
    <d v="2012-11-21T00:00:00"/>
    <s v="TOP GEAR BMX VZW"/>
    <n v="1"/>
    <n v="1"/>
    <n v="1"/>
    <m/>
    <m/>
    <n v="4"/>
    <n v="7"/>
    <x v="2"/>
    <n v="3"/>
    <n v="17"/>
    <n v="8"/>
    <n v="8"/>
    <n v="8"/>
    <n v="0"/>
    <n v="5"/>
    <n v="13"/>
    <n v="42"/>
    <s v="43177B05"/>
    <x v="1"/>
  </r>
  <r>
    <x v="1"/>
    <x v="12"/>
    <s v="33"/>
    <s v="Seth GIJBELS"/>
    <d v="2012-11-15T00:00:00"/>
    <s v="PMC CYCLING"/>
    <n v="2"/>
    <n v="5"/>
    <n v="4"/>
    <m/>
    <m/>
    <n v="4"/>
    <n v="8"/>
    <x v="2"/>
    <n v="11"/>
    <n v="17"/>
    <n v="7"/>
    <n v="4"/>
    <n v="5"/>
    <n v="0"/>
    <n v="5"/>
    <n v="11"/>
    <n v="32"/>
    <s v="43177B05"/>
    <x v="1"/>
  </r>
  <r>
    <x v="1"/>
    <x v="690"/>
    <s v="46"/>
    <s v="Niel WARGÉ"/>
    <d v="2012-03-10T00:00:00"/>
    <s v="BMX DENNENTEAM"/>
    <n v="4"/>
    <n v="3"/>
    <n v="2"/>
    <m/>
    <m/>
    <n v="5"/>
    <m/>
    <x v="2"/>
    <n v="9"/>
    <n v="17"/>
    <n v="5"/>
    <n v="6"/>
    <n v="7"/>
    <n v="0"/>
    <n v="4"/>
    <n v="0"/>
    <n v="22"/>
    <s v="43177B05"/>
    <x v="1"/>
  </r>
  <r>
    <x v="1"/>
    <x v="14"/>
    <s v="56"/>
    <s v="Bas VANHOOF"/>
    <d v="2012-08-06T00:00:00"/>
    <s v="BMX WIZARDS"/>
    <n v="3"/>
    <n v="2"/>
    <n v="3"/>
    <m/>
    <m/>
    <n v="5"/>
    <m/>
    <x v="2"/>
    <n v="8"/>
    <n v="17"/>
    <n v="6"/>
    <n v="7"/>
    <n v="6"/>
    <n v="0"/>
    <n v="4"/>
    <n v="0"/>
    <n v="23"/>
    <s v="43177B05"/>
    <x v="1"/>
  </r>
  <r>
    <x v="1"/>
    <x v="7"/>
    <s v="80"/>
    <s v="Arthur HOFFMANN"/>
    <d v="2012-07-13T00:00:00"/>
    <s v="BMXING PARK BLEGNY"/>
    <n v="3"/>
    <n v="3"/>
    <n v="3"/>
    <m/>
    <m/>
    <n v="6"/>
    <m/>
    <x v="2"/>
    <n v="9"/>
    <n v="17"/>
    <n v="6"/>
    <n v="6"/>
    <n v="6"/>
    <n v="0"/>
    <n v="3"/>
    <n v="0"/>
    <n v="21"/>
    <s v="43177B05"/>
    <x v="1"/>
  </r>
  <r>
    <x v="1"/>
    <x v="17"/>
    <s v="218"/>
    <s v="Tibe TORFS"/>
    <d v="2012-08-21T00:00:00"/>
    <s v="BMX DENNENTEAM"/>
    <n v="4"/>
    <n v="4"/>
    <n v="4"/>
    <m/>
    <m/>
    <n v="6"/>
    <m/>
    <x v="2"/>
    <n v="12"/>
    <n v="17"/>
    <n v="5"/>
    <n v="5"/>
    <n v="5"/>
    <n v="0"/>
    <n v="3"/>
    <n v="0"/>
    <n v="18"/>
    <s v="43177B05"/>
    <x v="1"/>
  </r>
  <r>
    <x v="1"/>
    <x v="8"/>
    <s v="75"/>
    <s v="Vinz VAN GASTEL"/>
    <d v="2012-11-30T00:00:00"/>
    <s v="OFF ROAD CLUB BMX  2000  DESSEL VZW"/>
    <n v="5"/>
    <n v="4"/>
    <n v="5"/>
    <m/>
    <m/>
    <m/>
    <m/>
    <x v="2"/>
    <n v="14"/>
    <n v="17"/>
    <n v="4"/>
    <n v="5"/>
    <n v="4"/>
    <n v="0"/>
    <n v="0"/>
    <n v="0"/>
    <n v="13"/>
    <s v="43177B05"/>
    <x v="1"/>
  </r>
  <r>
    <x v="1"/>
    <x v="4"/>
    <s v="79"/>
    <s v="Corentin HOFFMANN"/>
    <d v="2012-07-13T00:00:00"/>
    <s v="BMXING PARK BLEGNY"/>
    <n v="6"/>
    <n v="5"/>
    <n v="5"/>
    <m/>
    <m/>
    <m/>
    <m/>
    <x v="2"/>
    <n v="16"/>
    <n v="17"/>
    <n v="3"/>
    <n v="4"/>
    <n v="4"/>
    <n v="0"/>
    <n v="0"/>
    <n v="0"/>
    <n v="11"/>
    <s v="43177B05"/>
    <x v="1"/>
  </r>
  <r>
    <x v="1"/>
    <x v="11"/>
    <s v="43"/>
    <s v="Jason REYNAERT"/>
    <d v="2012-02-26T00:00:00"/>
    <s v="THE BMX-STARS VZW"/>
    <n v="3"/>
    <n v="6"/>
    <n v="6"/>
    <m/>
    <m/>
    <m/>
    <m/>
    <x v="2"/>
    <n v="15"/>
    <n v="17"/>
    <n v="6"/>
    <n v="3"/>
    <n v="3"/>
    <n v="0"/>
    <n v="0"/>
    <n v="0"/>
    <n v="12"/>
    <s v="43177B05"/>
    <x v="1"/>
  </r>
  <r>
    <x v="1"/>
    <x v="15"/>
    <s v="36"/>
    <s v="Stan COLLAERT"/>
    <d v="2012-07-25T00:00:00"/>
    <s v="DE MOLENSPRINTERS PULDERBOS VZW"/>
    <n v="6"/>
    <n v="6"/>
    <n v="6"/>
    <m/>
    <m/>
    <m/>
    <m/>
    <x v="2"/>
    <n v="18"/>
    <n v="17"/>
    <n v="3"/>
    <n v="3"/>
    <n v="3"/>
    <n v="0"/>
    <n v="0"/>
    <n v="0"/>
    <n v="9"/>
    <s v="43177B05"/>
    <x v="1"/>
  </r>
  <r>
    <x v="1"/>
    <x v="9"/>
    <s v="23"/>
    <s v="Matteo HUYBRECHTS"/>
    <d v="2012-10-04T00:00:00"/>
    <s v="THE BMX DEVILS V.Z.W. RAVELS"/>
    <n v="5"/>
    <n v="5"/>
    <n v="7"/>
    <m/>
    <m/>
    <m/>
    <m/>
    <x v="2"/>
    <n v="17"/>
    <n v="17"/>
    <n v="4"/>
    <n v="4"/>
    <n v="2"/>
    <n v="0"/>
    <n v="0"/>
    <n v="0"/>
    <n v="10"/>
    <s v="43177B05"/>
    <x v="1"/>
  </r>
  <r>
    <x v="2"/>
    <x v="19"/>
    <s v="24"/>
    <s v="Mats VAN GILS"/>
    <d v="2011-01-12T00:00:00"/>
    <s v="THE BMX DEVILS V.Z.W. RAVELS"/>
    <n v="1"/>
    <n v="1"/>
    <n v="1"/>
    <m/>
    <m/>
    <n v="1"/>
    <n v="1"/>
    <x v="2"/>
    <n v="3"/>
    <n v="31"/>
    <n v="8"/>
    <n v="8"/>
    <n v="8"/>
    <n v="0"/>
    <n v="5"/>
    <n v="50"/>
    <n v="79"/>
    <s v="43177B07"/>
    <x v="1"/>
  </r>
  <r>
    <x v="2"/>
    <x v="691"/>
    <s v="339"/>
    <s v="VISNEVSKIS TOMS"/>
    <d v="2011-06-22T00:00:00"/>
    <m/>
    <n v="2"/>
    <n v="5"/>
    <n v="1"/>
    <m/>
    <m/>
    <n v="3"/>
    <n v="2"/>
    <x v="2"/>
    <n v="8"/>
    <n v="31"/>
    <n v="7"/>
    <n v="4"/>
    <n v="8"/>
    <n v="0"/>
    <n v="5"/>
    <n v="30"/>
    <n v="54"/>
    <s v="43177B07"/>
    <x v="1"/>
  </r>
  <r>
    <x v="2"/>
    <x v="34"/>
    <s v="48"/>
    <s v="Gust LENAERTS"/>
    <d v="2011-01-05T00:00:00"/>
    <s v="BMX TEAM BEKAF VZW"/>
    <n v="1"/>
    <n v="3"/>
    <n v="1"/>
    <m/>
    <m/>
    <n v="1"/>
    <n v="3"/>
    <x v="2"/>
    <n v="5"/>
    <n v="31"/>
    <n v="8"/>
    <n v="6"/>
    <n v="8"/>
    <n v="0"/>
    <n v="5"/>
    <n v="25"/>
    <n v="52"/>
    <s v="43177B07"/>
    <x v="1"/>
  </r>
  <r>
    <x v="2"/>
    <x v="21"/>
    <s v="27"/>
    <s v="Alexande DE VRIJ"/>
    <d v="2011-04-21T00:00:00"/>
    <s v="OFF ROAD CLUB BMX  2000  DESSEL VZW"/>
    <n v="7"/>
    <n v="1"/>
    <n v="2"/>
    <m/>
    <m/>
    <n v="2"/>
    <n v="4"/>
    <x v="2"/>
    <n v="10"/>
    <n v="31"/>
    <n v="2"/>
    <n v="8"/>
    <n v="7"/>
    <n v="0"/>
    <n v="5"/>
    <n v="20"/>
    <n v="42"/>
    <s v="43177B07"/>
    <x v="1"/>
  </r>
  <r>
    <x v="2"/>
    <x v="30"/>
    <s v="72"/>
    <s v="Sasha DOOMS"/>
    <d v="2011-01-23T00:00:00"/>
    <s v="BMX WIZARDS"/>
    <n v="4"/>
    <n v="3"/>
    <n v="4"/>
    <m/>
    <m/>
    <n v="4"/>
    <n v="5"/>
    <x v="2"/>
    <n v="11"/>
    <n v="31"/>
    <n v="5"/>
    <n v="6"/>
    <n v="5"/>
    <n v="0"/>
    <n v="5"/>
    <n v="17"/>
    <n v="38"/>
    <s v="43177B07"/>
    <x v="1"/>
  </r>
  <r>
    <x v="2"/>
    <x v="20"/>
    <s v="63"/>
    <s v="Jules BAERT"/>
    <d v="2011-05-09T00:00:00"/>
    <s v="TOP GEAR BMX VZW"/>
    <n v="1"/>
    <n v="1"/>
    <n v="2"/>
    <m/>
    <m/>
    <n v="2"/>
    <n v="6"/>
    <x v="2"/>
    <n v="4"/>
    <n v="31"/>
    <n v="8"/>
    <n v="8"/>
    <n v="7"/>
    <n v="0"/>
    <n v="5"/>
    <n v="15"/>
    <n v="43"/>
    <s v="43177B07"/>
    <x v="1"/>
  </r>
  <r>
    <x v="2"/>
    <x v="25"/>
    <s v="47"/>
    <s v="Lian JORGE"/>
    <d v="2011-04-13T00:00:00"/>
    <s v="BMX DENNENTEAM"/>
    <n v="3"/>
    <n v="5"/>
    <n v="5"/>
    <m/>
    <m/>
    <n v="4"/>
    <n v="7"/>
    <x v="2"/>
    <n v="13"/>
    <n v="31"/>
    <n v="6"/>
    <n v="4"/>
    <n v="4"/>
    <n v="0"/>
    <n v="5"/>
    <n v="13"/>
    <n v="32"/>
    <s v="43177B07"/>
    <x v="1"/>
  </r>
  <r>
    <x v="2"/>
    <x v="28"/>
    <s v="36"/>
    <s v="Brent THIJS"/>
    <d v="2011-03-20T00:00:00"/>
    <s v="CIRCUIT ZOLDER - HEUSDEN-ZOLDER"/>
    <n v="1"/>
    <n v="3"/>
    <n v="3"/>
    <m/>
    <m/>
    <n v="3"/>
    <n v="8"/>
    <x v="2"/>
    <n v="7"/>
    <n v="31"/>
    <n v="8"/>
    <n v="6"/>
    <n v="6"/>
    <n v="0"/>
    <n v="5"/>
    <n v="11"/>
    <n v="36"/>
    <s v="43177B07"/>
    <x v="1"/>
  </r>
  <r>
    <x v="2"/>
    <x v="18"/>
    <s v="41"/>
    <s v="Rios KOPPEN"/>
    <d v="2011-09-16T00:00:00"/>
    <s v="THE BMX DEVILS V.Z.W. RAVELS"/>
    <n v="2"/>
    <n v="2"/>
    <n v="1"/>
    <m/>
    <m/>
    <n v="5"/>
    <m/>
    <x v="2"/>
    <n v="5"/>
    <n v="31"/>
    <n v="7"/>
    <n v="7"/>
    <n v="8"/>
    <n v="0"/>
    <n v="4"/>
    <n v="0"/>
    <n v="26"/>
    <s v="43177B07"/>
    <x v="1"/>
  </r>
  <r>
    <x v="2"/>
    <x v="22"/>
    <s v="56"/>
    <s v="Tyron BESONHE"/>
    <d v="2011-05-24T00:00:00"/>
    <s v="BMX TIMBERWOLVES RACING"/>
    <n v="2"/>
    <n v="1"/>
    <n v="3"/>
    <m/>
    <m/>
    <n v="5"/>
    <m/>
    <x v="2"/>
    <n v="6"/>
    <n v="31"/>
    <n v="7"/>
    <n v="8"/>
    <n v="6"/>
    <n v="0"/>
    <n v="4"/>
    <n v="0"/>
    <n v="25"/>
    <s v="43177B07"/>
    <x v="1"/>
  </r>
  <r>
    <x v="2"/>
    <x v="33"/>
    <s v="84"/>
    <s v="Lander JANSSENS"/>
    <d v="2011-07-19T00:00:00"/>
    <s v="BMX DENNENTEAM"/>
    <n v="2"/>
    <n v="2"/>
    <n v="2"/>
    <m/>
    <m/>
    <n v="6"/>
    <m/>
    <x v="2"/>
    <n v="6"/>
    <n v="31"/>
    <n v="7"/>
    <n v="7"/>
    <n v="7"/>
    <n v="0"/>
    <n v="3"/>
    <n v="0"/>
    <n v="24"/>
    <s v="43177B07"/>
    <x v="1"/>
  </r>
  <r>
    <x v="2"/>
    <x v="29"/>
    <s v="52"/>
    <s v="Mats LEIRS"/>
    <d v="2011-07-18T00:00:00"/>
    <s v="BMX WESTEL VZW"/>
    <n v="4"/>
    <n v="4"/>
    <n v="4"/>
    <m/>
    <m/>
    <n v="6"/>
    <m/>
    <x v="2"/>
    <n v="12"/>
    <n v="31"/>
    <n v="5"/>
    <n v="5"/>
    <n v="5"/>
    <n v="0"/>
    <n v="3"/>
    <n v="0"/>
    <n v="18"/>
    <s v="43177B07"/>
    <x v="1"/>
  </r>
  <r>
    <x v="2"/>
    <x v="32"/>
    <s v="26"/>
    <s v="Lucas VAN DER HORST"/>
    <d v="2011-08-02T00:00:00"/>
    <s v="OFF ROAD CLUB BMX  2000  DESSEL VZW"/>
    <n v="3"/>
    <n v="2"/>
    <n v="3"/>
    <m/>
    <m/>
    <n v="7"/>
    <m/>
    <x v="2"/>
    <n v="8"/>
    <n v="31"/>
    <n v="6"/>
    <n v="7"/>
    <n v="6"/>
    <n v="0"/>
    <n v="2"/>
    <n v="0"/>
    <n v="21"/>
    <s v="43177B07"/>
    <x v="1"/>
  </r>
  <r>
    <x v="2"/>
    <x v="35"/>
    <s v="46"/>
    <s v="Gabriël HENDRICKX"/>
    <d v="2011-01-27T00:00:00"/>
    <s v="BMX TEAM BEKAF VZW"/>
    <n v="4"/>
    <n v="3"/>
    <n v="4"/>
    <m/>
    <m/>
    <n v="7"/>
    <m/>
    <x v="2"/>
    <n v="11"/>
    <n v="31"/>
    <n v="5"/>
    <n v="6"/>
    <n v="5"/>
    <n v="0"/>
    <n v="2"/>
    <n v="0"/>
    <n v="18"/>
    <s v="43177B07"/>
    <x v="1"/>
  </r>
  <r>
    <x v="2"/>
    <x v="23"/>
    <s v="65"/>
    <s v="Arto COP"/>
    <d v="2011-02-22T00:00:00"/>
    <s v="BMX RANST VZW"/>
    <n v="3"/>
    <n v="2"/>
    <n v="2"/>
    <m/>
    <m/>
    <n v="8"/>
    <m/>
    <x v="2"/>
    <n v="7"/>
    <n v="31"/>
    <n v="6"/>
    <n v="7"/>
    <n v="7"/>
    <n v="0"/>
    <n v="1"/>
    <n v="0"/>
    <n v="21"/>
    <s v="43177B07"/>
    <x v="1"/>
  </r>
  <r>
    <x v="2"/>
    <x v="692"/>
    <s v="68"/>
    <s v="Lars VAN BELLEGHEM"/>
    <d v="2011-03-19T00:00:00"/>
    <s v="KON. VC ´T MEETJESLAND - KNESSELARE"/>
    <n v="3"/>
    <n v="4"/>
    <n v="3"/>
    <m/>
    <m/>
    <n v="8"/>
    <m/>
    <x v="2"/>
    <n v="10"/>
    <n v="31"/>
    <n v="6"/>
    <n v="5"/>
    <n v="6"/>
    <n v="0"/>
    <n v="1"/>
    <n v="0"/>
    <n v="18"/>
    <s v="43177B07"/>
    <x v="1"/>
  </r>
  <r>
    <x v="2"/>
    <x v="39"/>
    <s v="25"/>
    <s v="Sverre KASTELIJN"/>
    <d v="2011-02-28T00:00:00"/>
    <s v="THE BMX DEVILS V.Z.W. RAVELS"/>
    <n v="5"/>
    <n v="6"/>
    <n v="4"/>
    <m/>
    <m/>
    <m/>
    <m/>
    <x v="2"/>
    <n v="15"/>
    <n v="31"/>
    <n v="4"/>
    <n v="3"/>
    <n v="5"/>
    <n v="0"/>
    <n v="0"/>
    <n v="0"/>
    <n v="12"/>
    <s v="43177B07"/>
    <x v="1"/>
  </r>
  <r>
    <x v="2"/>
    <x v="38"/>
    <s v="100"/>
    <s v="Tyas HOSTE"/>
    <d v="2011-08-27T00:00:00"/>
    <s v="BMX DENNENTEAM"/>
    <n v="5"/>
    <n v="4"/>
    <n v="5"/>
    <m/>
    <m/>
    <m/>
    <m/>
    <x v="2"/>
    <n v="14"/>
    <n v="31"/>
    <n v="4"/>
    <n v="5"/>
    <n v="4"/>
    <n v="0"/>
    <n v="0"/>
    <n v="0"/>
    <n v="13"/>
    <s v="43177B07"/>
    <x v="1"/>
  </r>
  <r>
    <x v="2"/>
    <x v="43"/>
    <s v="78"/>
    <s v="Victor JADOT"/>
    <d v="2011-10-24T00:00:00"/>
    <s v="BMX TIMBERWOLVES RACING"/>
    <n v="5"/>
    <n v="5"/>
    <n v="5"/>
    <m/>
    <m/>
    <m/>
    <m/>
    <x v="2"/>
    <n v="15"/>
    <n v="31"/>
    <n v="4"/>
    <n v="4"/>
    <n v="4"/>
    <n v="0"/>
    <n v="0"/>
    <n v="0"/>
    <n v="12"/>
    <s v="43177B07"/>
    <x v="1"/>
  </r>
  <r>
    <x v="2"/>
    <x v="693"/>
    <s v="61"/>
    <s v="Vic PEETERS"/>
    <d v="2011-10-11T00:00:00"/>
    <s v="DE MOLENSPRINTERS PULDERBOS VZW"/>
    <n v="5"/>
    <n v="5"/>
    <n v="5"/>
    <m/>
    <m/>
    <m/>
    <m/>
    <x v="2"/>
    <n v="15"/>
    <n v="31"/>
    <n v="4"/>
    <n v="4"/>
    <n v="4"/>
    <n v="0"/>
    <n v="0"/>
    <n v="0"/>
    <n v="12"/>
    <s v="43177B07"/>
    <x v="1"/>
  </r>
  <r>
    <x v="2"/>
    <x v="24"/>
    <s v="31"/>
    <s v="Yorn EGGERS"/>
    <d v="2011-04-15T00:00:00"/>
    <s v="BMX TEAM BEKAF VZW"/>
    <n v="4"/>
    <n v="4"/>
    <n v="6"/>
    <m/>
    <m/>
    <m/>
    <m/>
    <x v="2"/>
    <n v="14"/>
    <n v="31"/>
    <n v="5"/>
    <n v="5"/>
    <n v="3"/>
    <n v="0"/>
    <n v="0"/>
    <n v="0"/>
    <n v="13"/>
    <s v="43177B07"/>
    <x v="1"/>
  </r>
  <r>
    <x v="2"/>
    <x v="694"/>
    <s v="66"/>
    <s v="Thor CAMS"/>
    <d v="2011-08-05T00:00:00"/>
    <s v="ISOREX CYCLING TEAM"/>
    <n v="6"/>
    <n v="6"/>
    <n v="6"/>
    <m/>
    <m/>
    <m/>
    <m/>
    <x v="2"/>
    <n v="18"/>
    <n v="31"/>
    <n v="3"/>
    <n v="3"/>
    <n v="3"/>
    <n v="0"/>
    <n v="0"/>
    <n v="0"/>
    <n v="9"/>
    <s v="43177B07"/>
    <x v="1"/>
  </r>
  <r>
    <x v="2"/>
    <x v="41"/>
    <s v="22"/>
    <s v="Alexande SPRUYT"/>
    <d v="2011-05-24T00:00:00"/>
    <s v="THE BMX DEVILS V.Z.W. RAVELS"/>
    <n v="7"/>
    <n v="7"/>
    <n v="6"/>
    <m/>
    <m/>
    <m/>
    <m/>
    <x v="2"/>
    <n v="20"/>
    <n v="31"/>
    <n v="2"/>
    <n v="2"/>
    <n v="3"/>
    <n v="0"/>
    <n v="0"/>
    <n v="0"/>
    <n v="7"/>
    <s v="43177B07"/>
    <x v="1"/>
  </r>
  <r>
    <x v="2"/>
    <x v="37"/>
    <s v="43"/>
    <s v="Vic MARTENS"/>
    <d v="2011-06-28T00:00:00"/>
    <s v="BMX RANST VZW"/>
    <n v="6"/>
    <n v="8"/>
    <n v="6"/>
    <m/>
    <m/>
    <m/>
    <m/>
    <x v="2"/>
    <n v="20"/>
    <n v="31"/>
    <n v="3"/>
    <n v="1"/>
    <n v="3"/>
    <n v="0"/>
    <n v="0"/>
    <n v="0"/>
    <n v="7"/>
    <s v="43177B07"/>
    <x v="1"/>
  </r>
  <r>
    <x v="2"/>
    <x v="53"/>
    <s v="23"/>
    <s v="Skaye CABANIER"/>
    <d v="2011-12-25T00:00:00"/>
    <s v="THE BMX DEVILS V.Z.W. RAVELS"/>
    <n v="6"/>
    <n v="6"/>
    <n v="7"/>
    <m/>
    <m/>
    <m/>
    <m/>
    <x v="2"/>
    <n v="19"/>
    <n v="31"/>
    <n v="3"/>
    <n v="3"/>
    <n v="2"/>
    <n v="0"/>
    <n v="0"/>
    <n v="0"/>
    <n v="8"/>
    <s v="43177B07"/>
    <x v="1"/>
  </r>
  <r>
    <x v="2"/>
    <x v="42"/>
    <s v="28"/>
    <s v="Xim ARIËN"/>
    <d v="2011-08-11T00:00:00"/>
    <s v="THE BMX DEVILS V.Z.W. RAVELS"/>
    <n v="7"/>
    <n v="6"/>
    <n v="7"/>
    <m/>
    <m/>
    <m/>
    <m/>
    <x v="2"/>
    <n v="20"/>
    <n v="31"/>
    <n v="2"/>
    <n v="3"/>
    <n v="2"/>
    <n v="0"/>
    <n v="0"/>
    <n v="0"/>
    <n v="7"/>
    <s v="43177B07"/>
    <x v="1"/>
  </r>
  <r>
    <x v="2"/>
    <x v="46"/>
    <s v="144"/>
    <s v="Kobe TORBEN-NIELSEN"/>
    <d v="2011-08-10T00:00:00"/>
    <s v="BMX RANST VZW"/>
    <n v="6"/>
    <n v="7"/>
    <n v="7"/>
    <m/>
    <m/>
    <m/>
    <m/>
    <x v="2"/>
    <n v="20"/>
    <n v="31"/>
    <n v="3"/>
    <n v="2"/>
    <n v="2"/>
    <n v="0"/>
    <n v="0"/>
    <n v="0"/>
    <n v="7"/>
    <s v="43177B07"/>
    <x v="1"/>
  </r>
  <r>
    <x v="2"/>
    <x v="695"/>
    <s v="33"/>
    <s v="Milan HOMMÉ"/>
    <d v="2011-08-08T00:00:00"/>
    <s v="THE BMX-STARS VZW"/>
    <n v="8"/>
    <n v="7"/>
    <n v="7"/>
    <m/>
    <m/>
    <m/>
    <m/>
    <x v="2"/>
    <n v="22"/>
    <n v="31"/>
    <n v="1"/>
    <n v="2"/>
    <n v="2"/>
    <n v="0"/>
    <n v="0"/>
    <n v="0"/>
    <n v="5"/>
    <s v="43177B07"/>
    <x v="1"/>
  </r>
  <r>
    <x v="2"/>
    <x v="48"/>
    <s v="32"/>
    <s v="Kobe GEUDENS"/>
    <d v="2011-06-24T00:00:00"/>
    <s v="THE BMX DEVILS V.Z.W. RAVELS"/>
    <n v="8"/>
    <n v="7"/>
    <n v="8"/>
    <m/>
    <m/>
    <m/>
    <m/>
    <x v="2"/>
    <n v="23"/>
    <n v="31"/>
    <n v="1"/>
    <n v="2"/>
    <n v="1"/>
    <n v="0"/>
    <n v="0"/>
    <n v="0"/>
    <n v="4"/>
    <s v="43177B07"/>
    <x v="1"/>
  </r>
  <r>
    <x v="2"/>
    <x v="696"/>
    <s v="75"/>
    <s v="Xandro CLAES"/>
    <d v="2011-11-16T00:00:00"/>
    <s v="BMX WIZARDS"/>
    <n v="7"/>
    <n v="8"/>
    <n v="8"/>
    <m/>
    <m/>
    <m/>
    <m/>
    <x v="2"/>
    <n v="23"/>
    <n v="31"/>
    <n v="2"/>
    <n v="1"/>
    <n v="1"/>
    <n v="0"/>
    <n v="0"/>
    <n v="0"/>
    <n v="4"/>
    <s v="43177B07"/>
    <x v="1"/>
  </r>
  <r>
    <x v="2"/>
    <x v="697"/>
    <s v="45"/>
    <s v="Maurice VERHAGE"/>
    <d v="2011-09-30T00:00:00"/>
    <s v="THE BMX ANGELS"/>
    <n v="8"/>
    <n v="8"/>
    <n v="10"/>
    <m/>
    <m/>
    <m/>
    <m/>
    <x v="2"/>
    <n v="26"/>
    <n v="31"/>
    <n v="1"/>
    <n v="1"/>
    <n v="0"/>
    <n v="0"/>
    <n v="0"/>
    <n v="0"/>
    <n v="2"/>
    <s v="43177B07"/>
    <x v="1"/>
  </r>
  <r>
    <x v="3"/>
    <x v="85"/>
    <s v="62"/>
    <s v="Andreas DE FAUW"/>
    <d v="2010-01-17T00:00:00"/>
    <s v="OSTENDBMXCLUB"/>
    <n v="2"/>
    <n v="2"/>
    <n v="4"/>
    <m/>
    <n v="1"/>
    <n v="1"/>
    <n v="1"/>
    <x v="2"/>
    <n v="8"/>
    <n v="58"/>
    <n v="7"/>
    <n v="7"/>
    <n v="5"/>
    <n v="5"/>
    <n v="5"/>
    <n v="50"/>
    <n v="79"/>
    <s v="43177B08"/>
    <x v="1"/>
  </r>
  <r>
    <x v="3"/>
    <x v="59"/>
    <s v="44"/>
    <s v="Bent SCHELFHOUT"/>
    <d v="2010-06-05T00:00:00"/>
    <s v="TOP GEAR BMX VZW"/>
    <n v="4"/>
    <n v="3"/>
    <n v="2"/>
    <m/>
    <n v="2"/>
    <n v="4"/>
    <n v="2"/>
    <x v="2"/>
    <n v="9"/>
    <n v="58"/>
    <n v="5"/>
    <n v="6"/>
    <n v="7"/>
    <n v="5"/>
    <n v="5"/>
    <n v="30"/>
    <n v="58"/>
    <s v="43177B08"/>
    <x v="1"/>
  </r>
  <r>
    <x v="3"/>
    <x v="90"/>
    <s v="58"/>
    <s v="Brent BIESBROECK"/>
    <d v="2010-09-10T00:00:00"/>
    <s v="TOP GEAR BMX VZW"/>
    <n v="1"/>
    <n v="1"/>
    <n v="1"/>
    <m/>
    <n v="1"/>
    <n v="2"/>
    <n v="3"/>
    <x v="2"/>
    <n v="3"/>
    <n v="58"/>
    <n v="8"/>
    <n v="8"/>
    <n v="8"/>
    <n v="5"/>
    <n v="5"/>
    <n v="25"/>
    <n v="59"/>
    <s v="43177B08"/>
    <x v="1"/>
  </r>
  <r>
    <x v="3"/>
    <x v="58"/>
    <s v="94"/>
    <s v="Liam HÖDL"/>
    <d v="2010-02-09T00:00:00"/>
    <s v="PEER BMX VZW"/>
    <n v="1"/>
    <n v="1"/>
    <n v="1"/>
    <m/>
    <n v="3"/>
    <n v="3"/>
    <n v="4"/>
    <x v="2"/>
    <n v="3"/>
    <n v="58"/>
    <n v="8"/>
    <n v="8"/>
    <n v="8"/>
    <n v="5"/>
    <n v="5"/>
    <n v="20"/>
    <n v="54"/>
    <s v="43177B08"/>
    <x v="1"/>
  </r>
  <r>
    <x v="3"/>
    <x v="57"/>
    <s v="34"/>
    <s v="Ryu DEMUYSER"/>
    <d v="2010-03-23T00:00:00"/>
    <s v="CIRCUIT ZOLDER - HEUSDEN-ZOLDER"/>
    <n v="2"/>
    <n v="2"/>
    <n v="2"/>
    <m/>
    <n v="2"/>
    <n v="2"/>
    <n v="5"/>
    <x v="2"/>
    <n v="6"/>
    <n v="58"/>
    <n v="7"/>
    <n v="7"/>
    <n v="7"/>
    <n v="5"/>
    <n v="5"/>
    <n v="17"/>
    <n v="48"/>
    <s v="43177B08"/>
    <x v="1"/>
  </r>
  <r>
    <x v="3"/>
    <x v="55"/>
    <s v="16"/>
    <s v="Keo VAN ROOY"/>
    <d v="2010-06-24T00:00:00"/>
    <s v="OFF ROAD CLUB BMX  2000  DESSEL VZW"/>
    <n v="1"/>
    <n v="1"/>
    <n v="1"/>
    <m/>
    <n v="1"/>
    <n v="1"/>
    <n v="6"/>
    <x v="2"/>
    <n v="3"/>
    <n v="58"/>
    <n v="8"/>
    <n v="8"/>
    <n v="8"/>
    <n v="5"/>
    <n v="5"/>
    <n v="15"/>
    <n v="49"/>
    <s v="43177B08"/>
    <x v="1"/>
  </r>
  <r>
    <x v="3"/>
    <x v="56"/>
    <s v="21"/>
    <s v="Jens GIJBELS"/>
    <d v="2010-01-06T00:00:00"/>
    <s v="PMC CYCLING"/>
    <n v="1"/>
    <n v="1"/>
    <n v="1"/>
    <m/>
    <n v="1"/>
    <n v="3"/>
    <n v="7"/>
    <x v="2"/>
    <n v="3"/>
    <n v="58"/>
    <n v="8"/>
    <n v="8"/>
    <n v="8"/>
    <n v="5"/>
    <n v="5"/>
    <n v="13"/>
    <n v="47"/>
    <s v="43177B08"/>
    <x v="1"/>
  </r>
  <r>
    <x v="3"/>
    <x v="63"/>
    <s v="66"/>
    <s v="Troy VAN DOORSSELAER"/>
    <d v="2010-04-04T00:00:00"/>
    <s v="TOP GEAR BMX VZW"/>
    <n v="1"/>
    <n v="1"/>
    <n v="1"/>
    <m/>
    <n v="3"/>
    <n v="4"/>
    <n v="8"/>
    <x v="2"/>
    <n v="3"/>
    <n v="58"/>
    <n v="8"/>
    <n v="8"/>
    <n v="8"/>
    <n v="5"/>
    <n v="5"/>
    <n v="11"/>
    <n v="45"/>
    <s v="43177B08"/>
    <x v="1"/>
  </r>
  <r>
    <x v="3"/>
    <x v="64"/>
    <s v="77"/>
    <s v="Jayden DE LOCHT"/>
    <d v="2010-03-30T00:00:00"/>
    <s v="PEER BMX VZW"/>
    <n v="3"/>
    <n v="4"/>
    <n v="5"/>
    <m/>
    <n v="2"/>
    <n v="5"/>
    <m/>
    <x v="2"/>
    <n v="12"/>
    <n v="58"/>
    <n v="6"/>
    <n v="5"/>
    <n v="4"/>
    <n v="5"/>
    <n v="4"/>
    <n v="0"/>
    <n v="24"/>
    <s v="43177B08"/>
    <x v="1"/>
  </r>
  <r>
    <x v="3"/>
    <x v="80"/>
    <s v="145"/>
    <s v="Milo OLIVIERS"/>
    <d v="2010-03-10T00:00:00"/>
    <s v="BMX WIZARDS"/>
    <n v="2"/>
    <n v="2"/>
    <n v="2"/>
    <m/>
    <n v="4"/>
    <n v="5"/>
    <m/>
    <x v="2"/>
    <n v="6"/>
    <n v="58"/>
    <n v="7"/>
    <n v="7"/>
    <n v="7"/>
    <n v="5"/>
    <n v="4"/>
    <n v="0"/>
    <n v="30"/>
    <s v="43177B08"/>
    <x v="1"/>
  </r>
  <r>
    <x v="3"/>
    <x v="72"/>
    <s v="20"/>
    <s v="Mathis CLAES"/>
    <d v="2010-11-12T00:00:00"/>
    <s v="PMC CYCLING"/>
    <n v="1"/>
    <n v="1"/>
    <n v="1"/>
    <m/>
    <n v="4"/>
    <n v="6"/>
    <m/>
    <x v="2"/>
    <n v="3"/>
    <n v="58"/>
    <n v="8"/>
    <n v="8"/>
    <n v="8"/>
    <n v="5"/>
    <n v="3"/>
    <n v="0"/>
    <n v="32"/>
    <s v="43177B08"/>
    <x v="1"/>
  </r>
  <r>
    <x v="3"/>
    <x v="65"/>
    <s v="76"/>
    <s v="Stef BRANDS"/>
    <d v="2010-05-28T00:00:00"/>
    <s v="PEER BMX VZW"/>
    <n v="2"/>
    <n v="2"/>
    <n v="1"/>
    <m/>
    <n v="4"/>
    <n v="6"/>
    <m/>
    <x v="2"/>
    <n v="5"/>
    <n v="58"/>
    <n v="7"/>
    <n v="7"/>
    <n v="8"/>
    <n v="5"/>
    <n v="3"/>
    <n v="0"/>
    <n v="30"/>
    <s v="43177B08"/>
    <x v="1"/>
  </r>
  <r>
    <x v="3"/>
    <x v="69"/>
    <s v="75"/>
    <s v="Jonas CORENS"/>
    <d v="2010-08-10T00:00:00"/>
    <s v="PEER BMX VZW"/>
    <n v="1"/>
    <n v="1"/>
    <n v="1"/>
    <m/>
    <n v="3"/>
    <n v="7"/>
    <m/>
    <x v="2"/>
    <n v="3"/>
    <n v="58"/>
    <n v="8"/>
    <n v="8"/>
    <n v="8"/>
    <n v="5"/>
    <n v="2"/>
    <n v="0"/>
    <n v="31"/>
    <s v="43177B08"/>
    <x v="1"/>
  </r>
  <r>
    <x v="3"/>
    <x v="78"/>
    <s v="101"/>
    <s v="Rémi VANKERPEL"/>
    <d v="2010-01-07T00:00:00"/>
    <s v="BMX DENNENTEAM"/>
    <n v="2"/>
    <n v="2"/>
    <n v="2"/>
    <m/>
    <n v="3"/>
    <n v="7"/>
    <m/>
    <x v="2"/>
    <n v="6"/>
    <n v="58"/>
    <n v="7"/>
    <n v="7"/>
    <n v="7"/>
    <n v="5"/>
    <n v="2"/>
    <n v="0"/>
    <n v="28"/>
    <s v="43177B08"/>
    <x v="1"/>
  </r>
  <r>
    <x v="3"/>
    <x v="76"/>
    <s v="121"/>
    <s v="Hannes BEKAERT"/>
    <d v="2010-09-26T00:00:00"/>
    <s v="KON. VC ´T MEETJESLAND - KNESSELARE"/>
    <n v="3"/>
    <n v="3"/>
    <n v="4"/>
    <m/>
    <n v="2"/>
    <n v="8"/>
    <m/>
    <x v="2"/>
    <n v="10"/>
    <n v="58"/>
    <n v="6"/>
    <n v="6"/>
    <n v="5"/>
    <n v="5"/>
    <n v="1"/>
    <n v="0"/>
    <n v="23"/>
    <s v="43177B08"/>
    <x v="1"/>
  </r>
  <r>
    <x v="3"/>
    <x v="67"/>
    <s v="56"/>
    <s v="Matz VANDEN BEMPT"/>
    <d v="2010-08-19T00:00:00"/>
    <s v="BMX TEAM BEKAF VZW"/>
    <n v="2"/>
    <n v="3"/>
    <n v="2"/>
    <m/>
    <n v="4"/>
    <n v="8"/>
    <m/>
    <x v="2"/>
    <n v="7"/>
    <n v="58"/>
    <n v="7"/>
    <n v="6"/>
    <n v="7"/>
    <n v="5"/>
    <n v="1"/>
    <n v="0"/>
    <n v="26"/>
    <s v="43177B08"/>
    <x v="1"/>
  </r>
  <r>
    <x v="3"/>
    <x v="60"/>
    <s v="52"/>
    <s v="Kobe BEYSEN"/>
    <d v="2010-08-14T00:00:00"/>
    <s v="PMC CYCLING"/>
    <n v="2"/>
    <n v="2"/>
    <n v="2"/>
    <m/>
    <n v="5"/>
    <m/>
    <m/>
    <x v="2"/>
    <n v="6"/>
    <n v="58"/>
    <n v="7"/>
    <n v="7"/>
    <n v="7"/>
    <n v="4"/>
    <n v="0"/>
    <n v="0"/>
    <n v="25"/>
    <s v="43177B08"/>
    <x v="1"/>
  </r>
  <r>
    <x v="3"/>
    <x v="61"/>
    <s v="37"/>
    <s v="Lennert LAENEN"/>
    <d v="2010-03-24T00:00:00"/>
    <s v="PMC CYCLING"/>
    <n v="3"/>
    <n v="2"/>
    <n v="2"/>
    <m/>
    <n v="5"/>
    <m/>
    <m/>
    <x v="2"/>
    <n v="7"/>
    <n v="58"/>
    <n v="6"/>
    <n v="7"/>
    <n v="7"/>
    <n v="4"/>
    <n v="0"/>
    <n v="0"/>
    <n v="24"/>
    <s v="43177B08"/>
    <x v="1"/>
  </r>
  <r>
    <x v="3"/>
    <x v="86"/>
    <s v="128"/>
    <s v="Thor VAN BULCK"/>
    <d v="2010-06-29T00:00:00"/>
    <s v="BMX WIZARDS"/>
    <n v="3"/>
    <n v="3"/>
    <n v="3"/>
    <m/>
    <n v="5"/>
    <m/>
    <m/>
    <x v="2"/>
    <n v="9"/>
    <n v="58"/>
    <n v="6"/>
    <n v="6"/>
    <n v="6"/>
    <n v="4"/>
    <n v="0"/>
    <n v="0"/>
    <n v="22"/>
    <s v="43177B08"/>
    <x v="1"/>
  </r>
  <r>
    <x v="3"/>
    <x v="92"/>
    <s v="133"/>
    <s v="Mattiz VANKRUNCKELSVEN"/>
    <d v="2010-01-14T00:00:00"/>
    <s v="OFF ROAD CLUB BMX  2000  DESSEL VZW"/>
    <n v="4"/>
    <n v="4"/>
    <n v="3"/>
    <m/>
    <n v="5"/>
    <m/>
    <m/>
    <x v="2"/>
    <n v="11"/>
    <n v="58"/>
    <n v="5"/>
    <n v="5"/>
    <n v="6"/>
    <n v="4"/>
    <n v="0"/>
    <n v="0"/>
    <n v="20"/>
    <s v="43177B08"/>
    <x v="1"/>
  </r>
  <r>
    <x v="3"/>
    <x v="74"/>
    <s v="35"/>
    <s v="Finn BOES"/>
    <d v="2010-11-16T00:00:00"/>
    <s v="PMC CYCLING"/>
    <n v="1"/>
    <n v="1"/>
    <n v="2"/>
    <m/>
    <n v="6"/>
    <m/>
    <m/>
    <x v="2"/>
    <n v="4"/>
    <n v="58"/>
    <n v="8"/>
    <n v="8"/>
    <n v="7"/>
    <n v="3"/>
    <n v="0"/>
    <n v="0"/>
    <n v="26"/>
    <s v="43177B08"/>
    <x v="1"/>
  </r>
  <r>
    <x v="3"/>
    <x v="70"/>
    <s v="46"/>
    <s v="Oscar LAIME"/>
    <d v="2010-06-04T00:00:00"/>
    <s v="BMX TIMBERWOLVES RACING"/>
    <n v="3"/>
    <n v="2"/>
    <n v="3"/>
    <m/>
    <n v="6"/>
    <m/>
    <m/>
    <x v="2"/>
    <n v="8"/>
    <n v="58"/>
    <n v="6"/>
    <n v="7"/>
    <n v="6"/>
    <n v="3"/>
    <n v="0"/>
    <n v="0"/>
    <n v="22"/>
    <s v="43177B08"/>
    <x v="1"/>
  </r>
  <r>
    <x v="3"/>
    <x v="71"/>
    <s v="116"/>
    <s v="Cédric CHÉRON"/>
    <d v="2010-08-01T00:00:00"/>
    <s v="BMX RANST VZW"/>
    <n v="4"/>
    <n v="4"/>
    <n v="3"/>
    <m/>
    <n v="6"/>
    <m/>
    <m/>
    <x v="2"/>
    <n v="11"/>
    <n v="58"/>
    <n v="5"/>
    <n v="5"/>
    <n v="6"/>
    <n v="3"/>
    <n v="0"/>
    <n v="0"/>
    <n v="19"/>
    <s v="43177B08"/>
    <x v="1"/>
  </r>
  <r>
    <x v="3"/>
    <x v="83"/>
    <s v="74"/>
    <s v="Audrick LEJEUNE DAVILA"/>
    <d v="2010-06-15T00:00:00"/>
    <s v="BMXING PARK BLEGNY"/>
    <n v="3"/>
    <n v="3"/>
    <n v="4"/>
    <m/>
    <n v="6"/>
    <m/>
    <m/>
    <x v="2"/>
    <n v="10"/>
    <n v="58"/>
    <n v="6"/>
    <n v="6"/>
    <n v="5"/>
    <n v="3"/>
    <n v="0"/>
    <n v="0"/>
    <n v="20"/>
    <s v="43177B08"/>
    <x v="1"/>
  </r>
  <r>
    <x v="3"/>
    <x v="68"/>
    <s v="42"/>
    <s v="Lars VAN STEEN"/>
    <d v="2010-09-09T00:00:00"/>
    <s v="THE BMX DEVILS V.Z.W. RAVELS"/>
    <n v="2"/>
    <n v="3"/>
    <n v="3"/>
    <m/>
    <n v="7"/>
    <m/>
    <m/>
    <x v="2"/>
    <n v="8"/>
    <n v="58"/>
    <n v="7"/>
    <n v="6"/>
    <n v="6"/>
    <n v="2"/>
    <n v="0"/>
    <n v="0"/>
    <n v="21"/>
    <s v="43177B08"/>
    <x v="1"/>
  </r>
  <r>
    <x v="3"/>
    <x v="698"/>
    <s v="97"/>
    <s v="Cisse VAN HOOF"/>
    <d v="2010-10-13T00:00:00"/>
    <s v="BMX DENNENTEAM"/>
    <n v="8"/>
    <n v="4"/>
    <n v="3"/>
    <m/>
    <n v="7"/>
    <m/>
    <m/>
    <x v="2"/>
    <n v="15"/>
    <n v="58"/>
    <n v="1"/>
    <n v="5"/>
    <n v="6"/>
    <n v="2"/>
    <n v="0"/>
    <n v="0"/>
    <n v="14"/>
    <s v="43177B08"/>
    <x v="1"/>
  </r>
  <r>
    <x v="3"/>
    <x v="88"/>
    <s v="67"/>
    <s v="Romain LAMOTTE"/>
    <d v="2010-06-02T00:00:00"/>
    <s v="BMXING PARK BLEGNY"/>
    <n v="4"/>
    <n v="4"/>
    <n v="4"/>
    <m/>
    <n v="7"/>
    <m/>
    <m/>
    <x v="2"/>
    <n v="12"/>
    <n v="58"/>
    <n v="5"/>
    <n v="5"/>
    <n v="5"/>
    <n v="2"/>
    <n v="0"/>
    <n v="0"/>
    <n v="17"/>
    <s v="43177B08"/>
    <x v="1"/>
  </r>
  <r>
    <x v="3"/>
    <x v="94"/>
    <s v="85"/>
    <s v="Zano POEDTS"/>
    <d v="2010-04-20T00:00:00"/>
    <s v="BMX DENNENTEAM"/>
    <n v="4"/>
    <n v="4"/>
    <n v="5"/>
    <m/>
    <n v="7"/>
    <m/>
    <m/>
    <x v="2"/>
    <n v="13"/>
    <n v="58"/>
    <n v="5"/>
    <n v="5"/>
    <n v="4"/>
    <n v="2"/>
    <n v="0"/>
    <n v="0"/>
    <n v="16"/>
    <s v="43177B08"/>
    <x v="1"/>
  </r>
  <r>
    <x v="3"/>
    <x v="77"/>
    <s v="28"/>
    <s v="Axel LOODTS"/>
    <d v="2010-12-29T00:00:00"/>
    <s v="OFF ROAD CLUB BMX  2000  DESSEL VZW"/>
    <n v="5"/>
    <n v="5"/>
    <n v="3"/>
    <m/>
    <n v="8"/>
    <m/>
    <m/>
    <x v="2"/>
    <n v="13"/>
    <n v="58"/>
    <n v="4"/>
    <n v="4"/>
    <n v="6"/>
    <n v="1"/>
    <n v="0"/>
    <n v="0"/>
    <n v="15"/>
    <s v="43177B08"/>
    <x v="1"/>
  </r>
  <r>
    <x v="3"/>
    <x v="102"/>
    <s v="25"/>
    <s v="Servaas VAN HOECKE"/>
    <d v="2010-11-06T00:00:00"/>
    <s v="THE BMX-STARS VZW"/>
    <n v="3"/>
    <n v="4"/>
    <n v="4"/>
    <m/>
    <n v="8"/>
    <m/>
    <m/>
    <x v="2"/>
    <n v="11"/>
    <n v="58"/>
    <n v="6"/>
    <n v="5"/>
    <n v="5"/>
    <n v="1"/>
    <n v="0"/>
    <n v="0"/>
    <n v="17"/>
    <s v="43177B08"/>
    <x v="1"/>
  </r>
  <r>
    <x v="3"/>
    <x v="699"/>
    <s v="99"/>
    <s v="Gillian DE KERF"/>
    <d v="2010-06-08T00:00:00"/>
    <s v="BMX DENNENTEAM"/>
    <n v="4"/>
    <n v="4"/>
    <n v="4"/>
    <m/>
    <n v="8"/>
    <m/>
    <m/>
    <x v="2"/>
    <n v="12"/>
    <n v="58"/>
    <n v="5"/>
    <n v="5"/>
    <n v="5"/>
    <n v="1"/>
    <n v="0"/>
    <n v="0"/>
    <n v="16"/>
    <s v="43177B08"/>
    <x v="1"/>
  </r>
  <r>
    <x v="3"/>
    <x v="700"/>
    <s v="45"/>
    <s v="Senne GONCALVES MOURO"/>
    <d v="2010-04-07T00:00:00"/>
    <s v="OFF ROAD CLUB BMX  2000  DESSEL VZW"/>
    <n v="4"/>
    <n v="5"/>
    <n v="4"/>
    <m/>
    <n v="8"/>
    <m/>
    <m/>
    <x v="2"/>
    <n v="13"/>
    <n v="58"/>
    <n v="5"/>
    <n v="4"/>
    <n v="5"/>
    <n v="1"/>
    <n v="0"/>
    <n v="0"/>
    <n v="15"/>
    <s v="43177B08"/>
    <x v="1"/>
  </r>
  <r>
    <x v="3"/>
    <x v="62"/>
    <s v="71"/>
    <s v="Maxime MEDAERTS"/>
    <d v="2010-04-01T00:00:00"/>
    <s v="CIRCUIT ZOLDER - HEUSDEN-ZOLDER"/>
    <n v="5"/>
    <n v="5"/>
    <n v="3"/>
    <m/>
    <m/>
    <m/>
    <m/>
    <x v="2"/>
    <n v="13"/>
    <n v="58"/>
    <n v="4"/>
    <n v="4"/>
    <n v="6"/>
    <n v="0"/>
    <n v="0"/>
    <n v="0"/>
    <n v="14"/>
    <s v="43177B08"/>
    <x v="1"/>
  </r>
  <r>
    <x v="3"/>
    <x v="99"/>
    <s v="138"/>
    <s v="Dawson VANDOMME"/>
    <d v="2010-06-27T00:00:00"/>
    <s v="DE MOLENSPRINTERS PULDERBOS VZW"/>
    <n v="7"/>
    <n v="5"/>
    <n v="4"/>
    <m/>
    <m/>
    <m/>
    <m/>
    <x v="2"/>
    <n v="16"/>
    <n v="58"/>
    <n v="2"/>
    <n v="4"/>
    <n v="5"/>
    <n v="0"/>
    <n v="0"/>
    <n v="0"/>
    <n v="11"/>
    <s v="43177B08"/>
    <x v="1"/>
  </r>
  <r>
    <x v="3"/>
    <x v="79"/>
    <s v="151"/>
    <s v="Jamie DOSQUET"/>
    <d v="2010-07-04T00:00:00"/>
    <s v="PEER BMX VZW"/>
    <n v="7"/>
    <n v="3"/>
    <n v="5"/>
    <m/>
    <m/>
    <m/>
    <m/>
    <x v="2"/>
    <n v="15"/>
    <n v="58"/>
    <n v="2"/>
    <n v="6"/>
    <n v="4"/>
    <n v="0"/>
    <n v="0"/>
    <n v="0"/>
    <n v="12"/>
    <s v="43177B08"/>
    <x v="1"/>
  </r>
  <r>
    <x v="3"/>
    <x v="701"/>
    <s v="59"/>
    <s v="Jono SCHMIDT"/>
    <d v="2010-01-13T00:00:00"/>
    <s v="ISOREX CYCLING TEAM"/>
    <n v="5"/>
    <n v="5"/>
    <n v="5"/>
    <m/>
    <m/>
    <m/>
    <m/>
    <x v="2"/>
    <n v="15"/>
    <n v="58"/>
    <n v="4"/>
    <n v="4"/>
    <n v="4"/>
    <n v="0"/>
    <n v="0"/>
    <n v="0"/>
    <n v="12"/>
    <s v="43177B08"/>
    <x v="1"/>
  </r>
  <r>
    <x v="3"/>
    <x v="101"/>
    <s v="150"/>
    <s v="Niels VAN OVERBEKE"/>
    <d v="2010-01-19T00:00:00"/>
    <s v="THE BMX-STARS VZW"/>
    <n v="5"/>
    <n v="5"/>
    <n v="5"/>
    <m/>
    <m/>
    <m/>
    <m/>
    <x v="2"/>
    <n v="15"/>
    <n v="58"/>
    <n v="4"/>
    <n v="4"/>
    <n v="4"/>
    <n v="0"/>
    <n v="0"/>
    <n v="0"/>
    <n v="12"/>
    <s v="43177B08"/>
    <x v="1"/>
  </r>
  <r>
    <x v="3"/>
    <x v="702"/>
    <s v="81"/>
    <s v="Cas DE GRONCKEL"/>
    <d v="2010-08-24T00:00:00"/>
    <s v="THE BMX-STARS VZW"/>
    <n v="6"/>
    <n v="5"/>
    <n v="5"/>
    <m/>
    <m/>
    <m/>
    <m/>
    <x v="2"/>
    <n v="16"/>
    <n v="58"/>
    <n v="3"/>
    <n v="4"/>
    <n v="4"/>
    <n v="0"/>
    <n v="0"/>
    <n v="0"/>
    <n v="11"/>
    <s v="43177B08"/>
    <x v="1"/>
  </r>
  <r>
    <x v="3"/>
    <x v="107"/>
    <s v="163"/>
    <s v="Miel VANDENBROUCKE"/>
    <d v="2010-03-31T00:00:00"/>
    <s v="ISOREX CYCLING TEAM"/>
    <n v="6"/>
    <n v="6"/>
    <n v="5"/>
    <m/>
    <m/>
    <m/>
    <m/>
    <x v="2"/>
    <n v="17"/>
    <n v="58"/>
    <n v="3"/>
    <n v="3"/>
    <n v="4"/>
    <n v="0"/>
    <n v="0"/>
    <n v="0"/>
    <n v="10"/>
    <s v="43177B08"/>
    <x v="1"/>
  </r>
  <r>
    <x v="3"/>
    <x v="100"/>
    <s v="32"/>
    <s v="Thomas LEMMENS"/>
    <d v="2010-09-06T00:00:00"/>
    <s v="PMC CYCLING"/>
    <n v="7"/>
    <n v="6"/>
    <n v="5"/>
    <m/>
    <m/>
    <m/>
    <m/>
    <x v="2"/>
    <n v="18"/>
    <n v="58"/>
    <n v="2"/>
    <n v="3"/>
    <n v="4"/>
    <n v="0"/>
    <n v="0"/>
    <n v="0"/>
    <n v="9"/>
    <s v="43177B08"/>
    <x v="1"/>
  </r>
  <r>
    <x v="3"/>
    <x v="73"/>
    <s v="39"/>
    <s v="Liam HUYBRECHTS"/>
    <d v="2010-09-11T00:00:00"/>
    <s v="THE BMX DEVILS V.Z.W. RAVELS"/>
    <n v="4"/>
    <n v="3"/>
    <n v="6"/>
    <m/>
    <m/>
    <m/>
    <m/>
    <x v="2"/>
    <n v="13"/>
    <n v="58"/>
    <n v="5"/>
    <n v="6"/>
    <n v="3"/>
    <n v="0"/>
    <n v="0"/>
    <n v="0"/>
    <n v="14"/>
    <s v="43177B08"/>
    <x v="1"/>
  </r>
  <r>
    <x v="3"/>
    <x v="97"/>
    <s v="70"/>
    <s v="Tuur WOESTENBORGHS"/>
    <d v="2010-12-17T00:00:00"/>
    <s v="DE MOLENSPRINTERS PULDERBOS VZW"/>
    <n v="5"/>
    <n v="5"/>
    <n v="6"/>
    <m/>
    <m/>
    <m/>
    <m/>
    <x v="2"/>
    <n v="16"/>
    <n v="58"/>
    <n v="4"/>
    <n v="4"/>
    <n v="3"/>
    <n v="0"/>
    <n v="0"/>
    <n v="0"/>
    <n v="11"/>
    <s v="43177B08"/>
    <x v="1"/>
  </r>
  <r>
    <x v="3"/>
    <x v="87"/>
    <s v="64"/>
    <s v="Louis VAN GEEL"/>
    <d v="2010-09-21T00:00:00"/>
    <s v="OFF ROAD CLUB BMX  2000  DESSEL VZW"/>
    <n v="5"/>
    <n v="6"/>
    <n v="6"/>
    <m/>
    <m/>
    <m/>
    <m/>
    <x v="2"/>
    <n v="17"/>
    <n v="58"/>
    <n v="4"/>
    <n v="3"/>
    <n v="3"/>
    <n v="0"/>
    <n v="0"/>
    <n v="0"/>
    <n v="10"/>
    <s v="43177B08"/>
    <x v="1"/>
  </r>
  <r>
    <x v="3"/>
    <x v="98"/>
    <s v="134"/>
    <s v="Bram BELLENS"/>
    <d v="2010-06-21T00:00:00"/>
    <s v="BMX DENNENTEAM"/>
    <n v="7"/>
    <n v="6"/>
    <n v="6"/>
    <m/>
    <m/>
    <m/>
    <m/>
    <x v="2"/>
    <n v="19"/>
    <n v="58"/>
    <n v="2"/>
    <n v="3"/>
    <n v="3"/>
    <n v="0"/>
    <n v="0"/>
    <n v="0"/>
    <n v="8"/>
    <s v="43177B08"/>
    <x v="1"/>
  </r>
  <r>
    <x v="3"/>
    <x v="96"/>
    <s v="106"/>
    <s v="Mille VAN ROOSBROECK"/>
    <d v="2010-11-13T00:00:00"/>
    <s v="BMX WESTEL VZW"/>
    <n v="7"/>
    <n v="6"/>
    <n v="6"/>
    <m/>
    <m/>
    <m/>
    <m/>
    <x v="2"/>
    <n v="19"/>
    <n v="58"/>
    <n v="2"/>
    <n v="3"/>
    <n v="3"/>
    <n v="0"/>
    <n v="0"/>
    <n v="0"/>
    <n v="8"/>
    <s v="43177B08"/>
    <x v="1"/>
  </r>
  <r>
    <x v="3"/>
    <x v="109"/>
    <s v="72"/>
    <s v="Tibo GOEMAN"/>
    <d v="2010-06-23T00:00:00"/>
    <s v="THE BMX DEVILS V.Z.W. RAVELS"/>
    <n v="7"/>
    <n v="6"/>
    <n v="6"/>
    <m/>
    <m/>
    <m/>
    <m/>
    <x v="2"/>
    <n v="19"/>
    <n v="58"/>
    <n v="2"/>
    <n v="3"/>
    <n v="3"/>
    <n v="0"/>
    <n v="0"/>
    <n v="0"/>
    <n v="8"/>
    <s v="43177B08"/>
    <x v="1"/>
  </r>
  <r>
    <x v="3"/>
    <x v="104"/>
    <s v="139"/>
    <s v="Jonathan VERHEYEN"/>
    <d v="2010-11-11T00:00:00"/>
    <s v="PMC CYCLING"/>
    <n v="5"/>
    <n v="7"/>
    <n v="6"/>
    <m/>
    <m/>
    <m/>
    <m/>
    <x v="2"/>
    <n v="18"/>
    <n v="58"/>
    <n v="4"/>
    <n v="2"/>
    <n v="3"/>
    <n v="0"/>
    <n v="0"/>
    <n v="0"/>
    <n v="9"/>
    <s v="43177B08"/>
    <x v="1"/>
  </r>
  <r>
    <x v="3"/>
    <x v="111"/>
    <s v="78"/>
    <s v="Lars VAN BOUWEL"/>
    <d v="2010-12-27T00:00:00"/>
    <s v="THE BMX DEVILS V.Z.W. RAVELS"/>
    <n v="7"/>
    <n v="7"/>
    <n v="6"/>
    <m/>
    <m/>
    <m/>
    <m/>
    <x v="2"/>
    <n v="20"/>
    <n v="58"/>
    <n v="2"/>
    <n v="2"/>
    <n v="3"/>
    <n v="0"/>
    <n v="0"/>
    <n v="0"/>
    <n v="7"/>
    <s v="43177B08"/>
    <x v="1"/>
  </r>
  <r>
    <x v="3"/>
    <x v="703"/>
    <s v="51"/>
    <s v="Ward DRIES"/>
    <d v="2010-02-19T00:00:00"/>
    <s v="PMC CYCLING"/>
    <n v="6"/>
    <n v="6"/>
    <n v="7"/>
    <m/>
    <m/>
    <m/>
    <m/>
    <x v="2"/>
    <n v="19"/>
    <n v="58"/>
    <n v="3"/>
    <n v="3"/>
    <n v="2"/>
    <n v="0"/>
    <n v="0"/>
    <n v="0"/>
    <n v="8"/>
    <s v="43177B08"/>
    <x v="1"/>
  </r>
  <r>
    <x v="3"/>
    <x v="704"/>
    <s v="140"/>
    <s v="Lennert PEETROONS"/>
    <d v="2010-12-25T00:00:00"/>
    <s v="BMX - HALLE"/>
    <n v="6"/>
    <n v="7"/>
    <n v="7"/>
    <m/>
    <m/>
    <m/>
    <m/>
    <x v="2"/>
    <n v="20"/>
    <n v="58"/>
    <n v="3"/>
    <n v="2"/>
    <n v="2"/>
    <n v="0"/>
    <n v="0"/>
    <n v="0"/>
    <n v="7"/>
    <s v="43177B08"/>
    <x v="1"/>
  </r>
  <r>
    <x v="3"/>
    <x v="705"/>
    <s v="113"/>
    <s v="Maxim LE BRUYN"/>
    <d v="2010-03-09T00:00:00"/>
    <s v="BMX RANST VZW"/>
    <n v="6"/>
    <n v="7"/>
    <n v="7"/>
    <m/>
    <m/>
    <m/>
    <m/>
    <x v="2"/>
    <n v="20"/>
    <n v="58"/>
    <n v="3"/>
    <n v="2"/>
    <n v="2"/>
    <n v="0"/>
    <n v="0"/>
    <n v="0"/>
    <n v="7"/>
    <s v="43177B08"/>
    <x v="1"/>
  </r>
  <r>
    <x v="3"/>
    <x v="84"/>
    <s v="109"/>
    <s v="Lowie CLÉ"/>
    <d v="2010-07-22T00:00:00"/>
    <s v="PMC CYCLING"/>
    <n v="6"/>
    <n v="7"/>
    <n v="7"/>
    <m/>
    <m/>
    <m/>
    <m/>
    <x v="2"/>
    <n v="20"/>
    <n v="58"/>
    <n v="3"/>
    <n v="2"/>
    <n v="2"/>
    <n v="0"/>
    <n v="0"/>
    <n v="0"/>
    <n v="7"/>
    <s v="43177B08"/>
    <x v="1"/>
  </r>
  <r>
    <x v="3"/>
    <x v="106"/>
    <s v="120"/>
    <s v="Matheo NEIRIJNCK"/>
    <d v="2010-12-22T00:00:00"/>
    <s v="ISOREX CYCLING TEAM"/>
    <n v="6"/>
    <n v="8"/>
    <n v="7"/>
    <m/>
    <m/>
    <m/>
    <m/>
    <x v="2"/>
    <n v="21"/>
    <n v="58"/>
    <n v="3"/>
    <n v="1"/>
    <n v="2"/>
    <n v="0"/>
    <n v="0"/>
    <n v="0"/>
    <n v="6"/>
    <s v="43177B08"/>
    <x v="1"/>
  </r>
  <r>
    <x v="3"/>
    <x v="706"/>
    <s v="60"/>
    <s v="Vic NOTEBAERT"/>
    <d v="2010-11-10T00:00:00"/>
    <s v="ISOREX CYCLING TEAM"/>
    <n v="8"/>
    <n v="8"/>
    <n v="8"/>
    <m/>
    <m/>
    <m/>
    <m/>
    <x v="2"/>
    <n v="24"/>
    <n v="58"/>
    <n v="1"/>
    <n v="1"/>
    <n v="1"/>
    <n v="0"/>
    <n v="0"/>
    <n v="0"/>
    <n v="3"/>
    <s v="43177B08"/>
    <x v="1"/>
  </r>
  <r>
    <x v="3"/>
    <x v="89"/>
    <s v="103"/>
    <s v="Adrien LAMBOT"/>
    <d v="2010-02-14T00:00:00"/>
    <s v="Q-BIKE QUAREGNON"/>
    <n v="5"/>
    <n v="7"/>
    <n v="9"/>
    <m/>
    <m/>
    <m/>
    <m/>
    <x v="2"/>
    <n v="21"/>
    <n v="58"/>
    <n v="4"/>
    <n v="2"/>
    <n v="0"/>
    <n v="0"/>
    <n v="0"/>
    <n v="0"/>
    <n v="6"/>
    <s v="43177B08"/>
    <x v="1"/>
  </r>
  <r>
    <x v="3"/>
    <x v="707"/>
    <s v="160"/>
    <s v="Mattéo LEBLANC"/>
    <d v="2010-12-14T00:00:00"/>
    <s v="Q-BIKE QUAREGNON"/>
    <n v="7"/>
    <n v="7"/>
    <n v="9"/>
    <m/>
    <m/>
    <m/>
    <m/>
    <x v="2"/>
    <n v="23"/>
    <n v="58"/>
    <n v="2"/>
    <n v="2"/>
    <n v="0"/>
    <n v="0"/>
    <n v="0"/>
    <n v="0"/>
    <n v="4"/>
    <s v="43177B08"/>
    <x v="1"/>
  </r>
  <r>
    <x v="3"/>
    <x v="95"/>
    <s v="146"/>
    <s v="Aiko BAUTMANS"/>
    <d v="2010-01-24T00:00:00"/>
    <s v="BMX - HALLE"/>
    <n v="6"/>
    <n v="9"/>
    <n v="9"/>
    <m/>
    <m/>
    <m/>
    <m/>
    <x v="2"/>
    <n v="24"/>
    <n v="58"/>
    <n v="3"/>
    <n v="0"/>
    <n v="0"/>
    <n v="0"/>
    <n v="0"/>
    <n v="0"/>
    <n v="3"/>
    <s v="43177B08"/>
    <x v="1"/>
  </r>
  <r>
    <x v="3"/>
    <x v="708"/>
    <s v="159"/>
    <s v="Mirko VAN DE WEYER"/>
    <d v="2010-07-19T00:00:00"/>
    <s v="CIRCUIT ZOLDER - HEUSDEN-ZOLDER"/>
    <n v="3"/>
    <n v="6"/>
    <n v="10"/>
    <m/>
    <m/>
    <m/>
    <m/>
    <x v="2"/>
    <n v="19"/>
    <n v="58"/>
    <n v="6"/>
    <n v="3"/>
    <n v="0"/>
    <n v="0"/>
    <n v="0"/>
    <n v="0"/>
    <n v="9"/>
    <s v="43177B08"/>
    <x v="1"/>
  </r>
  <r>
    <x v="4"/>
    <x v="143"/>
    <s v="11"/>
    <s v="Mats DE RIDDER"/>
    <d v="2009-06-10T00:00:00"/>
    <s v="TOP GEAR BMX VZW"/>
    <n v="1"/>
    <n v="1"/>
    <n v="1"/>
    <m/>
    <n v="1"/>
    <n v="1"/>
    <n v="1"/>
    <x v="2"/>
    <n v="3"/>
    <n v="53"/>
    <n v="8"/>
    <n v="8"/>
    <n v="8"/>
    <n v="5"/>
    <n v="5"/>
    <n v="50"/>
    <n v="84"/>
    <s v="43177B09"/>
    <x v="1"/>
  </r>
  <r>
    <x v="4"/>
    <x v="112"/>
    <s v="17"/>
    <s v="Niels BEEUSAERT"/>
    <d v="2009-04-09T00:00:00"/>
    <s v="BMX RANST VZW"/>
    <n v="1"/>
    <n v="1"/>
    <n v="1"/>
    <m/>
    <n v="1"/>
    <n v="1"/>
    <n v="2"/>
    <x v="2"/>
    <n v="3"/>
    <n v="53"/>
    <n v="8"/>
    <n v="8"/>
    <n v="8"/>
    <n v="5"/>
    <n v="5"/>
    <n v="30"/>
    <n v="64"/>
    <s v="43177B09"/>
    <x v="1"/>
  </r>
  <r>
    <x v="4"/>
    <x v="113"/>
    <s v="81"/>
    <s v="Jitse BULLEN"/>
    <d v="2009-04-23T00:00:00"/>
    <s v="CIRCUIT ZOLDER - HEUSDEN-ZOLDER"/>
    <n v="1"/>
    <n v="1"/>
    <n v="1"/>
    <m/>
    <n v="1"/>
    <n v="2"/>
    <n v="3"/>
    <x v="2"/>
    <n v="3"/>
    <n v="53"/>
    <n v="8"/>
    <n v="8"/>
    <n v="8"/>
    <n v="5"/>
    <n v="5"/>
    <n v="25"/>
    <n v="59"/>
    <s v="43177B09"/>
    <x v="1"/>
  </r>
  <r>
    <x v="4"/>
    <x v="114"/>
    <s v="75"/>
    <s v="Yarno COLBRANT"/>
    <d v="2009-03-18T00:00:00"/>
    <s v="OFF ROAD CLUB BMX  2000  DESSEL VZW"/>
    <n v="1"/>
    <n v="1"/>
    <n v="1"/>
    <m/>
    <n v="1"/>
    <n v="2"/>
    <n v="4"/>
    <x v="2"/>
    <n v="3"/>
    <n v="53"/>
    <n v="8"/>
    <n v="8"/>
    <n v="8"/>
    <n v="5"/>
    <n v="5"/>
    <n v="20"/>
    <n v="54"/>
    <s v="43177B09"/>
    <x v="1"/>
  </r>
  <r>
    <x v="4"/>
    <x v="138"/>
    <s v="346"/>
    <s v="EKMANIS HARALDS"/>
    <d v="2009-07-28T00:00:00"/>
    <m/>
    <n v="1"/>
    <n v="1"/>
    <n v="1"/>
    <m/>
    <n v="2"/>
    <n v="3"/>
    <n v="5"/>
    <x v="2"/>
    <n v="3"/>
    <n v="53"/>
    <n v="8"/>
    <n v="8"/>
    <n v="8"/>
    <n v="5"/>
    <n v="5"/>
    <n v="17"/>
    <n v="51"/>
    <s v="43177B09"/>
    <x v="1"/>
  </r>
  <r>
    <x v="4"/>
    <x v="116"/>
    <s v="34"/>
    <s v="Elias HELLEBOOGE"/>
    <d v="2009-04-21T00:00:00"/>
    <s v="BMX WIZARDS"/>
    <n v="2"/>
    <n v="4"/>
    <n v="2"/>
    <m/>
    <n v="3"/>
    <n v="4"/>
    <n v="6"/>
    <x v="2"/>
    <n v="8"/>
    <n v="53"/>
    <n v="7"/>
    <n v="5"/>
    <n v="7"/>
    <n v="5"/>
    <n v="5"/>
    <n v="15"/>
    <n v="44"/>
    <s v="43177B09"/>
    <x v="1"/>
  </r>
  <r>
    <x v="4"/>
    <x v="121"/>
    <s v="72"/>
    <s v="Joppe BEYSEN"/>
    <d v="2009-01-01T00:00:00"/>
    <s v="PMC CYCLING"/>
    <n v="2"/>
    <n v="2"/>
    <n v="2"/>
    <m/>
    <n v="3"/>
    <n v="4"/>
    <n v="7"/>
    <x v="2"/>
    <n v="6"/>
    <n v="53"/>
    <n v="7"/>
    <n v="7"/>
    <n v="7"/>
    <n v="5"/>
    <n v="5"/>
    <n v="13"/>
    <n v="44"/>
    <s v="43177B09"/>
    <x v="1"/>
  </r>
  <r>
    <x v="4"/>
    <x v="118"/>
    <s v="84"/>
    <s v="Jessy PANTALONE"/>
    <d v="2009-03-29T00:00:00"/>
    <s v="BMX SOUMAGNE"/>
    <n v="4"/>
    <n v="2"/>
    <n v="3"/>
    <m/>
    <n v="3"/>
    <n v="3"/>
    <n v="8"/>
    <x v="2"/>
    <n v="9"/>
    <n v="53"/>
    <n v="5"/>
    <n v="7"/>
    <n v="6"/>
    <n v="5"/>
    <n v="5"/>
    <n v="11"/>
    <n v="39"/>
    <s v="43177B09"/>
    <x v="1"/>
  </r>
  <r>
    <x v="4"/>
    <x v="137"/>
    <s v="71"/>
    <s v="Lars DE BAENE"/>
    <d v="2009-01-03T00:00:00"/>
    <s v="TOP GEAR BMX VZW"/>
    <n v="1"/>
    <n v="1"/>
    <n v="1"/>
    <m/>
    <n v="2"/>
    <n v="5"/>
    <m/>
    <x v="2"/>
    <n v="3"/>
    <n v="53"/>
    <n v="8"/>
    <n v="8"/>
    <n v="8"/>
    <n v="5"/>
    <n v="4"/>
    <n v="0"/>
    <n v="33"/>
    <s v="43177B09"/>
    <x v="1"/>
  </r>
  <r>
    <x v="4"/>
    <x v="119"/>
    <s v="27"/>
    <s v="Aaron LEYDER"/>
    <d v="2009-01-08T00:00:00"/>
    <s v="BMXING PARK BLEGNY"/>
    <n v="3"/>
    <n v="3"/>
    <n v="2"/>
    <m/>
    <n v="2"/>
    <n v="5"/>
    <m/>
    <x v="2"/>
    <n v="8"/>
    <n v="53"/>
    <n v="6"/>
    <n v="6"/>
    <n v="7"/>
    <n v="5"/>
    <n v="4"/>
    <n v="0"/>
    <n v="28"/>
    <s v="43177B09"/>
    <x v="1"/>
  </r>
  <r>
    <x v="4"/>
    <x v="123"/>
    <s v="44"/>
    <s v="Lou VAN CAMP"/>
    <d v="2009-12-26T00:00:00"/>
    <s v="OFF ROAD CLUB BMX  2000  DESSEL VZW"/>
    <n v="1"/>
    <n v="1"/>
    <n v="1"/>
    <m/>
    <n v="2"/>
    <n v="6"/>
    <m/>
    <x v="2"/>
    <n v="3"/>
    <n v="53"/>
    <n v="8"/>
    <n v="8"/>
    <n v="8"/>
    <n v="5"/>
    <n v="3"/>
    <n v="0"/>
    <n v="32"/>
    <s v="43177B09"/>
    <x v="1"/>
  </r>
  <r>
    <x v="4"/>
    <x v="125"/>
    <s v="56"/>
    <s v="Ramon BEIRINCKX"/>
    <d v="2009-09-27T00:00:00"/>
    <s v="CIRCUIT ZOLDER - HEUSDEN-ZOLDER"/>
    <n v="2"/>
    <n v="2"/>
    <n v="3"/>
    <m/>
    <n v="4"/>
    <n v="6"/>
    <m/>
    <x v="2"/>
    <n v="7"/>
    <n v="53"/>
    <n v="7"/>
    <n v="7"/>
    <n v="6"/>
    <n v="5"/>
    <n v="3"/>
    <n v="0"/>
    <n v="28"/>
    <s v="43177B09"/>
    <x v="1"/>
  </r>
  <r>
    <x v="4"/>
    <x v="127"/>
    <s v="69"/>
    <s v="Jules LAIME"/>
    <d v="2009-01-19T00:00:00"/>
    <s v="BMX TIMBERWOLVES RACING"/>
    <n v="3"/>
    <n v="5"/>
    <n v="3"/>
    <m/>
    <n v="3"/>
    <n v="7"/>
    <m/>
    <x v="2"/>
    <n v="11"/>
    <n v="53"/>
    <n v="6"/>
    <n v="4"/>
    <n v="6"/>
    <n v="5"/>
    <n v="2"/>
    <n v="0"/>
    <n v="23"/>
    <s v="43177B09"/>
    <x v="1"/>
  </r>
  <r>
    <x v="4"/>
    <x v="120"/>
    <s v="25"/>
    <s v="Liam VAN ENDERT"/>
    <d v="2009-07-05T00:00:00"/>
    <s v="OFF ROAD CLUB BMX  2000  DESSEL VZW"/>
    <n v="4"/>
    <n v="3"/>
    <n v="5"/>
    <m/>
    <n v="4"/>
    <n v="7"/>
    <m/>
    <x v="2"/>
    <n v="12"/>
    <n v="53"/>
    <n v="5"/>
    <n v="6"/>
    <n v="4"/>
    <n v="5"/>
    <n v="2"/>
    <n v="0"/>
    <n v="22"/>
    <s v="43177B09"/>
    <x v="1"/>
  </r>
  <r>
    <x v="4"/>
    <x v="122"/>
    <s v="96"/>
    <s v="Len CAMPAERT"/>
    <d v="2009-04-26T00:00:00"/>
    <s v="BMX WIZARDS"/>
    <n v="2"/>
    <n v="2"/>
    <n v="2"/>
    <m/>
    <n v="4"/>
    <n v="8"/>
    <m/>
    <x v="2"/>
    <n v="6"/>
    <n v="53"/>
    <n v="7"/>
    <n v="7"/>
    <n v="7"/>
    <n v="5"/>
    <n v="1"/>
    <n v="0"/>
    <n v="27"/>
    <s v="43177B09"/>
    <x v="1"/>
  </r>
  <r>
    <x v="4"/>
    <x v="131"/>
    <s v="65"/>
    <s v="Louca VANLOMMEL"/>
    <d v="2009-05-20T00:00:00"/>
    <s v="THE BMX DEVILS V.Z.W. RAVELS"/>
    <n v="2"/>
    <n v="2"/>
    <n v="2"/>
    <m/>
    <n v="5"/>
    <n v="8"/>
    <m/>
    <x v="2"/>
    <n v="6"/>
    <n v="53"/>
    <n v="7"/>
    <n v="7"/>
    <n v="7"/>
    <n v="4"/>
    <n v="1"/>
    <n v="0"/>
    <n v="26"/>
    <s v="43177B09"/>
    <x v="1"/>
  </r>
  <r>
    <x v="4"/>
    <x v="155"/>
    <s v="85"/>
    <s v="Tobi SNAUWAERT"/>
    <d v="2009-12-10T00:00:00"/>
    <s v="KON. VC ´T MEETJESLAND - KNESSELARE"/>
    <n v="1"/>
    <n v="1"/>
    <n v="1"/>
    <m/>
    <n v="5"/>
    <m/>
    <m/>
    <x v="2"/>
    <n v="3"/>
    <n v="53"/>
    <n v="8"/>
    <n v="8"/>
    <n v="8"/>
    <n v="4"/>
    <n v="0"/>
    <n v="0"/>
    <n v="28"/>
    <s v="43177B09"/>
    <x v="1"/>
  </r>
  <r>
    <x v="4"/>
    <x v="709"/>
    <s v="86"/>
    <s v="Freek VAN DE LAER"/>
    <d v="2009-04-04T00:00:00"/>
    <s v="BMX TEAM BEKAF VZW"/>
    <n v="4"/>
    <n v="3"/>
    <n v="2"/>
    <m/>
    <n v="5"/>
    <m/>
    <m/>
    <x v="2"/>
    <n v="9"/>
    <n v="53"/>
    <n v="5"/>
    <n v="6"/>
    <n v="7"/>
    <n v="4"/>
    <n v="0"/>
    <n v="0"/>
    <n v="22"/>
    <s v="43177B09"/>
    <x v="1"/>
  </r>
  <r>
    <x v="4"/>
    <x v="710"/>
    <s v="68"/>
    <s v="VERMEEREN THOR"/>
    <d v="2009-12-02T00:00:00"/>
    <s v="TRUST MTB TEAM VZW"/>
    <n v="2"/>
    <n v="2"/>
    <n v="6"/>
    <m/>
    <n v="5"/>
    <m/>
    <m/>
    <x v="2"/>
    <n v="10"/>
    <n v="53"/>
    <n v="7"/>
    <n v="7"/>
    <n v="3"/>
    <n v="4"/>
    <n v="0"/>
    <n v="0"/>
    <n v="21"/>
    <s v="43177B09"/>
    <x v="1"/>
  </r>
  <r>
    <x v="4"/>
    <x v="711"/>
    <s v="77"/>
    <s v="Louis VERHAGE"/>
    <d v="2009-03-29T00:00:00"/>
    <s v="THE BMX ANGELS"/>
    <n v="3"/>
    <n v="4"/>
    <n v="3"/>
    <m/>
    <n v="6"/>
    <m/>
    <m/>
    <x v="2"/>
    <n v="10"/>
    <n v="53"/>
    <n v="6"/>
    <n v="5"/>
    <n v="6"/>
    <n v="3"/>
    <n v="0"/>
    <n v="0"/>
    <n v="20"/>
    <s v="43177B09"/>
    <x v="1"/>
  </r>
  <r>
    <x v="4"/>
    <x v="144"/>
    <s v="46"/>
    <s v="Louis DE VRIJ"/>
    <d v="2009-04-11T00:00:00"/>
    <s v="OFF ROAD CLUB BMX  2000  DESSEL VZW"/>
    <n v="4"/>
    <n v="3"/>
    <n v="4"/>
    <m/>
    <n v="6"/>
    <m/>
    <m/>
    <x v="2"/>
    <n v="11"/>
    <n v="53"/>
    <n v="5"/>
    <n v="6"/>
    <n v="5"/>
    <n v="3"/>
    <n v="0"/>
    <n v="0"/>
    <n v="19"/>
    <s v="43177B09"/>
    <x v="1"/>
  </r>
  <r>
    <x v="4"/>
    <x v="146"/>
    <s v="141"/>
    <s v="Sam GEURTS"/>
    <d v="2009-06-12T00:00:00"/>
    <s v="CYCLING VLIJTINGEN"/>
    <n v="5"/>
    <n v="3"/>
    <n v="4"/>
    <m/>
    <n v="6"/>
    <m/>
    <m/>
    <x v="2"/>
    <n v="12"/>
    <n v="53"/>
    <n v="4"/>
    <n v="6"/>
    <n v="5"/>
    <n v="3"/>
    <n v="0"/>
    <n v="0"/>
    <n v="18"/>
    <s v="43177B09"/>
    <x v="1"/>
  </r>
  <r>
    <x v="4"/>
    <x v="128"/>
    <s v="64"/>
    <s v="Dinesh MERTENS"/>
    <d v="2009-04-02T00:00:00"/>
    <s v="THE BMX DEVILS V.Z.W. RAVELS"/>
    <n v="2"/>
    <n v="2"/>
    <n v="5"/>
    <m/>
    <n v="6"/>
    <m/>
    <m/>
    <x v="2"/>
    <n v="9"/>
    <n v="53"/>
    <n v="7"/>
    <n v="7"/>
    <n v="4"/>
    <n v="3"/>
    <n v="0"/>
    <n v="0"/>
    <n v="21"/>
    <s v="43177B09"/>
    <x v="1"/>
  </r>
  <r>
    <x v="4"/>
    <x v="134"/>
    <s v="79"/>
    <s v="Mille LENAERTS"/>
    <d v="2009-01-14T00:00:00"/>
    <s v="BMX TEAM BEKAF VZW"/>
    <n v="4"/>
    <n v="4"/>
    <n v="3"/>
    <m/>
    <n v="7"/>
    <m/>
    <m/>
    <x v="2"/>
    <n v="11"/>
    <n v="53"/>
    <n v="5"/>
    <n v="5"/>
    <n v="6"/>
    <n v="2"/>
    <n v="0"/>
    <n v="0"/>
    <n v="18"/>
    <s v="43177B09"/>
    <x v="1"/>
  </r>
  <r>
    <x v="4"/>
    <x v="133"/>
    <s v="61"/>
    <s v="Wout VAN BEYSTERVELD"/>
    <d v="2009-07-29T00:00:00"/>
    <s v="THE BMX DEVILS V.Z.W. RAVELS"/>
    <n v="4"/>
    <n v="5"/>
    <n v="3"/>
    <m/>
    <n v="7"/>
    <m/>
    <m/>
    <x v="2"/>
    <n v="12"/>
    <n v="53"/>
    <n v="5"/>
    <n v="4"/>
    <n v="6"/>
    <n v="2"/>
    <n v="0"/>
    <n v="0"/>
    <n v="17"/>
    <s v="43177B09"/>
    <x v="1"/>
  </r>
  <r>
    <x v="4"/>
    <x v="712"/>
    <s v="53"/>
    <s v="Liam VAN DIJCK"/>
    <d v="2009-04-16T00:00:00"/>
    <s v="OFF ROAD CLUB BMX  2000  DESSEL VZW"/>
    <n v="3"/>
    <n v="4"/>
    <n v="4"/>
    <m/>
    <n v="7"/>
    <m/>
    <m/>
    <x v="2"/>
    <n v="11"/>
    <n v="53"/>
    <n v="6"/>
    <n v="5"/>
    <n v="5"/>
    <n v="2"/>
    <n v="0"/>
    <n v="0"/>
    <n v="18"/>
    <s v="43177B09"/>
    <x v="1"/>
  </r>
  <r>
    <x v="4"/>
    <x v="156"/>
    <s v="52"/>
    <s v="Kyrian DE SADELEIR"/>
    <d v="2009-07-29T00:00:00"/>
    <s v="BMX TEAM BEKAF VZW"/>
    <n v="3"/>
    <n v="4"/>
    <n v="5"/>
    <m/>
    <n v="7"/>
    <m/>
    <m/>
    <x v="2"/>
    <n v="12"/>
    <n v="53"/>
    <n v="6"/>
    <n v="5"/>
    <n v="4"/>
    <n v="2"/>
    <n v="0"/>
    <n v="0"/>
    <n v="17"/>
    <s v="43177B09"/>
    <x v="1"/>
  </r>
  <r>
    <x v="4"/>
    <x v="126"/>
    <s v="116"/>
    <s v="Maxim DROOGHMANS"/>
    <d v="2009-06-05T00:00:00"/>
    <s v="OFF ROAD CLUB BMX  2000  DESSEL VZW"/>
    <n v="2"/>
    <n v="2"/>
    <n v="2"/>
    <m/>
    <n v="8"/>
    <m/>
    <m/>
    <x v="2"/>
    <n v="6"/>
    <n v="53"/>
    <n v="7"/>
    <n v="7"/>
    <n v="7"/>
    <n v="1"/>
    <n v="0"/>
    <n v="0"/>
    <n v="22"/>
    <s v="43177B09"/>
    <x v="1"/>
  </r>
  <r>
    <x v="4"/>
    <x v="145"/>
    <s v="66"/>
    <s v="Bjarne DE BIE"/>
    <d v="2009-12-06T00:00:00"/>
    <s v="THE BMX DEVILS V.Z.W. RAVELS"/>
    <n v="5"/>
    <n v="3"/>
    <n v="3"/>
    <m/>
    <n v="8"/>
    <m/>
    <m/>
    <x v="2"/>
    <n v="11"/>
    <n v="53"/>
    <n v="4"/>
    <n v="6"/>
    <n v="6"/>
    <n v="1"/>
    <n v="0"/>
    <n v="0"/>
    <n v="17"/>
    <s v="43177B09"/>
    <x v="1"/>
  </r>
  <r>
    <x v="4"/>
    <x v="159"/>
    <s v="166"/>
    <s v="Yanis CLOES"/>
    <d v="2009-05-14T00:00:00"/>
    <s v="BMXING PARK BLEGNY"/>
    <n v="5"/>
    <n v="5"/>
    <n v="3"/>
    <m/>
    <n v="8"/>
    <m/>
    <m/>
    <x v="2"/>
    <n v="13"/>
    <n v="53"/>
    <n v="4"/>
    <n v="4"/>
    <n v="6"/>
    <n v="1"/>
    <n v="0"/>
    <n v="0"/>
    <n v="15"/>
    <s v="43177B09"/>
    <x v="1"/>
  </r>
  <r>
    <x v="4"/>
    <x v="129"/>
    <s v="40"/>
    <s v="Mathis DE WEVER"/>
    <d v="2009-07-03T00:00:00"/>
    <s v="BMX WESTEL VZW"/>
    <n v="4"/>
    <n v="3"/>
    <n v="2"/>
    <m/>
    <n v="9"/>
    <m/>
    <m/>
    <x v="2"/>
    <n v="9"/>
    <n v="53"/>
    <n v="5"/>
    <n v="6"/>
    <n v="7"/>
    <e v="#N/A"/>
    <n v="0"/>
    <n v="0"/>
    <e v="#N/A"/>
    <s v="43177B09"/>
    <x v="1"/>
  </r>
  <r>
    <x v="4"/>
    <x v="140"/>
    <s v="137"/>
    <s v="Niele EYMAEL"/>
    <d v="2009-05-20T00:00:00"/>
    <s v="CYCLING VLIJTINGEN"/>
    <n v="3"/>
    <n v="3"/>
    <n v="6"/>
    <m/>
    <n v="10"/>
    <m/>
    <m/>
    <x v="2"/>
    <n v="12"/>
    <n v="53"/>
    <n v="6"/>
    <n v="6"/>
    <n v="3"/>
    <e v="#N/A"/>
    <n v="0"/>
    <n v="0"/>
    <e v="#N/A"/>
    <s v="43177B09"/>
    <x v="1"/>
  </r>
  <r>
    <x v="4"/>
    <x v="135"/>
    <s v="70"/>
    <s v="Lars PEETERS"/>
    <d v="2009-03-07T00:00:00"/>
    <s v="BMX WESTEL VZW"/>
    <n v="5"/>
    <n v="4"/>
    <n v="4"/>
    <m/>
    <m/>
    <m/>
    <m/>
    <x v="2"/>
    <n v="13"/>
    <n v="53"/>
    <n v="4"/>
    <n v="5"/>
    <n v="5"/>
    <n v="0"/>
    <n v="0"/>
    <n v="0"/>
    <n v="14"/>
    <s v="43177B09"/>
    <x v="1"/>
  </r>
  <r>
    <x v="4"/>
    <x v="713"/>
    <s v="28"/>
    <s v="Lukas DE BUSSCHER"/>
    <d v="2009-07-27T00:00:00"/>
    <s v="BMXING PARK BLEGNY"/>
    <n v="4"/>
    <n v="5"/>
    <n v="4"/>
    <m/>
    <m/>
    <m/>
    <m/>
    <x v="2"/>
    <n v="13"/>
    <n v="53"/>
    <n v="5"/>
    <n v="4"/>
    <n v="5"/>
    <n v="0"/>
    <n v="0"/>
    <n v="0"/>
    <n v="14"/>
    <s v="43177B09"/>
    <x v="1"/>
  </r>
  <r>
    <x v="4"/>
    <x v="147"/>
    <s v="91"/>
    <s v="Henri VANMALDEGHEM"/>
    <d v="2009-11-25T00:00:00"/>
    <s v="THE BMX ANGELS"/>
    <n v="5"/>
    <n v="5"/>
    <n v="4"/>
    <m/>
    <m/>
    <m/>
    <m/>
    <x v="2"/>
    <n v="14"/>
    <n v="53"/>
    <n v="4"/>
    <n v="4"/>
    <n v="5"/>
    <n v="0"/>
    <n v="0"/>
    <n v="0"/>
    <n v="13"/>
    <s v="43177B09"/>
    <x v="1"/>
  </r>
  <r>
    <x v="4"/>
    <x v="714"/>
    <s v="156"/>
    <s v="Lucas NEIRINCK"/>
    <d v="2009-09-22T00:00:00"/>
    <s v="OSTENDBMXCLUB"/>
    <n v="6"/>
    <n v="6"/>
    <n v="4"/>
    <m/>
    <m/>
    <m/>
    <m/>
    <x v="2"/>
    <n v="16"/>
    <n v="53"/>
    <n v="3"/>
    <n v="3"/>
    <n v="5"/>
    <n v="0"/>
    <n v="0"/>
    <n v="0"/>
    <n v="11"/>
    <s v="43177B09"/>
    <x v="1"/>
  </r>
  <r>
    <x v="4"/>
    <x v="139"/>
    <s v="63"/>
    <s v="Senne COCX"/>
    <d v="2009-07-29T00:00:00"/>
    <s v="THE BMX DEVILS V.Z.W. RAVELS"/>
    <n v="8"/>
    <n v="6"/>
    <n v="4"/>
    <m/>
    <m/>
    <m/>
    <m/>
    <x v="2"/>
    <n v="18"/>
    <n v="53"/>
    <n v="1"/>
    <n v="3"/>
    <n v="5"/>
    <n v="0"/>
    <n v="0"/>
    <n v="0"/>
    <n v="9"/>
    <s v="43177B09"/>
    <x v="1"/>
  </r>
  <r>
    <x v="4"/>
    <x v="154"/>
    <s v="36"/>
    <s v="Louis LISON"/>
    <d v="2009-09-07T00:00:00"/>
    <s v="THE BMX ANGELS"/>
    <n v="3"/>
    <n v="4"/>
    <n v="5"/>
    <m/>
    <m/>
    <m/>
    <m/>
    <x v="2"/>
    <n v="12"/>
    <n v="53"/>
    <n v="6"/>
    <n v="5"/>
    <n v="4"/>
    <n v="0"/>
    <n v="0"/>
    <n v="0"/>
    <n v="15"/>
    <s v="43177B09"/>
    <x v="1"/>
  </r>
  <r>
    <x v="4"/>
    <x v="715"/>
    <s v="99"/>
    <s v="Enzo CANDATEN"/>
    <d v="2009-07-27T00:00:00"/>
    <s v="BMX SOUMAGNE"/>
    <n v="5"/>
    <n v="5"/>
    <n v="5"/>
    <m/>
    <m/>
    <m/>
    <m/>
    <x v="2"/>
    <n v="15"/>
    <n v="53"/>
    <n v="4"/>
    <n v="4"/>
    <n v="4"/>
    <n v="0"/>
    <n v="0"/>
    <n v="0"/>
    <n v="12"/>
    <s v="43177B09"/>
    <x v="1"/>
  </r>
  <r>
    <x v="4"/>
    <x v="132"/>
    <s v="122"/>
    <s v="Colin COLLET"/>
    <d v="2009-09-30T00:00:00"/>
    <s v="BMX TIMBERWOLVES RACING"/>
    <n v="5"/>
    <n v="5"/>
    <n v="5"/>
    <m/>
    <m/>
    <m/>
    <m/>
    <x v="2"/>
    <n v="15"/>
    <n v="53"/>
    <n v="4"/>
    <n v="4"/>
    <n v="4"/>
    <n v="0"/>
    <n v="0"/>
    <n v="0"/>
    <n v="12"/>
    <s v="43177B09"/>
    <x v="1"/>
  </r>
  <r>
    <x v="4"/>
    <x v="157"/>
    <s v="30"/>
    <s v="Ruben VANHERF"/>
    <d v="2009-11-24T00:00:00"/>
    <s v="CYCLING VLIJTINGEN"/>
    <n v="5"/>
    <n v="6"/>
    <n v="5"/>
    <m/>
    <m/>
    <m/>
    <m/>
    <x v="2"/>
    <n v="16"/>
    <n v="53"/>
    <n v="4"/>
    <n v="3"/>
    <n v="4"/>
    <n v="0"/>
    <n v="0"/>
    <n v="0"/>
    <n v="11"/>
    <s v="43177B09"/>
    <x v="1"/>
  </r>
  <r>
    <x v="4"/>
    <x v="716"/>
    <s v="88"/>
    <s v="Lennert TEUGHELS"/>
    <d v="2009-07-08T00:00:00"/>
    <s v="ISOREX CYCLING TEAM"/>
    <n v="6"/>
    <n v="6"/>
    <n v="5"/>
    <m/>
    <m/>
    <m/>
    <m/>
    <x v="2"/>
    <n v="17"/>
    <n v="53"/>
    <n v="3"/>
    <n v="3"/>
    <n v="4"/>
    <n v="0"/>
    <n v="0"/>
    <n v="0"/>
    <n v="10"/>
    <s v="43177B09"/>
    <x v="1"/>
  </r>
  <r>
    <x v="4"/>
    <x v="717"/>
    <s v="135"/>
    <s v="Thibault VAN BELLEGHEM"/>
    <d v="2009-03-04T00:00:00"/>
    <s v="KON. VC ´T MEETJESLAND - KNESSELARE"/>
    <n v="3"/>
    <n v="4"/>
    <n v="6"/>
    <m/>
    <m/>
    <m/>
    <m/>
    <x v="2"/>
    <n v="13"/>
    <n v="53"/>
    <n v="6"/>
    <n v="5"/>
    <n v="3"/>
    <n v="0"/>
    <n v="0"/>
    <n v="0"/>
    <n v="14"/>
    <s v="43177B09"/>
    <x v="1"/>
  </r>
  <r>
    <x v="4"/>
    <x v="142"/>
    <s v="21"/>
    <s v="Shylo SUTTELS"/>
    <d v="2009-10-31T00:00:00"/>
    <s v="BMX TEAM BEKAF VZW"/>
    <n v="6"/>
    <n v="5"/>
    <n v="6"/>
    <m/>
    <m/>
    <m/>
    <m/>
    <x v="2"/>
    <n v="17"/>
    <n v="53"/>
    <n v="3"/>
    <n v="4"/>
    <n v="3"/>
    <n v="0"/>
    <n v="0"/>
    <n v="0"/>
    <n v="10"/>
    <s v="43177B09"/>
    <x v="1"/>
  </r>
  <r>
    <x v="4"/>
    <x v="148"/>
    <s v="145"/>
    <s v="Tuur VAN DESSEL"/>
    <d v="2009-07-12T00:00:00"/>
    <s v="BMX DENNENTEAM"/>
    <n v="6"/>
    <n v="6"/>
    <n v="6"/>
    <m/>
    <m/>
    <m/>
    <m/>
    <x v="2"/>
    <n v="18"/>
    <n v="53"/>
    <n v="3"/>
    <n v="3"/>
    <n v="3"/>
    <n v="0"/>
    <n v="0"/>
    <n v="0"/>
    <n v="9"/>
    <s v="43177B09"/>
    <x v="1"/>
  </r>
  <r>
    <x v="4"/>
    <x v="149"/>
    <s v="60"/>
    <s v="Seppe DE SWART"/>
    <d v="2009-03-14T00:00:00"/>
    <s v="THE BMX DEVILS V.Z.W. RAVELS"/>
    <n v="6"/>
    <n v="6"/>
    <n v="6"/>
    <m/>
    <m/>
    <m/>
    <m/>
    <x v="2"/>
    <n v="18"/>
    <n v="53"/>
    <n v="3"/>
    <n v="3"/>
    <n v="3"/>
    <n v="0"/>
    <n v="0"/>
    <n v="0"/>
    <n v="9"/>
    <s v="43177B09"/>
    <x v="1"/>
  </r>
  <r>
    <x v="4"/>
    <x v="152"/>
    <s v="58"/>
    <s v="Axl HENDRICKX"/>
    <d v="2009-08-02T00:00:00"/>
    <s v="THE BMX DEVILS V.Z.W. RAVELS"/>
    <n v="7"/>
    <n v="6"/>
    <n v="6"/>
    <m/>
    <m/>
    <m/>
    <m/>
    <x v="2"/>
    <n v="19"/>
    <n v="53"/>
    <n v="2"/>
    <n v="3"/>
    <n v="3"/>
    <n v="0"/>
    <n v="0"/>
    <n v="0"/>
    <n v="8"/>
    <s v="43177B09"/>
    <x v="1"/>
  </r>
  <r>
    <x v="4"/>
    <x v="718"/>
    <s v="48"/>
    <s v="Loodts SIEBE"/>
    <d v="2009-08-21T00:00:00"/>
    <s v="OFF ROAD CLUB BMX  2000  DESSEL VZW"/>
    <n v="7"/>
    <n v="7"/>
    <n v="6"/>
    <m/>
    <m/>
    <m/>
    <m/>
    <x v="2"/>
    <n v="20"/>
    <n v="53"/>
    <n v="2"/>
    <n v="2"/>
    <n v="3"/>
    <n v="0"/>
    <n v="0"/>
    <n v="0"/>
    <n v="7"/>
    <s v="43177B09"/>
    <x v="1"/>
  </r>
  <r>
    <x v="4"/>
    <x v="719"/>
    <s v="89"/>
    <s v="Senne CAMS"/>
    <d v="2009-07-28T00:00:00"/>
    <s v="ISOREX CYCLING TEAM"/>
    <n v="6"/>
    <n v="6"/>
    <n v="7"/>
    <m/>
    <m/>
    <m/>
    <m/>
    <x v="2"/>
    <n v="19"/>
    <n v="53"/>
    <n v="3"/>
    <n v="3"/>
    <n v="2"/>
    <n v="0"/>
    <n v="0"/>
    <n v="0"/>
    <n v="8"/>
    <s v="43177B09"/>
    <x v="1"/>
  </r>
  <r>
    <x v="4"/>
    <x v="130"/>
    <s v="45"/>
    <s v="Jasper LENAERTS"/>
    <d v="2009-02-12T00:00:00"/>
    <s v="BMX TEAM BEKAF VZW"/>
    <n v="6"/>
    <n v="7"/>
    <n v="7"/>
    <m/>
    <m/>
    <m/>
    <m/>
    <x v="2"/>
    <n v="20"/>
    <n v="53"/>
    <n v="3"/>
    <n v="2"/>
    <n v="2"/>
    <n v="0"/>
    <n v="0"/>
    <n v="0"/>
    <n v="7"/>
    <s v="43177B09"/>
    <x v="1"/>
  </r>
  <r>
    <x v="4"/>
    <x v="720"/>
    <s v="147"/>
    <s v="Ferre PEETROONS"/>
    <d v="2009-08-11T00:00:00"/>
    <s v="BMX - HALLE"/>
    <n v="7"/>
    <n v="7"/>
    <n v="7"/>
    <m/>
    <m/>
    <m/>
    <m/>
    <x v="2"/>
    <n v="21"/>
    <n v="53"/>
    <n v="2"/>
    <n v="2"/>
    <n v="2"/>
    <n v="0"/>
    <n v="0"/>
    <n v="0"/>
    <n v="6"/>
    <s v="43177B09"/>
    <x v="1"/>
  </r>
  <r>
    <x v="4"/>
    <x v="158"/>
    <s v="148"/>
    <s v="Daan SCHEPENS"/>
    <d v="2009-08-15T00:00:00"/>
    <s v="THE BMX ANGELS"/>
    <n v="7"/>
    <n v="7"/>
    <n v="7"/>
    <m/>
    <m/>
    <m/>
    <m/>
    <x v="2"/>
    <n v="21"/>
    <n v="53"/>
    <n v="2"/>
    <n v="2"/>
    <n v="2"/>
    <n v="0"/>
    <n v="0"/>
    <n v="0"/>
    <n v="6"/>
    <s v="43177B09"/>
    <x v="1"/>
  </r>
  <r>
    <x v="4"/>
    <x v="160"/>
    <s v="125"/>
    <s v="Naythen REYNAERT"/>
    <d v="2009-12-22T00:00:00"/>
    <s v="THE BMX-STARS VZW"/>
    <n v="7"/>
    <n v="7"/>
    <n v="9"/>
    <m/>
    <m/>
    <m/>
    <m/>
    <x v="2"/>
    <n v="23"/>
    <n v="53"/>
    <n v="2"/>
    <n v="2"/>
    <n v="0"/>
    <n v="0"/>
    <n v="0"/>
    <n v="0"/>
    <n v="4"/>
    <s v="43177B09"/>
    <x v="1"/>
  </r>
  <r>
    <x v="5"/>
    <x v="162"/>
    <s v="70"/>
    <s v="Noë ERLICH"/>
    <d v="2008-02-15T00:00:00"/>
    <s v="CIRCUIT ZOLDER - HEUSDEN-ZOLDER"/>
    <n v="1"/>
    <n v="1"/>
    <n v="1"/>
    <m/>
    <n v="1"/>
    <n v="1"/>
    <n v="1"/>
    <x v="2"/>
    <n v="3"/>
    <n v="51"/>
    <n v="8"/>
    <n v="8"/>
    <n v="8"/>
    <n v="5"/>
    <n v="5"/>
    <n v="50"/>
    <n v="84"/>
    <s v="43177B10"/>
    <x v="1"/>
  </r>
  <r>
    <x v="5"/>
    <x v="163"/>
    <s v="14"/>
    <s v="Lars BOSCH"/>
    <d v="2008-09-21T00:00:00"/>
    <s v="DE MOLENSPRINTERS PULDERBOS VZW"/>
    <n v="1"/>
    <n v="1"/>
    <n v="1"/>
    <m/>
    <n v="1"/>
    <n v="1"/>
    <n v="2"/>
    <x v="2"/>
    <n v="3"/>
    <n v="51"/>
    <n v="8"/>
    <n v="8"/>
    <n v="8"/>
    <n v="5"/>
    <n v="5"/>
    <n v="30"/>
    <n v="64"/>
    <s v="43177B10"/>
    <x v="1"/>
  </r>
  <r>
    <x v="5"/>
    <x v="164"/>
    <s v="156"/>
    <s v="Vince VAN DOORSLAER"/>
    <d v="2008-02-13T00:00:00"/>
    <s v="DE MOLENSPRINTERS PULDERBOS VZW"/>
    <n v="1"/>
    <n v="1"/>
    <n v="1"/>
    <m/>
    <n v="1"/>
    <n v="2"/>
    <n v="3"/>
    <x v="2"/>
    <n v="3"/>
    <n v="51"/>
    <n v="8"/>
    <n v="8"/>
    <n v="8"/>
    <n v="5"/>
    <n v="5"/>
    <n v="25"/>
    <n v="59"/>
    <s v="43177B10"/>
    <x v="1"/>
  </r>
  <r>
    <x v="5"/>
    <x v="165"/>
    <s v="78"/>
    <s v="Unique EVERTS"/>
    <d v="2008-06-01T00:00:00"/>
    <s v="CIRCUIT ZOLDER - HEUSDEN-ZOLDER"/>
    <n v="5"/>
    <n v="2"/>
    <n v="2"/>
    <m/>
    <n v="1"/>
    <n v="2"/>
    <n v="4"/>
    <x v="2"/>
    <n v="9"/>
    <n v="51"/>
    <n v="4"/>
    <n v="7"/>
    <n v="7"/>
    <n v="5"/>
    <n v="5"/>
    <n v="20"/>
    <n v="48"/>
    <s v="43177B10"/>
    <x v="1"/>
  </r>
  <r>
    <x v="5"/>
    <x v="170"/>
    <s v="84"/>
    <s v="Ryan JOCHUMS"/>
    <d v="2008-03-24T00:00:00"/>
    <s v="DE MOLENSPRINTERS PULDERBOS VZW"/>
    <n v="1"/>
    <n v="2"/>
    <n v="2"/>
    <m/>
    <n v="4"/>
    <n v="4"/>
    <n v="5"/>
    <x v="2"/>
    <n v="5"/>
    <n v="51"/>
    <n v="8"/>
    <n v="7"/>
    <n v="7"/>
    <n v="5"/>
    <n v="5"/>
    <n v="17"/>
    <n v="49"/>
    <s v="43177B10"/>
    <x v="1"/>
  </r>
  <r>
    <x v="5"/>
    <x v="721"/>
    <s v="45"/>
    <s v="Jenthe OEYEN"/>
    <d v="2008-06-30T00:00:00"/>
    <s v="OFF ROAD CLUB BMX  2000  DESSEL VZW"/>
    <n v="1"/>
    <n v="1"/>
    <n v="1"/>
    <m/>
    <n v="2"/>
    <n v="3"/>
    <n v="6"/>
    <x v="2"/>
    <n v="3"/>
    <n v="51"/>
    <n v="8"/>
    <n v="8"/>
    <n v="8"/>
    <n v="5"/>
    <n v="5"/>
    <n v="15"/>
    <n v="49"/>
    <s v="43177B10"/>
    <x v="1"/>
  </r>
  <r>
    <x v="5"/>
    <x v="172"/>
    <s v="22"/>
    <s v="Bren KRIJNEN"/>
    <d v="2008-03-07T00:00:00"/>
    <s v="DE MOLENSPRINTERS PULDERBOS VZW"/>
    <n v="2"/>
    <n v="2"/>
    <n v="2"/>
    <m/>
    <n v="3"/>
    <n v="3"/>
    <n v="7"/>
    <x v="2"/>
    <n v="6"/>
    <n v="51"/>
    <n v="7"/>
    <n v="7"/>
    <n v="7"/>
    <n v="5"/>
    <n v="5"/>
    <n v="13"/>
    <n v="44"/>
    <s v="43177B10"/>
    <x v="1"/>
  </r>
  <r>
    <x v="5"/>
    <x v="167"/>
    <s v="3"/>
    <s v="Julie GEERS"/>
    <d v="2008-04-12T00:00:00"/>
    <s v="TOP GEAR BMX VZW"/>
    <n v="1"/>
    <n v="1"/>
    <n v="1"/>
    <m/>
    <n v="2"/>
    <n v="4"/>
    <n v="8"/>
    <x v="2"/>
    <n v="3"/>
    <n v="51"/>
    <n v="8"/>
    <n v="8"/>
    <n v="8"/>
    <n v="5"/>
    <n v="5"/>
    <n v="11"/>
    <n v="45"/>
    <s v="43177B10"/>
    <x v="1"/>
  </r>
  <r>
    <x v="5"/>
    <x v="171"/>
    <s v="58"/>
    <s v="Giel DE NUL"/>
    <d v="2008-05-15T00:00:00"/>
    <s v="ISOREX CYCLING TEAM"/>
    <n v="2"/>
    <n v="1"/>
    <n v="1"/>
    <m/>
    <n v="2"/>
    <n v="5"/>
    <m/>
    <x v="2"/>
    <n v="4"/>
    <n v="51"/>
    <n v="7"/>
    <n v="8"/>
    <n v="8"/>
    <n v="5"/>
    <n v="4"/>
    <n v="0"/>
    <n v="32"/>
    <s v="43177B10"/>
    <x v="1"/>
  </r>
  <r>
    <x v="5"/>
    <x v="190"/>
    <s v="350"/>
    <s v="BUZOKS KRISTOFERS"/>
    <d v="2008-08-17T00:00:00"/>
    <m/>
    <n v="2"/>
    <n v="3"/>
    <n v="1"/>
    <m/>
    <n v="3"/>
    <n v="5"/>
    <m/>
    <x v="2"/>
    <n v="6"/>
    <n v="51"/>
    <n v="7"/>
    <n v="6"/>
    <n v="8"/>
    <n v="5"/>
    <n v="4"/>
    <n v="0"/>
    <n v="30"/>
    <s v="43177B10"/>
    <x v="1"/>
  </r>
  <r>
    <x v="5"/>
    <x v="169"/>
    <s v="44"/>
    <s v="Jorre LOODTS"/>
    <d v="2008-01-12T00:00:00"/>
    <s v="OFF ROAD CLUB BMX  2000  DESSEL VZW"/>
    <n v="1"/>
    <n v="1"/>
    <n v="2"/>
    <m/>
    <n v="2"/>
    <n v="6"/>
    <m/>
    <x v="2"/>
    <n v="4"/>
    <n v="51"/>
    <n v="8"/>
    <n v="8"/>
    <n v="7"/>
    <n v="5"/>
    <n v="3"/>
    <n v="0"/>
    <n v="31"/>
    <s v="43177B10"/>
    <x v="1"/>
  </r>
  <r>
    <x v="5"/>
    <x v="186"/>
    <s v="40"/>
    <s v="Stan NEEFS"/>
    <d v="2008-01-01T00:00:00"/>
    <s v="OFF ROAD CLUB BMX  2000  DESSEL VZW"/>
    <n v="2"/>
    <n v="3"/>
    <n v="3"/>
    <m/>
    <n v="4"/>
    <n v="6"/>
    <m/>
    <x v="2"/>
    <n v="8"/>
    <n v="51"/>
    <n v="7"/>
    <n v="6"/>
    <n v="6"/>
    <n v="5"/>
    <n v="3"/>
    <n v="0"/>
    <n v="27"/>
    <s v="43177B10"/>
    <x v="1"/>
  </r>
  <r>
    <x v="5"/>
    <x v="183"/>
    <s v="121"/>
    <s v="Jens BELLEN"/>
    <d v="2008-12-06T00:00:00"/>
    <s v="PEER BMX VZW"/>
    <n v="3"/>
    <n v="3"/>
    <n v="4"/>
    <m/>
    <n v="3"/>
    <n v="7"/>
    <m/>
    <x v="2"/>
    <n v="10"/>
    <n v="51"/>
    <n v="6"/>
    <n v="6"/>
    <n v="5"/>
    <n v="5"/>
    <n v="2"/>
    <n v="0"/>
    <n v="24"/>
    <s v="43177B10"/>
    <x v="1"/>
  </r>
  <r>
    <x v="5"/>
    <x v="181"/>
    <s v="149"/>
    <s v="Wannes DUPONT"/>
    <d v="2008-10-21T00:00:00"/>
    <s v="BMX WESTEL VZW"/>
    <n v="2"/>
    <n v="2"/>
    <n v="2"/>
    <m/>
    <n v="4"/>
    <n v="7"/>
    <m/>
    <x v="2"/>
    <n v="6"/>
    <n v="51"/>
    <n v="7"/>
    <n v="7"/>
    <n v="7"/>
    <n v="5"/>
    <n v="2"/>
    <n v="0"/>
    <n v="28"/>
    <s v="43177B10"/>
    <x v="1"/>
  </r>
  <r>
    <x v="5"/>
    <x v="180"/>
    <s v="122"/>
    <s v="Lee-Roy THOMASSEN"/>
    <d v="2008-06-08T00:00:00"/>
    <s v="CIRCUIT ZOLDER - HEUSDEN-ZOLDER"/>
    <n v="3"/>
    <n v="2"/>
    <n v="3"/>
    <m/>
    <n v="3"/>
    <n v="8"/>
    <m/>
    <x v="2"/>
    <n v="8"/>
    <n v="51"/>
    <n v="6"/>
    <n v="7"/>
    <n v="6"/>
    <n v="5"/>
    <n v="1"/>
    <n v="0"/>
    <n v="25"/>
    <s v="43177B10"/>
    <x v="1"/>
  </r>
  <r>
    <x v="5"/>
    <x v="189"/>
    <s v="96"/>
    <s v="Romain FRANCK"/>
    <d v="2008-03-03T00:00:00"/>
    <s v="BMXING PARK BLEGNY"/>
    <n v="2"/>
    <n v="2"/>
    <n v="5"/>
    <m/>
    <n v="4"/>
    <n v="8"/>
    <m/>
    <x v="2"/>
    <n v="9"/>
    <n v="51"/>
    <n v="7"/>
    <n v="7"/>
    <n v="4"/>
    <n v="5"/>
    <n v="1"/>
    <n v="0"/>
    <n v="24"/>
    <s v="43177B10"/>
    <x v="1"/>
  </r>
  <r>
    <x v="5"/>
    <x v="178"/>
    <s v="72"/>
    <s v="Jaro GIELEN"/>
    <d v="2008-08-13T00:00:00"/>
    <s v="PMC CYCLING"/>
    <n v="1"/>
    <n v="1"/>
    <n v="1"/>
    <m/>
    <n v="5"/>
    <m/>
    <m/>
    <x v="2"/>
    <n v="3"/>
    <n v="51"/>
    <n v="8"/>
    <n v="8"/>
    <n v="8"/>
    <n v="4"/>
    <n v="0"/>
    <n v="0"/>
    <n v="28"/>
    <s v="43177B10"/>
    <x v="1"/>
  </r>
  <r>
    <x v="5"/>
    <x v="174"/>
    <s v="27"/>
    <s v="Senne KEVELAERS"/>
    <d v="2008-06-05T00:00:00"/>
    <s v="THE BMX DEVILS V.Z.W. RAVELS"/>
    <n v="2"/>
    <n v="2"/>
    <n v="2"/>
    <m/>
    <n v="5"/>
    <m/>
    <m/>
    <x v="2"/>
    <n v="6"/>
    <n v="51"/>
    <n v="7"/>
    <n v="7"/>
    <n v="7"/>
    <n v="4"/>
    <n v="0"/>
    <n v="0"/>
    <n v="25"/>
    <s v="43177B10"/>
    <x v="1"/>
  </r>
  <r>
    <x v="5"/>
    <x v="179"/>
    <s v="141"/>
    <s v="Jente GREGOIRE"/>
    <d v="2008-12-20T00:00:00"/>
    <s v="PMC CYCLING"/>
    <n v="4"/>
    <n v="4"/>
    <n v="3"/>
    <m/>
    <n v="5"/>
    <m/>
    <m/>
    <x v="2"/>
    <n v="11"/>
    <n v="51"/>
    <n v="5"/>
    <n v="5"/>
    <n v="6"/>
    <n v="4"/>
    <n v="0"/>
    <n v="0"/>
    <n v="20"/>
    <s v="43177B10"/>
    <x v="1"/>
  </r>
  <r>
    <x v="5"/>
    <x v="175"/>
    <s v="67"/>
    <s v="Ryan VAN DEN BROECK"/>
    <d v="2008-01-29T00:00:00"/>
    <s v="BMX RANST VZW"/>
    <n v="3"/>
    <n v="4"/>
    <n v="4"/>
    <m/>
    <n v="5"/>
    <m/>
    <m/>
    <x v="2"/>
    <n v="11"/>
    <n v="51"/>
    <n v="6"/>
    <n v="5"/>
    <n v="5"/>
    <n v="4"/>
    <n v="0"/>
    <n v="0"/>
    <n v="20"/>
    <s v="43177B10"/>
    <x v="1"/>
  </r>
  <r>
    <x v="5"/>
    <x v="722"/>
    <s v="95"/>
    <s v="Vince EYCKMANS"/>
    <d v="2008-01-26T00:00:00"/>
    <s v="OFF ROAD CLUB BMX  2000  DESSEL VZW"/>
    <n v="4"/>
    <n v="4"/>
    <n v="3"/>
    <m/>
    <n v="6"/>
    <m/>
    <m/>
    <x v="2"/>
    <n v="11"/>
    <n v="51"/>
    <n v="5"/>
    <n v="5"/>
    <n v="6"/>
    <n v="3"/>
    <n v="0"/>
    <n v="0"/>
    <n v="19"/>
    <s v="43177B10"/>
    <x v="1"/>
  </r>
  <r>
    <x v="5"/>
    <x v="198"/>
    <s v="144"/>
    <s v="Ayden HEYLEN"/>
    <d v="2008-12-03T00:00:00"/>
    <s v="DE MOLENSPRINTERS PULDERBOS VZW"/>
    <n v="4"/>
    <n v="3"/>
    <n v="4"/>
    <m/>
    <n v="6"/>
    <m/>
    <m/>
    <x v="2"/>
    <n v="11"/>
    <n v="51"/>
    <n v="5"/>
    <n v="6"/>
    <n v="5"/>
    <n v="3"/>
    <n v="0"/>
    <n v="0"/>
    <n v="19"/>
    <s v="43177B10"/>
    <x v="1"/>
  </r>
  <r>
    <x v="5"/>
    <x v="723"/>
    <s v="53"/>
    <s v="ADAMS AARON"/>
    <d v="2008-02-26T00:00:00"/>
    <s v="KVC NOORDZEEMEEUW"/>
    <n v="3"/>
    <n v="4"/>
    <n v="4"/>
    <m/>
    <n v="6"/>
    <m/>
    <m/>
    <x v="2"/>
    <n v="11"/>
    <n v="51"/>
    <n v="6"/>
    <n v="5"/>
    <n v="5"/>
    <n v="3"/>
    <n v="0"/>
    <n v="0"/>
    <n v="19"/>
    <s v="43177B10"/>
    <x v="1"/>
  </r>
  <r>
    <x v="5"/>
    <x v="210"/>
    <s v="117"/>
    <s v="Tuur VAN RUL"/>
    <d v="2008-12-15T00:00:00"/>
    <s v="PEER BMX VZW"/>
    <n v="3"/>
    <n v="3"/>
    <n v="5"/>
    <m/>
    <n v="6"/>
    <m/>
    <m/>
    <x v="2"/>
    <n v="11"/>
    <n v="51"/>
    <n v="6"/>
    <n v="6"/>
    <n v="4"/>
    <n v="3"/>
    <n v="0"/>
    <n v="0"/>
    <n v="19"/>
    <s v="43177B10"/>
    <x v="1"/>
  </r>
  <r>
    <x v="5"/>
    <x v="724"/>
    <s v="73"/>
    <s v="Liam VERKOYEN"/>
    <d v="2008-08-05T00:00:00"/>
    <s v="FPR - PEER"/>
    <n v="2"/>
    <n v="4"/>
    <n v="2"/>
    <m/>
    <n v="7"/>
    <m/>
    <m/>
    <x v="2"/>
    <n v="8"/>
    <n v="51"/>
    <n v="7"/>
    <n v="5"/>
    <n v="7"/>
    <n v="2"/>
    <n v="0"/>
    <n v="0"/>
    <n v="21"/>
    <s v="43177B10"/>
    <x v="1"/>
  </r>
  <r>
    <x v="5"/>
    <x v="188"/>
    <s v="143"/>
    <s v="Stefano IACOVELLA"/>
    <d v="2008-09-01T00:00:00"/>
    <s v="PEER BMX VZW"/>
    <n v="4"/>
    <n v="3"/>
    <n v="3"/>
    <m/>
    <n v="7"/>
    <m/>
    <m/>
    <x v="2"/>
    <n v="10"/>
    <n v="51"/>
    <n v="5"/>
    <n v="6"/>
    <n v="6"/>
    <n v="2"/>
    <n v="0"/>
    <n v="0"/>
    <n v="19"/>
    <s v="43177B10"/>
    <x v="1"/>
  </r>
  <r>
    <x v="5"/>
    <x v="197"/>
    <s v="31"/>
    <s v="Renzo SUTTELS"/>
    <d v="2008-02-26T00:00:00"/>
    <s v="BMX TEAM BEKAF VZW"/>
    <n v="3"/>
    <n v="4"/>
    <n v="3"/>
    <m/>
    <n v="7"/>
    <m/>
    <m/>
    <x v="2"/>
    <n v="10"/>
    <n v="51"/>
    <n v="6"/>
    <n v="5"/>
    <n v="6"/>
    <n v="2"/>
    <n v="0"/>
    <n v="0"/>
    <n v="19"/>
    <s v="43177B10"/>
    <x v="1"/>
  </r>
  <r>
    <x v="5"/>
    <x v="193"/>
    <s v="77"/>
    <s v="Pepijn VAN HOECKE"/>
    <d v="2008-11-04T00:00:00"/>
    <s v="THE BMX-STARS VZW"/>
    <n v="4"/>
    <n v="4"/>
    <n v="4"/>
    <m/>
    <n v="7"/>
    <m/>
    <m/>
    <x v="2"/>
    <n v="12"/>
    <n v="51"/>
    <n v="5"/>
    <n v="5"/>
    <n v="5"/>
    <n v="2"/>
    <n v="0"/>
    <n v="0"/>
    <n v="17"/>
    <s v="43177B10"/>
    <x v="1"/>
  </r>
  <r>
    <x v="5"/>
    <x v="725"/>
    <s v="148"/>
    <s v="Loïc PETE"/>
    <d v="2008-12-18T00:00:00"/>
    <s v="Q-BIKE QUAREGNON"/>
    <n v="3"/>
    <n v="3"/>
    <n v="2"/>
    <m/>
    <n v="8"/>
    <m/>
    <m/>
    <x v="2"/>
    <n v="8"/>
    <n v="51"/>
    <n v="6"/>
    <n v="6"/>
    <n v="7"/>
    <n v="1"/>
    <n v="0"/>
    <n v="0"/>
    <n v="20"/>
    <s v="43177B10"/>
    <x v="1"/>
  </r>
  <r>
    <x v="5"/>
    <x v="209"/>
    <s v="20"/>
    <s v="Bas DEPREZ"/>
    <d v="2008-07-30T00:00:00"/>
    <s v="PMC CYCLING"/>
    <n v="3"/>
    <n v="2"/>
    <n v="3"/>
    <m/>
    <n v="8"/>
    <m/>
    <m/>
    <x v="2"/>
    <n v="8"/>
    <n v="51"/>
    <n v="6"/>
    <n v="7"/>
    <n v="6"/>
    <n v="1"/>
    <n v="0"/>
    <n v="0"/>
    <n v="20"/>
    <s v="43177B10"/>
    <x v="1"/>
  </r>
  <r>
    <x v="5"/>
    <x v="191"/>
    <s v="64"/>
    <s v="Axl HERMANS"/>
    <d v="2008-09-12T00:00:00"/>
    <s v="DE MOLENSPRINTERS PULDERBOS VZW"/>
    <n v="4"/>
    <n v="4"/>
    <n v="3"/>
    <m/>
    <n v="8"/>
    <m/>
    <m/>
    <x v="2"/>
    <n v="11"/>
    <n v="51"/>
    <n v="5"/>
    <n v="5"/>
    <n v="6"/>
    <n v="1"/>
    <n v="0"/>
    <n v="0"/>
    <n v="17"/>
    <s v="43177B10"/>
    <x v="1"/>
  </r>
  <r>
    <x v="5"/>
    <x v="726"/>
    <s v="87"/>
    <s v="Jaeno LOPEZ-MARTINEZ"/>
    <d v="2008-04-07T00:00:00"/>
    <s v="PMC CYCLING"/>
    <n v="4"/>
    <n v="3"/>
    <n v="4"/>
    <m/>
    <n v="8"/>
    <m/>
    <m/>
    <x v="2"/>
    <n v="11"/>
    <n v="51"/>
    <n v="5"/>
    <n v="6"/>
    <n v="5"/>
    <n v="1"/>
    <n v="0"/>
    <n v="0"/>
    <n v="17"/>
    <s v="43177B10"/>
    <x v="1"/>
  </r>
  <r>
    <x v="5"/>
    <x v="185"/>
    <s v="136"/>
    <s v="Tom GRÄSER"/>
    <d v="2008-10-13T00:00:00"/>
    <s v="BMX - HALLE"/>
    <n v="5"/>
    <n v="5"/>
    <n v="4"/>
    <m/>
    <m/>
    <m/>
    <m/>
    <x v="2"/>
    <n v="14"/>
    <n v="51"/>
    <n v="4"/>
    <n v="4"/>
    <n v="5"/>
    <n v="0"/>
    <n v="0"/>
    <n v="0"/>
    <n v="13"/>
    <s v="43177B10"/>
    <x v="1"/>
  </r>
  <r>
    <x v="5"/>
    <x v="212"/>
    <s v="161"/>
    <s v="Yuno SPELTINCX"/>
    <d v="2008-12-05T00:00:00"/>
    <s v="BMX WIZARDS"/>
    <n v="5"/>
    <n v="5"/>
    <n v="4"/>
    <m/>
    <m/>
    <m/>
    <m/>
    <x v="2"/>
    <n v="14"/>
    <n v="51"/>
    <n v="4"/>
    <n v="4"/>
    <n v="5"/>
    <n v="0"/>
    <n v="0"/>
    <n v="0"/>
    <n v="13"/>
    <s v="43177B10"/>
    <x v="1"/>
  </r>
  <r>
    <x v="5"/>
    <x v="182"/>
    <s v="97"/>
    <s v="Joren DE WEVER"/>
    <d v="2008-01-09T00:00:00"/>
    <s v="BMX WESTEL VZW"/>
    <n v="5"/>
    <n v="5"/>
    <n v="5"/>
    <m/>
    <m/>
    <m/>
    <m/>
    <x v="2"/>
    <n v="15"/>
    <n v="51"/>
    <n v="4"/>
    <n v="4"/>
    <n v="4"/>
    <n v="0"/>
    <n v="0"/>
    <n v="0"/>
    <n v="12"/>
    <s v="43177B10"/>
    <x v="1"/>
  </r>
  <r>
    <x v="5"/>
    <x v="204"/>
    <s v="35"/>
    <s v="Romain HARDIQUEST"/>
    <d v="2008-07-16T00:00:00"/>
    <s v="BMXING PARK BLEGNY"/>
    <n v="5"/>
    <n v="5"/>
    <n v="5"/>
    <m/>
    <m/>
    <m/>
    <m/>
    <x v="2"/>
    <n v="15"/>
    <n v="51"/>
    <n v="4"/>
    <n v="4"/>
    <n v="4"/>
    <n v="0"/>
    <n v="0"/>
    <n v="0"/>
    <n v="12"/>
    <s v="43177B10"/>
    <x v="1"/>
  </r>
  <r>
    <x v="5"/>
    <x v="177"/>
    <s v="60"/>
    <s v="Neals JANSSENS"/>
    <d v="2008-06-23T00:00:00"/>
    <s v="DE MOLENSPRINTERS PULDERBOS VZW"/>
    <n v="5"/>
    <n v="5"/>
    <n v="5"/>
    <m/>
    <m/>
    <m/>
    <m/>
    <x v="2"/>
    <n v="15"/>
    <n v="51"/>
    <n v="4"/>
    <n v="4"/>
    <n v="4"/>
    <n v="0"/>
    <n v="0"/>
    <n v="0"/>
    <n v="12"/>
    <s v="43177B10"/>
    <x v="1"/>
  </r>
  <r>
    <x v="5"/>
    <x v="727"/>
    <s v="174"/>
    <s v="Matthias LAHAYE"/>
    <d v="2008-10-26T00:00:00"/>
    <s v="KVC NOORDZEEMEEUW"/>
    <n v="5"/>
    <n v="5"/>
    <n v="5"/>
    <m/>
    <m/>
    <m/>
    <m/>
    <x v="2"/>
    <n v="15"/>
    <n v="51"/>
    <n v="4"/>
    <n v="4"/>
    <n v="4"/>
    <n v="0"/>
    <n v="0"/>
    <n v="0"/>
    <n v="12"/>
    <s v="43177B10"/>
    <x v="1"/>
  </r>
  <r>
    <x v="5"/>
    <x v="194"/>
    <s v="43"/>
    <s v="Senne PETERS"/>
    <d v="2008-08-18T00:00:00"/>
    <s v="CYCLING VLIJTINGEN"/>
    <n v="6"/>
    <n v="5"/>
    <n v="5"/>
    <m/>
    <m/>
    <m/>
    <m/>
    <x v="2"/>
    <n v="16"/>
    <n v="51"/>
    <n v="3"/>
    <n v="4"/>
    <n v="4"/>
    <n v="0"/>
    <n v="0"/>
    <n v="0"/>
    <n v="11"/>
    <s v="43177B10"/>
    <x v="1"/>
  </r>
  <r>
    <x v="5"/>
    <x v="728"/>
    <s v="111"/>
    <s v="Jorre VAN SCHANDEVIJL"/>
    <d v="2008-09-07T00:00:00"/>
    <s v="BMX - HALLE"/>
    <n v="6"/>
    <n v="6"/>
    <n v="5"/>
    <m/>
    <m/>
    <m/>
    <m/>
    <x v="2"/>
    <n v="17"/>
    <n v="51"/>
    <n v="3"/>
    <n v="3"/>
    <n v="4"/>
    <n v="0"/>
    <n v="0"/>
    <n v="0"/>
    <n v="10"/>
    <s v="43177B10"/>
    <x v="1"/>
  </r>
  <r>
    <x v="5"/>
    <x v="214"/>
    <s v="127"/>
    <s v="Mats VANLIERDE"/>
    <d v="2008-12-10T00:00:00"/>
    <s v="THE BMX ANGELS"/>
    <n v="4"/>
    <n v="6"/>
    <n v="6"/>
    <m/>
    <m/>
    <m/>
    <m/>
    <x v="2"/>
    <n v="16"/>
    <n v="51"/>
    <n v="5"/>
    <n v="3"/>
    <n v="3"/>
    <n v="0"/>
    <n v="0"/>
    <n v="0"/>
    <n v="11"/>
    <s v="43177B10"/>
    <x v="1"/>
  </r>
  <r>
    <x v="5"/>
    <x v="203"/>
    <s v="28"/>
    <s v="Knoxx VERCAUTEREN"/>
    <d v="2008-11-14T00:00:00"/>
    <s v="BMX WIZARDS"/>
    <n v="6"/>
    <n v="6"/>
    <n v="6"/>
    <m/>
    <m/>
    <m/>
    <m/>
    <x v="2"/>
    <n v="18"/>
    <n v="51"/>
    <n v="3"/>
    <n v="3"/>
    <n v="3"/>
    <n v="0"/>
    <n v="0"/>
    <n v="0"/>
    <n v="9"/>
    <s v="43177B10"/>
    <x v="1"/>
  </r>
  <r>
    <x v="5"/>
    <x v="205"/>
    <s v="171"/>
    <s v="Iljo VANDENBROUCKE"/>
    <d v="2008-09-06T00:00:00"/>
    <s v="ISOREX CYCLING TEAM"/>
    <n v="6"/>
    <n v="6"/>
    <n v="6"/>
    <m/>
    <m/>
    <m/>
    <m/>
    <x v="2"/>
    <n v="18"/>
    <n v="51"/>
    <n v="3"/>
    <n v="3"/>
    <n v="3"/>
    <n v="0"/>
    <n v="0"/>
    <n v="0"/>
    <n v="9"/>
    <s v="43177B10"/>
    <x v="1"/>
  </r>
  <r>
    <x v="5"/>
    <x v="729"/>
    <s v="57"/>
    <s v="Caz DE SWART"/>
    <d v="2008-04-30T00:00:00"/>
    <s v="THE BMX DEVILS V.Z.W. RAVELS"/>
    <n v="6"/>
    <n v="6"/>
    <n v="6"/>
    <m/>
    <m/>
    <m/>
    <m/>
    <x v="2"/>
    <n v="18"/>
    <n v="51"/>
    <n v="3"/>
    <n v="3"/>
    <n v="3"/>
    <n v="0"/>
    <n v="0"/>
    <n v="0"/>
    <n v="9"/>
    <s v="43177B10"/>
    <x v="1"/>
  </r>
  <r>
    <x v="5"/>
    <x v="211"/>
    <s v="61"/>
    <s v="Torben AERTS"/>
    <d v="2008-01-28T00:00:00"/>
    <s v="THE BMX DEVILS V.Z.W. RAVELS"/>
    <n v="6"/>
    <n v="6"/>
    <n v="6"/>
    <m/>
    <m/>
    <m/>
    <m/>
    <x v="2"/>
    <n v="18"/>
    <n v="51"/>
    <n v="3"/>
    <n v="3"/>
    <n v="3"/>
    <n v="0"/>
    <n v="0"/>
    <n v="0"/>
    <n v="9"/>
    <s v="43177B10"/>
    <x v="1"/>
  </r>
  <r>
    <x v="5"/>
    <x v="207"/>
    <s v="133"/>
    <s v="Quinten VAN HECKE"/>
    <d v="2008-05-11T00:00:00"/>
    <s v="TOP GEAR BMX VZW"/>
    <n v="6"/>
    <n v="7"/>
    <n v="6"/>
    <m/>
    <m/>
    <m/>
    <m/>
    <x v="2"/>
    <n v="19"/>
    <n v="51"/>
    <n v="3"/>
    <n v="2"/>
    <n v="3"/>
    <n v="0"/>
    <n v="0"/>
    <n v="0"/>
    <n v="8"/>
    <s v="43177B10"/>
    <x v="1"/>
  </r>
  <r>
    <x v="5"/>
    <x v="206"/>
    <s v="99"/>
    <s v="Orlando MELIKA"/>
    <d v="2008-03-27T00:00:00"/>
    <s v="OFF ROAD CLUB BMX  2000  DESSEL VZW"/>
    <n v="7"/>
    <n v="7"/>
    <n v="6"/>
    <m/>
    <m/>
    <m/>
    <m/>
    <x v="2"/>
    <n v="20"/>
    <n v="51"/>
    <n v="2"/>
    <n v="2"/>
    <n v="3"/>
    <n v="0"/>
    <n v="0"/>
    <n v="0"/>
    <n v="7"/>
    <s v="43177B10"/>
    <x v="1"/>
  </r>
  <r>
    <x v="5"/>
    <x v="730"/>
    <s v="54"/>
    <s v="Miel DE CLERCK"/>
    <d v="2008-09-26T00:00:00"/>
    <s v="TOP GEAR BMX VZW"/>
    <n v="7"/>
    <n v="7"/>
    <n v="6"/>
    <m/>
    <m/>
    <m/>
    <m/>
    <x v="2"/>
    <n v="20"/>
    <n v="51"/>
    <n v="2"/>
    <n v="2"/>
    <n v="3"/>
    <n v="0"/>
    <n v="0"/>
    <n v="0"/>
    <n v="7"/>
    <s v="43177B10"/>
    <x v="1"/>
  </r>
  <r>
    <x v="5"/>
    <x v="195"/>
    <s v="47"/>
    <s v="Delano SERNEELS"/>
    <d v="2008-06-25T00:00:00"/>
    <s v="BMX DENNENTEAM"/>
    <n v="6"/>
    <n v="6"/>
    <n v="7"/>
    <m/>
    <m/>
    <m/>
    <m/>
    <x v="2"/>
    <n v="19"/>
    <n v="51"/>
    <n v="3"/>
    <n v="3"/>
    <n v="2"/>
    <n v="0"/>
    <n v="0"/>
    <n v="0"/>
    <n v="8"/>
    <s v="43177B10"/>
    <x v="1"/>
  </r>
  <r>
    <x v="5"/>
    <x v="731"/>
    <s v="25"/>
    <s v="Warre SISSAU"/>
    <d v="2008-05-29T00:00:00"/>
    <s v="ISOREX CYCLING TEAM"/>
    <n v="7"/>
    <n v="6"/>
    <n v="7"/>
    <m/>
    <m/>
    <m/>
    <m/>
    <x v="2"/>
    <n v="20"/>
    <n v="51"/>
    <n v="2"/>
    <n v="3"/>
    <n v="2"/>
    <n v="0"/>
    <n v="0"/>
    <n v="0"/>
    <n v="7"/>
    <s v="43177B10"/>
    <x v="1"/>
  </r>
  <r>
    <x v="5"/>
    <x v="208"/>
    <s v="68"/>
    <s v="Siebe MOONEN"/>
    <d v="2008-01-16T00:00:00"/>
    <s v="PEER BMX VZW"/>
    <n v="5"/>
    <n v="5"/>
    <n v="9"/>
    <m/>
    <m/>
    <m/>
    <m/>
    <x v="2"/>
    <n v="19"/>
    <n v="51"/>
    <n v="4"/>
    <n v="4"/>
    <n v="0"/>
    <n v="0"/>
    <n v="0"/>
    <n v="0"/>
    <n v="8"/>
    <s v="43177B10"/>
    <x v="1"/>
  </r>
  <r>
    <x v="6"/>
    <x v="215"/>
    <s v="21"/>
    <s v="Axl BOSCH"/>
    <d v="2007-02-15T00:00:00"/>
    <s v="DE MOLENSPRINTERS PULDERBOS VZW"/>
    <n v="1"/>
    <n v="1"/>
    <n v="1"/>
    <m/>
    <n v="1"/>
    <n v="1"/>
    <n v="1"/>
    <x v="2"/>
    <n v="3"/>
    <n v="46"/>
    <n v="8"/>
    <n v="8"/>
    <n v="8"/>
    <n v="5"/>
    <n v="5"/>
    <n v="50"/>
    <n v="84"/>
    <s v="43177B11"/>
    <x v="1"/>
  </r>
  <r>
    <x v="6"/>
    <x v="216"/>
    <s v="18"/>
    <s v="Dries BROUNS"/>
    <d v="2007-06-02T00:00:00"/>
    <s v="CIRCUIT ZOLDER - HEUSDEN-ZOLDER"/>
    <n v="2"/>
    <n v="2"/>
    <n v="2"/>
    <m/>
    <n v="1"/>
    <n v="2"/>
    <n v="2"/>
    <x v="2"/>
    <n v="6"/>
    <n v="46"/>
    <n v="7"/>
    <n v="7"/>
    <n v="7"/>
    <n v="5"/>
    <n v="5"/>
    <n v="30"/>
    <n v="61"/>
    <s v="43177B11"/>
    <x v="1"/>
  </r>
  <r>
    <x v="6"/>
    <x v="217"/>
    <s v="81"/>
    <s v="Mika OOMS"/>
    <d v="2007-02-15T00:00:00"/>
    <s v="CIRCUIT ZOLDER - HEUSDEN-ZOLDER"/>
    <n v="2"/>
    <n v="1"/>
    <n v="1"/>
    <m/>
    <n v="1"/>
    <n v="1"/>
    <n v="3"/>
    <x v="2"/>
    <n v="4"/>
    <n v="46"/>
    <n v="7"/>
    <n v="8"/>
    <n v="8"/>
    <n v="5"/>
    <n v="5"/>
    <n v="25"/>
    <n v="58"/>
    <s v="43177B11"/>
    <x v="1"/>
  </r>
  <r>
    <x v="6"/>
    <x v="221"/>
    <s v="301"/>
    <s v="CIRULIS MIKS"/>
    <d v="2007-04-02T00:00:00"/>
    <m/>
    <n v="2"/>
    <n v="1"/>
    <n v="1"/>
    <m/>
    <n v="2"/>
    <n v="3"/>
    <n v="4"/>
    <x v="2"/>
    <n v="4"/>
    <n v="46"/>
    <n v="7"/>
    <n v="8"/>
    <n v="8"/>
    <n v="5"/>
    <n v="5"/>
    <n v="20"/>
    <n v="53"/>
    <s v="43177B11"/>
    <x v="1"/>
  </r>
  <r>
    <x v="6"/>
    <x v="732"/>
    <s v="199"/>
    <s v="Jaro SPOOREN"/>
    <d v="2007-04-26T00:00:00"/>
    <s v="OFF ROAD CLUB BMX  2000  DESSEL VZW"/>
    <n v="3"/>
    <n v="3"/>
    <n v="3"/>
    <m/>
    <n v="3"/>
    <n v="2"/>
    <n v="5"/>
    <x v="2"/>
    <n v="9"/>
    <n v="46"/>
    <n v="6"/>
    <n v="6"/>
    <n v="6"/>
    <n v="5"/>
    <n v="5"/>
    <n v="17"/>
    <n v="45"/>
    <s v="43177B11"/>
    <x v="1"/>
  </r>
  <r>
    <x v="6"/>
    <x v="228"/>
    <s v="135"/>
    <s v="Stef VANDENBORN"/>
    <d v="2007-05-25T00:00:00"/>
    <s v="CYCLING VLIJTINGEN"/>
    <n v="2"/>
    <n v="1"/>
    <n v="6"/>
    <m/>
    <n v="4"/>
    <n v="4"/>
    <n v="6"/>
    <x v="2"/>
    <n v="9"/>
    <n v="46"/>
    <n v="7"/>
    <n v="8"/>
    <n v="3"/>
    <n v="5"/>
    <n v="5"/>
    <n v="15"/>
    <n v="43"/>
    <s v="43177B11"/>
    <x v="1"/>
  </r>
  <r>
    <x v="6"/>
    <x v="220"/>
    <s v="110"/>
    <s v="Sebbe WIJCKMANS"/>
    <d v="2007-02-18T00:00:00"/>
    <s v="BMX WESTEL VZW"/>
    <n v="1"/>
    <n v="2"/>
    <n v="2"/>
    <m/>
    <n v="3"/>
    <n v="3"/>
    <n v="7"/>
    <x v="2"/>
    <n v="5"/>
    <n v="46"/>
    <n v="8"/>
    <n v="7"/>
    <n v="7"/>
    <n v="5"/>
    <n v="5"/>
    <n v="13"/>
    <n v="45"/>
    <s v="43177B11"/>
    <x v="1"/>
  </r>
  <r>
    <x v="6"/>
    <x v="227"/>
    <s v="48"/>
    <s v="Ferre LOUWIES"/>
    <d v="2007-10-31T00:00:00"/>
    <s v="CIRCUIT ZOLDER - HEUSDEN-ZOLDER"/>
    <n v="2"/>
    <n v="2"/>
    <n v="2"/>
    <m/>
    <n v="2"/>
    <n v="4"/>
    <n v="8"/>
    <x v="2"/>
    <n v="6"/>
    <n v="46"/>
    <n v="7"/>
    <n v="7"/>
    <n v="7"/>
    <n v="5"/>
    <n v="5"/>
    <n v="11"/>
    <n v="42"/>
    <s v="43177B11"/>
    <x v="1"/>
  </r>
  <r>
    <x v="6"/>
    <x v="223"/>
    <s v="118"/>
    <s v="Joppe MORIS"/>
    <d v="2007-07-09T00:00:00"/>
    <s v="PMC CYCLING"/>
    <n v="1"/>
    <n v="1"/>
    <n v="1"/>
    <m/>
    <n v="2"/>
    <n v="5"/>
    <m/>
    <x v="2"/>
    <n v="3"/>
    <n v="46"/>
    <n v="8"/>
    <n v="8"/>
    <n v="8"/>
    <n v="5"/>
    <n v="4"/>
    <n v="0"/>
    <n v="33"/>
    <s v="43177B11"/>
    <x v="1"/>
  </r>
  <r>
    <x v="6"/>
    <x v="237"/>
    <s v="20"/>
    <s v="Brend VAN AERSCHOT"/>
    <d v="2007-01-17T00:00:00"/>
    <s v="PMC CYCLING"/>
    <n v="3"/>
    <n v="3"/>
    <n v="4"/>
    <m/>
    <n v="4"/>
    <n v="5"/>
    <m/>
    <x v="2"/>
    <n v="10"/>
    <n v="46"/>
    <n v="6"/>
    <n v="6"/>
    <n v="5"/>
    <n v="5"/>
    <n v="4"/>
    <n v="0"/>
    <n v="26"/>
    <s v="43177B11"/>
    <x v="1"/>
  </r>
  <r>
    <x v="6"/>
    <x v="239"/>
    <s v="115"/>
    <s v="Geoffrey DE WIT"/>
    <d v="2007-05-12T00:00:00"/>
    <s v="BMX RANST VZW"/>
    <n v="2"/>
    <n v="2"/>
    <n v="2"/>
    <m/>
    <n v="3"/>
    <n v="6"/>
    <m/>
    <x v="2"/>
    <n v="6"/>
    <n v="46"/>
    <n v="7"/>
    <n v="7"/>
    <n v="7"/>
    <n v="5"/>
    <n v="3"/>
    <n v="0"/>
    <n v="29"/>
    <s v="43177B11"/>
    <x v="1"/>
  </r>
  <r>
    <x v="6"/>
    <x v="226"/>
    <s v="163"/>
    <s v="Jasper VANSUMMEREN"/>
    <d v="2007-11-27T00:00:00"/>
    <s v="FPR - PEER"/>
    <n v="3"/>
    <n v="3"/>
    <n v="3"/>
    <m/>
    <n v="4"/>
    <n v="6"/>
    <m/>
    <x v="2"/>
    <n v="9"/>
    <n v="46"/>
    <n v="6"/>
    <n v="6"/>
    <n v="6"/>
    <n v="5"/>
    <n v="3"/>
    <n v="0"/>
    <n v="26"/>
    <s v="43177B11"/>
    <x v="1"/>
  </r>
  <r>
    <x v="6"/>
    <x v="219"/>
    <s v="47"/>
    <s v="Rune RAEYMAEKERS"/>
    <d v="2007-08-23T00:00:00"/>
    <s v="OFF ROAD CLUB BMX  2000  DESSEL VZW"/>
    <n v="1"/>
    <n v="1"/>
    <n v="1"/>
    <m/>
    <n v="1"/>
    <n v="7"/>
    <m/>
    <x v="2"/>
    <n v="3"/>
    <n v="46"/>
    <n v="8"/>
    <n v="8"/>
    <n v="8"/>
    <n v="5"/>
    <n v="2"/>
    <n v="0"/>
    <n v="31"/>
    <s v="43177B11"/>
    <x v="1"/>
  </r>
  <r>
    <x v="6"/>
    <x v="232"/>
    <s v="999"/>
    <s v="Seppe VANHOUT"/>
    <d v="2007-04-11T00:00:00"/>
    <s v="BMX DENNENTEAM"/>
    <n v="3"/>
    <n v="3"/>
    <n v="3"/>
    <m/>
    <n v="3"/>
    <n v="7"/>
    <m/>
    <x v="2"/>
    <n v="9"/>
    <n v="46"/>
    <n v="6"/>
    <n v="6"/>
    <n v="6"/>
    <n v="5"/>
    <n v="2"/>
    <n v="0"/>
    <n v="25"/>
    <s v="43177B11"/>
    <x v="1"/>
  </r>
  <r>
    <x v="6"/>
    <x v="224"/>
    <s v="113"/>
    <s v="Nick TOPPETS"/>
    <d v="2007-02-10T00:00:00"/>
    <s v="CIRCUIT ZOLDER - HEUSDEN-ZOLDER"/>
    <n v="1"/>
    <n v="2"/>
    <n v="1"/>
    <m/>
    <n v="2"/>
    <n v="8"/>
    <m/>
    <x v="2"/>
    <n v="4"/>
    <n v="46"/>
    <n v="8"/>
    <n v="7"/>
    <n v="8"/>
    <n v="5"/>
    <n v="1"/>
    <n v="0"/>
    <n v="29"/>
    <s v="43177B11"/>
    <x v="1"/>
  </r>
  <r>
    <x v="6"/>
    <x v="222"/>
    <s v="25"/>
    <s v="Arne ONGHENA"/>
    <d v="2007-01-01T00:00:00"/>
    <s v="BMX RANST VZW"/>
    <n v="3"/>
    <n v="3"/>
    <n v="2"/>
    <m/>
    <n v="4"/>
    <n v="8"/>
    <m/>
    <x v="2"/>
    <n v="8"/>
    <n v="46"/>
    <n v="6"/>
    <n v="6"/>
    <n v="7"/>
    <n v="5"/>
    <n v="1"/>
    <n v="0"/>
    <n v="25"/>
    <s v="43177B11"/>
    <x v="1"/>
  </r>
  <r>
    <x v="6"/>
    <x v="225"/>
    <s v="40"/>
    <s v="Seth VAN DUN"/>
    <d v="2007-02-06T00:00:00"/>
    <s v="THE BMX DEVILS V.Z.W. RAVELS"/>
    <n v="1"/>
    <n v="1"/>
    <n v="1"/>
    <m/>
    <n v="5"/>
    <m/>
    <m/>
    <x v="2"/>
    <n v="3"/>
    <n v="46"/>
    <n v="8"/>
    <n v="8"/>
    <n v="8"/>
    <n v="4"/>
    <n v="0"/>
    <n v="0"/>
    <n v="28"/>
    <s v="43177B11"/>
    <x v="1"/>
  </r>
  <r>
    <x v="6"/>
    <x v="235"/>
    <s v="56"/>
    <s v="Ruben HERMANS"/>
    <d v="2007-12-07T00:00:00"/>
    <s v="THE BMX DEVILS V.Z.W. RAVELS"/>
    <n v="4"/>
    <n v="4"/>
    <n v="3"/>
    <m/>
    <n v="5"/>
    <m/>
    <m/>
    <x v="2"/>
    <n v="11"/>
    <n v="46"/>
    <n v="5"/>
    <n v="5"/>
    <n v="6"/>
    <n v="4"/>
    <n v="0"/>
    <n v="0"/>
    <n v="20"/>
    <s v="43177B11"/>
    <x v="1"/>
  </r>
  <r>
    <x v="6"/>
    <x v="229"/>
    <s v="42"/>
    <s v="Michel LEYSEN"/>
    <d v="2007-09-13T00:00:00"/>
    <s v="DE MOLENSPRINTERS PULDERBOS VZW"/>
    <n v="2"/>
    <n v="1"/>
    <n v="4"/>
    <m/>
    <n v="5"/>
    <m/>
    <m/>
    <x v="2"/>
    <n v="7"/>
    <n v="46"/>
    <n v="7"/>
    <n v="8"/>
    <n v="5"/>
    <n v="4"/>
    <n v="0"/>
    <n v="0"/>
    <n v="24"/>
    <s v="43177B11"/>
    <x v="1"/>
  </r>
  <r>
    <x v="6"/>
    <x v="255"/>
    <s v="95"/>
    <s v="Sten RUTS"/>
    <d v="2007-12-21T00:00:00"/>
    <s v="THE BMX DEVILS V.Z.W. RAVELS"/>
    <n v="4"/>
    <n v="4"/>
    <n v="4"/>
    <m/>
    <n v="5"/>
    <m/>
    <m/>
    <x v="2"/>
    <n v="12"/>
    <n v="46"/>
    <n v="5"/>
    <n v="5"/>
    <n v="5"/>
    <n v="4"/>
    <n v="0"/>
    <n v="0"/>
    <n v="19"/>
    <s v="43177B11"/>
    <x v="1"/>
  </r>
  <r>
    <x v="6"/>
    <x v="733"/>
    <s v="77"/>
    <s v="Roel VANGENECHTEN"/>
    <d v="2007-02-07T00:00:00"/>
    <s v="PMC CYCLING"/>
    <n v="1"/>
    <n v="3"/>
    <n v="1"/>
    <m/>
    <n v="6"/>
    <m/>
    <m/>
    <x v="2"/>
    <n v="5"/>
    <n v="46"/>
    <n v="8"/>
    <n v="6"/>
    <n v="8"/>
    <n v="3"/>
    <n v="0"/>
    <n v="0"/>
    <n v="25"/>
    <s v="43177B11"/>
    <x v="1"/>
  </r>
  <r>
    <x v="6"/>
    <x v="234"/>
    <s v="85"/>
    <s v="Quinten CLERX"/>
    <d v="2007-03-03T00:00:00"/>
    <s v="CIRCUIT ZOLDER - HEUSDEN-ZOLDER"/>
    <n v="3"/>
    <n v="2"/>
    <n v="2"/>
    <m/>
    <n v="6"/>
    <m/>
    <m/>
    <x v="2"/>
    <n v="7"/>
    <n v="46"/>
    <n v="6"/>
    <n v="7"/>
    <n v="7"/>
    <n v="3"/>
    <n v="0"/>
    <n v="0"/>
    <n v="23"/>
    <s v="43177B11"/>
    <x v="1"/>
  </r>
  <r>
    <x v="6"/>
    <x v="231"/>
    <s v="71"/>
    <s v="Seppe ANRIJS"/>
    <d v="2007-09-18T00:00:00"/>
    <s v="BMX DENNENTEAM"/>
    <n v="4"/>
    <n v="3"/>
    <n v="2"/>
    <m/>
    <n v="6"/>
    <m/>
    <m/>
    <x v="2"/>
    <n v="9"/>
    <n v="46"/>
    <n v="5"/>
    <n v="6"/>
    <n v="7"/>
    <n v="3"/>
    <n v="0"/>
    <n v="0"/>
    <n v="21"/>
    <s v="43177B11"/>
    <x v="1"/>
  </r>
  <r>
    <x v="6"/>
    <x v="734"/>
    <s v="43"/>
    <s v="Robin GOFFINGS"/>
    <d v="2007-04-03T00:00:00"/>
    <s v="CIRCUIT ZOLDER - HEUSDEN-ZOLDER"/>
    <n v="1"/>
    <n v="4"/>
    <n v="3"/>
    <m/>
    <n v="6"/>
    <m/>
    <m/>
    <x v="2"/>
    <n v="8"/>
    <n v="46"/>
    <n v="8"/>
    <n v="5"/>
    <n v="6"/>
    <n v="3"/>
    <n v="0"/>
    <n v="0"/>
    <n v="22"/>
    <s v="43177B11"/>
    <x v="1"/>
  </r>
  <r>
    <x v="6"/>
    <x v="240"/>
    <s v="116"/>
    <s v="Robin VERWEIJ"/>
    <d v="2007-01-19T00:00:00"/>
    <s v="PMC CYCLING"/>
    <n v="2"/>
    <n v="3"/>
    <n v="3"/>
    <m/>
    <n v="7"/>
    <m/>
    <m/>
    <x v="2"/>
    <n v="8"/>
    <n v="46"/>
    <n v="7"/>
    <n v="6"/>
    <n v="6"/>
    <n v="2"/>
    <n v="0"/>
    <n v="0"/>
    <n v="21"/>
    <s v="43177B11"/>
    <x v="1"/>
  </r>
  <r>
    <x v="6"/>
    <x v="238"/>
    <s v="356"/>
    <s v="VALDMANIS KRISTIANS"/>
    <d v="2007-08-29T00:00:00"/>
    <m/>
    <n v="4"/>
    <n v="4"/>
    <n v="3"/>
    <m/>
    <n v="7"/>
    <m/>
    <m/>
    <x v="2"/>
    <n v="11"/>
    <n v="46"/>
    <n v="5"/>
    <n v="5"/>
    <n v="6"/>
    <n v="2"/>
    <n v="0"/>
    <n v="0"/>
    <n v="18"/>
    <s v="43177B11"/>
    <x v="1"/>
  </r>
  <r>
    <x v="6"/>
    <x v="242"/>
    <s v="45"/>
    <s v="Keano CLAES"/>
    <d v="2007-12-05T00:00:00"/>
    <s v="THE BMX ANGELS"/>
    <n v="4"/>
    <n v="4"/>
    <n v="4"/>
    <m/>
    <n v="7"/>
    <m/>
    <m/>
    <x v="2"/>
    <n v="12"/>
    <n v="46"/>
    <n v="5"/>
    <n v="5"/>
    <n v="5"/>
    <n v="2"/>
    <n v="0"/>
    <n v="0"/>
    <n v="17"/>
    <s v="43177B11"/>
    <x v="1"/>
  </r>
  <r>
    <x v="6"/>
    <x v="244"/>
    <s v="167"/>
    <s v="Naud VAN RUL"/>
    <d v="2007-06-16T00:00:00"/>
    <s v="PEER BMX VZW"/>
    <n v="4"/>
    <n v="4"/>
    <n v="5"/>
    <m/>
    <n v="7"/>
    <m/>
    <m/>
    <x v="2"/>
    <n v="13"/>
    <n v="46"/>
    <n v="5"/>
    <n v="5"/>
    <n v="4"/>
    <n v="2"/>
    <n v="0"/>
    <n v="0"/>
    <n v="16"/>
    <s v="43177B11"/>
    <x v="1"/>
  </r>
  <r>
    <x v="6"/>
    <x v="735"/>
    <s v="147"/>
    <s v="Finn MAGIELS"/>
    <d v="2007-11-15T00:00:00"/>
    <s v="DE MOLENSPRINTERS PULDERBOS VZW"/>
    <n v="5"/>
    <n v="2"/>
    <n v="2"/>
    <m/>
    <n v="8"/>
    <m/>
    <m/>
    <x v="2"/>
    <n v="9"/>
    <n v="46"/>
    <n v="4"/>
    <n v="7"/>
    <n v="7"/>
    <n v="1"/>
    <n v="0"/>
    <n v="0"/>
    <n v="19"/>
    <s v="43177B11"/>
    <x v="1"/>
  </r>
  <r>
    <x v="6"/>
    <x v="230"/>
    <s v="108"/>
    <s v="Brent VAN VLASSELAER"/>
    <d v="2007-09-05T00:00:00"/>
    <s v="BMX WESTEL VZW"/>
    <n v="4"/>
    <n v="4"/>
    <n v="3"/>
    <m/>
    <n v="8"/>
    <m/>
    <m/>
    <x v="2"/>
    <n v="11"/>
    <n v="46"/>
    <n v="5"/>
    <n v="5"/>
    <n v="6"/>
    <n v="1"/>
    <n v="0"/>
    <n v="0"/>
    <n v="17"/>
    <s v="43177B11"/>
    <x v="1"/>
  </r>
  <r>
    <x v="6"/>
    <x v="736"/>
    <s v="137"/>
    <s v="Arne PARTHOENS"/>
    <d v="2007-06-07T00:00:00"/>
    <s v="CIRCUIT ZOLDER - HEUSDEN-ZOLDER"/>
    <n v="4"/>
    <n v="4"/>
    <n v="4"/>
    <m/>
    <n v="8"/>
    <m/>
    <m/>
    <x v="2"/>
    <n v="12"/>
    <n v="46"/>
    <n v="5"/>
    <n v="5"/>
    <n v="5"/>
    <n v="1"/>
    <n v="0"/>
    <n v="0"/>
    <n v="16"/>
    <s v="43177B11"/>
    <x v="1"/>
  </r>
  <r>
    <x v="6"/>
    <x v="737"/>
    <s v="98"/>
    <s v="Tristan VAN DIJCK"/>
    <d v="2007-04-27T00:00:00"/>
    <s v="OFF ROAD CLUB BMX  2000  DESSEL VZW"/>
    <n v="3"/>
    <n v="2"/>
    <n v="8"/>
    <m/>
    <n v="10"/>
    <m/>
    <m/>
    <x v="2"/>
    <n v="13"/>
    <n v="46"/>
    <n v="6"/>
    <n v="7"/>
    <n v="1"/>
    <e v="#N/A"/>
    <n v="0"/>
    <n v="0"/>
    <e v="#N/A"/>
    <s v="43177B11"/>
    <x v="1"/>
  </r>
  <r>
    <x v="6"/>
    <x v="248"/>
    <s v="157"/>
    <s v="Warre COLLAERT"/>
    <d v="2007-10-02T00:00:00"/>
    <s v="DE MOLENSPRINTERS PULDERBOS VZW"/>
    <n v="5"/>
    <n v="5"/>
    <n v="4"/>
    <m/>
    <m/>
    <m/>
    <m/>
    <x v="2"/>
    <n v="14"/>
    <n v="46"/>
    <n v="4"/>
    <n v="4"/>
    <n v="5"/>
    <n v="0"/>
    <n v="0"/>
    <n v="0"/>
    <n v="13"/>
    <s v="43177B11"/>
    <x v="1"/>
  </r>
  <r>
    <x v="6"/>
    <x v="250"/>
    <s v="91"/>
    <s v="Ilvars DE WOLF"/>
    <d v="2007-02-01T00:00:00"/>
    <s v="OFF ROAD CLUB BMX  2000  DESSEL VZW"/>
    <n v="5"/>
    <n v="5"/>
    <n v="4"/>
    <m/>
    <m/>
    <m/>
    <m/>
    <x v="2"/>
    <n v="14"/>
    <n v="46"/>
    <n v="4"/>
    <n v="4"/>
    <n v="5"/>
    <n v="0"/>
    <n v="0"/>
    <n v="0"/>
    <n v="13"/>
    <s v="43177B11"/>
    <x v="1"/>
  </r>
  <r>
    <x v="6"/>
    <x v="738"/>
    <s v="97"/>
    <s v="Pepijn DE VYLDER"/>
    <d v="2007-07-13T00:00:00"/>
    <s v="THE BMX-STARS VZW"/>
    <n v="5"/>
    <n v="5"/>
    <n v="4"/>
    <m/>
    <m/>
    <m/>
    <m/>
    <x v="2"/>
    <n v="14"/>
    <n v="46"/>
    <n v="4"/>
    <n v="4"/>
    <n v="5"/>
    <n v="0"/>
    <n v="0"/>
    <n v="0"/>
    <n v="13"/>
    <s v="43177B11"/>
    <x v="1"/>
  </r>
  <r>
    <x v="6"/>
    <x v="254"/>
    <s v="127"/>
    <s v="Jonah LIEVENS"/>
    <d v="2007-03-14T00:00:00"/>
    <s v="ISOREX CYCLING TEAM"/>
    <n v="3"/>
    <n v="5"/>
    <n v="5"/>
    <m/>
    <m/>
    <m/>
    <m/>
    <x v="2"/>
    <n v="13"/>
    <n v="46"/>
    <n v="6"/>
    <n v="4"/>
    <n v="4"/>
    <n v="0"/>
    <n v="0"/>
    <n v="0"/>
    <n v="14"/>
    <s v="43177B11"/>
    <x v="1"/>
  </r>
  <r>
    <x v="6"/>
    <x v="739"/>
    <s v="44"/>
    <s v="MEERTENS AMAURY"/>
    <d v="2007-08-02T00:00:00"/>
    <s v="BMXING PARK BLEGNY"/>
    <n v="5"/>
    <n v="5"/>
    <n v="5"/>
    <m/>
    <m/>
    <m/>
    <m/>
    <x v="2"/>
    <n v="15"/>
    <n v="46"/>
    <n v="4"/>
    <n v="4"/>
    <n v="4"/>
    <n v="0"/>
    <n v="0"/>
    <n v="0"/>
    <n v="12"/>
    <s v="43177B11"/>
    <x v="1"/>
  </r>
  <r>
    <x v="6"/>
    <x v="740"/>
    <s v="27"/>
    <s v="Thijs JANSSENS"/>
    <d v="2007-07-30T00:00:00"/>
    <s v="THE BMX DEVILS V.Z.W. RAVELS"/>
    <n v="5"/>
    <n v="5"/>
    <n v="5"/>
    <m/>
    <m/>
    <m/>
    <m/>
    <x v="2"/>
    <n v="15"/>
    <n v="46"/>
    <n v="4"/>
    <n v="4"/>
    <n v="4"/>
    <n v="0"/>
    <n v="0"/>
    <n v="0"/>
    <n v="12"/>
    <s v="43177B11"/>
    <x v="1"/>
  </r>
  <r>
    <x v="6"/>
    <x v="259"/>
    <s v="64"/>
    <s v="Tibo COP"/>
    <d v="2007-08-27T00:00:00"/>
    <s v="BMX RANST VZW"/>
    <n v="6"/>
    <n v="5"/>
    <n v="5"/>
    <m/>
    <m/>
    <m/>
    <m/>
    <x v="2"/>
    <n v="16"/>
    <n v="46"/>
    <n v="3"/>
    <n v="4"/>
    <n v="4"/>
    <n v="0"/>
    <n v="0"/>
    <n v="0"/>
    <n v="11"/>
    <s v="43177B11"/>
    <x v="1"/>
  </r>
  <r>
    <x v="6"/>
    <x v="741"/>
    <s v="78"/>
    <s v="Staf HERMAN"/>
    <d v="2007-10-31T00:00:00"/>
    <s v="DE MOLENSPRINTERS PULDERBOS VZW"/>
    <n v="5"/>
    <n v="6"/>
    <n v="5"/>
    <m/>
    <m/>
    <m/>
    <m/>
    <x v="2"/>
    <n v="16"/>
    <n v="46"/>
    <n v="4"/>
    <n v="3"/>
    <n v="4"/>
    <n v="0"/>
    <n v="0"/>
    <n v="0"/>
    <n v="11"/>
    <s v="43177B11"/>
    <x v="1"/>
  </r>
  <r>
    <x v="6"/>
    <x v="742"/>
    <s v="146"/>
    <s v="Zion PEETERS"/>
    <d v="2007-12-27T00:00:00"/>
    <s v="BMX RANST VZW"/>
    <n v="6"/>
    <n v="6"/>
    <n v="5"/>
    <m/>
    <m/>
    <m/>
    <m/>
    <x v="2"/>
    <n v="17"/>
    <n v="46"/>
    <n v="3"/>
    <n v="3"/>
    <n v="4"/>
    <n v="0"/>
    <n v="0"/>
    <n v="0"/>
    <n v="10"/>
    <s v="43177B11"/>
    <x v="1"/>
  </r>
  <r>
    <x v="6"/>
    <x v="743"/>
    <s v="36"/>
    <s v="Fabio DE BLEECKER"/>
    <d v="2007-03-22T00:00:00"/>
    <s v="THE BMX-STARS VZW"/>
    <n v="6"/>
    <n v="6"/>
    <n v="5"/>
    <m/>
    <m/>
    <m/>
    <m/>
    <x v="2"/>
    <n v="17"/>
    <n v="46"/>
    <n v="3"/>
    <n v="3"/>
    <n v="4"/>
    <n v="0"/>
    <n v="0"/>
    <n v="0"/>
    <n v="10"/>
    <s v="43177B11"/>
    <x v="1"/>
  </r>
  <r>
    <x v="6"/>
    <x v="256"/>
    <s v="174"/>
    <s v="Dorian MIGLIORINI"/>
    <d v="2007-10-09T00:00:00"/>
    <s v="BMXING PARK BLEGNY"/>
    <n v="6"/>
    <n v="5"/>
    <n v="6"/>
    <m/>
    <m/>
    <m/>
    <m/>
    <x v="2"/>
    <n v="17"/>
    <n v="46"/>
    <n v="3"/>
    <n v="4"/>
    <n v="3"/>
    <n v="0"/>
    <n v="0"/>
    <n v="0"/>
    <n v="10"/>
    <s v="43177B11"/>
    <x v="1"/>
  </r>
  <r>
    <x v="6"/>
    <x v="252"/>
    <s v="41"/>
    <s v="Daan DE SWART"/>
    <d v="2007-04-20T00:00:00"/>
    <s v="THE BMX DEVILS V.Z.W. RAVELS"/>
    <n v="5"/>
    <n v="6"/>
    <n v="6"/>
    <m/>
    <m/>
    <m/>
    <m/>
    <x v="2"/>
    <n v="17"/>
    <n v="46"/>
    <n v="4"/>
    <n v="3"/>
    <n v="3"/>
    <n v="0"/>
    <n v="0"/>
    <n v="0"/>
    <n v="10"/>
    <s v="43177B11"/>
    <x v="1"/>
  </r>
  <r>
    <x v="6"/>
    <x v="247"/>
    <s v="145"/>
    <s v="Sander SCHADRON"/>
    <d v="2007-08-29T00:00:00"/>
    <s v="BMX - HALLE"/>
    <n v="6"/>
    <n v="6"/>
    <n v="6"/>
    <m/>
    <m/>
    <m/>
    <m/>
    <x v="2"/>
    <n v="18"/>
    <n v="46"/>
    <n v="3"/>
    <n v="3"/>
    <n v="3"/>
    <n v="0"/>
    <n v="0"/>
    <n v="0"/>
    <n v="9"/>
    <s v="43177B11"/>
    <x v="1"/>
  </r>
  <r>
    <x v="6"/>
    <x v="260"/>
    <s v="103"/>
    <s v="Jordan OST"/>
    <d v="2007-08-25T00:00:00"/>
    <s v="DE MOLENSPRINTERS PULDERBOS VZW"/>
    <n v="6"/>
    <n v="6"/>
    <n v="6"/>
    <m/>
    <m/>
    <m/>
    <m/>
    <x v="2"/>
    <n v="18"/>
    <n v="46"/>
    <n v="3"/>
    <n v="3"/>
    <n v="3"/>
    <n v="0"/>
    <n v="0"/>
    <n v="0"/>
    <n v="9"/>
    <s v="43177B11"/>
    <x v="1"/>
  </r>
  <r>
    <x v="0"/>
    <x v="269"/>
    <s v="53"/>
    <s v="Gianni TERRYN"/>
    <d v="2006-02-19T00:00:00"/>
    <s v="MARTIN SPORTS PRO WINNER FACTORY TEAM"/>
    <n v="1"/>
    <n v="8"/>
    <n v="1"/>
    <m/>
    <n v="1"/>
    <n v="1"/>
    <n v="1"/>
    <x v="2"/>
    <n v="10"/>
    <n v="51"/>
    <n v="8"/>
    <n v="1"/>
    <n v="8"/>
    <n v="5"/>
    <n v="5"/>
    <n v="50"/>
    <n v="77"/>
    <s v="43177B12"/>
    <x v="0"/>
  </r>
  <r>
    <x v="0"/>
    <x v="265"/>
    <s v="76"/>
    <s v="Rune ROEFS"/>
    <d v="2006-05-29T00:00:00"/>
    <s v="BJORN WYNANTS BMX TEAM"/>
    <n v="1"/>
    <n v="1"/>
    <n v="1"/>
    <m/>
    <n v="2"/>
    <n v="1"/>
    <n v="2"/>
    <x v="2"/>
    <n v="3"/>
    <n v="51"/>
    <n v="8"/>
    <n v="8"/>
    <n v="8"/>
    <n v="5"/>
    <n v="5"/>
    <n v="30"/>
    <n v="64"/>
    <s v="43177B12"/>
    <x v="0"/>
  </r>
  <r>
    <x v="0"/>
    <x v="267"/>
    <s v="223"/>
    <s v="Sem BOECKX"/>
    <d v="2006-03-22T00:00:00"/>
    <s v="MEYBO FACTORY TEAM BELGIUM"/>
    <n v="1"/>
    <n v="1"/>
    <n v="1"/>
    <m/>
    <n v="1"/>
    <n v="2"/>
    <n v="3"/>
    <x v="2"/>
    <n v="3"/>
    <n v="51"/>
    <n v="8"/>
    <n v="8"/>
    <n v="8"/>
    <n v="5"/>
    <n v="5"/>
    <n v="25"/>
    <n v="59"/>
    <s v="43177B12"/>
    <x v="0"/>
  </r>
  <r>
    <x v="0"/>
    <x v="273"/>
    <s v="91"/>
    <s v="Xeno S´JEGERS"/>
    <d v="2006-12-16T00:00:00"/>
    <s v="C-WEAR ICE FACTORY BELGIUM"/>
    <n v="2"/>
    <n v="2"/>
    <n v="2"/>
    <m/>
    <n v="1"/>
    <n v="2"/>
    <n v="4"/>
    <x v="2"/>
    <n v="6"/>
    <n v="51"/>
    <n v="7"/>
    <n v="7"/>
    <n v="7"/>
    <n v="5"/>
    <n v="5"/>
    <n v="20"/>
    <n v="51"/>
    <s v="43177B12"/>
    <x v="0"/>
  </r>
  <r>
    <x v="0"/>
    <x v="277"/>
    <s v="56"/>
    <s v="Senn BOSSAERTS"/>
    <d v="2006-07-09T00:00:00"/>
    <s v="BMX RANST VZW"/>
    <n v="1"/>
    <n v="2"/>
    <n v="2"/>
    <m/>
    <n v="3"/>
    <n v="4"/>
    <n v="5"/>
    <x v="2"/>
    <n v="5"/>
    <n v="51"/>
    <n v="8"/>
    <n v="7"/>
    <n v="7"/>
    <n v="5"/>
    <n v="5"/>
    <n v="17"/>
    <n v="49"/>
    <s v="43177B12"/>
    <x v="0"/>
  </r>
  <r>
    <x v="0"/>
    <x v="280"/>
    <s v="666"/>
    <s v="Lars VAN STAPPEN"/>
    <d v="2006-04-21T00:00:00"/>
    <s v="BMX TEAM CRUPI BELGIUM"/>
    <n v="2"/>
    <n v="2"/>
    <n v="2"/>
    <m/>
    <n v="4"/>
    <n v="3"/>
    <n v="6"/>
    <x v="2"/>
    <n v="6"/>
    <n v="51"/>
    <n v="7"/>
    <n v="7"/>
    <n v="7"/>
    <n v="5"/>
    <n v="5"/>
    <n v="15"/>
    <n v="46"/>
    <s v="43177B12"/>
    <x v="0"/>
  </r>
  <r>
    <x v="0"/>
    <x v="272"/>
    <s v="163"/>
    <s v="Stef LIPPENS"/>
    <d v="2006-04-18T00:00:00"/>
    <s v="2B RACING TEAM"/>
    <n v="1"/>
    <n v="2"/>
    <n v="1"/>
    <m/>
    <n v="2"/>
    <n v="3"/>
    <n v="7"/>
    <x v="2"/>
    <n v="4"/>
    <n v="51"/>
    <n v="8"/>
    <n v="7"/>
    <n v="8"/>
    <n v="5"/>
    <n v="5"/>
    <n v="13"/>
    <n v="46"/>
    <s v="43177B12"/>
    <x v="0"/>
  </r>
  <r>
    <x v="0"/>
    <x v="283"/>
    <s v="67"/>
    <s v="Ferre T´SEYEN"/>
    <d v="2006-06-26T00:00:00"/>
    <s v="VERLU BMX TEAM BELGIUM"/>
    <n v="3"/>
    <n v="1"/>
    <n v="1"/>
    <m/>
    <n v="3"/>
    <n v="4"/>
    <n v="8"/>
    <x v="2"/>
    <n v="5"/>
    <n v="51"/>
    <n v="6"/>
    <n v="8"/>
    <n v="8"/>
    <n v="5"/>
    <n v="5"/>
    <n v="11"/>
    <n v="43"/>
    <s v="43177B12"/>
    <x v="0"/>
  </r>
  <r>
    <x v="0"/>
    <x v="278"/>
    <s v="33"/>
    <s v="Loris JEANMOYE"/>
    <d v="2006-01-06T00:00:00"/>
    <s v="BMXING PARK BLEGNY"/>
    <n v="2"/>
    <n v="1"/>
    <n v="2"/>
    <m/>
    <n v="1"/>
    <n v="5"/>
    <m/>
    <x v="2"/>
    <n v="5"/>
    <n v="51"/>
    <n v="7"/>
    <n v="8"/>
    <n v="7"/>
    <n v="5"/>
    <n v="4"/>
    <n v="0"/>
    <n v="31"/>
    <s v="43177B12"/>
    <x v="0"/>
  </r>
  <r>
    <x v="0"/>
    <x v="276"/>
    <s v="44"/>
    <s v="Brent SOORS"/>
    <d v="2006-01-11T00:00:00"/>
    <s v="PEER BMX VZW"/>
    <n v="2"/>
    <n v="3"/>
    <n v="4"/>
    <m/>
    <n v="4"/>
    <n v="5"/>
    <m/>
    <x v="2"/>
    <n v="9"/>
    <n v="51"/>
    <n v="7"/>
    <n v="6"/>
    <n v="5"/>
    <n v="5"/>
    <n v="4"/>
    <n v="0"/>
    <n v="27"/>
    <s v="43177B12"/>
    <x v="0"/>
  </r>
  <r>
    <x v="0"/>
    <x v="271"/>
    <s v="100"/>
    <s v="Scott VERHOEVEN"/>
    <d v="2006-01-30T00:00:00"/>
    <s v="TEAM DAYLIGHT BELGIUM"/>
    <n v="1"/>
    <n v="1"/>
    <n v="1"/>
    <m/>
    <n v="2"/>
    <n v="6"/>
    <m/>
    <x v="2"/>
    <n v="3"/>
    <n v="51"/>
    <n v="8"/>
    <n v="8"/>
    <n v="8"/>
    <n v="5"/>
    <n v="3"/>
    <n v="0"/>
    <n v="32"/>
    <s v="43177B12"/>
    <x v="0"/>
  </r>
  <r>
    <x v="0"/>
    <x v="281"/>
    <s v="72"/>
    <s v="Senne VERELST"/>
    <d v="2006-09-26T00:00:00"/>
    <s v="DARE2RACE BMX TEAM"/>
    <n v="2"/>
    <n v="2"/>
    <n v="3"/>
    <m/>
    <n v="4"/>
    <n v="6"/>
    <m/>
    <x v="2"/>
    <n v="7"/>
    <n v="51"/>
    <n v="7"/>
    <n v="7"/>
    <n v="6"/>
    <n v="5"/>
    <n v="3"/>
    <n v="0"/>
    <n v="28"/>
    <s v="43177B12"/>
    <x v="0"/>
  </r>
  <r>
    <x v="0"/>
    <x v="270"/>
    <s v="94"/>
    <s v="Yeno VINGERHOETS"/>
    <d v="2006-04-05T00:00:00"/>
    <s v="FRITS BMX BELGIUM"/>
    <n v="2"/>
    <n v="1"/>
    <n v="2"/>
    <m/>
    <n v="3"/>
    <n v="7"/>
    <m/>
    <x v="2"/>
    <n v="5"/>
    <n v="51"/>
    <n v="7"/>
    <n v="8"/>
    <n v="7"/>
    <n v="5"/>
    <n v="2"/>
    <n v="0"/>
    <n v="29"/>
    <s v="43177B12"/>
    <x v="0"/>
  </r>
  <r>
    <x v="0"/>
    <x v="275"/>
    <s v="66"/>
    <s v="Cabbo HUYSKENS"/>
    <d v="2006-01-31T00:00:00"/>
    <s v="CIRCUIT ZOLDER - HEUSDEN-ZOLDER"/>
    <n v="3"/>
    <n v="3"/>
    <n v="2"/>
    <m/>
    <n v="3"/>
    <n v="7"/>
    <m/>
    <x v="2"/>
    <n v="8"/>
    <n v="51"/>
    <n v="6"/>
    <n v="6"/>
    <n v="7"/>
    <n v="5"/>
    <n v="2"/>
    <n v="0"/>
    <n v="26"/>
    <s v="43177B12"/>
    <x v="0"/>
  </r>
  <r>
    <x v="0"/>
    <x v="292"/>
    <s v="111"/>
    <s v="Gilles GEERS"/>
    <d v="2006-04-03T00:00:00"/>
    <s v="2B RACING TEAM"/>
    <n v="4"/>
    <n v="2"/>
    <n v="3"/>
    <m/>
    <n v="2"/>
    <n v="8"/>
    <m/>
    <x v="2"/>
    <n v="9"/>
    <n v="51"/>
    <n v="5"/>
    <n v="7"/>
    <n v="6"/>
    <n v="5"/>
    <n v="1"/>
    <n v="0"/>
    <n v="24"/>
    <s v="43177B12"/>
    <x v="0"/>
  </r>
  <r>
    <x v="0"/>
    <x v="291"/>
    <s v="24"/>
    <s v="Niels HOSKENS"/>
    <d v="2006-02-09T00:00:00"/>
    <s v="THE BMX DEVILS V.Z.W. RAVELS"/>
    <n v="4"/>
    <n v="3"/>
    <n v="4"/>
    <m/>
    <n v="4"/>
    <n v="8"/>
    <m/>
    <x v="2"/>
    <n v="11"/>
    <n v="51"/>
    <n v="5"/>
    <n v="6"/>
    <n v="5"/>
    <n v="5"/>
    <n v="1"/>
    <n v="0"/>
    <n v="22"/>
    <s v="43177B12"/>
    <x v="0"/>
  </r>
  <r>
    <x v="0"/>
    <x v="266"/>
    <s v="118"/>
    <s v="Lowie NULENS"/>
    <d v="2006-01-16T00:00:00"/>
    <s v="VERLU BMX TEAM BELGIUM"/>
    <n v="1"/>
    <n v="1"/>
    <n v="1"/>
    <m/>
    <n v="5"/>
    <m/>
    <m/>
    <x v="2"/>
    <n v="3"/>
    <n v="51"/>
    <n v="8"/>
    <n v="8"/>
    <n v="8"/>
    <n v="4"/>
    <n v="0"/>
    <n v="0"/>
    <n v="28"/>
    <s v="43177B12"/>
    <x v="0"/>
  </r>
  <r>
    <x v="0"/>
    <x v="284"/>
    <s v="89"/>
    <s v="Mats FOBE"/>
    <d v="2006-04-06T00:00:00"/>
    <s v="BMX RANST VZW"/>
    <n v="3"/>
    <n v="4"/>
    <n v="2"/>
    <m/>
    <n v="5"/>
    <m/>
    <m/>
    <x v="2"/>
    <n v="9"/>
    <n v="51"/>
    <n v="6"/>
    <n v="5"/>
    <n v="7"/>
    <n v="4"/>
    <n v="0"/>
    <n v="0"/>
    <n v="22"/>
    <s v="43177B12"/>
    <x v="0"/>
  </r>
  <r>
    <x v="0"/>
    <x v="274"/>
    <s v="35"/>
    <s v="Seppe HERMANS"/>
    <d v="2006-06-01T00:00:00"/>
    <s v="INDIVIDUEEL"/>
    <n v="2"/>
    <n v="3"/>
    <n v="3"/>
    <m/>
    <n v="5"/>
    <m/>
    <m/>
    <x v="2"/>
    <n v="8"/>
    <n v="51"/>
    <n v="7"/>
    <n v="6"/>
    <n v="6"/>
    <n v="4"/>
    <n v="0"/>
    <n v="0"/>
    <n v="23"/>
    <s v="43177B12"/>
    <x v="0"/>
  </r>
  <r>
    <x v="0"/>
    <x v="298"/>
    <s v="85"/>
    <s v="Seth JOCHUMS"/>
    <d v="2006-06-27T00:00:00"/>
    <s v="DE MOLENSPRINTERS PULDERBOS VZW"/>
    <n v="4"/>
    <n v="4"/>
    <n v="4"/>
    <m/>
    <n v="5"/>
    <m/>
    <m/>
    <x v="2"/>
    <n v="12"/>
    <n v="51"/>
    <n v="5"/>
    <n v="5"/>
    <n v="5"/>
    <n v="4"/>
    <n v="0"/>
    <n v="0"/>
    <n v="19"/>
    <s v="43177B12"/>
    <x v="0"/>
  </r>
  <r>
    <x v="0"/>
    <x v="285"/>
    <s v="59"/>
    <s v="Rune VANDERLINDEN"/>
    <d v="2006-10-11T00:00:00"/>
    <s v="FRITS BMX BELGIUM"/>
    <n v="3"/>
    <n v="3"/>
    <n v="3"/>
    <m/>
    <n v="6"/>
    <m/>
    <m/>
    <x v="2"/>
    <n v="9"/>
    <n v="51"/>
    <n v="6"/>
    <n v="6"/>
    <n v="6"/>
    <n v="3"/>
    <n v="0"/>
    <n v="0"/>
    <n v="21"/>
    <s v="43177B12"/>
    <x v="0"/>
  </r>
  <r>
    <x v="0"/>
    <x v="279"/>
    <s v="63"/>
    <s v="Fenne GEBOERS"/>
    <d v="2006-12-24T00:00:00"/>
    <s v="PMC CYCLING"/>
    <n v="3"/>
    <n v="3"/>
    <n v="3"/>
    <m/>
    <n v="6"/>
    <m/>
    <m/>
    <x v="2"/>
    <n v="9"/>
    <n v="51"/>
    <n v="6"/>
    <n v="6"/>
    <n v="6"/>
    <n v="3"/>
    <n v="0"/>
    <n v="0"/>
    <n v="21"/>
    <s v="43177B12"/>
    <x v="0"/>
  </r>
  <r>
    <x v="0"/>
    <x v="311"/>
    <s v="114"/>
    <s v="Doryan BATTAGLIERI"/>
    <d v="2006-05-14T00:00:00"/>
    <s v="BMXING PARK BLEGNY"/>
    <n v="3"/>
    <n v="4"/>
    <n v="3"/>
    <m/>
    <n v="6"/>
    <m/>
    <m/>
    <x v="2"/>
    <n v="10"/>
    <n v="51"/>
    <n v="6"/>
    <n v="5"/>
    <n v="6"/>
    <n v="3"/>
    <n v="0"/>
    <n v="0"/>
    <n v="20"/>
    <s v="43177B12"/>
    <x v="0"/>
  </r>
  <r>
    <x v="0"/>
    <x v="295"/>
    <s v="46"/>
    <s v="Kamil GOOVAERTS"/>
    <d v="2006-05-24T00:00:00"/>
    <s v="OFF ROAD CLUB BMX  2000  DESSEL VZW"/>
    <n v="4"/>
    <n v="5"/>
    <n v="4"/>
    <m/>
    <n v="6"/>
    <m/>
    <m/>
    <x v="2"/>
    <n v="13"/>
    <n v="51"/>
    <n v="5"/>
    <n v="4"/>
    <n v="5"/>
    <n v="3"/>
    <n v="0"/>
    <n v="0"/>
    <n v="17"/>
    <s v="43177B12"/>
    <x v="0"/>
  </r>
  <r>
    <x v="0"/>
    <x v="744"/>
    <s v="106"/>
    <s v="Mano VAN HOVE"/>
    <d v="2006-09-14T00:00:00"/>
    <s v="THE BMX-STARS VZW"/>
    <n v="4"/>
    <n v="3"/>
    <n v="4"/>
    <m/>
    <n v="7"/>
    <m/>
    <m/>
    <x v="2"/>
    <n v="11"/>
    <n v="51"/>
    <n v="5"/>
    <n v="6"/>
    <n v="5"/>
    <n v="2"/>
    <n v="0"/>
    <n v="0"/>
    <n v="18"/>
    <s v="43177B12"/>
    <x v="0"/>
  </r>
  <r>
    <x v="0"/>
    <x v="305"/>
    <s v="58"/>
    <s v="Mauro VAN ROOSBROECK"/>
    <d v="2006-09-03T00:00:00"/>
    <s v="REVOLUTION BMX SHOP TEAM"/>
    <n v="4"/>
    <n v="4"/>
    <n v="4"/>
    <m/>
    <n v="7"/>
    <m/>
    <m/>
    <x v="2"/>
    <n v="12"/>
    <n v="51"/>
    <n v="5"/>
    <n v="5"/>
    <n v="5"/>
    <n v="2"/>
    <n v="0"/>
    <n v="0"/>
    <n v="17"/>
    <s v="43177B12"/>
    <x v="0"/>
  </r>
  <r>
    <x v="0"/>
    <x v="287"/>
    <s v="128"/>
    <s v="Rune RODGERSON"/>
    <d v="2006-07-24T00:00:00"/>
    <s v="OSTENDBMXCLUB"/>
    <n v="4"/>
    <n v="6"/>
    <n v="4"/>
    <m/>
    <n v="7"/>
    <m/>
    <m/>
    <x v="2"/>
    <n v="14"/>
    <n v="51"/>
    <n v="5"/>
    <n v="3"/>
    <n v="5"/>
    <n v="2"/>
    <n v="0"/>
    <n v="0"/>
    <n v="15"/>
    <s v="43177B12"/>
    <x v="0"/>
  </r>
  <r>
    <x v="0"/>
    <x v="745"/>
    <s v="105"/>
    <s v="Fabian MAES"/>
    <d v="2006-08-28T00:00:00"/>
    <s v="VZW ANTWERP BMX"/>
    <n v="2"/>
    <n v="4"/>
    <n v="5"/>
    <m/>
    <n v="7"/>
    <m/>
    <m/>
    <x v="2"/>
    <n v="11"/>
    <n v="51"/>
    <n v="7"/>
    <n v="5"/>
    <n v="4"/>
    <n v="2"/>
    <n v="0"/>
    <n v="0"/>
    <n v="18"/>
    <s v="43177B12"/>
    <x v="0"/>
  </r>
  <r>
    <x v="0"/>
    <x v="264"/>
    <s v="14"/>
    <s v="Niels APPERMONT"/>
    <d v="2006-04-24T00:00:00"/>
    <s v="THRILL FACTORY EUROPE"/>
    <n v="9"/>
    <n v="1"/>
    <n v="1"/>
    <m/>
    <n v="8"/>
    <m/>
    <m/>
    <x v="2"/>
    <n v="11"/>
    <n v="51"/>
    <n v="0"/>
    <n v="8"/>
    <n v="8"/>
    <n v="1"/>
    <n v="0"/>
    <n v="0"/>
    <n v="17"/>
    <s v="43177B12"/>
    <x v="0"/>
  </r>
  <r>
    <x v="0"/>
    <x v="268"/>
    <s v="606"/>
    <s v="Yorgi PICCART"/>
    <d v="2006-06-14T00:00:00"/>
    <s v="DK FACTORY TEAM"/>
    <n v="1"/>
    <n v="2"/>
    <n v="2"/>
    <m/>
    <n v="8"/>
    <m/>
    <m/>
    <x v="2"/>
    <n v="5"/>
    <n v="51"/>
    <n v="8"/>
    <n v="7"/>
    <n v="7"/>
    <n v="1"/>
    <n v="0"/>
    <n v="0"/>
    <n v="23"/>
    <s v="43177B12"/>
    <x v="0"/>
  </r>
  <r>
    <x v="0"/>
    <x v="282"/>
    <s v="62"/>
    <s v="Axl LUYCKX"/>
    <d v="2006-05-25T00:00:00"/>
    <s v="THE BMX DEVILS V.Z.W. RAVELS"/>
    <n v="3"/>
    <n v="2"/>
    <n v="3"/>
    <m/>
    <n v="8"/>
    <m/>
    <m/>
    <x v="2"/>
    <n v="8"/>
    <n v="51"/>
    <n v="6"/>
    <n v="7"/>
    <n v="6"/>
    <n v="1"/>
    <n v="0"/>
    <n v="0"/>
    <n v="20"/>
    <s v="43177B12"/>
    <x v="0"/>
  </r>
  <r>
    <x v="0"/>
    <x v="286"/>
    <s v="71"/>
    <s v="Jef JANSSENS"/>
    <d v="2006-10-18T00:00:00"/>
    <s v="BMX WESTEL VZW"/>
    <n v="3"/>
    <n v="3"/>
    <n v="3"/>
    <m/>
    <n v="8"/>
    <m/>
    <m/>
    <x v="2"/>
    <n v="9"/>
    <n v="51"/>
    <n v="6"/>
    <n v="6"/>
    <n v="6"/>
    <n v="1"/>
    <n v="0"/>
    <n v="0"/>
    <n v="19"/>
    <s v="43177B12"/>
    <x v="0"/>
  </r>
  <r>
    <x v="0"/>
    <x v="307"/>
    <s v="42"/>
    <s v="Lowie VANDEN BROECK"/>
    <d v="2006-02-21T00:00:00"/>
    <s v="CIRCUIT ZOLDER - HEUSDEN-ZOLDER"/>
    <n v="4"/>
    <n v="5"/>
    <n v="4"/>
    <m/>
    <m/>
    <m/>
    <m/>
    <x v="2"/>
    <n v="13"/>
    <n v="51"/>
    <n v="5"/>
    <n v="4"/>
    <n v="5"/>
    <n v="0"/>
    <n v="0"/>
    <n v="0"/>
    <n v="14"/>
    <s v="43177B12"/>
    <x v="0"/>
  </r>
  <r>
    <x v="0"/>
    <x v="310"/>
    <s v="102"/>
    <s v="Ian NUYENS"/>
    <d v="2006-06-26T00:00:00"/>
    <s v="BMX DENNENTEAM"/>
    <n v="5"/>
    <n v="4"/>
    <n v="5"/>
    <m/>
    <m/>
    <m/>
    <m/>
    <x v="2"/>
    <n v="14"/>
    <n v="51"/>
    <n v="4"/>
    <n v="5"/>
    <n v="4"/>
    <n v="0"/>
    <n v="0"/>
    <n v="0"/>
    <n v="13"/>
    <s v="43177B12"/>
    <x v="0"/>
  </r>
  <r>
    <x v="0"/>
    <x v="303"/>
    <s v="31"/>
    <s v="Sunny NEPPER"/>
    <d v="2006-03-31T00:00:00"/>
    <s v="BMX TIMBERWOLVES RACING"/>
    <n v="5"/>
    <n v="4"/>
    <n v="5"/>
    <m/>
    <m/>
    <m/>
    <m/>
    <x v="2"/>
    <n v="14"/>
    <n v="51"/>
    <n v="4"/>
    <n v="5"/>
    <n v="4"/>
    <n v="0"/>
    <n v="0"/>
    <n v="0"/>
    <n v="13"/>
    <s v="43177B12"/>
    <x v="0"/>
  </r>
  <r>
    <x v="0"/>
    <x v="308"/>
    <s v="29"/>
    <s v="Xander JACOBS"/>
    <d v="2006-11-15T00:00:00"/>
    <s v="THE BMX DEVILS V.Z.W. RAVELS"/>
    <n v="5"/>
    <n v="5"/>
    <n v="5"/>
    <m/>
    <m/>
    <m/>
    <m/>
    <x v="2"/>
    <n v="15"/>
    <n v="51"/>
    <n v="4"/>
    <n v="4"/>
    <n v="4"/>
    <n v="0"/>
    <n v="0"/>
    <n v="0"/>
    <n v="12"/>
    <s v="43177B12"/>
    <x v="0"/>
  </r>
  <r>
    <x v="0"/>
    <x v="302"/>
    <s v="40"/>
    <s v="Jannick VAN DEN KERKHOF"/>
    <d v="2006-11-22T00:00:00"/>
    <s v="THE BMX DEVILS V.Z.W. RAVELS"/>
    <n v="5"/>
    <n v="5"/>
    <n v="5"/>
    <m/>
    <m/>
    <m/>
    <m/>
    <x v="2"/>
    <n v="15"/>
    <n v="51"/>
    <n v="4"/>
    <n v="4"/>
    <n v="4"/>
    <n v="0"/>
    <n v="0"/>
    <n v="0"/>
    <n v="12"/>
    <s v="43177B12"/>
    <x v="0"/>
  </r>
  <r>
    <x v="0"/>
    <x v="289"/>
    <s v="55"/>
    <s v="Aymeric WEBER"/>
    <d v="2006-08-12T00:00:00"/>
    <s v="BMX SOUMAGNE"/>
    <n v="6"/>
    <n v="5"/>
    <n v="5"/>
    <m/>
    <m/>
    <m/>
    <m/>
    <x v="2"/>
    <n v="16"/>
    <n v="51"/>
    <n v="3"/>
    <n v="4"/>
    <n v="4"/>
    <n v="0"/>
    <n v="0"/>
    <n v="0"/>
    <n v="11"/>
    <s v="43177B12"/>
    <x v="0"/>
  </r>
  <r>
    <x v="0"/>
    <x v="746"/>
    <s v="69"/>
    <s v="Lemmy LOWYCK"/>
    <d v="2006-12-04T00:00:00"/>
    <s v="OSTENDBMXCLUB"/>
    <n v="6"/>
    <n v="5"/>
    <n v="5"/>
    <m/>
    <m/>
    <m/>
    <m/>
    <x v="2"/>
    <n v="16"/>
    <n v="51"/>
    <n v="3"/>
    <n v="4"/>
    <n v="4"/>
    <n v="0"/>
    <n v="0"/>
    <n v="0"/>
    <n v="11"/>
    <s v="43177B12"/>
    <x v="0"/>
  </r>
  <r>
    <x v="0"/>
    <x v="747"/>
    <s v="121"/>
    <s v="Stan PAUWELS"/>
    <d v="2006-11-06T00:00:00"/>
    <s v="BMX WESTEL VZW"/>
    <n v="5"/>
    <n v="8"/>
    <n v="5"/>
    <m/>
    <m/>
    <m/>
    <m/>
    <x v="2"/>
    <n v="18"/>
    <n v="51"/>
    <n v="4"/>
    <n v="1"/>
    <n v="4"/>
    <n v="0"/>
    <n v="0"/>
    <n v="0"/>
    <n v="9"/>
    <s v="43177B12"/>
    <x v="0"/>
  </r>
  <r>
    <x v="0"/>
    <x v="316"/>
    <s v="65"/>
    <s v="Ward WIJNANTS"/>
    <d v="2006-07-27T00:00:00"/>
    <s v="OFF ROAD CLUB BMX  2000  DESSEL VZW"/>
    <n v="5"/>
    <n v="4"/>
    <n v="6"/>
    <m/>
    <m/>
    <m/>
    <m/>
    <x v="2"/>
    <n v="15"/>
    <n v="51"/>
    <n v="4"/>
    <n v="5"/>
    <n v="3"/>
    <n v="0"/>
    <n v="0"/>
    <n v="0"/>
    <n v="12"/>
    <s v="43177B12"/>
    <x v="0"/>
  </r>
  <r>
    <x v="0"/>
    <x v="748"/>
    <s v="52"/>
    <s v="Tibo SNAUWAERT"/>
    <d v="2006-11-09T00:00:00"/>
    <s v="KON. VC ´T MEETJESLAND - KNESSELARE"/>
    <n v="6"/>
    <n v="5"/>
    <n v="6"/>
    <m/>
    <m/>
    <m/>
    <m/>
    <x v="2"/>
    <n v="17"/>
    <n v="51"/>
    <n v="3"/>
    <n v="4"/>
    <n v="3"/>
    <n v="0"/>
    <n v="0"/>
    <n v="0"/>
    <n v="10"/>
    <s v="43177B12"/>
    <x v="0"/>
  </r>
  <r>
    <x v="0"/>
    <x v="300"/>
    <s v="74"/>
    <s v="Kobe VAN GESTEL"/>
    <d v="2006-01-10T00:00:00"/>
    <s v="THE BMX DEVILS V.Z.W. RAVELS"/>
    <n v="6"/>
    <n v="5"/>
    <n v="6"/>
    <m/>
    <m/>
    <m/>
    <m/>
    <x v="2"/>
    <n v="17"/>
    <n v="51"/>
    <n v="3"/>
    <n v="4"/>
    <n v="3"/>
    <n v="0"/>
    <n v="0"/>
    <n v="0"/>
    <n v="10"/>
    <s v="43177B12"/>
    <x v="0"/>
  </r>
  <r>
    <x v="0"/>
    <x v="293"/>
    <s v="140"/>
    <s v="Yannick COLBRANT"/>
    <d v="2006-02-08T00:00:00"/>
    <s v="OFF ROAD CLUB BMX  2000  DESSEL VZW"/>
    <n v="5"/>
    <n v="6"/>
    <n v="6"/>
    <m/>
    <m/>
    <m/>
    <m/>
    <x v="2"/>
    <n v="17"/>
    <n v="51"/>
    <n v="4"/>
    <n v="3"/>
    <n v="3"/>
    <n v="0"/>
    <n v="0"/>
    <n v="0"/>
    <n v="10"/>
    <s v="43177B12"/>
    <x v="0"/>
  </r>
  <r>
    <x v="0"/>
    <x v="749"/>
    <s v="153"/>
    <s v="SAMUEL ROBERT"/>
    <d v="2006-06-24T00:00:00"/>
    <s v="BMX SOUMAGNE"/>
    <n v="6"/>
    <n v="6"/>
    <n v="6"/>
    <m/>
    <m/>
    <m/>
    <m/>
    <x v="2"/>
    <n v="18"/>
    <n v="51"/>
    <n v="3"/>
    <n v="3"/>
    <n v="3"/>
    <n v="0"/>
    <n v="0"/>
    <n v="0"/>
    <n v="9"/>
    <s v="43177B12"/>
    <x v="0"/>
  </r>
  <r>
    <x v="0"/>
    <x v="306"/>
    <s v="30"/>
    <s v="Yorben DE BIE"/>
    <d v="2006-02-03T00:00:00"/>
    <s v="THE BMX DEVILS V.Z.W. RAVELS"/>
    <n v="6"/>
    <n v="6"/>
    <n v="6"/>
    <m/>
    <m/>
    <m/>
    <m/>
    <x v="2"/>
    <n v="18"/>
    <n v="51"/>
    <n v="3"/>
    <n v="3"/>
    <n v="3"/>
    <n v="0"/>
    <n v="0"/>
    <n v="0"/>
    <n v="9"/>
    <s v="43177B12"/>
    <x v="0"/>
  </r>
  <r>
    <x v="0"/>
    <x v="750"/>
    <s v="168"/>
    <s v="Rune COOL"/>
    <d v="2006-02-04T00:00:00"/>
    <s v="THE BMX-STARS VZW"/>
    <n v="6"/>
    <n v="6"/>
    <n v="6"/>
    <m/>
    <m/>
    <m/>
    <m/>
    <x v="2"/>
    <n v="18"/>
    <n v="51"/>
    <n v="3"/>
    <n v="3"/>
    <n v="3"/>
    <n v="0"/>
    <n v="0"/>
    <n v="0"/>
    <n v="9"/>
    <s v="43177B12"/>
    <x v="0"/>
  </r>
  <r>
    <x v="0"/>
    <x v="751"/>
    <s v="47"/>
    <s v="Arnar VANDERSTEDE"/>
    <d v="2006-12-10T00:00:00"/>
    <s v="ISOREX CYCLING TEAM"/>
    <n v="6"/>
    <n v="7"/>
    <n v="6"/>
    <m/>
    <m/>
    <m/>
    <m/>
    <x v="2"/>
    <n v="19"/>
    <n v="51"/>
    <n v="3"/>
    <n v="2"/>
    <n v="3"/>
    <n v="0"/>
    <n v="0"/>
    <n v="0"/>
    <n v="8"/>
    <s v="43177B12"/>
    <x v="0"/>
  </r>
  <r>
    <x v="0"/>
    <x v="304"/>
    <s v="43"/>
    <s v="Arthur SOTTIAUX"/>
    <d v="2006-11-13T00:00:00"/>
    <s v="BMX TIMBERWOLVES RACING"/>
    <n v="5"/>
    <n v="6"/>
    <n v="7"/>
    <m/>
    <m/>
    <m/>
    <m/>
    <x v="2"/>
    <n v="18"/>
    <n v="51"/>
    <n v="4"/>
    <n v="3"/>
    <n v="2"/>
    <n v="0"/>
    <n v="0"/>
    <n v="0"/>
    <n v="9"/>
    <s v="43177B12"/>
    <x v="0"/>
  </r>
  <r>
    <x v="0"/>
    <x v="752"/>
    <s v="135"/>
    <s v="Jean-Lou AUSSEMS"/>
    <d v="2006-07-17T00:00:00"/>
    <s v="BMX SOUMAGNE"/>
    <n v="7"/>
    <n v="7"/>
    <n v="7"/>
    <m/>
    <m/>
    <m/>
    <m/>
    <x v="2"/>
    <n v="21"/>
    <n v="51"/>
    <n v="2"/>
    <n v="2"/>
    <n v="2"/>
    <n v="0"/>
    <n v="0"/>
    <n v="0"/>
    <n v="6"/>
    <s v="43177B12"/>
    <x v="0"/>
  </r>
  <r>
    <x v="0"/>
    <x v="314"/>
    <s v="129"/>
    <s v="Justin PINET"/>
    <d v="2006-10-20T00:00:00"/>
    <s v="BMXING PARK BLEGNY"/>
    <n v="7"/>
    <n v="7"/>
    <n v="7"/>
    <m/>
    <m/>
    <m/>
    <m/>
    <x v="2"/>
    <n v="21"/>
    <n v="51"/>
    <n v="2"/>
    <n v="2"/>
    <n v="2"/>
    <n v="0"/>
    <n v="0"/>
    <n v="0"/>
    <n v="6"/>
    <s v="43177B12"/>
    <x v="0"/>
  </r>
  <r>
    <x v="7"/>
    <x v="321"/>
    <s v="94"/>
    <s v="Tjörven MERTENS"/>
    <d v="2005-01-28T00:00:00"/>
    <s v="C-WEAR ICE FACTORY BELGIUM"/>
    <n v="1"/>
    <n v="1"/>
    <n v="1"/>
    <m/>
    <n v="1"/>
    <n v="1"/>
    <n v="1"/>
    <x v="2"/>
    <n v="3"/>
    <n v="35"/>
    <n v="8"/>
    <n v="8"/>
    <n v="8"/>
    <n v="5"/>
    <n v="5"/>
    <n v="50"/>
    <n v="84"/>
    <s v="43177B13"/>
    <x v="2"/>
  </r>
  <r>
    <x v="7"/>
    <x v="320"/>
    <s v="31"/>
    <s v="Kjell DE SCHEPPER"/>
    <d v="2005-03-18T00:00:00"/>
    <s v="BMX TEAM CRUPI BELGIUM"/>
    <n v="1"/>
    <n v="1"/>
    <n v="1"/>
    <m/>
    <n v="1"/>
    <n v="1"/>
    <n v="2"/>
    <x v="2"/>
    <n v="3"/>
    <n v="35"/>
    <n v="8"/>
    <n v="8"/>
    <n v="8"/>
    <n v="5"/>
    <n v="5"/>
    <n v="30"/>
    <n v="64"/>
    <s v="43177B13"/>
    <x v="2"/>
  </r>
  <r>
    <x v="7"/>
    <x v="324"/>
    <s v="21"/>
    <s v="Dieter BROUNS"/>
    <d v="2005-01-01T00:00:00"/>
    <s v="2B RACING TEAM"/>
    <n v="1"/>
    <n v="2"/>
    <n v="1"/>
    <m/>
    <n v="2"/>
    <n v="2"/>
    <n v="3"/>
    <x v="2"/>
    <n v="4"/>
    <n v="35"/>
    <n v="8"/>
    <n v="7"/>
    <n v="8"/>
    <n v="5"/>
    <n v="5"/>
    <n v="25"/>
    <n v="58"/>
    <s v="43177B13"/>
    <x v="2"/>
  </r>
  <r>
    <x v="7"/>
    <x v="323"/>
    <s v="76"/>
    <s v="Ethane BOURGUIGNON"/>
    <d v="2005-02-09T00:00:00"/>
    <s v="SUPERCROSS"/>
    <n v="2"/>
    <n v="2"/>
    <n v="2"/>
    <m/>
    <n v="1"/>
    <n v="2"/>
    <n v="4"/>
    <x v="2"/>
    <n v="6"/>
    <n v="35"/>
    <n v="7"/>
    <n v="7"/>
    <n v="7"/>
    <n v="5"/>
    <n v="5"/>
    <n v="20"/>
    <n v="51"/>
    <s v="43177B13"/>
    <x v="2"/>
  </r>
  <r>
    <x v="7"/>
    <x v="322"/>
    <s v="24"/>
    <s v="Victor BEIRINCKX"/>
    <d v="2005-09-20T00:00:00"/>
    <s v="VERLU BMX TEAM BELGIUM"/>
    <n v="1"/>
    <n v="1"/>
    <n v="1"/>
    <m/>
    <n v="1"/>
    <n v="3"/>
    <n v="5"/>
    <x v="2"/>
    <n v="3"/>
    <n v="35"/>
    <n v="8"/>
    <n v="8"/>
    <n v="8"/>
    <n v="5"/>
    <n v="5"/>
    <n v="17"/>
    <n v="51"/>
    <s v="43177B13"/>
    <x v="2"/>
  </r>
  <r>
    <x v="7"/>
    <x v="326"/>
    <s v="65"/>
    <s v="Nathan DE FAUW"/>
    <d v="2005-07-26T00:00:00"/>
    <s v="BJORN WYNANTS BMX TEAM"/>
    <n v="2"/>
    <n v="2"/>
    <n v="2"/>
    <m/>
    <n v="3"/>
    <n v="4"/>
    <n v="6"/>
    <x v="2"/>
    <n v="6"/>
    <n v="35"/>
    <n v="7"/>
    <n v="7"/>
    <n v="7"/>
    <n v="5"/>
    <n v="5"/>
    <n v="15"/>
    <n v="46"/>
    <s v="43177B13"/>
    <x v="2"/>
  </r>
  <r>
    <x v="7"/>
    <x v="328"/>
    <s v="117"/>
    <s v="Thibault VAN LAERE"/>
    <d v="2005-11-08T00:00:00"/>
    <s v="BMXEMOTION TEAM"/>
    <n v="2"/>
    <n v="2"/>
    <n v="2"/>
    <m/>
    <n v="2"/>
    <n v="3"/>
    <n v="7"/>
    <x v="2"/>
    <n v="6"/>
    <n v="35"/>
    <n v="7"/>
    <n v="7"/>
    <n v="7"/>
    <n v="5"/>
    <n v="5"/>
    <n v="13"/>
    <n v="44"/>
    <s v="43177B13"/>
    <x v="2"/>
  </r>
  <r>
    <x v="7"/>
    <x v="330"/>
    <s v="29"/>
    <s v="Ilias AKKERMANS"/>
    <d v="2005-01-28T00:00:00"/>
    <s v="THE BMX DEVILS V.Z.W. RAVELS"/>
    <n v="2"/>
    <n v="2"/>
    <n v="2"/>
    <m/>
    <n v="2"/>
    <n v="4"/>
    <n v="8"/>
    <x v="2"/>
    <n v="6"/>
    <n v="35"/>
    <n v="7"/>
    <n v="7"/>
    <n v="7"/>
    <n v="5"/>
    <n v="5"/>
    <n v="11"/>
    <n v="42"/>
    <s v="43177B13"/>
    <x v="2"/>
  </r>
  <r>
    <x v="7"/>
    <x v="329"/>
    <s v="90"/>
    <s v="Nand MARTENS"/>
    <d v="2005-07-30T00:00:00"/>
    <s v="PMC CYCLING"/>
    <n v="2"/>
    <n v="1"/>
    <n v="3"/>
    <m/>
    <n v="2"/>
    <n v="5"/>
    <m/>
    <x v="2"/>
    <n v="6"/>
    <n v="35"/>
    <n v="7"/>
    <n v="8"/>
    <n v="6"/>
    <n v="5"/>
    <n v="4"/>
    <n v="0"/>
    <n v="30"/>
    <s v="43177B13"/>
    <x v="2"/>
  </r>
  <r>
    <x v="7"/>
    <x v="336"/>
    <s v="73"/>
    <s v="Tjalle DEBURCHGRAEVE"/>
    <d v="2005-04-15T00:00:00"/>
    <s v="PEER BMX VZW"/>
    <n v="3"/>
    <n v="3"/>
    <n v="3"/>
    <m/>
    <n v="4"/>
    <n v="5"/>
    <m/>
    <x v="2"/>
    <n v="9"/>
    <n v="35"/>
    <n v="6"/>
    <n v="6"/>
    <n v="6"/>
    <n v="5"/>
    <n v="4"/>
    <n v="0"/>
    <n v="27"/>
    <s v="43177B13"/>
    <x v="2"/>
  </r>
  <r>
    <x v="7"/>
    <x v="331"/>
    <s v="999"/>
    <s v="Robbin BOSCH"/>
    <d v="2005-09-07T00:00:00"/>
    <s v="CRUPI BELGIUM PROJECT"/>
    <n v="4"/>
    <n v="4"/>
    <n v="4"/>
    <m/>
    <n v="3"/>
    <n v="6"/>
    <m/>
    <x v="2"/>
    <n v="12"/>
    <n v="35"/>
    <n v="5"/>
    <n v="5"/>
    <n v="5"/>
    <n v="5"/>
    <n v="3"/>
    <n v="0"/>
    <n v="23"/>
    <s v="43177B13"/>
    <x v="2"/>
  </r>
  <r>
    <x v="7"/>
    <x v="332"/>
    <s v="114"/>
    <s v="Neo TIELENS"/>
    <d v="2005-06-26T00:00:00"/>
    <s v="SUPERCROSS BVC BIKES BENELUX"/>
    <n v="3"/>
    <n v="3"/>
    <n v="3"/>
    <m/>
    <n v="4"/>
    <n v="6"/>
    <m/>
    <x v="2"/>
    <n v="9"/>
    <n v="35"/>
    <n v="6"/>
    <n v="6"/>
    <n v="6"/>
    <n v="5"/>
    <n v="3"/>
    <n v="0"/>
    <n v="26"/>
    <s v="43177B13"/>
    <x v="2"/>
  </r>
  <r>
    <x v="7"/>
    <x v="341"/>
    <s v="32"/>
    <s v="Ziko DECOSTER"/>
    <d v="2005-08-06T00:00:00"/>
    <s v="BMX - HALLE"/>
    <n v="3"/>
    <n v="4"/>
    <n v="3"/>
    <m/>
    <n v="3"/>
    <n v="7"/>
    <m/>
    <x v="2"/>
    <n v="10"/>
    <n v="35"/>
    <n v="6"/>
    <n v="5"/>
    <n v="6"/>
    <n v="5"/>
    <n v="2"/>
    <n v="0"/>
    <n v="24"/>
    <s v="43177B13"/>
    <x v="2"/>
  </r>
  <r>
    <x v="7"/>
    <x v="334"/>
    <s v="28"/>
    <s v="Jesse VAN DER EYCKEN"/>
    <d v="2005-02-24T00:00:00"/>
    <s v="THE BMX DEVILS V.Z.W. RAVELS"/>
    <n v="4"/>
    <n v="4"/>
    <n v="4"/>
    <m/>
    <n v="4"/>
    <n v="7"/>
    <m/>
    <x v="2"/>
    <n v="12"/>
    <n v="35"/>
    <n v="5"/>
    <n v="5"/>
    <n v="5"/>
    <n v="5"/>
    <n v="2"/>
    <n v="0"/>
    <n v="22"/>
    <s v="43177B13"/>
    <x v="2"/>
  </r>
  <r>
    <x v="7"/>
    <x v="325"/>
    <s v="53"/>
    <s v="Cedric PATTYN"/>
    <d v="2005-03-23T00:00:00"/>
    <s v="MARTIN SPORTS PRO WINNER FACTORY TEAM"/>
    <n v="1"/>
    <n v="1"/>
    <n v="1"/>
    <m/>
    <n v="3"/>
    <n v="8"/>
    <m/>
    <x v="2"/>
    <n v="3"/>
    <n v="35"/>
    <n v="8"/>
    <n v="8"/>
    <n v="8"/>
    <n v="5"/>
    <n v="1"/>
    <n v="0"/>
    <n v="30"/>
    <s v="43177B13"/>
    <x v="2"/>
  </r>
  <r>
    <x v="7"/>
    <x v="753"/>
    <s v="116"/>
    <s v="Aymeric DUMONT"/>
    <d v="2005-02-01T00:00:00"/>
    <s v="BMXING PARK BLEGNY"/>
    <n v="3"/>
    <n v="3"/>
    <n v="2"/>
    <m/>
    <n v="4"/>
    <n v="8"/>
    <m/>
    <x v="2"/>
    <n v="8"/>
    <n v="35"/>
    <n v="6"/>
    <n v="6"/>
    <n v="7"/>
    <n v="5"/>
    <n v="1"/>
    <n v="0"/>
    <n v="25"/>
    <s v="43177B13"/>
    <x v="2"/>
  </r>
  <r>
    <x v="7"/>
    <x v="335"/>
    <s v="45"/>
    <s v="Zian S´JEGERS"/>
    <d v="2005-09-17T00:00:00"/>
    <s v="THE BMX DEVILS V.Z.W. RAVELS"/>
    <n v="6"/>
    <n v="4"/>
    <n v="3"/>
    <m/>
    <n v="5"/>
    <m/>
    <m/>
    <x v="2"/>
    <n v="13"/>
    <n v="35"/>
    <n v="3"/>
    <n v="5"/>
    <n v="6"/>
    <n v="4"/>
    <n v="0"/>
    <n v="0"/>
    <n v="18"/>
    <s v="43177B13"/>
    <x v="2"/>
  </r>
  <r>
    <x v="7"/>
    <x v="337"/>
    <s v="86"/>
    <s v="Sander GEBOERS"/>
    <d v="2005-10-18T00:00:00"/>
    <s v="OFF ROAD CLUB BMX  2000  DESSEL VZW"/>
    <n v="4"/>
    <n v="3"/>
    <n v="4"/>
    <m/>
    <n v="5"/>
    <m/>
    <m/>
    <x v="2"/>
    <n v="11"/>
    <n v="35"/>
    <n v="5"/>
    <n v="6"/>
    <n v="5"/>
    <n v="4"/>
    <n v="0"/>
    <n v="0"/>
    <n v="20"/>
    <s v="43177B13"/>
    <x v="2"/>
  </r>
  <r>
    <x v="7"/>
    <x v="340"/>
    <s v="95"/>
    <s v="Tibo CELIS"/>
    <d v="2005-07-19T00:00:00"/>
    <s v="BMX RANST VZW"/>
    <n v="5"/>
    <n v="3"/>
    <n v="4"/>
    <m/>
    <n v="5"/>
    <m/>
    <m/>
    <x v="2"/>
    <n v="12"/>
    <n v="35"/>
    <n v="4"/>
    <n v="6"/>
    <n v="5"/>
    <n v="4"/>
    <n v="0"/>
    <n v="0"/>
    <n v="19"/>
    <s v="43177B13"/>
    <x v="2"/>
  </r>
  <r>
    <x v="7"/>
    <x v="345"/>
    <s v="42"/>
    <s v="Fré CSANYI"/>
    <d v="2005-05-05T00:00:00"/>
    <s v="BMX DENNENTEAM"/>
    <n v="4"/>
    <n v="4"/>
    <n v="5"/>
    <m/>
    <n v="5"/>
    <m/>
    <m/>
    <x v="2"/>
    <n v="13"/>
    <n v="35"/>
    <n v="5"/>
    <n v="5"/>
    <n v="4"/>
    <n v="4"/>
    <n v="0"/>
    <n v="0"/>
    <n v="18"/>
    <s v="43177B13"/>
    <x v="2"/>
  </r>
  <r>
    <x v="7"/>
    <x v="356"/>
    <s v="56"/>
    <s v="Zino VERHOEVEN"/>
    <d v="2005-10-22T00:00:00"/>
    <s v="BMX RANST VZW"/>
    <n v="6"/>
    <n v="6"/>
    <n v="4"/>
    <m/>
    <m/>
    <m/>
    <m/>
    <x v="2"/>
    <n v="16"/>
    <n v="35"/>
    <n v="3"/>
    <n v="3"/>
    <n v="5"/>
    <n v="0"/>
    <n v="0"/>
    <n v="0"/>
    <n v="11"/>
    <s v="43177B13"/>
    <x v="2"/>
  </r>
  <r>
    <x v="7"/>
    <x v="333"/>
    <s v="122"/>
    <s v="Quinte BELMANS"/>
    <d v="2005-05-11T00:00:00"/>
    <s v="CIRCUIT ZOLDER - HEUSDEN-ZOLDER"/>
    <n v="3"/>
    <n v="5"/>
    <n v="5"/>
    <m/>
    <m/>
    <m/>
    <m/>
    <x v="2"/>
    <n v="13"/>
    <n v="35"/>
    <n v="6"/>
    <n v="4"/>
    <n v="4"/>
    <n v="0"/>
    <n v="0"/>
    <n v="0"/>
    <n v="14"/>
    <s v="43177B13"/>
    <x v="2"/>
  </r>
  <r>
    <x v="7"/>
    <x v="351"/>
    <s v="40"/>
    <s v="Jens HUYBRECHTS"/>
    <d v="2005-12-11T00:00:00"/>
    <s v="BMX RANST VZW"/>
    <n v="6"/>
    <n v="5"/>
    <n v="5"/>
    <m/>
    <m/>
    <m/>
    <m/>
    <x v="2"/>
    <n v="16"/>
    <n v="35"/>
    <n v="3"/>
    <n v="4"/>
    <n v="4"/>
    <n v="0"/>
    <n v="0"/>
    <n v="0"/>
    <n v="11"/>
    <s v="43177B13"/>
    <x v="2"/>
  </r>
  <r>
    <x v="7"/>
    <x v="346"/>
    <s v="120"/>
    <s v="Donnelly LAMBRICHTS"/>
    <d v="2005-11-07T00:00:00"/>
    <s v="PMC CYCLING"/>
    <n v="6"/>
    <n v="5"/>
    <n v="5"/>
    <m/>
    <m/>
    <m/>
    <m/>
    <x v="2"/>
    <n v="16"/>
    <n v="35"/>
    <n v="3"/>
    <n v="4"/>
    <n v="4"/>
    <n v="0"/>
    <n v="0"/>
    <n v="0"/>
    <n v="11"/>
    <s v="43177B13"/>
    <x v="2"/>
  </r>
  <r>
    <x v="7"/>
    <x v="754"/>
    <s v="37"/>
    <s v="Milan PEETERS"/>
    <d v="2005-12-28T00:00:00"/>
    <s v="BMX RANST VZW"/>
    <n v="5"/>
    <n v="7"/>
    <n v="5"/>
    <m/>
    <m/>
    <m/>
    <m/>
    <x v="2"/>
    <n v="17"/>
    <n v="35"/>
    <n v="4"/>
    <n v="2"/>
    <n v="4"/>
    <n v="0"/>
    <n v="0"/>
    <n v="0"/>
    <n v="10"/>
    <s v="43177B13"/>
    <x v="2"/>
  </r>
  <r>
    <x v="7"/>
    <x v="343"/>
    <s v="199"/>
    <s v="Minthe WOUTERS-SELS"/>
    <d v="2005-10-04T00:00:00"/>
    <s v="DE MOLENSPRINTERS PULDERBOS VZW"/>
    <n v="5"/>
    <n v="5"/>
    <n v="6"/>
    <m/>
    <m/>
    <m/>
    <m/>
    <x v="2"/>
    <n v="16"/>
    <n v="35"/>
    <n v="4"/>
    <n v="4"/>
    <n v="3"/>
    <n v="0"/>
    <n v="0"/>
    <n v="0"/>
    <n v="11"/>
    <s v="43177B13"/>
    <x v="2"/>
  </r>
  <r>
    <x v="7"/>
    <x v="339"/>
    <s v="64"/>
    <s v="Maxim BEUNCKENS"/>
    <d v="2005-03-11T00:00:00"/>
    <s v="CIRCUIT ZOLDER - HEUSDEN-ZOLDER"/>
    <n v="5"/>
    <n v="6"/>
    <n v="6"/>
    <m/>
    <m/>
    <m/>
    <m/>
    <x v="2"/>
    <n v="17"/>
    <n v="35"/>
    <n v="4"/>
    <n v="3"/>
    <n v="3"/>
    <n v="0"/>
    <n v="0"/>
    <n v="0"/>
    <n v="10"/>
    <s v="43177B13"/>
    <x v="2"/>
  </r>
  <r>
    <x v="7"/>
    <x v="348"/>
    <s v="49"/>
    <s v="Seppe HEYMANS"/>
    <d v="2005-03-28T00:00:00"/>
    <s v="CIRCUIT ZOLDER - HEUSDEN-ZOLDER"/>
    <n v="7"/>
    <n v="6"/>
    <n v="6"/>
    <m/>
    <m/>
    <m/>
    <m/>
    <x v="2"/>
    <n v="19"/>
    <n v="35"/>
    <n v="2"/>
    <n v="3"/>
    <n v="3"/>
    <n v="0"/>
    <n v="0"/>
    <n v="0"/>
    <n v="8"/>
    <s v="43177B13"/>
    <x v="2"/>
  </r>
  <r>
    <x v="7"/>
    <x v="353"/>
    <s v="50"/>
    <s v="Mateo BEKAERT"/>
    <d v="2005-08-19T00:00:00"/>
    <s v="KON. VC ´T MEETJESLAND - KNESSELARE"/>
    <n v="7"/>
    <n v="6"/>
    <n v="6"/>
    <m/>
    <m/>
    <m/>
    <m/>
    <x v="2"/>
    <n v="19"/>
    <n v="35"/>
    <n v="2"/>
    <n v="3"/>
    <n v="3"/>
    <n v="0"/>
    <n v="0"/>
    <n v="0"/>
    <n v="8"/>
    <s v="43177B13"/>
    <x v="2"/>
  </r>
  <r>
    <x v="7"/>
    <x v="344"/>
    <s v="44"/>
    <s v="Axl QUIRIJNEN"/>
    <d v="2005-05-06T00:00:00"/>
    <s v="DE MOLENSPRINTERS PULDERBOS VZW"/>
    <n v="5"/>
    <n v="7"/>
    <n v="6"/>
    <m/>
    <m/>
    <m/>
    <m/>
    <x v="2"/>
    <n v="18"/>
    <n v="35"/>
    <n v="4"/>
    <n v="2"/>
    <n v="3"/>
    <n v="0"/>
    <n v="0"/>
    <n v="0"/>
    <n v="9"/>
    <s v="43177B13"/>
    <x v="2"/>
  </r>
  <r>
    <x v="7"/>
    <x v="350"/>
    <s v="30"/>
    <s v="Dario VAN DEN HEUVEL"/>
    <d v="2005-07-04T00:00:00"/>
    <s v="THE BMX DEVILS V.Z.W. RAVELS"/>
    <n v="6"/>
    <n v="5"/>
    <n v="7"/>
    <m/>
    <m/>
    <m/>
    <m/>
    <x v="2"/>
    <n v="18"/>
    <n v="35"/>
    <n v="3"/>
    <n v="4"/>
    <n v="2"/>
    <n v="0"/>
    <n v="0"/>
    <n v="0"/>
    <n v="9"/>
    <s v="43177B13"/>
    <x v="2"/>
  </r>
  <r>
    <x v="7"/>
    <x v="755"/>
    <s v="126"/>
    <s v="Ward LAMBRECHT"/>
    <d v="2005-05-26T00:00:00"/>
    <s v="OSTENDBMXCLUB"/>
    <n v="7"/>
    <n v="6"/>
    <n v="7"/>
    <m/>
    <m/>
    <m/>
    <m/>
    <x v="2"/>
    <n v="20"/>
    <n v="35"/>
    <n v="2"/>
    <n v="3"/>
    <n v="2"/>
    <n v="0"/>
    <n v="0"/>
    <n v="0"/>
    <n v="7"/>
    <s v="43177B13"/>
    <x v="2"/>
  </r>
  <r>
    <x v="7"/>
    <x v="352"/>
    <s v="93"/>
    <s v="Tijs VAN UFFEL"/>
    <d v="2005-08-12T00:00:00"/>
    <s v="DE MOLENSPRINTERS PULDERBOS VZW"/>
    <n v="4"/>
    <n v="7"/>
    <n v="7"/>
    <m/>
    <m/>
    <m/>
    <m/>
    <x v="2"/>
    <n v="18"/>
    <n v="35"/>
    <n v="5"/>
    <n v="2"/>
    <n v="2"/>
    <n v="0"/>
    <n v="0"/>
    <n v="0"/>
    <n v="9"/>
    <s v="43177B13"/>
    <x v="2"/>
  </r>
  <r>
    <x v="7"/>
    <x v="756"/>
    <s v="222"/>
    <s v="Topangio VERBERT"/>
    <d v="2005-12-29T00:00:00"/>
    <s v="OFF ROAD CLUB BMX  2000  DESSEL VZW"/>
    <n v="7"/>
    <n v="7"/>
    <n v="7"/>
    <m/>
    <m/>
    <m/>
    <m/>
    <x v="2"/>
    <n v="21"/>
    <n v="35"/>
    <n v="2"/>
    <n v="2"/>
    <n v="2"/>
    <n v="0"/>
    <n v="0"/>
    <n v="0"/>
    <n v="6"/>
    <s v="43177B13"/>
    <x v="2"/>
  </r>
  <r>
    <x v="7"/>
    <x v="349"/>
    <s v="96"/>
    <s v="Victor LISON"/>
    <d v="2005-11-24T00:00:00"/>
    <s v="THE BMX ANGELS"/>
    <n v="7"/>
    <n v="7"/>
    <n v="7"/>
    <m/>
    <m/>
    <m/>
    <m/>
    <x v="2"/>
    <n v="21"/>
    <n v="35"/>
    <n v="2"/>
    <n v="2"/>
    <n v="2"/>
    <n v="0"/>
    <n v="0"/>
    <n v="0"/>
    <n v="6"/>
    <s v="43177B13"/>
    <x v="2"/>
  </r>
  <r>
    <x v="8"/>
    <x v="358"/>
    <s v="44"/>
    <s v="Louis VERHERSTRAETEN"/>
    <d v="2004-08-02T00:00:00"/>
    <s v="VERLU BMX TEAM BELGIUM"/>
    <n v="1"/>
    <n v="1"/>
    <n v="1"/>
    <m/>
    <n v="1"/>
    <n v="2"/>
    <n v="1"/>
    <x v="2"/>
    <n v="3"/>
    <n v="38"/>
    <n v="8"/>
    <n v="8"/>
    <n v="8"/>
    <n v="5"/>
    <n v="5"/>
    <n v="50"/>
    <n v="84"/>
    <s v="43177B14"/>
    <x v="3"/>
  </r>
  <r>
    <x v="8"/>
    <x v="359"/>
    <s v="151"/>
    <s v="Owen MIELCZAREK"/>
    <d v="2004-02-15T00:00:00"/>
    <s v="BMx Emotion w"/>
    <n v="1"/>
    <n v="1"/>
    <n v="1"/>
    <m/>
    <n v="2"/>
    <n v="3"/>
    <n v="2"/>
    <x v="2"/>
    <n v="3"/>
    <n v="38"/>
    <n v="8"/>
    <n v="8"/>
    <n v="8"/>
    <n v="5"/>
    <n v="5"/>
    <n v="30"/>
    <n v="64"/>
    <s v="43177B14"/>
    <x v="3"/>
  </r>
  <r>
    <x v="8"/>
    <x v="360"/>
    <s v="46"/>
    <s v="Luka VAN STEENBERGEN"/>
    <d v="2004-02-20T00:00:00"/>
    <s v="HARO-BMX4LIFE TEAM"/>
    <n v="1"/>
    <n v="2"/>
    <n v="2"/>
    <m/>
    <n v="3"/>
    <n v="3"/>
    <n v="3"/>
    <x v="2"/>
    <n v="5"/>
    <n v="38"/>
    <n v="8"/>
    <n v="7"/>
    <n v="7"/>
    <n v="5"/>
    <n v="5"/>
    <n v="25"/>
    <n v="57"/>
    <s v="43177B14"/>
    <x v="3"/>
  </r>
  <r>
    <x v="8"/>
    <x v="375"/>
    <s v="73"/>
    <s v="Thybris MEULEMEESTER"/>
    <d v="2004-04-12T00:00:00"/>
    <s v="TOP GEAR BMX VZW"/>
    <n v="2"/>
    <n v="3"/>
    <n v="2"/>
    <m/>
    <n v="3"/>
    <n v="4"/>
    <n v="4"/>
    <x v="2"/>
    <n v="7"/>
    <n v="38"/>
    <n v="7"/>
    <n v="6"/>
    <n v="7"/>
    <n v="5"/>
    <n v="5"/>
    <n v="20"/>
    <n v="50"/>
    <s v="43177B14"/>
    <x v="3"/>
  </r>
  <r>
    <x v="8"/>
    <x v="362"/>
    <s v="116"/>
    <s v="Aurélien VAESSEN"/>
    <d v="2004-03-11T00:00:00"/>
    <s v="BMX SOUMAGNE"/>
    <n v="2"/>
    <n v="1"/>
    <n v="1"/>
    <m/>
    <n v="4"/>
    <n v="4"/>
    <n v="5"/>
    <x v="2"/>
    <n v="4"/>
    <n v="38"/>
    <n v="7"/>
    <n v="8"/>
    <n v="8"/>
    <n v="5"/>
    <n v="5"/>
    <n v="17"/>
    <n v="50"/>
    <s v="43177B14"/>
    <x v="3"/>
  </r>
  <r>
    <x v="8"/>
    <x v="364"/>
    <s v="28"/>
    <s v="Jorrit MAES"/>
    <d v="2004-11-01T00:00:00"/>
    <s v="GEAR2WIN PURE FACTORY RACING"/>
    <n v="2"/>
    <n v="2"/>
    <n v="2"/>
    <m/>
    <n v="2"/>
    <n v="2"/>
    <n v="6"/>
    <x v="2"/>
    <n v="6"/>
    <n v="38"/>
    <n v="7"/>
    <n v="7"/>
    <n v="7"/>
    <n v="5"/>
    <n v="5"/>
    <n v="15"/>
    <n v="46"/>
    <s v="43177B14"/>
    <x v="3"/>
  </r>
  <r>
    <x v="8"/>
    <x v="363"/>
    <s v="37"/>
    <s v="Thomas WILLEMS"/>
    <d v="2004-10-02T00:00:00"/>
    <s v="VERLU BMX TEAM BELGIUM"/>
    <n v="1"/>
    <n v="1"/>
    <n v="1"/>
    <m/>
    <n v="1"/>
    <n v="1"/>
    <n v="7"/>
    <x v="2"/>
    <n v="3"/>
    <n v="38"/>
    <n v="8"/>
    <n v="8"/>
    <n v="8"/>
    <n v="5"/>
    <n v="5"/>
    <n v="13"/>
    <n v="47"/>
    <s v="43177B14"/>
    <x v="3"/>
  </r>
  <r>
    <x v="8"/>
    <x v="357"/>
    <s v="53"/>
    <s v="Kayan SCHAERLAEKEN"/>
    <d v="2004-05-04T00:00:00"/>
    <s v="DK FACTORY TEAM"/>
    <n v="1"/>
    <n v="1"/>
    <n v="1"/>
    <m/>
    <n v="1"/>
    <n v="1"/>
    <n v="8"/>
    <x v="2"/>
    <n v="3"/>
    <n v="38"/>
    <n v="8"/>
    <n v="8"/>
    <n v="8"/>
    <n v="5"/>
    <n v="5"/>
    <n v="11"/>
    <n v="45"/>
    <s v="43177B14"/>
    <x v="3"/>
  </r>
  <r>
    <x v="8"/>
    <x v="361"/>
    <s v="27"/>
    <s v="Bernd SMEETS"/>
    <d v="2004-12-03T00:00:00"/>
    <s v="GEAR2WIN PURE FACTORY RACING"/>
    <n v="2"/>
    <n v="2"/>
    <n v="2"/>
    <m/>
    <n v="1"/>
    <n v="5"/>
    <m/>
    <x v="2"/>
    <n v="6"/>
    <n v="38"/>
    <n v="7"/>
    <n v="7"/>
    <n v="7"/>
    <n v="5"/>
    <n v="4"/>
    <n v="0"/>
    <n v="30"/>
    <s v="43177B14"/>
    <x v="3"/>
  </r>
  <r>
    <x v="8"/>
    <x v="373"/>
    <s v="138"/>
    <s v="Sem ARETS"/>
    <d v="2004-06-30T00:00:00"/>
    <s v="REVOLUTION BMX SHOP TEAM"/>
    <n v="3"/>
    <n v="3"/>
    <n v="3"/>
    <m/>
    <n v="3"/>
    <n v="5"/>
    <m/>
    <x v="2"/>
    <n v="9"/>
    <n v="38"/>
    <n v="6"/>
    <n v="6"/>
    <n v="6"/>
    <n v="5"/>
    <n v="4"/>
    <n v="0"/>
    <n v="27"/>
    <s v="43177B14"/>
    <x v="3"/>
  </r>
  <r>
    <x v="8"/>
    <x v="757"/>
    <s v="65"/>
    <s v="LEENDERS ROBIN"/>
    <d v="2004-01-22T00:00:00"/>
    <s v="CIRCUIT ZOLDER - HEUSDEN-ZOLDER"/>
    <n v="3"/>
    <n v="4"/>
    <n v="3"/>
    <m/>
    <n v="2"/>
    <n v="6"/>
    <m/>
    <x v="2"/>
    <n v="10"/>
    <n v="38"/>
    <n v="6"/>
    <n v="5"/>
    <n v="6"/>
    <n v="5"/>
    <n v="3"/>
    <n v="0"/>
    <n v="25"/>
    <s v="43177B14"/>
    <x v="3"/>
  </r>
  <r>
    <x v="8"/>
    <x v="377"/>
    <s v="106"/>
    <s v="Sebastia PRESTAGE"/>
    <d v="2004-11-23T00:00:00"/>
    <s v="THE BMX-STARS VZW"/>
    <n v="4"/>
    <n v="4"/>
    <n v="4"/>
    <m/>
    <n v="4"/>
    <n v="6"/>
    <m/>
    <x v="2"/>
    <n v="12"/>
    <n v="38"/>
    <n v="5"/>
    <n v="5"/>
    <n v="5"/>
    <n v="5"/>
    <n v="3"/>
    <n v="0"/>
    <n v="23"/>
    <s v="43177B14"/>
    <x v="3"/>
  </r>
  <r>
    <x v="8"/>
    <x v="365"/>
    <s v="62"/>
    <s v="Samuel FERAUGE"/>
    <d v="2004-03-06T00:00:00"/>
    <s v="BMX TIMBERWOLVES RACING"/>
    <n v="4"/>
    <n v="3"/>
    <n v="4"/>
    <m/>
    <n v="3"/>
    <n v="7"/>
    <m/>
    <x v="2"/>
    <n v="11"/>
    <n v="38"/>
    <n v="5"/>
    <n v="6"/>
    <n v="5"/>
    <n v="5"/>
    <n v="2"/>
    <n v="0"/>
    <n v="23"/>
    <s v="43177B14"/>
    <x v="3"/>
  </r>
  <r>
    <x v="8"/>
    <x v="371"/>
    <s v="74"/>
    <s v="Jil BOECKX"/>
    <d v="2004-06-02T00:00:00"/>
    <s v="TEAM DAYLIGHT BELGIUM"/>
    <n v="3"/>
    <n v="3"/>
    <n v="4"/>
    <m/>
    <n v="4"/>
    <n v="7"/>
    <m/>
    <x v="2"/>
    <n v="10"/>
    <n v="38"/>
    <n v="6"/>
    <n v="6"/>
    <n v="5"/>
    <n v="5"/>
    <n v="2"/>
    <n v="0"/>
    <n v="24"/>
    <s v="43177B14"/>
    <x v="3"/>
  </r>
  <r>
    <x v="8"/>
    <x v="366"/>
    <s v="115"/>
    <s v="Aaron SCHOONBROODT"/>
    <d v="2004-08-12T00:00:00"/>
    <s v="BMXING PARK BLEGNY"/>
    <n v="2"/>
    <n v="2"/>
    <n v="2"/>
    <m/>
    <n v="2"/>
    <n v="8"/>
    <m/>
    <x v="2"/>
    <n v="6"/>
    <n v="38"/>
    <n v="7"/>
    <n v="7"/>
    <n v="7"/>
    <n v="5"/>
    <n v="1"/>
    <n v="0"/>
    <n v="27"/>
    <s v="43177B14"/>
    <x v="3"/>
  </r>
  <r>
    <x v="8"/>
    <x v="368"/>
    <s v="110"/>
    <s v="Bo ILEGEMS"/>
    <d v="2004-04-13T00:00:00"/>
    <s v="REVOLUTION BMX SHOP TEAM"/>
    <n v="3"/>
    <n v="4"/>
    <n v="4"/>
    <m/>
    <n v="4"/>
    <n v="8"/>
    <m/>
    <x v="2"/>
    <n v="11"/>
    <n v="38"/>
    <n v="6"/>
    <n v="5"/>
    <n v="5"/>
    <n v="5"/>
    <n v="1"/>
    <n v="0"/>
    <n v="22"/>
    <s v="43177B14"/>
    <x v="3"/>
  </r>
  <r>
    <x v="8"/>
    <x v="379"/>
    <s v="75"/>
    <s v="Rune BOECKX"/>
    <d v="2004-06-02T00:00:00"/>
    <s v="TEAM DAYLIGHT BELGIUM"/>
    <n v="4"/>
    <n v="2"/>
    <n v="3"/>
    <m/>
    <n v="5"/>
    <m/>
    <m/>
    <x v="2"/>
    <n v="9"/>
    <n v="38"/>
    <n v="5"/>
    <n v="7"/>
    <n v="6"/>
    <n v="4"/>
    <n v="0"/>
    <n v="0"/>
    <n v="22"/>
    <s v="43177B14"/>
    <x v="3"/>
  </r>
  <r>
    <x v="8"/>
    <x v="370"/>
    <s v="94"/>
    <s v="Maxim PAULUS"/>
    <d v="2004-07-12T00:00:00"/>
    <s v="CIRCUIT ZOLDER - HEUSDEN-ZOLDER"/>
    <n v="3"/>
    <n v="3"/>
    <n v="3"/>
    <m/>
    <n v="5"/>
    <m/>
    <m/>
    <x v="2"/>
    <n v="9"/>
    <n v="38"/>
    <n v="6"/>
    <n v="6"/>
    <n v="6"/>
    <n v="4"/>
    <n v="0"/>
    <n v="0"/>
    <n v="22"/>
    <s v="43177B14"/>
    <x v="3"/>
  </r>
  <r>
    <x v="8"/>
    <x v="372"/>
    <s v="77"/>
    <s v="Axl NUYENS"/>
    <d v="2004-03-22T00:00:00"/>
    <s v="BMX DENNENTEAM"/>
    <n v="4"/>
    <n v="5"/>
    <n v="3"/>
    <m/>
    <n v="5"/>
    <m/>
    <m/>
    <x v="2"/>
    <n v="12"/>
    <n v="38"/>
    <n v="5"/>
    <n v="4"/>
    <n v="6"/>
    <n v="4"/>
    <n v="0"/>
    <n v="0"/>
    <n v="19"/>
    <s v="43177B14"/>
    <x v="3"/>
  </r>
  <r>
    <x v="8"/>
    <x v="376"/>
    <s v="132"/>
    <s v="Milan VAN DINGENEN"/>
    <d v="2004-03-11T00:00:00"/>
    <s v="THE BMX DEVILS V.Z.W. RAVELS"/>
    <n v="5"/>
    <n v="4"/>
    <n v="4"/>
    <m/>
    <n v="5"/>
    <m/>
    <m/>
    <x v="2"/>
    <n v="13"/>
    <n v="38"/>
    <n v="4"/>
    <n v="5"/>
    <n v="5"/>
    <n v="4"/>
    <n v="0"/>
    <n v="0"/>
    <n v="18"/>
    <s v="43177B14"/>
    <x v="3"/>
  </r>
  <r>
    <x v="8"/>
    <x v="758"/>
    <s v="69"/>
    <s v="Witze BAUDET"/>
    <d v="2004-10-22T00:00:00"/>
    <s v="BMX DENNENTEAM"/>
    <n v="5"/>
    <n v="5"/>
    <n v="5"/>
    <m/>
    <m/>
    <m/>
    <m/>
    <x v="2"/>
    <n v="15"/>
    <n v="38"/>
    <n v="4"/>
    <n v="4"/>
    <n v="4"/>
    <n v="0"/>
    <n v="0"/>
    <n v="0"/>
    <n v="12"/>
    <s v="43177B14"/>
    <x v="3"/>
  </r>
  <r>
    <x v="8"/>
    <x v="378"/>
    <s v="127"/>
    <s v="Kane PAPEN"/>
    <d v="2004-11-22T00:00:00"/>
    <s v="BMX RANST VZW"/>
    <n v="5"/>
    <n v="5"/>
    <n v="5"/>
    <m/>
    <m/>
    <m/>
    <m/>
    <x v="2"/>
    <n v="15"/>
    <n v="38"/>
    <n v="4"/>
    <n v="4"/>
    <n v="4"/>
    <n v="0"/>
    <n v="0"/>
    <n v="0"/>
    <n v="12"/>
    <s v="43177B14"/>
    <x v="3"/>
  </r>
  <r>
    <x v="8"/>
    <x v="369"/>
    <s v="136"/>
    <s v="Seb VAN DER VEKEN"/>
    <d v="2004-06-23T00:00:00"/>
    <s v="OFF ROAD CLUB BMX  2000  DESSEL VZW"/>
    <n v="5"/>
    <n v="5"/>
    <n v="5"/>
    <m/>
    <m/>
    <m/>
    <m/>
    <x v="2"/>
    <n v="15"/>
    <n v="38"/>
    <n v="4"/>
    <n v="4"/>
    <n v="4"/>
    <n v="0"/>
    <n v="0"/>
    <n v="0"/>
    <n v="12"/>
    <s v="43177B14"/>
    <x v="3"/>
  </r>
  <r>
    <x v="8"/>
    <x v="380"/>
    <s v="66"/>
    <s v="Michael HOOYBERGS"/>
    <d v="2004-09-07T00:00:00"/>
    <s v="DE MOLENSPRINTERS PULDERBOS VZW"/>
    <n v="6"/>
    <n v="5"/>
    <n v="5"/>
    <m/>
    <m/>
    <m/>
    <m/>
    <x v="2"/>
    <n v="16"/>
    <n v="38"/>
    <n v="3"/>
    <n v="4"/>
    <n v="4"/>
    <n v="0"/>
    <n v="0"/>
    <n v="0"/>
    <n v="11"/>
    <s v="43177B14"/>
    <x v="3"/>
  </r>
  <r>
    <x v="8"/>
    <x v="759"/>
    <s v="71"/>
    <s v="Vince MERCKX"/>
    <d v="2004-09-22T00:00:00"/>
    <s v="VZW ANTWERP BMX"/>
    <n v="6"/>
    <n v="6"/>
    <n v="5"/>
    <m/>
    <m/>
    <m/>
    <m/>
    <x v="2"/>
    <n v="17"/>
    <n v="38"/>
    <n v="3"/>
    <n v="3"/>
    <n v="4"/>
    <n v="0"/>
    <n v="0"/>
    <n v="0"/>
    <n v="10"/>
    <s v="43177B14"/>
    <x v="3"/>
  </r>
  <r>
    <x v="8"/>
    <x v="386"/>
    <s v="157"/>
    <s v="Marceau TRENTO"/>
    <d v="2004-05-04T00:00:00"/>
    <s v="Q-BIKE QUAREGNON"/>
    <n v="5"/>
    <n v="4"/>
    <n v="6"/>
    <m/>
    <m/>
    <m/>
    <m/>
    <x v="2"/>
    <n v="15"/>
    <n v="38"/>
    <n v="4"/>
    <n v="5"/>
    <n v="3"/>
    <n v="0"/>
    <n v="0"/>
    <n v="0"/>
    <n v="12"/>
    <s v="43177B14"/>
    <x v="3"/>
  </r>
  <r>
    <x v="8"/>
    <x v="760"/>
    <s v="96"/>
    <s v="Kyan SWERTS"/>
    <d v="2004-09-02T00:00:00"/>
    <s v="CIRCUIT ZOLDER - HEUSDEN-ZOLDER"/>
    <n v="4"/>
    <n v="6"/>
    <n v="6"/>
    <m/>
    <m/>
    <m/>
    <m/>
    <x v="2"/>
    <n v="16"/>
    <n v="38"/>
    <n v="5"/>
    <n v="3"/>
    <n v="3"/>
    <n v="0"/>
    <n v="0"/>
    <n v="0"/>
    <n v="11"/>
    <s v="43177B14"/>
    <x v="3"/>
  </r>
  <r>
    <x v="8"/>
    <x v="374"/>
    <s v="47"/>
    <s v="Kailash MERTENS"/>
    <d v="2004-11-13T00:00:00"/>
    <s v="THE BMX DEVILS V.Z.W. RAVELS"/>
    <n v="6"/>
    <n v="6"/>
    <n v="6"/>
    <m/>
    <m/>
    <m/>
    <m/>
    <x v="2"/>
    <n v="18"/>
    <n v="38"/>
    <n v="3"/>
    <n v="3"/>
    <n v="3"/>
    <n v="0"/>
    <n v="0"/>
    <n v="0"/>
    <n v="9"/>
    <s v="43177B14"/>
    <x v="3"/>
  </r>
  <r>
    <x v="8"/>
    <x v="761"/>
    <s v="164"/>
    <s v="Joshua VAN DOORSSELAER"/>
    <d v="2004-09-24T00:00:00"/>
    <s v="TOP GEAR BMX VZW"/>
    <n v="6"/>
    <n v="6"/>
    <n v="6"/>
    <m/>
    <m/>
    <m/>
    <m/>
    <x v="2"/>
    <n v="18"/>
    <n v="38"/>
    <n v="3"/>
    <n v="3"/>
    <n v="3"/>
    <n v="0"/>
    <n v="0"/>
    <n v="0"/>
    <n v="9"/>
    <s v="43177B14"/>
    <x v="3"/>
  </r>
  <r>
    <x v="8"/>
    <x v="392"/>
    <s v="22"/>
    <s v="Maximill ANSOMS"/>
    <d v="2004-11-20T00:00:00"/>
    <s v="BMX WIZARDS"/>
    <n v="7"/>
    <n v="6"/>
    <n v="6"/>
    <m/>
    <m/>
    <m/>
    <m/>
    <x v="2"/>
    <n v="19"/>
    <n v="38"/>
    <n v="2"/>
    <n v="3"/>
    <n v="3"/>
    <n v="0"/>
    <n v="0"/>
    <n v="0"/>
    <n v="8"/>
    <s v="43177B14"/>
    <x v="3"/>
  </r>
  <r>
    <x v="8"/>
    <x v="393"/>
    <s v="51"/>
    <s v="Vic LEFEBVRE"/>
    <d v="2004-08-26T00:00:00"/>
    <s v="THE BMX DEVILS V.Z.W. RAVELS"/>
    <n v="6"/>
    <n v="7"/>
    <n v="7"/>
    <m/>
    <m/>
    <m/>
    <m/>
    <x v="2"/>
    <n v="20"/>
    <n v="38"/>
    <n v="3"/>
    <n v="2"/>
    <n v="2"/>
    <n v="0"/>
    <n v="0"/>
    <n v="0"/>
    <n v="7"/>
    <s v="43177B14"/>
    <x v="3"/>
  </r>
  <r>
    <x v="8"/>
    <x v="385"/>
    <s v="158"/>
    <s v="Lukas JANSEN"/>
    <d v="2004-06-10T00:00:00"/>
    <s v="BMXING PARK BLEGNY"/>
    <n v="7"/>
    <n v="7"/>
    <n v="7"/>
    <m/>
    <m/>
    <m/>
    <m/>
    <x v="2"/>
    <n v="21"/>
    <n v="38"/>
    <n v="2"/>
    <n v="2"/>
    <n v="2"/>
    <n v="0"/>
    <n v="0"/>
    <n v="0"/>
    <n v="6"/>
    <s v="43177B14"/>
    <x v="3"/>
  </r>
  <r>
    <x v="8"/>
    <x v="388"/>
    <s v="135"/>
    <s v="Sander ENGELEN"/>
    <d v="2004-11-06T00:00:00"/>
    <s v="THE BMX DEVILS V.Z.W. RAVELS"/>
    <n v="7"/>
    <n v="7"/>
    <n v="7"/>
    <m/>
    <m/>
    <m/>
    <m/>
    <x v="2"/>
    <n v="21"/>
    <n v="38"/>
    <n v="2"/>
    <n v="2"/>
    <n v="2"/>
    <n v="0"/>
    <n v="0"/>
    <n v="0"/>
    <n v="6"/>
    <s v="43177B14"/>
    <x v="3"/>
  </r>
  <r>
    <x v="8"/>
    <x v="381"/>
    <s v="82"/>
    <s v="Edouard BARETTE"/>
    <d v="2004-01-06T00:00:00"/>
    <s v="BMX TIMBERWOLVES RACING"/>
    <n v="7"/>
    <n v="8"/>
    <n v="7"/>
    <m/>
    <m/>
    <m/>
    <m/>
    <x v="2"/>
    <n v="22"/>
    <n v="38"/>
    <n v="2"/>
    <n v="1"/>
    <n v="2"/>
    <n v="0"/>
    <n v="0"/>
    <n v="0"/>
    <n v="5"/>
    <s v="43177B14"/>
    <x v="3"/>
  </r>
  <r>
    <x v="8"/>
    <x v="762"/>
    <s v="87"/>
    <s v="Jarno GEIRNAERT"/>
    <d v="2004-04-22T00:00:00"/>
    <s v="THE BMX ANGELS"/>
    <n v="7"/>
    <n v="8"/>
    <n v="7"/>
    <m/>
    <m/>
    <m/>
    <m/>
    <x v="2"/>
    <n v="22"/>
    <n v="38"/>
    <n v="2"/>
    <n v="1"/>
    <n v="2"/>
    <n v="0"/>
    <n v="0"/>
    <n v="0"/>
    <n v="5"/>
    <s v="43177B14"/>
    <x v="3"/>
  </r>
  <r>
    <x v="8"/>
    <x v="387"/>
    <s v="83"/>
    <s v="Romain KASPEREK"/>
    <d v="2004-02-24T00:00:00"/>
    <s v="BMX TIMBERWOLVES RACING"/>
    <n v="8"/>
    <n v="7"/>
    <n v="8"/>
    <m/>
    <m/>
    <m/>
    <m/>
    <x v="2"/>
    <n v="23"/>
    <n v="38"/>
    <n v="1"/>
    <n v="2"/>
    <n v="1"/>
    <n v="0"/>
    <n v="0"/>
    <n v="0"/>
    <n v="4"/>
    <s v="43177B14"/>
    <x v="3"/>
  </r>
  <r>
    <x v="8"/>
    <x v="382"/>
    <s v="58"/>
    <s v="Jarne MANNAERTS"/>
    <d v="2004-10-25T00:00:00"/>
    <s v="OFF ROAD CLUB BMX  2000  DESSEL VZW"/>
    <n v="8"/>
    <n v="7"/>
    <n v="8"/>
    <m/>
    <m/>
    <m/>
    <m/>
    <x v="2"/>
    <n v="23"/>
    <n v="38"/>
    <n v="1"/>
    <n v="2"/>
    <n v="1"/>
    <n v="0"/>
    <n v="0"/>
    <n v="0"/>
    <n v="4"/>
    <s v="43177B14"/>
    <x v="3"/>
  </r>
  <r>
    <x v="8"/>
    <x v="383"/>
    <s v="36"/>
    <s v="Milan PEETERS"/>
    <d v="2004-07-14T00:00:00"/>
    <s v="DE MOLENSPRINTERS PULDERBOS VZW"/>
    <n v="8"/>
    <n v="8"/>
    <n v="8"/>
    <m/>
    <m/>
    <m/>
    <m/>
    <x v="2"/>
    <n v="24"/>
    <n v="38"/>
    <n v="1"/>
    <n v="1"/>
    <n v="1"/>
    <n v="0"/>
    <n v="0"/>
    <n v="0"/>
    <n v="3"/>
    <s v="43177B14"/>
    <x v="3"/>
  </r>
  <r>
    <x v="9"/>
    <x v="394"/>
    <s v="60"/>
    <s v="Wannes MAGDELIJNS"/>
    <d v="2003-01-19T00:00:00"/>
    <s v="GEAR2WIN PURE FACTORY RACING"/>
    <n v="1"/>
    <n v="1"/>
    <n v="1"/>
    <m/>
    <n v="1"/>
    <n v="2"/>
    <n v="1"/>
    <x v="2"/>
    <n v="3"/>
    <n v="46"/>
    <n v="8"/>
    <n v="8"/>
    <n v="8"/>
    <n v="5"/>
    <n v="5"/>
    <n v="50"/>
    <n v="84"/>
    <s v="43177B15"/>
    <x v="4"/>
  </r>
  <r>
    <x v="9"/>
    <x v="763"/>
    <s v="5"/>
    <s v="Gianluca POLLEFLIET"/>
    <d v="2002-01-28T00:00:00"/>
    <s v="THRILL FACTORY EUROPE"/>
    <n v="1"/>
    <n v="2"/>
    <n v="1"/>
    <m/>
    <n v="2"/>
    <n v="1"/>
    <n v="2"/>
    <x v="2"/>
    <n v="4"/>
    <n v="46"/>
    <n v="8"/>
    <n v="7"/>
    <n v="8"/>
    <n v="5"/>
    <n v="5"/>
    <n v="30"/>
    <n v="63"/>
    <s v="43177B15"/>
    <x v="4"/>
  </r>
  <r>
    <x v="9"/>
    <x v="395"/>
    <s v="90"/>
    <s v="Sibe JANSSENS"/>
    <d v="2002-02-20T00:00:00"/>
    <s v="C-WEAR ICE FACTORY BELGIUM"/>
    <n v="1"/>
    <n v="1"/>
    <n v="1"/>
    <m/>
    <n v="1"/>
    <n v="1"/>
    <n v="3"/>
    <x v="2"/>
    <n v="3"/>
    <n v="46"/>
    <n v="8"/>
    <n v="8"/>
    <n v="8"/>
    <n v="5"/>
    <n v="5"/>
    <n v="25"/>
    <n v="59"/>
    <s v="43177B15"/>
    <x v="4"/>
  </r>
  <r>
    <x v="9"/>
    <x v="399"/>
    <s v="516"/>
    <s v="Jarne SERNEELS"/>
    <d v="2002-01-03T00:00:00"/>
    <s v="BMXEMOTION TEAM"/>
    <n v="1"/>
    <n v="1"/>
    <n v="1"/>
    <m/>
    <n v="2"/>
    <n v="3"/>
    <n v="4"/>
    <x v="2"/>
    <n v="3"/>
    <n v="46"/>
    <n v="8"/>
    <n v="8"/>
    <n v="8"/>
    <n v="5"/>
    <n v="5"/>
    <n v="20"/>
    <n v="54"/>
    <s v="43177B15"/>
    <x v="4"/>
  </r>
  <r>
    <x v="9"/>
    <x v="407"/>
    <s v="243"/>
    <s v="Jorrit RUTTEN"/>
    <d v="2002-10-05T00:00:00"/>
    <s v="DK FACTORY TEAM"/>
    <n v="2"/>
    <n v="2"/>
    <n v="2"/>
    <m/>
    <n v="3"/>
    <n v="4"/>
    <n v="5"/>
    <x v="2"/>
    <n v="6"/>
    <n v="46"/>
    <n v="7"/>
    <n v="7"/>
    <n v="7"/>
    <n v="5"/>
    <n v="5"/>
    <n v="17"/>
    <n v="48"/>
    <s v="43177B15"/>
    <x v="4"/>
  </r>
  <r>
    <x v="9"/>
    <x v="414"/>
    <s v="82"/>
    <s v="Dees DEWITTE"/>
    <d v="2003-01-29T00:00:00"/>
    <s v="THRILL FACTORY EUROPE"/>
    <n v="2"/>
    <n v="2"/>
    <n v="2"/>
    <m/>
    <n v="3"/>
    <n v="4"/>
    <n v="6"/>
    <x v="2"/>
    <n v="6"/>
    <n v="46"/>
    <n v="7"/>
    <n v="7"/>
    <n v="7"/>
    <n v="5"/>
    <n v="5"/>
    <n v="15"/>
    <n v="46"/>
    <s v="43177B15"/>
    <x v="4"/>
  </r>
  <r>
    <x v="9"/>
    <x v="397"/>
    <s v="15"/>
    <s v="Jools MELIS"/>
    <d v="2003-08-05T00:00:00"/>
    <s v="MEYBO FACTORY TEAM BELGIUM"/>
    <n v="2"/>
    <n v="1"/>
    <n v="2"/>
    <m/>
    <n v="2"/>
    <n v="3"/>
    <n v="7"/>
    <x v="2"/>
    <n v="5"/>
    <n v="46"/>
    <n v="7"/>
    <n v="8"/>
    <n v="7"/>
    <n v="5"/>
    <n v="5"/>
    <n v="13"/>
    <n v="45"/>
    <s v="43177B15"/>
    <x v="4"/>
  </r>
  <r>
    <x v="9"/>
    <x v="400"/>
    <s v="63"/>
    <s v="Gebbe SAUVILLERS"/>
    <d v="2003-12-02T00:00:00"/>
    <s v="2B RACING TEAM"/>
    <n v="1"/>
    <n v="1"/>
    <n v="2"/>
    <m/>
    <n v="1"/>
    <n v="2"/>
    <n v="8"/>
    <x v="2"/>
    <n v="4"/>
    <n v="46"/>
    <n v="8"/>
    <n v="8"/>
    <n v="7"/>
    <n v="5"/>
    <n v="5"/>
    <n v="11"/>
    <n v="44"/>
    <s v="43177B15"/>
    <x v="4"/>
  </r>
  <r>
    <x v="9"/>
    <x v="418"/>
    <s v="97"/>
    <s v="Lars VUYLSTEKE"/>
    <d v="2002-07-16T00:00:00"/>
    <s v="THE BMX-STARS VZW"/>
    <n v="2"/>
    <n v="2"/>
    <n v="2"/>
    <m/>
    <n v="4"/>
    <n v="5"/>
    <m/>
    <x v="2"/>
    <n v="6"/>
    <n v="46"/>
    <n v="7"/>
    <n v="7"/>
    <n v="7"/>
    <n v="5"/>
    <n v="4"/>
    <n v="0"/>
    <n v="30"/>
    <s v="43177B15"/>
    <x v="4"/>
  </r>
  <r>
    <x v="9"/>
    <x v="417"/>
    <s v="78"/>
    <s v="Didi VAN TIGGEL"/>
    <d v="2003-04-21T00:00:00"/>
    <s v="TEAM 185"/>
    <n v="3"/>
    <n v="3"/>
    <n v="3"/>
    <m/>
    <n v="4"/>
    <n v="5"/>
    <m/>
    <x v="2"/>
    <n v="9"/>
    <n v="46"/>
    <n v="6"/>
    <n v="6"/>
    <n v="6"/>
    <n v="5"/>
    <n v="4"/>
    <n v="0"/>
    <n v="27"/>
    <s v="43177B15"/>
    <x v="4"/>
  </r>
  <r>
    <x v="9"/>
    <x v="402"/>
    <s v="4"/>
    <s v="Seppe LAENEN"/>
    <d v="2003-02-11T00:00:00"/>
    <s v="SUPERCROSS BVC BIKES BENELUX"/>
    <n v="1"/>
    <n v="1"/>
    <n v="1"/>
    <m/>
    <n v="2"/>
    <n v="6"/>
    <m/>
    <x v="2"/>
    <n v="3"/>
    <n v="46"/>
    <n v="8"/>
    <n v="8"/>
    <n v="8"/>
    <n v="5"/>
    <n v="3"/>
    <n v="0"/>
    <n v="32"/>
    <s v="43177B15"/>
    <x v="4"/>
  </r>
  <r>
    <x v="9"/>
    <x v="454"/>
    <s v="198"/>
    <s v="Senne BUYSEN"/>
    <d v="2002-04-29T00:00:00"/>
    <s v="DARE2RACE BMX TEAM"/>
    <n v="3"/>
    <n v="3"/>
    <n v="6"/>
    <m/>
    <n v="4"/>
    <n v="6"/>
    <m/>
    <x v="2"/>
    <n v="12"/>
    <n v="46"/>
    <n v="6"/>
    <n v="6"/>
    <n v="3"/>
    <n v="5"/>
    <n v="3"/>
    <n v="0"/>
    <n v="23"/>
    <s v="43177B15"/>
    <x v="4"/>
  </r>
  <r>
    <x v="9"/>
    <x v="410"/>
    <s v="100"/>
    <s v="Thomas JAMAR"/>
    <d v="2002-06-19T00:00:00"/>
    <s v="BMX SOUMAGNE"/>
    <n v="2"/>
    <n v="2"/>
    <n v="2"/>
    <m/>
    <n v="3"/>
    <n v="7"/>
    <m/>
    <x v="2"/>
    <n v="6"/>
    <n v="46"/>
    <n v="7"/>
    <n v="7"/>
    <n v="7"/>
    <n v="5"/>
    <n v="2"/>
    <n v="0"/>
    <n v="28"/>
    <s v="43177B15"/>
    <x v="4"/>
  </r>
  <r>
    <x v="9"/>
    <x v="416"/>
    <s v="22"/>
    <s v="Maxim VAN ROOSBROECK"/>
    <d v="2002-10-20T00:00:00"/>
    <s v="REVOLUTION BMX SHOP TEAM"/>
    <n v="3"/>
    <n v="3"/>
    <n v="3"/>
    <m/>
    <n v="4"/>
    <n v="7"/>
    <m/>
    <x v="2"/>
    <n v="9"/>
    <n v="46"/>
    <n v="6"/>
    <n v="6"/>
    <n v="6"/>
    <n v="5"/>
    <n v="2"/>
    <n v="0"/>
    <n v="25"/>
    <s v="43177B15"/>
    <x v="4"/>
  </r>
  <r>
    <x v="9"/>
    <x v="398"/>
    <s v="25"/>
    <s v="Robbe MEERTS"/>
    <d v="2002-02-10T00:00:00"/>
    <s v="HARO-BMX4LIFE TEAM"/>
    <n v="1"/>
    <n v="1"/>
    <n v="1"/>
    <m/>
    <n v="1"/>
    <n v="8"/>
    <m/>
    <x v="2"/>
    <n v="3"/>
    <n v="46"/>
    <n v="8"/>
    <n v="8"/>
    <n v="8"/>
    <n v="5"/>
    <n v="1"/>
    <n v="0"/>
    <n v="30"/>
    <s v="43177B15"/>
    <x v="4"/>
  </r>
  <r>
    <x v="9"/>
    <x v="401"/>
    <s v="95"/>
    <s v="Jan-Vikt VRANCKX"/>
    <d v="2002-10-03T00:00:00"/>
    <s v="PMC CYCLING"/>
    <n v="1"/>
    <n v="1"/>
    <n v="1"/>
    <m/>
    <n v="3"/>
    <n v="8"/>
    <m/>
    <x v="2"/>
    <n v="3"/>
    <n v="46"/>
    <n v="8"/>
    <n v="8"/>
    <n v="8"/>
    <n v="5"/>
    <n v="1"/>
    <n v="0"/>
    <n v="30"/>
    <s v="43177B15"/>
    <x v="4"/>
  </r>
  <r>
    <x v="9"/>
    <x v="413"/>
    <s v="70"/>
    <s v="Wannes MARIEN"/>
    <d v="2003-08-07T00:00:00"/>
    <s v="BMX LILLE-NO DRUGS"/>
    <n v="3"/>
    <n v="3"/>
    <n v="3"/>
    <m/>
    <n v="5"/>
    <m/>
    <m/>
    <x v="2"/>
    <n v="9"/>
    <n v="46"/>
    <n v="6"/>
    <n v="6"/>
    <n v="6"/>
    <n v="4"/>
    <n v="0"/>
    <n v="0"/>
    <n v="22"/>
    <s v="43177B15"/>
    <x v="4"/>
  </r>
  <r>
    <x v="9"/>
    <x v="404"/>
    <s v="23"/>
    <s v="Robbert VAN STAEYEN"/>
    <d v="2003-01-27T00:00:00"/>
    <s v="DARE2RACE BMX TEAM"/>
    <n v="3"/>
    <n v="3"/>
    <n v="3"/>
    <m/>
    <n v="5"/>
    <m/>
    <m/>
    <x v="2"/>
    <n v="9"/>
    <n v="46"/>
    <n v="6"/>
    <n v="6"/>
    <n v="6"/>
    <n v="4"/>
    <n v="0"/>
    <n v="0"/>
    <n v="22"/>
    <s v="43177B15"/>
    <x v="4"/>
  </r>
  <r>
    <x v="9"/>
    <x v="424"/>
    <s v="68"/>
    <s v="Devlin KENENS"/>
    <d v="2003-02-17T00:00:00"/>
    <s v="CIRCUIT ZOLDER - HEUSDEN-ZOLDER"/>
    <n v="4"/>
    <n v="4"/>
    <n v="4"/>
    <m/>
    <n v="5"/>
    <m/>
    <m/>
    <x v="2"/>
    <n v="12"/>
    <n v="46"/>
    <n v="5"/>
    <n v="5"/>
    <n v="5"/>
    <n v="4"/>
    <n v="0"/>
    <n v="0"/>
    <n v="19"/>
    <s v="43177B15"/>
    <x v="4"/>
  </r>
  <r>
    <x v="9"/>
    <x v="419"/>
    <s v="28"/>
    <s v="Kjentill BARTELS"/>
    <d v="2002-07-23T00:00:00"/>
    <s v="CIRCUIT ZOLDER - HEUSDEN-ZOLDER"/>
    <n v="4"/>
    <n v="4"/>
    <n v="5"/>
    <m/>
    <n v="5"/>
    <m/>
    <m/>
    <x v="2"/>
    <n v="13"/>
    <n v="46"/>
    <n v="5"/>
    <n v="5"/>
    <n v="4"/>
    <n v="4"/>
    <n v="0"/>
    <n v="0"/>
    <n v="18"/>
    <s v="43177B15"/>
    <x v="4"/>
  </r>
  <r>
    <x v="9"/>
    <x v="415"/>
    <s v="108"/>
    <s v="Nathan BOURGUIGNON"/>
    <d v="2002-03-08T00:00:00"/>
    <s v="BMXING PARK BLEGNY"/>
    <n v="4"/>
    <n v="2"/>
    <n v="2"/>
    <m/>
    <n v="6"/>
    <m/>
    <m/>
    <x v="2"/>
    <n v="8"/>
    <n v="46"/>
    <n v="5"/>
    <n v="7"/>
    <n v="7"/>
    <n v="3"/>
    <n v="0"/>
    <n v="0"/>
    <n v="22"/>
    <s v="43177B15"/>
    <x v="4"/>
  </r>
  <r>
    <x v="9"/>
    <x v="403"/>
    <s v="30"/>
    <s v="Jorre VANDERLINDEN"/>
    <d v="2002-01-11T00:00:00"/>
    <s v="FRITS BMX BELGIUM"/>
    <n v="2"/>
    <n v="4"/>
    <n v="4"/>
    <m/>
    <n v="6"/>
    <m/>
    <m/>
    <x v="2"/>
    <n v="10"/>
    <n v="46"/>
    <n v="7"/>
    <n v="5"/>
    <n v="5"/>
    <n v="3"/>
    <n v="0"/>
    <n v="0"/>
    <n v="20"/>
    <s v="43177B15"/>
    <x v="4"/>
  </r>
  <r>
    <x v="9"/>
    <x v="433"/>
    <s v="84"/>
    <s v="Jensen ANSOMS"/>
    <d v="2002-09-23T00:00:00"/>
    <s v="BMX WIZARDS"/>
    <n v="4"/>
    <n v="4"/>
    <n v="4"/>
    <m/>
    <n v="6"/>
    <m/>
    <m/>
    <x v="2"/>
    <n v="12"/>
    <n v="46"/>
    <n v="5"/>
    <n v="5"/>
    <n v="5"/>
    <n v="3"/>
    <n v="0"/>
    <n v="0"/>
    <n v="18"/>
    <s v="43177B15"/>
    <x v="4"/>
  </r>
  <r>
    <x v="9"/>
    <x v="442"/>
    <s v="38"/>
    <s v="Kenneth WILLEMS"/>
    <d v="2003-01-01T00:00:00"/>
    <s v="THE BMX DEVILS V.Z.W. RAVELS"/>
    <n v="4"/>
    <n v="4"/>
    <n v="4"/>
    <m/>
    <n v="6"/>
    <m/>
    <m/>
    <x v="2"/>
    <n v="12"/>
    <n v="46"/>
    <n v="5"/>
    <n v="5"/>
    <n v="5"/>
    <n v="3"/>
    <n v="0"/>
    <n v="0"/>
    <n v="18"/>
    <s v="43177B15"/>
    <x v="4"/>
  </r>
  <r>
    <x v="9"/>
    <x v="406"/>
    <s v="24"/>
    <s v="Arno BRAEKEN"/>
    <d v="2003-10-14T00:00:00"/>
    <s v="BMXEMOTION TEAM"/>
    <n v="2"/>
    <n v="2"/>
    <n v="2"/>
    <m/>
    <n v="7"/>
    <m/>
    <m/>
    <x v="2"/>
    <n v="6"/>
    <n v="46"/>
    <n v="7"/>
    <n v="7"/>
    <n v="7"/>
    <n v="2"/>
    <n v="0"/>
    <n v="0"/>
    <n v="23"/>
    <s v="43177B15"/>
    <x v="4"/>
  </r>
  <r>
    <x v="9"/>
    <x v="412"/>
    <s v="331"/>
    <s v="POMMERS ROLANDS"/>
    <d v="2002-01-03T00:00:00"/>
    <m/>
    <n v="3"/>
    <n v="3"/>
    <n v="3"/>
    <m/>
    <n v="7"/>
    <m/>
    <m/>
    <x v="2"/>
    <n v="9"/>
    <n v="46"/>
    <n v="6"/>
    <n v="6"/>
    <n v="6"/>
    <n v="2"/>
    <n v="0"/>
    <n v="0"/>
    <n v="20"/>
    <s v="43177B15"/>
    <x v="4"/>
  </r>
  <r>
    <x v="9"/>
    <x v="420"/>
    <s v="88"/>
    <s v="Bo SCHROYEN"/>
    <d v="2002-07-16T00:00:00"/>
    <s v="PMC CYCLING"/>
    <n v="4"/>
    <n v="3"/>
    <n v="3"/>
    <m/>
    <n v="7"/>
    <m/>
    <m/>
    <x v="2"/>
    <n v="10"/>
    <n v="46"/>
    <n v="5"/>
    <n v="6"/>
    <n v="6"/>
    <n v="2"/>
    <n v="0"/>
    <n v="0"/>
    <n v="19"/>
    <s v="43177B15"/>
    <x v="4"/>
  </r>
  <r>
    <x v="9"/>
    <x v="421"/>
    <s v="26"/>
    <s v="Jelle VANHOUT"/>
    <d v="2003-07-20T00:00:00"/>
    <s v="BMX DENNENTEAM"/>
    <n v="4"/>
    <n v="4"/>
    <n v="4"/>
    <m/>
    <n v="7"/>
    <m/>
    <m/>
    <x v="2"/>
    <n v="12"/>
    <n v="46"/>
    <n v="5"/>
    <n v="5"/>
    <n v="5"/>
    <n v="2"/>
    <n v="0"/>
    <n v="0"/>
    <n v="17"/>
    <s v="43177B15"/>
    <x v="4"/>
  </r>
  <r>
    <x v="9"/>
    <x v="408"/>
    <s v="44"/>
    <s v="Dorian GEURTEN"/>
    <d v="2002-06-08T00:00:00"/>
    <s v="MARTIN SPORTS PRO WINNER W FACTORY"/>
    <n v="2"/>
    <n v="2"/>
    <n v="1"/>
    <m/>
    <n v="8"/>
    <m/>
    <m/>
    <x v="2"/>
    <n v="5"/>
    <n v="46"/>
    <n v="7"/>
    <n v="7"/>
    <n v="8"/>
    <n v="1"/>
    <n v="0"/>
    <n v="0"/>
    <n v="23"/>
    <s v="43177B15"/>
    <x v="4"/>
  </r>
  <r>
    <x v="9"/>
    <x v="411"/>
    <s v="112"/>
    <s v="Gianni VERMAELEN"/>
    <d v="2003-07-27T00:00:00"/>
    <s v="INDIVIDUEEL"/>
    <n v="3"/>
    <n v="3"/>
    <n v="3"/>
    <m/>
    <n v="8"/>
    <m/>
    <m/>
    <x v="2"/>
    <n v="9"/>
    <n v="46"/>
    <n v="6"/>
    <n v="6"/>
    <n v="6"/>
    <n v="1"/>
    <n v="0"/>
    <n v="0"/>
    <n v="19"/>
    <s v="43177B15"/>
    <x v="4"/>
  </r>
  <r>
    <x v="9"/>
    <x v="428"/>
    <s v="65"/>
    <s v="Mattheo HANNES"/>
    <d v="2003-05-18T00:00:00"/>
    <s v="HARO-BMX4LIFE TEAM"/>
    <n v="3"/>
    <n v="4"/>
    <n v="4"/>
    <m/>
    <n v="8"/>
    <m/>
    <m/>
    <x v="2"/>
    <n v="11"/>
    <n v="46"/>
    <n v="6"/>
    <n v="5"/>
    <n v="5"/>
    <n v="1"/>
    <n v="0"/>
    <n v="0"/>
    <n v="17"/>
    <s v="43177B15"/>
    <x v="4"/>
  </r>
  <r>
    <x v="9"/>
    <x v="423"/>
    <s v="77"/>
    <s v="Gerben GOEMAN"/>
    <d v="2002-04-19T00:00:00"/>
    <s v="BMX - HALLE"/>
    <n v="4"/>
    <n v="4"/>
    <n v="4"/>
    <m/>
    <n v="8"/>
    <m/>
    <m/>
    <x v="2"/>
    <n v="12"/>
    <n v="46"/>
    <n v="5"/>
    <n v="5"/>
    <n v="5"/>
    <n v="1"/>
    <n v="0"/>
    <n v="0"/>
    <n v="16"/>
    <s v="43177B15"/>
    <x v="4"/>
  </r>
  <r>
    <x v="9"/>
    <x v="425"/>
    <s v="75"/>
    <s v="Robbe DE KEGEL"/>
    <d v="2002-02-06T00:00:00"/>
    <s v="INDIVIDUEEL"/>
    <n v="5"/>
    <n v="5"/>
    <n v="3"/>
    <m/>
    <m/>
    <m/>
    <m/>
    <x v="2"/>
    <n v="13"/>
    <n v="46"/>
    <n v="4"/>
    <n v="4"/>
    <n v="6"/>
    <n v="0"/>
    <n v="0"/>
    <n v="0"/>
    <n v="14"/>
    <s v="43177B15"/>
    <x v="4"/>
  </r>
  <r>
    <x v="9"/>
    <x v="426"/>
    <s v="178"/>
    <s v="Joppe VAN DEN BROECK"/>
    <d v="2002-07-09T00:00:00"/>
    <s v="DE MOLENSPRINTERS PULDERBOS VZW"/>
    <n v="5"/>
    <n v="5"/>
    <n v="4"/>
    <m/>
    <m/>
    <m/>
    <m/>
    <x v="2"/>
    <n v="14"/>
    <n v="46"/>
    <n v="4"/>
    <n v="4"/>
    <n v="5"/>
    <n v="0"/>
    <n v="0"/>
    <n v="0"/>
    <n v="13"/>
    <s v="43177B15"/>
    <x v="4"/>
  </r>
  <r>
    <x v="9"/>
    <x v="432"/>
    <s v="36"/>
    <s v="Jelle VAN LOO"/>
    <d v="2003-04-04T00:00:00"/>
    <s v="BMX DENNENTEAM"/>
    <n v="5"/>
    <n v="5"/>
    <n v="5"/>
    <m/>
    <m/>
    <m/>
    <m/>
    <x v="2"/>
    <n v="15"/>
    <n v="46"/>
    <n v="4"/>
    <n v="4"/>
    <n v="4"/>
    <n v="0"/>
    <n v="0"/>
    <n v="0"/>
    <n v="12"/>
    <s v="43177B15"/>
    <x v="4"/>
  </r>
  <r>
    <x v="9"/>
    <x v="436"/>
    <s v="139"/>
    <s v="Maxence LOTHAIRE"/>
    <d v="2003-09-11T00:00:00"/>
    <s v="BMX TIMBERWOLVES RACING"/>
    <n v="5"/>
    <n v="5"/>
    <n v="5"/>
    <m/>
    <m/>
    <m/>
    <m/>
    <x v="2"/>
    <n v="15"/>
    <n v="46"/>
    <n v="4"/>
    <n v="4"/>
    <n v="4"/>
    <n v="0"/>
    <n v="0"/>
    <n v="0"/>
    <n v="12"/>
    <s v="43177B15"/>
    <x v="4"/>
  </r>
  <r>
    <x v="9"/>
    <x v="444"/>
    <s v="76"/>
    <s v="Jeremy PACHE"/>
    <d v="2003-09-19T00:00:00"/>
    <s v="BMX TIMBERWOLVES RACING"/>
    <n v="5"/>
    <n v="5"/>
    <n v="5"/>
    <m/>
    <m/>
    <m/>
    <m/>
    <x v="2"/>
    <n v="15"/>
    <n v="46"/>
    <n v="4"/>
    <n v="4"/>
    <n v="4"/>
    <n v="0"/>
    <n v="0"/>
    <n v="0"/>
    <n v="12"/>
    <s v="43177B15"/>
    <x v="4"/>
  </r>
  <r>
    <x v="9"/>
    <x v="453"/>
    <s v="89"/>
    <s v="Niels CLAES"/>
    <d v="2002-10-05T00:00:00"/>
    <s v="PMC CYCLING"/>
    <n v="5"/>
    <n v="5"/>
    <n v="5"/>
    <m/>
    <m/>
    <m/>
    <m/>
    <x v="2"/>
    <n v="15"/>
    <n v="46"/>
    <n v="4"/>
    <n v="4"/>
    <n v="4"/>
    <n v="0"/>
    <n v="0"/>
    <n v="0"/>
    <n v="12"/>
    <s v="43177B15"/>
    <x v="4"/>
  </r>
  <r>
    <x v="9"/>
    <x v="409"/>
    <s v="92"/>
    <s v="Robbe VAN AELST"/>
    <d v="2002-09-16T00:00:00"/>
    <s v="REVOLUTION BMX SHOP TEAM"/>
    <n v="5"/>
    <n v="5"/>
    <n v="5"/>
    <m/>
    <m/>
    <m/>
    <m/>
    <x v="2"/>
    <n v="15"/>
    <n v="46"/>
    <n v="4"/>
    <n v="4"/>
    <n v="4"/>
    <n v="0"/>
    <n v="0"/>
    <n v="0"/>
    <n v="12"/>
    <s v="43177B15"/>
    <x v="4"/>
  </r>
  <r>
    <x v="9"/>
    <x v="431"/>
    <s v="126"/>
    <s v="Jordi JANSSEN"/>
    <d v="2003-02-09T00:00:00"/>
    <s v="THE BMX DEVILS V.Z.W. RAVELS"/>
    <n v="5"/>
    <n v="5"/>
    <n v="5"/>
    <m/>
    <m/>
    <m/>
    <m/>
    <x v="2"/>
    <n v="15"/>
    <n v="46"/>
    <n v="4"/>
    <n v="4"/>
    <n v="4"/>
    <n v="0"/>
    <n v="0"/>
    <n v="0"/>
    <n v="12"/>
    <s v="43177B15"/>
    <x v="4"/>
  </r>
  <r>
    <x v="9"/>
    <x v="438"/>
    <s v="59"/>
    <s v="Liam GREGOIRE"/>
    <d v="2002-08-23T00:00:00"/>
    <s v="PMC CYCLING"/>
    <n v="6"/>
    <n v="6"/>
    <n v="5"/>
    <m/>
    <m/>
    <m/>
    <m/>
    <x v="2"/>
    <n v="17"/>
    <n v="46"/>
    <n v="3"/>
    <n v="3"/>
    <n v="4"/>
    <n v="0"/>
    <n v="0"/>
    <n v="0"/>
    <n v="10"/>
    <s v="43177B15"/>
    <x v="4"/>
  </r>
  <r>
    <x v="9"/>
    <x v="435"/>
    <s v="199"/>
    <s v="Robbe BAISIPONT"/>
    <d v="2003-02-19T00:00:00"/>
    <s v="BMX TEAM BEKAF VZW"/>
    <n v="6"/>
    <n v="6"/>
    <n v="6"/>
    <m/>
    <m/>
    <m/>
    <m/>
    <x v="2"/>
    <n v="18"/>
    <n v="46"/>
    <n v="3"/>
    <n v="3"/>
    <n v="3"/>
    <n v="0"/>
    <n v="0"/>
    <n v="0"/>
    <n v="9"/>
    <s v="43177B15"/>
    <x v="4"/>
  </r>
  <r>
    <x v="9"/>
    <x v="764"/>
    <s v="83"/>
    <s v="Charly ADAM"/>
    <d v="2003-01-24T00:00:00"/>
    <s v="BMX TIMBERWOLVES RACING"/>
    <n v="6"/>
    <n v="6"/>
    <n v="6"/>
    <m/>
    <m/>
    <m/>
    <m/>
    <x v="2"/>
    <n v="18"/>
    <n v="46"/>
    <n v="3"/>
    <n v="3"/>
    <n v="3"/>
    <n v="0"/>
    <n v="0"/>
    <n v="0"/>
    <n v="9"/>
    <s v="43177B15"/>
    <x v="4"/>
  </r>
  <r>
    <x v="9"/>
    <x v="451"/>
    <s v="42"/>
    <s v="Yannick KOPPENS"/>
    <d v="2002-06-24T00:00:00"/>
    <s v="PMC CYCLING"/>
    <n v="6"/>
    <n v="6"/>
    <n v="6"/>
    <m/>
    <m/>
    <m/>
    <m/>
    <x v="2"/>
    <n v="18"/>
    <n v="46"/>
    <n v="3"/>
    <n v="3"/>
    <n v="3"/>
    <n v="0"/>
    <n v="0"/>
    <n v="0"/>
    <n v="9"/>
    <s v="43177B15"/>
    <x v="4"/>
  </r>
  <r>
    <x v="9"/>
    <x v="450"/>
    <s v="34"/>
    <s v="Rico VAN DEN HEUVEL"/>
    <d v="2003-03-12T00:00:00"/>
    <s v="THE BMX DEVILS V.Z.W. RAVELS"/>
    <n v="6"/>
    <n v="6"/>
    <n v="6"/>
    <m/>
    <m/>
    <m/>
    <m/>
    <x v="2"/>
    <n v="18"/>
    <n v="46"/>
    <n v="3"/>
    <n v="3"/>
    <n v="3"/>
    <n v="0"/>
    <n v="0"/>
    <n v="0"/>
    <n v="9"/>
    <s v="43177B15"/>
    <x v="4"/>
  </r>
  <r>
    <x v="9"/>
    <x v="427"/>
    <s v="40"/>
    <s v="Brent RAATS"/>
    <d v="2003-06-01T00:00:00"/>
    <s v="THE BMX DEVILS V.Z.W. RAVELS"/>
    <n v="6"/>
    <n v="6"/>
    <n v="6"/>
    <m/>
    <m/>
    <m/>
    <m/>
    <x v="2"/>
    <n v="18"/>
    <n v="46"/>
    <n v="3"/>
    <n v="3"/>
    <n v="3"/>
    <n v="0"/>
    <n v="0"/>
    <n v="0"/>
    <n v="9"/>
    <s v="43177B15"/>
    <x v="4"/>
  </r>
  <r>
    <x v="10"/>
    <x v="455"/>
    <s v="56"/>
    <s v="Rico VAN DE VOORDE"/>
    <d v="2000-10-12T00:00:00"/>
    <s v="BMXEMOTION TEAM"/>
    <n v="1"/>
    <n v="1"/>
    <n v="1"/>
    <m/>
    <m/>
    <m/>
    <n v="1"/>
    <x v="2"/>
    <n v="3"/>
    <n v="14"/>
    <n v="8"/>
    <n v="8"/>
    <n v="8"/>
    <n v="0"/>
    <n v="0"/>
    <n v="50"/>
    <n v="74"/>
    <s v="43177B17"/>
    <x v="5"/>
  </r>
  <r>
    <x v="10"/>
    <x v="459"/>
    <s v="177"/>
    <s v="VALDMANIS MARKUSS"/>
    <d v="2001-04-02T00:00:00"/>
    <m/>
    <n v="2"/>
    <n v="3"/>
    <n v="2"/>
    <m/>
    <m/>
    <m/>
    <n v="2"/>
    <x v="2"/>
    <n v="7"/>
    <n v="14"/>
    <n v="7"/>
    <n v="6"/>
    <n v="7"/>
    <n v="0"/>
    <n v="0"/>
    <n v="30"/>
    <n v="50"/>
    <s v="43177B17"/>
    <x v="5"/>
  </r>
  <r>
    <x v="10"/>
    <x v="458"/>
    <s v="98"/>
    <s v="Kobe HEREMANS"/>
    <d v="2000-02-28T00:00:00"/>
    <s v="C-WEAR ICE FACTORY BELGIUM"/>
    <n v="1"/>
    <n v="1"/>
    <n v="1"/>
    <m/>
    <m/>
    <m/>
    <n v="3"/>
    <x v="2"/>
    <n v="3"/>
    <n v="14"/>
    <n v="8"/>
    <n v="8"/>
    <n v="8"/>
    <n v="0"/>
    <n v="0"/>
    <n v="25"/>
    <n v="49"/>
    <s v="43177B17"/>
    <x v="5"/>
  </r>
  <r>
    <x v="10"/>
    <x v="457"/>
    <s v="61"/>
    <s v="Robbe VERSCHUEREN"/>
    <d v="2000-09-20T00:00:00"/>
    <s v="BMXEMOTION TEAM"/>
    <n v="2"/>
    <n v="2"/>
    <n v="2"/>
    <m/>
    <m/>
    <m/>
    <n v="4"/>
    <x v="2"/>
    <n v="6"/>
    <n v="14"/>
    <n v="7"/>
    <n v="7"/>
    <n v="7"/>
    <n v="0"/>
    <n v="0"/>
    <n v="20"/>
    <n v="41"/>
    <s v="43177B17"/>
    <x v="5"/>
  </r>
  <r>
    <x v="10"/>
    <x v="461"/>
    <s v="48"/>
    <s v="Maarten VERHOEVEN"/>
    <d v="2000-01-04T00:00:00"/>
    <s v="2B RACING TEAM"/>
    <n v="4"/>
    <n v="2"/>
    <n v="3"/>
    <m/>
    <m/>
    <m/>
    <n v="5"/>
    <x v="2"/>
    <n v="9"/>
    <n v="14"/>
    <n v="5"/>
    <n v="7"/>
    <n v="6"/>
    <n v="0"/>
    <n v="0"/>
    <n v="17"/>
    <n v="35"/>
    <s v="43177B17"/>
    <x v="5"/>
  </r>
  <r>
    <x v="10"/>
    <x v="460"/>
    <s v="22"/>
    <s v="Seppe VAN DER LINDEN"/>
    <d v="2000-04-17T00:00:00"/>
    <s v="THE BMX DEVILS V.Z.W. RAVELS"/>
    <n v="3"/>
    <n v="4"/>
    <n v="4"/>
    <m/>
    <m/>
    <m/>
    <n v="6"/>
    <x v="2"/>
    <n v="11"/>
    <n v="14"/>
    <n v="6"/>
    <n v="5"/>
    <n v="5"/>
    <n v="0"/>
    <n v="0"/>
    <n v="15"/>
    <n v="31"/>
    <s v="43177B17"/>
    <x v="5"/>
  </r>
  <r>
    <x v="10"/>
    <x v="466"/>
    <s v="101"/>
    <s v="Joppe VAN BROEKHOVEN"/>
    <d v="2001-07-19T00:00:00"/>
    <s v="MEYBO FACTORY TEAM BELGIUM"/>
    <n v="5"/>
    <n v="4"/>
    <n v="3"/>
    <m/>
    <m/>
    <m/>
    <n v="7"/>
    <x v="2"/>
    <n v="12"/>
    <n v="14"/>
    <n v="4"/>
    <n v="5"/>
    <n v="6"/>
    <n v="0"/>
    <n v="0"/>
    <n v="13"/>
    <n v="28"/>
    <s v="43177B17"/>
    <x v="5"/>
  </r>
  <r>
    <x v="10"/>
    <x v="765"/>
    <s v="72"/>
    <s v="Yenthe HAERDEN"/>
    <d v="2001-09-05T00:00:00"/>
    <s v="PEER BMX VZW"/>
    <n v="4"/>
    <n v="3"/>
    <n v="4"/>
    <m/>
    <m/>
    <m/>
    <n v="8"/>
    <x v="2"/>
    <n v="11"/>
    <n v="14"/>
    <n v="5"/>
    <n v="6"/>
    <n v="5"/>
    <n v="0"/>
    <n v="0"/>
    <n v="11"/>
    <n v="27"/>
    <s v="43177B17"/>
    <x v="5"/>
  </r>
  <r>
    <x v="10"/>
    <x v="766"/>
    <s v="54"/>
    <s v="Jens MUYLDERMANS"/>
    <d v="2000-02-28T00:00:00"/>
    <s v="BMX DENNENTEAM"/>
    <n v="5"/>
    <n v="5"/>
    <n v="5"/>
    <m/>
    <m/>
    <m/>
    <m/>
    <x v="2"/>
    <n v="15"/>
    <n v="14"/>
    <n v="4"/>
    <n v="4"/>
    <n v="4"/>
    <n v="0"/>
    <n v="0"/>
    <n v="0"/>
    <n v="12"/>
    <s v="43177B17"/>
    <x v="5"/>
  </r>
  <r>
    <x v="10"/>
    <x v="471"/>
    <s v="87"/>
    <s v="Jorden BIESMANS"/>
    <d v="2001-11-05T00:00:00"/>
    <s v="PMC CYCLING"/>
    <n v="7"/>
    <n v="6"/>
    <n v="5"/>
    <m/>
    <m/>
    <m/>
    <m/>
    <x v="2"/>
    <n v="18"/>
    <n v="14"/>
    <n v="2"/>
    <n v="3"/>
    <n v="4"/>
    <n v="0"/>
    <n v="0"/>
    <n v="0"/>
    <n v="9"/>
    <s v="43177B17"/>
    <x v="5"/>
  </r>
  <r>
    <x v="10"/>
    <x v="767"/>
    <s v="34"/>
    <s v="Bernd BLOMME"/>
    <d v="2000-07-08T00:00:00"/>
    <s v="TOP GEAR BMX VZW"/>
    <n v="6"/>
    <n v="5"/>
    <n v="6"/>
    <m/>
    <m/>
    <m/>
    <m/>
    <x v="2"/>
    <n v="17"/>
    <n v="14"/>
    <n v="3"/>
    <n v="4"/>
    <n v="3"/>
    <n v="0"/>
    <n v="0"/>
    <n v="0"/>
    <n v="10"/>
    <s v="43177B17"/>
    <x v="5"/>
  </r>
  <r>
    <x v="10"/>
    <x v="464"/>
    <s v="66"/>
    <s v="Ruben VAN GEENBERGHE"/>
    <d v="2001-10-08T00:00:00"/>
    <s v="TOP GEAR BMX VZW"/>
    <n v="6"/>
    <n v="6"/>
    <n v="6"/>
    <m/>
    <m/>
    <m/>
    <m/>
    <x v="2"/>
    <n v="18"/>
    <n v="14"/>
    <n v="3"/>
    <n v="3"/>
    <n v="3"/>
    <n v="0"/>
    <n v="0"/>
    <n v="0"/>
    <n v="9"/>
    <s v="43177B17"/>
    <x v="5"/>
  </r>
  <r>
    <x v="10"/>
    <x v="470"/>
    <s v="86"/>
    <s v="Brent SOMMEN"/>
    <d v="2001-06-12T00:00:00"/>
    <s v="BJORN WYNANTS BMX TEAM"/>
    <n v="9"/>
    <n v="9"/>
    <n v="9"/>
    <m/>
    <m/>
    <m/>
    <m/>
    <x v="2"/>
    <n v="27"/>
    <n v="14"/>
    <n v="0"/>
    <n v="0"/>
    <n v="0"/>
    <n v="0"/>
    <n v="0"/>
    <n v="0"/>
    <n v="0"/>
    <s v="43177B17"/>
    <x v="5"/>
  </r>
  <r>
    <x v="10"/>
    <x v="462"/>
    <s v="65"/>
    <s v="Jef SERNEELS"/>
    <d v="2001-02-02T00:00:00"/>
    <s v="BMXEMOTION TEAM"/>
    <n v="3"/>
    <n v="10"/>
    <n v="10"/>
    <m/>
    <m/>
    <m/>
    <m/>
    <x v="2"/>
    <n v="23"/>
    <n v="14"/>
    <n v="6"/>
    <n v="0"/>
    <n v="0"/>
    <n v="0"/>
    <n v="0"/>
    <n v="0"/>
    <n v="6"/>
    <s v="43177B17"/>
    <x v="5"/>
  </r>
  <r>
    <x v="11"/>
    <x v="473"/>
    <s v="95"/>
    <s v="Dennis STEEMANS"/>
    <d v="1999-08-21T00:00:00"/>
    <s v="C-WEAR ICE FACTORY BELGIUM"/>
    <n v="1"/>
    <n v="1"/>
    <n v="1"/>
    <m/>
    <m/>
    <n v="1"/>
    <n v="1"/>
    <x v="2"/>
    <n v="3"/>
    <n v="26"/>
    <n v="8"/>
    <n v="8"/>
    <n v="8"/>
    <n v="0"/>
    <n v="5"/>
    <n v="50"/>
    <n v="79"/>
    <s v="43177B19"/>
    <x v="6"/>
  </r>
  <r>
    <x v="11"/>
    <x v="472"/>
    <s v="27"/>
    <s v="Roy VAN AKEN"/>
    <d v="1990-06-25T00:00:00"/>
    <s v="VERLU BMX TEAM BELGIUM"/>
    <n v="1"/>
    <n v="1"/>
    <n v="1"/>
    <m/>
    <m/>
    <n v="1"/>
    <n v="2"/>
    <x v="2"/>
    <n v="3"/>
    <n v="26"/>
    <n v="8"/>
    <n v="8"/>
    <n v="8"/>
    <n v="0"/>
    <n v="5"/>
    <n v="30"/>
    <n v="59"/>
    <s v="43177B19"/>
    <x v="6"/>
  </r>
  <r>
    <x v="11"/>
    <x v="474"/>
    <s v="39"/>
    <s v="Jordi VAN BOUCHOUT"/>
    <d v="1996-10-02T00:00:00"/>
    <s v="VERLU BMX TEAM BELGIUM"/>
    <n v="2"/>
    <n v="1"/>
    <n v="2"/>
    <m/>
    <m/>
    <n v="3"/>
    <n v="3"/>
    <x v="2"/>
    <n v="5"/>
    <n v="26"/>
    <n v="7"/>
    <n v="8"/>
    <n v="7"/>
    <n v="0"/>
    <n v="5"/>
    <n v="25"/>
    <n v="52"/>
    <s v="43177B19"/>
    <x v="6"/>
  </r>
  <r>
    <x v="11"/>
    <x v="477"/>
    <s v="40"/>
    <s v="Stef VAN MECHELEN"/>
    <d v="1997-05-06T00:00:00"/>
    <s v="FRITS BMX BELGIUM"/>
    <n v="1"/>
    <n v="2"/>
    <n v="1"/>
    <m/>
    <m/>
    <n v="2"/>
    <n v="4"/>
    <x v="2"/>
    <n v="4"/>
    <n v="26"/>
    <n v="8"/>
    <n v="7"/>
    <n v="8"/>
    <n v="0"/>
    <n v="5"/>
    <n v="20"/>
    <n v="48"/>
    <s v="43177B19"/>
    <x v="6"/>
  </r>
  <r>
    <x v="11"/>
    <x v="476"/>
    <s v="53"/>
    <s v="Seppe BEIJENS"/>
    <d v="1996-10-22T00:00:00"/>
    <s v="FRITS BMX BELGIUM"/>
    <n v="2"/>
    <n v="1"/>
    <n v="2"/>
    <m/>
    <m/>
    <n v="4"/>
    <n v="5"/>
    <x v="2"/>
    <n v="5"/>
    <n v="26"/>
    <n v="7"/>
    <n v="8"/>
    <n v="7"/>
    <n v="0"/>
    <n v="5"/>
    <n v="17"/>
    <n v="44"/>
    <s v="43177B19"/>
    <x v="6"/>
  </r>
  <r>
    <x v="11"/>
    <x v="480"/>
    <s v="38"/>
    <s v="Romain SCHAQUEUE"/>
    <d v="1996-04-19T00:00:00"/>
    <s v="BMXING PARK BLEGNY"/>
    <n v="2"/>
    <n v="2"/>
    <n v="2"/>
    <m/>
    <m/>
    <n v="3"/>
    <n v="6"/>
    <x v="2"/>
    <n v="6"/>
    <n v="26"/>
    <n v="7"/>
    <n v="7"/>
    <n v="7"/>
    <n v="0"/>
    <n v="5"/>
    <n v="15"/>
    <n v="41"/>
    <s v="43177B19"/>
    <x v="6"/>
  </r>
  <r>
    <x v="11"/>
    <x v="479"/>
    <s v="44"/>
    <s v="Seppe GORRENS"/>
    <d v="1995-09-26T00:00:00"/>
    <s v="HARO-BMX4LIFE TEAM"/>
    <n v="1"/>
    <n v="2"/>
    <n v="1"/>
    <m/>
    <m/>
    <n v="2"/>
    <n v="7"/>
    <x v="2"/>
    <n v="4"/>
    <n v="26"/>
    <n v="8"/>
    <n v="7"/>
    <n v="8"/>
    <n v="0"/>
    <n v="5"/>
    <n v="13"/>
    <n v="41"/>
    <s v="43177B19"/>
    <x v="6"/>
  </r>
  <r>
    <x v="11"/>
    <x v="475"/>
    <s v="73"/>
    <s v="Nicky SCHROOTEN"/>
    <d v="1999-05-27T00:00:00"/>
    <s v="PEER BMX VZW"/>
    <n v="2"/>
    <n v="2"/>
    <n v="2"/>
    <m/>
    <m/>
    <n v="4"/>
    <n v="8"/>
    <x v="2"/>
    <n v="6"/>
    <n v="26"/>
    <n v="7"/>
    <n v="7"/>
    <n v="7"/>
    <n v="0"/>
    <n v="5"/>
    <n v="11"/>
    <n v="37"/>
    <s v="43177B19"/>
    <x v="6"/>
  </r>
  <r>
    <x v="11"/>
    <x v="493"/>
    <s v="64"/>
    <s v="Jony VAN MEIRVENNE"/>
    <d v="1992-01-15T00:00:00"/>
    <s v="THE BMX-STARS VZW"/>
    <n v="4"/>
    <n v="3"/>
    <n v="3"/>
    <m/>
    <m/>
    <n v="5"/>
    <m/>
    <x v="2"/>
    <n v="10"/>
    <n v="26"/>
    <n v="5"/>
    <n v="6"/>
    <n v="6"/>
    <n v="0"/>
    <n v="4"/>
    <n v="0"/>
    <n v="21"/>
    <s v="43177B19"/>
    <x v="6"/>
  </r>
  <r>
    <x v="11"/>
    <x v="484"/>
    <s v="31"/>
    <s v="Dimitri DEVILLERS"/>
    <d v="1999-10-05T00:00:00"/>
    <s v="BMXING PARK BLEGNY"/>
    <n v="5"/>
    <n v="3"/>
    <n v="3"/>
    <m/>
    <m/>
    <n v="5"/>
    <m/>
    <x v="2"/>
    <n v="11"/>
    <n v="26"/>
    <n v="4"/>
    <n v="6"/>
    <n v="6"/>
    <n v="0"/>
    <n v="4"/>
    <n v="0"/>
    <n v="20"/>
    <s v="43177B19"/>
    <x v="6"/>
  </r>
  <r>
    <x v="11"/>
    <x v="483"/>
    <s v="47"/>
    <s v="Théo SMETS"/>
    <d v="1999-02-18T00:00:00"/>
    <s v="BMX SOUMAGNE"/>
    <n v="3"/>
    <n v="4"/>
    <n v="3"/>
    <m/>
    <m/>
    <n v="6"/>
    <m/>
    <x v="2"/>
    <n v="10"/>
    <n v="26"/>
    <n v="6"/>
    <n v="5"/>
    <n v="6"/>
    <n v="0"/>
    <n v="3"/>
    <n v="0"/>
    <n v="20"/>
    <s v="43177B19"/>
    <x v="6"/>
  </r>
  <r>
    <x v="11"/>
    <x v="488"/>
    <s v="444"/>
    <s v="Jari CAMMANS"/>
    <d v="1996-07-04T00:00:00"/>
    <s v="BMXEMOTION TEAM"/>
    <n v="3"/>
    <n v="4"/>
    <n v="3"/>
    <m/>
    <m/>
    <n v="6"/>
    <m/>
    <x v="2"/>
    <n v="10"/>
    <n v="26"/>
    <n v="6"/>
    <n v="5"/>
    <n v="6"/>
    <n v="0"/>
    <n v="3"/>
    <n v="0"/>
    <n v="20"/>
    <s v="43177B19"/>
    <x v="6"/>
  </r>
  <r>
    <x v="11"/>
    <x v="768"/>
    <s v="51"/>
    <s v="Björn SCHOONVLIET"/>
    <d v="1997-09-19T00:00:00"/>
    <s v="DE MOLENSPRINTERS PULDERBOS VZW"/>
    <n v="3"/>
    <n v="4"/>
    <n v="4"/>
    <m/>
    <m/>
    <n v="7"/>
    <m/>
    <x v="2"/>
    <n v="11"/>
    <n v="26"/>
    <n v="6"/>
    <n v="5"/>
    <n v="5"/>
    <n v="0"/>
    <n v="2"/>
    <n v="0"/>
    <n v="18"/>
    <s v="43177B19"/>
    <x v="6"/>
  </r>
  <r>
    <x v="11"/>
    <x v="494"/>
    <s v="999"/>
    <s v="Raf MEERTS"/>
    <d v="1998-07-22T00:00:00"/>
    <s v="CRUPI BELGIUM PROJECT"/>
    <n v="4"/>
    <n v="5"/>
    <n v="4"/>
    <m/>
    <m/>
    <n v="7"/>
    <m/>
    <x v="2"/>
    <n v="13"/>
    <n v="26"/>
    <n v="5"/>
    <n v="4"/>
    <n v="5"/>
    <n v="0"/>
    <n v="2"/>
    <n v="0"/>
    <n v="16"/>
    <s v="43177B19"/>
    <x v="6"/>
  </r>
  <r>
    <x v="11"/>
    <x v="490"/>
    <s v="104"/>
    <s v="Samuel MASSET"/>
    <d v="1996-05-02T00:00:00"/>
    <s v="BMXING PARK BLEGNY"/>
    <n v="4"/>
    <n v="3"/>
    <n v="4"/>
    <m/>
    <m/>
    <n v="8"/>
    <m/>
    <x v="2"/>
    <n v="11"/>
    <n v="26"/>
    <n v="5"/>
    <n v="6"/>
    <n v="5"/>
    <n v="0"/>
    <n v="1"/>
    <n v="0"/>
    <n v="17"/>
    <s v="43177B19"/>
    <x v="6"/>
  </r>
  <r>
    <x v="11"/>
    <x v="487"/>
    <s v="32"/>
    <s v="Jordi JACOBS"/>
    <d v="1996-07-17T00:00:00"/>
    <s v="THE BMX DEVILS V.Z.W. RAVELS"/>
    <n v="4"/>
    <n v="3"/>
    <n v="4"/>
    <m/>
    <m/>
    <n v="8"/>
    <m/>
    <x v="2"/>
    <n v="11"/>
    <n v="26"/>
    <n v="5"/>
    <n v="6"/>
    <n v="5"/>
    <n v="0"/>
    <n v="1"/>
    <n v="0"/>
    <n v="17"/>
    <s v="43177B19"/>
    <x v="6"/>
  </r>
  <r>
    <x v="11"/>
    <x v="481"/>
    <s v="169"/>
    <s v="Svendsen GOEMAN"/>
    <d v="1997-08-26T00:00:00"/>
    <s v="BMX - HALLE"/>
    <n v="5"/>
    <n v="5"/>
    <n v="5"/>
    <m/>
    <m/>
    <m/>
    <m/>
    <x v="2"/>
    <n v="15"/>
    <n v="26"/>
    <n v="4"/>
    <n v="4"/>
    <n v="4"/>
    <n v="0"/>
    <n v="0"/>
    <n v="0"/>
    <n v="12"/>
    <s v="43177B19"/>
    <x v="6"/>
  </r>
  <r>
    <x v="11"/>
    <x v="769"/>
    <s v="57"/>
    <s v="Ruben VAN MOORHEM"/>
    <d v="1998-08-25T00:00:00"/>
    <s v="THE BMX ANGELS"/>
    <n v="6"/>
    <n v="5"/>
    <n v="5"/>
    <m/>
    <m/>
    <m/>
    <m/>
    <x v="2"/>
    <n v="16"/>
    <n v="26"/>
    <n v="3"/>
    <n v="4"/>
    <n v="4"/>
    <n v="0"/>
    <n v="0"/>
    <n v="0"/>
    <n v="11"/>
    <s v="43177B19"/>
    <x v="6"/>
  </r>
  <r>
    <x v="11"/>
    <x v="770"/>
    <s v="35"/>
    <s v="Vladimir KISELEV"/>
    <d v="1994-08-06T00:00:00"/>
    <s v="THE BMX-STARS VZW"/>
    <n v="6"/>
    <n v="6"/>
    <n v="5"/>
    <m/>
    <m/>
    <m/>
    <m/>
    <x v="2"/>
    <n v="17"/>
    <n v="26"/>
    <n v="3"/>
    <n v="3"/>
    <n v="4"/>
    <n v="0"/>
    <n v="0"/>
    <n v="0"/>
    <n v="10"/>
    <s v="43177B19"/>
    <x v="6"/>
  </r>
  <r>
    <x v="11"/>
    <x v="771"/>
    <s v="90"/>
    <s v="Raf DE SCHEEMAECKER"/>
    <d v="1999-12-14T00:00:00"/>
    <s v="TOP GEAR BMX VZW"/>
    <n v="7"/>
    <n v="6"/>
    <n v="5"/>
    <m/>
    <m/>
    <m/>
    <m/>
    <x v="2"/>
    <n v="18"/>
    <n v="26"/>
    <n v="2"/>
    <n v="3"/>
    <n v="4"/>
    <n v="0"/>
    <n v="0"/>
    <n v="0"/>
    <n v="9"/>
    <s v="43177B19"/>
    <x v="6"/>
  </r>
  <r>
    <x v="11"/>
    <x v="482"/>
    <s v="67"/>
    <s v="David NEUSY"/>
    <d v="1997-09-03T00:00:00"/>
    <s v="Q-BIKE QUAREGNON"/>
    <n v="5"/>
    <n v="5"/>
    <n v="6"/>
    <m/>
    <m/>
    <m/>
    <m/>
    <x v="2"/>
    <n v="16"/>
    <n v="26"/>
    <n v="4"/>
    <n v="4"/>
    <n v="3"/>
    <n v="0"/>
    <n v="0"/>
    <n v="0"/>
    <n v="11"/>
    <s v="43177B19"/>
    <x v="6"/>
  </r>
  <r>
    <x v="11"/>
    <x v="492"/>
    <s v="91"/>
    <s v="Pierre-Y LEROY"/>
    <d v="1990-01-30T00:00:00"/>
    <s v="CIRCUIT ZOLDER - HEUSDEN-ZOLDER"/>
    <n v="5"/>
    <n v="6"/>
    <n v="6"/>
    <m/>
    <m/>
    <m/>
    <m/>
    <x v="2"/>
    <n v="17"/>
    <n v="26"/>
    <n v="4"/>
    <n v="3"/>
    <n v="3"/>
    <n v="0"/>
    <n v="0"/>
    <n v="0"/>
    <n v="10"/>
    <s v="43177B19"/>
    <x v="6"/>
  </r>
  <r>
    <x v="11"/>
    <x v="491"/>
    <s v="61"/>
    <s v="Michael BLANCHART"/>
    <d v="1995-06-12T00:00:00"/>
    <s v="VZW ANTWERP BMX"/>
    <n v="6"/>
    <n v="6"/>
    <n v="6"/>
    <m/>
    <m/>
    <m/>
    <m/>
    <x v="2"/>
    <n v="18"/>
    <n v="26"/>
    <n v="3"/>
    <n v="3"/>
    <n v="3"/>
    <n v="0"/>
    <n v="0"/>
    <n v="0"/>
    <n v="9"/>
    <s v="43177B19"/>
    <x v="6"/>
  </r>
  <r>
    <x v="11"/>
    <x v="772"/>
    <s v="68"/>
    <s v="STEEGMANS SAM"/>
    <d v="1985-12-28T00:00:00"/>
    <s v="BMX SOUMAGNE"/>
    <n v="7"/>
    <n v="7"/>
    <n v="6"/>
    <m/>
    <m/>
    <m/>
    <m/>
    <x v="2"/>
    <n v="20"/>
    <n v="26"/>
    <n v="2"/>
    <n v="2"/>
    <n v="3"/>
    <n v="0"/>
    <n v="0"/>
    <n v="0"/>
    <n v="7"/>
    <s v="43177B19"/>
    <x v="6"/>
  </r>
  <r>
    <x v="11"/>
    <x v="485"/>
    <s v="29"/>
    <s v="Filip MEURISSE"/>
    <d v="1999-05-13T00:00:00"/>
    <s v="FPR - PEER"/>
    <n v="3"/>
    <n v="4"/>
    <n v="7"/>
    <m/>
    <m/>
    <m/>
    <m/>
    <x v="2"/>
    <n v="14"/>
    <n v="26"/>
    <n v="6"/>
    <n v="5"/>
    <n v="2"/>
    <n v="0"/>
    <n v="0"/>
    <n v="0"/>
    <n v="13"/>
    <s v="43177B19"/>
    <x v="6"/>
  </r>
  <r>
    <x v="11"/>
    <x v="773"/>
    <s v="26"/>
    <s v="Loïc CONY"/>
    <d v="1998-04-09T00:00:00"/>
    <s v="Q-BIKE QUAREGNON"/>
    <n v="6"/>
    <n v="7"/>
    <n v="7"/>
    <m/>
    <m/>
    <m/>
    <m/>
    <x v="2"/>
    <n v="20"/>
    <n v="26"/>
    <n v="3"/>
    <n v="2"/>
    <n v="2"/>
    <n v="0"/>
    <n v="0"/>
    <n v="0"/>
    <n v="7"/>
    <s v="43177B19"/>
    <x v="6"/>
  </r>
  <r>
    <x v="12"/>
    <x v="499"/>
    <s v="42"/>
    <s v="Yeno DE CLERCQ"/>
    <d v="2003-12-19T00:00:00"/>
    <s v="THE BMX-STARS VZW"/>
    <n v="1"/>
    <n v="1"/>
    <n v="1"/>
    <m/>
    <m/>
    <m/>
    <n v="1"/>
    <x v="2"/>
    <n v="3"/>
    <n v="8"/>
    <n v="8"/>
    <n v="8"/>
    <n v="8"/>
    <n v="0"/>
    <n v="0"/>
    <n v="50"/>
    <n v="74"/>
    <s v="43177C16"/>
    <x v="7"/>
  </r>
  <r>
    <x v="12"/>
    <x v="503"/>
    <s v="29"/>
    <s v="Aurélien VAESSEN"/>
    <d v="2004-03-11T00:00:00"/>
    <s v="BMX SOUMAGNE"/>
    <n v="4"/>
    <n v="2"/>
    <n v="2"/>
    <m/>
    <m/>
    <m/>
    <n v="2"/>
    <x v="2"/>
    <n v="8"/>
    <n v="8"/>
    <n v="5"/>
    <n v="7"/>
    <n v="7"/>
    <n v="0"/>
    <n v="0"/>
    <n v="30"/>
    <n v="49"/>
    <s v="43177C16"/>
    <x v="7"/>
  </r>
  <r>
    <x v="12"/>
    <x v="502"/>
    <s v="39"/>
    <s v="Nathan DE FAUW"/>
    <d v="2005-07-26T00:00:00"/>
    <s v="BJORN WYNANTS BMX TEAM"/>
    <n v="3"/>
    <n v="3"/>
    <n v="3"/>
    <m/>
    <m/>
    <m/>
    <n v="3"/>
    <x v="2"/>
    <n v="9"/>
    <n v="8"/>
    <n v="6"/>
    <n v="6"/>
    <n v="6"/>
    <n v="0"/>
    <n v="0"/>
    <n v="25"/>
    <n v="43"/>
    <s v="43177C16"/>
    <x v="7"/>
  </r>
  <r>
    <x v="12"/>
    <x v="504"/>
    <s v="51"/>
    <s v="Bo ILEGEMS"/>
    <d v="2004-04-13T00:00:00"/>
    <s v="REVOLUTION BMX SHOP TEAM"/>
    <n v="2"/>
    <n v="4"/>
    <n v="4"/>
    <m/>
    <m/>
    <m/>
    <n v="4"/>
    <x v="2"/>
    <n v="10"/>
    <n v="8"/>
    <n v="7"/>
    <n v="5"/>
    <n v="5"/>
    <n v="0"/>
    <n v="0"/>
    <n v="20"/>
    <n v="37"/>
    <s v="43177C16"/>
    <x v="7"/>
  </r>
  <r>
    <x v="12"/>
    <x v="500"/>
    <s v="77"/>
    <s v="Gerben GOEMAN"/>
    <d v="2002-04-19T00:00:00"/>
    <s v="BMX - HALLE"/>
    <n v="5"/>
    <n v="8"/>
    <n v="8"/>
    <m/>
    <m/>
    <m/>
    <n v="5"/>
    <x v="2"/>
    <n v="21"/>
    <n v="8"/>
    <n v="4"/>
    <n v="1"/>
    <n v="1"/>
    <n v="0"/>
    <n v="0"/>
    <n v="17"/>
    <n v="23"/>
    <s v="43177C16"/>
    <x v="7"/>
  </r>
  <r>
    <x v="12"/>
    <x v="505"/>
    <s v="40"/>
    <s v="Edouard BARETTE"/>
    <d v="2004-01-06T00:00:00"/>
    <s v="BMX TIMBERWOLVES RACING"/>
    <n v="6"/>
    <n v="6"/>
    <n v="5"/>
    <m/>
    <m/>
    <m/>
    <n v="6"/>
    <x v="2"/>
    <n v="17"/>
    <n v="8"/>
    <n v="3"/>
    <n v="3"/>
    <n v="4"/>
    <n v="0"/>
    <n v="0"/>
    <n v="15"/>
    <n v="25"/>
    <s v="43177C16"/>
    <x v="7"/>
  </r>
  <r>
    <x v="12"/>
    <x v="774"/>
    <s v="135"/>
    <s v="Lars VERKOYEN"/>
    <d v="2005-06-21T00:00:00"/>
    <s v="FPR - PEER"/>
    <n v="7"/>
    <n v="7"/>
    <n v="6"/>
    <m/>
    <m/>
    <m/>
    <n v="7"/>
    <x v="2"/>
    <n v="20"/>
    <n v="8"/>
    <n v="2"/>
    <n v="2"/>
    <n v="3"/>
    <n v="0"/>
    <n v="0"/>
    <n v="13"/>
    <n v="20"/>
    <s v="43177C16"/>
    <x v="7"/>
  </r>
  <r>
    <x v="12"/>
    <x v="506"/>
    <s v="32"/>
    <s v="Ziko DECOSTER"/>
    <d v="2005-08-06T00:00:00"/>
    <s v="BMX - HALLE"/>
    <n v="8"/>
    <n v="5"/>
    <n v="7"/>
    <m/>
    <m/>
    <m/>
    <n v="8"/>
    <x v="2"/>
    <n v="20"/>
    <n v="8"/>
    <n v="1"/>
    <n v="4"/>
    <n v="2"/>
    <n v="0"/>
    <n v="0"/>
    <n v="11"/>
    <n v="18"/>
    <s v="43177C16"/>
    <x v="7"/>
  </r>
  <r>
    <x v="13"/>
    <x v="509"/>
    <s v="50"/>
    <s v="Robbe VERSCHUEREN"/>
    <d v="2000-09-20T00:00:00"/>
    <s v="BMXEMOTION TEAM"/>
    <n v="1"/>
    <n v="1"/>
    <n v="1"/>
    <m/>
    <m/>
    <m/>
    <n v="1"/>
    <x v="2"/>
    <n v="3"/>
    <n v="9"/>
    <n v="8"/>
    <n v="8"/>
    <n v="8"/>
    <n v="0"/>
    <n v="0"/>
    <n v="50"/>
    <n v="74"/>
    <s v="43177C29"/>
    <x v="8"/>
  </r>
  <r>
    <x v="13"/>
    <x v="508"/>
    <s v="95"/>
    <s v="Dennis STEEMANS"/>
    <d v="1999-08-21T00:00:00"/>
    <s v="C-WEAR ICE FACTORY BELGIUM"/>
    <n v="1"/>
    <n v="1"/>
    <n v="1"/>
    <m/>
    <m/>
    <m/>
    <n v="2"/>
    <x v="2"/>
    <n v="3"/>
    <n v="9"/>
    <n v="8"/>
    <n v="8"/>
    <n v="8"/>
    <n v="0"/>
    <n v="0"/>
    <n v="30"/>
    <n v="54"/>
    <s v="43177C29"/>
    <x v="8"/>
  </r>
  <r>
    <x v="13"/>
    <x v="510"/>
    <s v="243"/>
    <s v="ROZUKALNS TOMS"/>
    <d v="2000-06-05T00:00:00"/>
    <m/>
    <n v="3"/>
    <n v="2"/>
    <n v="2"/>
    <m/>
    <m/>
    <m/>
    <n v="3"/>
    <x v="2"/>
    <n v="7"/>
    <n v="9"/>
    <n v="6"/>
    <n v="7"/>
    <n v="7"/>
    <n v="0"/>
    <n v="0"/>
    <n v="25"/>
    <n v="45"/>
    <s v="43177C29"/>
    <x v="8"/>
  </r>
  <r>
    <x v="13"/>
    <x v="512"/>
    <s v="169"/>
    <s v="Svendsen GOEMAN"/>
    <d v="1997-08-26T00:00:00"/>
    <s v="BMX - HALLE"/>
    <n v="2"/>
    <n v="2"/>
    <n v="2"/>
    <m/>
    <m/>
    <m/>
    <n v="4"/>
    <x v="2"/>
    <n v="6"/>
    <n v="9"/>
    <n v="7"/>
    <n v="7"/>
    <n v="7"/>
    <n v="0"/>
    <n v="0"/>
    <n v="20"/>
    <n v="41"/>
    <s v="43177C29"/>
    <x v="8"/>
  </r>
  <r>
    <x v="13"/>
    <x v="514"/>
    <s v="41"/>
    <s v="Alexi VERBIEST"/>
    <d v="1995-08-16T00:00:00"/>
    <s v="BMX TIMBERWOLVES RACING"/>
    <n v="4"/>
    <n v="3"/>
    <n v="3"/>
    <m/>
    <m/>
    <m/>
    <n v="5"/>
    <x v="2"/>
    <n v="10"/>
    <n v="9"/>
    <n v="5"/>
    <n v="6"/>
    <n v="6"/>
    <n v="0"/>
    <n v="0"/>
    <n v="17"/>
    <n v="34"/>
    <s v="43177C29"/>
    <x v="8"/>
  </r>
  <r>
    <x v="13"/>
    <x v="515"/>
    <s v="30"/>
    <s v="Maxim JAMAR"/>
    <d v="1999-12-15T00:00:00"/>
    <s v="PMC CYCLING"/>
    <n v="3"/>
    <n v="3"/>
    <n v="3"/>
    <m/>
    <m/>
    <m/>
    <n v="6"/>
    <x v="2"/>
    <n v="9"/>
    <n v="9"/>
    <n v="6"/>
    <n v="6"/>
    <n v="6"/>
    <n v="0"/>
    <n v="0"/>
    <n v="15"/>
    <n v="33"/>
    <s v="43177C29"/>
    <x v="8"/>
  </r>
  <r>
    <x v="13"/>
    <x v="511"/>
    <s v="54"/>
    <s v="Sébastien DAVIN"/>
    <d v="1999-08-10T00:00:00"/>
    <s v="BMX SOUMAGNE"/>
    <n v="2"/>
    <n v="4"/>
    <n v="5"/>
    <m/>
    <m/>
    <m/>
    <n v="7"/>
    <x v="2"/>
    <n v="11"/>
    <n v="9"/>
    <n v="7"/>
    <n v="5"/>
    <n v="4"/>
    <n v="0"/>
    <n v="0"/>
    <n v="13"/>
    <n v="29"/>
    <s v="43177C29"/>
    <x v="8"/>
  </r>
  <r>
    <x v="13"/>
    <x v="516"/>
    <s v="25"/>
    <s v="Jorden BIESMANS"/>
    <d v="2001-11-05T00:00:00"/>
    <s v="PMC CYCLING"/>
    <n v="4"/>
    <n v="4"/>
    <n v="4"/>
    <m/>
    <m/>
    <m/>
    <m/>
    <x v="2"/>
    <n v="12"/>
    <n v="9"/>
    <n v="5"/>
    <n v="5"/>
    <n v="5"/>
    <n v="0"/>
    <n v="0"/>
    <n v="0"/>
    <n v="15"/>
    <s v="43177C29"/>
    <x v="8"/>
  </r>
  <r>
    <x v="13"/>
    <x v="519"/>
    <s v="36"/>
    <s v="Michael BLANCHART"/>
    <d v="1995-06-12T00:00:00"/>
    <s v="VZW ANTWERP BMX"/>
    <n v="5"/>
    <n v="5"/>
    <n v="4"/>
    <m/>
    <m/>
    <m/>
    <m/>
    <x v="2"/>
    <n v="14"/>
    <n v="9"/>
    <n v="4"/>
    <n v="4"/>
    <n v="5"/>
    <n v="0"/>
    <n v="0"/>
    <n v="0"/>
    <n v="13"/>
    <s v="43177C29"/>
    <x v="8"/>
  </r>
  <r>
    <x v="14"/>
    <x v="520"/>
    <s v="30"/>
    <s v="Gorden MARTIN"/>
    <d v="1985-01-20T00:00:00"/>
    <s v="ISOREX CYCLING TEAM"/>
    <n v="4"/>
    <n v="4"/>
    <n v="4"/>
    <m/>
    <m/>
    <m/>
    <n v="1"/>
    <x v="2"/>
    <n v="12"/>
    <n v="12"/>
    <n v="5"/>
    <n v="5"/>
    <n v="5"/>
    <n v="0"/>
    <n v="0"/>
    <n v="50"/>
    <n v="65"/>
    <s v="43177C30"/>
    <x v="9"/>
  </r>
  <r>
    <x v="14"/>
    <x v="523"/>
    <s v="36"/>
    <s v="Evan DE LUCA"/>
    <d v="1983-09-08T00:00:00"/>
    <s v="BMXING PARK BLEGNY"/>
    <n v="2"/>
    <n v="2"/>
    <n v="1"/>
    <m/>
    <m/>
    <m/>
    <n v="2"/>
    <x v="2"/>
    <n v="5"/>
    <n v="12"/>
    <n v="7"/>
    <n v="7"/>
    <n v="8"/>
    <n v="0"/>
    <n v="0"/>
    <n v="30"/>
    <n v="52"/>
    <s v="43177C30"/>
    <x v="9"/>
  </r>
  <r>
    <x v="14"/>
    <x v="524"/>
    <s v="61"/>
    <s v="Tom BOELAERS"/>
    <d v="1985-11-10T00:00:00"/>
    <s v="PEER BMX VZW"/>
    <n v="2"/>
    <n v="1"/>
    <n v="1"/>
    <m/>
    <m/>
    <m/>
    <n v="3"/>
    <x v="2"/>
    <n v="4"/>
    <n v="12"/>
    <n v="7"/>
    <n v="8"/>
    <n v="8"/>
    <n v="0"/>
    <n v="0"/>
    <n v="25"/>
    <n v="48"/>
    <s v="43177C30"/>
    <x v="9"/>
  </r>
  <r>
    <x v="14"/>
    <x v="775"/>
    <s v="32"/>
    <s v="Kenny WILLEMS"/>
    <d v="1986-09-06T00:00:00"/>
    <s v="THE BMX-STARS VZW"/>
    <n v="1"/>
    <n v="3"/>
    <n v="2"/>
    <m/>
    <m/>
    <m/>
    <n v="4"/>
    <x v="2"/>
    <n v="6"/>
    <n v="12"/>
    <n v="8"/>
    <n v="6"/>
    <n v="7"/>
    <n v="0"/>
    <n v="0"/>
    <n v="20"/>
    <n v="41"/>
    <s v="43177C30"/>
    <x v="9"/>
  </r>
  <r>
    <x v="14"/>
    <x v="776"/>
    <s v="97"/>
    <s v="DUPONT BENOIT"/>
    <d v="1981-10-15T00:00:00"/>
    <s v="BMXING PARK BLEGNY"/>
    <n v="4"/>
    <n v="3"/>
    <n v="3"/>
    <m/>
    <m/>
    <m/>
    <n v="5"/>
    <x v="2"/>
    <n v="10"/>
    <n v="12"/>
    <n v="5"/>
    <n v="6"/>
    <n v="6"/>
    <n v="0"/>
    <n v="0"/>
    <n v="17"/>
    <n v="34"/>
    <s v="43177C30"/>
    <x v="9"/>
  </r>
  <r>
    <x v="14"/>
    <x v="526"/>
    <s v="71"/>
    <s v="Wesley VAN GASTEL"/>
    <d v="1979-10-05T00:00:00"/>
    <s v="DARE2RACE BMX TEAM"/>
    <n v="5"/>
    <n v="4"/>
    <n v="4"/>
    <m/>
    <m/>
    <m/>
    <n v="6"/>
    <x v="2"/>
    <n v="13"/>
    <n v="12"/>
    <n v="4"/>
    <n v="5"/>
    <n v="5"/>
    <n v="0"/>
    <n v="0"/>
    <n v="15"/>
    <n v="29"/>
    <s v="43177C30"/>
    <x v="9"/>
  </r>
  <r>
    <x v="14"/>
    <x v="522"/>
    <s v="45"/>
    <s v="Kevin REYNAERT"/>
    <d v="1983-03-01T00:00:00"/>
    <s v="THE BMX-STARS VZW"/>
    <n v="1"/>
    <n v="1"/>
    <n v="2"/>
    <m/>
    <m/>
    <m/>
    <n v="8"/>
    <x v="2"/>
    <n v="4"/>
    <n v="12"/>
    <n v="8"/>
    <n v="8"/>
    <n v="7"/>
    <n v="0"/>
    <n v="0"/>
    <n v="11"/>
    <n v="34"/>
    <s v="43177C30"/>
    <x v="9"/>
  </r>
  <r>
    <x v="14"/>
    <x v="525"/>
    <s v="108"/>
    <s v="David VERELST"/>
    <d v="1986-12-30T00:00:00"/>
    <s v="BMX RANST VZW"/>
    <n v="3"/>
    <n v="2"/>
    <n v="3"/>
    <m/>
    <m/>
    <m/>
    <n v="8"/>
    <x v="2"/>
    <n v="8"/>
    <n v="12"/>
    <n v="6"/>
    <n v="7"/>
    <n v="6"/>
    <n v="0"/>
    <n v="0"/>
    <n v="11"/>
    <n v="30"/>
    <s v="43177C30"/>
    <x v="9"/>
  </r>
  <r>
    <x v="14"/>
    <x v="528"/>
    <s v="83"/>
    <s v="Sébastie JADOT"/>
    <d v="1984-01-07T00:00:00"/>
    <s v="BMX TIMBERWOLVES RACING"/>
    <n v="6"/>
    <n v="5"/>
    <n v="5"/>
    <m/>
    <m/>
    <m/>
    <m/>
    <x v="2"/>
    <n v="16"/>
    <n v="12"/>
    <n v="3"/>
    <n v="4"/>
    <n v="4"/>
    <n v="0"/>
    <n v="0"/>
    <n v="0"/>
    <n v="11"/>
    <s v="43177C30"/>
    <x v="9"/>
  </r>
  <r>
    <x v="14"/>
    <x v="529"/>
    <s v="41"/>
    <s v="Bart SUTTELS"/>
    <d v="1985-01-06T00:00:00"/>
    <s v="BMX TEAM BEKAF VZW"/>
    <n v="5"/>
    <n v="6"/>
    <n v="5"/>
    <m/>
    <m/>
    <m/>
    <m/>
    <x v="2"/>
    <n v="16"/>
    <n v="12"/>
    <n v="4"/>
    <n v="3"/>
    <n v="4"/>
    <n v="0"/>
    <n v="0"/>
    <n v="0"/>
    <n v="11"/>
    <s v="43177C30"/>
    <x v="9"/>
  </r>
  <r>
    <x v="14"/>
    <x v="530"/>
    <s v="55"/>
    <s v="Joël KASPEREK"/>
    <d v="1979-07-26T00:00:00"/>
    <s v="BMX TIMBERWOLVES RACING"/>
    <n v="6"/>
    <n v="5"/>
    <n v="6"/>
    <m/>
    <m/>
    <m/>
    <m/>
    <x v="2"/>
    <n v="17"/>
    <n v="12"/>
    <n v="3"/>
    <n v="4"/>
    <n v="3"/>
    <n v="0"/>
    <n v="0"/>
    <n v="0"/>
    <n v="10"/>
    <s v="43177C30"/>
    <x v="9"/>
  </r>
  <r>
    <x v="14"/>
    <x v="521"/>
    <s v="63"/>
    <s v="Michael BESONHE"/>
    <d v="1982-03-30T00:00:00"/>
    <s v="BMX TIMBERWOLVES RACING"/>
    <n v="3"/>
    <n v="6"/>
    <n v="8"/>
    <m/>
    <m/>
    <m/>
    <m/>
    <x v="2"/>
    <n v="17"/>
    <n v="12"/>
    <n v="6"/>
    <n v="3"/>
    <n v="1"/>
    <n v="0"/>
    <n v="0"/>
    <n v="0"/>
    <n v="10"/>
    <s v="43177C30"/>
    <x v="9"/>
  </r>
  <r>
    <x v="15"/>
    <x v="536"/>
    <s v="48"/>
    <s v="Tonny STROBBE"/>
    <d v="1970-09-03T00:00:00"/>
    <s v="TOP GEAR BMX VZW"/>
    <n v="1"/>
    <n v="1"/>
    <n v="1"/>
    <m/>
    <m/>
    <n v="1"/>
    <n v="1"/>
    <x v="2"/>
    <n v="3"/>
    <n v="20"/>
    <n v="8"/>
    <n v="8"/>
    <n v="8"/>
    <n v="0"/>
    <n v="5"/>
    <n v="50"/>
    <n v="79"/>
    <s v="43177C40"/>
    <x v="10"/>
  </r>
  <r>
    <x v="15"/>
    <x v="535"/>
    <s v="73"/>
    <s v="Walter DE VISSCHER"/>
    <d v="1973-02-09T00:00:00"/>
    <s v="INDIVIDUEEL"/>
    <n v="1"/>
    <n v="2"/>
    <n v="1"/>
    <m/>
    <m/>
    <n v="4"/>
    <n v="2"/>
    <x v="2"/>
    <n v="4"/>
    <n v="20"/>
    <n v="8"/>
    <n v="7"/>
    <n v="8"/>
    <n v="0"/>
    <n v="5"/>
    <n v="30"/>
    <n v="58"/>
    <s v="43177C40"/>
    <x v="10"/>
  </r>
  <r>
    <x v="15"/>
    <x v="777"/>
    <s v="95"/>
    <s v="Frédéric DEJASSE"/>
    <d v="1977-02-02T00:00:00"/>
    <s v="Q-BIKE QUAREGNON"/>
    <n v="2"/>
    <n v="2"/>
    <n v="2"/>
    <m/>
    <m/>
    <n v="2"/>
    <n v="3"/>
    <x v="2"/>
    <n v="6"/>
    <n v="20"/>
    <n v="7"/>
    <n v="7"/>
    <n v="7"/>
    <n v="0"/>
    <n v="5"/>
    <n v="25"/>
    <n v="51"/>
    <s v="43177C40"/>
    <x v="10"/>
  </r>
  <r>
    <x v="15"/>
    <x v="534"/>
    <s v="85"/>
    <s v="Danny PINXTEN"/>
    <d v="1974-05-13T00:00:00"/>
    <s v="PEER BMX VZW"/>
    <n v="1"/>
    <n v="1"/>
    <n v="1"/>
    <m/>
    <m/>
    <n v="1"/>
    <n v="4"/>
    <x v="2"/>
    <n v="3"/>
    <n v="20"/>
    <n v="8"/>
    <n v="8"/>
    <n v="8"/>
    <n v="0"/>
    <n v="5"/>
    <n v="20"/>
    <n v="49"/>
    <s v="43177C40"/>
    <x v="10"/>
  </r>
  <r>
    <x v="15"/>
    <x v="778"/>
    <s v="50"/>
    <s v="Sammy DESCHEPPER"/>
    <d v="1968-05-22T00:00:00"/>
    <s v="THE BMX-STARS VZW"/>
    <n v="1"/>
    <n v="2"/>
    <n v="2"/>
    <m/>
    <m/>
    <n v="2"/>
    <n v="5"/>
    <x v="2"/>
    <n v="5"/>
    <n v="20"/>
    <n v="8"/>
    <n v="7"/>
    <n v="7"/>
    <n v="0"/>
    <n v="5"/>
    <n v="17"/>
    <n v="44"/>
    <s v="43177C40"/>
    <x v="10"/>
  </r>
  <r>
    <x v="15"/>
    <x v="538"/>
    <s v="60"/>
    <s v="Yvan LAENEN"/>
    <d v="1975-06-22T00:00:00"/>
    <s v="SUPERCROSS BVC BIKES BENELUX"/>
    <n v="2"/>
    <n v="1"/>
    <n v="1"/>
    <m/>
    <m/>
    <n v="4"/>
    <n v="6"/>
    <x v="2"/>
    <n v="4"/>
    <n v="20"/>
    <n v="7"/>
    <n v="8"/>
    <n v="8"/>
    <n v="0"/>
    <n v="5"/>
    <n v="15"/>
    <n v="43"/>
    <s v="43177C40"/>
    <x v="10"/>
  </r>
  <r>
    <x v="15"/>
    <x v="779"/>
    <s v="89"/>
    <s v="Olivier SMETS"/>
    <d v="1971-04-29T00:00:00"/>
    <s v="BMXING PARK BLEGNY"/>
    <n v="2"/>
    <n v="3"/>
    <n v="3"/>
    <m/>
    <m/>
    <n v="3"/>
    <n v="7"/>
    <x v="2"/>
    <n v="8"/>
    <n v="20"/>
    <n v="7"/>
    <n v="6"/>
    <n v="6"/>
    <n v="0"/>
    <n v="5"/>
    <n v="13"/>
    <n v="37"/>
    <s v="43177C40"/>
    <x v="10"/>
  </r>
  <r>
    <x v="15"/>
    <x v="542"/>
    <s v="87"/>
    <s v="Eric LAMBOT"/>
    <d v="1977-06-23T00:00:00"/>
    <s v="Q-BIKE QUAREGNON"/>
    <n v="3"/>
    <n v="2"/>
    <n v="2"/>
    <m/>
    <m/>
    <n v="3"/>
    <n v="8"/>
    <x v="2"/>
    <n v="7"/>
    <n v="20"/>
    <n v="6"/>
    <n v="7"/>
    <n v="7"/>
    <n v="0"/>
    <n v="5"/>
    <n v="11"/>
    <n v="36"/>
    <s v="43177C40"/>
    <x v="10"/>
  </r>
  <r>
    <x v="15"/>
    <x v="541"/>
    <s v="76"/>
    <s v="Nico OOMS"/>
    <d v="1973-11-19T00:00:00"/>
    <s v="CIRCUIT ZOLDER - HEUSDEN-ZOLDER"/>
    <n v="3"/>
    <n v="1"/>
    <n v="2"/>
    <m/>
    <m/>
    <n v="5"/>
    <m/>
    <x v="2"/>
    <n v="6"/>
    <n v="20"/>
    <n v="6"/>
    <n v="8"/>
    <n v="7"/>
    <n v="0"/>
    <n v="4"/>
    <n v="0"/>
    <n v="25"/>
    <s v="43177C40"/>
    <x v="10"/>
  </r>
  <r>
    <x v="15"/>
    <x v="545"/>
    <s v="111"/>
    <s v="Patrick PACHE"/>
    <d v="1972-07-07T00:00:00"/>
    <s v="BMX TIMBERWOLVES RACING"/>
    <n v="3"/>
    <n v="3"/>
    <n v="3"/>
    <m/>
    <m/>
    <n v="5"/>
    <m/>
    <x v="2"/>
    <n v="9"/>
    <n v="20"/>
    <n v="6"/>
    <n v="6"/>
    <n v="6"/>
    <n v="0"/>
    <n v="4"/>
    <n v="0"/>
    <n v="22"/>
    <s v="43177C40"/>
    <x v="10"/>
  </r>
  <r>
    <x v="15"/>
    <x v="543"/>
    <s v="58"/>
    <s v="Olivier BARETTE"/>
    <d v="1975-02-04T00:00:00"/>
    <s v="BMX TIMBERWOLVES RACING"/>
    <n v="2"/>
    <n v="3"/>
    <n v="3"/>
    <m/>
    <m/>
    <n v="6"/>
    <m/>
    <x v="2"/>
    <n v="8"/>
    <n v="20"/>
    <n v="7"/>
    <n v="6"/>
    <n v="6"/>
    <n v="0"/>
    <n v="3"/>
    <n v="0"/>
    <n v="22"/>
    <s v="43177C40"/>
    <x v="10"/>
  </r>
  <r>
    <x v="15"/>
    <x v="547"/>
    <s v="86"/>
    <s v="Frank SMETS"/>
    <d v="1965-05-06T00:00:00"/>
    <s v="OFF ROAD CLUB BMX  2000  DESSEL VZW"/>
    <n v="4"/>
    <n v="3"/>
    <n v="3"/>
    <m/>
    <m/>
    <n v="6"/>
    <m/>
    <x v="2"/>
    <n v="10"/>
    <n v="20"/>
    <n v="5"/>
    <n v="6"/>
    <n v="6"/>
    <n v="0"/>
    <n v="3"/>
    <n v="0"/>
    <n v="20"/>
    <s v="43177C40"/>
    <x v="10"/>
  </r>
  <r>
    <x v="15"/>
    <x v="544"/>
    <s v="72"/>
    <s v="David VAN UFFEL"/>
    <d v="1970-08-18T00:00:00"/>
    <s v="DE MOLENSPRINTERS PULDERBOS VZW"/>
    <n v="4"/>
    <n v="4"/>
    <n v="4"/>
    <m/>
    <m/>
    <n v="7"/>
    <m/>
    <x v="2"/>
    <n v="12"/>
    <n v="20"/>
    <n v="5"/>
    <n v="5"/>
    <n v="5"/>
    <n v="0"/>
    <n v="2"/>
    <n v="0"/>
    <n v="17"/>
    <s v="43177C40"/>
    <x v="10"/>
  </r>
  <r>
    <x v="15"/>
    <x v="540"/>
    <s v="93"/>
    <s v="Arnaud TRENTO"/>
    <d v="1976-08-18T00:00:00"/>
    <s v="Q-BIKE QUAREGNON"/>
    <n v="4"/>
    <n v="4"/>
    <n v="4"/>
    <m/>
    <m/>
    <n v="7"/>
    <m/>
    <x v="2"/>
    <n v="12"/>
    <n v="20"/>
    <n v="5"/>
    <n v="5"/>
    <n v="5"/>
    <n v="0"/>
    <n v="2"/>
    <n v="0"/>
    <n v="17"/>
    <s v="43177C40"/>
    <x v="10"/>
  </r>
  <r>
    <x v="15"/>
    <x v="780"/>
    <s v="100"/>
    <s v="ADAMS PIETER"/>
    <d v="1978-04-24T00:00:00"/>
    <s v="KVC NOORDZEEMEEUW"/>
    <n v="4"/>
    <n v="4"/>
    <n v="4"/>
    <m/>
    <m/>
    <n v="8"/>
    <m/>
    <x v="2"/>
    <n v="12"/>
    <n v="20"/>
    <n v="5"/>
    <n v="5"/>
    <n v="5"/>
    <n v="0"/>
    <n v="1"/>
    <n v="0"/>
    <n v="16"/>
    <s v="43177C40"/>
    <x v="10"/>
  </r>
  <r>
    <x v="15"/>
    <x v="548"/>
    <s v="44"/>
    <s v="Marlon MANNAERTS"/>
    <d v="1973-08-08T00:00:00"/>
    <s v="OFF ROAD CLUB BMX  2000  DESSEL VZW"/>
    <n v="5"/>
    <n v="4"/>
    <n v="4"/>
    <m/>
    <m/>
    <n v="8"/>
    <m/>
    <x v="2"/>
    <n v="13"/>
    <n v="20"/>
    <n v="4"/>
    <n v="5"/>
    <n v="5"/>
    <n v="0"/>
    <n v="1"/>
    <n v="0"/>
    <n v="15"/>
    <s v="43177C40"/>
    <x v="10"/>
  </r>
  <r>
    <x v="15"/>
    <x v="781"/>
    <s v="99"/>
    <s v="Romuald CANDATEN"/>
    <d v="1975-03-11T00:00:00"/>
    <s v="BMX SOUMAGNE"/>
    <n v="5"/>
    <n v="5"/>
    <n v="5"/>
    <m/>
    <m/>
    <m/>
    <m/>
    <x v="2"/>
    <n v="15"/>
    <n v="20"/>
    <n v="4"/>
    <n v="4"/>
    <n v="4"/>
    <n v="0"/>
    <n v="0"/>
    <n v="0"/>
    <n v="12"/>
    <s v="43177C40"/>
    <x v="10"/>
  </r>
  <r>
    <x v="15"/>
    <x v="782"/>
    <s v="24"/>
    <s v="Christop DE BUSSCHER"/>
    <d v="1974-02-13T00:00:00"/>
    <s v="BMXING PARK BLEGNY"/>
    <n v="5"/>
    <n v="5"/>
    <n v="5"/>
    <m/>
    <m/>
    <m/>
    <m/>
    <x v="2"/>
    <n v="15"/>
    <n v="20"/>
    <n v="4"/>
    <n v="4"/>
    <n v="4"/>
    <n v="0"/>
    <n v="0"/>
    <n v="0"/>
    <n v="12"/>
    <s v="43177C40"/>
    <x v="10"/>
  </r>
  <r>
    <x v="15"/>
    <x v="549"/>
    <s v="110"/>
    <s v="Eddy BLERVAQUE"/>
    <d v="1969-04-07T00:00:00"/>
    <s v="Q-BIKE QUAREGNON"/>
    <n v="5"/>
    <n v="5"/>
    <n v="5"/>
    <m/>
    <m/>
    <m/>
    <m/>
    <x v="2"/>
    <n v="15"/>
    <n v="20"/>
    <n v="4"/>
    <n v="4"/>
    <n v="4"/>
    <n v="0"/>
    <n v="0"/>
    <n v="0"/>
    <n v="12"/>
    <s v="43177C40"/>
    <x v="10"/>
  </r>
  <r>
    <x v="15"/>
    <x v="539"/>
    <s v="78"/>
    <s v="Michael MEUNIER"/>
    <d v="1978-12-17T00:00:00"/>
    <s v="Q-BIKE QUAREGNON"/>
    <n v="3"/>
    <n v="5"/>
    <n v="7"/>
    <m/>
    <m/>
    <m/>
    <m/>
    <x v="2"/>
    <n v="15"/>
    <n v="20"/>
    <n v="6"/>
    <n v="4"/>
    <n v="2"/>
    <n v="0"/>
    <n v="0"/>
    <n v="0"/>
    <n v="12"/>
    <s v="43177C40"/>
    <x v="10"/>
  </r>
  <r>
    <x v="16"/>
    <x v="553"/>
    <s v="22"/>
    <s v="Angie VANDEPUT"/>
    <d v="1995-09-27T00:00:00"/>
    <s v="GEAR2WIN PURE FACTORY RACING"/>
    <n v="1"/>
    <n v="1"/>
    <n v="1"/>
    <m/>
    <m/>
    <m/>
    <n v="1"/>
    <x v="2"/>
    <n v="3"/>
    <n v="16"/>
    <n v="8"/>
    <n v="8"/>
    <n v="8"/>
    <n v="0"/>
    <n v="0"/>
    <n v="50"/>
    <n v="74"/>
    <s v="43177D05"/>
    <x v="11"/>
  </r>
  <r>
    <x v="16"/>
    <x v="555"/>
    <s v="47"/>
    <s v="Joni MONDELAERS"/>
    <d v="1997-11-19T00:00:00"/>
    <s v="BMX RANST VZW"/>
    <n v="2"/>
    <n v="2"/>
    <n v="2"/>
    <m/>
    <m/>
    <m/>
    <n v="2"/>
    <x v="2"/>
    <n v="6"/>
    <n v="16"/>
    <n v="7"/>
    <n v="7"/>
    <n v="7"/>
    <n v="0"/>
    <n v="0"/>
    <n v="30"/>
    <n v="51"/>
    <s v="43177D05"/>
    <x v="11"/>
  </r>
  <r>
    <x v="16"/>
    <x v="554"/>
    <s v="31"/>
    <s v="Femke VERELST"/>
    <d v="2003-03-21T00:00:00"/>
    <s v="DARE2RACE BMX TEAM"/>
    <n v="1"/>
    <n v="1"/>
    <n v="1"/>
    <m/>
    <m/>
    <m/>
    <n v="3"/>
    <x v="2"/>
    <n v="3"/>
    <n v="16"/>
    <n v="8"/>
    <n v="8"/>
    <n v="8"/>
    <n v="0"/>
    <n v="0"/>
    <n v="25"/>
    <n v="49"/>
    <s v="43177D05"/>
    <x v="11"/>
  </r>
  <r>
    <x v="16"/>
    <x v="556"/>
    <s v="51"/>
    <s v="Thessa VAN SAEN"/>
    <d v="2003-05-07T00:00:00"/>
    <s v="THE BMX-STARS VZW"/>
    <n v="3"/>
    <n v="2"/>
    <n v="4"/>
    <m/>
    <m/>
    <m/>
    <n v="4"/>
    <x v="2"/>
    <n v="9"/>
    <n v="16"/>
    <n v="6"/>
    <n v="7"/>
    <n v="5"/>
    <n v="0"/>
    <n v="0"/>
    <n v="20"/>
    <n v="38"/>
    <s v="43177D05"/>
    <x v="11"/>
  </r>
  <r>
    <x v="16"/>
    <x v="558"/>
    <s v="333"/>
    <s v="Gaëtane MEERTS"/>
    <d v="2001-06-01T00:00:00"/>
    <s v="BMX TEAM CRUPI BELGIUM"/>
    <n v="3"/>
    <n v="4"/>
    <n v="3"/>
    <m/>
    <m/>
    <m/>
    <n v="5"/>
    <x v="2"/>
    <n v="10"/>
    <n v="16"/>
    <n v="6"/>
    <n v="5"/>
    <n v="6"/>
    <n v="0"/>
    <n v="0"/>
    <n v="17"/>
    <n v="34"/>
    <s v="43177D05"/>
    <x v="11"/>
  </r>
  <r>
    <x v="16"/>
    <x v="560"/>
    <s v="75"/>
    <s v="Peggy MARIEN"/>
    <d v="1975-12-03T00:00:00"/>
    <s v="REVOLUTION BMX SHOP TEAM"/>
    <n v="4"/>
    <n v="5"/>
    <n v="4"/>
    <m/>
    <m/>
    <m/>
    <n v="6"/>
    <x v="2"/>
    <n v="13"/>
    <n v="16"/>
    <n v="5"/>
    <n v="4"/>
    <n v="5"/>
    <n v="0"/>
    <n v="0"/>
    <n v="15"/>
    <n v="29"/>
    <s v="43177D05"/>
    <x v="11"/>
  </r>
  <r>
    <x v="16"/>
    <x v="783"/>
    <s v="33"/>
    <s v="Delphine DESCHEPPER"/>
    <d v="2002-05-23T00:00:00"/>
    <s v="THE BMX-STARS VZW"/>
    <n v="2"/>
    <n v="8"/>
    <n v="3"/>
    <m/>
    <m/>
    <m/>
    <n v="7"/>
    <x v="2"/>
    <n v="13"/>
    <n v="16"/>
    <n v="7"/>
    <n v="1"/>
    <n v="6"/>
    <n v="0"/>
    <n v="0"/>
    <n v="13"/>
    <n v="27"/>
    <s v="43177D05"/>
    <x v="11"/>
  </r>
  <r>
    <x v="16"/>
    <x v="557"/>
    <s v="222"/>
    <s v="Amber WILLEM"/>
    <d v="2001-02-01T00:00:00"/>
    <s v="BMX TEAM CRUPI BELGIUM"/>
    <n v="5"/>
    <n v="3"/>
    <n v="2"/>
    <m/>
    <m/>
    <m/>
    <n v="8"/>
    <x v="2"/>
    <n v="10"/>
    <n v="16"/>
    <n v="4"/>
    <n v="6"/>
    <n v="7"/>
    <n v="0"/>
    <n v="0"/>
    <n v="11"/>
    <n v="28"/>
    <s v="43177D05"/>
    <x v="11"/>
  </r>
  <r>
    <x v="16"/>
    <x v="568"/>
    <s v="72"/>
    <s v="Nore VAN UFFEL"/>
    <d v="2003-12-29T00:00:00"/>
    <s v="DE MOLENSPRINTERS PULDERBOS VZW"/>
    <n v="5"/>
    <n v="3"/>
    <n v="5"/>
    <m/>
    <m/>
    <m/>
    <m/>
    <x v="2"/>
    <n v="13"/>
    <n v="16"/>
    <n v="4"/>
    <n v="6"/>
    <n v="4"/>
    <n v="0"/>
    <n v="0"/>
    <n v="0"/>
    <n v="14"/>
    <s v="43177D05"/>
    <x v="11"/>
  </r>
  <r>
    <x v="16"/>
    <x v="561"/>
    <s v="111"/>
    <s v="Selena COQUIN"/>
    <d v="2003-07-01T00:00:00"/>
    <s v="DE MOLENSPRINTERS PULDERBOS VZW"/>
    <n v="6"/>
    <n v="4"/>
    <n v="5"/>
    <m/>
    <m/>
    <m/>
    <m/>
    <x v="2"/>
    <n v="15"/>
    <n v="16"/>
    <n v="3"/>
    <n v="5"/>
    <n v="4"/>
    <n v="0"/>
    <n v="0"/>
    <n v="0"/>
    <n v="12"/>
    <s v="43177D05"/>
    <x v="11"/>
  </r>
  <r>
    <x v="16"/>
    <x v="565"/>
    <s v="36"/>
    <s v="Femke AERTS"/>
    <d v="1990-05-25T00:00:00"/>
    <s v="THE BMX DEVILS V.Z.W. RAVELS"/>
    <n v="4"/>
    <n v="7"/>
    <n v="6"/>
    <m/>
    <m/>
    <m/>
    <m/>
    <x v="2"/>
    <n v="17"/>
    <n v="16"/>
    <n v="5"/>
    <n v="2"/>
    <n v="3"/>
    <n v="0"/>
    <n v="0"/>
    <n v="0"/>
    <n v="10"/>
    <s v="43177D05"/>
    <x v="11"/>
  </r>
  <r>
    <x v="16"/>
    <x v="563"/>
    <s v="23"/>
    <s v="Kimberly CLAES"/>
    <d v="2001-02-18T00:00:00"/>
    <s v="THE BMX ANGELS"/>
    <n v="7"/>
    <n v="7"/>
    <n v="6"/>
    <m/>
    <m/>
    <m/>
    <m/>
    <x v="2"/>
    <n v="20"/>
    <n v="16"/>
    <n v="2"/>
    <n v="2"/>
    <n v="3"/>
    <n v="0"/>
    <n v="0"/>
    <n v="0"/>
    <n v="7"/>
    <s v="43177D05"/>
    <x v="11"/>
  </r>
  <r>
    <x v="16"/>
    <x v="562"/>
    <s v="50"/>
    <s v="Zenya PAPEN"/>
    <d v="2003-07-29T00:00:00"/>
    <s v="BMX RANST VZW"/>
    <n v="6"/>
    <n v="6"/>
    <n v="7"/>
    <m/>
    <m/>
    <m/>
    <m/>
    <x v="2"/>
    <n v="19"/>
    <n v="16"/>
    <n v="3"/>
    <n v="3"/>
    <n v="2"/>
    <n v="0"/>
    <n v="0"/>
    <n v="0"/>
    <n v="8"/>
    <s v="43177D05"/>
    <x v="11"/>
  </r>
  <r>
    <x v="16"/>
    <x v="559"/>
    <s v="28"/>
    <s v="Sam ILEGEMS"/>
    <d v="2000-08-11T00:00:00"/>
    <s v="REVOLUTION BMX SHOP TEAM"/>
    <n v="7"/>
    <n v="6"/>
    <n v="7"/>
    <m/>
    <m/>
    <m/>
    <m/>
    <x v="2"/>
    <n v="20"/>
    <n v="16"/>
    <n v="2"/>
    <n v="3"/>
    <n v="2"/>
    <n v="0"/>
    <n v="0"/>
    <n v="0"/>
    <n v="7"/>
    <s v="43177D05"/>
    <x v="11"/>
  </r>
  <r>
    <x v="16"/>
    <x v="564"/>
    <s v="32"/>
    <s v="Katrien DE LEEUW"/>
    <d v="1979-07-13T00:00:00"/>
    <s v="DE MOLENSPRINTERS PULDERBOS VZW"/>
    <n v="8"/>
    <n v="5"/>
    <n v="8"/>
    <m/>
    <m/>
    <m/>
    <m/>
    <x v="2"/>
    <n v="21"/>
    <n v="16"/>
    <n v="1"/>
    <n v="4"/>
    <n v="1"/>
    <n v="0"/>
    <n v="0"/>
    <n v="0"/>
    <n v="6"/>
    <s v="43177D05"/>
    <x v="11"/>
  </r>
  <r>
    <x v="16"/>
    <x v="570"/>
    <s v="40"/>
    <s v="Tamara TEURFS"/>
    <d v="1999-06-21T00:00:00"/>
    <s v="BMX RANST VZW"/>
    <n v="8"/>
    <n v="8"/>
    <n v="8"/>
    <m/>
    <m/>
    <m/>
    <m/>
    <x v="2"/>
    <n v="24"/>
    <n v="16"/>
    <n v="1"/>
    <n v="1"/>
    <n v="1"/>
    <n v="0"/>
    <n v="0"/>
    <n v="0"/>
    <n v="3"/>
    <s v="43177D05"/>
    <x v="11"/>
  </r>
  <r>
    <x v="17"/>
    <x v="571"/>
    <s v="15"/>
    <s v="Nora SPOOREN"/>
    <d v="2010-10-28T00:00:00"/>
    <s v="OFF ROAD CLUB BMX  2000  DESSEL VZW"/>
    <n v="1"/>
    <n v="1"/>
    <n v="1"/>
    <m/>
    <m/>
    <n v="1"/>
    <n v="1"/>
    <x v="2"/>
    <n v="3"/>
    <n v="17"/>
    <n v="8"/>
    <n v="8"/>
    <n v="8"/>
    <n v="0"/>
    <n v="5"/>
    <n v="50"/>
    <n v="79"/>
    <s v="43177G07"/>
    <x v="1"/>
  </r>
  <r>
    <x v="17"/>
    <x v="572"/>
    <s v="14"/>
    <s v="Eline WYNANTS"/>
    <d v="2010-10-16T00:00:00"/>
    <s v="OFF ROAD CLUB BMX  2000  DESSEL VZW"/>
    <n v="2"/>
    <n v="1"/>
    <n v="1"/>
    <m/>
    <m/>
    <n v="1"/>
    <n v="2"/>
    <x v="2"/>
    <n v="4"/>
    <n v="17"/>
    <n v="7"/>
    <n v="8"/>
    <n v="8"/>
    <n v="0"/>
    <n v="5"/>
    <n v="30"/>
    <n v="58"/>
    <s v="43177G07"/>
    <x v="1"/>
  </r>
  <r>
    <x v="17"/>
    <x v="574"/>
    <s v="55"/>
    <s v="Delphine BEIRINCKX"/>
    <d v="2011-03-09T00:00:00"/>
    <s v="CIRCUIT ZOLDER - HEUSDEN-ZOLDER"/>
    <n v="3"/>
    <n v="3"/>
    <n v="2"/>
    <m/>
    <m/>
    <n v="2"/>
    <n v="3"/>
    <x v="2"/>
    <n v="8"/>
    <n v="17"/>
    <n v="6"/>
    <n v="6"/>
    <n v="7"/>
    <n v="0"/>
    <n v="5"/>
    <n v="25"/>
    <n v="49"/>
    <s v="43177G07"/>
    <x v="1"/>
  </r>
  <r>
    <x v="17"/>
    <x v="576"/>
    <s v="16"/>
    <s v="Lenthe VAN GASTEL"/>
    <d v="2010-11-17T00:00:00"/>
    <s v="OFF ROAD CLUB BMX  2000  DESSEL VZW"/>
    <n v="1"/>
    <n v="1"/>
    <n v="1"/>
    <m/>
    <m/>
    <n v="2"/>
    <n v="4"/>
    <x v="2"/>
    <n v="3"/>
    <n v="17"/>
    <n v="8"/>
    <n v="8"/>
    <n v="8"/>
    <n v="0"/>
    <n v="5"/>
    <n v="20"/>
    <n v="49"/>
    <s v="43177G07"/>
    <x v="1"/>
  </r>
  <r>
    <x v="17"/>
    <x v="580"/>
    <s v="44"/>
    <s v="Thaisa BOUT"/>
    <d v="2010-01-04T00:00:00"/>
    <s v="OSTENDBMXCLUB"/>
    <n v="2"/>
    <n v="2"/>
    <n v="2"/>
    <m/>
    <m/>
    <n v="3"/>
    <n v="5"/>
    <x v="2"/>
    <n v="6"/>
    <n v="17"/>
    <n v="7"/>
    <n v="7"/>
    <n v="7"/>
    <n v="0"/>
    <n v="5"/>
    <n v="17"/>
    <n v="43"/>
    <s v="43177G07"/>
    <x v="1"/>
  </r>
  <r>
    <x v="17"/>
    <x v="575"/>
    <s v="54"/>
    <s v="Emie COLLET"/>
    <d v="2011-02-28T00:00:00"/>
    <s v="BMX TIMBERWOLVES RACING"/>
    <n v="1"/>
    <n v="2"/>
    <n v="3"/>
    <m/>
    <m/>
    <n v="3"/>
    <n v="6"/>
    <x v="2"/>
    <n v="6"/>
    <n v="17"/>
    <n v="8"/>
    <n v="7"/>
    <n v="6"/>
    <n v="0"/>
    <n v="5"/>
    <n v="15"/>
    <n v="41"/>
    <s v="43177G07"/>
    <x v="1"/>
  </r>
  <r>
    <x v="17"/>
    <x v="577"/>
    <s v="57"/>
    <s v="Floor MOONEN"/>
    <d v="2011-09-01T00:00:00"/>
    <s v="PEER BMX VZW"/>
    <n v="4"/>
    <n v="3"/>
    <n v="4"/>
    <m/>
    <m/>
    <n v="4"/>
    <n v="7"/>
    <x v="2"/>
    <n v="11"/>
    <n v="17"/>
    <n v="5"/>
    <n v="6"/>
    <n v="5"/>
    <n v="0"/>
    <n v="5"/>
    <n v="13"/>
    <n v="34"/>
    <s v="43177G07"/>
    <x v="1"/>
  </r>
  <r>
    <x v="17"/>
    <x v="581"/>
    <s v="31"/>
    <s v="Luca DICK"/>
    <d v="2010-09-24T00:00:00"/>
    <s v="THE BMX-STARS VZW"/>
    <n v="2"/>
    <n v="2"/>
    <n v="2"/>
    <m/>
    <m/>
    <n v="4"/>
    <n v="8"/>
    <x v="2"/>
    <n v="6"/>
    <n v="17"/>
    <n v="7"/>
    <n v="7"/>
    <n v="7"/>
    <n v="0"/>
    <n v="5"/>
    <n v="11"/>
    <n v="37"/>
    <s v="43177G07"/>
    <x v="1"/>
  </r>
  <r>
    <x v="17"/>
    <x v="784"/>
    <s v="20"/>
    <s v="Fran PEETERS"/>
    <d v="2010-06-23T00:00:00"/>
    <s v="DE MOLENSPRINTERS PULDERBOS VZW"/>
    <n v="3"/>
    <n v="4"/>
    <n v="3"/>
    <m/>
    <m/>
    <n v="5"/>
    <m/>
    <x v="2"/>
    <n v="10"/>
    <n v="17"/>
    <n v="6"/>
    <n v="5"/>
    <n v="6"/>
    <n v="0"/>
    <n v="4"/>
    <n v="0"/>
    <n v="21"/>
    <s v="43177G07"/>
    <x v="1"/>
  </r>
  <r>
    <x v="17"/>
    <x v="587"/>
    <s v="53"/>
    <s v="Nielke HEYLEN"/>
    <d v="2011-05-19T00:00:00"/>
    <s v="DE MOLENSPRINTERS PULDERBOS VZW"/>
    <n v="4"/>
    <n v="4"/>
    <n v="4"/>
    <m/>
    <m/>
    <n v="5"/>
    <m/>
    <x v="2"/>
    <n v="12"/>
    <n v="17"/>
    <n v="5"/>
    <n v="5"/>
    <n v="5"/>
    <n v="0"/>
    <n v="4"/>
    <n v="0"/>
    <n v="19"/>
    <s v="43177G07"/>
    <x v="1"/>
  </r>
  <r>
    <x v="17"/>
    <x v="585"/>
    <s v="43"/>
    <s v="Tiffany GEUDENS"/>
    <d v="2010-06-25T00:00:00"/>
    <s v="THE BMX DEVILS V.Z.W. RAVELS"/>
    <n v="6"/>
    <n v="4"/>
    <n v="3"/>
    <m/>
    <m/>
    <n v="6"/>
    <m/>
    <x v="2"/>
    <n v="13"/>
    <n v="17"/>
    <n v="3"/>
    <n v="5"/>
    <n v="6"/>
    <n v="0"/>
    <n v="3"/>
    <n v="0"/>
    <n v="17"/>
    <s v="43177G07"/>
    <x v="1"/>
  </r>
  <r>
    <x v="17"/>
    <x v="785"/>
    <s v="46"/>
    <s v="Kati DEREEPERE"/>
    <d v="2010-09-25T00:00:00"/>
    <s v="KON. VC ´T MEETJESLAND - KNESSELARE"/>
    <n v="4"/>
    <n v="5"/>
    <n v="4"/>
    <m/>
    <m/>
    <n v="6"/>
    <m/>
    <x v="2"/>
    <n v="13"/>
    <n v="17"/>
    <n v="5"/>
    <n v="4"/>
    <n v="5"/>
    <n v="0"/>
    <n v="3"/>
    <n v="0"/>
    <n v="17"/>
    <s v="43177G07"/>
    <x v="1"/>
  </r>
  <r>
    <x v="17"/>
    <x v="586"/>
    <s v="56"/>
    <s v="Loesie CAMPAERT"/>
    <d v="2011-10-17T00:00:00"/>
    <s v="BMX WIZARDS"/>
    <n v="5"/>
    <n v="5"/>
    <n v="5"/>
    <m/>
    <m/>
    <m/>
    <m/>
    <x v="2"/>
    <n v="15"/>
    <n v="17"/>
    <n v="4"/>
    <n v="4"/>
    <n v="4"/>
    <n v="0"/>
    <n v="0"/>
    <n v="0"/>
    <n v="12"/>
    <s v="43177G07"/>
    <x v="1"/>
  </r>
  <r>
    <x v="17"/>
    <x v="588"/>
    <s v="50"/>
    <s v="Laïs VAN ROOY"/>
    <d v="2013-03-08T00:00:00"/>
    <s v="OFF ROAD CLUB BMX  2000  DESSEL VZW"/>
    <n v="5"/>
    <n v="5"/>
    <n v="5"/>
    <m/>
    <m/>
    <m/>
    <m/>
    <x v="2"/>
    <n v="15"/>
    <n v="17"/>
    <n v="4"/>
    <n v="4"/>
    <n v="4"/>
    <n v="0"/>
    <n v="0"/>
    <n v="0"/>
    <n v="12"/>
    <s v="43177G07"/>
    <x v="1"/>
  </r>
  <r>
    <x v="17"/>
    <x v="582"/>
    <s v="41"/>
    <s v="Kyra JANSSENS"/>
    <d v="2010-09-21T00:00:00"/>
    <s v="DE MOLENSPRINTERS PULDERBOS VZW"/>
    <n v="3"/>
    <n v="6"/>
    <n v="5"/>
    <m/>
    <m/>
    <m/>
    <m/>
    <x v="2"/>
    <n v="14"/>
    <n v="17"/>
    <n v="6"/>
    <n v="3"/>
    <n v="4"/>
    <n v="0"/>
    <n v="0"/>
    <n v="0"/>
    <n v="13"/>
    <s v="43177G07"/>
    <x v="1"/>
  </r>
  <r>
    <x v="17"/>
    <x v="786"/>
    <s v="37"/>
    <s v="Liese TEUGHELS"/>
    <d v="2010-12-25T00:00:00"/>
    <s v="ISOREX CYCLING TEAM"/>
    <n v="5"/>
    <n v="3"/>
    <n v="6"/>
    <m/>
    <m/>
    <m/>
    <m/>
    <x v="2"/>
    <n v="14"/>
    <n v="17"/>
    <n v="4"/>
    <n v="6"/>
    <n v="3"/>
    <n v="0"/>
    <n v="0"/>
    <n v="0"/>
    <n v="13"/>
    <s v="43177G07"/>
    <x v="1"/>
  </r>
  <r>
    <x v="17"/>
    <x v="584"/>
    <s v="22"/>
    <s v="Gitte VAN RYMENANT"/>
    <d v="2010-06-09T00:00:00"/>
    <s v="BMX DENNENTEAM"/>
    <n v="6"/>
    <n v="6"/>
    <n v="6"/>
    <m/>
    <m/>
    <m/>
    <m/>
    <x v="2"/>
    <n v="18"/>
    <n v="17"/>
    <n v="3"/>
    <n v="3"/>
    <n v="3"/>
    <n v="0"/>
    <n v="0"/>
    <n v="0"/>
    <n v="9"/>
    <s v="43177G07"/>
    <x v="1"/>
  </r>
  <r>
    <x v="18"/>
    <x v="590"/>
    <s v="36"/>
    <s v="Lore DE GEEST"/>
    <d v="2008-09-17T00:00:00"/>
    <s v="BMX WIZARDS"/>
    <n v="2"/>
    <n v="2"/>
    <n v="2"/>
    <m/>
    <m/>
    <m/>
    <n v="1"/>
    <x v="2"/>
    <n v="6"/>
    <n v="15"/>
    <n v="7"/>
    <n v="7"/>
    <n v="7"/>
    <n v="0"/>
    <n v="0"/>
    <n v="50"/>
    <n v="71"/>
    <s v="43177G09"/>
    <x v="12"/>
  </r>
  <r>
    <x v="18"/>
    <x v="594"/>
    <s v="33"/>
    <s v="Lien ROEF"/>
    <d v="2008-10-29T00:00:00"/>
    <s v="VZW ANTWERP BMX"/>
    <n v="4"/>
    <n v="4"/>
    <n v="4"/>
    <m/>
    <m/>
    <m/>
    <n v="2"/>
    <x v="2"/>
    <n v="12"/>
    <n v="15"/>
    <n v="5"/>
    <n v="5"/>
    <n v="5"/>
    <n v="0"/>
    <n v="0"/>
    <n v="30"/>
    <n v="45"/>
    <s v="43177G09"/>
    <x v="12"/>
  </r>
  <r>
    <x v="18"/>
    <x v="592"/>
    <s v="37"/>
    <s v="Melanie LEMMENS"/>
    <d v="2008-10-22T00:00:00"/>
    <s v="PMC CYCLING"/>
    <n v="1"/>
    <n v="1"/>
    <n v="1"/>
    <m/>
    <m/>
    <m/>
    <n v="3"/>
    <x v="2"/>
    <n v="3"/>
    <n v="15"/>
    <n v="8"/>
    <n v="8"/>
    <n v="8"/>
    <n v="0"/>
    <n v="0"/>
    <n v="25"/>
    <n v="49"/>
    <s v="43177G09"/>
    <x v="12"/>
  </r>
  <r>
    <x v="18"/>
    <x v="593"/>
    <s v="17"/>
    <s v="Anouck VERWEIJ"/>
    <d v="2009-04-04T00:00:00"/>
    <s v="PMC CYCLING"/>
    <n v="3"/>
    <n v="3"/>
    <n v="3"/>
    <m/>
    <m/>
    <m/>
    <n v="4"/>
    <x v="2"/>
    <n v="9"/>
    <n v="15"/>
    <n v="6"/>
    <n v="6"/>
    <n v="6"/>
    <n v="0"/>
    <n v="0"/>
    <n v="20"/>
    <n v="38"/>
    <s v="43177G09"/>
    <x v="12"/>
  </r>
  <r>
    <x v="18"/>
    <x v="596"/>
    <s v="51"/>
    <s v="Fleur DE TANT"/>
    <d v="2009-06-28T00:00:00"/>
    <s v="BMX - HALLE"/>
    <n v="3"/>
    <n v="5"/>
    <n v="3"/>
    <m/>
    <m/>
    <m/>
    <n v="5"/>
    <x v="2"/>
    <n v="11"/>
    <n v="15"/>
    <n v="6"/>
    <n v="4"/>
    <n v="6"/>
    <n v="0"/>
    <n v="0"/>
    <n v="17"/>
    <n v="33"/>
    <s v="43177G09"/>
    <x v="12"/>
  </r>
  <r>
    <x v="18"/>
    <x v="597"/>
    <s v="24"/>
    <s v="Ziva MATEUSEN"/>
    <d v="2008-07-12T00:00:00"/>
    <s v="THE BMX DEVILS V.Z.W. RAVELS"/>
    <n v="4"/>
    <n v="4"/>
    <n v="4"/>
    <m/>
    <m/>
    <m/>
    <n v="6"/>
    <x v="2"/>
    <n v="12"/>
    <n v="15"/>
    <n v="5"/>
    <n v="5"/>
    <n v="5"/>
    <n v="0"/>
    <n v="0"/>
    <n v="15"/>
    <n v="30"/>
    <s v="43177G09"/>
    <x v="12"/>
  </r>
  <r>
    <x v="18"/>
    <x v="787"/>
    <s v="31"/>
    <s v="Joni WAEYENBERGHE"/>
    <d v="2008-02-04T00:00:00"/>
    <s v="BMX WIZARDS"/>
    <n v="1"/>
    <n v="1"/>
    <n v="1"/>
    <m/>
    <m/>
    <m/>
    <n v="7"/>
    <x v="2"/>
    <n v="3"/>
    <n v="15"/>
    <n v="8"/>
    <n v="8"/>
    <n v="8"/>
    <n v="0"/>
    <n v="0"/>
    <n v="13"/>
    <n v="37"/>
    <s v="43177G09"/>
    <x v="12"/>
  </r>
  <r>
    <x v="18"/>
    <x v="591"/>
    <s v="29"/>
    <s v="Caeley MOULL"/>
    <d v="2008-05-12T00:00:00"/>
    <s v="OFF ROAD CLUB BMX  2000  DESSEL VZW"/>
    <n v="2"/>
    <n v="2"/>
    <n v="2"/>
    <m/>
    <m/>
    <m/>
    <n v="8"/>
    <x v="2"/>
    <n v="6"/>
    <n v="15"/>
    <n v="7"/>
    <n v="7"/>
    <n v="7"/>
    <n v="0"/>
    <n v="0"/>
    <n v="11"/>
    <n v="32"/>
    <s v="43177G09"/>
    <x v="12"/>
  </r>
  <r>
    <x v="18"/>
    <x v="788"/>
    <s v="52"/>
    <s v="Charlott ROBBEETS"/>
    <d v="2009-03-25T00:00:00"/>
    <s v="BMX TEAM BEKAF VZW"/>
    <n v="6"/>
    <n v="3"/>
    <n v="5"/>
    <m/>
    <m/>
    <m/>
    <m/>
    <x v="2"/>
    <n v="14"/>
    <n v="15"/>
    <n v="3"/>
    <n v="6"/>
    <n v="4"/>
    <n v="0"/>
    <n v="0"/>
    <n v="0"/>
    <n v="13"/>
    <s v="43177G09"/>
    <x v="12"/>
  </r>
  <r>
    <x v="18"/>
    <x v="600"/>
    <s v="23"/>
    <s v="Hanne GEUDENS"/>
    <d v="2009-01-07T00:00:00"/>
    <s v="THE BMX DEVILS V.Z.W. RAVELS"/>
    <n v="5"/>
    <n v="5"/>
    <n v="5"/>
    <m/>
    <m/>
    <m/>
    <m/>
    <x v="2"/>
    <n v="15"/>
    <n v="15"/>
    <n v="4"/>
    <n v="4"/>
    <n v="4"/>
    <n v="0"/>
    <n v="0"/>
    <n v="0"/>
    <n v="12"/>
    <s v="43177G09"/>
    <x v="12"/>
  </r>
  <r>
    <x v="18"/>
    <x v="789"/>
    <s v="26"/>
    <s v="Tinne HERMAN"/>
    <d v="2009-09-06T00:00:00"/>
    <s v="DE MOLENSPRINTERS PULDERBOS VZW"/>
    <n v="5"/>
    <n v="6"/>
    <n v="6"/>
    <m/>
    <m/>
    <m/>
    <m/>
    <x v="2"/>
    <n v="17"/>
    <n v="15"/>
    <n v="4"/>
    <n v="3"/>
    <n v="3"/>
    <n v="0"/>
    <n v="0"/>
    <n v="0"/>
    <n v="10"/>
    <s v="43177G09"/>
    <x v="12"/>
  </r>
  <r>
    <x v="18"/>
    <x v="598"/>
    <s v="35"/>
    <s v="Zyrthe ARIËN"/>
    <d v="2008-01-21T00:00:00"/>
    <s v="THE BMX DEVILS V.Z.W. RAVELS"/>
    <n v="7"/>
    <n v="6"/>
    <n v="6"/>
    <m/>
    <m/>
    <m/>
    <m/>
    <x v="2"/>
    <n v="19"/>
    <n v="15"/>
    <n v="2"/>
    <n v="3"/>
    <n v="3"/>
    <n v="0"/>
    <n v="0"/>
    <n v="0"/>
    <n v="8"/>
    <s v="43177G09"/>
    <x v="12"/>
  </r>
  <r>
    <x v="18"/>
    <x v="602"/>
    <s v="27"/>
    <s v="Yana VERHOEVEN"/>
    <d v="2008-01-24T00:00:00"/>
    <s v="THE BMX DEVILS V.Z.W. RAVELS"/>
    <n v="6"/>
    <n v="7"/>
    <n v="7"/>
    <m/>
    <m/>
    <m/>
    <m/>
    <x v="2"/>
    <n v="20"/>
    <n v="15"/>
    <n v="3"/>
    <n v="2"/>
    <n v="2"/>
    <n v="0"/>
    <n v="0"/>
    <n v="0"/>
    <n v="7"/>
    <s v="43177G09"/>
    <x v="12"/>
  </r>
  <r>
    <x v="18"/>
    <x v="601"/>
    <s v="48"/>
    <s v="Jolien JANSSENS"/>
    <d v="2008-06-25T00:00:00"/>
    <s v="BMX DENNENTEAM"/>
    <n v="8"/>
    <n v="7"/>
    <n v="7"/>
    <m/>
    <m/>
    <m/>
    <m/>
    <x v="2"/>
    <n v="22"/>
    <n v="15"/>
    <n v="1"/>
    <n v="2"/>
    <n v="2"/>
    <n v="0"/>
    <n v="0"/>
    <n v="0"/>
    <n v="5"/>
    <s v="43177G09"/>
    <x v="12"/>
  </r>
  <r>
    <x v="18"/>
    <x v="603"/>
    <s v="46"/>
    <s v="Lotte DE TANT"/>
    <d v="2008-01-03T00:00:00"/>
    <s v="BMX - HALLE"/>
    <n v="7"/>
    <n v="8"/>
    <n v="8"/>
    <m/>
    <m/>
    <m/>
    <m/>
    <x v="2"/>
    <n v="23"/>
    <n v="15"/>
    <n v="2"/>
    <n v="1"/>
    <n v="1"/>
    <n v="0"/>
    <n v="0"/>
    <n v="0"/>
    <n v="4"/>
    <s v="43177G09"/>
    <x v="12"/>
  </r>
  <r>
    <x v="19"/>
    <x v="606"/>
    <s v="96"/>
    <s v="Lotte WOLFS"/>
    <d v="2006-02-23T00:00:00"/>
    <s v="C-WEAR ICE FACTORY BELGIUM"/>
    <n v="1"/>
    <n v="1"/>
    <n v="1"/>
    <m/>
    <m/>
    <m/>
    <n v="1"/>
    <x v="2"/>
    <n v="3"/>
    <n v="15"/>
    <n v="8"/>
    <n v="8"/>
    <n v="8"/>
    <n v="0"/>
    <n v="0"/>
    <n v="50"/>
    <n v="74"/>
    <s v="43177G11"/>
    <x v="13"/>
  </r>
  <r>
    <x v="19"/>
    <x v="605"/>
    <s v="27"/>
    <s v="Emma SZEKELY"/>
    <d v="2006-01-09T00:00:00"/>
    <s v="GEAR2WIN PURE FACTORY RACING"/>
    <n v="1"/>
    <n v="1"/>
    <n v="1"/>
    <m/>
    <m/>
    <m/>
    <n v="2"/>
    <x v="2"/>
    <n v="3"/>
    <n v="15"/>
    <n v="8"/>
    <n v="8"/>
    <n v="8"/>
    <n v="0"/>
    <n v="0"/>
    <n v="30"/>
    <n v="54"/>
    <s v="43177G11"/>
    <x v="13"/>
  </r>
  <r>
    <x v="19"/>
    <x v="608"/>
    <s v="29"/>
    <s v="Billy GOOSSENS"/>
    <d v="2006-04-26T00:00:00"/>
    <s v="MEYBO FACTORY TEAM BELGIUM"/>
    <n v="2"/>
    <n v="2"/>
    <n v="2"/>
    <m/>
    <m/>
    <m/>
    <n v="3"/>
    <x v="2"/>
    <n v="6"/>
    <n v="15"/>
    <n v="7"/>
    <n v="7"/>
    <n v="7"/>
    <n v="0"/>
    <n v="0"/>
    <n v="25"/>
    <n v="46"/>
    <s v="43177G11"/>
    <x v="13"/>
  </r>
  <r>
    <x v="19"/>
    <x v="609"/>
    <s v="5"/>
    <s v="Sanne LUMBEECK"/>
    <d v="2007-01-12T00:00:00"/>
    <s v="BJORN WYNANTS BMX TEAM"/>
    <n v="2"/>
    <n v="2"/>
    <n v="2"/>
    <m/>
    <m/>
    <m/>
    <n v="4"/>
    <x v="2"/>
    <n v="6"/>
    <n v="15"/>
    <n v="7"/>
    <n v="7"/>
    <n v="7"/>
    <n v="0"/>
    <n v="0"/>
    <n v="20"/>
    <n v="41"/>
    <s v="43177G11"/>
    <x v="13"/>
  </r>
  <r>
    <x v="19"/>
    <x v="611"/>
    <s v="93"/>
    <s v="Lore WOLFS"/>
    <d v="2007-12-19T00:00:00"/>
    <s v="C-WEAR ICE FACTORY BELGIUM"/>
    <n v="3"/>
    <n v="3"/>
    <n v="3"/>
    <m/>
    <m/>
    <m/>
    <n v="5"/>
    <x v="2"/>
    <n v="9"/>
    <n v="15"/>
    <n v="6"/>
    <n v="6"/>
    <n v="6"/>
    <n v="0"/>
    <n v="0"/>
    <n v="17"/>
    <n v="35"/>
    <s v="43177G11"/>
    <x v="13"/>
  </r>
  <r>
    <x v="19"/>
    <x v="613"/>
    <s v="26"/>
    <s v="Janne SMITS"/>
    <d v="2006-03-11T00:00:00"/>
    <s v="THE BMX DEVILS V.Z.W. RAVELS"/>
    <n v="4"/>
    <n v="4"/>
    <n v="4"/>
    <m/>
    <m/>
    <m/>
    <n v="6"/>
    <x v="2"/>
    <n v="12"/>
    <n v="15"/>
    <n v="5"/>
    <n v="5"/>
    <n v="5"/>
    <n v="0"/>
    <n v="0"/>
    <n v="15"/>
    <n v="30"/>
    <s v="43177G11"/>
    <x v="13"/>
  </r>
  <r>
    <x v="19"/>
    <x v="610"/>
    <s v="25"/>
    <s v="Liene RUTS"/>
    <d v="2006-06-28T00:00:00"/>
    <s v="THE BMX DEVILS V.Z.W. RAVELS"/>
    <n v="3"/>
    <n v="4"/>
    <n v="4"/>
    <m/>
    <m/>
    <m/>
    <n v="7"/>
    <x v="2"/>
    <n v="11"/>
    <n v="15"/>
    <n v="6"/>
    <n v="5"/>
    <n v="5"/>
    <n v="0"/>
    <n v="0"/>
    <n v="13"/>
    <n v="29"/>
    <s v="43177G11"/>
    <x v="13"/>
  </r>
  <r>
    <x v="19"/>
    <x v="615"/>
    <s v="23"/>
    <s v="CLAESSEN MALIKA"/>
    <d v="2006-09-20T00:00:00"/>
    <s v="REVOLUTION BMX SHOP TEAM"/>
    <n v="4"/>
    <n v="3"/>
    <n v="3"/>
    <m/>
    <m/>
    <m/>
    <n v="8"/>
    <x v="2"/>
    <n v="10"/>
    <n v="15"/>
    <n v="5"/>
    <n v="6"/>
    <n v="6"/>
    <n v="0"/>
    <n v="0"/>
    <n v="11"/>
    <n v="28"/>
    <s v="43177G11"/>
    <x v="13"/>
  </r>
  <r>
    <x v="19"/>
    <x v="617"/>
    <s v="36"/>
    <s v="Alicia COQUIN"/>
    <d v="2006-12-04T00:00:00"/>
    <s v="DE MOLENSPRINTERS PULDERBOS VZW"/>
    <n v="7"/>
    <n v="5"/>
    <n v="5"/>
    <m/>
    <m/>
    <m/>
    <m/>
    <x v="2"/>
    <n v="17"/>
    <n v="15"/>
    <n v="2"/>
    <n v="4"/>
    <n v="4"/>
    <n v="0"/>
    <n v="0"/>
    <n v="0"/>
    <n v="10"/>
    <s v="43177G11"/>
    <x v="13"/>
  </r>
  <r>
    <x v="19"/>
    <x v="620"/>
    <s v="22"/>
    <s v="Sterre VAN GASTEL"/>
    <d v="2007-04-15T00:00:00"/>
    <s v="DARE2RACE BMX TEAM"/>
    <n v="5"/>
    <n v="6"/>
    <n v="5"/>
    <m/>
    <m/>
    <m/>
    <m/>
    <x v="2"/>
    <n v="16"/>
    <n v="15"/>
    <n v="4"/>
    <n v="3"/>
    <n v="4"/>
    <n v="0"/>
    <n v="0"/>
    <n v="0"/>
    <n v="11"/>
    <s v="43177G11"/>
    <x v="13"/>
  </r>
  <r>
    <x v="19"/>
    <x v="614"/>
    <s v="39"/>
    <s v="Kaylani BARTELS"/>
    <d v="2007-01-16T00:00:00"/>
    <s v="CIRCUIT ZOLDER - HEUSDEN-ZOLDER"/>
    <n v="6"/>
    <n v="5"/>
    <n v="6"/>
    <m/>
    <m/>
    <m/>
    <m/>
    <x v="2"/>
    <n v="17"/>
    <n v="15"/>
    <n v="3"/>
    <n v="4"/>
    <n v="3"/>
    <n v="0"/>
    <n v="0"/>
    <n v="0"/>
    <n v="10"/>
    <s v="43177G11"/>
    <x v="13"/>
  </r>
  <r>
    <x v="19"/>
    <x v="616"/>
    <s v="41"/>
    <s v="Dieuwke HEYVAERT"/>
    <d v="2007-05-26T00:00:00"/>
    <s v="THE BMX DEVILS V.Z.W. RAVELS"/>
    <n v="5"/>
    <n v="6"/>
    <n v="6"/>
    <m/>
    <m/>
    <m/>
    <m/>
    <x v="2"/>
    <n v="17"/>
    <n v="15"/>
    <n v="4"/>
    <n v="3"/>
    <n v="3"/>
    <n v="0"/>
    <n v="0"/>
    <n v="0"/>
    <n v="10"/>
    <s v="43177G11"/>
    <x v="13"/>
  </r>
  <r>
    <x v="19"/>
    <x v="622"/>
    <s v="40"/>
    <s v="Lieke GREGOIRE"/>
    <d v="2007-09-18T00:00:00"/>
    <s v="PMC CYCLING"/>
    <n v="6"/>
    <n v="7"/>
    <n v="7"/>
    <m/>
    <m/>
    <m/>
    <m/>
    <x v="2"/>
    <n v="20"/>
    <n v="15"/>
    <n v="3"/>
    <n v="2"/>
    <n v="2"/>
    <n v="0"/>
    <n v="0"/>
    <n v="0"/>
    <n v="7"/>
    <s v="43177G11"/>
    <x v="13"/>
  </r>
  <r>
    <x v="19"/>
    <x v="618"/>
    <s v="38"/>
    <s v="Annelien ANSOMS"/>
    <d v="2007-12-16T00:00:00"/>
    <s v="BMX WIZARDS"/>
    <n v="7"/>
    <n v="7"/>
    <n v="7"/>
    <m/>
    <m/>
    <m/>
    <m/>
    <x v="2"/>
    <n v="21"/>
    <n v="15"/>
    <n v="2"/>
    <n v="2"/>
    <n v="2"/>
    <n v="0"/>
    <n v="0"/>
    <n v="0"/>
    <n v="6"/>
    <s v="43177G11"/>
    <x v="13"/>
  </r>
  <r>
    <x v="19"/>
    <x v="790"/>
    <s v="21"/>
    <s v="VERMEEREN JUNNE"/>
    <d v="2007-06-27T00:00:00"/>
    <s v="TRUST MTB TEAM VZW"/>
    <n v="8"/>
    <n v="8"/>
    <n v="8"/>
    <m/>
    <m/>
    <m/>
    <m/>
    <x v="2"/>
    <n v="24"/>
    <n v="15"/>
    <n v="1"/>
    <n v="1"/>
    <n v="1"/>
    <n v="0"/>
    <n v="0"/>
    <n v="0"/>
    <n v="3"/>
    <s v="43177G11"/>
    <x v="13"/>
  </r>
  <r>
    <x v="20"/>
    <x v="631"/>
    <s v="11"/>
    <s v="Aiko GOMMERS"/>
    <d v="2004-03-18T00:00:00"/>
    <s v="TEAM DAYLIGHT BELGIUM"/>
    <n v="1"/>
    <n v="2"/>
    <n v="2"/>
    <m/>
    <m/>
    <m/>
    <n v="1"/>
    <x v="2"/>
    <n v="5"/>
    <n v="16"/>
    <n v="8"/>
    <n v="7"/>
    <n v="7"/>
    <n v="0"/>
    <n v="0"/>
    <n v="50"/>
    <n v="72"/>
    <s v="43177G13"/>
    <x v="14"/>
  </r>
  <r>
    <x v="20"/>
    <x v="624"/>
    <s v="16"/>
    <s v="Robyn GOMMERS"/>
    <d v="2004-03-18T00:00:00"/>
    <s v="TEAM DAYLIGHT BELGIUM"/>
    <n v="2"/>
    <n v="2"/>
    <n v="1"/>
    <m/>
    <m/>
    <m/>
    <n v="2"/>
    <x v="2"/>
    <n v="5"/>
    <n v="16"/>
    <n v="7"/>
    <n v="7"/>
    <n v="8"/>
    <n v="0"/>
    <n v="0"/>
    <n v="30"/>
    <n v="52"/>
    <s v="43177G13"/>
    <x v="14"/>
  </r>
  <r>
    <x v="20"/>
    <x v="627"/>
    <s v="321"/>
    <s v="GLAZERE LIVA LIZETE"/>
    <d v="2004-06-12T00:00:00"/>
    <m/>
    <n v="3"/>
    <n v="1"/>
    <n v="2"/>
    <m/>
    <m/>
    <m/>
    <n v="3"/>
    <x v="2"/>
    <n v="6"/>
    <n v="16"/>
    <n v="6"/>
    <n v="8"/>
    <n v="7"/>
    <n v="0"/>
    <n v="0"/>
    <n v="25"/>
    <n v="46"/>
    <s v="43177G13"/>
    <x v="14"/>
  </r>
  <r>
    <x v="20"/>
    <x v="626"/>
    <s v="97"/>
    <s v="Zoë WOLFS"/>
    <d v="2004-04-04T00:00:00"/>
    <s v="C-WEAR ICE FACTORY BELGIUM"/>
    <n v="3"/>
    <n v="3"/>
    <n v="3"/>
    <m/>
    <m/>
    <m/>
    <n v="4"/>
    <x v="2"/>
    <n v="9"/>
    <n v="16"/>
    <n v="6"/>
    <n v="6"/>
    <n v="6"/>
    <n v="0"/>
    <n v="0"/>
    <n v="20"/>
    <n v="38"/>
    <s v="43177G13"/>
    <x v="14"/>
  </r>
  <r>
    <x v="20"/>
    <x v="625"/>
    <s v="248"/>
    <s v="Valerie VOSSEN"/>
    <d v="2004-09-30T00:00:00"/>
    <s v="DK FACTORY TEAM"/>
    <n v="2"/>
    <n v="1"/>
    <n v="1"/>
    <m/>
    <m/>
    <m/>
    <n v="5"/>
    <x v="2"/>
    <n v="4"/>
    <n v="16"/>
    <n v="7"/>
    <n v="8"/>
    <n v="8"/>
    <n v="0"/>
    <n v="0"/>
    <n v="17"/>
    <n v="40"/>
    <s v="43177G13"/>
    <x v="14"/>
  </r>
  <r>
    <x v="20"/>
    <x v="633"/>
    <s v="39"/>
    <s v="Aukje BELMANS"/>
    <d v="2005-05-11T00:00:00"/>
    <s v="CIRCUIT ZOLDER - HEUSDEN-ZOLDER"/>
    <n v="5"/>
    <n v="4"/>
    <n v="5"/>
    <m/>
    <m/>
    <m/>
    <n v="6"/>
    <x v="2"/>
    <n v="14"/>
    <n v="16"/>
    <n v="4"/>
    <n v="5"/>
    <n v="4"/>
    <n v="0"/>
    <n v="0"/>
    <n v="15"/>
    <n v="28"/>
    <s v="43177G13"/>
    <x v="14"/>
  </r>
  <r>
    <x v="20"/>
    <x v="630"/>
    <s v="234"/>
    <s v="Donna MIELCZAREK"/>
    <d v="2005-09-15T00:00:00"/>
    <s v="BMx Emotion w"/>
    <n v="4"/>
    <n v="4"/>
    <n v="3"/>
    <m/>
    <m/>
    <m/>
    <n v="7"/>
    <x v="2"/>
    <n v="11"/>
    <n v="16"/>
    <n v="5"/>
    <n v="5"/>
    <n v="6"/>
    <n v="0"/>
    <n v="0"/>
    <n v="13"/>
    <n v="29"/>
    <s v="43177G13"/>
    <x v="14"/>
  </r>
  <r>
    <x v="20"/>
    <x v="637"/>
    <s v="30"/>
    <s v="Julie NICOLAES"/>
    <d v="2004-01-01T00:00:00"/>
    <s v="HARO-BMX4LIFE TEAM"/>
    <n v="1"/>
    <n v="5"/>
    <n v="4"/>
    <m/>
    <m/>
    <m/>
    <n v="8"/>
    <x v="2"/>
    <n v="10"/>
    <n v="16"/>
    <n v="8"/>
    <n v="4"/>
    <n v="5"/>
    <n v="0"/>
    <n v="0"/>
    <n v="11"/>
    <n v="28"/>
    <s v="43177G13"/>
    <x v="14"/>
  </r>
  <r>
    <x v="20"/>
    <x v="638"/>
    <s v="40"/>
    <s v="Aurore FRANCK"/>
    <d v="2005-09-15T00:00:00"/>
    <s v="BMXING PARK BLEGNY"/>
    <n v="7"/>
    <n v="8"/>
    <n v="4"/>
    <m/>
    <m/>
    <m/>
    <m/>
    <x v="2"/>
    <n v="19"/>
    <n v="16"/>
    <n v="2"/>
    <n v="1"/>
    <n v="5"/>
    <n v="0"/>
    <n v="0"/>
    <n v="0"/>
    <n v="8"/>
    <s v="43177G13"/>
    <x v="14"/>
  </r>
  <r>
    <x v="20"/>
    <x v="628"/>
    <s v="21"/>
    <s v="Verona VAN MOL"/>
    <d v="2005-05-17T00:00:00"/>
    <s v="THE BMX DEVILS V.Z.W. RAVELS"/>
    <n v="5"/>
    <n v="3"/>
    <n v="5"/>
    <m/>
    <m/>
    <m/>
    <m/>
    <x v="2"/>
    <n v="13"/>
    <n v="16"/>
    <n v="4"/>
    <n v="6"/>
    <n v="4"/>
    <n v="0"/>
    <n v="0"/>
    <n v="0"/>
    <n v="14"/>
    <s v="43177G13"/>
    <x v="14"/>
  </r>
  <r>
    <x v="20"/>
    <x v="636"/>
    <s v="43"/>
    <s v="Merel VAN GASTEL"/>
    <d v="2005-12-30T00:00:00"/>
    <s v="DARE2RACE BMX TEAM"/>
    <n v="7"/>
    <n v="6"/>
    <n v="6"/>
    <m/>
    <m/>
    <m/>
    <m/>
    <x v="2"/>
    <n v="19"/>
    <n v="16"/>
    <n v="2"/>
    <n v="3"/>
    <n v="3"/>
    <n v="0"/>
    <n v="0"/>
    <n v="0"/>
    <n v="8"/>
    <s v="43177G13"/>
    <x v="14"/>
  </r>
  <r>
    <x v="20"/>
    <x v="635"/>
    <s v="26"/>
    <s v="Liese LUMBEECK"/>
    <d v="2004-09-13T00:00:00"/>
    <s v="VZW ANTWERP BMX"/>
    <n v="6"/>
    <n v="7"/>
    <n v="6"/>
    <m/>
    <m/>
    <m/>
    <m/>
    <x v="2"/>
    <n v="19"/>
    <n v="16"/>
    <n v="3"/>
    <n v="2"/>
    <n v="3"/>
    <n v="0"/>
    <n v="0"/>
    <n v="0"/>
    <n v="8"/>
    <s v="43177G13"/>
    <x v="14"/>
  </r>
  <r>
    <x v="20"/>
    <x v="640"/>
    <s v="666"/>
    <s v="Roxanne DE KEGEL"/>
    <d v="2005-06-30T00:00:00"/>
    <s v="INDIVIDUEEL"/>
    <n v="4"/>
    <n v="6"/>
    <n v="7"/>
    <m/>
    <m/>
    <m/>
    <m/>
    <x v="2"/>
    <n v="17"/>
    <n v="16"/>
    <n v="5"/>
    <n v="3"/>
    <n v="2"/>
    <n v="0"/>
    <n v="0"/>
    <n v="0"/>
    <n v="10"/>
    <s v="43177G13"/>
    <x v="14"/>
  </r>
  <r>
    <x v="20"/>
    <x v="632"/>
    <s v="31"/>
    <s v="Britt HUYBRECHTS"/>
    <d v="2005-12-11T00:00:00"/>
    <s v="FRITS BMX BELGIUM"/>
    <n v="6"/>
    <n v="7"/>
    <n v="7"/>
    <m/>
    <m/>
    <m/>
    <m/>
    <x v="2"/>
    <n v="20"/>
    <n v="16"/>
    <n v="3"/>
    <n v="2"/>
    <n v="2"/>
    <n v="0"/>
    <n v="0"/>
    <n v="0"/>
    <n v="7"/>
    <s v="43177G13"/>
    <x v="14"/>
  </r>
  <r>
    <x v="20"/>
    <x v="629"/>
    <s v="38"/>
    <s v="Lisa CONINGS"/>
    <d v="2005-01-28T00:00:00"/>
    <s v="THE BMX DEVILS V.Z.W. RAVELS"/>
    <n v="8"/>
    <n v="5"/>
    <n v="8"/>
    <m/>
    <m/>
    <m/>
    <m/>
    <x v="2"/>
    <n v="21"/>
    <n v="16"/>
    <n v="1"/>
    <n v="4"/>
    <n v="1"/>
    <n v="0"/>
    <n v="0"/>
    <n v="0"/>
    <n v="6"/>
    <s v="43177G13"/>
    <x v="14"/>
  </r>
  <r>
    <x v="20"/>
    <x v="634"/>
    <s v="24"/>
    <s v="Stephani JANSSEN"/>
    <d v="2005-04-15T00:00:00"/>
    <s v="THE BMX DEVILS V.Z.W. RAVELS"/>
    <n v="8"/>
    <n v="8"/>
    <n v="8"/>
    <m/>
    <m/>
    <m/>
    <m/>
    <x v="2"/>
    <n v="24"/>
    <n v="16"/>
    <n v="1"/>
    <n v="1"/>
    <n v="1"/>
    <n v="0"/>
    <n v="0"/>
    <n v="0"/>
    <n v="3"/>
    <s v="43177G13"/>
    <x v="14"/>
  </r>
  <r>
    <x v="21"/>
    <x v="643"/>
    <s v="30"/>
    <s v="Bo VAN TIGGEL"/>
    <d v="2000-09-23T00:00:00"/>
    <s v="TEAM 185"/>
    <n v="1"/>
    <n v="1"/>
    <n v="1"/>
    <m/>
    <m/>
    <m/>
    <n v="1"/>
    <x v="2"/>
    <n v="3"/>
    <n v="15"/>
    <n v="8"/>
    <n v="8"/>
    <n v="8"/>
    <n v="0"/>
    <n v="0"/>
    <n v="50"/>
    <n v="74"/>
    <s v="43177G15"/>
    <x v="15"/>
  </r>
  <r>
    <x v="21"/>
    <x v="644"/>
    <s v="92"/>
    <s v="Yellise VAN DEN BROECK"/>
    <d v="2001-09-19T00:00:00"/>
    <s v="C-WEAR ICE FACTORY BELGIUM"/>
    <n v="2"/>
    <n v="2"/>
    <n v="2"/>
    <m/>
    <m/>
    <m/>
    <n v="2"/>
    <x v="2"/>
    <n v="6"/>
    <n v="15"/>
    <n v="7"/>
    <n v="7"/>
    <n v="7"/>
    <n v="0"/>
    <n v="0"/>
    <n v="30"/>
    <n v="51"/>
    <s v="43177G15"/>
    <x v="15"/>
  </r>
  <r>
    <x v="21"/>
    <x v="649"/>
    <s v="31"/>
    <s v="Yentl NIJS"/>
    <d v="2000-05-05T00:00:00"/>
    <s v="TEAM DAYLIGHT BELGIUM"/>
    <n v="2"/>
    <n v="4"/>
    <n v="3"/>
    <m/>
    <m/>
    <m/>
    <n v="3"/>
    <x v="2"/>
    <n v="9"/>
    <n v="15"/>
    <n v="7"/>
    <n v="5"/>
    <n v="6"/>
    <n v="0"/>
    <n v="0"/>
    <n v="25"/>
    <n v="43"/>
    <s v="43177G15"/>
    <x v="15"/>
  </r>
  <r>
    <x v="21"/>
    <x v="648"/>
    <s v="014"/>
    <s v="Zoe SCHAERLAEKEN"/>
    <d v="2003-03-01T00:00:00"/>
    <s v="DK FACTORY TEAM"/>
    <n v="3"/>
    <n v="3"/>
    <n v="3"/>
    <m/>
    <m/>
    <m/>
    <n v="4"/>
    <x v="2"/>
    <n v="9"/>
    <n v="15"/>
    <n v="6"/>
    <n v="6"/>
    <n v="6"/>
    <n v="0"/>
    <n v="0"/>
    <n v="20"/>
    <n v="38"/>
    <s v="43177G15"/>
    <x v="15"/>
  </r>
  <r>
    <x v="21"/>
    <x v="646"/>
    <s v="3"/>
    <s v="Kjelle POETS"/>
    <d v="2003-02-14T00:00:00"/>
    <s v="VERLU BMX TEAM BELGIUM"/>
    <n v="4"/>
    <n v="3"/>
    <n v="4"/>
    <m/>
    <m/>
    <m/>
    <n v="5"/>
    <x v="2"/>
    <n v="11"/>
    <n v="15"/>
    <n v="5"/>
    <n v="6"/>
    <n v="5"/>
    <n v="0"/>
    <n v="0"/>
    <n v="17"/>
    <n v="33"/>
    <s v="43177G15"/>
    <x v="15"/>
  </r>
  <r>
    <x v="21"/>
    <x v="647"/>
    <s v="98"/>
    <s v="Karo VERTESSEN"/>
    <d v="1998-09-03T00:00:00"/>
    <s v="VERLU BMX TEAM BELGIUM"/>
    <n v="3"/>
    <n v="2"/>
    <n v="2"/>
    <m/>
    <m/>
    <m/>
    <n v="6"/>
    <x v="2"/>
    <n v="7"/>
    <n v="15"/>
    <n v="6"/>
    <n v="7"/>
    <n v="7"/>
    <n v="0"/>
    <n v="0"/>
    <n v="15"/>
    <n v="35"/>
    <s v="43177G15"/>
    <x v="15"/>
  </r>
  <r>
    <x v="21"/>
    <x v="645"/>
    <s v="14"/>
    <s v="Marthe GOOSSENS"/>
    <d v="2002-05-04T00:00:00"/>
    <s v="MEYBO FACTORY TEAM BELGIUM"/>
    <n v="1"/>
    <n v="1"/>
    <n v="1"/>
    <m/>
    <m/>
    <m/>
    <n v="7"/>
    <x v="2"/>
    <n v="3"/>
    <n v="15"/>
    <n v="8"/>
    <n v="8"/>
    <n v="8"/>
    <n v="0"/>
    <n v="0"/>
    <n v="13"/>
    <n v="37"/>
    <s v="43177G15"/>
    <x v="15"/>
  </r>
  <r>
    <x v="21"/>
    <x v="651"/>
    <s v="111"/>
    <s v="Britt BAETENS"/>
    <d v="2002-02-21T00:00:00"/>
    <s v="BMXEMOTION TEAM"/>
    <n v="4"/>
    <n v="4"/>
    <n v="4"/>
    <m/>
    <m/>
    <m/>
    <n v="8"/>
    <x v="2"/>
    <n v="12"/>
    <n v="15"/>
    <n v="5"/>
    <n v="5"/>
    <n v="5"/>
    <n v="0"/>
    <n v="0"/>
    <n v="11"/>
    <n v="26"/>
    <s v="43177G15"/>
    <x v="15"/>
  </r>
  <r>
    <x v="21"/>
    <x v="652"/>
    <s v="20"/>
    <s v="Femke VERELST"/>
    <d v="2003-03-21T00:00:00"/>
    <s v="DARE2RACE BMX TEAM"/>
    <n v="5"/>
    <n v="5"/>
    <n v="5"/>
    <m/>
    <m/>
    <m/>
    <m/>
    <x v="2"/>
    <n v="15"/>
    <n v="15"/>
    <n v="4"/>
    <n v="4"/>
    <n v="4"/>
    <n v="0"/>
    <n v="0"/>
    <n v="0"/>
    <n v="12"/>
    <s v="43177G15"/>
    <x v="15"/>
  </r>
  <r>
    <x v="21"/>
    <x v="662"/>
    <s v="334"/>
    <s v="GALINA AIRISA"/>
    <d v="2001-03-19T00:00:00"/>
    <m/>
    <n v="8"/>
    <n v="5"/>
    <n v="5"/>
    <m/>
    <m/>
    <m/>
    <m/>
    <x v="2"/>
    <n v="18"/>
    <n v="15"/>
    <n v="1"/>
    <n v="4"/>
    <n v="4"/>
    <n v="0"/>
    <n v="0"/>
    <n v="0"/>
    <n v="9"/>
    <s v="43177G15"/>
    <x v="15"/>
  </r>
  <r>
    <x v="21"/>
    <x v="655"/>
    <s v="112"/>
    <s v="Maryse COUNET"/>
    <d v="2002-01-08T00:00:00"/>
    <s v="BMX SOUMAGNE"/>
    <n v="6"/>
    <n v="6"/>
    <n v="6"/>
    <m/>
    <m/>
    <m/>
    <m/>
    <x v="2"/>
    <n v="18"/>
    <n v="15"/>
    <n v="3"/>
    <n v="3"/>
    <n v="3"/>
    <n v="0"/>
    <n v="0"/>
    <n v="0"/>
    <n v="9"/>
    <s v="43177G15"/>
    <x v="15"/>
  </r>
  <r>
    <x v="21"/>
    <x v="659"/>
    <s v="51"/>
    <s v="Sarah NEYS"/>
    <d v="1995-03-20T00:00:00"/>
    <s v="PMC CYCLING"/>
    <n v="6"/>
    <n v="6"/>
    <n v="6"/>
    <m/>
    <m/>
    <m/>
    <m/>
    <x v="2"/>
    <n v="18"/>
    <n v="15"/>
    <n v="3"/>
    <n v="3"/>
    <n v="3"/>
    <n v="0"/>
    <n v="0"/>
    <n v="0"/>
    <n v="9"/>
    <s v="43177G15"/>
    <x v="15"/>
  </r>
  <r>
    <x v="21"/>
    <x v="657"/>
    <s v="48"/>
    <s v="Jukka FORREST"/>
    <d v="2003-09-24T00:00:00"/>
    <s v="INDIVIDUEEL"/>
    <n v="5"/>
    <n v="7"/>
    <n v="7"/>
    <m/>
    <m/>
    <m/>
    <m/>
    <x v="2"/>
    <n v="19"/>
    <n v="15"/>
    <n v="4"/>
    <n v="2"/>
    <n v="2"/>
    <n v="0"/>
    <n v="0"/>
    <n v="0"/>
    <n v="8"/>
    <s v="43177G15"/>
    <x v="15"/>
  </r>
  <r>
    <x v="21"/>
    <x v="658"/>
    <s v="59"/>
    <s v="Carmen GEEBELEN"/>
    <d v="2001-12-08T00:00:00"/>
    <s v="PEER BMX VZW"/>
    <n v="7"/>
    <n v="7"/>
    <n v="7"/>
    <m/>
    <m/>
    <m/>
    <m/>
    <x v="2"/>
    <n v="21"/>
    <n v="15"/>
    <n v="2"/>
    <n v="2"/>
    <n v="2"/>
    <n v="0"/>
    <n v="0"/>
    <n v="0"/>
    <n v="6"/>
    <s v="43177G15"/>
    <x v="15"/>
  </r>
  <r>
    <x v="21"/>
    <x v="656"/>
    <s v="222"/>
    <s v="Amber WILLEM"/>
    <d v="2001-02-01T00:00:00"/>
    <s v="BMX TEAM CRUPI BELGIUM"/>
    <n v="7"/>
    <n v="8"/>
    <n v="8"/>
    <m/>
    <m/>
    <m/>
    <m/>
    <x v="2"/>
    <n v="23"/>
    <n v="15"/>
    <n v="2"/>
    <n v="1"/>
    <n v="1"/>
    <n v="0"/>
    <n v="0"/>
    <n v="0"/>
    <n v="4"/>
    <s v="43177G15"/>
    <x v="15"/>
  </r>
  <r>
    <x v="22"/>
    <x v="663"/>
    <s v="241"/>
    <s v="Ruben GOMMERS"/>
    <d v="1998-09-29T00:00:00"/>
    <s v="2B RACING TEAM"/>
    <n v="1"/>
    <n v="2"/>
    <n v="1"/>
    <m/>
    <m/>
    <n v="1"/>
    <n v="1"/>
    <x v="2"/>
    <n v="4"/>
    <n v="25"/>
    <n v="8"/>
    <n v="7"/>
    <n v="8"/>
    <n v="0"/>
    <n v="5"/>
    <n v="50"/>
    <n v="78"/>
    <s v="43177ME"/>
    <x v="16"/>
  </r>
  <r>
    <x v="22"/>
    <x v="672"/>
    <s v="221"/>
    <s v="Nick VANDEPUT"/>
    <d v="1999-05-15T00:00:00"/>
    <s v="GEAR2WIN PURE FACTORY RACING"/>
    <n v="2"/>
    <n v="2"/>
    <n v="2"/>
    <m/>
    <m/>
    <n v="3"/>
    <n v="2"/>
    <x v="2"/>
    <n v="6"/>
    <n v="25"/>
    <n v="7"/>
    <n v="7"/>
    <n v="7"/>
    <n v="0"/>
    <n v="5"/>
    <n v="30"/>
    <n v="56"/>
    <s v="43177ME"/>
    <x v="16"/>
  </r>
  <r>
    <x v="22"/>
    <x v="791"/>
    <s v="138"/>
    <s v="STRAZDINS MIKUS DAVIDS"/>
    <d v="1999-04-26T00:00:00"/>
    <m/>
    <n v="2"/>
    <n v="1"/>
    <n v="2"/>
    <m/>
    <m/>
    <n v="2"/>
    <n v="3"/>
    <x v="2"/>
    <n v="5"/>
    <n v="25"/>
    <n v="7"/>
    <n v="8"/>
    <n v="7"/>
    <n v="0"/>
    <n v="5"/>
    <n v="25"/>
    <n v="52"/>
    <s v="43177ME"/>
    <x v="16"/>
  </r>
  <r>
    <x v="22"/>
    <x v="665"/>
    <s v="156"/>
    <s v="Mathijs VERHOEVEN"/>
    <d v="1997-03-29T00:00:00"/>
    <s v="GEAR2WIN PURE FACTORY RACING"/>
    <n v="1"/>
    <n v="1"/>
    <n v="1"/>
    <m/>
    <m/>
    <n v="1"/>
    <n v="4"/>
    <x v="2"/>
    <n v="3"/>
    <n v="25"/>
    <n v="8"/>
    <n v="8"/>
    <n v="8"/>
    <n v="0"/>
    <n v="5"/>
    <n v="20"/>
    <n v="49"/>
    <s v="43177ME"/>
    <x v="16"/>
  </r>
  <r>
    <x v="22"/>
    <x v="792"/>
    <s v="40"/>
    <s v="Pieter LEROI"/>
    <d v="2000-06-16T00:00:00"/>
    <s v="GEAR2WIN PURE FACTORY RACING"/>
    <n v="2"/>
    <n v="2"/>
    <n v="2"/>
    <m/>
    <m/>
    <n v="4"/>
    <n v="5"/>
    <x v="2"/>
    <n v="6"/>
    <n v="25"/>
    <n v="7"/>
    <n v="7"/>
    <n v="7"/>
    <n v="0"/>
    <n v="5"/>
    <n v="17"/>
    <n v="43"/>
    <s v="43177ME"/>
    <x v="16"/>
  </r>
  <r>
    <x v="22"/>
    <x v="670"/>
    <s v="811"/>
    <s v="Brett JACOBS"/>
    <d v="1999-02-03T00:00:00"/>
    <s v="MEYBO FACTORY TEAM BELGIUM"/>
    <n v="1"/>
    <n v="1"/>
    <n v="1"/>
    <m/>
    <m/>
    <n v="2"/>
    <n v="6"/>
    <x v="2"/>
    <n v="3"/>
    <n v="25"/>
    <n v="8"/>
    <n v="8"/>
    <n v="8"/>
    <n v="0"/>
    <n v="5"/>
    <n v="15"/>
    <n v="44"/>
    <s v="43177ME"/>
    <x v="16"/>
  </r>
  <r>
    <x v="22"/>
    <x v="671"/>
    <s v="23"/>
    <s v="Michael BOGAERTS"/>
    <d v="1994-05-25T00:00:00"/>
    <s v="MARTIN SPORTS PRO WINNER FACTORY TEAM"/>
    <n v="3"/>
    <n v="2"/>
    <n v="2"/>
    <m/>
    <m/>
    <n v="4"/>
    <n v="7"/>
    <x v="2"/>
    <n v="7"/>
    <n v="25"/>
    <n v="6"/>
    <n v="7"/>
    <n v="7"/>
    <n v="0"/>
    <n v="5"/>
    <n v="13"/>
    <n v="38"/>
    <s v="43177ME"/>
    <x v="16"/>
  </r>
  <r>
    <x v="22"/>
    <x v="667"/>
    <s v="896"/>
    <s v="Joffrey WOUTERS"/>
    <d v="1996-08-13T00:00:00"/>
    <s v="MEYBO FACTORY TEAM BELGIUM"/>
    <n v="1"/>
    <n v="1"/>
    <n v="1"/>
    <m/>
    <m/>
    <n v="3"/>
    <n v="8"/>
    <x v="2"/>
    <n v="3"/>
    <n v="25"/>
    <n v="8"/>
    <n v="8"/>
    <n v="8"/>
    <n v="0"/>
    <n v="5"/>
    <n v="11"/>
    <n v="40"/>
    <s v="43177ME"/>
    <x v="16"/>
  </r>
  <r>
    <x v="22"/>
    <x v="678"/>
    <s v="68"/>
    <s v="Thibaut STOFFELS"/>
    <d v="2001-02-01T00:00:00"/>
    <s v="BMX VERLU WALLONIE"/>
    <n v="4"/>
    <n v="3"/>
    <n v="3"/>
    <m/>
    <m/>
    <n v="5"/>
    <m/>
    <x v="2"/>
    <n v="10"/>
    <n v="25"/>
    <n v="5"/>
    <n v="6"/>
    <n v="6"/>
    <n v="0"/>
    <n v="4"/>
    <n v="0"/>
    <n v="21"/>
    <s v="43177ME"/>
    <x v="16"/>
  </r>
  <r>
    <x v="22"/>
    <x v="677"/>
    <s v="263"/>
    <s v="Stef LAUWERS"/>
    <d v="1998-10-25T00:00:00"/>
    <s v="HARO-BMX4LIFE TEAM"/>
    <n v="6"/>
    <n v="3"/>
    <n v="3"/>
    <m/>
    <m/>
    <n v="5"/>
    <m/>
    <x v="2"/>
    <n v="12"/>
    <n v="25"/>
    <n v="3"/>
    <n v="6"/>
    <n v="6"/>
    <n v="0"/>
    <n v="4"/>
    <n v="0"/>
    <n v="19"/>
    <s v="43177ME"/>
    <x v="16"/>
  </r>
  <r>
    <x v="22"/>
    <x v="676"/>
    <s v="712"/>
    <s v="Andy RUTS"/>
    <d v="1998-12-07T00:00:00"/>
    <s v="2B RACING TEAM"/>
    <n v="4"/>
    <n v="4"/>
    <n v="3"/>
    <m/>
    <m/>
    <n v="6"/>
    <m/>
    <x v="2"/>
    <n v="11"/>
    <n v="25"/>
    <n v="5"/>
    <n v="5"/>
    <n v="6"/>
    <n v="0"/>
    <n v="3"/>
    <n v="0"/>
    <n v="19"/>
    <s v="43177ME"/>
    <x v="16"/>
  </r>
  <r>
    <x v="22"/>
    <x v="673"/>
    <s v="333"/>
    <s v="Robbe DENS"/>
    <d v="2001-04-15T00:00:00"/>
    <s v="DARE2RACE BMX TEAM"/>
    <n v="3"/>
    <n v="3"/>
    <n v="4"/>
    <m/>
    <m/>
    <n v="6"/>
    <m/>
    <x v="2"/>
    <n v="10"/>
    <n v="25"/>
    <n v="6"/>
    <n v="6"/>
    <n v="5"/>
    <n v="0"/>
    <n v="3"/>
    <n v="0"/>
    <n v="20"/>
    <s v="43177ME"/>
    <x v="16"/>
  </r>
  <r>
    <x v="22"/>
    <x v="685"/>
    <s v="200"/>
    <s v="Dean WOUTERS"/>
    <d v="1999-05-27T00:00:00"/>
    <s v="PMC CYCLING"/>
    <n v="2"/>
    <n v="4"/>
    <n v="4"/>
    <m/>
    <m/>
    <n v="7"/>
    <m/>
    <x v="2"/>
    <n v="10"/>
    <n v="25"/>
    <n v="7"/>
    <n v="5"/>
    <n v="5"/>
    <n v="0"/>
    <n v="2"/>
    <n v="0"/>
    <n v="19"/>
    <s v="43177ME"/>
    <x v="16"/>
  </r>
  <r>
    <x v="22"/>
    <x v="674"/>
    <s v="35"/>
    <s v="Simon GOOSSENS"/>
    <d v="1999-09-15T00:00:00"/>
    <s v="OFF ROAD CLUB BMX  2000  DESSEL VZW"/>
    <n v="3"/>
    <n v="3"/>
    <n v="5"/>
    <m/>
    <m/>
    <n v="7"/>
    <m/>
    <x v="2"/>
    <n v="11"/>
    <n v="25"/>
    <n v="6"/>
    <n v="6"/>
    <n v="4"/>
    <n v="0"/>
    <n v="2"/>
    <n v="0"/>
    <n v="18"/>
    <s v="43177ME"/>
    <x v="16"/>
  </r>
  <r>
    <x v="22"/>
    <x v="679"/>
    <s v="70"/>
    <s v="Dennis SCHROOTEN"/>
    <d v="2001-02-02T00:00:00"/>
    <s v="SUPERCROSS BVC BIKES BENELUX"/>
    <n v="4"/>
    <n v="4"/>
    <n v="3"/>
    <m/>
    <m/>
    <n v="8"/>
    <m/>
    <x v="2"/>
    <n v="11"/>
    <n v="25"/>
    <n v="5"/>
    <n v="5"/>
    <n v="6"/>
    <n v="0"/>
    <n v="1"/>
    <n v="0"/>
    <n v="17"/>
    <s v="43177ME"/>
    <x v="16"/>
  </r>
  <r>
    <x v="22"/>
    <x v="687"/>
    <s v="62"/>
    <s v="Sten SAUVILLERS"/>
    <d v="2000-08-21T00:00:00"/>
    <s v="2B RACING TEAM"/>
    <n v="4"/>
    <n v="5"/>
    <n v="4"/>
    <m/>
    <m/>
    <n v="8"/>
    <m/>
    <x v="2"/>
    <n v="13"/>
    <n v="25"/>
    <n v="5"/>
    <n v="4"/>
    <n v="5"/>
    <n v="0"/>
    <n v="1"/>
    <n v="0"/>
    <n v="15"/>
    <s v="43177ME"/>
    <x v="16"/>
  </r>
  <r>
    <x v="22"/>
    <x v="684"/>
    <s v="92"/>
    <s v="Thibaut VAESSEN"/>
    <d v="2001-01-21T00:00:00"/>
    <s v="BMX SOUMAGNE"/>
    <n v="6"/>
    <n v="5"/>
    <n v="4"/>
    <m/>
    <m/>
    <m/>
    <m/>
    <x v="2"/>
    <n v="15"/>
    <n v="25"/>
    <n v="3"/>
    <n v="4"/>
    <n v="5"/>
    <n v="0"/>
    <n v="0"/>
    <n v="0"/>
    <n v="12"/>
    <s v="43177ME"/>
    <x v="16"/>
  </r>
  <r>
    <x v="22"/>
    <x v="675"/>
    <s v="111"/>
    <s v="Yannick WOLF"/>
    <d v="2000-04-18T00:00:00"/>
    <s v="FRITS BMX BELGIUM"/>
    <n v="5"/>
    <n v="4"/>
    <n v="5"/>
    <m/>
    <m/>
    <m/>
    <m/>
    <x v="2"/>
    <n v="14"/>
    <n v="25"/>
    <n v="4"/>
    <n v="5"/>
    <n v="4"/>
    <n v="0"/>
    <n v="0"/>
    <n v="0"/>
    <n v="13"/>
    <s v="43177ME"/>
    <x v="16"/>
  </r>
  <r>
    <x v="22"/>
    <x v="680"/>
    <s v="21"/>
    <s v="Brent VANHOOF"/>
    <d v="1999-08-15T00:00:00"/>
    <s v="HARO-BMX4LIFE TEAM"/>
    <n v="6"/>
    <n v="5"/>
    <n v="5"/>
    <m/>
    <m/>
    <m/>
    <m/>
    <x v="2"/>
    <n v="16"/>
    <n v="25"/>
    <n v="3"/>
    <n v="4"/>
    <n v="4"/>
    <n v="0"/>
    <n v="0"/>
    <n v="0"/>
    <n v="11"/>
    <s v="43177ME"/>
    <x v="16"/>
  </r>
  <r>
    <x v="22"/>
    <x v="683"/>
    <s v="33"/>
    <s v="Yan SLEGERS"/>
    <d v="2000-06-10T00:00:00"/>
    <s v="OFF ROAD CLUB BMX  2000  DESSEL VZW"/>
    <n v="5"/>
    <n v="6"/>
    <n v="5"/>
    <m/>
    <m/>
    <m/>
    <m/>
    <x v="2"/>
    <n v="16"/>
    <n v="25"/>
    <n v="4"/>
    <n v="3"/>
    <n v="4"/>
    <n v="0"/>
    <n v="0"/>
    <n v="0"/>
    <n v="11"/>
    <s v="43177ME"/>
    <x v="16"/>
  </r>
  <r>
    <x v="22"/>
    <x v="682"/>
    <s v="81"/>
    <s v="Jonathan PUT"/>
    <d v="2001-07-22T00:00:00"/>
    <s v="MARTIN SPORTS PRO WINNER FACTORY TEAM"/>
    <n v="7"/>
    <n v="5"/>
    <n v="6"/>
    <m/>
    <m/>
    <m/>
    <m/>
    <x v="2"/>
    <n v="18"/>
    <n v="25"/>
    <n v="2"/>
    <n v="4"/>
    <n v="3"/>
    <n v="0"/>
    <n v="0"/>
    <n v="0"/>
    <n v="9"/>
    <s v="43177ME"/>
    <x v="16"/>
  </r>
  <r>
    <x v="22"/>
    <x v="681"/>
    <s v="88"/>
    <s v="Robbe WIJCKMANS"/>
    <d v="2001-02-08T00:00:00"/>
    <s v="DK FACTORY TEAM"/>
    <n v="3"/>
    <n v="6"/>
    <n v="6"/>
    <m/>
    <m/>
    <m/>
    <m/>
    <x v="2"/>
    <n v="15"/>
    <n v="25"/>
    <n v="6"/>
    <n v="3"/>
    <n v="3"/>
    <n v="0"/>
    <n v="0"/>
    <n v="0"/>
    <n v="12"/>
    <s v="43177ME"/>
    <x v="16"/>
  </r>
  <r>
    <x v="22"/>
    <x v="688"/>
    <s v="63"/>
    <s v="Arold VERBIEST"/>
    <d v="2000-05-29T00:00:00"/>
    <s v="BMX TIMBERWOLVES RACING"/>
    <n v="5"/>
    <n v="6"/>
    <n v="6"/>
    <m/>
    <m/>
    <m/>
    <m/>
    <x v="2"/>
    <n v="17"/>
    <n v="25"/>
    <n v="4"/>
    <n v="3"/>
    <n v="3"/>
    <n v="0"/>
    <n v="0"/>
    <n v="0"/>
    <n v="10"/>
    <s v="43177ME"/>
    <x v="16"/>
  </r>
  <r>
    <x v="22"/>
    <x v="686"/>
    <s v="48"/>
    <s v="Jarmo FORREST"/>
    <d v="1998-12-07T00:00:00"/>
    <s v="INDIVIDUEEL"/>
    <n v="5"/>
    <n v="6"/>
    <n v="6"/>
    <m/>
    <m/>
    <m/>
    <m/>
    <x v="2"/>
    <n v="17"/>
    <n v="25"/>
    <n v="4"/>
    <n v="3"/>
    <n v="3"/>
    <n v="0"/>
    <n v="0"/>
    <n v="0"/>
    <n v="10"/>
    <s v="43177ME"/>
    <x v="16"/>
  </r>
  <r>
    <x v="22"/>
    <x v="793"/>
    <s v="653"/>
    <s v="Loïc WILLEMS"/>
    <d v="1992-01-10T00:00:00"/>
    <s v="BMX SOUMAGNE"/>
    <n v="6"/>
    <n v="7"/>
    <n v="7"/>
    <m/>
    <m/>
    <m/>
    <m/>
    <x v="2"/>
    <n v="20"/>
    <n v="25"/>
    <n v="3"/>
    <n v="2"/>
    <n v="2"/>
    <n v="0"/>
    <n v="0"/>
    <n v="0"/>
    <n v="7"/>
    <s v="43177ME"/>
    <x v="16"/>
  </r>
  <r>
    <x v="1"/>
    <x v="689"/>
    <s v="94"/>
    <s v="Liam MAGIELS"/>
    <d v="2012-01-29T00:00:00"/>
    <s v="DE MOLENSPRINTERS PULDERBOS VZW"/>
    <n v="1"/>
    <n v="1"/>
    <n v="1"/>
    <m/>
    <m/>
    <n v="1"/>
    <n v="1"/>
    <x v="3"/>
    <n v="3"/>
    <n v="21"/>
    <n v="8"/>
    <n v="8"/>
    <n v="8"/>
    <n v="0"/>
    <n v="5"/>
    <n v="50"/>
    <n v="79"/>
    <s v="43198B05"/>
    <x v="1"/>
  </r>
  <r>
    <x v="1"/>
    <x v="1"/>
    <s v="51"/>
    <s v="Rune VANSUMMEREN"/>
    <d v="2012-09-05T00:00:00"/>
    <s v="FPR - PEER"/>
    <n v="5"/>
    <n v="2"/>
    <n v="2"/>
    <m/>
    <m/>
    <n v="3"/>
    <n v="2"/>
    <x v="3"/>
    <n v="9"/>
    <n v="21"/>
    <n v="4"/>
    <n v="7"/>
    <n v="7"/>
    <n v="0"/>
    <n v="5"/>
    <n v="30"/>
    <n v="53"/>
    <s v="43198B05"/>
    <x v="1"/>
  </r>
  <r>
    <x v="1"/>
    <x v="2"/>
    <s v="141"/>
    <s v="Oliver WYNS"/>
    <d v="2012-01-14T00:00:00"/>
    <s v="BMX DENNENTEAM"/>
    <n v="1"/>
    <n v="1"/>
    <n v="1"/>
    <m/>
    <m/>
    <n v="2"/>
    <n v="3"/>
    <x v="3"/>
    <n v="3"/>
    <n v="21"/>
    <n v="8"/>
    <n v="8"/>
    <n v="8"/>
    <n v="0"/>
    <n v="5"/>
    <n v="25"/>
    <n v="54"/>
    <s v="43198B05"/>
    <x v="1"/>
  </r>
  <r>
    <x v="1"/>
    <x v="3"/>
    <s v="45"/>
    <s v="Jul WOESTENBORGHS"/>
    <d v="2012-10-26T00:00:00"/>
    <s v="DE MOLENSPRINTERS PULDERBOS VZW"/>
    <n v="1"/>
    <n v="1"/>
    <n v="1"/>
    <m/>
    <m/>
    <n v="1"/>
    <n v="4"/>
    <x v="3"/>
    <n v="3"/>
    <n v="21"/>
    <n v="8"/>
    <n v="8"/>
    <n v="8"/>
    <n v="0"/>
    <n v="5"/>
    <n v="20"/>
    <n v="49"/>
    <s v="43198B05"/>
    <x v="1"/>
  </r>
  <r>
    <x v="1"/>
    <x v="13"/>
    <s v="92"/>
    <s v="Largo PEETERMANS"/>
    <d v="2012-11-21T00:00:00"/>
    <s v="TOP GEAR BMX VZW"/>
    <n v="2"/>
    <n v="3"/>
    <n v="3"/>
    <m/>
    <m/>
    <n v="2"/>
    <n v="5"/>
    <x v="3"/>
    <n v="8"/>
    <n v="21"/>
    <n v="7"/>
    <n v="6"/>
    <n v="6"/>
    <n v="0"/>
    <n v="5"/>
    <n v="17"/>
    <n v="41"/>
    <s v="43198B05"/>
    <x v="1"/>
  </r>
  <r>
    <x v="1"/>
    <x v="794"/>
    <s v="81"/>
    <s v="Ben ROZEIN"/>
    <d v="2012-01-06T00:00:00"/>
    <s v="BMX SOUMAGNE"/>
    <n v="4"/>
    <n v="5"/>
    <n v="4"/>
    <m/>
    <m/>
    <n v="3"/>
    <n v="6"/>
    <x v="3"/>
    <n v="13"/>
    <n v="21"/>
    <n v="5"/>
    <n v="4"/>
    <n v="5"/>
    <n v="0"/>
    <n v="5"/>
    <n v="15"/>
    <n v="34"/>
    <s v="43198B05"/>
    <x v="1"/>
  </r>
  <r>
    <x v="1"/>
    <x v="5"/>
    <s v="26"/>
    <s v="Emiel GEENTJENS"/>
    <d v="2012-09-06T00:00:00"/>
    <s v="THE BMX DEVILS V.Z.W. RAVELS"/>
    <n v="2"/>
    <n v="2"/>
    <n v="2"/>
    <m/>
    <m/>
    <n v="4"/>
    <n v="7"/>
    <x v="3"/>
    <n v="6"/>
    <n v="21"/>
    <n v="7"/>
    <n v="7"/>
    <n v="7"/>
    <n v="0"/>
    <n v="5"/>
    <n v="13"/>
    <n v="39"/>
    <s v="43198B05"/>
    <x v="1"/>
  </r>
  <r>
    <x v="1"/>
    <x v="7"/>
    <s v="80"/>
    <s v="Arthur HOFFMANN"/>
    <d v="2012-07-13T00:00:00"/>
    <s v="BMXING PARK BLEGNY"/>
    <n v="3"/>
    <n v="3"/>
    <n v="4"/>
    <m/>
    <m/>
    <n v="4"/>
    <n v="8"/>
    <x v="3"/>
    <n v="10"/>
    <n v="21"/>
    <n v="6"/>
    <n v="6"/>
    <n v="5"/>
    <n v="0"/>
    <n v="5"/>
    <n v="11"/>
    <n v="33"/>
    <s v="43198B05"/>
    <x v="1"/>
  </r>
  <r>
    <x v="1"/>
    <x v="16"/>
    <s v="20"/>
    <s v="Lucas VAN HOEK"/>
    <d v="2012-03-09T00:00:00"/>
    <s v="THE BMX DEVILS V.Z.W. RAVELS"/>
    <n v="1"/>
    <n v="2"/>
    <n v="1"/>
    <m/>
    <m/>
    <n v="5"/>
    <m/>
    <x v="3"/>
    <n v="4"/>
    <n v="21"/>
    <n v="8"/>
    <n v="7"/>
    <n v="8"/>
    <n v="0"/>
    <n v="4"/>
    <n v="0"/>
    <n v="27"/>
    <s v="43198B05"/>
    <x v="1"/>
  </r>
  <r>
    <x v="1"/>
    <x v="11"/>
    <s v="43"/>
    <s v="Jason REYNAERT"/>
    <d v="2012-02-26T00:00:00"/>
    <s v="THE BMX-STARS VZW"/>
    <n v="3"/>
    <n v="3"/>
    <n v="3"/>
    <m/>
    <m/>
    <n v="5"/>
    <m/>
    <x v="3"/>
    <n v="9"/>
    <n v="21"/>
    <n v="6"/>
    <n v="6"/>
    <n v="6"/>
    <n v="0"/>
    <n v="4"/>
    <n v="0"/>
    <n v="22"/>
    <s v="43198B05"/>
    <x v="1"/>
  </r>
  <r>
    <x v="1"/>
    <x v="4"/>
    <s v="79"/>
    <s v="Corentin HOFFMANN"/>
    <d v="2012-07-13T00:00:00"/>
    <s v="BMXING PARK BLEGNY"/>
    <n v="2"/>
    <n v="3"/>
    <n v="4"/>
    <m/>
    <m/>
    <n v="6"/>
    <m/>
    <x v="3"/>
    <n v="9"/>
    <n v="21"/>
    <n v="7"/>
    <n v="6"/>
    <n v="5"/>
    <n v="0"/>
    <n v="3"/>
    <n v="0"/>
    <n v="21"/>
    <s v="43198B05"/>
    <x v="1"/>
  </r>
  <r>
    <x v="1"/>
    <x v="12"/>
    <s v="33"/>
    <s v="Seth GIJBELS"/>
    <d v="2012-11-15T00:00:00"/>
    <s v="PMC CYCLING"/>
    <n v="2"/>
    <n v="1"/>
    <n v="5"/>
    <m/>
    <m/>
    <n v="6"/>
    <m/>
    <x v="3"/>
    <n v="8"/>
    <n v="21"/>
    <n v="7"/>
    <n v="8"/>
    <n v="4"/>
    <n v="0"/>
    <n v="3"/>
    <n v="0"/>
    <n v="22"/>
    <s v="43198B05"/>
    <x v="1"/>
  </r>
  <r>
    <x v="1"/>
    <x v="795"/>
    <s v="60"/>
    <s v="Vince HUION"/>
    <d v="2012-04-15T00:00:00"/>
    <s v="BMX DENNENTEAM"/>
    <n v="4"/>
    <n v="2"/>
    <n v="2"/>
    <m/>
    <m/>
    <n v="7"/>
    <m/>
    <x v="3"/>
    <n v="8"/>
    <n v="21"/>
    <n v="5"/>
    <n v="7"/>
    <n v="7"/>
    <n v="0"/>
    <n v="2"/>
    <n v="0"/>
    <n v="21"/>
    <s v="43198B05"/>
    <x v="1"/>
  </r>
  <r>
    <x v="1"/>
    <x v="796"/>
    <s v="31"/>
    <s v="Thorben VENDRIX"/>
    <d v="2012-09-17T00:00:00"/>
    <s v="PMC CYCLING"/>
    <n v="4"/>
    <n v="4"/>
    <n v="4"/>
    <m/>
    <m/>
    <n v="7"/>
    <m/>
    <x v="3"/>
    <n v="12"/>
    <n v="21"/>
    <n v="5"/>
    <n v="5"/>
    <n v="5"/>
    <n v="0"/>
    <n v="2"/>
    <n v="0"/>
    <n v="17"/>
    <s v="43198B05"/>
    <x v="1"/>
  </r>
  <r>
    <x v="1"/>
    <x v="17"/>
    <s v="218"/>
    <s v="Tibe TORFS"/>
    <d v="2012-08-21T00:00:00"/>
    <s v="BMX DENNENTEAM"/>
    <n v="4"/>
    <n v="4"/>
    <n v="2"/>
    <m/>
    <m/>
    <n v="8"/>
    <m/>
    <x v="3"/>
    <n v="10"/>
    <n v="21"/>
    <n v="5"/>
    <n v="5"/>
    <n v="7"/>
    <n v="0"/>
    <n v="1"/>
    <n v="0"/>
    <n v="18"/>
    <s v="43198B05"/>
    <x v="1"/>
  </r>
  <r>
    <x v="1"/>
    <x v="9"/>
    <s v="23"/>
    <s v="Matteo HUYBRECHTS"/>
    <d v="2012-10-04T00:00:00"/>
    <s v="THE BMX DEVILS V.Z.W. RAVELS"/>
    <n v="5"/>
    <n v="4"/>
    <n v="3"/>
    <m/>
    <m/>
    <n v="8"/>
    <m/>
    <x v="3"/>
    <n v="12"/>
    <n v="21"/>
    <n v="4"/>
    <n v="5"/>
    <n v="6"/>
    <n v="0"/>
    <n v="1"/>
    <n v="0"/>
    <n v="16"/>
    <s v="43198B05"/>
    <x v="1"/>
  </r>
  <r>
    <x v="1"/>
    <x v="8"/>
    <s v="75"/>
    <s v="Vinz VAN GASTEL"/>
    <d v="2012-11-30T00:00:00"/>
    <s v="OFF ROAD CLUB BMX  2000  DESSEL VZW"/>
    <n v="5"/>
    <n v="5"/>
    <n v="3"/>
    <m/>
    <m/>
    <m/>
    <m/>
    <x v="3"/>
    <n v="13"/>
    <n v="21"/>
    <n v="4"/>
    <n v="4"/>
    <n v="6"/>
    <n v="0"/>
    <n v="0"/>
    <n v="0"/>
    <n v="14"/>
    <s v="43198B05"/>
    <x v="1"/>
  </r>
  <r>
    <x v="1"/>
    <x v="10"/>
    <s v="34"/>
    <s v="Jitse BILLEN"/>
    <d v="2012-01-18T00:00:00"/>
    <s v="CIRCUIT ZOLDER - HEUSDEN-ZOLDER"/>
    <n v="6"/>
    <n v="4"/>
    <n v="5"/>
    <m/>
    <m/>
    <m/>
    <m/>
    <x v="3"/>
    <n v="15"/>
    <n v="21"/>
    <n v="3"/>
    <n v="5"/>
    <n v="4"/>
    <n v="0"/>
    <n v="0"/>
    <n v="0"/>
    <n v="12"/>
    <s v="43198B05"/>
    <x v="1"/>
  </r>
  <r>
    <x v="1"/>
    <x v="6"/>
    <s v="30"/>
    <s v="Djenson VANDEZANDE"/>
    <d v="2012-11-28T00:00:00"/>
    <s v="PMC CYCLING"/>
    <n v="3"/>
    <n v="5"/>
    <n v="5"/>
    <m/>
    <m/>
    <m/>
    <m/>
    <x v="3"/>
    <n v="13"/>
    <n v="21"/>
    <n v="6"/>
    <n v="4"/>
    <n v="4"/>
    <n v="0"/>
    <n v="0"/>
    <n v="0"/>
    <n v="14"/>
    <s v="43198B05"/>
    <x v="1"/>
  </r>
  <r>
    <x v="1"/>
    <x v="15"/>
    <s v="36"/>
    <s v="Stan COLLAERT"/>
    <d v="2012-07-25T00:00:00"/>
    <s v="DE MOLENSPRINTERS PULDERBOS VZW"/>
    <n v="5"/>
    <n v="5"/>
    <n v="5"/>
    <m/>
    <m/>
    <m/>
    <m/>
    <x v="3"/>
    <n v="15"/>
    <n v="21"/>
    <n v="4"/>
    <n v="4"/>
    <n v="4"/>
    <n v="0"/>
    <n v="0"/>
    <n v="0"/>
    <n v="12"/>
    <s v="43198B05"/>
    <x v="1"/>
  </r>
  <r>
    <x v="1"/>
    <x v="797"/>
    <s v="24"/>
    <s v="Senne POTTERS"/>
    <d v="2012-03-30T00:00:00"/>
    <s v="THE BMX DEVILS V.Z.W. RAVELS"/>
    <n v="3"/>
    <n v="6"/>
    <n v="6"/>
    <m/>
    <m/>
    <m/>
    <m/>
    <x v="3"/>
    <n v="15"/>
    <n v="21"/>
    <n v="6"/>
    <n v="3"/>
    <n v="3"/>
    <n v="0"/>
    <n v="0"/>
    <n v="0"/>
    <n v="12"/>
    <s v="43198B05"/>
    <x v="1"/>
  </r>
  <r>
    <x v="2"/>
    <x v="19"/>
    <s v="24"/>
    <s v="Mats VAN GILS"/>
    <d v="2011-01-12T00:00:00"/>
    <s v="THE BMX DEVILS V.Z.W. RAVELS"/>
    <n v="1"/>
    <n v="1"/>
    <n v="1"/>
    <m/>
    <n v="1"/>
    <n v="1"/>
    <n v="1"/>
    <x v="3"/>
    <n v="3"/>
    <n v="42"/>
    <n v="8"/>
    <n v="8"/>
    <n v="8"/>
    <n v="5"/>
    <n v="5"/>
    <n v="50"/>
    <n v="84"/>
    <s v="43198B07"/>
    <x v="1"/>
  </r>
  <r>
    <x v="2"/>
    <x v="34"/>
    <s v="48"/>
    <s v="Gust LENAERTS"/>
    <d v="2011-01-05T00:00:00"/>
    <s v="BMX TEAM BEKAF VZW"/>
    <n v="2"/>
    <n v="2"/>
    <n v="1"/>
    <m/>
    <n v="3"/>
    <n v="2"/>
    <n v="2"/>
    <x v="3"/>
    <n v="5"/>
    <n v="42"/>
    <n v="7"/>
    <n v="7"/>
    <n v="8"/>
    <n v="5"/>
    <n v="5"/>
    <n v="30"/>
    <n v="62"/>
    <s v="43198B07"/>
    <x v="1"/>
  </r>
  <r>
    <x v="2"/>
    <x v="18"/>
    <s v="41"/>
    <s v="Rios KOPPEN"/>
    <d v="2011-09-16T00:00:00"/>
    <s v="THE BMX DEVILS V.Z.W. RAVELS"/>
    <n v="2"/>
    <n v="2"/>
    <n v="1"/>
    <m/>
    <n v="2"/>
    <n v="1"/>
    <n v="3"/>
    <x v="3"/>
    <n v="5"/>
    <n v="42"/>
    <n v="7"/>
    <n v="7"/>
    <n v="8"/>
    <n v="5"/>
    <n v="5"/>
    <n v="25"/>
    <n v="57"/>
    <s v="43198B07"/>
    <x v="1"/>
  </r>
  <r>
    <x v="2"/>
    <x v="31"/>
    <s v="30"/>
    <s v="Owen OOSTEROP"/>
    <d v="2011-02-18T00:00:00"/>
    <s v="BMX TEAM BEKAF VZW"/>
    <n v="1"/>
    <n v="2"/>
    <n v="2"/>
    <m/>
    <n v="3"/>
    <n v="3"/>
    <n v="4"/>
    <x v="3"/>
    <n v="5"/>
    <n v="42"/>
    <n v="8"/>
    <n v="7"/>
    <n v="7"/>
    <n v="5"/>
    <n v="5"/>
    <n v="20"/>
    <n v="52"/>
    <s v="43198B07"/>
    <x v="1"/>
  </r>
  <r>
    <x v="2"/>
    <x v="24"/>
    <s v="31"/>
    <s v="Yorn EGGERS"/>
    <d v="2011-04-15T00:00:00"/>
    <s v="BMX TEAM BEKAF VZW"/>
    <n v="2"/>
    <n v="2"/>
    <n v="1"/>
    <m/>
    <n v="1"/>
    <n v="4"/>
    <n v="5"/>
    <x v="3"/>
    <n v="5"/>
    <n v="42"/>
    <n v="7"/>
    <n v="7"/>
    <n v="8"/>
    <n v="5"/>
    <n v="5"/>
    <n v="17"/>
    <n v="49"/>
    <s v="43198B07"/>
    <x v="1"/>
  </r>
  <r>
    <x v="2"/>
    <x v="23"/>
    <s v="65"/>
    <s v="Arto COP"/>
    <d v="2011-02-22T00:00:00"/>
    <s v="BMX RANST VZW"/>
    <n v="3"/>
    <n v="1"/>
    <n v="2"/>
    <m/>
    <n v="1"/>
    <n v="2"/>
    <n v="6"/>
    <x v="3"/>
    <n v="6"/>
    <n v="42"/>
    <n v="6"/>
    <n v="8"/>
    <n v="7"/>
    <n v="5"/>
    <n v="5"/>
    <n v="15"/>
    <n v="46"/>
    <s v="43198B07"/>
    <x v="1"/>
  </r>
  <r>
    <x v="2"/>
    <x v="21"/>
    <s v="27"/>
    <s v="Alexande DE VRIJ"/>
    <d v="2011-04-21T00:00:00"/>
    <s v="OFF ROAD CLUB BMX  2000  DESSEL VZW"/>
    <n v="1"/>
    <n v="1"/>
    <n v="2"/>
    <m/>
    <n v="2"/>
    <n v="4"/>
    <n v="7"/>
    <x v="3"/>
    <n v="4"/>
    <n v="42"/>
    <n v="8"/>
    <n v="8"/>
    <n v="7"/>
    <n v="5"/>
    <n v="5"/>
    <n v="13"/>
    <n v="46"/>
    <s v="43198B07"/>
    <x v="1"/>
  </r>
  <r>
    <x v="2"/>
    <x v="798"/>
    <s v="38"/>
    <s v="Tyson VANDECRAEN"/>
    <d v="2011-05-21T00:00:00"/>
    <s v="OFF ROAD CLUB BMX  2000  DESSEL VZW"/>
    <n v="2"/>
    <n v="4"/>
    <n v="1"/>
    <m/>
    <n v="3"/>
    <n v="3"/>
    <n v="8"/>
    <x v="3"/>
    <n v="7"/>
    <n v="42"/>
    <n v="7"/>
    <n v="5"/>
    <n v="8"/>
    <n v="5"/>
    <n v="5"/>
    <n v="11"/>
    <n v="41"/>
    <s v="43198B07"/>
    <x v="1"/>
  </r>
  <r>
    <x v="2"/>
    <x v="29"/>
    <s v="52"/>
    <s v="Mats LEIRS"/>
    <d v="2011-07-18T00:00:00"/>
    <s v="BMX WESTEL VZW"/>
    <n v="3"/>
    <n v="3"/>
    <n v="3"/>
    <m/>
    <n v="2"/>
    <n v="5"/>
    <m/>
    <x v="3"/>
    <n v="9"/>
    <n v="42"/>
    <n v="6"/>
    <n v="6"/>
    <n v="6"/>
    <n v="5"/>
    <n v="4"/>
    <n v="0"/>
    <n v="27"/>
    <s v="43198B07"/>
    <x v="1"/>
  </r>
  <r>
    <x v="2"/>
    <x v="799"/>
    <s v="40"/>
    <s v="Arthur LANGENS"/>
    <d v="2011-01-03T00:00:00"/>
    <s v="THE BMX DEVILS V.Z.W. RAVELS"/>
    <n v="3"/>
    <n v="3"/>
    <n v="3"/>
    <m/>
    <n v="4"/>
    <n v="5"/>
    <m/>
    <x v="3"/>
    <n v="9"/>
    <n v="42"/>
    <n v="6"/>
    <n v="6"/>
    <n v="6"/>
    <n v="5"/>
    <n v="4"/>
    <n v="0"/>
    <n v="27"/>
    <s v="43198B07"/>
    <x v="1"/>
  </r>
  <r>
    <x v="2"/>
    <x v="25"/>
    <s v="47"/>
    <s v="Lian JORGE"/>
    <d v="2011-04-13T00:00:00"/>
    <s v="BMX DENNENTEAM"/>
    <n v="1"/>
    <n v="1"/>
    <n v="1"/>
    <m/>
    <n v="2"/>
    <n v="6"/>
    <m/>
    <x v="3"/>
    <n v="3"/>
    <n v="42"/>
    <n v="8"/>
    <n v="8"/>
    <n v="8"/>
    <n v="5"/>
    <n v="3"/>
    <n v="0"/>
    <n v="32"/>
    <s v="43198B07"/>
    <x v="1"/>
  </r>
  <r>
    <x v="2"/>
    <x v="35"/>
    <s v="46"/>
    <s v="Gabriël HENDRICKX"/>
    <d v="2011-01-27T00:00:00"/>
    <s v="BMX TEAM BEKAF VZW"/>
    <n v="4"/>
    <n v="2"/>
    <n v="4"/>
    <m/>
    <n v="4"/>
    <n v="6"/>
    <m/>
    <x v="3"/>
    <n v="10"/>
    <n v="42"/>
    <n v="5"/>
    <n v="7"/>
    <n v="5"/>
    <n v="5"/>
    <n v="3"/>
    <n v="0"/>
    <n v="25"/>
    <s v="43198B07"/>
    <x v="1"/>
  </r>
  <r>
    <x v="2"/>
    <x v="39"/>
    <s v="25"/>
    <s v="Sverre KASTELIJN"/>
    <d v="2011-02-28T00:00:00"/>
    <s v="THE BMX DEVILS V.Z.W. RAVELS"/>
    <n v="1"/>
    <n v="1"/>
    <n v="2"/>
    <m/>
    <n v="3"/>
    <n v="7"/>
    <m/>
    <x v="3"/>
    <n v="4"/>
    <n v="42"/>
    <n v="8"/>
    <n v="8"/>
    <n v="7"/>
    <n v="5"/>
    <n v="2"/>
    <n v="0"/>
    <n v="30"/>
    <s v="43198B07"/>
    <x v="1"/>
  </r>
  <r>
    <x v="2"/>
    <x v="697"/>
    <s v="45"/>
    <s v="Maurice VERHAGE"/>
    <d v="2011-09-30T00:00:00"/>
    <s v="THE BMX ANGELS"/>
    <n v="3"/>
    <n v="3"/>
    <n v="3"/>
    <m/>
    <n v="4"/>
    <n v="7"/>
    <m/>
    <x v="3"/>
    <n v="9"/>
    <n v="42"/>
    <n v="6"/>
    <n v="6"/>
    <n v="6"/>
    <n v="5"/>
    <n v="2"/>
    <n v="0"/>
    <n v="25"/>
    <s v="43198B07"/>
    <x v="1"/>
  </r>
  <r>
    <x v="2"/>
    <x v="32"/>
    <s v="26"/>
    <s v="Lucas VAN DER HORST"/>
    <d v="2011-08-02T00:00:00"/>
    <s v="OFF ROAD CLUB BMX  2000  DESSEL VZW"/>
    <n v="2"/>
    <n v="1"/>
    <n v="1"/>
    <m/>
    <n v="1"/>
    <n v="8"/>
    <m/>
    <x v="3"/>
    <n v="4"/>
    <n v="42"/>
    <n v="7"/>
    <n v="8"/>
    <n v="8"/>
    <n v="5"/>
    <n v="1"/>
    <n v="0"/>
    <n v="29"/>
    <s v="43198B07"/>
    <x v="1"/>
  </r>
  <r>
    <x v="2"/>
    <x v="20"/>
    <s v="63"/>
    <s v="Jules BAERT"/>
    <d v="2011-05-09T00:00:00"/>
    <s v="TOP GEAR BMX VZW"/>
    <n v="1"/>
    <n v="3"/>
    <n v="3"/>
    <m/>
    <n v="4"/>
    <n v="8"/>
    <m/>
    <x v="3"/>
    <n v="7"/>
    <n v="42"/>
    <n v="8"/>
    <n v="6"/>
    <n v="6"/>
    <n v="5"/>
    <n v="1"/>
    <n v="0"/>
    <n v="26"/>
    <s v="43198B07"/>
    <x v="1"/>
  </r>
  <r>
    <x v="2"/>
    <x v="27"/>
    <s v="77"/>
    <s v="Romain GRIGNARD"/>
    <d v="2011-05-12T00:00:00"/>
    <s v="BMXING PARK BLEGNY"/>
    <n v="2"/>
    <n v="2"/>
    <n v="2"/>
    <m/>
    <n v="5"/>
    <m/>
    <m/>
    <x v="3"/>
    <n v="6"/>
    <n v="42"/>
    <n v="7"/>
    <n v="7"/>
    <n v="7"/>
    <n v="4"/>
    <n v="0"/>
    <n v="0"/>
    <n v="25"/>
    <s v="43198B07"/>
    <x v="1"/>
  </r>
  <r>
    <x v="2"/>
    <x v="38"/>
    <s v="100"/>
    <s v="Tyas HOSTE"/>
    <d v="2011-08-27T00:00:00"/>
    <s v="BMX DENNENTEAM"/>
    <n v="3"/>
    <n v="5"/>
    <n v="3"/>
    <m/>
    <n v="5"/>
    <m/>
    <m/>
    <x v="3"/>
    <n v="11"/>
    <n v="42"/>
    <n v="6"/>
    <n v="4"/>
    <n v="6"/>
    <n v="4"/>
    <n v="0"/>
    <n v="0"/>
    <n v="20"/>
    <s v="43198B07"/>
    <x v="1"/>
  </r>
  <r>
    <x v="2"/>
    <x v="41"/>
    <s v="22"/>
    <s v="Alexande SPRUYT"/>
    <d v="2011-05-24T00:00:00"/>
    <s v="THE BMX DEVILS V.Z.W. RAVELS"/>
    <n v="3"/>
    <n v="4"/>
    <n v="4"/>
    <m/>
    <n v="5"/>
    <m/>
    <m/>
    <x v="3"/>
    <n v="11"/>
    <n v="42"/>
    <n v="6"/>
    <n v="5"/>
    <n v="5"/>
    <n v="4"/>
    <n v="0"/>
    <n v="0"/>
    <n v="20"/>
    <s v="43198B07"/>
    <x v="1"/>
  </r>
  <r>
    <x v="2"/>
    <x v="47"/>
    <s v="29"/>
    <s v="Mathias DEGHISLAGE"/>
    <d v="2011-04-11T00:00:00"/>
    <s v="BMXING PARK BLEGNY"/>
    <n v="4"/>
    <n v="4"/>
    <n v="4"/>
    <m/>
    <n v="5"/>
    <m/>
    <m/>
    <x v="3"/>
    <n v="12"/>
    <n v="42"/>
    <n v="5"/>
    <n v="5"/>
    <n v="5"/>
    <n v="4"/>
    <n v="0"/>
    <n v="0"/>
    <n v="19"/>
    <s v="43198B07"/>
    <x v="1"/>
  </r>
  <r>
    <x v="2"/>
    <x v="36"/>
    <s v="96"/>
    <s v="Jelle VERDICKT"/>
    <d v="2011-08-30T00:00:00"/>
    <s v="VZW ANTWERP BMX"/>
    <n v="2"/>
    <n v="2"/>
    <n v="2"/>
    <m/>
    <n v="6"/>
    <m/>
    <m/>
    <x v="3"/>
    <n v="6"/>
    <n v="42"/>
    <n v="7"/>
    <n v="7"/>
    <n v="7"/>
    <n v="3"/>
    <n v="0"/>
    <n v="0"/>
    <n v="24"/>
    <s v="43198B07"/>
    <x v="1"/>
  </r>
  <r>
    <x v="2"/>
    <x v="37"/>
    <s v="43"/>
    <s v="Vic MARTENS"/>
    <d v="2011-06-28T00:00:00"/>
    <s v="BMX RANST VZW"/>
    <n v="4"/>
    <n v="3"/>
    <n v="3"/>
    <m/>
    <n v="6"/>
    <m/>
    <m/>
    <x v="3"/>
    <n v="10"/>
    <n v="42"/>
    <n v="5"/>
    <n v="6"/>
    <n v="6"/>
    <n v="3"/>
    <n v="0"/>
    <n v="0"/>
    <n v="20"/>
    <s v="43198B07"/>
    <x v="1"/>
  </r>
  <r>
    <x v="2"/>
    <x v="43"/>
    <s v="78"/>
    <s v="Victor JADOT"/>
    <d v="2011-10-24T00:00:00"/>
    <s v="BMX TIMBERWOLVES RACING"/>
    <n v="4"/>
    <n v="4"/>
    <n v="4"/>
    <m/>
    <n v="6"/>
    <m/>
    <m/>
    <x v="3"/>
    <n v="12"/>
    <n v="42"/>
    <n v="5"/>
    <n v="5"/>
    <n v="5"/>
    <n v="3"/>
    <n v="0"/>
    <n v="0"/>
    <n v="18"/>
    <s v="43198B07"/>
    <x v="1"/>
  </r>
  <r>
    <x v="2"/>
    <x v="42"/>
    <s v="28"/>
    <s v="Xim ARIËN"/>
    <d v="2011-08-11T00:00:00"/>
    <s v="THE BMX DEVILS V.Z.W. RAVELS"/>
    <n v="4"/>
    <n v="4"/>
    <n v="4"/>
    <m/>
    <n v="6"/>
    <m/>
    <m/>
    <x v="3"/>
    <n v="12"/>
    <n v="42"/>
    <n v="5"/>
    <n v="5"/>
    <n v="5"/>
    <n v="3"/>
    <n v="0"/>
    <n v="0"/>
    <n v="18"/>
    <s v="43198B07"/>
    <x v="1"/>
  </r>
  <r>
    <x v="2"/>
    <x v="26"/>
    <s v="114"/>
    <s v="OMAR MATTHEO"/>
    <d v="2011-07-08T00:00:00"/>
    <s v="Q-BIKE QUAREGNON"/>
    <n v="1"/>
    <n v="1"/>
    <n v="1"/>
    <m/>
    <n v="7"/>
    <m/>
    <m/>
    <x v="3"/>
    <n v="3"/>
    <n v="42"/>
    <n v="8"/>
    <n v="8"/>
    <n v="8"/>
    <n v="2"/>
    <n v="0"/>
    <n v="0"/>
    <n v="26"/>
    <s v="43198B07"/>
    <x v="1"/>
  </r>
  <r>
    <x v="2"/>
    <x v="800"/>
    <s v="35"/>
    <s v="Alex BERTELS"/>
    <d v="2011-01-20T00:00:00"/>
    <s v="THE BMX DEVILS V.Z.W. RAVELS"/>
    <n v="3"/>
    <n v="3"/>
    <n v="2"/>
    <m/>
    <n v="7"/>
    <m/>
    <m/>
    <x v="3"/>
    <n v="8"/>
    <n v="42"/>
    <n v="6"/>
    <n v="6"/>
    <n v="7"/>
    <n v="2"/>
    <n v="0"/>
    <n v="0"/>
    <n v="21"/>
    <s v="43198B07"/>
    <x v="1"/>
  </r>
  <r>
    <x v="2"/>
    <x v="52"/>
    <s v="92"/>
    <s v="Jorrit PEETERS"/>
    <d v="2011-09-04T00:00:00"/>
    <s v="BMX WESTEL VZW"/>
    <n v="4"/>
    <n v="4"/>
    <n v="3"/>
    <m/>
    <n v="7"/>
    <m/>
    <m/>
    <x v="3"/>
    <n v="11"/>
    <n v="42"/>
    <n v="5"/>
    <n v="5"/>
    <n v="6"/>
    <n v="2"/>
    <n v="0"/>
    <n v="0"/>
    <n v="18"/>
    <s v="43198B07"/>
    <x v="1"/>
  </r>
  <r>
    <x v="2"/>
    <x v="801"/>
    <s v="94"/>
    <s v="Gustaaf VAN GAEVER"/>
    <d v="2011-04-01T00:00:00"/>
    <s v="BMX RANST VZW"/>
    <n v="3"/>
    <n v="4"/>
    <n v="6"/>
    <m/>
    <n v="7"/>
    <m/>
    <m/>
    <x v="3"/>
    <n v="13"/>
    <n v="42"/>
    <n v="6"/>
    <n v="5"/>
    <n v="3"/>
    <n v="2"/>
    <n v="0"/>
    <n v="0"/>
    <n v="16"/>
    <s v="43198B07"/>
    <x v="1"/>
  </r>
  <r>
    <x v="2"/>
    <x v="802"/>
    <s v="99"/>
    <s v="Levi VAN BROEKHOVEN"/>
    <d v="2011-05-05T00:00:00"/>
    <s v="FPR - PEER"/>
    <n v="2"/>
    <n v="2"/>
    <n v="2"/>
    <m/>
    <n v="8"/>
    <m/>
    <m/>
    <x v="3"/>
    <n v="6"/>
    <n v="42"/>
    <n v="7"/>
    <n v="7"/>
    <n v="7"/>
    <n v="1"/>
    <n v="0"/>
    <n v="0"/>
    <n v="22"/>
    <s v="43198B07"/>
    <x v="1"/>
  </r>
  <r>
    <x v="2"/>
    <x v="803"/>
    <s v="60"/>
    <s v="Antoine PIEDBOEUF"/>
    <d v="2011-04-22T00:00:00"/>
    <s v="BMX SOUMAGNE"/>
    <n v="5"/>
    <n v="3"/>
    <n v="3"/>
    <m/>
    <n v="8"/>
    <m/>
    <m/>
    <x v="3"/>
    <n v="11"/>
    <n v="42"/>
    <n v="4"/>
    <n v="6"/>
    <n v="6"/>
    <n v="1"/>
    <n v="0"/>
    <n v="0"/>
    <n v="17"/>
    <s v="43198B07"/>
    <x v="1"/>
  </r>
  <r>
    <x v="2"/>
    <x v="33"/>
    <s v="84"/>
    <s v="Lander JANSSENS"/>
    <d v="2011-07-19T00:00:00"/>
    <s v="BMX DENNENTEAM"/>
    <n v="1"/>
    <n v="1"/>
    <n v="4"/>
    <m/>
    <n v="8"/>
    <m/>
    <m/>
    <x v="3"/>
    <n v="6"/>
    <n v="42"/>
    <n v="8"/>
    <n v="8"/>
    <n v="5"/>
    <n v="1"/>
    <n v="0"/>
    <n v="0"/>
    <n v="22"/>
    <s v="43198B07"/>
    <x v="1"/>
  </r>
  <r>
    <x v="2"/>
    <x v="46"/>
    <s v="144"/>
    <s v="Kobe TORBEN-NIELSEN"/>
    <d v="2011-08-10T00:00:00"/>
    <s v="BMX RANST VZW"/>
    <n v="4"/>
    <n v="4"/>
    <n v="4"/>
    <m/>
    <n v="8"/>
    <m/>
    <m/>
    <x v="3"/>
    <n v="12"/>
    <n v="42"/>
    <n v="5"/>
    <n v="5"/>
    <n v="5"/>
    <n v="1"/>
    <n v="0"/>
    <n v="0"/>
    <n v="16"/>
    <s v="43198B07"/>
    <x v="1"/>
  </r>
  <r>
    <x v="2"/>
    <x v="51"/>
    <s v="172"/>
    <s v="Daan VANUYTVEN"/>
    <d v="2011-08-31T00:00:00"/>
    <s v="OFF ROAD CLUB BMX  2000  DESSEL VZW"/>
    <n v="4"/>
    <n v="6"/>
    <n v="4"/>
    <m/>
    <m/>
    <m/>
    <m/>
    <x v="3"/>
    <n v="14"/>
    <n v="42"/>
    <n v="5"/>
    <n v="3"/>
    <n v="5"/>
    <n v="0"/>
    <n v="0"/>
    <n v="0"/>
    <n v="13"/>
    <s v="43198B07"/>
    <x v="1"/>
  </r>
  <r>
    <x v="2"/>
    <x v="804"/>
    <s v="53"/>
    <s v="Wannes DE  VRIES"/>
    <d v="2011-07-12T00:00:00"/>
    <s v="BMX WESTEL VZW"/>
    <n v="5"/>
    <n v="3"/>
    <n v="5"/>
    <m/>
    <m/>
    <m/>
    <m/>
    <x v="3"/>
    <n v="13"/>
    <n v="42"/>
    <n v="4"/>
    <n v="6"/>
    <n v="4"/>
    <n v="0"/>
    <n v="0"/>
    <n v="0"/>
    <n v="14"/>
    <s v="43198B07"/>
    <x v="1"/>
  </r>
  <r>
    <x v="2"/>
    <x v="696"/>
    <s v="75"/>
    <s v="Xandro CLAES"/>
    <d v="2011-11-16T00:00:00"/>
    <s v="BMX WIZARDS"/>
    <n v="5"/>
    <n v="5"/>
    <n v="5"/>
    <m/>
    <m/>
    <m/>
    <m/>
    <x v="3"/>
    <n v="15"/>
    <n v="42"/>
    <n v="4"/>
    <n v="4"/>
    <n v="4"/>
    <n v="0"/>
    <n v="0"/>
    <n v="0"/>
    <n v="12"/>
    <s v="43198B07"/>
    <x v="1"/>
  </r>
  <r>
    <x v="2"/>
    <x v="45"/>
    <s v="105"/>
    <s v="Warre SCHOOLMEESTERS"/>
    <d v="2011-06-12T00:00:00"/>
    <s v="DE MOLENSPRINTERS PULDERBOS VZW"/>
    <n v="5"/>
    <n v="5"/>
    <n v="5"/>
    <m/>
    <m/>
    <m/>
    <m/>
    <x v="3"/>
    <n v="15"/>
    <n v="42"/>
    <n v="4"/>
    <n v="4"/>
    <n v="4"/>
    <n v="0"/>
    <n v="0"/>
    <n v="0"/>
    <n v="12"/>
    <s v="43198B07"/>
    <x v="1"/>
  </r>
  <r>
    <x v="2"/>
    <x v="49"/>
    <s v="89"/>
    <s v="Manu TIELENS"/>
    <d v="2011-11-14T00:00:00"/>
    <s v="DE MOLENSPRINTERS PULDERBOS VZW"/>
    <n v="5"/>
    <n v="5"/>
    <n v="5"/>
    <m/>
    <m/>
    <m/>
    <m/>
    <x v="3"/>
    <n v="15"/>
    <n v="42"/>
    <n v="4"/>
    <n v="4"/>
    <n v="4"/>
    <n v="0"/>
    <n v="0"/>
    <n v="0"/>
    <n v="12"/>
    <s v="43198B07"/>
    <x v="1"/>
  </r>
  <r>
    <x v="2"/>
    <x v="50"/>
    <s v="62"/>
    <s v="Tony MARTIN"/>
    <d v="2011-09-09T00:00:00"/>
    <s v="ISOREX CYCLING TEAM"/>
    <n v="5"/>
    <n v="5"/>
    <n v="5"/>
    <m/>
    <m/>
    <m/>
    <m/>
    <x v="3"/>
    <n v="15"/>
    <n v="42"/>
    <n v="4"/>
    <n v="4"/>
    <n v="4"/>
    <n v="0"/>
    <n v="0"/>
    <n v="0"/>
    <n v="12"/>
    <s v="43198B07"/>
    <x v="1"/>
  </r>
  <r>
    <x v="2"/>
    <x v="805"/>
    <s v="67"/>
    <s v="Ferre VOS"/>
    <d v="2011-09-11T00:00:00"/>
    <s v="OFF ROAD CLUB BMX  2000  DESSEL VZW"/>
    <n v="5"/>
    <n v="5"/>
    <n v="5"/>
    <m/>
    <m/>
    <m/>
    <m/>
    <x v="3"/>
    <n v="15"/>
    <n v="42"/>
    <n v="4"/>
    <n v="4"/>
    <n v="4"/>
    <n v="0"/>
    <n v="0"/>
    <n v="0"/>
    <n v="12"/>
    <s v="43198B07"/>
    <x v="1"/>
  </r>
  <r>
    <x v="2"/>
    <x v="53"/>
    <s v="23"/>
    <s v="Skaye CABANIER"/>
    <d v="2011-12-25T00:00:00"/>
    <s v="THE BMX DEVILS V.Z.W. RAVELS"/>
    <n v="6"/>
    <n v="5"/>
    <n v="5"/>
    <m/>
    <m/>
    <m/>
    <m/>
    <x v="3"/>
    <n v="16"/>
    <n v="42"/>
    <n v="3"/>
    <n v="4"/>
    <n v="4"/>
    <n v="0"/>
    <n v="0"/>
    <n v="0"/>
    <n v="11"/>
    <s v="43198B07"/>
    <x v="1"/>
  </r>
  <r>
    <x v="2"/>
    <x v="40"/>
    <s v="80"/>
    <s v="Bram PALMANS"/>
    <d v="2011-11-06T00:00:00"/>
    <s v="CYCLING VLIJTINGEN"/>
    <n v="5"/>
    <n v="6"/>
    <n v="5"/>
    <m/>
    <m/>
    <m/>
    <m/>
    <x v="3"/>
    <n v="16"/>
    <n v="42"/>
    <n v="4"/>
    <n v="3"/>
    <n v="4"/>
    <n v="0"/>
    <n v="0"/>
    <n v="0"/>
    <n v="11"/>
    <s v="43198B07"/>
    <x v="1"/>
  </r>
  <r>
    <x v="2"/>
    <x v="806"/>
    <s v="109"/>
    <s v="Mathis EMBRECHTS"/>
    <d v="2011-05-19T00:00:00"/>
    <s v="PMC CYCLING"/>
    <n v="6"/>
    <n v="5"/>
    <n v="6"/>
    <m/>
    <m/>
    <m/>
    <m/>
    <x v="3"/>
    <n v="17"/>
    <n v="42"/>
    <n v="3"/>
    <n v="4"/>
    <n v="3"/>
    <n v="0"/>
    <n v="0"/>
    <n v="0"/>
    <n v="10"/>
    <s v="43198B07"/>
    <x v="1"/>
  </r>
  <r>
    <x v="3"/>
    <x v="64"/>
    <s v="77"/>
    <s v="Jayden DE LOCHT"/>
    <d v="2010-03-30T00:00:00"/>
    <s v="PEER BMX VZW"/>
    <n v="1"/>
    <n v="2"/>
    <n v="1"/>
    <m/>
    <n v="3"/>
    <n v="1"/>
    <n v="1"/>
    <x v="3"/>
    <n v="4"/>
    <n v="58"/>
    <n v="8"/>
    <n v="7"/>
    <n v="8"/>
    <n v="5"/>
    <n v="5"/>
    <n v="50"/>
    <n v="83"/>
    <s v="43198B08"/>
    <x v="1"/>
  </r>
  <r>
    <x v="3"/>
    <x v="55"/>
    <s v="16"/>
    <s v="Keo VAN ROOY"/>
    <d v="2010-06-24T00:00:00"/>
    <s v="OFF ROAD CLUB BMX  2000  DESSEL VZW"/>
    <n v="2"/>
    <n v="1"/>
    <n v="2"/>
    <m/>
    <n v="1"/>
    <n v="1"/>
    <n v="2"/>
    <x v="3"/>
    <n v="5"/>
    <n v="58"/>
    <n v="7"/>
    <n v="8"/>
    <n v="7"/>
    <n v="5"/>
    <n v="5"/>
    <n v="30"/>
    <n v="62"/>
    <s v="43198B08"/>
    <x v="1"/>
  </r>
  <r>
    <x v="3"/>
    <x v="85"/>
    <s v="62"/>
    <s v="Andreas DE FAUW"/>
    <d v="2010-01-17T00:00:00"/>
    <s v="OSTENDBMXCLUB"/>
    <n v="1"/>
    <n v="2"/>
    <n v="2"/>
    <m/>
    <n v="2"/>
    <n v="2"/>
    <n v="3"/>
    <x v="3"/>
    <n v="5"/>
    <n v="58"/>
    <n v="8"/>
    <n v="7"/>
    <n v="7"/>
    <n v="5"/>
    <n v="5"/>
    <n v="25"/>
    <n v="57"/>
    <s v="43198B08"/>
    <x v="1"/>
  </r>
  <r>
    <x v="3"/>
    <x v="58"/>
    <s v="94"/>
    <s v="Liam HÖDL"/>
    <d v="2010-02-09T00:00:00"/>
    <s v="PEER BMX VZW"/>
    <n v="2"/>
    <n v="1"/>
    <n v="1"/>
    <m/>
    <n v="2"/>
    <n v="4"/>
    <n v="4"/>
    <x v="3"/>
    <n v="4"/>
    <n v="58"/>
    <n v="7"/>
    <n v="8"/>
    <n v="8"/>
    <n v="5"/>
    <n v="5"/>
    <n v="20"/>
    <n v="53"/>
    <s v="43198B08"/>
    <x v="1"/>
  </r>
  <r>
    <x v="3"/>
    <x v="57"/>
    <s v="34"/>
    <s v="Ryu DEMUYSER"/>
    <d v="2010-03-23T00:00:00"/>
    <s v="CIRCUIT ZOLDER - HEUSDEN-ZOLDER"/>
    <n v="1"/>
    <n v="1"/>
    <n v="5"/>
    <m/>
    <n v="1"/>
    <n v="3"/>
    <n v="5"/>
    <x v="3"/>
    <n v="7"/>
    <n v="58"/>
    <n v="8"/>
    <n v="8"/>
    <n v="4"/>
    <n v="5"/>
    <n v="5"/>
    <n v="17"/>
    <n v="47"/>
    <s v="43198B08"/>
    <x v="1"/>
  </r>
  <r>
    <x v="3"/>
    <x v="62"/>
    <s v="71"/>
    <s v="Maxime MEDAERTS"/>
    <d v="2010-04-01T00:00:00"/>
    <s v="CIRCUIT ZOLDER - HEUSDEN-ZOLDER"/>
    <n v="3"/>
    <n v="3"/>
    <n v="3"/>
    <m/>
    <n v="1"/>
    <n v="2"/>
    <n v="6"/>
    <x v="3"/>
    <n v="9"/>
    <n v="58"/>
    <n v="6"/>
    <n v="6"/>
    <n v="6"/>
    <n v="5"/>
    <n v="5"/>
    <n v="15"/>
    <n v="43"/>
    <s v="43198B08"/>
    <x v="1"/>
  </r>
  <r>
    <x v="3"/>
    <x v="56"/>
    <s v="21"/>
    <s v="Jens GIJBELS"/>
    <d v="2010-01-06T00:00:00"/>
    <s v="PMC CYCLING"/>
    <n v="1"/>
    <n v="1"/>
    <n v="2"/>
    <m/>
    <n v="3"/>
    <n v="4"/>
    <n v="7"/>
    <x v="3"/>
    <n v="4"/>
    <n v="58"/>
    <n v="8"/>
    <n v="8"/>
    <n v="7"/>
    <n v="5"/>
    <n v="5"/>
    <n v="13"/>
    <n v="46"/>
    <s v="43198B08"/>
    <x v="1"/>
  </r>
  <r>
    <x v="3"/>
    <x v="61"/>
    <s v="37"/>
    <s v="Lennert LAENEN"/>
    <d v="2010-03-24T00:00:00"/>
    <s v="PMC CYCLING"/>
    <n v="4"/>
    <n v="4"/>
    <n v="4"/>
    <m/>
    <n v="4"/>
    <n v="3"/>
    <n v="8"/>
    <x v="3"/>
    <n v="12"/>
    <n v="58"/>
    <n v="5"/>
    <n v="5"/>
    <n v="5"/>
    <n v="5"/>
    <n v="5"/>
    <n v="11"/>
    <n v="36"/>
    <s v="43198B08"/>
    <x v="1"/>
  </r>
  <r>
    <x v="3"/>
    <x v="69"/>
    <s v="75"/>
    <s v="Jonas CORENS"/>
    <d v="2010-08-10T00:00:00"/>
    <s v="PEER BMX VZW"/>
    <n v="2"/>
    <n v="1"/>
    <n v="1"/>
    <m/>
    <n v="1"/>
    <n v="5"/>
    <m/>
    <x v="3"/>
    <n v="4"/>
    <n v="58"/>
    <n v="7"/>
    <n v="8"/>
    <n v="8"/>
    <n v="5"/>
    <n v="4"/>
    <n v="0"/>
    <n v="32"/>
    <s v="43198B08"/>
    <x v="1"/>
  </r>
  <r>
    <x v="3"/>
    <x v="59"/>
    <s v="44"/>
    <s v="Bent SCHELFHOUT"/>
    <d v="2010-06-05T00:00:00"/>
    <s v="TOP GEAR BMX VZW"/>
    <n v="5"/>
    <n v="4"/>
    <n v="4"/>
    <m/>
    <n v="2"/>
    <n v="5"/>
    <m/>
    <x v="3"/>
    <n v="13"/>
    <n v="58"/>
    <n v="4"/>
    <n v="5"/>
    <n v="5"/>
    <n v="5"/>
    <n v="4"/>
    <n v="0"/>
    <n v="23"/>
    <s v="43198B08"/>
    <x v="1"/>
  </r>
  <r>
    <x v="3"/>
    <x v="67"/>
    <s v="56"/>
    <s v="Matz VANDEN BEMPT"/>
    <d v="2010-08-19T00:00:00"/>
    <s v="BMX TEAM BEKAF VZW"/>
    <n v="1"/>
    <n v="1"/>
    <n v="1"/>
    <m/>
    <n v="2"/>
    <n v="6"/>
    <m/>
    <x v="3"/>
    <n v="3"/>
    <n v="58"/>
    <n v="8"/>
    <n v="8"/>
    <n v="8"/>
    <n v="5"/>
    <n v="3"/>
    <n v="0"/>
    <n v="32"/>
    <s v="43198B08"/>
    <x v="1"/>
  </r>
  <r>
    <x v="3"/>
    <x v="92"/>
    <s v="133"/>
    <s v="Mattiz VANKRUNCKELSVEN"/>
    <d v="2010-01-14T00:00:00"/>
    <s v="OFF ROAD CLUB BMX  2000  DESSEL VZW"/>
    <n v="1"/>
    <n v="1"/>
    <n v="1"/>
    <m/>
    <n v="3"/>
    <n v="6"/>
    <m/>
    <x v="3"/>
    <n v="3"/>
    <n v="58"/>
    <n v="8"/>
    <n v="8"/>
    <n v="8"/>
    <n v="5"/>
    <n v="3"/>
    <n v="0"/>
    <n v="32"/>
    <s v="43198B08"/>
    <x v="1"/>
  </r>
  <r>
    <x v="3"/>
    <x v="65"/>
    <s v="76"/>
    <s v="Stef BRANDS"/>
    <d v="2010-05-28T00:00:00"/>
    <s v="PEER BMX VZW"/>
    <n v="1"/>
    <n v="2"/>
    <n v="1"/>
    <m/>
    <n v="3"/>
    <n v="7"/>
    <m/>
    <x v="3"/>
    <n v="4"/>
    <n v="58"/>
    <n v="8"/>
    <n v="7"/>
    <n v="8"/>
    <n v="5"/>
    <n v="2"/>
    <n v="0"/>
    <n v="30"/>
    <s v="43198B08"/>
    <x v="1"/>
  </r>
  <r>
    <x v="3"/>
    <x v="90"/>
    <s v="58"/>
    <s v="Brent BIESBROECK"/>
    <d v="2010-09-10T00:00:00"/>
    <s v="TOP GEAR BMX VZW"/>
    <n v="1"/>
    <n v="3"/>
    <n v="7"/>
    <m/>
    <n v="4"/>
    <n v="7"/>
    <m/>
    <x v="3"/>
    <n v="11"/>
    <n v="58"/>
    <n v="8"/>
    <n v="6"/>
    <n v="2"/>
    <n v="5"/>
    <n v="2"/>
    <n v="0"/>
    <n v="23"/>
    <s v="43198B08"/>
    <x v="1"/>
  </r>
  <r>
    <x v="3"/>
    <x v="807"/>
    <s v="80"/>
    <s v="Kay’ren BONNET"/>
    <d v="2010-01-05T00:00:00"/>
    <s v="PMC CYCLING"/>
    <n v="3"/>
    <n v="2"/>
    <n v="2"/>
    <m/>
    <n v="4"/>
    <n v="8"/>
    <m/>
    <x v="3"/>
    <n v="7"/>
    <n v="58"/>
    <n v="6"/>
    <n v="7"/>
    <n v="7"/>
    <n v="5"/>
    <n v="1"/>
    <n v="0"/>
    <n v="26"/>
    <s v="43198B08"/>
    <x v="1"/>
  </r>
  <r>
    <x v="3"/>
    <x v="74"/>
    <s v="35"/>
    <s v="Finn BOES"/>
    <d v="2010-11-16T00:00:00"/>
    <s v="PMC CYCLING"/>
    <n v="4"/>
    <n v="3"/>
    <n v="3"/>
    <m/>
    <n v="4"/>
    <n v="8"/>
    <m/>
    <x v="3"/>
    <n v="10"/>
    <n v="58"/>
    <n v="5"/>
    <n v="6"/>
    <n v="6"/>
    <n v="5"/>
    <n v="1"/>
    <n v="0"/>
    <n v="23"/>
    <s v="43198B08"/>
    <x v="1"/>
  </r>
  <r>
    <x v="3"/>
    <x v="79"/>
    <s v="151"/>
    <s v="Jamie DOSQUET"/>
    <d v="2010-07-04T00:00:00"/>
    <s v="PEER BMX VZW"/>
    <n v="2"/>
    <n v="5"/>
    <n v="1"/>
    <m/>
    <n v="5"/>
    <m/>
    <m/>
    <x v="3"/>
    <n v="8"/>
    <n v="58"/>
    <n v="7"/>
    <n v="4"/>
    <n v="8"/>
    <n v="4"/>
    <n v="0"/>
    <n v="0"/>
    <n v="23"/>
    <s v="43198B08"/>
    <x v="1"/>
  </r>
  <r>
    <x v="3"/>
    <x v="54"/>
    <s v="47"/>
    <s v="Bent LENSSEN"/>
    <d v="2010-06-09T00:00:00"/>
    <s v="PMC CYCLING"/>
    <n v="2"/>
    <n v="1"/>
    <n v="2"/>
    <m/>
    <n v="5"/>
    <m/>
    <m/>
    <x v="3"/>
    <n v="5"/>
    <n v="58"/>
    <n v="7"/>
    <n v="8"/>
    <n v="7"/>
    <n v="4"/>
    <n v="0"/>
    <n v="0"/>
    <n v="26"/>
    <s v="43198B08"/>
    <x v="1"/>
  </r>
  <r>
    <x v="3"/>
    <x v="60"/>
    <s v="52"/>
    <s v="Kobe BEYSEN"/>
    <d v="2010-08-14T00:00:00"/>
    <s v="PMC CYCLING"/>
    <n v="4"/>
    <n v="3"/>
    <n v="2"/>
    <m/>
    <n v="5"/>
    <m/>
    <m/>
    <x v="3"/>
    <n v="9"/>
    <n v="58"/>
    <n v="5"/>
    <n v="6"/>
    <n v="7"/>
    <n v="4"/>
    <n v="0"/>
    <n v="0"/>
    <n v="22"/>
    <s v="43198B08"/>
    <x v="1"/>
  </r>
  <r>
    <x v="3"/>
    <x v="808"/>
    <s v="131"/>
    <s v="Jelte VANDEN ABBEELE"/>
    <d v="2010-06-14T00:00:00"/>
    <s v="PEER BMX VZW"/>
    <n v="2"/>
    <n v="2"/>
    <n v="3"/>
    <m/>
    <n v="5"/>
    <m/>
    <m/>
    <x v="3"/>
    <n v="7"/>
    <n v="58"/>
    <n v="7"/>
    <n v="7"/>
    <n v="6"/>
    <n v="4"/>
    <n v="0"/>
    <n v="0"/>
    <n v="24"/>
    <s v="43198B08"/>
    <x v="1"/>
  </r>
  <r>
    <x v="3"/>
    <x v="70"/>
    <s v="46"/>
    <s v="Oscar LAIME"/>
    <d v="2010-06-04T00:00:00"/>
    <s v="BMX TIMBERWOLVES RACING"/>
    <n v="3"/>
    <n v="2"/>
    <n v="1"/>
    <m/>
    <n v="6"/>
    <m/>
    <m/>
    <x v="3"/>
    <n v="6"/>
    <n v="58"/>
    <n v="6"/>
    <n v="7"/>
    <n v="8"/>
    <n v="3"/>
    <n v="0"/>
    <n v="0"/>
    <n v="24"/>
    <s v="43198B08"/>
    <x v="1"/>
  </r>
  <r>
    <x v="3"/>
    <x v="809"/>
    <s v="114"/>
    <s v="Daan VISSENAEKENS"/>
    <d v="2010-06-20T00:00:00"/>
    <s v="BMX RANST VZW"/>
    <n v="3"/>
    <n v="3"/>
    <n v="3"/>
    <m/>
    <n v="6"/>
    <m/>
    <m/>
    <x v="3"/>
    <n v="9"/>
    <n v="58"/>
    <n v="6"/>
    <n v="6"/>
    <n v="6"/>
    <n v="3"/>
    <n v="0"/>
    <n v="0"/>
    <n v="21"/>
    <s v="43198B08"/>
    <x v="1"/>
  </r>
  <r>
    <x v="3"/>
    <x v="71"/>
    <s v="116"/>
    <s v="Cédric CHÉRON"/>
    <d v="2010-08-01T00:00:00"/>
    <s v="BMX RANST VZW"/>
    <n v="4"/>
    <n v="4"/>
    <n v="3"/>
    <m/>
    <n v="6"/>
    <m/>
    <m/>
    <x v="3"/>
    <n v="11"/>
    <n v="58"/>
    <n v="5"/>
    <n v="5"/>
    <n v="6"/>
    <n v="3"/>
    <n v="0"/>
    <n v="0"/>
    <n v="19"/>
    <s v="43198B08"/>
    <x v="1"/>
  </r>
  <r>
    <x v="3"/>
    <x v="73"/>
    <s v="39"/>
    <s v="Liam HUYBRECHTS"/>
    <d v="2010-09-11T00:00:00"/>
    <s v="THE BMX DEVILS V.Z.W. RAVELS"/>
    <n v="4"/>
    <n v="4"/>
    <n v="4"/>
    <m/>
    <n v="6"/>
    <m/>
    <m/>
    <x v="3"/>
    <n v="12"/>
    <n v="58"/>
    <n v="5"/>
    <n v="5"/>
    <n v="5"/>
    <n v="3"/>
    <n v="0"/>
    <n v="0"/>
    <n v="18"/>
    <s v="43198B08"/>
    <x v="1"/>
  </r>
  <r>
    <x v="3"/>
    <x v="83"/>
    <s v="74"/>
    <s v="Audrick LEJEUNE DAVILA"/>
    <d v="2010-06-15T00:00:00"/>
    <s v="BMXING PARK BLEGNY"/>
    <n v="3"/>
    <n v="3"/>
    <n v="3"/>
    <m/>
    <n v="7"/>
    <m/>
    <m/>
    <x v="3"/>
    <n v="9"/>
    <n v="58"/>
    <n v="6"/>
    <n v="6"/>
    <n v="6"/>
    <n v="2"/>
    <n v="0"/>
    <n v="0"/>
    <n v="20"/>
    <s v="43198B08"/>
    <x v="1"/>
  </r>
  <r>
    <x v="3"/>
    <x v="97"/>
    <s v="70"/>
    <s v="Tuur WOESTENBORGHS"/>
    <d v="2010-12-17T00:00:00"/>
    <s v="DE MOLENSPRINTERS PULDERBOS VZW"/>
    <n v="5"/>
    <n v="5"/>
    <n v="3"/>
    <m/>
    <n v="7"/>
    <m/>
    <m/>
    <x v="3"/>
    <n v="13"/>
    <n v="58"/>
    <n v="4"/>
    <n v="4"/>
    <n v="6"/>
    <n v="2"/>
    <n v="0"/>
    <n v="0"/>
    <n v="16"/>
    <s v="43198B08"/>
    <x v="1"/>
  </r>
  <r>
    <x v="3"/>
    <x v="810"/>
    <s v="30"/>
    <s v="Brent GEBRUERS"/>
    <d v="2010-08-14T00:00:00"/>
    <s v="OFF ROAD CLUB BMX  2000  DESSEL VZW"/>
    <n v="6"/>
    <n v="2"/>
    <n v="4"/>
    <m/>
    <n v="7"/>
    <m/>
    <m/>
    <x v="3"/>
    <n v="12"/>
    <n v="58"/>
    <n v="3"/>
    <n v="7"/>
    <n v="5"/>
    <n v="2"/>
    <n v="0"/>
    <n v="0"/>
    <n v="17"/>
    <s v="43198B08"/>
    <x v="1"/>
  </r>
  <r>
    <x v="3"/>
    <x v="699"/>
    <s v="99"/>
    <s v="Gillian DE KERF"/>
    <d v="2010-06-08T00:00:00"/>
    <s v="BMX DENNENTEAM"/>
    <n v="3"/>
    <n v="4"/>
    <n v="4"/>
    <m/>
    <n v="7"/>
    <m/>
    <m/>
    <x v="3"/>
    <n v="11"/>
    <n v="58"/>
    <n v="6"/>
    <n v="5"/>
    <n v="5"/>
    <n v="2"/>
    <n v="0"/>
    <n v="0"/>
    <n v="18"/>
    <s v="43198B08"/>
    <x v="1"/>
  </r>
  <r>
    <x v="3"/>
    <x v="86"/>
    <s v="128"/>
    <s v="Thor VAN BULCK"/>
    <d v="2010-06-29T00:00:00"/>
    <s v="BMX WIZARDS"/>
    <n v="2"/>
    <n v="2"/>
    <n v="2"/>
    <m/>
    <n v="8"/>
    <m/>
    <m/>
    <x v="3"/>
    <n v="6"/>
    <n v="58"/>
    <n v="7"/>
    <n v="7"/>
    <n v="7"/>
    <n v="1"/>
    <n v="0"/>
    <n v="0"/>
    <n v="22"/>
    <s v="43198B08"/>
    <x v="1"/>
  </r>
  <r>
    <x v="3"/>
    <x v="81"/>
    <s v="129"/>
    <s v="Maddox VERCAUTEREN"/>
    <d v="2010-01-11T00:00:00"/>
    <s v="BMX WIZARDS"/>
    <n v="5"/>
    <n v="6"/>
    <n v="2"/>
    <m/>
    <n v="8"/>
    <m/>
    <m/>
    <x v="3"/>
    <n v="13"/>
    <n v="58"/>
    <n v="4"/>
    <n v="3"/>
    <n v="7"/>
    <n v="1"/>
    <n v="0"/>
    <n v="0"/>
    <n v="15"/>
    <s v="43198B08"/>
    <x v="1"/>
  </r>
  <r>
    <x v="3"/>
    <x v="78"/>
    <s v="101"/>
    <s v="Rémi VANKERPEL"/>
    <d v="2010-01-07T00:00:00"/>
    <s v="BMX DENNENTEAM"/>
    <n v="3"/>
    <n v="3"/>
    <n v="3"/>
    <m/>
    <n v="8"/>
    <m/>
    <m/>
    <x v="3"/>
    <n v="9"/>
    <n v="58"/>
    <n v="6"/>
    <n v="6"/>
    <n v="6"/>
    <n v="1"/>
    <n v="0"/>
    <n v="0"/>
    <n v="19"/>
    <s v="43198B08"/>
    <x v="1"/>
  </r>
  <r>
    <x v="3"/>
    <x v="91"/>
    <s v="22"/>
    <s v="Jelle VANHOVE"/>
    <d v="2010-01-07T00:00:00"/>
    <s v="CIRCUIT ZOLDER - HEUSDEN-ZOLDER"/>
    <n v="4"/>
    <n v="4"/>
    <n v="4"/>
    <m/>
    <n v="8"/>
    <m/>
    <m/>
    <x v="3"/>
    <n v="12"/>
    <n v="58"/>
    <n v="5"/>
    <n v="5"/>
    <n v="5"/>
    <n v="1"/>
    <n v="0"/>
    <n v="0"/>
    <n v="16"/>
    <s v="43198B08"/>
    <x v="1"/>
  </r>
  <r>
    <x v="3"/>
    <x v="88"/>
    <s v="67"/>
    <s v="Romain LAMOTTE"/>
    <d v="2010-06-02T00:00:00"/>
    <s v="BMXING PARK BLEGNY"/>
    <n v="7"/>
    <n v="5"/>
    <n v="4"/>
    <m/>
    <m/>
    <m/>
    <m/>
    <x v="3"/>
    <n v="16"/>
    <n v="58"/>
    <n v="2"/>
    <n v="4"/>
    <n v="5"/>
    <n v="0"/>
    <n v="0"/>
    <n v="0"/>
    <n v="11"/>
    <s v="43198B08"/>
    <x v="1"/>
  </r>
  <r>
    <x v="3"/>
    <x v="106"/>
    <s v="120"/>
    <s v="Matheo NEIRIJNCK"/>
    <d v="2010-12-22T00:00:00"/>
    <s v="ISOREX CYCLING TEAM"/>
    <n v="7"/>
    <n v="7"/>
    <n v="4"/>
    <m/>
    <m/>
    <m/>
    <m/>
    <x v="3"/>
    <n v="18"/>
    <n v="58"/>
    <n v="2"/>
    <n v="2"/>
    <n v="5"/>
    <n v="0"/>
    <n v="0"/>
    <n v="0"/>
    <n v="9"/>
    <s v="43198B08"/>
    <x v="1"/>
  </r>
  <r>
    <x v="3"/>
    <x v="80"/>
    <s v="145"/>
    <s v="Milo OLIVIERS"/>
    <d v="2010-03-10T00:00:00"/>
    <s v="BMX WIZARDS"/>
    <n v="4"/>
    <n v="5"/>
    <n v="5"/>
    <m/>
    <m/>
    <m/>
    <m/>
    <x v="3"/>
    <n v="14"/>
    <n v="58"/>
    <n v="5"/>
    <n v="4"/>
    <n v="4"/>
    <n v="0"/>
    <n v="0"/>
    <n v="0"/>
    <n v="13"/>
    <s v="43198B08"/>
    <x v="1"/>
  </r>
  <r>
    <x v="3"/>
    <x v="698"/>
    <s v="97"/>
    <s v="Cisse VAN HOOF"/>
    <d v="2010-10-13T00:00:00"/>
    <s v="BMX DENNENTEAM"/>
    <n v="5"/>
    <n v="5"/>
    <n v="5"/>
    <m/>
    <m/>
    <m/>
    <m/>
    <x v="3"/>
    <n v="15"/>
    <n v="58"/>
    <n v="4"/>
    <n v="4"/>
    <n v="4"/>
    <n v="0"/>
    <n v="0"/>
    <n v="0"/>
    <n v="12"/>
    <s v="43198B08"/>
    <x v="1"/>
  </r>
  <r>
    <x v="3"/>
    <x v="703"/>
    <s v="51"/>
    <s v="Ward DRIES"/>
    <d v="2010-02-19T00:00:00"/>
    <s v="PMC CYCLING"/>
    <n v="5"/>
    <n v="5"/>
    <n v="5"/>
    <m/>
    <m/>
    <m/>
    <m/>
    <x v="3"/>
    <n v="15"/>
    <n v="58"/>
    <n v="4"/>
    <n v="4"/>
    <n v="4"/>
    <n v="0"/>
    <n v="0"/>
    <n v="0"/>
    <n v="12"/>
    <s v="43198B08"/>
    <x v="1"/>
  </r>
  <r>
    <x v="3"/>
    <x v="811"/>
    <s v="143"/>
    <s v="Mats VAN BUGGENHOUT"/>
    <d v="2010-03-04T00:00:00"/>
    <s v="BMX WESTEL VZW"/>
    <n v="5"/>
    <n v="6"/>
    <n v="5"/>
    <m/>
    <m/>
    <m/>
    <m/>
    <x v="3"/>
    <n v="16"/>
    <n v="58"/>
    <n v="4"/>
    <n v="3"/>
    <n v="4"/>
    <n v="0"/>
    <n v="0"/>
    <n v="0"/>
    <n v="11"/>
    <s v="43198B08"/>
    <x v="1"/>
  </r>
  <r>
    <x v="3"/>
    <x v="812"/>
    <s v="90"/>
    <s v="Kobe OP´T EYNDE"/>
    <d v="2010-10-15T00:00:00"/>
    <s v="CIRCUIT ZOLDER - HEUSDEN-ZOLDER"/>
    <n v="5"/>
    <n v="6"/>
    <n v="5"/>
    <m/>
    <m/>
    <m/>
    <m/>
    <x v="3"/>
    <n v="16"/>
    <n v="58"/>
    <n v="4"/>
    <n v="3"/>
    <n v="4"/>
    <n v="0"/>
    <n v="0"/>
    <n v="0"/>
    <n v="11"/>
    <s v="43198B08"/>
    <x v="1"/>
  </r>
  <r>
    <x v="3"/>
    <x v="704"/>
    <s v="140"/>
    <s v="Lennert PEETROONS"/>
    <d v="2010-12-25T00:00:00"/>
    <s v="BMX - HALLE"/>
    <n v="6"/>
    <n v="6"/>
    <n v="5"/>
    <m/>
    <m/>
    <m/>
    <m/>
    <x v="3"/>
    <n v="17"/>
    <n v="58"/>
    <n v="3"/>
    <n v="3"/>
    <n v="4"/>
    <n v="0"/>
    <n v="0"/>
    <n v="0"/>
    <n v="10"/>
    <s v="43198B08"/>
    <x v="1"/>
  </r>
  <r>
    <x v="3"/>
    <x v="99"/>
    <s v="138"/>
    <s v="Dawson VANDOMME"/>
    <d v="2010-06-27T00:00:00"/>
    <s v="DE MOLENSPRINTERS PULDERBOS VZW"/>
    <n v="6"/>
    <n v="6"/>
    <n v="5"/>
    <m/>
    <m/>
    <m/>
    <m/>
    <x v="3"/>
    <n v="17"/>
    <n v="58"/>
    <n v="3"/>
    <n v="3"/>
    <n v="4"/>
    <n v="0"/>
    <n v="0"/>
    <n v="0"/>
    <n v="10"/>
    <s v="43198B08"/>
    <x v="1"/>
  </r>
  <r>
    <x v="3"/>
    <x v="813"/>
    <s v="95"/>
    <s v="Michaël VAN HORENBEECK"/>
    <d v="2010-11-16T00:00:00"/>
    <s v="BMX DENNENTEAM"/>
    <n v="7"/>
    <n v="3"/>
    <n v="6"/>
    <m/>
    <m/>
    <m/>
    <m/>
    <x v="3"/>
    <n v="16"/>
    <n v="58"/>
    <n v="2"/>
    <n v="6"/>
    <n v="3"/>
    <n v="0"/>
    <n v="0"/>
    <n v="0"/>
    <n v="11"/>
    <s v="43198B08"/>
    <x v="1"/>
  </r>
  <r>
    <x v="3"/>
    <x v="84"/>
    <s v="109"/>
    <s v="Lowie CLÉ"/>
    <d v="2010-07-22T00:00:00"/>
    <s v="PMC CYCLING"/>
    <n v="5"/>
    <n v="5"/>
    <n v="6"/>
    <m/>
    <m/>
    <m/>
    <m/>
    <x v="3"/>
    <n v="16"/>
    <n v="58"/>
    <n v="4"/>
    <n v="4"/>
    <n v="3"/>
    <n v="0"/>
    <n v="0"/>
    <n v="0"/>
    <n v="11"/>
    <s v="43198B08"/>
    <x v="1"/>
  </r>
  <r>
    <x v="3"/>
    <x v="96"/>
    <s v="106"/>
    <s v="Mille VAN ROOSBROECK"/>
    <d v="2010-11-13T00:00:00"/>
    <s v="BMX WESTEL VZW"/>
    <n v="6"/>
    <n v="6"/>
    <n v="6"/>
    <m/>
    <m/>
    <m/>
    <m/>
    <x v="3"/>
    <n v="18"/>
    <n v="58"/>
    <n v="3"/>
    <n v="3"/>
    <n v="3"/>
    <n v="0"/>
    <n v="0"/>
    <n v="0"/>
    <n v="9"/>
    <s v="43198B08"/>
    <x v="1"/>
  </r>
  <r>
    <x v="3"/>
    <x v="87"/>
    <s v="64"/>
    <s v="Louis VAN GEEL"/>
    <d v="2010-09-21T00:00:00"/>
    <s v="OFF ROAD CLUB BMX  2000  DESSEL VZW"/>
    <n v="6"/>
    <n v="6"/>
    <n v="6"/>
    <m/>
    <m/>
    <m/>
    <m/>
    <x v="3"/>
    <n v="18"/>
    <n v="58"/>
    <n v="3"/>
    <n v="3"/>
    <n v="3"/>
    <n v="0"/>
    <n v="0"/>
    <n v="0"/>
    <n v="9"/>
    <s v="43198B08"/>
    <x v="1"/>
  </r>
  <r>
    <x v="3"/>
    <x v="104"/>
    <s v="139"/>
    <s v="Jonathan VERHEYEN"/>
    <d v="2010-11-11T00:00:00"/>
    <s v="PMC CYCLING"/>
    <n v="6"/>
    <n v="6"/>
    <n v="6"/>
    <m/>
    <m/>
    <m/>
    <m/>
    <x v="3"/>
    <n v="18"/>
    <n v="58"/>
    <n v="3"/>
    <n v="3"/>
    <n v="3"/>
    <n v="0"/>
    <n v="0"/>
    <n v="0"/>
    <n v="9"/>
    <s v="43198B08"/>
    <x v="1"/>
  </r>
  <r>
    <x v="3"/>
    <x v="814"/>
    <s v="165"/>
    <s v="Jason SINNAEVE"/>
    <d v="2010-09-12T00:00:00"/>
    <s v="OSTENDBMXCLUB"/>
    <n v="6"/>
    <n v="7"/>
    <n v="6"/>
    <m/>
    <m/>
    <m/>
    <m/>
    <x v="3"/>
    <n v="19"/>
    <n v="58"/>
    <n v="3"/>
    <n v="2"/>
    <n v="3"/>
    <n v="0"/>
    <n v="0"/>
    <n v="0"/>
    <n v="8"/>
    <s v="43198B08"/>
    <x v="1"/>
  </r>
  <r>
    <x v="3"/>
    <x v="100"/>
    <s v="32"/>
    <s v="Thomas LEMMENS"/>
    <d v="2010-09-06T00:00:00"/>
    <s v="PMC CYCLING"/>
    <n v="6"/>
    <n v="7"/>
    <n v="6"/>
    <m/>
    <m/>
    <m/>
    <m/>
    <x v="3"/>
    <n v="19"/>
    <n v="58"/>
    <n v="3"/>
    <n v="2"/>
    <n v="3"/>
    <n v="0"/>
    <n v="0"/>
    <n v="0"/>
    <n v="8"/>
    <s v="43198B08"/>
    <x v="1"/>
  </r>
  <r>
    <x v="3"/>
    <x v="98"/>
    <s v="134"/>
    <s v="Bram BELLENS"/>
    <d v="2010-06-21T00:00:00"/>
    <s v="BMX DENNENTEAM"/>
    <n v="8"/>
    <n v="8"/>
    <n v="6"/>
    <m/>
    <m/>
    <m/>
    <m/>
    <x v="3"/>
    <n v="22"/>
    <n v="58"/>
    <n v="1"/>
    <n v="1"/>
    <n v="3"/>
    <n v="0"/>
    <n v="0"/>
    <n v="0"/>
    <n v="5"/>
    <s v="43198B08"/>
    <x v="1"/>
  </r>
  <r>
    <x v="3"/>
    <x v="63"/>
    <s v="66"/>
    <s v="Troy VAN DOORSSELAER"/>
    <d v="2010-04-04T00:00:00"/>
    <s v="TOP GEAR BMX VZW"/>
    <n v="2"/>
    <n v="4"/>
    <n v="7"/>
    <m/>
    <m/>
    <m/>
    <m/>
    <x v="3"/>
    <n v="13"/>
    <n v="58"/>
    <n v="7"/>
    <n v="5"/>
    <n v="2"/>
    <n v="0"/>
    <n v="0"/>
    <n v="0"/>
    <n v="14"/>
    <s v="43198B08"/>
    <x v="1"/>
  </r>
  <r>
    <x v="3"/>
    <x v="101"/>
    <s v="150"/>
    <s v="Niels VAN OVERBEKE"/>
    <d v="2010-01-19T00:00:00"/>
    <s v="THE BMX-STARS VZW"/>
    <n v="7"/>
    <n v="5"/>
    <n v="7"/>
    <m/>
    <m/>
    <m/>
    <m/>
    <x v="3"/>
    <n v="19"/>
    <n v="58"/>
    <n v="2"/>
    <n v="4"/>
    <n v="2"/>
    <n v="0"/>
    <n v="0"/>
    <n v="0"/>
    <n v="8"/>
    <s v="43198B08"/>
    <x v="1"/>
  </r>
  <r>
    <x v="3"/>
    <x v="815"/>
    <s v="155"/>
    <s v="Robbe MOORKENS"/>
    <d v="2010-03-05T00:00:00"/>
    <s v="DE MOLENSPRINTERS PULDERBOS VZW"/>
    <n v="7"/>
    <n v="7"/>
    <n v="7"/>
    <m/>
    <m/>
    <m/>
    <m/>
    <x v="3"/>
    <n v="21"/>
    <n v="58"/>
    <n v="2"/>
    <n v="2"/>
    <n v="2"/>
    <n v="0"/>
    <n v="0"/>
    <n v="0"/>
    <n v="6"/>
    <s v="43198B08"/>
    <x v="1"/>
  </r>
  <r>
    <x v="3"/>
    <x v="108"/>
    <s v="27"/>
    <s v="Jiorgo VAITSOUDIS"/>
    <d v="2010-07-26T00:00:00"/>
    <s v="PMC CYCLING"/>
    <n v="7"/>
    <n v="7"/>
    <n v="7"/>
    <m/>
    <m/>
    <m/>
    <m/>
    <x v="3"/>
    <n v="21"/>
    <n v="58"/>
    <n v="2"/>
    <n v="2"/>
    <n v="2"/>
    <n v="0"/>
    <n v="0"/>
    <n v="0"/>
    <n v="6"/>
    <s v="43198B08"/>
    <x v="1"/>
  </r>
  <r>
    <x v="3"/>
    <x v="111"/>
    <s v="78"/>
    <s v="Lars VAN BOUWEL"/>
    <d v="2010-12-27T00:00:00"/>
    <s v="THE BMX DEVILS V.Z.W. RAVELS"/>
    <n v="7"/>
    <n v="7"/>
    <n v="7"/>
    <m/>
    <m/>
    <m/>
    <m/>
    <x v="3"/>
    <n v="21"/>
    <n v="58"/>
    <n v="2"/>
    <n v="2"/>
    <n v="2"/>
    <n v="0"/>
    <n v="0"/>
    <n v="0"/>
    <n v="6"/>
    <s v="43198B08"/>
    <x v="1"/>
  </r>
  <r>
    <x v="3"/>
    <x v="816"/>
    <s v="199"/>
    <s v="Warre SCHETSKE"/>
    <d v="2010-08-05T00:00:00"/>
    <s v="BMX DENNENTEAM"/>
    <n v="7"/>
    <n v="9"/>
    <n v="7"/>
    <m/>
    <m/>
    <m/>
    <m/>
    <x v="3"/>
    <n v="23"/>
    <n v="58"/>
    <n v="2"/>
    <n v="0"/>
    <n v="2"/>
    <n v="0"/>
    <n v="0"/>
    <n v="0"/>
    <n v="4"/>
    <s v="43198B08"/>
    <x v="1"/>
  </r>
  <r>
    <x v="3"/>
    <x v="817"/>
    <s v="110"/>
    <s v="Wout GOOSSENS"/>
    <d v="2010-11-22T00:00:00"/>
    <s v="VZW ANTWERP BMX"/>
    <n v="4"/>
    <n v="4"/>
    <n v="8"/>
    <m/>
    <m/>
    <m/>
    <m/>
    <x v="3"/>
    <n v="16"/>
    <n v="58"/>
    <n v="5"/>
    <n v="5"/>
    <n v="1"/>
    <n v="0"/>
    <n v="0"/>
    <n v="0"/>
    <n v="11"/>
    <s v="43198B08"/>
    <x v="1"/>
  </r>
  <r>
    <x v="3"/>
    <x v="72"/>
    <s v="20"/>
    <s v="Mathis CLAES"/>
    <d v="2010-11-12T00:00:00"/>
    <s v="PMC CYCLING"/>
    <n v="3"/>
    <n v="9"/>
    <n v="9"/>
    <m/>
    <m/>
    <m/>
    <m/>
    <x v="3"/>
    <n v="21"/>
    <n v="58"/>
    <n v="6"/>
    <n v="0"/>
    <n v="0"/>
    <n v="0"/>
    <n v="0"/>
    <n v="0"/>
    <n v="6"/>
    <s v="43198B08"/>
    <x v="1"/>
  </r>
  <r>
    <x v="3"/>
    <x v="89"/>
    <s v="103"/>
    <s v="Adrien LAMBOT"/>
    <d v="2010-02-14T00:00:00"/>
    <s v="Q-BIKE QUAREGNON"/>
    <n v="8"/>
    <n v="10"/>
    <n v="10"/>
    <m/>
    <m/>
    <m/>
    <m/>
    <x v="3"/>
    <n v="28"/>
    <n v="58"/>
    <n v="1"/>
    <n v="0"/>
    <n v="0"/>
    <n v="0"/>
    <n v="0"/>
    <n v="0"/>
    <n v="1"/>
    <s v="43198B08"/>
    <x v="1"/>
  </r>
  <r>
    <x v="4"/>
    <x v="143"/>
    <s v="11"/>
    <s v="Mats DE RIDDER"/>
    <d v="2009-06-10T00:00:00"/>
    <s v="TOP GEAR BMX VZW"/>
    <n v="1"/>
    <n v="1"/>
    <n v="1"/>
    <m/>
    <n v="3"/>
    <n v="1"/>
    <n v="1"/>
    <x v="3"/>
    <n v="3"/>
    <n v="50"/>
    <n v="8"/>
    <n v="8"/>
    <n v="8"/>
    <n v="5"/>
    <n v="5"/>
    <n v="50"/>
    <n v="84"/>
    <s v="43198B09"/>
    <x v="1"/>
  </r>
  <r>
    <x v="4"/>
    <x v="113"/>
    <s v="81"/>
    <s v="Jitse BULLEN"/>
    <d v="2009-04-23T00:00:00"/>
    <s v="CIRCUIT ZOLDER - HEUSDEN-ZOLDER"/>
    <n v="1"/>
    <n v="1"/>
    <n v="3"/>
    <m/>
    <n v="1"/>
    <n v="2"/>
    <n v="2"/>
    <x v="3"/>
    <n v="5"/>
    <n v="50"/>
    <n v="8"/>
    <n v="8"/>
    <n v="6"/>
    <n v="5"/>
    <n v="5"/>
    <n v="30"/>
    <n v="62"/>
    <s v="43198B09"/>
    <x v="1"/>
  </r>
  <r>
    <x v="4"/>
    <x v="121"/>
    <s v="72"/>
    <s v="Joppe BEYSEN"/>
    <d v="2009-01-01T00:00:00"/>
    <s v="PMC CYCLING"/>
    <n v="1"/>
    <n v="1"/>
    <n v="1"/>
    <m/>
    <n v="2"/>
    <n v="3"/>
    <n v="3"/>
    <x v="3"/>
    <n v="3"/>
    <n v="50"/>
    <n v="8"/>
    <n v="8"/>
    <n v="8"/>
    <n v="5"/>
    <n v="5"/>
    <n v="25"/>
    <n v="59"/>
    <s v="43198B09"/>
    <x v="1"/>
  </r>
  <r>
    <x v="4"/>
    <x v="112"/>
    <s v="17"/>
    <s v="Niels BEEUSAERT"/>
    <d v="2009-04-09T00:00:00"/>
    <s v="BMX RANST VZW"/>
    <n v="1"/>
    <n v="1"/>
    <n v="1"/>
    <m/>
    <n v="1"/>
    <n v="1"/>
    <n v="4"/>
    <x v="3"/>
    <n v="3"/>
    <n v="50"/>
    <n v="8"/>
    <n v="8"/>
    <n v="8"/>
    <n v="5"/>
    <n v="5"/>
    <n v="20"/>
    <n v="54"/>
    <s v="43198B09"/>
    <x v="1"/>
  </r>
  <r>
    <x v="4"/>
    <x v="114"/>
    <s v="75"/>
    <s v="Yarno COLBRANT"/>
    <d v="2009-03-18T00:00:00"/>
    <s v="OFF ROAD CLUB BMX  2000  DESSEL VZW"/>
    <n v="1"/>
    <n v="1"/>
    <n v="1"/>
    <m/>
    <n v="2"/>
    <n v="2"/>
    <n v="5"/>
    <x v="3"/>
    <n v="3"/>
    <n v="50"/>
    <n v="8"/>
    <n v="8"/>
    <n v="8"/>
    <n v="5"/>
    <n v="5"/>
    <n v="17"/>
    <n v="51"/>
    <s v="43198B09"/>
    <x v="1"/>
  </r>
  <r>
    <x v="4"/>
    <x v="118"/>
    <s v="84"/>
    <s v="Jessy PANTALONE"/>
    <d v="2009-03-29T00:00:00"/>
    <s v="BMX SOUMAGNE"/>
    <n v="2"/>
    <n v="7"/>
    <n v="2"/>
    <m/>
    <n v="1"/>
    <n v="4"/>
    <n v="6"/>
    <x v="3"/>
    <n v="11"/>
    <n v="50"/>
    <n v="7"/>
    <n v="2"/>
    <n v="7"/>
    <n v="5"/>
    <n v="5"/>
    <n v="15"/>
    <n v="41"/>
    <s v="43198B09"/>
    <x v="1"/>
  </r>
  <r>
    <x v="4"/>
    <x v="123"/>
    <s v="44"/>
    <s v="Lou VAN CAMP"/>
    <d v="2009-12-26T00:00:00"/>
    <s v="OFF ROAD CLUB BMX  2000  DESSEL VZW"/>
    <n v="1"/>
    <n v="1"/>
    <n v="1"/>
    <m/>
    <n v="2"/>
    <n v="3"/>
    <n v="7"/>
    <x v="3"/>
    <n v="3"/>
    <n v="50"/>
    <n v="8"/>
    <n v="8"/>
    <n v="8"/>
    <n v="5"/>
    <n v="5"/>
    <n v="13"/>
    <n v="47"/>
    <s v="43198B09"/>
    <x v="1"/>
  </r>
  <r>
    <x v="4"/>
    <x v="119"/>
    <s v="27"/>
    <s v="Aaron LEYDER"/>
    <d v="2009-01-08T00:00:00"/>
    <s v="BMXING PARK BLEGNY"/>
    <n v="3"/>
    <n v="2"/>
    <n v="3"/>
    <m/>
    <n v="4"/>
    <n v="4"/>
    <n v="8"/>
    <x v="3"/>
    <n v="8"/>
    <n v="50"/>
    <n v="6"/>
    <n v="7"/>
    <n v="6"/>
    <n v="5"/>
    <n v="5"/>
    <n v="11"/>
    <n v="40"/>
    <s v="43198B09"/>
    <x v="1"/>
  </r>
  <r>
    <x v="4"/>
    <x v="135"/>
    <s v="70"/>
    <s v="Lars PEETERS"/>
    <d v="2009-03-07T00:00:00"/>
    <s v="BMX WESTEL VZW"/>
    <n v="4"/>
    <n v="4"/>
    <n v="2"/>
    <m/>
    <n v="4"/>
    <n v="5"/>
    <m/>
    <x v="3"/>
    <n v="10"/>
    <n v="50"/>
    <n v="5"/>
    <n v="5"/>
    <n v="7"/>
    <n v="5"/>
    <n v="4"/>
    <n v="0"/>
    <n v="26"/>
    <s v="43198B09"/>
    <x v="1"/>
  </r>
  <r>
    <x v="4"/>
    <x v="130"/>
    <s v="45"/>
    <s v="Jasper LENAERTS"/>
    <d v="2009-02-12T00:00:00"/>
    <s v="BMX TEAM BEKAF VZW"/>
    <n v="3"/>
    <n v="3"/>
    <n v="4"/>
    <m/>
    <n v="4"/>
    <n v="5"/>
    <m/>
    <x v="3"/>
    <n v="10"/>
    <n v="50"/>
    <n v="6"/>
    <n v="6"/>
    <n v="5"/>
    <n v="5"/>
    <n v="4"/>
    <n v="0"/>
    <n v="26"/>
    <s v="43198B09"/>
    <x v="1"/>
  </r>
  <r>
    <x v="4"/>
    <x v="120"/>
    <s v="25"/>
    <s v="Liam VAN ENDERT"/>
    <d v="2009-07-05T00:00:00"/>
    <s v="OFF ROAD CLUB BMX  2000  DESSEL VZW"/>
    <n v="1"/>
    <n v="1"/>
    <n v="1"/>
    <m/>
    <n v="3"/>
    <n v="6"/>
    <m/>
    <x v="3"/>
    <n v="3"/>
    <n v="50"/>
    <n v="8"/>
    <n v="8"/>
    <n v="8"/>
    <n v="5"/>
    <n v="3"/>
    <n v="0"/>
    <n v="32"/>
    <s v="43198B09"/>
    <x v="1"/>
  </r>
  <r>
    <x v="4"/>
    <x v="124"/>
    <s v="93"/>
    <s v="Tibe VERELST"/>
    <d v="2009-06-18T00:00:00"/>
    <s v="BMX RANST VZW"/>
    <n v="3"/>
    <n v="3"/>
    <n v="3"/>
    <m/>
    <n v="4"/>
    <n v="6"/>
    <m/>
    <x v="3"/>
    <n v="9"/>
    <n v="50"/>
    <n v="6"/>
    <n v="6"/>
    <n v="6"/>
    <n v="5"/>
    <n v="3"/>
    <n v="0"/>
    <n v="26"/>
    <s v="43198B09"/>
    <x v="1"/>
  </r>
  <r>
    <x v="4"/>
    <x v="117"/>
    <s v="78"/>
    <s v="Josse VAN DEUREN"/>
    <d v="2009-02-04T00:00:00"/>
    <s v="THE BMX DEVILS V.Z.W. RAVELS"/>
    <n v="1"/>
    <n v="1"/>
    <n v="1"/>
    <m/>
    <n v="3"/>
    <n v="7"/>
    <m/>
    <x v="3"/>
    <n v="3"/>
    <n v="50"/>
    <n v="8"/>
    <n v="8"/>
    <n v="8"/>
    <n v="5"/>
    <n v="2"/>
    <n v="0"/>
    <n v="31"/>
    <s v="43198B09"/>
    <x v="1"/>
  </r>
  <r>
    <x v="4"/>
    <x v="122"/>
    <s v="96"/>
    <s v="Len CAMPAERT"/>
    <d v="2009-04-26T00:00:00"/>
    <s v="BMX WIZARDS"/>
    <n v="3"/>
    <n v="2"/>
    <n v="2"/>
    <m/>
    <n v="3"/>
    <n v="7"/>
    <m/>
    <x v="3"/>
    <n v="7"/>
    <n v="50"/>
    <n v="6"/>
    <n v="7"/>
    <n v="7"/>
    <n v="5"/>
    <n v="2"/>
    <n v="0"/>
    <n v="27"/>
    <s v="43198B09"/>
    <x v="1"/>
  </r>
  <r>
    <x v="4"/>
    <x v="712"/>
    <s v="53"/>
    <s v="Liam VAN DIJCK"/>
    <d v="2009-04-16T00:00:00"/>
    <s v="OFF ROAD CLUB BMX  2000  DESSEL VZW"/>
    <n v="2"/>
    <n v="2"/>
    <n v="2"/>
    <m/>
    <n v="1"/>
    <n v="8"/>
    <m/>
    <x v="3"/>
    <n v="6"/>
    <n v="50"/>
    <n v="7"/>
    <n v="7"/>
    <n v="7"/>
    <n v="5"/>
    <n v="1"/>
    <n v="0"/>
    <n v="27"/>
    <s v="43198B09"/>
    <x v="1"/>
  </r>
  <r>
    <x v="4"/>
    <x v="116"/>
    <s v="34"/>
    <s v="Elias HELLEBOOGE"/>
    <d v="2009-04-21T00:00:00"/>
    <s v="BMX WIZARDS"/>
    <n v="2"/>
    <n v="2"/>
    <n v="1"/>
    <m/>
    <n v="2"/>
    <n v="8"/>
    <m/>
    <x v="3"/>
    <n v="5"/>
    <n v="50"/>
    <n v="7"/>
    <n v="7"/>
    <n v="8"/>
    <n v="5"/>
    <n v="1"/>
    <n v="0"/>
    <n v="28"/>
    <s v="43198B09"/>
    <x v="1"/>
  </r>
  <r>
    <x v="4"/>
    <x v="136"/>
    <s v="138"/>
    <s v="Ruben PALMANS"/>
    <d v="2009-10-30T00:00:00"/>
    <s v="CYCLING VLIJTINGEN"/>
    <n v="3"/>
    <n v="3"/>
    <n v="2"/>
    <m/>
    <n v="5"/>
    <m/>
    <m/>
    <x v="3"/>
    <n v="8"/>
    <n v="50"/>
    <n v="6"/>
    <n v="6"/>
    <n v="7"/>
    <n v="4"/>
    <n v="0"/>
    <n v="0"/>
    <n v="23"/>
    <s v="43198B09"/>
    <x v="1"/>
  </r>
  <r>
    <x v="4"/>
    <x v="127"/>
    <s v="69"/>
    <s v="Jules LAIME"/>
    <d v="2009-01-19T00:00:00"/>
    <s v="BMX TIMBERWOLVES RACING"/>
    <n v="2"/>
    <n v="2"/>
    <n v="3"/>
    <m/>
    <n v="5"/>
    <m/>
    <m/>
    <x v="3"/>
    <n v="7"/>
    <n v="50"/>
    <n v="7"/>
    <n v="7"/>
    <n v="6"/>
    <n v="4"/>
    <n v="0"/>
    <n v="0"/>
    <n v="24"/>
    <s v="43198B09"/>
    <x v="1"/>
  </r>
  <r>
    <x v="4"/>
    <x v="125"/>
    <s v="56"/>
    <s v="Ramon BEIRINCKX"/>
    <d v="2009-09-27T00:00:00"/>
    <s v="CIRCUIT ZOLDER - HEUSDEN-ZOLDER"/>
    <n v="2"/>
    <n v="3"/>
    <n v="3"/>
    <m/>
    <n v="5"/>
    <m/>
    <m/>
    <x v="3"/>
    <n v="8"/>
    <n v="50"/>
    <n v="7"/>
    <n v="6"/>
    <n v="6"/>
    <n v="4"/>
    <n v="0"/>
    <n v="0"/>
    <n v="23"/>
    <s v="43198B09"/>
    <x v="1"/>
  </r>
  <r>
    <x v="4"/>
    <x v="132"/>
    <s v="122"/>
    <s v="Colin COLLET"/>
    <d v="2009-09-30T00:00:00"/>
    <s v="BMX TIMBERWOLVES RACING"/>
    <n v="5"/>
    <n v="3"/>
    <n v="3"/>
    <m/>
    <n v="5"/>
    <m/>
    <m/>
    <x v="3"/>
    <n v="11"/>
    <n v="50"/>
    <n v="4"/>
    <n v="6"/>
    <n v="6"/>
    <n v="4"/>
    <n v="0"/>
    <n v="0"/>
    <n v="20"/>
    <s v="43198B09"/>
    <x v="1"/>
  </r>
  <r>
    <x v="4"/>
    <x v="154"/>
    <s v="36"/>
    <s v="Louis LISON"/>
    <d v="2009-09-07T00:00:00"/>
    <s v="THE BMX ANGELS"/>
    <n v="2"/>
    <n v="2"/>
    <n v="2"/>
    <m/>
    <n v="6"/>
    <m/>
    <m/>
    <x v="3"/>
    <n v="6"/>
    <n v="50"/>
    <n v="7"/>
    <n v="7"/>
    <n v="7"/>
    <n v="3"/>
    <n v="0"/>
    <n v="0"/>
    <n v="24"/>
    <s v="43198B09"/>
    <x v="1"/>
  </r>
  <r>
    <x v="4"/>
    <x v="131"/>
    <s v="65"/>
    <s v="Louca VANLOMMEL"/>
    <d v="2009-05-20T00:00:00"/>
    <s v="THE BMX DEVILS V.Z.W. RAVELS"/>
    <n v="2"/>
    <n v="2"/>
    <n v="2"/>
    <m/>
    <n v="6"/>
    <m/>
    <m/>
    <x v="3"/>
    <n v="6"/>
    <n v="50"/>
    <n v="7"/>
    <n v="7"/>
    <n v="7"/>
    <n v="3"/>
    <n v="0"/>
    <n v="0"/>
    <n v="24"/>
    <s v="43198B09"/>
    <x v="1"/>
  </r>
  <r>
    <x v="4"/>
    <x v="126"/>
    <s v="116"/>
    <s v="Maxim DROOGHMANS"/>
    <d v="2009-06-05T00:00:00"/>
    <s v="OFF ROAD CLUB BMX  2000  DESSEL VZW"/>
    <n v="4"/>
    <n v="4"/>
    <n v="3"/>
    <m/>
    <n v="6"/>
    <m/>
    <m/>
    <x v="3"/>
    <n v="11"/>
    <n v="50"/>
    <n v="5"/>
    <n v="5"/>
    <n v="6"/>
    <n v="3"/>
    <n v="0"/>
    <n v="0"/>
    <n v="19"/>
    <s v="43198B09"/>
    <x v="1"/>
  </r>
  <r>
    <x v="4"/>
    <x v="140"/>
    <s v="137"/>
    <s v="Niele EYMAEL"/>
    <d v="2009-05-20T00:00:00"/>
    <s v="CYCLING VLIJTINGEN"/>
    <n v="3"/>
    <n v="3"/>
    <n v="4"/>
    <m/>
    <n v="6"/>
    <m/>
    <m/>
    <x v="3"/>
    <n v="10"/>
    <n v="50"/>
    <n v="6"/>
    <n v="6"/>
    <n v="5"/>
    <n v="3"/>
    <n v="0"/>
    <n v="0"/>
    <n v="20"/>
    <s v="43198B09"/>
    <x v="1"/>
  </r>
  <r>
    <x v="4"/>
    <x v="137"/>
    <s v="71"/>
    <s v="Lars DE BAENE"/>
    <d v="2009-01-03T00:00:00"/>
    <s v="TOP GEAR BMX VZW"/>
    <n v="4"/>
    <n v="3"/>
    <n v="4"/>
    <m/>
    <n v="7"/>
    <m/>
    <m/>
    <x v="3"/>
    <n v="11"/>
    <n v="50"/>
    <n v="5"/>
    <n v="6"/>
    <n v="5"/>
    <n v="2"/>
    <n v="0"/>
    <n v="0"/>
    <n v="18"/>
    <s v="43198B09"/>
    <x v="1"/>
  </r>
  <r>
    <x v="4"/>
    <x v="134"/>
    <s v="79"/>
    <s v="Mille LENAERTS"/>
    <d v="2009-01-14T00:00:00"/>
    <s v="BMX TEAM BEKAF VZW"/>
    <n v="4"/>
    <n v="4"/>
    <n v="4"/>
    <m/>
    <n v="7"/>
    <m/>
    <m/>
    <x v="3"/>
    <n v="12"/>
    <n v="50"/>
    <n v="5"/>
    <n v="5"/>
    <n v="5"/>
    <n v="2"/>
    <n v="0"/>
    <n v="0"/>
    <n v="17"/>
    <s v="43198B09"/>
    <x v="1"/>
  </r>
  <r>
    <x v="4"/>
    <x v="160"/>
    <s v="125"/>
    <s v="Naythen REYNAERT"/>
    <d v="2009-12-22T00:00:00"/>
    <s v="THE BMX-STARS VZW"/>
    <n v="4"/>
    <n v="4"/>
    <n v="4"/>
    <m/>
    <n v="7"/>
    <m/>
    <m/>
    <x v="3"/>
    <n v="12"/>
    <n v="50"/>
    <n v="5"/>
    <n v="5"/>
    <n v="5"/>
    <n v="2"/>
    <n v="0"/>
    <n v="0"/>
    <n v="17"/>
    <s v="43198B09"/>
    <x v="1"/>
  </r>
  <r>
    <x v="4"/>
    <x v="139"/>
    <s v="63"/>
    <s v="Senne COCX"/>
    <d v="2009-07-29T00:00:00"/>
    <s v="THE BMX DEVILS V.Z.W. RAVELS"/>
    <n v="4"/>
    <n v="5"/>
    <n v="4"/>
    <m/>
    <n v="7"/>
    <m/>
    <m/>
    <x v="3"/>
    <n v="13"/>
    <n v="50"/>
    <n v="5"/>
    <n v="4"/>
    <n v="5"/>
    <n v="2"/>
    <n v="0"/>
    <n v="0"/>
    <n v="16"/>
    <s v="43198B09"/>
    <x v="1"/>
  </r>
  <r>
    <x v="4"/>
    <x v="129"/>
    <s v="40"/>
    <s v="Mathis DE WEVER"/>
    <d v="2009-07-03T00:00:00"/>
    <s v="BMX WESTEL VZW"/>
    <n v="2"/>
    <n v="2"/>
    <n v="2"/>
    <m/>
    <n v="8"/>
    <m/>
    <m/>
    <x v="3"/>
    <n v="6"/>
    <n v="50"/>
    <n v="7"/>
    <n v="7"/>
    <n v="7"/>
    <n v="1"/>
    <n v="0"/>
    <n v="0"/>
    <n v="22"/>
    <s v="43198B09"/>
    <x v="1"/>
  </r>
  <r>
    <x v="4"/>
    <x v="153"/>
    <s v="37"/>
    <s v="Ward PRINSEN"/>
    <d v="2009-12-18T00:00:00"/>
    <s v="PMC CYCLING"/>
    <n v="3"/>
    <n v="4"/>
    <n v="3"/>
    <m/>
    <n v="8"/>
    <m/>
    <m/>
    <x v="3"/>
    <n v="10"/>
    <n v="50"/>
    <n v="6"/>
    <n v="5"/>
    <n v="6"/>
    <n v="1"/>
    <n v="0"/>
    <n v="0"/>
    <n v="18"/>
    <s v="43198B09"/>
    <x v="1"/>
  </r>
  <r>
    <x v="4"/>
    <x v="151"/>
    <s v="50"/>
    <s v="Samuel SUAREZ ALVAREZ"/>
    <d v="2009-03-17T00:00:00"/>
    <s v="BMXING PARK BLEGNY"/>
    <n v="5"/>
    <n v="3"/>
    <n v="4"/>
    <m/>
    <n v="8"/>
    <m/>
    <m/>
    <x v="3"/>
    <n v="12"/>
    <n v="50"/>
    <n v="4"/>
    <n v="6"/>
    <n v="5"/>
    <n v="1"/>
    <n v="0"/>
    <n v="0"/>
    <n v="16"/>
    <s v="43198B09"/>
    <x v="1"/>
  </r>
  <r>
    <x v="4"/>
    <x v="156"/>
    <s v="52"/>
    <s v="Kyrian DE SADELEIR"/>
    <d v="2009-07-29T00:00:00"/>
    <s v="BMX TEAM BEKAF VZW"/>
    <n v="4"/>
    <n v="5"/>
    <n v="4"/>
    <m/>
    <n v="8"/>
    <m/>
    <m/>
    <x v="3"/>
    <n v="13"/>
    <n v="50"/>
    <n v="5"/>
    <n v="4"/>
    <n v="5"/>
    <n v="1"/>
    <n v="0"/>
    <n v="0"/>
    <n v="15"/>
    <s v="43198B09"/>
    <x v="1"/>
  </r>
  <r>
    <x v="4"/>
    <x v="149"/>
    <s v="60"/>
    <s v="Seppe DE SWART"/>
    <d v="2009-03-14T00:00:00"/>
    <s v="THE BMX DEVILS V.Z.W. RAVELS"/>
    <n v="5"/>
    <n v="4"/>
    <n v="5"/>
    <m/>
    <m/>
    <m/>
    <m/>
    <x v="3"/>
    <n v="14"/>
    <n v="50"/>
    <n v="4"/>
    <n v="5"/>
    <n v="4"/>
    <n v="0"/>
    <n v="0"/>
    <n v="0"/>
    <n v="13"/>
    <s v="43198B09"/>
    <x v="1"/>
  </r>
  <r>
    <x v="4"/>
    <x v="128"/>
    <s v="64"/>
    <s v="Dinesh MERTENS"/>
    <d v="2009-04-02T00:00:00"/>
    <s v="THE BMX DEVILS V.Z.W. RAVELS"/>
    <n v="5"/>
    <n v="4"/>
    <n v="5"/>
    <m/>
    <m/>
    <m/>
    <m/>
    <x v="3"/>
    <n v="14"/>
    <n v="50"/>
    <n v="4"/>
    <n v="5"/>
    <n v="4"/>
    <n v="0"/>
    <n v="0"/>
    <n v="0"/>
    <n v="13"/>
    <s v="43198B09"/>
    <x v="1"/>
  </r>
  <r>
    <x v="4"/>
    <x v="715"/>
    <s v="99"/>
    <s v="Enzo CANDATEN"/>
    <d v="2009-07-27T00:00:00"/>
    <s v="BMX SOUMAGNE"/>
    <n v="5"/>
    <n v="5"/>
    <n v="5"/>
    <m/>
    <m/>
    <m/>
    <m/>
    <x v="3"/>
    <n v="15"/>
    <n v="50"/>
    <n v="4"/>
    <n v="4"/>
    <n v="4"/>
    <n v="0"/>
    <n v="0"/>
    <n v="0"/>
    <n v="12"/>
    <s v="43198B09"/>
    <x v="1"/>
  </r>
  <r>
    <x v="4"/>
    <x v="146"/>
    <s v="141"/>
    <s v="Sam GEURTS"/>
    <d v="2009-06-12T00:00:00"/>
    <s v="CYCLING VLIJTINGEN"/>
    <n v="5"/>
    <n v="5"/>
    <n v="5"/>
    <m/>
    <m/>
    <m/>
    <m/>
    <x v="3"/>
    <n v="15"/>
    <n v="50"/>
    <n v="4"/>
    <n v="4"/>
    <n v="4"/>
    <n v="0"/>
    <n v="0"/>
    <n v="0"/>
    <n v="12"/>
    <s v="43198B09"/>
    <x v="1"/>
  </r>
  <r>
    <x v="4"/>
    <x v="157"/>
    <s v="30"/>
    <s v="Ruben VANHERF"/>
    <d v="2009-11-24T00:00:00"/>
    <s v="CYCLING VLIJTINGEN"/>
    <n v="5"/>
    <n v="5"/>
    <n v="5"/>
    <m/>
    <m/>
    <m/>
    <m/>
    <x v="3"/>
    <n v="15"/>
    <n v="50"/>
    <n v="4"/>
    <n v="4"/>
    <n v="4"/>
    <n v="0"/>
    <n v="0"/>
    <n v="0"/>
    <n v="12"/>
    <s v="43198B09"/>
    <x v="1"/>
  </r>
  <r>
    <x v="4"/>
    <x v="818"/>
    <s v="155"/>
    <s v="Max SCHELLEKENS"/>
    <d v="2009-12-17T00:00:00"/>
    <s v="BMX RANST VZW"/>
    <n v="6"/>
    <n v="5"/>
    <n v="5"/>
    <m/>
    <m/>
    <m/>
    <m/>
    <x v="3"/>
    <n v="16"/>
    <n v="50"/>
    <n v="3"/>
    <n v="4"/>
    <n v="4"/>
    <n v="0"/>
    <n v="0"/>
    <n v="0"/>
    <n v="11"/>
    <s v="43198B09"/>
    <x v="1"/>
  </r>
  <r>
    <x v="4"/>
    <x v="144"/>
    <s v="46"/>
    <s v="Louis DE VRIJ"/>
    <d v="2009-04-11T00:00:00"/>
    <s v="OFF ROAD CLUB BMX  2000  DESSEL VZW"/>
    <n v="5"/>
    <n v="6"/>
    <n v="5"/>
    <m/>
    <m/>
    <m/>
    <m/>
    <x v="3"/>
    <n v="16"/>
    <n v="50"/>
    <n v="4"/>
    <n v="3"/>
    <n v="4"/>
    <n v="0"/>
    <n v="0"/>
    <n v="0"/>
    <n v="11"/>
    <s v="43198B09"/>
    <x v="1"/>
  </r>
  <r>
    <x v="4"/>
    <x v="711"/>
    <s v="77"/>
    <s v="Louis VERHAGE"/>
    <d v="2009-03-29T00:00:00"/>
    <s v="THE BMX ANGELS"/>
    <n v="6"/>
    <n v="6"/>
    <n v="5"/>
    <m/>
    <m/>
    <m/>
    <m/>
    <x v="3"/>
    <n v="17"/>
    <n v="50"/>
    <n v="3"/>
    <n v="3"/>
    <n v="4"/>
    <n v="0"/>
    <n v="0"/>
    <n v="0"/>
    <n v="10"/>
    <s v="43198B09"/>
    <x v="1"/>
  </r>
  <r>
    <x v="4"/>
    <x v="142"/>
    <s v="21"/>
    <s v="Shylo SUTTELS"/>
    <d v="2009-10-31T00:00:00"/>
    <s v="BMX TEAM BEKAF VZW"/>
    <n v="3"/>
    <n v="4"/>
    <n v="6"/>
    <m/>
    <m/>
    <m/>
    <m/>
    <x v="3"/>
    <n v="13"/>
    <n v="50"/>
    <n v="6"/>
    <n v="5"/>
    <n v="3"/>
    <n v="0"/>
    <n v="0"/>
    <n v="0"/>
    <n v="14"/>
    <s v="43198B09"/>
    <x v="1"/>
  </r>
  <r>
    <x v="4"/>
    <x v="141"/>
    <s v="128"/>
    <s v="Kyan OOSTEROP"/>
    <d v="2009-07-15T00:00:00"/>
    <s v="BMX TEAM BEKAF VZW"/>
    <n v="6"/>
    <n v="5"/>
    <n v="6"/>
    <m/>
    <m/>
    <m/>
    <m/>
    <x v="3"/>
    <n v="17"/>
    <n v="50"/>
    <n v="3"/>
    <n v="4"/>
    <n v="3"/>
    <n v="0"/>
    <n v="0"/>
    <n v="0"/>
    <n v="10"/>
    <s v="43198B09"/>
    <x v="1"/>
  </r>
  <r>
    <x v="4"/>
    <x v="819"/>
    <s v="158"/>
    <s v="Ot DE GRAEVE"/>
    <d v="2009-05-22T00:00:00"/>
    <s v="THE BMX-STARS VZW"/>
    <n v="6"/>
    <n v="5"/>
    <n v="6"/>
    <m/>
    <m/>
    <m/>
    <m/>
    <x v="3"/>
    <n v="17"/>
    <n v="50"/>
    <n v="3"/>
    <n v="4"/>
    <n v="3"/>
    <n v="0"/>
    <n v="0"/>
    <n v="0"/>
    <n v="10"/>
    <s v="43198B09"/>
    <x v="1"/>
  </r>
  <r>
    <x v="4"/>
    <x v="145"/>
    <s v="66"/>
    <s v="Bjarne DE BIE"/>
    <d v="2009-12-06T00:00:00"/>
    <s v="THE BMX DEVILS V.Z.W. RAVELS"/>
    <n v="4"/>
    <n v="6"/>
    <n v="6"/>
    <m/>
    <m/>
    <m/>
    <m/>
    <x v="3"/>
    <n v="16"/>
    <n v="50"/>
    <n v="5"/>
    <n v="3"/>
    <n v="3"/>
    <n v="0"/>
    <n v="0"/>
    <n v="0"/>
    <n v="11"/>
    <s v="43198B09"/>
    <x v="1"/>
  </r>
  <r>
    <x v="4"/>
    <x v="720"/>
    <s v="147"/>
    <s v="Ferre PEETROONS"/>
    <d v="2009-08-11T00:00:00"/>
    <s v="BMX - HALLE"/>
    <n v="6"/>
    <n v="6"/>
    <n v="6"/>
    <m/>
    <m/>
    <m/>
    <m/>
    <x v="3"/>
    <n v="18"/>
    <n v="50"/>
    <n v="3"/>
    <n v="3"/>
    <n v="3"/>
    <n v="0"/>
    <n v="0"/>
    <n v="0"/>
    <n v="9"/>
    <s v="43198B09"/>
    <x v="1"/>
  </r>
  <r>
    <x v="4"/>
    <x v="820"/>
    <s v="120"/>
    <s v="Xander HUION"/>
    <d v="2009-08-07T00:00:00"/>
    <s v="BMX DENNENTEAM"/>
    <n v="6"/>
    <n v="6"/>
    <n v="6"/>
    <m/>
    <m/>
    <m/>
    <m/>
    <x v="3"/>
    <n v="18"/>
    <n v="50"/>
    <n v="3"/>
    <n v="3"/>
    <n v="3"/>
    <n v="0"/>
    <n v="0"/>
    <n v="0"/>
    <n v="9"/>
    <s v="43198B09"/>
    <x v="1"/>
  </r>
  <r>
    <x v="4"/>
    <x v="148"/>
    <s v="145"/>
    <s v="Tuur VAN DESSEL"/>
    <d v="2009-07-12T00:00:00"/>
    <s v="BMX DENNENTEAM"/>
    <n v="6"/>
    <n v="6"/>
    <n v="6"/>
    <m/>
    <m/>
    <m/>
    <m/>
    <x v="3"/>
    <n v="18"/>
    <n v="50"/>
    <n v="3"/>
    <n v="3"/>
    <n v="3"/>
    <n v="0"/>
    <n v="0"/>
    <n v="0"/>
    <n v="9"/>
    <s v="43198B09"/>
    <x v="1"/>
  </r>
  <r>
    <x v="4"/>
    <x v="821"/>
    <s v="133"/>
    <s v="Stan VERMEULEN"/>
    <d v="2009-01-12T00:00:00"/>
    <s v="BMX WESTEL VZW"/>
    <n v="6"/>
    <n v="6"/>
    <n v="6"/>
    <m/>
    <m/>
    <m/>
    <m/>
    <x v="3"/>
    <n v="18"/>
    <n v="50"/>
    <n v="3"/>
    <n v="3"/>
    <n v="3"/>
    <n v="0"/>
    <n v="0"/>
    <n v="0"/>
    <n v="9"/>
    <s v="43198B09"/>
    <x v="1"/>
  </r>
  <r>
    <x v="4"/>
    <x v="158"/>
    <s v="148"/>
    <s v="Daan SCHEPENS"/>
    <d v="2009-08-15T00:00:00"/>
    <s v="THE BMX ANGELS"/>
    <n v="7"/>
    <n v="6"/>
    <n v="7"/>
    <m/>
    <m/>
    <m/>
    <m/>
    <x v="3"/>
    <n v="20"/>
    <n v="50"/>
    <n v="2"/>
    <n v="3"/>
    <n v="2"/>
    <n v="0"/>
    <n v="0"/>
    <n v="0"/>
    <n v="7"/>
    <s v="43198B09"/>
    <x v="1"/>
  </r>
  <r>
    <x v="4"/>
    <x v="159"/>
    <s v="166"/>
    <s v="Yanis CLOES"/>
    <d v="2009-05-14T00:00:00"/>
    <s v="BMXING PARK BLEGNY"/>
    <n v="7"/>
    <n v="7"/>
    <n v="7"/>
    <m/>
    <m/>
    <m/>
    <m/>
    <x v="3"/>
    <n v="21"/>
    <n v="50"/>
    <n v="2"/>
    <n v="2"/>
    <n v="2"/>
    <n v="0"/>
    <n v="0"/>
    <n v="0"/>
    <n v="6"/>
    <s v="43198B09"/>
    <x v="1"/>
  </r>
  <r>
    <x v="5"/>
    <x v="165"/>
    <s v="78"/>
    <s v="Unique EVERTS"/>
    <d v="2008-06-01T00:00:00"/>
    <s v="CIRCUIT ZOLDER - HEUSDEN-ZOLDER"/>
    <n v="1"/>
    <n v="1"/>
    <n v="1"/>
    <m/>
    <n v="1"/>
    <n v="1"/>
    <n v="1"/>
    <x v="3"/>
    <n v="3"/>
    <n v="54"/>
    <n v="8"/>
    <n v="8"/>
    <n v="8"/>
    <n v="5"/>
    <n v="5"/>
    <n v="50"/>
    <n v="84"/>
    <s v="43198B10"/>
    <x v="1"/>
  </r>
  <r>
    <x v="5"/>
    <x v="164"/>
    <s v="156"/>
    <s v="Vince VAN DOORSLAER"/>
    <d v="2008-02-13T00:00:00"/>
    <s v="DE MOLENSPRINTERS PULDERBOS VZW"/>
    <n v="7"/>
    <n v="1"/>
    <n v="1"/>
    <m/>
    <n v="3"/>
    <n v="2"/>
    <n v="2"/>
    <x v="3"/>
    <n v="9"/>
    <n v="54"/>
    <n v="2"/>
    <n v="8"/>
    <n v="8"/>
    <n v="5"/>
    <n v="5"/>
    <n v="30"/>
    <n v="58"/>
    <s v="43198B10"/>
    <x v="1"/>
  </r>
  <r>
    <x v="5"/>
    <x v="163"/>
    <s v="14"/>
    <s v="Lars BOSCH"/>
    <d v="2008-09-21T00:00:00"/>
    <s v="DE MOLENSPRINTERS PULDERBOS VZW"/>
    <n v="1"/>
    <n v="1"/>
    <n v="1"/>
    <m/>
    <n v="1"/>
    <n v="1"/>
    <n v="3"/>
    <x v="3"/>
    <n v="3"/>
    <n v="54"/>
    <n v="8"/>
    <n v="8"/>
    <n v="8"/>
    <n v="5"/>
    <n v="5"/>
    <n v="25"/>
    <n v="59"/>
    <s v="43198B10"/>
    <x v="1"/>
  </r>
  <r>
    <x v="5"/>
    <x v="721"/>
    <s v="45"/>
    <s v="Jenthe OEYEN"/>
    <d v="2008-06-30T00:00:00"/>
    <s v="OFF ROAD CLUB BMX  2000  DESSEL VZW"/>
    <n v="1"/>
    <n v="1"/>
    <n v="1"/>
    <m/>
    <n v="1"/>
    <n v="3"/>
    <n v="4"/>
    <x v="3"/>
    <n v="3"/>
    <n v="54"/>
    <n v="8"/>
    <n v="8"/>
    <n v="8"/>
    <n v="5"/>
    <n v="5"/>
    <n v="20"/>
    <n v="54"/>
    <s v="43198B10"/>
    <x v="1"/>
  </r>
  <r>
    <x v="5"/>
    <x v="169"/>
    <s v="44"/>
    <s v="Jorre LOODTS"/>
    <d v="2008-01-12T00:00:00"/>
    <s v="OFF ROAD CLUB BMX  2000  DESSEL VZW"/>
    <n v="1"/>
    <n v="1"/>
    <n v="1"/>
    <m/>
    <n v="2"/>
    <n v="2"/>
    <n v="5"/>
    <x v="3"/>
    <n v="3"/>
    <n v="54"/>
    <n v="8"/>
    <n v="8"/>
    <n v="8"/>
    <n v="5"/>
    <n v="5"/>
    <n v="17"/>
    <n v="51"/>
    <s v="43198B10"/>
    <x v="1"/>
  </r>
  <r>
    <x v="5"/>
    <x v="172"/>
    <s v="22"/>
    <s v="Bren KRIJNEN"/>
    <d v="2008-03-07T00:00:00"/>
    <s v="DE MOLENSPRINTERS PULDERBOS VZW"/>
    <n v="7"/>
    <n v="2"/>
    <n v="2"/>
    <m/>
    <n v="2"/>
    <n v="4"/>
    <n v="6"/>
    <x v="3"/>
    <n v="11"/>
    <n v="54"/>
    <n v="2"/>
    <n v="7"/>
    <n v="7"/>
    <n v="5"/>
    <n v="5"/>
    <n v="15"/>
    <n v="41"/>
    <s v="43198B10"/>
    <x v="1"/>
  </r>
  <r>
    <x v="5"/>
    <x v="167"/>
    <s v="3"/>
    <s v="Julie GEERS"/>
    <d v="2008-04-12T00:00:00"/>
    <s v="TOP GEAR BMX VZW"/>
    <n v="2"/>
    <n v="2"/>
    <n v="2"/>
    <m/>
    <n v="2"/>
    <n v="4"/>
    <n v="7"/>
    <x v="3"/>
    <n v="6"/>
    <n v="54"/>
    <n v="7"/>
    <n v="7"/>
    <n v="7"/>
    <n v="5"/>
    <n v="5"/>
    <n v="13"/>
    <n v="44"/>
    <s v="43198B10"/>
    <x v="1"/>
  </r>
  <r>
    <x v="5"/>
    <x v="178"/>
    <s v="72"/>
    <s v="Jaro GIELEN"/>
    <d v="2008-08-13T00:00:00"/>
    <s v="PMC CYCLING"/>
    <n v="1"/>
    <n v="1"/>
    <n v="1"/>
    <m/>
    <n v="1"/>
    <n v="3"/>
    <n v="8"/>
    <x v="3"/>
    <n v="3"/>
    <n v="54"/>
    <n v="8"/>
    <n v="8"/>
    <n v="8"/>
    <n v="5"/>
    <n v="5"/>
    <n v="11"/>
    <n v="45"/>
    <s v="43198B10"/>
    <x v="1"/>
  </r>
  <r>
    <x v="5"/>
    <x v="166"/>
    <s v="11"/>
    <s v="Maxime BREUGELMANS"/>
    <d v="2008-02-24T00:00:00"/>
    <s v="DE MOLENSPRINTERS PULDERBOS VZW"/>
    <n v="2"/>
    <n v="2"/>
    <n v="2"/>
    <m/>
    <n v="4"/>
    <n v="5"/>
    <m/>
    <x v="3"/>
    <n v="6"/>
    <n v="54"/>
    <n v="7"/>
    <n v="7"/>
    <n v="7"/>
    <n v="5"/>
    <n v="4"/>
    <n v="0"/>
    <n v="30"/>
    <s v="43198B10"/>
    <x v="1"/>
  </r>
  <r>
    <x v="5"/>
    <x v="189"/>
    <s v="96"/>
    <s v="Romain FRANCK"/>
    <d v="2008-03-03T00:00:00"/>
    <s v="BMXING PARK BLEGNY"/>
    <n v="2"/>
    <n v="3"/>
    <n v="3"/>
    <m/>
    <n v="4"/>
    <n v="5"/>
    <m/>
    <x v="3"/>
    <n v="8"/>
    <n v="54"/>
    <n v="7"/>
    <n v="6"/>
    <n v="6"/>
    <n v="5"/>
    <n v="4"/>
    <n v="0"/>
    <n v="28"/>
    <s v="43198B10"/>
    <x v="1"/>
  </r>
  <r>
    <x v="5"/>
    <x v="171"/>
    <s v="58"/>
    <s v="Giel DE NUL"/>
    <d v="2008-05-15T00:00:00"/>
    <s v="ISOREX CYCLING TEAM"/>
    <n v="2"/>
    <n v="6"/>
    <n v="2"/>
    <m/>
    <n v="3"/>
    <n v="6"/>
    <m/>
    <x v="3"/>
    <n v="10"/>
    <n v="54"/>
    <n v="7"/>
    <n v="3"/>
    <n v="7"/>
    <n v="5"/>
    <n v="3"/>
    <n v="0"/>
    <n v="25"/>
    <s v="43198B10"/>
    <x v="1"/>
  </r>
  <r>
    <x v="5"/>
    <x v="174"/>
    <s v="27"/>
    <s v="Senne KEVELAERS"/>
    <d v="2008-06-05T00:00:00"/>
    <s v="THE BMX DEVILS V.Z.W. RAVELS"/>
    <n v="1"/>
    <n v="2"/>
    <n v="1"/>
    <m/>
    <n v="4"/>
    <n v="6"/>
    <m/>
    <x v="3"/>
    <n v="4"/>
    <n v="54"/>
    <n v="8"/>
    <n v="7"/>
    <n v="8"/>
    <n v="5"/>
    <n v="3"/>
    <n v="0"/>
    <n v="31"/>
    <s v="43198B10"/>
    <x v="1"/>
  </r>
  <r>
    <x v="5"/>
    <x v="173"/>
    <s v="39"/>
    <s v="Joren VLOEMANS"/>
    <d v="2008-02-15T00:00:00"/>
    <s v="BMX WESTEL VZW"/>
    <n v="3"/>
    <n v="2"/>
    <n v="2"/>
    <m/>
    <n v="2"/>
    <n v="7"/>
    <m/>
    <x v="3"/>
    <n v="7"/>
    <n v="54"/>
    <n v="6"/>
    <n v="7"/>
    <n v="7"/>
    <n v="5"/>
    <n v="2"/>
    <n v="0"/>
    <n v="27"/>
    <s v="43198B10"/>
    <x v="1"/>
  </r>
  <r>
    <x v="5"/>
    <x v="186"/>
    <s v="40"/>
    <s v="Stan NEEFS"/>
    <d v="2008-01-01T00:00:00"/>
    <s v="OFF ROAD CLUB BMX  2000  DESSEL VZW"/>
    <n v="3"/>
    <n v="2"/>
    <n v="3"/>
    <m/>
    <n v="3"/>
    <n v="7"/>
    <m/>
    <x v="3"/>
    <n v="8"/>
    <n v="54"/>
    <n v="6"/>
    <n v="7"/>
    <n v="6"/>
    <n v="5"/>
    <n v="2"/>
    <n v="0"/>
    <n v="26"/>
    <s v="43198B10"/>
    <x v="1"/>
  </r>
  <r>
    <x v="5"/>
    <x v="185"/>
    <s v="136"/>
    <s v="Tom GRÄSER"/>
    <d v="2008-10-13T00:00:00"/>
    <s v="BMX - HALLE"/>
    <n v="3"/>
    <n v="3"/>
    <n v="4"/>
    <m/>
    <n v="3"/>
    <n v="8"/>
    <m/>
    <x v="3"/>
    <n v="10"/>
    <n v="54"/>
    <n v="6"/>
    <n v="6"/>
    <n v="5"/>
    <n v="5"/>
    <n v="1"/>
    <n v="0"/>
    <n v="23"/>
    <s v="43198B10"/>
    <x v="1"/>
  </r>
  <r>
    <x v="5"/>
    <x v="181"/>
    <s v="149"/>
    <s v="Wannes DUPONT"/>
    <d v="2008-10-21T00:00:00"/>
    <s v="BMX WESTEL VZW"/>
    <n v="4"/>
    <n v="3"/>
    <n v="3"/>
    <m/>
    <n v="4"/>
    <n v="8"/>
    <m/>
    <x v="3"/>
    <n v="10"/>
    <n v="54"/>
    <n v="5"/>
    <n v="6"/>
    <n v="6"/>
    <n v="5"/>
    <n v="1"/>
    <n v="0"/>
    <n v="23"/>
    <s v="43198B10"/>
    <x v="1"/>
  </r>
  <r>
    <x v="5"/>
    <x v="822"/>
    <s v="50"/>
    <s v="Matthias VAN HORENBEECK"/>
    <d v="2008-10-24T00:00:00"/>
    <s v="BMX DENNENTEAM"/>
    <n v="1"/>
    <n v="1"/>
    <n v="1"/>
    <m/>
    <n v="5"/>
    <m/>
    <m/>
    <x v="3"/>
    <n v="3"/>
    <n v="54"/>
    <n v="8"/>
    <n v="8"/>
    <n v="8"/>
    <n v="4"/>
    <n v="0"/>
    <n v="0"/>
    <n v="28"/>
    <s v="43198B10"/>
    <x v="1"/>
  </r>
  <r>
    <x v="5"/>
    <x v="170"/>
    <s v="84"/>
    <s v="Ryan JOCHUMS"/>
    <d v="2008-03-24T00:00:00"/>
    <s v="DE MOLENSPRINTERS PULDERBOS VZW"/>
    <n v="2"/>
    <n v="1"/>
    <n v="2"/>
    <m/>
    <n v="5"/>
    <m/>
    <m/>
    <x v="3"/>
    <n v="5"/>
    <n v="54"/>
    <n v="7"/>
    <n v="8"/>
    <n v="7"/>
    <n v="4"/>
    <n v="0"/>
    <n v="0"/>
    <n v="26"/>
    <s v="43198B10"/>
    <x v="1"/>
  </r>
  <r>
    <x v="5"/>
    <x v="722"/>
    <s v="95"/>
    <s v="Vince EYCKMANS"/>
    <d v="2008-01-26T00:00:00"/>
    <s v="OFF ROAD CLUB BMX  2000  DESSEL VZW"/>
    <n v="1"/>
    <n v="2"/>
    <n v="2"/>
    <m/>
    <n v="5"/>
    <m/>
    <m/>
    <x v="3"/>
    <n v="5"/>
    <n v="54"/>
    <n v="8"/>
    <n v="7"/>
    <n v="7"/>
    <n v="4"/>
    <n v="0"/>
    <n v="0"/>
    <n v="26"/>
    <s v="43198B10"/>
    <x v="1"/>
  </r>
  <r>
    <x v="5"/>
    <x v="197"/>
    <s v="31"/>
    <s v="Renzo SUTTELS"/>
    <d v="2008-02-26T00:00:00"/>
    <s v="BMX TEAM BEKAF VZW"/>
    <n v="3"/>
    <n v="4"/>
    <n v="4"/>
    <m/>
    <n v="5"/>
    <m/>
    <m/>
    <x v="3"/>
    <n v="11"/>
    <n v="54"/>
    <n v="6"/>
    <n v="5"/>
    <n v="5"/>
    <n v="4"/>
    <n v="0"/>
    <n v="0"/>
    <n v="20"/>
    <s v="43198B10"/>
    <x v="1"/>
  </r>
  <r>
    <x v="5"/>
    <x v="187"/>
    <s v="88"/>
    <s v="Alex WEBER"/>
    <d v="2008-09-05T00:00:00"/>
    <s v="BMX SOUMAGNE"/>
    <n v="2"/>
    <n v="3"/>
    <n v="3"/>
    <m/>
    <n v="6"/>
    <m/>
    <m/>
    <x v="3"/>
    <n v="8"/>
    <n v="54"/>
    <n v="7"/>
    <n v="6"/>
    <n v="6"/>
    <n v="3"/>
    <n v="0"/>
    <n v="0"/>
    <n v="22"/>
    <s v="43198B10"/>
    <x v="1"/>
  </r>
  <r>
    <x v="5"/>
    <x v="194"/>
    <s v="43"/>
    <s v="Senne PETERS"/>
    <d v="2008-08-18T00:00:00"/>
    <s v="CYCLING VLIJTINGEN"/>
    <n v="2"/>
    <n v="3"/>
    <n v="3"/>
    <m/>
    <n v="6"/>
    <m/>
    <m/>
    <x v="3"/>
    <n v="8"/>
    <n v="54"/>
    <n v="7"/>
    <n v="6"/>
    <n v="6"/>
    <n v="3"/>
    <n v="0"/>
    <n v="0"/>
    <n v="22"/>
    <s v="43198B10"/>
    <x v="1"/>
  </r>
  <r>
    <x v="5"/>
    <x v="175"/>
    <s v="67"/>
    <s v="Ryan VAN DEN BROECK"/>
    <d v="2008-01-29T00:00:00"/>
    <s v="BMX RANST VZW"/>
    <n v="3"/>
    <n v="3"/>
    <n v="3"/>
    <m/>
    <n v="6"/>
    <m/>
    <m/>
    <x v="3"/>
    <n v="9"/>
    <n v="54"/>
    <n v="6"/>
    <n v="6"/>
    <n v="6"/>
    <n v="3"/>
    <n v="0"/>
    <n v="0"/>
    <n v="21"/>
    <s v="43198B10"/>
    <x v="1"/>
  </r>
  <r>
    <x v="5"/>
    <x v="196"/>
    <s v="108"/>
    <s v="Loan CALOGERO"/>
    <d v="2008-04-02T00:00:00"/>
    <s v="BMX SOUMAGNE"/>
    <n v="4"/>
    <n v="4"/>
    <n v="3"/>
    <m/>
    <n v="6"/>
    <m/>
    <m/>
    <x v="3"/>
    <n v="11"/>
    <n v="54"/>
    <n v="5"/>
    <n v="5"/>
    <n v="6"/>
    <n v="3"/>
    <n v="0"/>
    <n v="0"/>
    <n v="19"/>
    <s v="43198B10"/>
    <x v="1"/>
  </r>
  <r>
    <x v="5"/>
    <x v="183"/>
    <s v="121"/>
    <s v="Jens BELLEN"/>
    <d v="2008-12-06T00:00:00"/>
    <s v="PEER BMX VZW"/>
    <n v="4"/>
    <n v="3"/>
    <n v="4"/>
    <m/>
    <n v="7"/>
    <m/>
    <m/>
    <x v="3"/>
    <n v="11"/>
    <n v="54"/>
    <n v="5"/>
    <n v="6"/>
    <n v="5"/>
    <n v="2"/>
    <n v="0"/>
    <n v="0"/>
    <n v="18"/>
    <s v="43198B10"/>
    <x v="1"/>
  </r>
  <r>
    <x v="5"/>
    <x v="823"/>
    <s v="91"/>
    <s v="Seppe SERNEELS"/>
    <d v="2008-01-16T00:00:00"/>
    <s v="BMX DENNENTEAM"/>
    <n v="3"/>
    <n v="4"/>
    <n v="4"/>
    <m/>
    <n v="7"/>
    <m/>
    <m/>
    <x v="3"/>
    <n v="11"/>
    <n v="54"/>
    <n v="6"/>
    <n v="5"/>
    <n v="5"/>
    <n v="2"/>
    <n v="0"/>
    <n v="0"/>
    <n v="18"/>
    <s v="43198B10"/>
    <x v="1"/>
  </r>
  <r>
    <x v="5"/>
    <x v="177"/>
    <s v="60"/>
    <s v="Neals JANSSENS"/>
    <d v="2008-06-23T00:00:00"/>
    <s v="DE MOLENSPRINTERS PULDERBOS VZW"/>
    <n v="4"/>
    <n v="4"/>
    <n v="4"/>
    <m/>
    <n v="7"/>
    <m/>
    <m/>
    <x v="3"/>
    <n v="12"/>
    <n v="54"/>
    <n v="5"/>
    <n v="5"/>
    <n v="5"/>
    <n v="2"/>
    <n v="0"/>
    <n v="0"/>
    <n v="17"/>
    <s v="43198B10"/>
    <x v="1"/>
  </r>
  <r>
    <x v="5"/>
    <x v="179"/>
    <s v="141"/>
    <s v="Jente GREGOIRE"/>
    <d v="2008-12-20T00:00:00"/>
    <s v="PMC CYCLING"/>
    <n v="3"/>
    <n v="6"/>
    <n v="4"/>
    <m/>
    <n v="7"/>
    <m/>
    <m/>
    <x v="3"/>
    <n v="13"/>
    <n v="54"/>
    <n v="6"/>
    <n v="3"/>
    <n v="5"/>
    <n v="2"/>
    <n v="0"/>
    <n v="0"/>
    <n v="16"/>
    <s v="43198B10"/>
    <x v="1"/>
  </r>
  <r>
    <x v="5"/>
    <x v="184"/>
    <s v="23"/>
    <s v="Ferre VAN DE SANDE"/>
    <d v="2008-07-02T00:00:00"/>
    <s v="BMX WESTEL VZW"/>
    <n v="2"/>
    <n v="2"/>
    <n v="2"/>
    <m/>
    <n v="8"/>
    <m/>
    <m/>
    <x v="3"/>
    <n v="6"/>
    <n v="54"/>
    <n v="7"/>
    <n v="7"/>
    <n v="7"/>
    <n v="1"/>
    <n v="0"/>
    <n v="0"/>
    <n v="22"/>
    <s v="43198B10"/>
    <x v="1"/>
  </r>
  <r>
    <x v="5"/>
    <x v="200"/>
    <s v="113"/>
    <s v="Timmy SEYFARTH"/>
    <d v="2008-08-01T00:00:00"/>
    <s v="Q-BIKE QUAREGNON"/>
    <n v="3"/>
    <n v="3"/>
    <n v="3"/>
    <m/>
    <n v="8"/>
    <m/>
    <m/>
    <x v="3"/>
    <n v="9"/>
    <n v="54"/>
    <n v="6"/>
    <n v="6"/>
    <n v="6"/>
    <n v="1"/>
    <n v="0"/>
    <n v="0"/>
    <n v="19"/>
    <s v="43198B10"/>
    <x v="1"/>
  </r>
  <r>
    <x v="5"/>
    <x v="727"/>
    <s v="147"/>
    <s v="Matthias LAHAYE"/>
    <d v="2008-10-26T00:00:00"/>
    <s v="KVC NOORDZEEMEEUW"/>
    <n v="4"/>
    <n v="4"/>
    <n v="4"/>
    <m/>
    <n v="8"/>
    <m/>
    <m/>
    <x v="3"/>
    <n v="12"/>
    <n v="54"/>
    <n v="5"/>
    <n v="5"/>
    <n v="5"/>
    <n v="1"/>
    <n v="0"/>
    <n v="0"/>
    <n v="16"/>
    <s v="43198B10"/>
    <x v="1"/>
  </r>
  <r>
    <x v="5"/>
    <x v="206"/>
    <s v="99"/>
    <s v="Orlando MELIKA"/>
    <d v="2008-03-27T00:00:00"/>
    <s v="OFF ROAD CLUB BMX  2000  DESSEL VZW"/>
    <n v="4"/>
    <n v="5"/>
    <n v="5"/>
    <m/>
    <n v="8"/>
    <m/>
    <m/>
    <x v="3"/>
    <n v="14"/>
    <n v="54"/>
    <n v="5"/>
    <n v="4"/>
    <n v="4"/>
    <n v="1"/>
    <n v="0"/>
    <n v="0"/>
    <n v="14"/>
    <s v="43198B10"/>
    <x v="1"/>
  </r>
  <r>
    <x v="5"/>
    <x v="193"/>
    <s v="77"/>
    <s v="Pepijn VAN HOECKE"/>
    <d v="2008-11-04T00:00:00"/>
    <s v="THE BMX-STARS VZW"/>
    <n v="5"/>
    <n v="6"/>
    <n v="4"/>
    <m/>
    <m/>
    <m/>
    <m/>
    <x v="3"/>
    <n v="15"/>
    <n v="54"/>
    <n v="4"/>
    <n v="3"/>
    <n v="5"/>
    <n v="0"/>
    <n v="0"/>
    <n v="0"/>
    <n v="12"/>
    <s v="43198B10"/>
    <x v="1"/>
  </r>
  <r>
    <x v="5"/>
    <x v="195"/>
    <s v="47"/>
    <s v="Delano SERNEELS"/>
    <d v="2008-06-25T00:00:00"/>
    <s v="BMX DENNENTEAM"/>
    <n v="5"/>
    <n v="4"/>
    <n v="5"/>
    <m/>
    <m/>
    <m/>
    <m/>
    <x v="3"/>
    <n v="14"/>
    <n v="54"/>
    <n v="4"/>
    <n v="5"/>
    <n v="4"/>
    <n v="0"/>
    <n v="0"/>
    <n v="0"/>
    <n v="13"/>
    <s v="43198B10"/>
    <x v="1"/>
  </r>
  <r>
    <x v="5"/>
    <x v="824"/>
    <s v="85"/>
    <s v="Kobe HUSSON"/>
    <d v="2008-09-28T00:00:00"/>
    <s v="BMX DENNENTEAM"/>
    <n v="5"/>
    <n v="4"/>
    <n v="5"/>
    <m/>
    <m/>
    <m/>
    <m/>
    <x v="3"/>
    <n v="14"/>
    <n v="54"/>
    <n v="4"/>
    <n v="5"/>
    <n v="4"/>
    <n v="0"/>
    <n v="0"/>
    <n v="0"/>
    <n v="13"/>
    <s v="43198B10"/>
    <x v="1"/>
  </r>
  <r>
    <x v="5"/>
    <x v="725"/>
    <s v="148"/>
    <s v="Loïc PETE"/>
    <d v="2008-12-18T00:00:00"/>
    <s v="Q-BIKE QUAREGNON"/>
    <n v="5"/>
    <n v="5"/>
    <n v="5"/>
    <m/>
    <m/>
    <m/>
    <m/>
    <x v="3"/>
    <n v="15"/>
    <n v="54"/>
    <n v="4"/>
    <n v="4"/>
    <n v="4"/>
    <n v="0"/>
    <n v="0"/>
    <n v="0"/>
    <n v="12"/>
    <s v="43198B10"/>
    <x v="1"/>
  </r>
  <r>
    <x v="5"/>
    <x v="203"/>
    <s v="28"/>
    <s v="Knoxx VERCAUTEREN"/>
    <d v="2008-11-14T00:00:00"/>
    <s v="BMX WIZARDS"/>
    <n v="6"/>
    <n v="5"/>
    <n v="5"/>
    <m/>
    <m/>
    <m/>
    <m/>
    <x v="3"/>
    <n v="16"/>
    <n v="54"/>
    <n v="3"/>
    <n v="4"/>
    <n v="4"/>
    <n v="0"/>
    <n v="0"/>
    <n v="0"/>
    <n v="11"/>
    <s v="43198B10"/>
    <x v="1"/>
  </r>
  <r>
    <x v="5"/>
    <x v="825"/>
    <s v="30"/>
    <s v="Lander PAUWELS"/>
    <d v="2008-09-12T00:00:00"/>
    <s v="BMX TEAM BEKAF VZW"/>
    <n v="6"/>
    <n v="6"/>
    <n v="5"/>
    <m/>
    <m/>
    <m/>
    <m/>
    <x v="3"/>
    <n v="17"/>
    <n v="54"/>
    <n v="3"/>
    <n v="3"/>
    <n v="4"/>
    <n v="0"/>
    <n v="0"/>
    <n v="0"/>
    <n v="10"/>
    <s v="43198B10"/>
    <x v="1"/>
  </r>
  <r>
    <x v="5"/>
    <x v="724"/>
    <s v="73"/>
    <s v="Liam VERKOYEN"/>
    <d v="2008-08-05T00:00:00"/>
    <s v="FPR - PEER"/>
    <n v="6"/>
    <n v="6"/>
    <n v="5"/>
    <m/>
    <m/>
    <m/>
    <m/>
    <x v="3"/>
    <n v="17"/>
    <n v="54"/>
    <n v="3"/>
    <n v="3"/>
    <n v="4"/>
    <n v="0"/>
    <n v="0"/>
    <n v="0"/>
    <n v="10"/>
    <s v="43198B10"/>
    <x v="1"/>
  </r>
  <r>
    <x v="5"/>
    <x v="211"/>
    <s v="61"/>
    <s v="Torben AERTS"/>
    <d v="2008-01-28T00:00:00"/>
    <s v="THE BMX DEVILS V.Z.W. RAVELS"/>
    <n v="6"/>
    <n v="6"/>
    <n v="5"/>
    <m/>
    <m/>
    <m/>
    <m/>
    <x v="3"/>
    <n v="17"/>
    <n v="54"/>
    <n v="3"/>
    <n v="3"/>
    <n v="4"/>
    <n v="0"/>
    <n v="0"/>
    <n v="0"/>
    <n v="10"/>
    <s v="43198B10"/>
    <x v="1"/>
  </r>
  <r>
    <x v="5"/>
    <x v="213"/>
    <s v="34"/>
    <s v="Maxim FORTEMPS"/>
    <d v="2008-11-19T00:00:00"/>
    <s v="BMXING PARK BLEGNY"/>
    <n v="6"/>
    <n v="4"/>
    <n v="6"/>
    <m/>
    <m/>
    <m/>
    <m/>
    <x v="3"/>
    <n v="16"/>
    <n v="54"/>
    <n v="3"/>
    <n v="5"/>
    <n v="3"/>
    <n v="0"/>
    <n v="0"/>
    <n v="0"/>
    <n v="11"/>
    <s v="43198B10"/>
    <x v="1"/>
  </r>
  <r>
    <x v="5"/>
    <x v="826"/>
    <s v="46"/>
    <s v="Thybe CEULEMANS"/>
    <d v="2008-09-21T00:00:00"/>
    <s v="BMX DENNENTEAM"/>
    <n v="5"/>
    <n v="5"/>
    <n v="6"/>
    <m/>
    <m/>
    <m/>
    <m/>
    <x v="3"/>
    <n v="16"/>
    <n v="54"/>
    <n v="4"/>
    <n v="4"/>
    <n v="3"/>
    <n v="0"/>
    <n v="0"/>
    <n v="0"/>
    <n v="11"/>
    <s v="43198B10"/>
    <x v="1"/>
  </r>
  <r>
    <x v="5"/>
    <x v="210"/>
    <s v="117"/>
    <s v="Tuur VAN RUL"/>
    <d v="2008-12-15T00:00:00"/>
    <s v="PEER BMX VZW"/>
    <n v="5"/>
    <n v="5"/>
    <n v="6"/>
    <m/>
    <m/>
    <m/>
    <m/>
    <x v="3"/>
    <n v="16"/>
    <n v="54"/>
    <n v="4"/>
    <n v="4"/>
    <n v="3"/>
    <n v="0"/>
    <n v="0"/>
    <n v="0"/>
    <n v="11"/>
    <s v="43198B10"/>
    <x v="1"/>
  </r>
  <r>
    <x v="5"/>
    <x v="827"/>
    <s v="222"/>
    <s v="Ignace SIMONS"/>
    <d v="2008-07-11T00:00:00"/>
    <s v="BMX - HALLE"/>
    <n v="6"/>
    <n v="5"/>
    <n v="6"/>
    <m/>
    <m/>
    <m/>
    <m/>
    <x v="3"/>
    <n v="17"/>
    <n v="54"/>
    <n v="3"/>
    <n v="4"/>
    <n v="3"/>
    <n v="0"/>
    <n v="0"/>
    <n v="0"/>
    <n v="10"/>
    <s v="43198B10"/>
    <x v="1"/>
  </r>
  <r>
    <x v="5"/>
    <x v="207"/>
    <s v="133"/>
    <s v="Quinten VAN HECKE"/>
    <d v="2008-05-11T00:00:00"/>
    <s v="TOP GEAR BMX VZW"/>
    <n v="7"/>
    <n v="5"/>
    <n v="6"/>
    <m/>
    <m/>
    <m/>
    <m/>
    <x v="3"/>
    <n v="18"/>
    <n v="54"/>
    <n v="2"/>
    <n v="4"/>
    <n v="3"/>
    <n v="0"/>
    <n v="0"/>
    <n v="0"/>
    <n v="9"/>
    <s v="43198B10"/>
    <x v="1"/>
  </r>
  <r>
    <x v="5"/>
    <x v="202"/>
    <s v="59"/>
    <s v="Ibe DE BOEL"/>
    <d v="2008-05-28T00:00:00"/>
    <s v="PEER BMX VZW"/>
    <n v="4"/>
    <n v="6"/>
    <n v="6"/>
    <m/>
    <m/>
    <m/>
    <m/>
    <x v="3"/>
    <n v="16"/>
    <n v="54"/>
    <n v="5"/>
    <n v="3"/>
    <n v="3"/>
    <n v="0"/>
    <n v="0"/>
    <n v="0"/>
    <n v="11"/>
    <s v="43198B10"/>
    <x v="1"/>
  </r>
  <r>
    <x v="5"/>
    <x v="208"/>
    <s v="68"/>
    <s v="Siebe MOONEN"/>
    <d v="2008-01-16T00:00:00"/>
    <s v="PEER BMX VZW"/>
    <n v="5"/>
    <n v="7"/>
    <n v="6"/>
    <m/>
    <m/>
    <m/>
    <m/>
    <x v="3"/>
    <n v="18"/>
    <n v="54"/>
    <n v="4"/>
    <n v="2"/>
    <n v="3"/>
    <n v="0"/>
    <n v="0"/>
    <n v="0"/>
    <n v="9"/>
    <s v="43198B10"/>
    <x v="1"/>
  </r>
  <r>
    <x v="5"/>
    <x v="828"/>
    <s v="37"/>
    <s v="Thomas ALBERT"/>
    <d v="2008-12-07T00:00:00"/>
    <s v="BMX DENNENTEAM"/>
    <n v="7"/>
    <n v="7"/>
    <n v="6"/>
    <m/>
    <m/>
    <m/>
    <m/>
    <x v="3"/>
    <n v="20"/>
    <n v="54"/>
    <n v="2"/>
    <n v="2"/>
    <n v="3"/>
    <n v="0"/>
    <n v="0"/>
    <n v="0"/>
    <n v="7"/>
    <s v="43198B10"/>
    <x v="1"/>
  </r>
  <r>
    <x v="5"/>
    <x v="198"/>
    <s v="144"/>
    <s v="Ayden HEYLEN"/>
    <d v="2008-12-03T00:00:00"/>
    <s v="DE MOLENSPRINTERS PULDERBOS VZW"/>
    <n v="5"/>
    <n v="5"/>
    <n v="7"/>
    <m/>
    <m/>
    <m/>
    <m/>
    <x v="3"/>
    <n v="17"/>
    <n v="54"/>
    <n v="4"/>
    <n v="4"/>
    <n v="2"/>
    <n v="0"/>
    <n v="0"/>
    <n v="0"/>
    <n v="10"/>
    <s v="43198B10"/>
    <x v="1"/>
  </r>
  <r>
    <x v="5"/>
    <x v="728"/>
    <s v="111"/>
    <s v="Jorre VAN SCHANDEVIJL"/>
    <d v="2008-09-07T00:00:00"/>
    <s v="BMX - HALLE"/>
    <n v="4"/>
    <n v="6"/>
    <n v="7"/>
    <m/>
    <m/>
    <m/>
    <m/>
    <x v="3"/>
    <n v="17"/>
    <n v="54"/>
    <n v="5"/>
    <n v="3"/>
    <n v="2"/>
    <n v="0"/>
    <n v="0"/>
    <n v="0"/>
    <n v="10"/>
    <s v="43198B10"/>
    <x v="1"/>
  </r>
  <r>
    <x v="5"/>
    <x v="829"/>
    <s v="145"/>
    <s v="Amin EL KHALFIOUI DI"/>
    <d v="2008-07-31T00:00:00"/>
    <s v="BMX TEAM BEKAF VZW"/>
    <n v="6"/>
    <n v="7"/>
    <n v="7"/>
    <m/>
    <m/>
    <m/>
    <m/>
    <x v="3"/>
    <n v="20"/>
    <n v="54"/>
    <n v="3"/>
    <n v="2"/>
    <n v="2"/>
    <n v="0"/>
    <n v="0"/>
    <n v="0"/>
    <n v="7"/>
    <s v="43198B10"/>
    <x v="1"/>
  </r>
  <r>
    <x v="5"/>
    <x v="204"/>
    <s v="35"/>
    <s v="Romain HARDIQUEST"/>
    <d v="2008-07-16T00:00:00"/>
    <s v="BMXING PARK BLEGNY"/>
    <n v="6"/>
    <n v="7"/>
    <n v="7"/>
    <m/>
    <m/>
    <m/>
    <m/>
    <x v="3"/>
    <n v="20"/>
    <n v="54"/>
    <n v="3"/>
    <n v="2"/>
    <n v="2"/>
    <n v="0"/>
    <n v="0"/>
    <n v="0"/>
    <n v="7"/>
    <s v="43198B10"/>
    <x v="1"/>
  </r>
  <r>
    <x v="5"/>
    <x v="830"/>
    <s v="159"/>
    <s v="Elias VEREECKE"/>
    <d v="2008-09-27T00:00:00"/>
    <s v="BMX RANST VZW"/>
    <n v="7"/>
    <n v="7"/>
    <n v="7"/>
    <m/>
    <m/>
    <m/>
    <m/>
    <x v="3"/>
    <n v="21"/>
    <n v="54"/>
    <n v="2"/>
    <n v="2"/>
    <n v="2"/>
    <n v="0"/>
    <n v="0"/>
    <n v="0"/>
    <n v="6"/>
    <s v="43198B10"/>
    <x v="1"/>
  </r>
  <r>
    <x v="5"/>
    <x v="212"/>
    <s v="161"/>
    <s v="Yuno SPELTINCX"/>
    <d v="2008-12-05T00:00:00"/>
    <s v="BMX WIZARDS"/>
    <n v="7"/>
    <n v="7"/>
    <n v="7"/>
    <m/>
    <m/>
    <m/>
    <m/>
    <x v="3"/>
    <n v="21"/>
    <n v="54"/>
    <n v="2"/>
    <n v="2"/>
    <n v="2"/>
    <n v="0"/>
    <n v="0"/>
    <n v="0"/>
    <n v="6"/>
    <s v="43198B10"/>
    <x v="1"/>
  </r>
  <r>
    <x v="6"/>
    <x v="216"/>
    <s v="18"/>
    <s v="Dries BROUNS"/>
    <d v="2007-06-02T00:00:00"/>
    <s v="CIRCUIT ZOLDER - HEUSDEN-ZOLDER"/>
    <n v="1"/>
    <n v="1"/>
    <n v="1"/>
    <m/>
    <n v="1"/>
    <n v="1"/>
    <n v="1"/>
    <x v="3"/>
    <n v="3"/>
    <n v="51"/>
    <n v="8"/>
    <n v="8"/>
    <n v="8"/>
    <n v="5"/>
    <n v="5"/>
    <n v="50"/>
    <n v="84"/>
    <s v="43198B11"/>
    <x v="1"/>
  </r>
  <r>
    <x v="6"/>
    <x v="215"/>
    <s v="21"/>
    <s v="Axl BOSCH"/>
    <d v="2007-02-15T00:00:00"/>
    <s v="DE MOLENSPRINTERS PULDERBOS VZW"/>
    <n v="1"/>
    <n v="1"/>
    <n v="1"/>
    <m/>
    <n v="1"/>
    <n v="1"/>
    <n v="2"/>
    <x v="3"/>
    <n v="3"/>
    <n v="51"/>
    <n v="8"/>
    <n v="8"/>
    <n v="8"/>
    <n v="5"/>
    <n v="5"/>
    <n v="30"/>
    <n v="64"/>
    <s v="43198B11"/>
    <x v="1"/>
  </r>
  <r>
    <x v="6"/>
    <x v="732"/>
    <s v="199"/>
    <s v="Jaro SPOOREN"/>
    <d v="2007-04-26T00:00:00"/>
    <s v="OFF ROAD CLUB BMX  2000  DESSEL VZW"/>
    <n v="1"/>
    <n v="1"/>
    <n v="1"/>
    <m/>
    <n v="1"/>
    <n v="2"/>
    <n v="3"/>
    <x v="3"/>
    <n v="3"/>
    <n v="51"/>
    <n v="8"/>
    <n v="8"/>
    <n v="8"/>
    <n v="5"/>
    <n v="5"/>
    <n v="25"/>
    <n v="59"/>
    <s v="43198B11"/>
    <x v="1"/>
  </r>
  <r>
    <x v="6"/>
    <x v="226"/>
    <s v="163"/>
    <s v="Jasper VANSUMMEREN"/>
    <d v="2007-11-27T00:00:00"/>
    <s v="FPR - PEER"/>
    <n v="2"/>
    <n v="2"/>
    <n v="2"/>
    <m/>
    <n v="2"/>
    <n v="4"/>
    <n v="4"/>
    <x v="3"/>
    <n v="6"/>
    <n v="51"/>
    <n v="7"/>
    <n v="7"/>
    <n v="7"/>
    <n v="5"/>
    <n v="5"/>
    <n v="20"/>
    <n v="51"/>
    <s v="43198B11"/>
    <x v="1"/>
  </r>
  <r>
    <x v="6"/>
    <x v="218"/>
    <s v="65"/>
    <s v="Iljo LENSSEN"/>
    <d v="2007-12-18T00:00:00"/>
    <s v="PMC CYCLING"/>
    <n v="1"/>
    <n v="1"/>
    <n v="1"/>
    <m/>
    <n v="2"/>
    <n v="3"/>
    <n v="5"/>
    <x v="3"/>
    <n v="3"/>
    <n v="51"/>
    <n v="8"/>
    <n v="8"/>
    <n v="8"/>
    <n v="5"/>
    <n v="5"/>
    <n v="17"/>
    <n v="51"/>
    <s v="43198B11"/>
    <x v="1"/>
  </r>
  <r>
    <x v="6"/>
    <x v="239"/>
    <s v="115"/>
    <s v="Geoffrey DE WIT"/>
    <d v="2007-05-12T00:00:00"/>
    <s v="BMX RANST VZW"/>
    <n v="1"/>
    <n v="1"/>
    <n v="2"/>
    <m/>
    <n v="2"/>
    <n v="3"/>
    <n v="6"/>
    <x v="3"/>
    <n v="4"/>
    <n v="51"/>
    <n v="8"/>
    <n v="8"/>
    <n v="7"/>
    <n v="5"/>
    <n v="5"/>
    <n v="15"/>
    <n v="48"/>
    <s v="43198B11"/>
    <x v="1"/>
  </r>
  <r>
    <x v="6"/>
    <x v="222"/>
    <s v="25"/>
    <s v="Arne ONGHENA"/>
    <d v="2007-01-01T00:00:00"/>
    <s v="BMX RANST VZW"/>
    <n v="2"/>
    <n v="2"/>
    <n v="2"/>
    <m/>
    <n v="3"/>
    <n v="4"/>
    <n v="7"/>
    <x v="3"/>
    <n v="6"/>
    <n v="51"/>
    <n v="7"/>
    <n v="7"/>
    <n v="7"/>
    <n v="5"/>
    <n v="5"/>
    <n v="13"/>
    <n v="44"/>
    <s v="43198B11"/>
    <x v="1"/>
  </r>
  <r>
    <x v="6"/>
    <x v="217"/>
    <s v="81"/>
    <s v="Mika OOMS"/>
    <d v="2007-02-15T00:00:00"/>
    <s v="CIRCUIT ZOLDER - HEUSDEN-ZOLDER"/>
    <n v="1"/>
    <n v="1"/>
    <n v="1"/>
    <m/>
    <n v="1"/>
    <n v="2"/>
    <n v="8"/>
    <x v="3"/>
    <n v="3"/>
    <n v="51"/>
    <n v="8"/>
    <n v="8"/>
    <n v="8"/>
    <n v="5"/>
    <n v="5"/>
    <n v="11"/>
    <n v="45"/>
    <s v="43198B11"/>
    <x v="1"/>
  </r>
  <r>
    <x v="6"/>
    <x v="219"/>
    <s v="47"/>
    <s v="Rune RAEYMAEKERS"/>
    <d v="2007-08-23T00:00:00"/>
    <s v="OFF ROAD CLUB BMX  2000  DESSEL VZW"/>
    <n v="1"/>
    <n v="1"/>
    <n v="1"/>
    <m/>
    <n v="2"/>
    <n v="5"/>
    <m/>
    <x v="3"/>
    <n v="3"/>
    <n v="51"/>
    <n v="8"/>
    <n v="8"/>
    <n v="8"/>
    <n v="5"/>
    <n v="4"/>
    <n v="0"/>
    <n v="33"/>
    <s v="43198B11"/>
    <x v="1"/>
  </r>
  <r>
    <x v="6"/>
    <x v="237"/>
    <s v="20"/>
    <s v="Brend VAN AERSCHOT"/>
    <d v="2007-01-17T00:00:00"/>
    <s v="PMC CYCLING"/>
    <n v="3"/>
    <n v="3"/>
    <n v="3"/>
    <m/>
    <n v="3"/>
    <n v="5"/>
    <m/>
    <x v="3"/>
    <n v="9"/>
    <n v="51"/>
    <n v="6"/>
    <n v="6"/>
    <n v="6"/>
    <n v="5"/>
    <n v="4"/>
    <n v="0"/>
    <n v="27"/>
    <s v="43198B11"/>
    <x v="1"/>
  </r>
  <r>
    <x v="6"/>
    <x v="229"/>
    <s v="42"/>
    <s v="Michel LEYSEN"/>
    <d v="2007-09-13T00:00:00"/>
    <s v="DE MOLENSPRINTERS PULDERBOS VZW"/>
    <n v="2"/>
    <n v="2"/>
    <n v="2"/>
    <m/>
    <n v="4"/>
    <n v="6"/>
    <m/>
    <x v="3"/>
    <n v="6"/>
    <n v="51"/>
    <n v="7"/>
    <n v="7"/>
    <n v="7"/>
    <n v="5"/>
    <n v="3"/>
    <n v="0"/>
    <n v="29"/>
    <s v="43198B11"/>
    <x v="1"/>
  </r>
  <r>
    <x v="6"/>
    <x v="233"/>
    <s v="82"/>
    <s v="Kenny CLAUSSE"/>
    <d v="2007-02-27T00:00:00"/>
    <s v="BMXING PARK BLEGNY"/>
    <n v="2"/>
    <n v="2"/>
    <n v="3"/>
    <m/>
    <n v="4"/>
    <n v="6"/>
    <m/>
    <x v="3"/>
    <n v="7"/>
    <n v="51"/>
    <n v="7"/>
    <n v="7"/>
    <n v="6"/>
    <n v="5"/>
    <n v="3"/>
    <n v="0"/>
    <n v="28"/>
    <s v="43198B11"/>
    <x v="1"/>
  </r>
  <r>
    <x v="6"/>
    <x v="225"/>
    <s v="40"/>
    <s v="Seth VAN DUN"/>
    <d v="2007-02-06T00:00:00"/>
    <s v="THE BMX DEVILS V.Z.W. RAVELS"/>
    <n v="2"/>
    <n v="3"/>
    <n v="2"/>
    <m/>
    <n v="4"/>
    <n v="7"/>
    <m/>
    <x v="3"/>
    <n v="7"/>
    <n v="51"/>
    <n v="7"/>
    <n v="6"/>
    <n v="7"/>
    <n v="5"/>
    <n v="2"/>
    <n v="0"/>
    <n v="27"/>
    <s v="43198B11"/>
    <x v="1"/>
  </r>
  <r>
    <x v="6"/>
    <x v="227"/>
    <s v="48"/>
    <s v="Ferre LOUWIES"/>
    <d v="2007-10-31T00:00:00"/>
    <s v="CIRCUIT ZOLDER - HEUSDEN-ZOLDER"/>
    <n v="5"/>
    <n v="3"/>
    <n v="3"/>
    <m/>
    <n v="4"/>
    <n v="7"/>
    <m/>
    <x v="3"/>
    <n v="11"/>
    <n v="51"/>
    <n v="4"/>
    <n v="6"/>
    <n v="6"/>
    <n v="5"/>
    <n v="2"/>
    <n v="0"/>
    <n v="23"/>
    <s v="43198B11"/>
    <x v="1"/>
  </r>
  <r>
    <x v="6"/>
    <x v="737"/>
    <s v="98"/>
    <s v="Tristan VAN DIJCK"/>
    <d v="2007-04-27T00:00:00"/>
    <s v="OFF ROAD CLUB BMX  2000  DESSEL VZW"/>
    <n v="2"/>
    <n v="2"/>
    <n v="2"/>
    <m/>
    <n v="3"/>
    <n v="8"/>
    <m/>
    <x v="3"/>
    <n v="6"/>
    <n v="51"/>
    <n v="7"/>
    <n v="7"/>
    <n v="7"/>
    <n v="5"/>
    <n v="1"/>
    <n v="0"/>
    <n v="27"/>
    <s v="43198B11"/>
    <x v="1"/>
  </r>
  <r>
    <x v="6"/>
    <x v="240"/>
    <s v="116"/>
    <s v="Robin VERWEIJ"/>
    <d v="2007-01-19T00:00:00"/>
    <s v="PMC CYCLING"/>
    <n v="3"/>
    <n v="4"/>
    <n v="5"/>
    <m/>
    <n v="3"/>
    <n v="8"/>
    <m/>
    <x v="3"/>
    <n v="12"/>
    <n v="51"/>
    <n v="6"/>
    <n v="5"/>
    <n v="4"/>
    <n v="5"/>
    <n v="1"/>
    <n v="0"/>
    <n v="21"/>
    <s v="43198B11"/>
    <x v="1"/>
  </r>
  <r>
    <x v="6"/>
    <x v="231"/>
    <s v="71"/>
    <s v="Seppe ANRIJS"/>
    <d v="2007-09-18T00:00:00"/>
    <s v="BMX DENNENTEAM"/>
    <n v="3"/>
    <n v="3"/>
    <n v="2"/>
    <m/>
    <n v="5"/>
    <m/>
    <m/>
    <x v="3"/>
    <n v="8"/>
    <n v="51"/>
    <n v="6"/>
    <n v="6"/>
    <n v="7"/>
    <n v="4"/>
    <n v="0"/>
    <n v="0"/>
    <n v="23"/>
    <s v="43198B11"/>
    <x v="1"/>
  </r>
  <r>
    <x v="6"/>
    <x v="831"/>
    <s v="87"/>
    <s v="Lander ARTOOS"/>
    <d v="2007-03-17T00:00:00"/>
    <s v="BMX DENNENTEAM"/>
    <n v="3"/>
    <n v="2"/>
    <n v="3"/>
    <m/>
    <n v="5"/>
    <m/>
    <m/>
    <x v="3"/>
    <n v="8"/>
    <n v="51"/>
    <n v="6"/>
    <n v="7"/>
    <n v="6"/>
    <n v="4"/>
    <n v="0"/>
    <n v="0"/>
    <n v="23"/>
    <s v="43198B11"/>
    <x v="1"/>
  </r>
  <r>
    <x v="6"/>
    <x v="228"/>
    <s v="135"/>
    <s v="Stef VANDENBORN"/>
    <d v="2007-05-25T00:00:00"/>
    <s v="CYCLING VLIJTINGEN"/>
    <n v="3"/>
    <n v="3"/>
    <n v="3"/>
    <m/>
    <n v="5"/>
    <m/>
    <m/>
    <x v="3"/>
    <n v="9"/>
    <n v="51"/>
    <n v="6"/>
    <n v="6"/>
    <n v="6"/>
    <n v="4"/>
    <n v="0"/>
    <n v="0"/>
    <n v="22"/>
    <s v="43198B11"/>
    <x v="1"/>
  </r>
  <r>
    <x v="6"/>
    <x v="255"/>
    <s v="95"/>
    <s v="Sten RUTS"/>
    <d v="2007-12-21T00:00:00"/>
    <s v="THE BMX DEVILS V.Z.W. RAVELS"/>
    <n v="5"/>
    <n v="3"/>
    <n v="3"/>
    <m/>
    <n v="5"/>
    <m/>
    <m/>
    <x v="3"/>
    <n v="11"/>
    <n v="51"/>
    <n v="4"/>
    <n v="6"/>
    <n v="6"/>
    <n v="4"/>
    <n v="0"/>
    <n v="0"/>
    <n v="20"/>
    <s v="43198B11"/>
    <x v="1"/>
  </r>
  <r>
    <x v="6"/>
    <x v="224"/>
    <s v="113"/>
    <s v="Nick TOPPETS"/>
    <d v="2007-02-10T00:00:00"/>
    <s v="CIRCUIT ZOLDER - HEUSDEN-ZOLDER"/>
    <n v="1"/>
    <n v="1"/>
    <n v="1"/>
    <m/>
    <n v="6"/>
    <m/>
    <m/>
    <x v="3"/>
    <n v="3"/>
    <n v="51"/>
    <n v="8"/>
    <n v="8"/>
    <n v="8"/>
    <n v="3"/>
    <n v="0"/>
    <n v="0"/>
    <n v="27"/>
    <s v="43198B11"/>
    <x v="1"/>
  </r>
  <r>
    <x v="6"/>
    <x v="832"/>
    <s v="152"/>
    <s v="Staf BOLSENS"/>
    <d v="2007-01-04T00:00:00"/>
    <s v="VZW ANTWERP BMX"/>
    <n v="3"/>
    <n v="4"/>
    <n v="4"/>
    <m/>
    <n v="6"/>
    <m/>
    <m/>
    <x v="3"/>
    <n v="11"/>
    <n v="51"/>
    <n v="6"/>
    <n v="5"/>
    <n v="5"/>
    <n v="3"/>
    <n v="0"/>
    <n v="0"/>
    <n v="19"/>
    <s v="43198B11"/>
    <x v="1"/>
  </r>
  <r>
    <x v="6"/>
    <x v="252"/>
    <s v="41"/>
    <s v="Daan DE SWART"/>
    <d v="2007-04-20T00:00:00"/>
    <s v="THE BMX DEVILS V.Z.W. RAVELS"/>
    <n v="4"/>
    <n v="4"/>
    <n v="4"/>
    <m/>
    <n v="6"/>
    <m/>
    <m/>
    <x v="3"/>
    <n v="12"/>
    <n v="51"/>
    <n v="5"/>
    <n v="5"/>
    <n v="5"/>
    <n v="3"/>
    <n v="0"/>
    <n v="0"/>
    <n v="18"/>
    <s v="43198B11"/>
    <x v="1"/>
  </r>
  <r>
    <x v="6"/>
    <x v="232"/>
    <s v="999"/>
    <s v="Seppe VANHOUT"/>
    <d v="2007-04-11T00:00:00"/>
    <s v="BMX DENNENTEAM"/>
    <n v="3"/>
    <n v="3"/>
    <n v="5"/>
    <m/>
    <n v="6"/>
    <m/>
    <m/>
    <x v="3"/>
    <n v="11"/>
    <n v="51"/>
    <n v="6"/>
    <n v="6"/>
    <n v="4"/>
    <n v="3"/>
    <n v="0"/>
    <n v="0"/>
    <n v="19"/>
    <s v="43198B11"/>
    <x v="1"/>
  </r>
  <r>
    <x v="6"/>
    <x v="259"/>
    <s v="64"/>
    <s v="Tibo COP"/>
    <d v="2007-08-27T00:00:00"/>
    <s v="BMX RANST VZW"/>
    <n v="2"/>
    <n v="2"/>
    <n v="2"/>
    <m/>
    <n v="7"/>
    <m/>
    <m/>
    <x v="3"/>
    <n v="6"/>
    <n v="51"/>
    <n v="7"/>
    <n v="7"/>
    <n v="7"/>
    <n v="2"/>
    <n v="0"/>
    <n v="0"/>
    <n v="23"/>
    <s v="43198B11"/>
    <x v="1"/>
  </r>
  <r>
    <x v="6"/>
    <x v="244"/>
    <s v="167"/>
    <s v="Naud VAN RUL"/>
    <d v="2007-06-16T00:00:00"/>
    <s v="PEER BMX VZW"/>
    <n v="2"/>
    <n v="3"/>
    <n v="3"/>
    <m/>
    <n v="7"/>
    <m/>
    <m/>
    <x v="3"/>
    <n v="8"/>
    <n v="51"/>
    <n v="7"/>
    <n v="6"/>
    <n v="6"/>
    <n v="2"/>
    <n v="0"/>
    <n v="0"/>
    <n v="21"/>
    <s v="43198B11"/>
    <x v="1"/>
  </r>
  <r>
    <x v="6"/>
    <x v="734"/>
    <s v="43"/>
    <s v="Robin GOFFINGS"/>
    <d v="2007-04-03T00:00:00"/>
    <s v="CIRCUIT ZOLDER - HEUSDEN-ZOLDER"/>
    <n v="5"/>
    <n v="4"/>
    <n v="3"/>
    <m/>
    <n v="7"/>
    <m/>
    <m/>
    <x v="3"/>
    <n v="12"/>
    <n v="51"/>
    <n v="4"/>
    <n v="5"/>
    <n v="6"/>
    <n v="2"/>
    <n v="0"/>
    <n v="0"/>
    <n v="17"/>
    <s v="43198B11"/>
    <x v="1"/>
  </r>
  <r>
    <x v="6"/>
    <x v="733"/>
    <s v="77"/>
    <s v="Roel VANGENECHTEN"/>
    <d v="2007-02-07T00:00:00"/>
    <s v="PMC CYCLING"/>
    <n v="4"/>
    <n v="4"/>
    <n v="4"/>
    <m/>
    <n v="7"/>
    <m/>
    <m/>
    <x v="3"/>
    <n v="12"/>
    <n v="51"/>
    <n v="5"/>
    <n v="5"/>
    <n v="5"/>
    <n v="2"/>
    <n v="0"/>
    <n v="0"/>
    <n v="17"/>
    <s v="43198B11"/>
    <x v="1"/>
  </r>
  <r>
    <x v="6"/>
    <x v="735"/>
    <s v="147"/>
    <s v="Finn MAGIELS"/>
    <d v="2007-11-15T00:00:00"/>
    <s v="DE MOLENSPRINTERS PULDERBOS VZW"/>
    <n v="3"/>
    <n v="2"/>
    <n v="1"/>
    <m/>
    <n v="8"/>
    <m/>
    <m/>
    <x v="3"/>
    <n v="6"/>
    <n v="51"/>
    <n v="6"/>
    <n v="7"/>
    <n v="8"/>
    <n v="1"/>
    <n v="0"/>
    <n v="0"/>
    <n v="22"/>
    <s v="43198B11"/>
    <x v="1"/>
  </r>
  <r>
    <x v="6"/>
    <x v="248"/>
    <s v="157"/>
    <s v="Warre COLLAERT"/>
    <d v="2007-10-02T00:00:00"/>
    <s v="DE MOLENSPRINTERS PULDERBOS VZW"/>
    <n v="4"/>
    <n v="4"/>
    <n v="4"/>
    <m/>
    <n v="8"/>
    <m/>
    <m/>
    <x v="3"/>
    <n v="12"/>
    <n v="51"/>
    <n v="5"/>
    <n v="5"/>
    <n v="5"/>
    <n v="1"/>
    <n v="0"/>
    <n v="0"/>
    <n v="16"/>
    <s v="43198B11"/>
    <x v="1"/>
  </r>
  <r>
    <x v="6"/>
    <x v="251"/>
    <s v="109"/>
    <s v="Thomas VAN GEENBERGHE"/>
    <d v="2007-08-03T00:00:00"/>
    <s v="BMX DENNENTEAM"/>
    <n v="5"/>
    <n v="5"/>
    <n v="4"/>
    <m/>
    <n v="8"/>
    <m/>
    <m/>
    <x v="3"/>
    <n v="14"/>
    <n v="51"/>
    <n v="4"/>
    <n v="4"/>
    <n v="5"/>
    <n v="1"/>
    <n v="0"/>
    <n v="0"/>
    <n v="14"/>
    <s v="43198B11"/>
    <x v="1"/>
  </r>
  <r>
    <x v="6"/>
    <x v="833"/>
    <s v="86"/>
    <s v="Yorrit VAN ROOSBROECK"/>
    <d v="2007-08-20T00:00:00"/>
    <s v="BMX DENNENTEAM"/>
    <n v="4"/>
    <n v="4"/>
    <n v="6"/>
    <m/>
    <n v="8"/>
    <m/>
    <m/>
    <x v="3"/>
    <n v="14"/>
    <n v="51"/>
    <n v="5"/>
    <n v="5"/>
    <n v="3"/>
    <n v="1"/>
    <n v="0"/>
    <n v="0"/>
    <n v="14"/>
    <s v="43198B11"/>
    <x v="1"/>
  </r>
  <r>
    <x v="6"/>
    <x v="230"/>
    <s v="108"/>
    <s v="Brent VAN VLASSELAER"/>
    <d v="2007-09-05T00:00:00"/>
    <s v="BMX WESTEL VZW"/>
    <n v="4"/>
    <n v="5"/>
    <n v="4"/>
    <m/>
    <m/>
    <m/>
    <m/>
    <x v="3"/>
    <n v="13"/>
    <n v="51"/>
    <n v="5"/>
    <n v="4"/>
    <n v="5"/>
    <n v="0"/>
    <n v="0"/>
    <n v="0"/>
    <n v="14"/>
    <s v="43198B11"/>
    <x v="1"/>
  </r>
  <r>
    <x v="6"/>
    <x v="223"/>
    <s v="118"/>
    <s v="Joppe MORIS"/>
    <d v="2007-07-09T00:00:00"/>
    <s v="PMC CYCLING"/>
    <n v="4"/>
    <n v="5"/>
    <n v="4"/>
    <m/>
    <m/>
    <m/>
    <m/>
    <x v="3"/>
    <n v="13"/>
    <n v="51"/>
    <n v="5"/>
    <n v="4"/>
    <n v="5"/>
    <n v="0"/>
    <n v="0"/>
    <n v="0"/>
    <n v="14"/>
    <s v="43198B11"/>
    <x v="1"/>
  </r>
  <r>
    <x v="6"/>
    <x v="246"/>
    <s v="153"/>
    <s v="Kyano DECKX"/>
    <d v="2007-04-27T00:00:00"/>
    <s v="OFF ROAD CLUB BMX  2000  DESSEL VZW"/>
    <n v="5"/>
    <n v="6"/>
    <n v="4"/>
    <m/>
    <m/>
    <m/>
    <m/>
    <x v="3"/>
    <n v="15"/>
    <n v="51"/>
    <n v="4"/>
    <n v="3"/>
    <n v="5"/>
    <n v="0"/>
    <n v="0"/>
    <n v="0"/>
    <n v="12"/>
    <s v="43198B11"/>
    <x v="1"/>
  </r>
  <r>
    <x v="6"/>
    <x v="834"/>
    <s v="55"/>
    <s v="Arvin SANTOSO"/>
    <d v="2007-05-21T00:00:00"/>
    <s v="BMX RANST VZW"/>
    <n v="5"/>
    <n v="5"/>
    <n v="5"/>
    <m/>
    <m/>
    <m/>
    <m/>
    <x v="3"/>
    <n v="15"/>
    <n v="51"/>
    <n v="4"/>
    <n v="4"/>
    <n v="4"/>
    <n v="0"/>
    <n v="0"/>
    <n v="0"/>
    <n v="12"/>
    <s v="43198B11"/>
    <x v="1"/>
  </r>
  <r>
    <x v="6"/>
    <x v="835"/>
    <s v="106"/>
    <s v="Nouno OP DE BEECK"/>
    <d v="2007-12-19T00:00:00"/>
    <s v="BMX WESTEL VZW"/>
    <n v="5"/>
    <n v="5"/>
    <n v="5"/>
    <m/>
    <m/>
    <m/>
    <m/>
    <x v="3"/>
    <n v="15"/>
    <n v="51"/>
    <n v="4"/>
    <n v="4"/>
    <n v="4"/>
    <n v="0"/>
    <n v="0"/>
    <n v="0"/>
    <n v="12"/>
    <s v="43198B11"/>
    <x v="1"/>
  </r>
  <r>
    <x v="6"/>
    <x v="262"/>
    <s v="158"/>
    <s v="Andries HENDRIX"/>
    <d v="2007-09-26T00:00:00"/>
    <s v="PEER BMX VZW"/>
    <n v="5"/>
    <n v="5"/>
    <n v="5"/>
    <m/>
    <m/>
    <m/>
    <m/>
    <x v="3"/>
    <n v="15"/>
    <n v="51"/>
    <n v="4"/>
    <n v="4"/>
    <n v="4"/>
    <n v="0"/>
    <n v="0"/>
    <n v="0"/>
    <n v="12"/>
    <s v="43198B11"/>
    <x v="1"/>
  </r>
  <r>
    <x v="6"/>
    <x v="256"/>
    <s v="174"/>
    <s v="Dorian MIGLIORINI"/>
    <d v="2007-10-09T00:00:00"/>
    <s v="BMXING PARK BLEGNY"/>
    <n v="6"/>
    <n v="5"/>
    <n v="5"/>
    <m/>
    <m/>
    <m/>
    <m/>
    <x v="3"/>
    <n v="16"/>
    <n v="51"/>
    <n v="3"/>
    <n v="4"/>
    <n v="4"/>
    <n v="0"/>
    <n v="0"/>
    <n v="0"/>
    <n v="11"/>
    <s v="43198B11"/>
    <x v="1"/>
  </r>
  <r>
    <x v="6"/>
    <x v="740"/>
    <s v="27"/>
    <s v="Thijs JANSSENS"/>
    <d v="2007-07-30T00:00:00"/>
    <s v="THE BMX DEVILS V.Z.W. RAVELS"/>
    <n v="4"/>
    <n v="6"/>
    <n v="5"/>
    <m/>
    <m/>
    <m/>
    <m/>
    <x v="3"/>
    <n v="15"/>
    <n v="51"/>
    <n v="5"/>
    <n v="3"/>
    <n v="4"/>
    <n v="0"/>
    <n v="0"/>
    <n v="0"/>
    <n v="12"/>
    <s v="43198B11"/>
    <x v="1"/>
  </r>
  <r>
    <x v="6"/>
    <x v="234"/>
    <s v="85"/>
    <s v="Quinten CLERX"/>
    <d v="2007-03-03T00:00:00"/>
    <s v="CIRCUIT ZOLDER - HEUSDEN-ZOLDER"/>
    <n v="6"/>
    <n v="6"/>
    <n v="5"/>
    <m/>
    <m/>
    <m/>
    <m/>
    <x v="3"/>
    <n v="17"/>
    <n v="51"/>
    <n v="3"/>
    <n v="3"/>
    <n v="4"/>
    <n v="0"/>
    <n v="0"/>
    <n v="0"/>
    <n v="10"/>
    <s v="43198B11"/>
    <x v="1"/>
  </r>
  <r>
    <x v="6"/>
    <x v="247"/>
    <s v="145"/>
    <s v="Sander SCHADRON"/>
    <d v="2007-08-29T00:00:00"/>
    <s v="BMX - HALLE"/>
    <n v="6"/>
    <n v="4"/>
    <n v="6"/>
    <m/>
    <m/>
    <m/>
    <m/>
    <x v="3"/>
    <n v="16"/>
    <n v="51"/>
    <n v="3"/>
    <n v="5"/>
    <n v="3"/>
    <n v="0"/>
    <n v="0"/>
    <n v="0"/>
    <n v="11"/>
    <s v="43198B11"/>
    <x v="1"/>
  </r>
  <r>
    <x v="6"/>
    <x v="242"/>
    <s v="45"/>
    <s v="Keano CLAES"/>
    <d v="2007-12-05T00:00:00"/>
    <s v="THE BMX ANGELS"/>
    <n v="4"/>
    <n v="5"/>
    <n v="6"/>
    <m/>
    <m/>
    <m/>
    <m/>
    <x v="3"/>
    <n v="15"/>
    <n v="51"/>
    <n v="5"/>
    <n v="4"/>
    <n v="3"/>
    <n v="0"/>
    <n v="0"/>
    <n v="0"/>
    <n v="12"/>
    <s v="43198B11"/>
    <x v="1"/>
  </r>
  <r>
    <x v="6"/>
    <x v="742"/>
    <s v="146"/>
    <s v="Zion PEETERS"/>
    <d v="2007-12-27T00:00:00"/>
    <s v="BMX RANST VZW"/>
    <n v="6"/>
    <n v="6"/>
    <n v="6"/>
    <m/>
    <m/>
    <m/>
    <m/>
    <x v="3"/>
    <n v="18"/>
    <n v="51"/>
    <n v="3"/>
    <n v="3"/>
    <n v="3"/>
    <n v="0"/>
    <n v="0"/>
    <n v="0"/>
    <n v="9"/>
    <s v="43198B11"/>
    <x v="1"/>
  </r>
  <r>
    <x v="6"/>
    <x v="263"/>
    <s v="52"/>
    <s v="Lowie DE BONDT"/>
    <d v="2007-07-02T00:00:00"/>
    <s v="BMX WIZARDS"/>
    <n v="6"/>
    <n v="6"/>
    <n v="6"/>
    <m/>
    <m/>
    <m/>
    <m/>
    <x v="3"/>
    <n v="18"/>
    <n v="51"/>
    <n v="3"/>
    <n v="3"/>
    <n v="3"/>
    <n v="0"/>
    <n v="0"/>
    <n v="0"/>
    <n v="9"/>
    <s v="43198B11"/>
    <x v="1"/>
  </r>
  <r>
    <x v="6"/>
    <x v="836"/>
    <s v="138"/>
    <s v="Nathan TROUSSON"/>
    <d v="2007-09-20T00:00:00"/>
    <s v="BMXING PARK BLEGNY"/>
    <n v="6"/>
    <n v="6"/>
    <n v="6"/>
    <m/>
    <m/>
    <m/>
    <m/>
    <x v="3"/>
    <n v="18"/>
    <n v="51"/>
    <n v="3"/>
    <n v="3"/>
    <n v="3"/>
    <n v="0"/>
    <n v="0"/>
    <n v="0"/>
    <n v="9"/>
    <s v="43198B11"/>
    <x v="1"/>
  </r>
  <r>
    <x v="6"/>
    <x v="741"/>
    <s v="78"/>
    <s v="Staf HERMAN"/>
    <d v="2007-10-31T00:00:00"/>
    <s v="DE MOLENSPRINTERS PULDERBOS VZW"/>
    <n v="6"/>
    <n v="6"/>
    <n v="6"/>
    <m/>
    <m/>
    <m/>
    <m/>
    <x v="3"/>
    <n v="18"/>
    <n v="51"/>
    <n v="3"/>
    <n v="3"/>
    <n v="3"/>
    <n v="0"/>
    <n v="0"/>
    <n v="0"/>
    <n v="9"/>
    <s v="43198B11"/>
    <x v="1"/>
  </r>
  <r>
    <x v="6"/>
    <x v="837"/>
    <s v="84"/>
    <s v="Justin HUYGENS"/>
    <d v="2007-01-05T00:00:00"/>
    <s v="OFF ROAD CLUB BMX  2000  DESSEL VZW"/>
    <n v="6"/>
    <n v="6"/>
    <n v="6"/>
    <m/>
    <m/>
    <m/>
    <m/>
    <x v="3"/>
    <n v="18"/>
    <n v="51"/>
    <n v="3"/>
    <n v="3"/>
    <n v="3"/>
    <n v="0"/>
    <n v="0"/>
    <n v="0"/>
    <n v="9"/>
    <s v="43198B11"/>
    <x v="1"/>
  </r>
  <r>
    <x v="6"/>
    <x v="838"/>
    <s v="154"/>
    <s v="Sébastie PIEDBOEUF"/>
    <d v="2007-09-09T00:00:00"/>
    <s v="BMX SOUMAGNE"/>
    <n v="7"/>
    <n v="7"/>
    <n v="7"/>
    <m/>
    <m/>
    <m/>
    <m/>
    <x v="3"/>
    <n v="21"/>
    <n v="51"/>
    <n v="2"/>
    <n v="2"/>
    <n v="2"/>
    <n v="0"/>
    <n v="0"/>
    <n v="0"/>
    <n v="6"/>
    <s v="43198B11"/>
    <x v="1"/>
  </r>
  <r>
    <x v="6"/>
    <x v="250"/>
    <s v="91"/>
    <s v="Ilvars DE WOLF"/>
    <d v="2007-02-01T00:00:00"/>
    <s v="OFF ROAD CLUB BMX  2000  DESSEL VZW"/>
    <n v="7"/>
    <n v="7"/>
    <n v="7"/>
    <m/>
    <m/>
    <m/>
    <m/>
    <x v="3"/>
    <n v="21"/>
    <n v="51"/>
    <n v="2"/>
    <n v="2"/>
    <n v="2"/>
    <n v="0"/>
    <n v="0"/>
    <n v="0"/>
    <n v="6"/>
    <s v="43198B11"/>
    <x v="1"/>
  </r>
  <r>
    <x v="6"/>
    <x v="839"/>
    <s v="164"/>
    <s v="Ward VANDERMAESEN"/>
    <d v="2007-11-21T00:00:00"/>
    <s v="PEER BMX VZW"/>
    <n v="7"/>
    <n v="7"/>
    <n v="7"/>
    <m/>
    <m/>
    <m/>
    <m/>
    <x v="3"/>
    <n v="21"/>
    <n v="51"/>
    <n v="2"/>
    <n v="2"/>
    <n v="2"/>
    <n v="0"/>
    <n v="0"/>
    <n v="0"/>
    <n v="6"/>
    <s v="43198B11"/>
    <x v="1"/>
  </r>
  <r>
    <x v="0"/>
    <x v="272"/>
    <s v="163"/>
    <s v="Stef LIPPENS"/>
    <d v="2006-04-18T00:00:00"/>
    <s v="2B RACING TEAM"/>
    <n v="1"/>
    <n v="1"/>
    <n v="1"/>
    <m/>
    <n v="1"/>
    <n v="2"/>
    <n v="1"/>
    <x v="3"/>
    <n v="3"/>
    <n v="49"/>
    <n v="8"/>
    <n v="8"/>
    <n v="8"/>
    <n v="5"/>
    <n v="5"/>
    <n v="50"/>
    <n v="84"/>
    <s v="43198B12"/>
    <x v="0"/>
  </r>
  <r>
    <x v="0"/>
    <x v="270"/>
    <s v="94"/>
    <s v="Yeno VINGERHOETS"/>
    <d v="2006-04-05T00:00:00"/>
    <s v="FRITS BMX BELGIUM"/>
    <n v="1"/>
    <n v="1"/>
    <n v="1"/>
    <m/>
    <n v="1"/>
    <n v="4"/>
    <n v="2"/>
    <x v="3"/>
    <n v="3"/>
    <n v="49"/>
    <n v="8"/>
    <n v="8"/>
    <n v="8"/>
    <n v="5"/>
    <n v="5"/>
    <n v="30"/>
    <n v="64"/>
    <s v="43198B12"/>
    <x v="0"/>
  </r>
  <r>
    <x v="0"/>
    <x v="266"/>
    <s v="118"/>
    <s v="Lowie NULENS"/>
    <d v="2006-01-16T00:00:00"/>
    <s v="VERLU BMX TEAM BELGIUM"/>
    <n v="1"/>
    <n v="1"/>
    <n v="1"/>
    <m/>
    <n v="1"/>
    <n v="3"/>
    <n v="3"/>
    <x v="3"/>
    <n v="3"/>
    <n v="49"/>
    <n v="8"/>
    <n v="8"/>
    <n v="8"/>
    <n v="5"/>
    <n v="5"/>
    <n v="25"/>
    <n v="59"/>
    <s v="43198B12"/>
    <x v="0"/>
  </r>
  <r>
    <x v="0"/>
    <x v="269"/>
    <s v="53"/>
    <s v="Gianni TERRYN"/>
    <d v="2006-02-19T00:00:00"/>
    <s v="MARTIN SPORTS PRO WINNER FACTORY TEAM"/>
    <n v="1"/>
    <n v="1"/>
    <n v="1"/>
    <m/>
    <n v="2"/>
    <n v="2"/>
    <n v="4"/>
    <x v="3"/>
    <n v="3"/>
    <n v="49"/>
    <n v="8"/>
    <n v="8"/>
    <n v="8"/>
    <n v="5"/>
    <n v="5"/>
    <n v="20"/>
    <n v="54"/>
    <s v="43198B12"/>
    <x v="0"/>
  </r>
  <r>
    <x v="0"/>
    <x v="267"/>
    <s v="223"/>
    <s v="Sem BOECKX"/>
    <d v="2006-03-22T00:00:00"/>
    <s v="MEYBO FACTORY TEAM BELGIUM"/>
    <n v="1"/>
    <n v="1"/>
    <n v="1"/>
    <m/>
    <n v="2"/>
    <n v="1"/>
    <n v="5"/>
    <x v="3"/>
    <n v="3"/>
    <n v="49"/>
    <n v="8"/>
    <n v="8"/>
    <n v="8"/>
    <n v="5"/>
    <n v="5"/>
    <n v="17"/>
    <n v="51"/>
    <s v="43198B12"/>
    <x v="0"/>
  </r>
  <r>
    <x v="0"/>
    <x v="264"/>
    <s v="14"/>
    <s v="Niels APPERMONT"/>
    <d v="2006-04-24T00:00:00"/>
    <s v="THRILL FACTORY EUROPE"/>
    <n v="1"/>
    <n v="1"/>
    <n v="1"/>
    <m/>
    <n v="2"/>
    <n v="1"/>
    <n v="6"/>
    <x v="3"/>
    <n v="3"/>
    <n v="49"/>
    <n v="8"/>
    <n v="8"/>
    <n v="8"/>
    <n v="5"/>
    <n v="5"/>
    <n v="15"/>
    <n v="49"/>
    <s v="43198B12"/>
    <x v="0"/>
  </r>
  <r>
    <x v="0"/>
    <x v="268"/>
    <s v="606"/>
    <s v="Yorgi PICCART"/>
    <d v="2006-06-14T00:00:00"/>
    <s v="DK FACTORY TEAM"/>
    <n v="2"/>
    <n v="2"/>
    <n v="2"/>
    <m/>
    <n v="3"/>
    <n v="4"/>
    <n v="7"/>
    <x v="3"/>
    <n v="6"/>
    <n v="49"/>
    <n v="7"/>
    <n v="7"/>
    <n v="7"/>
    <n v="5"/>
    <n v="5"/>
    <n v="13"/>
    <n v="44"/>
    <s v="43198B12"/>
    <x v="0"/>
  </r>
  <r>
    <x v="0"/>
    <x v="277"/>
    <s v="56"/>
    <s v="Senn BOSSAERTS"/>
    <d v="2006-07-09T00:00:00"/>
    <s v="BMX RANST VZW"/>
    <n v="2"/>
    <n v="2"/>
    <n v="2"/>
    <m/>
    <n v="4"/>
    <n v="3"/>
    <n v="8"/>
    <x v="3"/>
    <n v="6"/>
    <n v="49"/>
    <n v="7"/>
    <n v="7"/>
    <n v="7"/>
    <n v="5"/>
    <n v="5"/>
    <n v="11"/>
    <n v="42"/>
    <s v="43198B12"/>
    <x v="0"/>
  </r>
  <r>
    <x v="0"/>
    <x v="265"/>
    <s v="76"/>
    <s v="Rune ROEFS"/>
    <d v="2006-05-29T00:00:00"/>
    <s v="BJORN WYNANTS BMX TEAM"/>
    <n v="1"/>
    <n v="1"/>
    <n v="1"/>
    <m/>
    <n v="1"/>
    <n v="5"/>
    <m/>
    <x v="3"/>
    <n v="3"/>
    <n v="49"/>
    <n v="8"/>
    <n v="8"/>
    <n v="8"/>
    <n v="5"/>
    <n v="4"/>
    <n v="0"/>
    <n v="33"/>
    <s v="43198B12"/>
    <x v="0"/>
  </r>
  <r>
    <x v="0"/>
    <x v="278"/>
    <s v="33"/>
    <s v="Loris JEANMOYE"/>
    <d v="2006-01-06T00:00:00"/>
    <s v="BMXING PARK BLEGNY"/>
    <n v="2"/>
    <n v="2"/>
    <n v="2"/>
    <m/>
    <n v="3"/>
    <n v="5"/>
    <m/>
    <x v="3"/>
    <n v="6"/>
    <n v="49"/>
    <n v="7"/>
    <n v="7"/>
    <n v="7"/>
    <n v="5"/>
    <n v="4"/>
    <n v="0"/>
    <n v="30"/>
    <s v="43198B12"/>
    <x v="0"/>
  </r>
  <r>
    <x v="0"/>
    <x v="273"/>
    <s v="91"/>
    <s v="Xeno S´JEGERS"/>
    <d v="2006-12-16T00:00:00"/>
    <s v="C-WEAR ICE FACTORY BELGIUM"/>
    <n v="1"/>
    <n v="1"/>
    <n v="1"/>
    <m/>
    <n v="2"/>
    <n v="6"/>
    <m/>
    <x v="3"/>
    <n v="3"/>
    <n v="49"/>
    <n v="8"/>
    <n v="8"/>
    <n v="8"/>
    <n v="5"/>
    <n v="3"/>
    <n v="0"/>
    <n v="32"/>
    <s v="43198B12"/>
    <x v="0"/>
  </r>
  <r>
    <x v="0"/>
    <x v="276"/>
    <s v="44"/>
    <s v="Brent SOORS"/>
    <d v="2006-01-11T00:00:00"/>
    <s v="PEER BMX VZW"/>
    <n v="3"/>
    <n v="3"/>
    <n v="3"/>
    <m/>
    <n v="3"/>
    <n v="6"/>
    <m/>
    <x v="3"/>
    <n v="9"/>
    <n v="49"/>
    <n v="6"/>
    <n v="6"/>
    <n v="6"/>
    <n v="5"/>
    <n v="3"/>
    <n v="0"/>
    <n v="26"/>
    <s v="43198B12"/>
    <x v="0"/>
  </r>
  <r>
    <x v="0"/>
    <x v="281"/>
    <s v="72"/>
    <s v="Senne VERELST"/>
    <d v="2006-09-26T00:00:00"/>
    <s v="DARE2RACE BMX TEAM"/>
    <n v="2"/>
    <n v="2"/>
    <n v="2"/>
    <m/>
    <n v="3"/>
    <n v="7"/>
    <m/>
    <x v="3"/>
    <n v="6"/>
    <n v="49"/>
    <n v="7"/>
    <n v="7"/>
    <n v="7"/>
    <n v="5"/>
    <n v="2"/>
    <n v="0"/>
    <n v="28"/>
    <s v="43198B12"/>
    <x v="0"/>
  </r>
  <r>
    <x v="0"/>
    <x v="283"/>
    <s v="67"/>
    <s v="Ferre T´SEYEN"/>
    <d v="2006-06-26T00:00:00"/>
    <s v="VERLU BMX TEAM BELGIUM"/>
    <n v="2"/>
    <n v="2"/>
    <n v="2"/>
    <m/>
    <n v="4"/>
    <n v="7"/>
    <m/>
    <x v="3"/>
    <n v="6"/>
    <n v="49"/>
    <n v="7"/>
    <n v="7"/>
    <n v="7"/>
    <n v="5"/>
    <n v="2"/>
    <n v="0"/>
    <n v="28"/>
    <s v="43198B12"/>
    <x v="0"/>
  </r>
  <r>
    <x v="0"/>
    <x v="292"/>
    <s v="111"/>
    <s v="Gilles GEERS"/>
    <d v="2006-04-03T00:00:00"/>
    <s v="2B RACING TEAM"/>
    <n v="2"/>
    <n v="2"/>
    <n v="2"/>
    <m/>
    <n v="4"/>
    <n v="8"/>
    <m/>
    <x v="3"/>
    <n v="6"/>
    <n v="49"/>
    <n v="7"/>
    <n v="7"/>
    <n v="7"/>
    <n v="5"/>
    <n v="1"/>
    <n v="0"/>
    <n v="27"/>
    <s v="43198B12"/>
    <x v="0"/>
  </r>
  <r>
    <x v="0"/>
    <x v="311"/>
    <s v="114"/>
    <s v="Doryan BATTAGLIERI"/>
    <d v="2006-05-14T00:00:00"/>
    <s v="BMXING PARK BLEGNY"/>
    <n v="3"/>
    <n v="3"/>
    <n v="4"/>
    <m/>
    <n v="4"/>
    <n v="8"/>
    <m/>
    <x v="3"/>
    <n v="10"/>
    <n v="49"/>
    <n v="6"/>
    <n v="6"/>
    <n v="5"/>
    <n v="5"/>
    <n v="1"/>
    <n v="0"/>
    <n v="23"/>
    <s v="43198B12"/>
    <x v="0"/>
  </r>
  <r>
    <x v="0"/>
    <x v="286"/>
    <s v="71"/>
    <s v="Jef JANSSENS"/>
    <d v="2006-10-18T00:00:00"/>
    <s v="BMX WESTEL VZW"/>
    <n v="3"/>
    <n v="3"/>
    <n v="3"/>
    <m/>
    <n v="5"/>
    <m/>
    <m/>
    <x v="3"/>
    <n v="9"/>
    <n v="49"/>
    <n v="6"/>
    <n v="6"/>
    <n v="6"/>
    <n v="4"/>
    <n v="0"/>
    <n v="0"/>
    <n v="22"/>
    <s v="43198B12"/>
    <x v="0"/>
  </r>
  <r>
    <x v="0"/>
    <x v="840"/>
    <s v="88"/>
    <s v="Victor BOETS"/>
    <d v="2006-12-16T00:00:00"/>
    <s v="OFF ROAD CLUB BMX  2000  DESSEL VZW"/>
    <n v="3"/>
    <n v="4"/>
    <n v="3"/>
    <m/>
    <n v="5"/>
    <m/>
    <m/>
    <x v="3"/>
    <n v="10"/>
    <n v="49"/>
    <n v="6"/>
    <n v="5"/>
    <n v="6"/>
    <n v="4"/>
    <n v="0"/>
    <n v="0"/>
    <n v="21"/>
    <s v="43198B12"/>
    <x v="0"/>
  </r>
  <r>
    <x v="0"/>
    <x v="284"/>
    <s v="89"/>
    <s v="Mats FOBE"/>
    <d v="2006-04-06T00:00:00"/>
    <s v="BMX RANST VZW"/>
    <n v="4"/>
    <n v="3"/>
    <n v="4"/>
    <m/>
    <n v="5"/>
    <m/>
    <m/>
    <x v="3"/>
    <n v="11"/>
    <n v="49"/>
    <n v="5"/>
    <n v="6"/>
    <n v="5"/>
    <n v="4"/>
    <n v="0"/>
    <n v="0"/>
    <n v="20"/>
    <s v="43198B12"/>
    <x v="0"/>
  </r>
  <r>
    <x v="0"/>
    <x v="744"/>
    <s v="106"/>
    <s v="Mano VAN HOVE"/>
    <d v="2006-09-14T00:00:00"/>
    <s v="THE BMX-STARS VZW"/>
    <n v="3"/>
    <n v="4"/>
    <n v="4"/>
    <m/>
    <n v="5"/>
    <m/>
    <m/>
    <x v="3"/>
    <n v="11"/>
    <n v="49"/>
    <n v="6"/>
    <n v="5"/>
    <n v="5"/>
    <n v="4"/>
    <n v="0"/>
    <n v="0"/>
    <n v="20"/>
    <s v="43198B12"/>
    <x v="0"/>
  </r>
  <r>
    <x v="0"/>
    <x v="275"/>
    <s v="66"/>
    <s v="Cabbo HUYSKENS"/>
    <d v="2006-01-31T00:00:00"/>
    <s v="CIRCUIT ZOLDER - HEUSDEN-ZOLDER"/>
    <n v="4"/>
    <n v="3"/>
    <n v="2"/>
    <m/>
    <n v="6"/>
    <m/>
    <m/>
    <x v="3"/>
    <n v="9"/>
    <n v="49"/>
    <n v="5"/>
    <n v="6"/>
    <n v="7"/>
    <n v="3"/>
    <n v="0"/>
    <n v="0"/>
    <n v="21"/>
    <s v="43198B12"/>
    <x v="0"/>
  </r>
  <r>
    <x v="0"/>
    <x v="291"/>
    <s v="24"/>
    <s v="Niels HOSKENS"/>
    <d v="2006-02-09T00:00:00"/>
    <s v="THE BMX DEVILS V.Z.W. RAVELS"/>
    <n v="3"/>
    <n v="3"/>
    <n v="3"/>
    <m/>
    <n v="6"/>
    <m/>
    <m/>
    <x v="3"/>
    <n v="9"/>
    <n v="49"/>
    <n v="6"/>
    <n v="6"/>
    <n v="6"/>
    <n v="3"/>
    <n v="0"/>
    <n v="0"/>
    <n v="21"/>
    <s v="43198B12"/>
    <x v="0"/>
  </r>
  <r>
    <x v="0"/>
    <x v="299"/>
    <s v="138"/>
    <s v="Tom STOFFELS"/>
    <d v="2006-10-12T00:00:00"/>
    <s v="BMX SOUMAGNE"/>
    <n v="3"/>
    <n v="5"/>
    <n v="3"/>
    <m/>
    <n v="6"/>
    <m/>
    <m/>
    <x v="3"/>
    <n v="11"/>
    <n v="49"/>
    <n v="6"/>
    <n v="4"/>
    <n v="6"/>
    <n v="3"/>
    <n v="0"/>
    <n v="0"/>
    <n v="19"/>
    <s v="43198B12"/>
    <x v="0"/>
  </r>
  <r>
    <x v="0"/>
    <x v="312"/>
    <s v="51"/>
    <s v="Tom FORTEMPS"/>
    <d v="2006-01-29T00:00:00"/>
    <s v="BMX SOUMAGNE"/>
    <n v="4"/>
    <n v="3"/>
    <n v="4"/>
    <m/>
    <n v="6"/>
    <m/>
    <m/>
    <x v="3"/>
    <n v="11"/>
    <n v="49"/>
    <n v="5"/>
    <n v="6"/>
    <n v="5"/>
    <n v="3"/>
    <n v="0"/>
    <n v="0"/>
    <n v="19"/>
    <s v="43198B12"/>
    <x v="0"/>
  </r>
  <r>
    <x v="0"/>
    <x v="285"/>
    <s v="59"/>
    <s v="Rune VANDERLINDEN"/>
    <d v="2006-10-11T00:00:00"/>
    <s v="FRITS BMX BELGIUM"/>
    <n v="3"/>
    <n v="2"/>
    <n v="3"/>
    <m/>
    <n v="7"/>
    <m/>
    <m/>
    <x v="3"/>
    <n v="8"/>
    <n v="49"/>
    <n v="6"/>
    <n v="7"/>
    <n v="6"/>
    <n v="2"/>
    <n v="0"/>
    <n v="0"/>
    <n v="21"/>
    <s v="43198B12"/>
    <x v="0"/>
  </r>
  <r>
    <x v="0"/>
    <x v="282"/>
    <s v="62"/>
    <s v="Axl LUYCKX"/>
    <d v="2006-05-25T00:00:00"/>
    <s v="THE BMX DEVILS V.Z.W. RAVELS"/>
    <n v="4"/>
    <n v="3"/>
    <n v="3"/>
    <m/>
    <n v="7"/>
    <m/>
    <m/>
    <x v="3"/>
    <n v="10"/>
    <n v="49"/>
    <n v="5"/>
    <n v="6"/>
    <n v="6"/>
    <n v="2"/>
    <n v="0"/>
    <n v="0"/>
    <n v="19"/>
    <s v="43198B12"/>
    <x v="0"/>
  </r>
  <r>
    <x v="0"/>
    <x v="295"/>
    <s v="46"/>
    <s v="Kamil GOOVAERTS"/>
    <d v="2006-05-24T00:00:00"/>
    <s v="OFF ROAD CLUB BMX  2000  DESSEL VZW"/>
    <n v="4"/>
    <n v="4"/>
    <n v="3"/>
    <m/>
    <n v="7"/>
    <m/>
    <m/>
    <x v="3"/>
    <n v="11"/>
    <n v="49"/>
    <n v="5"/>
    <n v="5"/>
    <n v="6"/>
    <n v="2"/>
    <n v="0"/>
    <n v="0"/>
    <n v="18"/>
    <s v="43198B12"/>
    <x v="0"/>
  </r>
  <r>
    <x v="0"/>
    <x v="305"/>
    <s v="58"/>
    <s v="Mauro VAN ROOSBROECK"/>
    <d v="2006-09-03T00:00:00"/>
    <s v="REVOLUTION BMX SHOP TEAM"/>
    <n v="4"/>
    <n v="4"/>
    <n v="4"/>
    <m/>
    <n v="7"/>
    <m/>
    <m/>
    <x v="3"/>
    <n v="12"/>
    <n v="49"/>
    <n v="5"/>
    <n v="5"/>
    <n v="5"/>
    <n v="2"/>
    <n v="0"/>
    <n v="0"/>
    <n v="17"/>
    <s v="43198B12"/>
    <x v="0"/>
  </r>
  <r>
    <x v="0"/>
    <x v="280"/>
    <s v="666"/>
    <s v="Lars VAN STAPPEN"/>
    <d v="2006-04-21T00:00:00"/>
    <s v="BMX TEAM CRUPI BELGIUM"/>
    <n v="2"/>
    <n v="2"/>
    <n v="2"/>
    <m/>
    <n v="8"/>
    <m/>
    <m/>
    <x v="3"/>
    <n v="6"/>
    <n v="49"/>
    <n v="7"/>
    <n v="7"/>
    <n v="7"/>
    <n v="1"/>
    <n v="0"/>
    <n v="0"/>
    <n v="22"/>
    <s v="43198B12"/>
    <x v="0"/>
  </r>
  <r>
    <x v="0"/>
    <x v="306"/>
    <s v="30"/>
    <s v="Yorben DE BIE"/>
    <d v="2006-02-03T00:00:00"/>
    <s v="THE BMX DEVILS V.Z.W. RAVELS"/>
    <n v="5"/>
    <n v="4"/>
    <n v="4"/>
    <m/>
    <n v="8"/>
    <m/>
    <m/>
    <x v="3"/>
    <n v="13"/>
    <n v="49"/>
    <n v="4"/>
    <n v="5"/>
    <n v="5"/>
    <n v="1"/>
    <n v="0"/>
    <n v="0"/>
    <n v="15"/>
    <s v="43198B12"/>
    <x v="0"/>
  </r>
  <r>
    <x v="0"/>
    <x v="841"/>
    <s v="142"/>
    <s v="Lucas LEYSSENS"/>
    <d v="2006-05-23T00:00:00"/>
    <s v="CIRCUIT ZOLDER - HEUSDEN-ZOLDER"/>
    <n v="2"/>
    <n v="5"/>
    <n v="4"/>
    <m/>
    <n v="8"/>
    <m/>
    <m/>
    <x v="3"/>
    <n v="11"/>
    <n v="49"/>
    <n v="7"/>
    <n v="4"/>
    <n v="5"/>
    <n v="1"/>
    <n v="0"/>
    <n v="0"/>
    <n v="17"/>
    <s v="43198B12"/>
    <x v="0"/>
  </r>
  <r>
    <x v="0"/>
    <x v="290"/>
    <s v="41"/>
    <s v="Kobe VAN HOEK"/>
    <d v="2006-03-17T00:00:00"/>
    <s v="THE BMX DEVILS V.Z.W. RAVELS"/>
    <n v="4"/>
    <n v="4"/>
    <n v="5"/>
    <m/>
    <n v="8"/>
    <m/>
    <m/>
    <x v="3"/>
    <n v="13"/>
    <n v="49"/>
    <n v="5"/>
    <n v="5"/>
    <n v="4"/>
    <n v="1"/>
    <n v="0"/>
    <n v="0"/>
    <n v="15"/>
    <s v="43198B12"/>
    <x v="0"/>
  </r>
  <r>
    <x v="0"/>
    <x v="289"/>
    <s v="55"/>
    <s v="Aymeric WEBER"/>
    <d v="2006-08-12T00:00:00"/>
    <s v="BMX SOUMAGNE"/>
    <n v="6"/>
    <n v="5"/>
    <n v="4"/>
    <m/>
    <m/>
    <m/>
    <m/>
    <x v="3"/>
    <n v="15"/>
    <n v="49"/>
    <n v="3"/>
    <n v="4"/>
    <n v="5"/>
    <n v="0"/>
    <n v="0"/>
    <n v="0"/>
    <n v="12"/>
    <s v="43198B12"/>
    <x v="0"/>
  </r>
  <r>
    <x v="0"/>
    <x v="310"/>
    <s v="102"/>
    <s v="Ian NUYENS"/>
    <d v="2006-06-26T00:00:00"/>
    <s v="BMX DENNENTEAM"/>
    <n v="5"/>
    <n v="4"/>
    <n v="5"/>
    <m/>
    <m/>
    <m/>
    <m/>
    <x v="3"/>
    <n v="14"/>
    <n v="49"/>
    <n v="4"/>
    <n v="5"/>
    <n v="4"/>
    <n v="0"/>
    <n v="0"/>
    <n v="0"/>
    <n v="13"/>
    <s v="43198B12"/>
    <x v="0"/>
  </r>
  <r>
    <x v="0"/>
    <x v="296"/>
    <s v="107"/>
    <s v="Gilles BORREMANS"/>
    <d v="2006-01-23T00:00:00"/>
    <s v="BMX WESTEL VZW"/>
    <n v="5"/>
    <n v="5"/>
    <n v="5"/>
    <m/>
    <m/>
    <m/>
    <m/>
    <x v="3"/>
    <n v="15"/>
    <n v="49"/>
    <n v="4"/>
    <n v="4"/>
    <n v="4"/>
    <n v="0"/>
    <n v="0"/>
    <n v="0"/>
    <n v="12"/>
    <s v="43198B12"/>
    <x v="0"/>
  </r>
  <r>
    <x v="0"/>
    <x v="297"/>
    <s v="149"/>
    <s v="Milan VAN DE SANDE"/>
    <d v="2006-08-24T00:00:00"/>
    <s v="BMX WESTEL VZW"/>
    <n v="5"/>
    <n v="5"/>
    <n v="5"/>
    <m/>
    <m/>
    <m/>
    <m/>
    <x v="3"/>
    <n v="15"/>
    <n v="49"/>
    <n v="4"/>
    <n v="4"/>
    <n v="4"/>
    <n v="0"/>
    <n v="0"/>
    <n v="0"/>
    <n v="12"/>
    <s v="43198B12"/>
    <x v="0"/>
  </r>
  <r>
    <x v="0"/>
    <x v="307"/>
    <s v="42"/>
    <s v="Lowie VANDEN BROECK"/>
    <d v="2006-02-21T00:00:00"/>
    <s v="CIRCUIT ZOLDER - HEUSDEN-ZOLDER"/>
    <n v="5"/>
    <n v="5"/>
    <n v="5"/>
    <m/>
    <m/>
    <m/>
    <m/>
    <x v="3"/>
    <n v="15"/>
    <n v="49"/>
    <n v="4"/>
    <n v="4"/>
    <n v="4"/>
    <n v="0"/>
    <n v="0"/>
    <n v="0"/>
    <n v="12"/>
    <s v="43198B12"/>
    <x v="0"/>
  </r>
  <r>
    <x v="0"/>
    <x v="303"/>
    <s v="31"/>
    <s v="Sunny NEPPER"/>
    <d v="2006-03-31T00:00:00"/>
    <s v="BMX TIMBERWOLVES RACING"/>
    <n v="6"/>
    <n v="5"/>
    <n v="5"/>
    <m/>
    <m/>
    <m/>
    <m/>
    <x v="3"/>
    <n v="16"/>
    <n v="49"/>
    <n v="3"/>
    <n v="4"/>
    <n v="4"/>
    <n v="0"/>
    <n v="0"/>
    <n v="0"/>
    <n v="11"/>
    <s v="43198B12"/>
    <x v="0"/>
  </r>
  <r>
    <x v="0"/>
    <x v="308"/>
    <s v="29"/>
    <s v="Xander JACOBS"/>
    <d v="2006-11-15T00:00:00"/>
    <s v="THE BMX DEVILS V.Z.W. RAVELS"/>
    <n v="6"/>
    <n v="5"/>
    <n v="5"/>
    <m/>
    <m/>
    <m/>
    <m/>
    <x v="3"/>
    <n v="16"/>
    <n v="49"/>
    <n v="3"/>
    <n v="4"/>
    <n v="4"/>
    <n v="0"/>
    <n v="0"/>
    <n v="0"/>
    <n v="11"/>
    <s v="43198B12"/>
    <x v="0"/>
  </r>
  <r>
    <x v="0"/>
    <x v="298"/>
    <s v="85"/>
    <s v="Seth JOCHUMS"/>
    <d v="2006-06-27T00:00:00"/>
    <s v="DE MOLENSPRINTERS PULDERBOS VZW"/>
    <n v="6"/>
    <n v="6"/>
    <n v="5"/>
    <m/>
    <m/>
    <m/>
    <m/>
    <x v="3"/>
    <n v="17"/>
    <n v="49"/>
    <n v="3"/>
    <n v="3"/>
    <n v="4"/>
    <n v="0"/>
    <n v="0"/>
    <n v="0"/>
    <n v="10"/>
    <s v="43198B12"/>
    <x v="0"/>
  </r>
  <r>
    <x v="0"/>
    <x v="293"/>
    <s v="140"/>
    <s v="Yannick COLBRANT"/>
    <d v="2006-02-08T00:00:00"/>
    <s v="OFF ROAD CLUB BMX  2000  DESSEL VZW"/>
    <n v="5"/>
    <n v="4"/>
    <n v="6"/>
    <m/>
    <m/>
    <m/>
    <m/>
    <x v="3"/>
    <n v="15"/>
    <n v="49"/>
    <n v="4"/>
    <n v="5"/>
    <n v="3"/>
    <n v="0"/>
    <n v="0"/>
    <n v="0"/>
    <n v="12"/>
    <s v="43198B12"/>
    <x v="0"/>
  </r>
  <r>
    <x v="0"/>
    <x v="842"/>
    <s v="96"/>
    <s v="Yoran BRIGE"/>
    <d v="2006-08-14T00:00:00"/>
    <s v="BMX WESTEL VZW"/>
    <n v="4"/>
    <n v="6"/>
    <n v="6"/>
    <m/>
    <m/>
    <m/>
    <m/>
    <x v="3"/>
    <n v="16"/>
    <n v="49"/>
    <n v="5"/>
    <n v="3"/>
    <n v="3"/>
    <n v="0"/>
    <n v="0"/>
    <n v="0"/>
    <n v="11"/>
    <s v="43198B12"/>
    <x v="0"/>
  </r>
  <r>
    <x v="0"/>
    <x v="843"/>
    <s v="119"/>
    <s v="Esteban DEJASSE"/>
    <d v="2006-09-19T00:00:00"/>
    <s v="Q-BIKE QUAREGNON"/>
    <n v="5"/>
    <n v="6"/>
    <n v="6"/>
    <m/>
    <m/>
    <m/>
    <m/>
    <x v="3"/>
    <n v="17"/>
    <n v="49"/>
    <n v="4"/>
    <n v="3"/>
    <n v="3"/>
    <n v="0"/>
    <n v="0"/>
    <n v="0"/>
    <n v="10"/>
    <s v="43198B12"/>
    <x v="0"/>
  </r>
  <r>
    <x v="0"/>
    <x v="844"/>
    <s v="150"/>
    <s v="Robbe GEIJSELS"/>
    <d v="2006-02-28T00:00:00"/>
    <s v="PMC CYCLING"/>
    <n v="6"/>
    <n v="6"/>
    <n v="6"/>
    <m/>
    <m/>
    <m/>
    <m/>
    <x v="3"/>
    <n v="18"/>
    <n v="49"/>
    <n v="3"/>
    <n v="3"/>
    <n v="3"/>
    <n v="0"/>
    <n v="0"/>
    <n v="0"/>
    <n v="9"/>
    <s v="43198B12"/>
    <x v="0"/>
  </r>
  <r>
    <x v="0"/>
    <x v="317"/>
    <s v="157"/>
    <s v="Noah SEYFARTH"/>
    <d v="2006-11-17T00:00:00"/>
    <s v="Q-BIKE QUAREGNON"/>
    <n v="6"/>
    <n v="6"/>
    <n v="6"/>
    <m/>
    <m/>
    <m/>
    <m/>
    <x v="3"/>
    <n v="18"/>
    <n v="49"/>
    <n v="3"/>
    <n v="3"/>
    <n v="3"/>
    <n v="0"/>
    <n v="0"/>
    <n v="0"/>
    <n v="9"/>
    <s v="43198B12"/>
    <x v="0"/>
  </r>
  <r>
    <x v="0"/>
    <x v="319"/>
    <s v="167"/>
    <s v="Senne MENARGUES-TORRE"/>
    <d v="2006-10-05T00:00:00"/>
    <s v="THE BMX DEVILS V.Z.W. RAVELS"/>
    <n v="6"/>
    <n v="6"/>
    <n v="6"/>
    <m/>
    <m/>
    <m/>
    <m/>
    <x v="3"/>
    <n v="18"/>
    <n v="49"/>
    <n v="3"/>
    <n v="3"/>
    <n v="3"/>
    <n v="0"/>
    <n v="0"/>
    <n v="0"/>
    <n v="9"/>
    <s v="43198B12"/>
    <x v="0"/>
  </r>
  <r>
    <x v="0"/>
    <x v="302"/>
    <s v="40"/>
    <s v="Jannick VAN DEN KERKHOF"/>
    <d v="2006-11-22T00:00:00"/>
    <s v="THE BMX DEVILS V.Z.W. RAVELS"/>
    <n v="7"/>
    <n v="7"/>
    <n v="6"/>
    <m/>
    <m/>
    <m/>
    <m/>
    <x v="3"/>
    <n v="20"/>
    <n v="49"/>
    <n v="2"/>
    <n v="2"/>
    <n v="3"/>
    <n v="0"/>
    <n v="0"/>
    <n v="0"/>
    <n v="7"/>
    <s v="43198B12"/>
    <x v="0"/>
  </r>
  <r>
    <x v="0"/>
    <x v="845"/>
    <s v="49"/>
    <s v="Cruz WUYTENS"/>
    <d v="2006-08-06T00:00:00"/>
    <s v="CIRCUIT ZOLDER - HEUSDEN-ZOLDER"/>
    <n v="5"/>
    <n v="6"/>
    <n v="7"/>
    <m/>
    <m/>
    <m/>
    <m/>
    <x v="3"/>
    <n v="18"/>
    <n v="49"/>
    <n v="4"/>
    <n v="3"/>
    <n v="2"/>
    <n v="0"/>
    <n v="0"/>
    <n v="0"/>
    <n v="9"/>
    <s v="43198B12"/>
    <x v="0"/>
  </r>
  <r>
    <x v="0"/>
    <x v="300"/>
    <s v="74"/>
    <s v="Kobe VAN GESTEL"/>
    <d v="2006-01-10T00:00:00"/>
    <s v="THE BMX DEVILS V.Z.W. RAVELS"/>
    <n v="6"/>
    <n v="6"/>
    <n v="8"/>
    <m/>
    <m/>
    <m/>
    <m/>
    <x v="3"/>
    <n v="20"/>
    <n v="49"/>
    <n v="3"/>
    <n v="3"/>
    <n v="1"/>
    <n v="0"/>
    <n v="0"/>
    <n v="0"/>
    <n v="7"/>
    <s v="43198B12"/>
    <x v="0"/>
  </r>
  <r>
    <x v="7"/>
    <x v="321"/>
    <s v="94"/>
    <s v="Tjörven MERTENS"/>
    <d v="2005-01-28T00:00:00"/>
    <s v="C-WEAR ICE FACTORY BELGIUM"/>
    <n v="1"/>
    <n v="1"/>
    <n v="1"/>
    <m/>
    <n v="1"/>
    <n v="1"/>
    <n v="1"/>
    <x v="3"/>
    <n v="3"/>
    <n v="37"/>
    <n v="8"/>
    <n v="8"/>
    <n v="8"/>
    <n v="5"/>
    <n v="5"/>
    <n v="50"/>
    <n v="84"/>
    <s v="43198B13"/>
    <x v="2"/>
  </r>
  <r>
    <x v="7"/>
    <x v="320"/>
    <s v="31"/>
    <s v="Kjell DE SCHEPPER"/>
    <d v="2005-03-18T00:00:00"/>
    <s v="BMX TEAM CRUPI BELGIUM"/>
    <n v="1"/>
    <n v="1"/>
    <n v="1"/>
    <m/>
    <n v="1"/>
    <n v="1"/>
    <n v="2"/>
    <x v="3"/>
    <n v="3"/>
    <n v="37"/>
    <n v="8"/>
    <n v="8"/>
    <n v="8"/>
    <n v="5"/>
    <n v="5"/>
    <n v="30"/>
    <n v="64"/>
    <s v="43198B13"/>
    <x v="2"/>
  </r>
  <r>
    <x v="7"/>
    <x v="323"/>
    <s v="76"/>
    <s v="Ethane BOURGUIGNON"/>
    <d v="2005-02-09T00:00:00"/>
    <s v="SUPERCROSS"/>
    <n v="1"/>
    <n v="1"/>
    <n v="1"/>
    <m/>
    <n v="1"/>
    <n v="2"/>
    <n v="3"/>
    <x v="3"/>
    <n v="3"/>
    <n v="37"/>
    <n v="8"/>
    <n v="8"/>
    <n v="8"/>
    <n v="5"/>
    <n v="5"/>
    <n v="25"/>
    <n v="59"/>
    <s v="43198B13"/>
    <x v="2"/>
  </r>
  <r>
    <x v="7"/>
    <x v="326"/>
    <s v="65"/>
    <s v="Nathan DE FAUW"/>
    <d v="2005-07-26T00:00:00"/>
    <s v="BJORN WYNANTS BMX TEAM"/>
    <n v="2"/>
    <n v="2"/>
    <n v="2"/>
    <m/>
    <n v="2"/>
    <n v="3"/>
    <n v="4"/>
    <x v="3"/>
    <n v="6"/>
    <n v="37"/>
    <n v="7"/>
    <n v="7"/>
    <n v="7"/>
    <n v="5"/>
    <n v="5"/>
    <n v="20"/>
    <n v="51"/>
    <s v="43198B13"/>
    <x v="2"/>
  </r>
  <r>
    <x v="7"/>
    <x v="324"/>
    <s v="21"/>
    <s v="Dieter BROUNS"/>
    <d v="2005-01-01T00:00:00"/>
    <s v="2B RACING TEAM"/>
    <n v="1"/>
    <n v="1"/>
    <n v="1"/>
    <m/>
    <n v="2"/>
    <n v="2"/>
    <n v="5"/>
    <x v="3"/>
    <n v="3"/>
    <n v="37"/>
    <n v="8"/>
    <n v="8"/>
    <n v="8"/>
    <n v="5"/>
    <n v="5"/>
    <n v="17"/>
    <n v="51"/>
    <s v="43198B13"/>
    <x v="2"/>
  </r>
  <r>
    <x v="7"/>
    <x v="325"/>
    <s v="53"/>
    <s v="Cedric PATTYN"/>
    <d v="2005-03-23T00:00:00"/>
    <s v="MARTIN SPORTS PRO WINNER FACTORY TEAM"/>
    <n v="2"/>
    <n v="2"/>
    <n v="2"/>
    <m/>
    <n v="2"/>
    <n v="4"/>
    <n v="6"/>
    <x v="3"/>
    <n v="6"/>
    <n v="37"/>
    <n v="7"/>
    <n v="7"/>
    <n v="7"/>
    <n v="5"/>
    <n v="5"/>
    <n v="15"/>
    <n v="46"/>
    <s v="43198B13"/>
    <x v="2"/>
  </r>
  <r>
    <x v="7"/>
    <x v="330"/>
    <s v="29"/>
    <s v="Ilias AKKERMANS"/>
    <d v="2005-01-28T00:00:00"/>
    <s v="THE BMX DEVILS V.Z.W. RAVELS"/>
    <n v="2"/>
    <n v="2"/>
    <n v="2"/>
    <m/>
    <n v="2"/>
    <n v="4"/>
    <n v="7"/>
    <x v="3"/>
    <n v="6"/>
    <n v="37"/>
    <n v="7"/>
    <n v="7"/>
    <n v="7"/>
    <n v="5"/>
    <n v="5"/>
    <n v="13"/>
    <n v="44"/>
    <s v="43198B13"/>
    <x v="2"/>
  </r>
  <r>
    <x v="7"/>
    <x v="322"/>
    <s v="24"/>
    <s v="Victor BEIRINCKX"/>
    <d v="2005-09-20T00:00:00"/>
    <s v="VERLU BMX TEAM BELGIUM"/>
    <n v="1"/>
    <n v="1"/>
    <n v="1"/>
    <m/>
    <n v="1"/>
    <n v="3"/>
    <n v="8"/>
    <x v="3"/>
    <n v="3"/>
    <n v="37"/>
    <n v="8"/>
    <n v="8"/>
    <n v="8"/>
    <n v="5"/>
    <n v="5"/>
    <n v="11"/>
    <n v="45"/>
    <s v="43198B13"/>
    <x v="2"/>
  </r>
  <r>
    <x v="7"/>
    <x v="337"/>
    <s v="86"/>
    <s v="Sander GEBOERS"/>
    <d v="2005-10-18T00:00:00"/>
    <s v="OFF ROAD CLUB BMX  2000  DESSEL VZW"/>
    <n v="2"/>
    <n v="2"/>
    <n v="2"/>
    <m/>
    <n v="3"/>
    <n v="5"/>
    <m/>
    <x v="3"/>
    <n v="6"/>
    <n v="37"/>
    <n v="7"/>
    <n v="7"/>
    <n v="7"/>
    <n v="5"/>
    <n v="4"/>
    <n v="0"/>
    <n v="30"/>
    <s v="43198B13"/>
    <x v="2"/>
  </r>
  <r>
    <x v="7"/>
    <x v="329"/>
    <s v="90"/>
    <s v="Nand MARTENS"/>
    <d v="2005-07-30T00:00:00"/>
    <s v="PMC CYCLING"/>
    <n v="4"/>
    <n v="2"/>
    <n v="2"/>
    <m/>
    <n v="3"/>
    <n v="5"/>
    <m/>
    <x v="3"/>
    <n v="8"/>
    <n v="37"/>
    <n v="5"/>
    <n v="7"/>
    <n v="7"/>
    <n v="5"/>
    <n v="4"/>
    <n v="0"/>
    <n v="28"/>
    <s v="43198B13"/>
    <x v="2"/>
  </r>
  <r>
    <x v="7"/>
    <x v="341"/>
    <s v="32"/>
    <s v="Ziko DECOSTER"/>
    <d v="2005-08-06T00:00:00"/>
    <s v="BMX - HALLE"/>
    <n v="3"/>
    <n v="3"/>
    <n v="3"/>
    <m/>
    <n v="3"/>
    <n v="6"/>
    <m/>
    <x v="3"/>
    <n v="9"/>
    <n v="37"/>
    <n v="6"/>
    <n v="6"/>
    <n v="6"/>
    <n v="5"/>
    <n v="3"/>
    <n v="0"/>
    <n v="26"/>
    <s v="43198B13"/>
    <x v="2"/>
  </r>
  <r>
    <x v="7"/>
    <x v="351"/>
    <s v="40"/>
    <s v="Jens HUYBRECHTS"/>
    <d v="2005-12-11T00:00:00"/>
    <s v="BMX RANST VZW"/>
    <n v="4"/>
    <n v="4"/>
    <n v="5"/>
    <m/>
    <n v="4"/>
    <n v="6"/>
    <m/>
    <x v="3"/>
    <n v="13"/>
    <n v="37"/>
    <n v="5"/>
    <n v="5"/>
    <n v="4"/>
    <n v="5"/>
    <n v="3"/>
    <n v="0"/>
    <n v="22"/>
    <s v="43198B13"/>
    <x v="2"/>
  </r>
  <r>
    <x v="7"/>
    <x v="338"/>
    <s v="72"/>
    <s v="Levi SCHURGERS"/>
    <d v="2005-10-20T00:00:00"/>
    <s v="PEER BMX VZW"/>
    <n v="2"/>
    <n v="3"/>
    <n v="3"/>
    <m/>
    <n v="4"/>
    <n v="7"/>
    <m/>
    <x v="3"/>
    <n v="8"/>
    <n v="37"/>
    <n v="7"/>
    <n v="6"/>
    <n v="6"/>
    <n v="5"/>
    <n v="2"/>
    <n v="0"/>
    <n v="26"/>
    <s v="43198B13"/>
    <x v="2"/>
  </r>
  <r>
    <x v="7"/>
    <x v="334"/>
    <s v="28"/>
    <s v="Jesse VAN DER EYCKEN"/>
    <d v="2005-02-24T00:00:00"/>
    <s v="THE BMX DEVILS V.Z.W. RAVELS"/>
    <n v="3"/>
    <n v="5"/>
    <n v="3"/>
    <m/>
    <n v="4"/>
    <n v="7"/>
    <m/>
    <x v="3"/>
    <n v="11"/>
    <n v="37"/>
    <n v="6"/>
    <n v="4"/>
    <n v="6"/>
    <n v="5"/>
    <n v="2"/>
    <n v="0"/>
    <n v="23"/>
    <s v="43198B13"/>
    <x v="2"/>
  </r>
  <r>
    <x v="7"/>
    <x v="328"/>
    <s v="117"/>
    <s v="Thibault VAN LAERE"/>
    <d v="2005-11-08T00:00:00"/>
    <s v="BMXEMOTION TEAM"/>
    <n v="3"/>
    <n v="3"/>
    <n v="3"/>
    <m/>
    <n v="3"/>
    <n v="8"/>
    <m/>
    <x v="3"/>
    <n v="9"/>
    <n v="37"/>
    <n v="6"/>
    <n v="6"/>
    <n v="6"/>
    <n v="5"/>
    <n v="1"/>
    <n v="0"/>
    <n v="24"/>
    <s v="43198B13"/>
    <x v="2"/>
  </r>
  <r>
    <x v="7"/>
    <x v="335"/>
    <s v="45"/>
    <s v="Zian S´JEGERS"/>
    <d v="2005-09-17T00:00:00"/>
    <s v="THE BMX DEVILS V.Z.W. RAVELS"/>
    <n v="4"/>
    <n v="4"/>
    <n v="4"/>
    <m/>
    <n v="4"/>
    <n v="8"/>
    <m/>
    <x v="3"/>
    <n v="12"/>
    <n v="37"/>
    <n v="5"/>
    <n v="5"/>
    <n v="5"/>
    <n v="5"/>
    <n v="1"/>
    <n v="0"/>
    <n v="21"/>
    <s v="43198B13"/>
    <x v="2"/>
  </r>
  <r>
    <x v="7"/>
    <x v="331"/>
    <s v="999"/>
    <s v="Robbin BOSCH"/>
    <d v="2005-09-07T00:00:00"/>
    <s v="CRUPI BELGIUM PROJECT"/>
    <n v="3"/>
    <n v="3"/>
    <n v="3"/>
    <m/>
    <n v="5"/>
    <m/>
    <m/>
    <x v="3"/>
    <n v="9"/>
    <n v="37"/>
    <n v="6"/>
    <n v="6"/>
    <n v="6"/>
    <n v="4"/>
    <n v="0"/>
    <n v="0"/>
    <n v="22"/>
    <s v="43198B13"/>
    <x v="2"/>
  </r>
  <r>
    <x v="7"/>
    <x v="846"/>
    <s v="36"/>
    <s v="Arne CEUPPENS"/>
    <d v="2005-02-28T00:00:00"/>
    <s v="BMX DENNENTEAM"/>
    <n v="4"/>
    <n v="4"/>
    <n v="4"/>
    <m/>
    <n v="5"/>
    <m/>
    <m/>
    <x v="3"/>
    <n v="12"/>
    <n v="37"/>
    <n v="5"/>
    <n v="5"/>
    <n v="5"/>
    <n v="4"/>
    <n v="0"/>
    <n v="0"/>
    <n v="19"/>
    <s v="43198B13"/>
    <x v="2"/>
  </r>
  <r>
    <x v="7"/>
    <x v="343"/>
    <s v="199"/>
    <s v="Minthe WOUTERS-SELS"/>
    <d v="2005-10-04T00:00:00"/>
    <s v="DE MOLENSPRINTERS PULDERBOS VZW"/>
    <n v="5"/>
    <n v="5"/>
    <n v="4"/>
    <m/>
    <n v="5"/>
    <m/>
    <m/>
    <x v="3"/>
    <n v="14"/>
    <n v="37"/>
    <n v="4"/>
    <n v="4"/>
    <n v="5"/>
    <n v="4"/>
    <n v="0"/>
    <n v="0"/>
    <n v="17"/>
    <s v="43198B13"/>
    <x v="2"/>
  </r>
  <r>
    <x v="7"/>
    <x v="356"/>
    <s v="56"/>
    <s v="Zino VERHOEVEN"/>
    <d v="2005-10-22T00:00:00"/>
    <s v="BMX RANST VZW"/>
    <n v="4"/>
    <n v="4"/>
    <n v="5"/>
    <m/>
    <n v="5"/>
    <m/>
    <m/>
    <x v="3"/>
    <n v="13"/>
    <n v="37"/>
    <n v="5"/>
    <n v="5"/>
    <n v="4"/>
    <n v="4"/>
    <n v="0"/>
    <n v="0"/>
    <n v="18"/>
    <s v="43198B13"/>
    <x v="2"/>
  </r>
  <r>
    <x v="7"/>
    <x v="340"/>
    <s v="95"/>
    <s v="Tibo CELIS"/>
    <d v="2005-07-19T00:00:00"/>
    <s v="BMX RANST VZW"/>
    <n v="7"/>
    <n v="3"/>
    <n v="4"/>
    <m/>
    <m/>
    <m/>
    <m/>
    <x v="3"/>
    <n v="14"/>
    <n v="37"/>
    <n v="2"/>
    <n v="6"/>
    <n v="5"/>
    <n v="0"/>
    <n v="0"/>
    <n v="0"/>
    <n v="13"/>
    <s v="43198B13"/>
    <x v="2"/>
  </r>
  <r>
    <x v="7"/>
    <x v="344"/>
    <s v="44"/>
    <s v="Axl QUIRIJNEN"/>
    <d v="2005-05-06T00:00:00"/>
    <s v="DE MOLENSPRINTERS PULDERBOS VZW"/>
    <n v="6"/>
    <n v="5"/>
    <n v="4"/>
    <m/>
    <m/>
    <m/>
    <m/>
    <x v="3"/>
    <n v="15"/>
    <n v="37"/>
    <n v="3"/>
    <n v="4"/>
    <n v="5"/>
    <n v="0"/>
    <n v="0"/>
    <n v="0"/>
    <n v="12"/>
    <s v="43198B13"/>
    <x v="2"/>
  </r>
  <r>
    <x v="7"/>
    <x v="847"/>
    <s v="135"/>
    <s v="Lars VERKOYEN"/>
    <d v="2005-06-21T00:00:00"/>
    <s v="FPR - PEER"/>
    <n v="5"/>
    <n v="5"/>
    <n v="5"/>
    <m/>
    <m/>
    <m/>
    <m/>
    <x v="3"/>
    <n v="15"/>
    <n v="37"/>
    <n v="4"/>
    <n v="4"/>
    <n v="4"/>
    <n v="0"/>
    <n v="0"/>
    <n v="0"/>
    <n v="12"/>
    <s v="43198B13"/>
    <x v="2"/>
  </r>
  <r>
    <x v="7"/>
    <x v="339"/>
    <s v="64"/>
    <s v="Maxim BEUNCKENS"/>
    <d v="2005-03-11T00:00:00"/>
    <s v="CIRCUIT ZOLDER - HEUSDEN-ZOLDER"/>
    <n v="6"/>
    <n v="5"/>
    <n v="5"/>
    <m/>
    <m/>
    <m/>
    <m/>
    <x v="3"/>
    <n v="16"/>
    <n v="37"/>
    <n v="3"/>
    <n v="4"/>
    <n v="4"/>
    <n v="0"/>
    <n v="0"/>
    <n v="0"/>
    <n v="11"/>
    <s v="43198B13"/>
    <x v="2"/>
  </r>
  <r>
    <x v="7"/>
    <x v="754"/>
    <s v="37"/>
    <s v="Milan PEETERS"/>
    <d v="2005-12-28T00:00:00"/>
    <s v="BMX RANST VZW"/>
    <n v="6"/>
    <n v="6"/>
    <n v="5"/>
    <m/>
    <m/>
    <m/>
    <m/>
    <x v="3"/>
    <n v="17"/>
    <n v="37"/>
    <n v="3"/>
    <n v="3"/>
    <n v="4"/>
    <n v="0"/>
    <n v="0"/>
    <n v="0"/>
    <n v="10"/>
    <s v="43198B13"/>
    <x v="2"/>
  </r>
  <r>
    <x v="7"/>
    <x v="848"/>
    <s v="88"/>
    <s v="Robbe ARTOOS"/>
    <d v="2005-07-20T00:00:00"/>
    <s v="BMX DENNENTEAM"/>
    <n v="5"/>
    <n v="6"/>
    <n v="6"/>
    <m/>
    <m/>
    <m/>
    <m/>
    <x v="3"/>
    <n v="17"/>
    <n v="37"/>
    <n v="4"/>
    <n v="3"/>
    <n v="3"/>
    <n v="0"/>
    <n v="0"/>
    <n v="0"/>
    <n v="10"/>
    <s v="43198B13"/>
    <x v="2"/>
  </r>
  <r>
    <x v="7"/>
    <x v="849"/>
    <s v="77"/>
    <s v="Mano BANKEN"/>
    <d v="2005-02-25T00:00:00"/>
    <s v="BMX TEAM BEKAF VZW"/>
    <n v="5"/>
    <n v="6"/>
    <n v="6"/>
    <m/>
    <m/>
    <m/>
    <m/>
    <x v="3"/>
    <n v="17"/>
    <n v="37"/>
    <n v="4"/>
    <n v="3"/>
    <n v="3"/>
    <n v="0"/>
    <n v="0"/>
    <n v="0"/>
    <n v="10"/>
    <s v="43198B13"/>
    <x v="2"/>
  </r>
  <r>
    <x v="7"/>
    <x v="346"/>
    <s v="120"/>
    <s v="Donnelly LAMBRICHTS"/>
    <d v="2005-11-07T00:00:00"/>
    <s v="PMC CYCLING"/>
    <n v="5"/>
    <n v="6"/>
    <n v="6"/>
    <m/>
    <m/>
    <m/>
    <m/>
    <x v="3"/>
    <n v="17"/>
    <n v="37"/>
    <n v="4"/>
    <n v="3"/>
    <n v="3"/>
    <n v="0"/>
    <n v="0"/>
    <n v="0"/>
    <n v="10"/>
    <s v="43198B13"/>
    <x v="2"/>
  </r>
  <r>
    <x v="7"/>
    <x v="350"/>
    <s v="30"/>
    <s v="Dario VAN DEN HEUVEL"/>
    <d v="2005-07-04T00:00:00"/>
    <s v="THE BMX DEVILS V.Z.W. RAVELS"/>
    <n v="6"/>
    <n v="6"/>
    <n v="6"/>
    <m/>
    <m/>
    <m/>
    <m/>
    <x v="3"/>
    <n v="18"/>
    <n v="37"/>
    <n v="3"/>
    <n v="3"/>
    <n v="3"/>
    <n v="0"/>
    <n v="0"/>
    <n v="0"/>
    <n v="9"/>
    <s v="43198B13"/>
    <x v="2"/>
  </r>
  <r>
    <x v="7"/>
    <x v="756"/>
    <s v="222"/>
    <s v="Topangio VERBERT"/>
    <d v="2005-12-29T00:00:00"/>
    <s v="OFF ROAD CLUB BMX  2000  DESSEL VZW"/>
    <n v="7"/>
    <n v="7"/>
    <n v="6"/>
    <m/>
    <m/>
    <m/>
    <m/>
    <x v="3"/>
    <n v="20"/>
    <n v="37"/>
    <n v="2"/>
    <n v="2"/>
    <n v="3"/>
    <n v="0"/>
    <n v="0"/>
    <n v="0"/>
    <n v="7"/>
    <s v="43198B13"/>
    <x v="2"/>
  </r>
  <r>
    <x v="7"/>
    <x v="349"/>
    <s v="96"/>
    <s v="Victor LISON"/>
    <d v="2005-11-24T00:00:00"/>
    <s v="THE BMX ANGELS"/>
    <n v="6"/>
    <n v="7"/>
    <n v="7"/>
    <m/>
    <m/>
    <m/>
    <m/>
    <x v="3"/>
    <n v="20"/>
    <n v="37"/>
    <n v="3"/>
    <n v="2"/>
    <n v="2"/>
    <n v="0"/>
    <n v="0"/>
    <n v="0"/>
    <n v="7"/>
    <s v="43198B13"/>
    <x v="2"/>
  </r>
  <r>
    <x v="7"/>
    <x v="352"/>
    <s v="93"/>
    <s v="Tijs VAN UFFEL"/>
    <d v="2005-08-12T00:00:00"/>
    <s v="DE MOLENSPRINTERS PULDERBOS VZW"/>
    <n v="7"/>
    <n v="7"/>
    <n v="7"/>
    <m/>
    <m/>
    <m/>
    <m/>
    <x v="3"/>
    <n v="21"/>
    <n v="37"/>
    <n v="2"/>
    <n v="2"/>
    <n v="2"/>
    <n v="0"/>
    <n v="0"/>
    <n v="0"/>
    <n v="6"/>
    <s v="43198B13"/>
    <x v="2"/>
  </r>
  <r>
    <x v="7"/>
    <x v="342"/>
    <s v="34"/>
    <s v="Viktor SIMONS"/>
    <d v="2005-12-26T00:00:00"/>
    <s v="THE BMX DEVILS V.Z.W. RAVELS"/>
    <n v="7"/>
    <n v="7"/>
    <n v="7"/>
    <m/>
    <m/>
    <m/>
    <m/>
    <x v="3"/>
    <n v="21"/>
    <n v="37"/>
    <n v="2"/>
    <n v="2"/>
    <n v="2"/>
    <n v="0"/>
    <n v="0"/>
    <n v="0"/>
    <n v="6"/>
    <s v="43198B13"/>
    <x v="2"/>
  </r>
  <r>
    <x v="7"/>
    <x v="850"/>
    <s v="43"/>
    <s v="Nick UMANS"/>
    <d v="2005-03-20T00:00:00"/>
    <s v="FPR - PEER"/>
    <n v="7"/>
    <n v="8"/>
    <n v="7"/>
    <m/>
    <m/>
    <m/>
    <m/>
    <x v="3"/>
    <n v="22"/>
    <n v="37"/>
    <n v="2"/>
    <n v="1"/>
    <n v="2"/>
    <n v="0"/>
    <n v="0"/>
    <n v="0"/>
    <n v="5"/>
    <s v="43198B13"/>
    <x v="2"/>
  </r>
  <r>
    <x v="7"/>
    <x v="851"/>
    <s v="46"/>
    <s v="Kaylen VAN DAMME"/>
    <d v="2005-06-21T00:00:00"/>
    <s v="OSTENDBMXCLUB"/>
    <n v="8"/>
    <n v="8"/>
    <n v="8"/>
    <m/>
    <m/>
    <m/>
    <m/>
    <x v="3"/>
    <n v="24"/>
    <n v="37"/>
    <n v="1"/>
    <n v="1"/>
    <n v="1"/>
    <n v="0"/>
    <n v="0"/>
    <n v="0"/>
    <n v="3"/>
    <s v="43198B13"/>
    <x v="2"/>
  </r>
  <r>
    <x v="7"/>
    <x v="332"/>
    <s v="114"/>
    <s v="Neo TIELENS"/>
    <d v="2005-06-26T00:00:00"/>
    <s v="SUPERCROSS BVC BIKES BENELUX"/>
    <n v="3"/>
    <n v="4"/>
    <n v="9"/>
    <m/>
    <m/>
    <m/>
    <m/>
    <x v="3"/>
    <n v="16"/>
    <n v="37"/>
    <n v="6"/>
    <n v="5"/>
    <n v="0"/>
    <n v="0"/>
    <n v="0"/>
    <n v="0"/>
    <n v="11"/>
    <s v="43198B13"/>
    <x v="2"/>
  </r>
  <r>
    <x v="7"/>
    <x v="333"/>
    <s v="122"/>
    <s v="Quinte BELMANS"/>
    <d v="2005-05-11T00:00:00"/>
    <s v="CIRCUIT ZOLDER - HEUSDEN-ZOLDER"/>
    <n v="8"/>
    <n v="7"/>
    <n v="10"/>
    <m/>
    <m/>
    <m/>
    <m/>
    <x v="3"/>
    <n v="25"/>
    <n v="37"/>
    <n v="1"/>
    <n v="2"/>
    <n v="0"/>
    <n v="0"/>
    <n v="0"/>
    <n v="0"/>
    <n v="3"/>
    <s v="43198B13"/>
    <x v="2"/>
  </r>
  <r>
    <x v="8"/>
    <x v="363"/>
    <s v="37"/>
    <s v="Thomas WILLEMS"/>
    <d v="2004-10-02T00:00:00"/>
    <s v="VERLU BMX TEAM BELGIUM"/>
    <n v="1"/>
    <n v="1"/>
    <n v="1"/>
    <m/>
    <n v="1"/>
    <n v="1"/>
    <n v="1"/>
    <x v="3"/>
    <n v="3"/>
    <n v="37"/>
    <n v="8"/>
    <n v="8"/>
    <n v="8"/>
    <n v="5"/>
    <n v="5"/>
    <n v="50"/>
    <n v="84"/>
    <s v="43198B14"/>
    <x v="3"/>
  </r>
  <r>
    <x v="8"/>
    <x v="357"/>
    <s v="53"/>
    <s v="Kayan SCHAERLAEKEN"/>
    <d v="2004-05-04T00:00:00"/>
    <s v="DK FACTORY TEAM"/>
    <n v="1"/>
    <n v="1"/>
    <n v="1"/>
    <m/>
    <n v="1"/>
    <n v="3"/>
    <n v="2"/>
    <x v="3"/>
    <n v="3"/>
    <n v="37"/>
    <n v="8"/>
    <n v="8"/>
    <n v="8"/>
    <n v="5"/>
    <n v="5"/>
    <n v="30"/>
    <n v="64"/>
    <s v="43198B14"/>
    <x v="3"/>
  </r>
  <r>
    <x v="8"/>
    <x v="358"/>
    <s v="44"/>
    <s v="Louis VERHERSTRAETEN"/>
    <d v="2004-08-02T00:00:00"/>
    <s v="VERLU BMX TEAM BELGIUM"/>
    <n v="1"/>
    <n v="1"/>
    <n v="1"/>
    <m/>
    <n v="1"/>
    <n v="1"/>
    <n v="3"/>
    <x v="3"/>
    <n v="3"/>
    <n v="37"/>
    <n v="8"/>
    <n v="8"/>
    <n v="8"/>
    <n v="5"/>
    <n v="5"/>
    <n v="25"/>
    <n v="59"/>
    <s v="43198B14"/>
    <x v="3"/>
  </r>
  <r>
    <x v="8"/>
    <x v="366"/>
    <s v="115"/>
    <s v="Aaron SCHOONBROODT"/>
    <d v="2004-08-12T00:00:00"/>
    <s v="BMXING PARK BLEGNY"/>
    <n v="2"/>
    <n v="2"/>
    <n v="2"/>
    <m/>
    <n v="2"/>
    <n v="2"/>
    <n v="4"/>
    <x v="3"/>
    <n v="6"/>
    <n v="37"/>
    <n v="7"/>
    <n v="7"/>
    <n v="7"/>
    <n v="5"/>
    <n v="5"/>
    <n v="20"/>
    <n v="51"/>
    <s v="43198B14"/>
    <x v="3"/>
  </r>
  <r>
    <x v="8"/>
    <x v="362"/>
    <s v="116"/>
    <s v="Aurélien VAESSEN"/>
    <d v="2004-03-11T00:00:00"/>
    <s v="BMX SOUMAGNE"/>
    <n v="2"/>
    <n v="2"/>
    <n v="2"/>
    <m/>
    <n v="3"/>
    <n v="4"/>
    <n v="5"/>
    <x v="3"/>
    <n v="6"/>
    <n v="37"/>
    <n v="7"/>
    <n v="7"/>
    <n v="7"/>
    <n v="5"/>
    <n v="5"/>
    <n v="17"/>
    <n v="48"/>
    <s v="43198B14"/>
    <x v="3"/>
  </r>
  <r>
    <x v="8"/>
    <x v="364"/>
    <s v="28"/>
    <s v="Jorrit MAES"/>
    <d v="2004-11-01T00:00:00"/>
    <s v="GEAR2WIN PURE FACTORY RACING"/>
    <n v="1"/>
    <n v="1"/>
    <n v="1"/>
    <m/>
    <n v="1"/>
    <n v="2"/>
    <n v="6"/>
    <x v="3"/>
    <n v="3"/>
    <n v="37"/>
    <n v="8"/>
    <n v="8"/>
    <n v="8"/>
    <n v="5"/>
    <n v="5"/>
    <n v="15"/>
    <n v="49"/>
    <s v="43198B14"/>
    <x v="3"/>
  </r>
  <r>
    <x v="8"/>
    <x v="360"/>
    <s v="46"/>
    <s v="Luka VAN STEENBERGEN"/>
    <d v="2004-02-20T00:00:00"/>
    <s v="HARO-BMX4LIFE TEAM"/>
    <n v="2"/>
    <n v="2"/>
    <n v="2"/>
    <m/>
    <n v="2"/>
    <n v="3"/>
    <n v="7"/>
    <x v="3"/>
    <n v="6"/>
    <n v="37"/>
    <n v="7"/>
    <n v="7"/>
    <n v="7"/>
    <n v="5"/>
    <n v="5"/>
    <n v="13"/>
    <n v="44"/>
    <s v="43198B14"/>
    <x v="3"/>
  </r>
  <r>
    <x v="8"/>
    <x v="757"/>
    <s v="65"/>
    <s v="Robin LEENDERS"/>
    <d v="2004-01-22T00:00:00"/>
    <s v="CIRCUIT ZOLDER - HEUSDEN-ZOLDER"/>
    <n v="7"/>
    <n v="3"/>
    <n v="3"/>
    <m/>
    <n v="3"/>
    <n v="4"/>
    <n v="8"/>
    <x v="3"/>
    <n v="13"/>
    <n v="37"/>
    <n v="2"/>
    <n v="6"/>
    <n v="6"/>
    <n v="5"/>
    <n v="5"/>
    <n v="11"/>
    <n v="35"/>
    <s v="43198B14"/>
    <x v="3"/>
  </r>
  <r>
    <x v="8"/>
    <x v="375"/>
    <s v="73"/>
    <s v="Thybris MEULEMEESTER"/>
    <d v="2004-04-12T00:00:00"/>
    <s v="TOP GEAR BMX VZW"/>
    <n v="2"/>
    <n v="3"/>
    <n v="2"/>
    <m/>
    <n v="3"/>
    <n v="5"/>
    <m/>
    <x v="3"/>
    <n v="7"/>
    <n v="37"/>
    <n v="7"/>
    <n v="6"/>
    <n v="7"/>
    <n v="5"/>
    <n v="4"/>
    <n v="0"/>
    <n v="29"/>
    <s v="43198B14"/>
    <x v="3"/>
  </r>
  <r>
    <x v="8"/>
    <x v="370"/>
    <s v="94"/>
    <s v="Maxim PAULUS"/>
    <d v="2004-07-12T00:00:00"/>
    <s v="CIRCUIT ZOLDER - HEUSDEN-ZOLDER"/>
    <n v="4"/>
    <n v="2"/>
    <n v="3"/>
    <m/>
    <n v="4"/>
    <n v="5"/>
    <m/>
    <x v="3"/>
    <n v="9"/>
    <n v="37"/>
    <n v="5"/>
    <n v="7"/>
    <n v="6"/>
    <n v="5"/>
    <n v="4"/>
    <n v="0"/>
    <n v="27"/>
    <s v="43198B14"/>
    <x v="3"/>
  </r>
  <r>
    <x v="8"/>
    <x v="369"/>
    <s v="136"/>
    <s v="Seb VAN DER VEKEN"/>
    <d v="2004-06-23T00:00:00"/>
    <s v="OFF ROAD CLUB BMX  2000  DESSEL VZW"/>
    <n v="3"/>
    <n v="4"/>
    <n v="3"/>
    <m/>
    <n v="2"/>
    <n v="6"/>
    <m/>
    <x v="3"/>
    <n v="10"/>
    <n v="37"/>
    <n v="6"/>
    <n v="5"/>
    <n v="6"/>
    <n v="5"/>
    <n v="3"/>
    <n v="0"/>
    <n v="25"/>
    <s v="43198B14"/>
    <x v="3"/>
  </r>
  <r>
    <x v="8"/>
    <x v="371"/>
    <s v="74"/>
    <s v="Jil BOECKX"/>
    <d v="2004-06-02T00:00:00"/>
    <s v="TEAM DAYLIGHT BELGIUM"/>
    <n v="3"/>
    <n v="4"/>
    <n v="3"/>
    <m/>
    <n v="4"/>
    <n v="6"/>
    <m/>
    <x v="3"/>
    <n v="10"/>
    <n v="37"/>
    <n v="6"/>
    <n v="5"/>
    <n v="6"/>
    <n v="5"/>
    <n v="3"/>
    <n v="0"/>
    <n v="25"/>
    <s v="43198B14"/>
    <x v="3"/>
  </r>
  <r>
    <x v="8"/>
    <x v="374"/>
    <s v="47"/>
    <s v="Kailash MERTENS"/>
    <d v="2004-11-13T00:00:00"/>
    <s v="THE BMX DEVILS V.Z.W. RAVELS"/>
    <n v="3"/>
    <n v="4"/>
    <n v="4"/>
    <m/>
    <n v="4"/>
    <n v="7"/>
    <m/>
    <x v="3"/>
    <n v="11"/>
    <n v="37"/>
    <n v="6"/>
    <n v="5"/>
    <n v="5"/>
    <n v="5"/>
    <n v="2"/>
    <n v="0"/>
    <n v="23"/>
    <s v="43198B14"/>
    <x v="3"/>
  </r>
  <r>
    <x v="8"/>
    <x v="852"/>
    <s v="76"/>
    <s v="Brend LAHOR"/>
    <d v="2004-03-31T00:00:00"/>
    <s v="BMX TEAM BEKAF VZW"/>
    <n v="4"/>
    <n v="3"/>
    <n v="5"/>
    <m/>
    <n v="4"/>
    <n v="7"/>
    <m/>
    <x v="3"/>
    <n v="12"/>
    <n v="37"/>
    <n v="5"/>
    <n v="6"/>
    <n v="4"/>
    <n v="5"/>
    <n v="2"/>
    <n v="0"/>
    <n v="22"/>
    <s v="43198B14"/>
    <x v="3"/>
  </r>
  <r>
    <x v="8"/>
    <x v="361"/>
    <s v="27"/>
    <s v="Bernd SMEETS"/>
    <d v="2004-12-03T00:00:00"/>
    <s v="GEAR2WIN PURE FACTORY RACING"/>
    <n v="2"/>
    <n v="2"/>
    <n v="2"/>
    <m/>
    <n v="2"/>
    <n v="8"/>
    <m/>
    <x v="3"/>
    <n v="6"/>
    <n v="37"/>
    <n v="7"/>
    <n v="7"/>
    <n v="7"/>
    <n v="5"/>
    <n v="1"/>
    <n v="0"/>
    <n v="27"/>
    <s v="43198B14"/>
    <x v="3"/>
  </r>
  <r>
    <x v="8"/>
    <x v="380"/>
    <s v="66"/>
    <s v="Michael HOOYBERGS"/>
    <d v="2004-09-07T00:00:00"/>
    <s v="DE MOLENSPRINTERS PULDERBOS VZW"/>
    <n v="3"/>
    <n v="4"/>
    <n v="4"/>
    <m/>
    <n v="3"/>
    <n v="8"/>
    <m/>
    <x v="3"/>
    <n v="11"/>
    <n v="37"/>
    <n v="6"/>
    <n v="5"/>
    <n v="5"/>
    <n v="5"/>
    <n v="1"/>
    <n v="0"/>
    <n v="22"/>
    <s v="43198B14"/>
    <x v="3"/>
  </r>
  <r>
    <x v="8"/>
    <x v="359"/>
    <s v="151"/>
    <s v="Owen MIELCZAREK"/>
    <d v="2004-02-15T00:00:00"/>
    <s v="BMx Emotion w"/>
    <n v="1"/>
    <n v="1"/>
    <n v="1"/>
    <m/>
    <n v="5"/>
    <m/>
    <m/>
    <x v="3"/>
    <n v="3"/>
    <n v="37"/>
    <n v="8"/>
    <n v="8"/>
    <n v="8"/>
    <n v="4"/>
    <n v="0"/>
    <n v="0"/>
    <n v="28"/>
    <s v="43198B14"/>
    <x v="3"/>
  </r>
  <r>
    <x v="8"/>
    <x v="365"/>
    <s v="62"/>
    <s v="Samuel FERAUGE"/>
    <d v="2004-03-06T00:00:00"/>
    <s v="BMX TIMBERWOLVES RACING"/>
    <n v="3"/>
    <n v="3"/>
    <n v="3"/>
    <m/>
    <n v="5"/>
    <m/>
    <m/>
    <x v="3"/>
    <n v="9"/>
    <n v="37"/>
    <n v="6"/>
    <n v="6"/>
    <n v="6"/>
    <n v="4"/>
    <n v="0"/>
    <n v="0"/>
    <n v="22"/>
    <s v="43198B14"/>
    <x v="3"/>
  </r>
  <r>
    <x v="8"/>
    <x v="368"/>
    <s v="110"/>
    <s v="Bo ILEGEMS"/>
    <d v="2004-04-13T00:00:00"/>
    <s v="REVOLUTION BMX SHOP TEAM"/>
    <n v="4"/>
    <n v="3"/>
    <n v="4"/>
    <m/>
    <n v="5"/>
    <m/>
    <m/>
    <x v="3"/>
    <n v="11"/>
    <n v="37"/>
    <n v="5"/>
    <n v="6"/>
    <n v="5"/>
    <n v="4"/>
    <n v="0"/>
    <n v="0"/>
    <n v="20"/>
    <s v="43198B14"/>
    <x v="3"/>
  </r>
  <r>
    <x v="8"/>
    <x v="379"/>
    <s v="75"/>
    <s v="Rune BOECKX"/>
    <d v="2004-06-02T00:00:00"/>
    <s v="TEAM DAYLIGHT BELGIUM"/>
    <n v="4"/>
    <n v="5"/>
    <n v="4"/>
    <m/>
    <n v="5"/>
    <m/>
    <m/>
    <x v="3"/>
    <n v="13"/>
    <n v="37"/>
    <n v="5"/>
    <n v="4"/>
    <n v="5"/>
    <n v="4"/>
    <n v="0"/>
    <n v="0"/>
    <n v="18"/>
    <s v="43198B14"/>
    <x v="3"/>
  </r>
  <r>
    <x v="8"/>
    <x v="372"/>
    <s v="77"/>
    <s v="Axl NUYENS"/>
    <d v="2004-03-22T00:00:00"/>
    <s v="BMX DENNENTEAM"/>
    <n v="5"/>
    <n v="5"/>
    <n v="4"/>
    <m/>
    <m/>
    <m/>
    <m/>
    <x v="3"/>
    <n v="14"/>
    <n v="37"/>
    <n v="4"/>
    <n v="4"/>
    <n v="5"/>
    <n v="0"/>
    <n v="0"/>
    <n v="0"/>
    <n v="13"/>
    <s v="43198B14"/>
    <x v="3"/>
  </r>
  <r>
    <x v="8"/>
    <x v="760"/>
    <s v="96"/>
    <s v="Kyan SWERTS"/>
    <d v="2004-09-02T00:00:00"/>
    <s v="CIRCUIT ZOLDER - HEUSDEN-ZOLDER"/>
    <n v="5"/>
    <n v="4"/>
    <n v="5"/>
    <m/>
    <m/>
    <m/>
    <m/>
    <x v="3"/>
    <n v="14"/>
    <n v="37"/>
    <n v="4"/>
    <n v="5"/>
    <n v="4"/>
    <n v="0"/>
    <n v="0"/>
    <n v="0"/>
    <n v="13"/>
    <s v="43198B14"/>
    <x v="3"/>
  </r>
  <r>
    <x v="8"/>
    <x v="759"/>
    <s v="71"/>
    <s v="Vince MERCKX"/>
    <d v="2004-09-22T00:00:00"/>
    <s v="VZW ANTWERP BMX"/>
    <n v="4"/>
    <n v="5"/>
    <n v="5"/>
    <m/>
    <m/>
    <m/>
    <m/>
    <x v="3"/>
    <n v="14"/>
    <n v="37"/>
    <n v="5"/>
    <n v="4"/>
    <n v="4"/>
    <n v="0"/>
    <n v="0"/>
    <n v="0"/>
    <n v="13"/>
    <s v="43198B14"/>
    <x v="3"/>
  </r>
  <r>
    <x v="8"/>
    <x v="761"/>
    <s v="164"/>
    <s v="Joshua VAN DOORSSELAER"/>
    <d v="2004-09-24T00:00:00"/>
    <s v="TOP GEAR BMX VZW"/>
    <n v="5"/>
    <n v="5"/>
    <n v="5"/>
    <m/>
    <m/>
    <m/>
    <m/>
    <x v="3"/>
    <n v="15"/>
    <n v="37"/>
    <n v="4"/>
    <n v="4"/>
    <n v="4"/>
    <n v="0"/>
    <n v="0"/>
    <n v="0"/>
    <n v="12"/>
    <s v="43198B14"/>
    <x v="3"/>
  </r>
  <r>
    <x v="8"/>
    <x v="853"/>
    <s v="117"/>
    <s v="Willem BOLSENS"/>
    <d v="2004-01-28T00:00:00"/>
    <s v="VZW ANTWERP BMX"/>
    <n v="5"/>
    <n v="5"/>
    <n v="5"/>
    <m/>
    <m/>
    <m/>
    <m/>
    <x v="3"/>
    <n v="15"/>
    <n v="37"/>
    <n v="4"/>
    <n v="4"/>
    <n v="4"/>
    <n v="0"/>
    <n v="0"/>
    <n v="0"/>
    <n v="12"/>
    <s v="43198B14"/>
    <x v="3"/>
  </r>
  <r>
    <x v="8"/>
    <x v="393"/>
    <s v="51"/>
    <s v="Vic LEFEBVRE"/>
    <d v="2004-08-26T00:00:00"/>
    <s v="THE BMX DEVILS V.Z.W. RAVELS"/>
    <n v="5"/>
    <n v="6"/>
    <n v="6"/>
    <m/>
    <m/>
    <m/>
    <m/>
    <x v="3"/>
    <n v="17"/>
    <n v="37"/>
    <n v="4"/>
    <n v="3"/>
    <n v="3"/>
    <n v="0"/>
    <n v="0"/>
    <n v="0"/>
    <n v="10"/>
    <s v="43198B14"/>
    <x v="3"/>
  </r>
  <r>
    <x v="8"/>
    <x v="387"/>
    <s v="83"/>
    <s v="Romain KASPEREK"/>
    <d v="2004-02-24T00:00:00"/>
    <s v="BMX TIMBERWOLVES RACING"/>
    <n v="6"/>
    <n v="6"/>
    <n v="6"/>
    <m/>
    <m/>
    <m/>
    <m/>
    <x v="3"/>
    <n v="18"/>
    <n v="37"/>
    <n v="3"/>
    <n v="3"/>
    <n v="3"/>
    <n v="0"/>
    <n v="0"/>
    <n v="0"/>
    <n v="9"/>
    <s v="43198B14"/>
    <x v="3"/>
  </r>
  <r>
    <x v="8"/>
    <x v="385"/>
    <s v="158"/>
    <s v="Lukas JANSEN"/>
    <d v="2004-06-10T00:00:00"/>
    <s v="BMXING PARK BLEGNY"/>
    <n v="6"/>
    <n v="6"/>
    <n v="6"/>
    <m/>
    <m/>
    <m/>
    <m/>
    <x v="3"/>
    <n v="18"/>
    <n v="37"/>
    <n v="3"/>
    <n v="3"/>
    <n v="3"/>
    <n v="0"/>
    <n v="0"/>
    <n v="0"/>
    <n v="9"/>
    <s v="43198B14"/>
    <x v="3"/>
  </r>
  <r>
    <x v="8"/>
    <x v="382"/>
    <s v="58"/>
    <s v="Jarne MANNAERTS"/>
    <d v="2004-10-25T00:00:00"/>
    <s v="OFF ROAD CLUB BMX  2000  DESSEL VZW"/>
    <n v="6"/>
    <n v="6"/>
    <n v="6"/>
    <m/>
    <m/>
    <m/>
    <m/>
    <x v="3"/>
    <n v="18"/>
    <n v="37"/>
    <n v="3"/>
    <n v="3"/>
    <n v="3"/>
    <n v="0"/>
    <n v="0"/>
    <n v="0"/>
    <n v="9"/>
    <s v="43198B14"/>
    <x v="3"/>
  </r>
  <r>
    <x v="8"/>
    <x v="854"/>
    <s v="130"/>
    <s v="Mathias KINABLE"/>
    <d v="2004-01-08T00:00:00"/>
    <s v="PEER BMX VZW"/>
    <n v="7"/>
    <n v="6"/>
    <n v="6"/>
    <m/>
    <m/>
    <m/>
    <m/>
    <x v="3"/>
    <n v="19"/>
    <n v="37"/>
    <n v="2"/>
    <n v="3"/>
    <n v="3"/>
    <n v="0"/>
    <n v="0"/>
    <n v="0"/>
    <n v="8"/>
    <s v="43198B14"/>
    <x v="3"/>
  </r>
  <r>
    <x v="8"/>
    <x v="758"/>
    <s v="69"/>
    <s v="Witze BAUDET"/>
    <d v="2004-10-22T00:00:00"/>
    <s v="BMX DENNENTEAM"/>
    <n v="6"/>
    <n v="7"/>
    <n v="7"/>
    <m/>
    <m/>
    <m/>
    <m/>
    <x v="3"/>
    <n v="20"/>
    <n v="37"/>
    <n v="3"/>
    <n v="2"/>
    <n v="2"/>
    <n v="0"/>
    <n v="0"/>
    <n v="0"/>
    <n v="7"/>
    <s v="43198B14"/>
    <x v="3"/>
  </r>
  <r>
    <x v="8"/>
    <x v="762"/>
    <s v="87"/>
    <s v="Jarno GEIRNAERT"/>
    <d v="2004-04-22T00:00:00"/>
    <s v="THE BMX ANGELS"/>
    <n v="7"/>
    <n v="7"/>
    <n v="7"/>
    <m/>
    <m/>
    <m/>
    <m/>
    <x v="3"/>
    <n v="21"/>
    <n v="37"/>
    <n v="2"/>
    <n v="2"/>
    <n v="2"/>
    <n v="0"/>
    <n v="0"/>
    <n v="0"/>
    <n v="6"/>
    <s v="43198B14"/>
    <x v="3"/>
  </r>
  <r>
    <x v="8"/>
    <x v="390"/>
    <s v="147"/>
    <s v="Mathias HOSKENS"/>
    <d v="2004-10-02T00:00:00"/>
    <s v="THE BMX DEVILS V.Z.W. RAVELS"/>
    <n v="7"/>
    <n v="7"/>
    <n v="7"/>
    <m/>
    <m/>
    <m/>
    <m/>
    <x v="3"/>
    <n v="21"/>
    <n v="37"/>
    <n v="2"/>
    <n v="2"/>
    <n v="2"/>
    <n v="0"/>
    <n v="0"/>
    <n v="0"/>
    <n v="6"/>
    <s v="43198B14"/>
    <x v="3"/>
  </r>
  <r>
    <x v="8"/>
    <x v="392"/>
    <s v="22"/>
    <s v="Maximill ANSOMS"/>
    <d v="2004-11-20T00:00:00"/>
    <s v="BMX WIZARDS"/>
    <n v="8"/>
    <n v="8"/>
    <n v="8"/>
    <m/>
    <m/>
    <m/>
    <m/>
    <x v="3"/>
    <n v="24"/>
    <n v="37"/>
    <n v="1"/>
    <n v="1"/>
    <n v="1"/>
    <n v="0"/>
    <n v="0"/>
    <n v="0"/>
    <n v="3"/>
    <s v="43198B14"/>
    <x v="3"/>
  </r>
  <r>
    <x v="8"/>
    <x v="388"/>
    <s v="135"/>
    <s v="Sander ENGELEN"/>
    <d v="2004-11-06T00:00:00"/>
    <s v="THE BMX DEVILS V.Z.W. RAVELS"/>
    <n v="8"/>
    <n v="8"/>
    <n v="8"/>
    <m/>
    <m/>
    <m/>
    <m/>
    <x v="3"/>
    <n v="24"/>
    <n v="37"/>
    <n v="1"/>
    <n v="1"/>
    <n v="1"/>
    <n v="0"/>
    <n v="0"/>
    <n v="0"/>
    <n v="3"/>
    <s v="43198B14"/>
    <x v="3"/>
  </r>
  <r>
    <x v="8"/>
    <x v="381"/>
    <s v="82"/>
    <s v="Edouard BARETTE"/>
    <d v="2004-01-06T00:00:00"/>
    <s v="BMX TIMBERWOLVES RACING"/>
    <n v="7"/>
    <n v="7"/>
    <n v="9"/>
    <m/>
    <m/>
    <m/>
    <m/>
    <x v="3"/>
    <n v="23"/>
    <n v="37"/>
    <n v="2"/>
    <n v="2"/>
    <n v="0"/>
    <n v="0"/>
    <n v="0"/>
    <n v="0"/>
    <n v="4"/>
    <s v="43198B14"/>
    <x v="3"/>
  </r>
  <r>
    <x v="8"/>
    <x v="373"/>
    <s v="138"/>
    <s v="Sem ARETS"/>
    <d v="2004-06-30T00:00:00"/>
    <s v="REVOLUTION BMX SHOP TEAM"/>
    <n v="7"/>
    <n v="9"/>
    <n v="9"/>
    <m/>
    <m/>
    <m/>
    <m/>
    <x v="3"/>
    <n v="25"/>
    <n v="37"/>
    <n v="2"/>
    <n v="0"/>
    <n v="0"/>
    <n v="0"/>
    <n v="0"/>
    <n v="0"/>
    <n v="2"/>
    <s v="43198B14"/>
    <x v="3"/>
  </r>
  <r>
    <x v="9"/>
    <x v="394"/>
    <s v="60"/>
    <s v="Wannes MAGDELIJNS"/>
    <d v="2003-01-19T00:00:00"/>
    <s v="GEAR2WIN PURE FACTORY RACING"/>
    <n v="1"/>
    <n v="1"/>
    <n v="1"/>
    <m/>
    <n v="1"/>
    <n v="1"/>
    <n v="1"/>
    <x v="3"/>
    <n v="3"/>
    <n v="55"/>
    <n v="8"/>
    <n v="8"/>
    <n v="8"/>
    <n v="5"/>
    <n v="5"/>
    <n v="50"/>
    <n v="84"/>
    <s v="43198B15"/>
    <x v="4"/>
  </r>
  <r>
    <x v="9"/>
    <x v="398"/>
    <s v="25"/>
    <s v="Robbe MEERTS"/>
    <d v="2002-02-10T00:00:00"/>
    <s v="HARO-BMX4LIFE TEAM"/>
    <n v="1"/>
    <n v="1"/>
    <n v="1"/>
    <m/>
    <n v="1"/>
    <n v="1"/>
    <n v="2"/>
    <x v="3"/>
    <n v="3"/>
    <n v="55"/>
    <n v="8"/>
    <n v="8"/>
    <n v="8"/>
    <n v="5"/>
    <n v="5"/>
    <n v="30"/>
    <n v="64"/>
    <s v="43198B15"/>
    <x v="4"/>
  </r>
  <r>
    <x v="9"/>
    <x v="408"/>
    <s v="44"/>
    <s v="Dorian GEURTEN"/>
    <d v="2002-06-08T00:00:00"/>
    <s v="MARTIN SPORTS PRO WINNER W FACTORY"/>
    <n v="1"/>
    <n v="1"/>
    <n v="2"/>
    <m/>
    <n v="2"/>
    <n v="2"/>
    <n v="3"/>
    <x v="3"/>
    <n v="4"/>
    <n v="55"/>
    <n v="8"/>
    <n v="8"/>
    <n v="7"/>
    <n v="5"/>
    <n v="5"/>
    <n v="25"/>
    <n v="58"/>
    <s v="43198B15"/>
    <x v="4"/>
  </r>
  <r>
    <x v="9"/>
    <x v="401"/>
    <s v="95"/>
    <s v="Jan-Vikt VRANCKX"/>
    <d v="2002-10-03T00:00:00"/>
    <s v="PMC CYCLING"/>
    <n v="2"/>
    <n v="2"/>
    <n v="2"/>
    <m/>
    <n v="3"/>
    <n v="4"/>
    <n v="4"/>
    <x v="3"/>
    <n v="6"/>
    <n v="55"/>
    <n v="7"/>
    <n v="7"/>
    <n v="7"/>
    <n v="5"/>
    <n v="5"/>
    <n v="20"/>
    <n v="51"/>
    <s v="43198B15"/>
    <x v="4"/>
  </r>
  <r>
    <x v="9"/>
    <x v="400"/>
    <s v="63"/>
    <s v="Gebbe SAUVILLERS"/>
    <d v="2003-12-02T00:00:00"/>
    <s v="2B RACING TEAM"/>
    <n v="2"/>
    <n v="3"/>
    <n v="1"/>
    <m/>
    <n v="1"/>
    <n v="4"/>
    <n v="5"/>
    <x v="3"/>
    <n v="6"/>
    <n v="55"/>
    <n v="7"/>
    <n v="6"/>
    <n v="8"/>
    <n v="5"/>
    <n v="5"/>
    <n v="17"/>
    <n v="48"/>
    <s v="43198B15"/>
    <x v="4"/>
  </r>
  <r>
    <x v="9"/>
    <x v="397"/>
    <s v="15"/>
    <s v="Jools MELIS"/>
    <d v="2003-08-05T00:00:00"/>
    <s v="MEYBO FACTORY TEAM BELGIUM"/>
    <n v="1"/>
    <n v="1"/>
    <n v="1"/>
    <m/>
    <n v="3"/>
    <n v="3"/>
    <n v="6"/>
    <x v="3"/>
    <n v="3"/>
    <n v="55"/>
    <n v="8"/>
    <n v="8"/>
    <n v="8"/>
    <n v="5"/>
    <n v="5"/>
    <n v="15"/>
    <n v="49"/>
    <s v="43198B15"/>
    <x v="4"/>
  </r>
  <r>
    <x v="9"/>
    <x v="399"/>
    <s v="516"/>
    <s v="Jarne SERNEELS"/>
    <d v="2002-01-03T00:00:00"/>
    <s v="BMXEMOTION TEAM"/>
    <n v="1"/>
    <n v="2"/>
    <n v="1"/>
    <m/>
    <n v="2"/>
    <n v="2"/>
    <n v="7"/>
    <x v="3"/>
    <n v="4"/>
    <n v="55"/>
    <n v="8"/>
    <n v="7"/>
    <n v="8"/>
    <n v="5"/>
    <n v="5"/>
    <n v="13"/>
    <n v="46"/>
    <s v="43198B15"/>
    <x v="4"/>
  </r>
  <r>
    <x v="9"/>
    <x v="396"/>
    <s v="67"/>
    <s v="Ferre VAN WINKEL"/>
    <d v="2003-03-07T00:00:00"/>
    <s v="SUPERCROSS BVC BIKES BENELUX"/>
    <n v="2"/>
    <n v="2"/>
    <n v="2"/>
    <m/>
    <n v="4"/>
    <n v="3"/>
    <n v="8"/>
    <x v="3"/>
    <n v="6"/>
    <n v="55"/>
    <n v="7"/>
    <n v="7"/>
    <n v="7"/>
    <n v="5"/>
    <n v="5"/>
    <n v="11"/>
    <n v="42"/>
    <s v="43198B15"/>
    <x v="4"/>
  </r>
  <r>
    <x v="9"/>
    <x v="454"/>
    <s v="198"/>
    <s v="Senne BUYSEN"/>
    <d v="2002-04-29T00:00:00"/>
    <s v="DARE2RACE BMX TEAM"/>
    <n v="2"/>
    <n v="2"/>
    <n v="2"/>
    <m/>
    <n v="2"/>
    <n v="5"/>
    <m/>
    <x v="3"/>
    <n v="6"/>
    <n v="55"/>
    <n v="7"/>
    <n v="7"/>
    <n v="7"/>
    <n v="5"/>
    <n v="4"/>
    <n v="0"/>
    <n v="30"/>
    <s v="43198B15"/>
    <x v="4"/>
  </r>
  <r>
    <x v="9"/>
    <x v="405"/>
    <s v="109"/>
    <s v="Max BONMARCHAND"/>
    <d v="2002-03-16T00:00:00"/>
    <s v="BMX DENNENTEAM"/>
    <n v="2"/>
    <n v="2"/>
    <n v="2"/>
    <m/>
    <n v="3"/>
    <n v="5"/>
    <m/>
    <x v="3"/>
    <n v="6"/>
    <n v="55"/>
    <n v="7"/>
    <n v="7"/>
    <n v="7"/>
    <n v="5"/>
    <n v="4"/>
    <n v="0"/>
    <n v="30"/>
    <s v="43198B15"/>
    <x v="4"/>
  </r>
  <r>
    <x v="9"/>
    <x v="418"/>
    <s v="97"/>
    <s v="Lars VUYLSTEKE"/>
    <d v="2002-07-16T00:00:00"/>
    <s v="THE BMX-STARS VZW"/>
    <n v="2"/>
    <n v="3"/>
    <n v="2"/>
    <m/>
    <n v="2"/>
    <n v="6"/>
    <m/>
    <x v="3"/>
    <n v="7"/>
    <n v="55"/>
    <n v="7"/>
    <n v="6"/>
    <n v="7"/>
    <n v="5"/>
    <n v="3"/>
    <n v="0"/>
    <n v="28"/>
    <s v="43198B15"/>
    <x v="4"/>
  </r>
  <r>
    <x v="9"/>
    <x v="402"/>
    <s v="4"/>
    <s v="Seppe LAENEN"/>
    <d v="2003-02-11T00:00:00"/>
    <s v="SUPERCROSS BVC BIKES BENELUX"/>
    <n v="1"/>
    <n v="1"/>
    <n v="1"/>
    <m/>
    <n v="4"/>
    <n v="6"/>
    <m/>
    <x v="3"/>
    <n v="3"/>
    <n v="55"/>
    <n v="8"/>
    <n v="8"/>
    <n v="8"/>
    <n v="5"/>
    <n v="3"/>
    <n v="0"/>
    <n v="32"/>
    <s v="43198B15"/>
    <x v="4"/>
  </r>
  <r>
    <x v="9"/>
    <x v="395"/>
    <s v="90"/>
    <s v="Sibe JANSSENS"/>
    <d v="2002-02-20T00:00:00"/>
    <s v="C-WEAR ICE FACTORY BELGIUM"/>
    <n v="1"/>
    <n v="1"/>
    <n v="1"/>
    <m/>
    <n v="3"/>
    <n v="7"/>
    <m/>
    <x v="3"/>
    <n v="3"/>
    <n v="55"/>
    <n v="8"/>
    <n v="8"/>
    <n v="8"/>
    <n v="5"/>
    <n v="2"/>
    <n v="0"/>
    <n v="31"/>
    <s v="43198B15"/>
    <x v="4"/>
  </r>
  <r>
    <x v="9"/>
    <x v="410"/>
    <s v="100"/>
    <s v="Thomas JAMAR"/>
    <d v="2002-06-19T00:00:00"/>
    <s v="BMX SOUMAGNE"/>
    <n v="2"/>
    <n v="2"/>
    <n v="3"/>
    <m/>
    <n v="4"/>
    <n v="7"/>
    <m/>
    <x v="3"/>
    <n v="7"/>
    <n v="55"/>
    <n v="7"/>
    <n v="7"/>
    <n v="6"/>
    <n v="5"/>
    <n v="2"/>
    <n v="0"/>
    <n v="27"/>
    <s v="43198B15"/>
    <x v="4"/>
  </r>
  <r>
    <x v="9"/>
    <x v="763"/>
    <s v="5"/>
    <s v="Gianluca POLLEFLIET"/>
    <d v="2002-01-28T00:00:00"/>
    <s v="THRILL FACTORY EUROPE"/>
    <n v="1"/>
    <n v="1"/>
    <n v="1"/>
    <m/>
    <n v="1"/>
    <n v="8"/>
    <m/>
    <x v="3"/>
    <n v="3"/>
    <n v="55"/>
    <n v="8"/>
    <n v="8"/>
    <n v="8"/>
    <n v="5"/>
    <n v="1"/>
    <n v="0"/>
    <n v="30"/>
    <s v="43198B15"/>
    <x v="4"/>
  </r>
  <r>
    <x v="9"/>
    <x v="411"/>
    <s v="112"/>
    <s v="Gianni VERMAELEN"/>
    <d v="2003-07-27T00:00:00"/>
    <s v="INDIVIDUEEL"/>
    <n v="4"/>
    <n v="4"/>
    <n v="2"/>
    <m/>
    <n v="4"/>
    <n v="8"/>
    <m/>
    <x v="3"/>
    <n v="10"/>
    <n v="55"/>
    <n v="5"/>
    <n v="5"/>
    <n v="7"/>
    <n v="5"/>
    <n v="1"/>
    <n v="0"/>
    <n v="23"/>
    <s v="43198B15"/>
    <x v="4"/>
  </r>
  <r>
    <x v="9"/>
    <x v="414"/>
    <s v="82"/>
    <s v="Dees DEWITTE"/>
    <d v="2003-01-29T00:00:00"/>
    <s v="THRILL FACTORY EUROPE"/>
    <n v="3"/>
    <n v="2"/>
    <n v="2"/>
    <m/>
    <n v="5"/>
    <m/>
    <m/>
    <x v="3"/>
    <n v="7"/>
    <n v="55"/>
    <n v="6"/>
    <n v="7"/>
    <n v="7"/>
    <n v="4"/>
    <n v="0"/>
    <n v="0"/>
    <n v="24"/>
    <s v="43198B15"/>
    <x v="4"/>
  </r>
  <r>
    <x v="9"/>
    <x v="404"/>
    <s v="23"/>
    <s v="Robbert VAN STAEYEN"/>
    <d v="2003-01-27T00:00:00"/>
    <s v="DARE2RACE BMX TEAM"/>
    <n v="3"/>
    <n v="3"/>
    <n v="3"/>
    <m/>
    <n v="5"/>
    <m/>
    <m/>
    <x v="3"/>
    <n v="9"/>
    <n v="55"/>
    <n v="6"/>
    <n v="6"/>
    <n v="6"/>
    <n v="4"/>
    <n v="0"/>
    <n v="0"/>
    <n v="22"/>
    <s v="43198B15"/>
    <x v="4"/>
  </r>
  <r>
    <x v="9"/>
    <x v="403"/>
    <s v="30"/>
    <s v="Jorre VANDERLINDEN"/>
    <d v="2002-01-11T00:00:00"/>
    <s v="FRITS BMX BELGIUM"/>
    <n v="4"/>
    <n v="3"/>
    <n v="3"/>
    <m/>
    <n v="5"/>
    <m/>
    <m/>
    <x v="3"/>
    <n v="10"/>
    <n v="55"/>
    <n v="5"/>
    <n v="6"/>
    <n v="6"/>
    <n v="4"/>
    <n v="0"/>
    <n v="0"/>
    <n v="21"/>
    <s v="43198B15"/>
    <x v="4"/>
  </r>
  <r>
    <x v="9"/>
    <x v="428"/>
    <s v="65"/>
    <s v="Mattheo HANNES"/>
    <d v="2003-05-18T00:00:00"/>
    <s v="HARO-BMX4LIFE TEAM"/>
    <n v="3"/>
    <n v="3"/>
    <n v="4"/>
    <m/>
    <n v="5"/>
    <m/>
    <m/>
    <x v="3"/>
    <n v="10"/>
    <n v="55"/>
    <n v="6"/>
    <n v="6"/>
    <n v="5"/>
    <n v="4"/>
    <n v="0"/>
    <n v="0"/>
    <n v="21"/>
    <s v="43198B15"/>
    <x v="4"/>
  </r>
  <r>
    <x v="9"/>
    <x v="422"/>
    <s v="29"/>
    <s v="Jasper LUYTEN"/>
    <d v="2002-03-12T00:00:00"/>
    <s v="OFF ROAD CLUB BMX  2000  DESSEL VZW"/>
    <n v="4"/>
    <n v="2"/>
    <n v="3"/>
    <m/>
    <n v="6"/>
    <m/>
    <m/>
    <x v="3"/>
    <n v="9"/>
    <n v="55"/>
    <n v="5"/>
    <n v="7"/>
    <n v="6"/>
    <n v="3"/>
    <n v="0"/>
    <n v="0"/>
    <n v="21"/>
    <s v="43198B15"/>
    <x v="4"/>
  </r>
  <r>
    <x v="9"/>
    <x v="420"/>
    <s v="88"/>
    <s v="Bo SCHROYEN"/>
    <d v="2002-07-16T00:00:00"/>
    <s v="PMC CYCLING"/>
    <n v="3"/>
    <n v="3"/>
    <n v="3"/>
    <m/>
    <n v="6"/>
    <m/>
    <m/>
    <x v="3"/>
    <n v="9"/>
    <n v="55"/>
    <n v="6"/>
    <n v="6"/>
    <n v="6"/>
    <n v="3"/>
    <n v="0"/>
    <n v="0"/>
    <n v="21"/>
    <s v="43198B15"/>
    <x v="4"/>
  </r>
  <r>
    <x v="9"/>
    <x v="421"/>
    <s v="26"/>
    <s v="Jelle VANHOUT"/>
    <d v="2003-07-20T00:00:00"/>
    <s v="BMX DENNENTEAM"/>
    <n v="5"/>
    <n v="3"/>
    <n v="4"/>
    <m/>
    <n v="6"/>
    <m/>
    <m/>
    <x v="3"/>
    <n v="12"/>
    <n v="55"/>
    <n v="4"/>
    <n v="6"/>
    <n v="5"/>
    <n v="3"/>
    <n v="0"/>
    <n v="0"/>
    <n v="18"/>
    <s v="43198B15"/>
    <x v="4"/>
  </r>
  <r>
    <x v="9"/>
    <x v="413"/>
    <s v="70"/>
    <s v="Wannes MARIEN"/>
    <d v="2003-08-07T00:00:00"/>
    <s v="BMX LILLE-NO DRUGS"/>
    <n v="3"/>
    <n v="4"/>
    <n v="4"/>
    <m/>
    <n v="6"/>
    <m/>
    <m/>
    <x v="3"/>
    <n v="11"/>
    <n v="55"/>
    <n v="6"/>
    <n v="5"/>
    <n v="5"/>
    <n v="3"/>
    <n v="0"/>
    <n v="0"/>
    <n v="19"/>
    <s v="43198B15"/>
    <x v="4"/>
  </r>
  <r>
    <x v="9"/>
    <x v="419"/>
    <s v="28"/>
    <s v="Kjentill BARTELS"/>
    <d v="2002-07-23T00:00:00"/>
    <s v="CIRCUIT ZOLDER - HEUSDEN-ZOLDER"/>
    <n v="2"/>
    <n v="7"/>
    <n v="3"/>
    <m/>
    <n v="7"/>
    <m/>
    <m/>
    <x v="3"/>
    <n v="12"/>
    <n v="55"/>
    <n v="7"/>
    <n v="2"/>
    <n v="6"/>
    <n v="2"/>
    <n v="0"/>
    <n v="0"/>
    <n v="17"/>
    <s v="43198B15"/>
    <x v="4"/>
  </r>
  <r>
    <x v="9"/>
    <x v="415"/>
    <s v="108"/>
    <s v="Nathan BOURGUIGNON"/>
    <d v="2002-03-08T00:00:00"/>
    <s v="BMXING PARK BLEGNY"/>
    <n v="3"/>
    <n v="4"/>
    <n v="4"/>
    <m/>
    <n v="7"/>
    <m/>
    <m/>
    <x v="3"/>
    <n v="11"/>
    <n v="55"/>
    <n v="6"/>
    <n v="5"/>
    <n v="5"/>
    <n v="2"/>
    <n v="0"/>
    <n v="0"/>
    <n v="18"/>
    <s v="43198B15"/>
    <x v="4"/>
  </r>
  <r>
    <x v="9"/>
    <x v="426"/>
    <s v="178"/>
    <s v="Joppe VAN DEN BROECK"/>
    <d v="2002-07-09T00:00:00"/>
    <s v="DE MOLENSPRINTERS PULDERBOS VZW"/>
    <n v="4"/>
    <n v="4"/>
    <n v="4"/>
    <m/>
    <n v="7"/>
    <m/>
    <m/>
    <x v="3"/>
    <n v="12"/>
    <n v="55"/>
    <n v="5"/>
    <n v="5"/>
    <n v="5"/>
    <n v="2"/>
    <n v="0"/>
    <n v="0"/>
    <n v="17"/>
    <s v="43198B15"/>
    <x v="4"/>
  </r>
  <r>
    <x v="9"/>
    <x v="442"/>
    <s v="38"/>
    <s v="Kenneth WILLEMS"/>
    <d v="2003-01-01T00:00:00"/>
    <s v="THE BMX DEVILS V.Z.W. RAVELS"/>
    <n v="4"/>
    <n v="4"/>
    <n v="4"/>
    <m/>
    <n v="7"/>
    <m/>
    <m/>
    <x v="3"/>
    <n v="12"/>
    <n v="55"/>
    <n v="5"/>
    <n v="5"/>
    <n v="5"/>
    <n v="2"/>
    <n v="0"/>
    <n v="0"/>
    <n v="17"/>
    <s v="43198B15"/>
    <x v="4"/>
  </r>
  <r>
    <x v="9"/>
    <x v="416"/>
    <s v="22"/>
    <s v="Maxim VAN ROOSBROECK"/>
    <d v="2002-10-20T00:00:00"/>
    <s v="REVOLUTION BMX SHOP TEAM"/>
    <n v="3"/>
    <n v="1"/>
    <n v="3"/>
    <m/>
    <n v="8"/>
    <m/>
    <m/>
    <x v="3"/>
    <n v="7"/>
    <n v="55"/>
    <n v="6"/>
    <n v="8"/>
    <n v="6"/>
    <n v="1"/>
    <n v="0"/>
    <n v="0"/>
    <n v="21"/>
    <s v="43198B15"/>
    <x v="4"/>
  </r>
  <r>
    <x v="9"/>
    <x v="409"/>
    <s v="92"/>
    <s v="Robbe VAN AELST"/>
    <d v="2002-09-16T00:00:00"/>
    <s v="REVOLUTION BMX SHOP TEAM"/>
    <n v="3"/>
    <n v="4"/>
    <n v="3"/>
    <m/>
    <n v="8"/>
    <m/>
    <m/>
    <x v="3"/>
    <n v="10"/>
    <n v="55"/>
    <n v="6"/>
    <n v="5"/>
    <n v="6"/>
    <n v="1"/>
    <n v="0"/>
    <n v="0"/>
    <n v="18"/>
    <s v="43198B15"/>
    <x v="4"/>
  </r>
  <r>
    <x v="9"/>
    <x v="417"/>
    <s v="78"/>
    <s v="Didi VAN TIGGEL"/>
    <d v="2003-04-21T00:00:00"/>
    <s v="TEAM 185"/>
    <n v="4"/>
    <n v="5"/>
    <n v="4"/>
    <m/>
    <n v="8"/>
    <m/>
    <m/>
    <x v="3"/>
    <n v="13"/>
    <n v="55"/>
    <n v="5"/>
    <n v="4"/>
    <n v="5"/>
    <n v="1"/>
    <n v="0"/>
    <n v="0"/>
    <n v="15"/>
    <s v="43198B15"/>
    <x v="4"/>
  </r>
  <r>
    <x v="9"/>
    <x v="434"/>
    <s v="135"/>
    <s v="Kevin VANHERF"/>
    <d v="2002-02-14T00:00:00"/>
    <s v="CYCLING VLIJTINGEN"/>
    <n v="4"/>
    <n v="6"/>
    <n v="4"/>
    <m/>
    <n v="8"/>
    <m/>
    <m/>
    <x v="3"/>
    <n v="14"/>
    <n v="55"/>
    <n v="5"/>
    <n v="3"/>
    <n v="5"/>
    <n v="1"/>
    <n v="0"/>
    <n v="0"/>
    <n v="14"/>
    <s v="43198B15"/>
    <x v="4"/>
  </r>
  <r>
    <x v="9"/>
    <x v="423"/>
    <s v="77"/>
    <s v="Gerben GOEMAN"/>
    <d v="2002-04-19T00:00:00"/>
    <s v="BMX - HALLE"/>
    <n v="7"/>
    <n v="3"/>
    <n v="5"/>
    <m/>
    <m/>
    <m/>
    <m/>
    <x v="3"/>
    <n v="15"/>
    <n v="55"/>
    <n v="2"/>
    <n v="6"/>
    <n v="4"/>
    <n v="0"/>
    <n v="0"/>
    <n v="0"/>
    <n v="12"/>
    <s v="43198B15"/>
    <x v="4"/>
  </r>
  <r>
    <x v="9"/>
    <x v="855"/>
    <s v="93"/>
    <s v="Ward CORVERS"/>
    <d v="2002-04-21T00:00:00"/>
    <s v="PMC CYCLING"/>
    <n v="6"/>
    <n v="4"/>
    <n v="5"/>
    <m/>
    <m/>
    <m/>
    <m/>
    <x v="3"/>
    <n v="15"/>
    <n v="55"/>
    <n v="3"/>
    <n v="5"/>
    <n v="4"/>
    <n v="0"/>
    <n v="0"/>
    <n v="0"/>
    <n v="12"/>
    <s v="43198B15"/>
    <x v="4"/>
  </r>
  <r>
    <x v="9"/>
    <x v="429"/>
    <s v="116"/>
    <s v="Mauro VAN MOL"/>
    <d v="2003-07-09T00:00:00"/>
    <s v="THE BMX DEVILS V.Z.W. RAVELS"/>
    <n v="4"/>
    <n v="5"/>
    <n v="5"/>
    <m/>
    <m/>
    <m/>
    <m/>
    <x v="3"/>
    <n v="14"/>
    <n v="55"/>
    <n v="5"/>
    <n v="4"/>
    <n v="4"/>
    <n v="0"/>
    <n v="0"/>
    <n v="0"/>
    <n v="13"/>
    <s v="43198B15"/>
    <x v="4"/>
  </r>
  <r>
    <x v="9"/>
    <x v="435"/>
    <s v="199"/>
    <s v="Robbe BAISIPONT"/>
    <d v="2003-02-19T00:00:00"/>
    <s v="BMX TEAM BEKAF VZW"/>
    <n v="5"/>
    <n v="5"/>
    <n v="5"/>
    <m/>
    <m/>
    <m/>
    <m/>
    <x v="3"/>
    <n v="15"/>
    <n v="55"/>
    <n v="4"/>
    <n v="4"/>
    <n v="4"/>
    <n v="0"/>
    <n v="0"/>
    <n v="0"/>
    <n v="12"/>
    <s v="43198B15"/>
    <x v="4"/>
  </r>
  <r>
    <x v="9"/>
    <x v="425"/>
    <s v="75"/>
    <s v="Robbe DE KEGEL"/>
    <d v="2002-02-06T00:00:00"/>
    <s v="INDIVIDUEEL"/>
    <n v="5"/>
    <n v="5"/>
    <n v="5"/>
    <m/>
    <m/>
    <m/>
    <m/>
    <x v="3"/>
    <n v="15"/>
    <n v="55"/>
    <n v="4"/>
    <n v="4"/>
    <n v="4"/>
    <n v="0"/>
    <n v="0"/>
    <n v="0"/>
    <n v="12"/>
    <s v="43198B15"/>
    <x v="4"/>
  </r>
  <r>
    <x v="9"/>
    <x v="437"/>
    <s v="79"/>
    <s v="Lorenz HUYBRICHS"/>
    <d v="2002-09-03T00:00:00"/>
    <s v="PMC CYCLING"/>
    <n v="5"/>
    <n v="5"/>
    <n v="5"/>
    <m/>
    <m/>
    <m/>
    <m/>
    <x v="3"/>
    <n v="15"/>
    <n v="55"/>
    <n v="4"/>
    <n v="4"/>
    <n v="4"/>
    <n v="0"/>
    <n v="0"/>
    <n v="0"/>
    <n v="12"/>
    <s v="43198B15"/>
    <x v="4"/>
  </r>
  <r>
    <x v="9"/>
    <x v="856"/>
    <s v="113"/>
    <s v="Ewoud BOGAERT"/>
    <d v="2002-09-04T00:00:00"/>
    <s v="VZW ANTWERP BMX"/>
    <n v="5"/>
    <n v="5"/>
    <n v="5"/>
    <m/>
    <m/>
    <m/>
    <m/>
    <x v="3"/>
    <n v="15"/>
    <n v="55"/>
    <n v="4"/>
    <n v="4"/>
    <n v="4"/>
    <n v="0"/>
    <n v="0"/>
    <n v="0"/>
    <n v="12"/>
    <s v="43198B15"/>
    <x v="4"/>
  </r>
  <r>
    <x v="9"/>
    <x v="431"/>
    <s v="126"/>
    <s v="Jordi JANSSEN"/>
    <d v="2003-02-09T00:00:00"/>
    <s v="THE BMX DEVILS V.Z.W. RAVELS"/>
    <n v="5"/>
    <n v="6"/>
    <n v="5"/>
    <m/>
    <m/>
    <m/>
    <m/>
    <x v="3"/>
    <n v="16"/>
    <n v="55"/>
    <n v="4"/>
    <n v="3"/>
    <n v="4"/>
    <n v="0"/>
    <n v="0"/>
    <n v="0"/>
    <n v="11"/>
    <s v="43198B15"/>
    <x v="4"/>
  </r>
  <r>
    <x v="9"/>
    <x v="451"/>
    <s v="42"/>
    <s v="Yannick KOPPENS"/>
    <d v="2002-06-24T00:00:00"/>
    <s v="PMC CYCLING"/>
    <n v="5"/>
    <n v="4"/>
    <n v="6"/>
    <m/>
    <m/>
    <m/>
    <m/>
    <x v="3"/>
    <n v="15"/>
    <n v="55"/>
    <n v="4"/>
    <n v="5"/>
    <n v="3"/>
    <n v="0"/>
    <n v="0"/>
    <n v="0"/>
    <n v="12"/>
    <s v="43198B15"/>
    <x v="4"/>
  </r>
  <r>
    <x v="9"/>
    <x v="447"/>
    <s v="130"/>
    <s v="Shawn LETTENS"/>
    <d v="2002-11-11T00:00:00"/>
    <s v="DE MOLENSPRINTERS PULDERBOS VZW"/>
    <n v="6"/>
    <n v="5"/>
    <n v="6"/>
    <m/>
    <m/>
    <m/>
    <m/>
    <x v="3"/>
    <n v="17"/>
    <n v="55"/>
    <n v="3"/>
    <n v="4"/>
    <n v="3"/>
    <n v="0"/>
    <n v="0"/>
    <n v="0"/>
    <n v="10"/>
    <s v="43198B15"/>
    <x v="4"/>
  </r>
  <r>
    <x v="9"/>
    <x v="432"/>
    <s v="36"/>
    <s v="Jelle VAN LOO"/>
    <d v="2003-04-04T00:00:00"/>
    <s v="BMX DENNENTEAM"/>
    <n v="5"/>
    <n v="6"/>
    <n v="6"/>
    <m/>
    <m/>
    <m/>
    <m/>
    <x v="3"/>
    <n v="17"/>
    <n v="55"/>
    <n v="4"/>
    <n v="3"/>
    <n v="3"/>
    <n v="0"/>
    <n v="0"/>
    <n v="0"/>
    <n v="10"/>
    <s v="43198B15"/>
    <x v="4"/>
  </r>
  <r>
    <x v="9"/>
    <x v="857"/>
    <s v="99"/>
    <s v="Louca VAN MEULDER"/>
    <d v="2002-12-11T00:00:00"/>
    <s v="BMX - HALLE"/>
    <n v="6"/>
    <n v="6"/>
    <n v="6"/>
    <m/>
    <m/>
    <m/>
    <m/>
    <x v="3"/>
    <n v="18"/>
    <n v="55"/>
    <n v="3"/>
    <n v="3"/>
    <n v="3"/>
    <n v="0"/>
    <n v="0"/>
    <n v="0"/>
    <n v="9"/>
    <s v="43198B15"/>
    <x v="4"/>
  </r>
  <r>
    <x v="9"/>
    <x v="430"/>
    <s v="110"/>
    <s v="Senn JANS"/>
    <d v="2003-07-17T00:00:00"/>
    <s v="CYCLING VLIJTINGEN"/>
    <n v="6"/>
    <n v="6"/>
    <n v="6"/>
    <m/>
    <m/>
    <m/>
    <m/>
    <x v="3"/>
    <n v="18"/>
    <n v="55"/>
    <n v="3"/>
    <n v="3"/>
    <n v="3"/>
    <n v="0"/>
    <n v="0"/>
    <n v="0"/>
    <n v="9"/>
    <s v="43198B15"/>
    <x v="4"/>
  </r>
  <r>
    <x v="9"/>
    <x v="444"/>
    <s v="76"/>
    <s v="Jeremy PACHE"/>
    <d v="2003-09-19T00:00:00"/>
    <s v="BMX TIMBERWOLVES RACING"/>
    <n v="7"/>
    <n v="6"/>
    <n v="6"/>
    <m/>
    <m/>
    <m/>
    <m/>
    <x v="3"/>
    <n v="19"/>
    <n v="55"/>
    <n v="2"/>
    <n v="3"/>
    <n v="3"/>
    <n v="0"/>
    <n v="0"/>
    <n v="0"/>
    <n v="8"/>
    <s v="43198B15"/>
    <x v="4"/>
  </r>
  <r>
    <x v="9"/>
    <x v="858"/>
    <s v="131"/>
    <s v="Steffen VAN PRAET"/>
    <d v="2003-10-14T00:00:00"/>
    <s v="BMX WIZARDS"/>
    <n v="7"/>
    <n v="6"/>
    <n v="6"/>
    <m/>
    <m/>
    <m/>
    <m/>
    <x v="3"/>
    <n v="19"/>
    <n v="55"/>
    <n v="2"/>
    <n v="3"/>
    <n v="3"/>
    <n v="0"/>
    <n v="0"/>
    <n v="0"/>
    <n v="8"/>
    <s v="43198B15"/>
    <x v="4"/>
  </r>
  <r>
    <x v="9"/>
    <x v="427"/>
    <s v="40"/>
    <s v="Brent RAATS"/>
    <d v="2003-06-01T00:00:00"/>
    <s v="THE BMX DEVILS V.Z.W. RAVELS"/>
    <n v="7"/>
    <n v="7"/>
    <n v="6"/>
    <m/>
    <m/>
    <m/>
    <m/>
    <x v="3"/>
    <n v="20"/>
    <n v="55"/>
    <n v="2"/>
    <n v="2"/>
    <n v="3"/>
    <n v="0"/>
    <n v="0"/>
    <n v="0"/>
    <n v="7"/>
    <s v="43198B15"/>
    <x v="4"/>
  </r>
  <r>
    <x v="9"/>
    <x v="859"/>
    <s v="47"/>
    <s v="Raf SEGERS"/>
    <d v="2003-03-25T00:00:00"/>
    <s v="OFF ROAD CLUB BMX  2000  DESSEL VZW"/>
    <n v="6"/>
    <n v="5"/>
    <n v="7"/>
    <m/>
    <m/>
    <m/>
    <m/>
    <x v="3"/>
    <n v="18"/>
    <n v="55"/>
    <n v="3"/>
    <n v="4"/>
    <n v="2"/>
    <n v="0"/>
    <n v="0"/>
    <n v="0"/>
    <n v="9"/>
    <s v="43198B15"/>
    <x v="4"/>
  </r>
  <r>
    <x v="9"/>
    <x v="441"/>
    <s v="102"/>
    <s v="Sander MAENHOUT"/>
    <d v="2003-05-24T00:00:00"/>
    <s v="TOP GEAR BMX VZW"/>
    <n v="6"/>
    <n v="6"/>
    <n v="7"/>
    <m/>
    <m/>
    <m/>
    <m/>
    <x v="3"/>
    <n v="19"/>
    <n v="55"/>
    <n v="3"/>
    <n v="3"/>
    <n v="2"/>
    <n v="0"/>
    <n v="0"/>
    <n v="0"/>
    <n v="8"/>
    <s v="43198B15"/>
    <x v="4"/>
  </r>
  <r>
    <x v="9"/>
    <x v="860"/>
    <s v="52"/>
    <s v="Renzo DE REGGE"/>
    <d v="2003-09-01T00:00:00"/>
    <s v="TOP GEAR BMX VZW"/>
    <n v="6"/>
    <n v="7"/>
    <n v="7"/>
    <m/>
    <m/>
    <m/>
    <m/>
    <x v="3"/>
    <n v="20"/>
    <n v="55"/>
    <n v="3"/>
    <n v="2"/>
    <n v="2"/>
    <n v="0"/>
    <n v="0"/>
    <n v="0"/>
    <n v="7"/>
    <s v="43198B15"/>
    <x v="4"/>
  </r>
  <r>
    <x v="9"/>
    <x v="449"/>
    <s v="124"/>
    <s v="Branco APARICIO-GARCIA"/>
    <d v="2003-05-20T00:00:00"/>
    <s v="BMX TEAM BEKAF VZW"/>
    <n v="7"/>
    <n v="7"/>
    <n v="7"/>
    <m/>
    <m/>
    <m/>
    <m/>
    <x v="3"/>
    <n v="21"/>
    <n v="55"/>
    <n v="2"/>
    <n v="2"/>
    <n v="2"/>
    <n v="0"/>
    <n v="0"/>
    <n v="0"/>
    <n v="6"/>
    <s v="43198B15"/>
    <x v="4"/>
  </r>
  <r>
    <x v="9"/>
    <x v="439"/>
    <s v="129"/>
    <s v="Falco DE CRAECKER"/>
    <d v="2002-01-20T00:00:00"/>
    <s v="DE MOLENSPRINTERS PULDERBOS VZW"/>
    <n v="7"/>
    <n v="7"/>
    <n v="7"/>
    <m/>
    <m/>
    <m/>
    <m/>
    <x v="3"/>
    <n v="21"/>
    <n v="55"/>
    <n v="2"/>
    <n v="2"/>
    <n v="2"/>
    <n v="0"/>
    <n v="0"/>
    <n v="0"/>
    <n v="6"/>
    <s v="43198B15"/>
    <x v="4"/>
  </r>
  <r>
    <x v="9"/>
    <x v="446"/>
    <s v="43"/>
    <s v="Andres VERHOEVEN"/>
    <d v="2003-11-19T00:00:00"/>
    <s v="THE BMX DEVILS V.Z.W. RAVELS"/>
    <n v="7"/>
    <n v="7"/>
    <n v="7"/>
    <m/>
    <m/>
    <m/>
    <m/>
    <x v="3"/>
    <n v="21"/>
    <n v="55"/>
    <n v="2"/>
    <n v="2"/>
    <n v="2"/>
    <n v="0"/>
    <n v="0"/>
    <n v="0"/>
    <n v="6"/>
    <s v="43198B15"/>
    <x v="4"/>
  </r>
  <r>
    <x v="9"/>
    <x v="764"/>
    <s v="83"/>
    <s v="Charly ADAM"/>
    <d v="2003-01-24T00:00:00"/>
    <s v="BMX TIMBERWOLVES RACING"/>
    <n v="6"/>
    <n v="7"/>
    <n v="9"/>
    <m/>
    <m/>
    <m/>
    <m/>
    <x v="3"/>
    <n v="22"/>
    <n v="55"/>
    <n v="3"/>
    <n v="2"/>
    <n v="0"/>
    <n v="0"/>
    <n v="0"/>
    <n v="0"/>
    <n v="5"/>
    <s v="43198B15"/>
    <x v="4"/>
  </r>
  <r>
    <x v="10"/>
    <x v="455"/>
    <s v="56"/>
    <s v="Rico VAN DE VOORDE"/>
    <d v="2000-10-12T00:00:00"/>
    <s v="BMXEMOTION TEAM"/>
    <n v="1"/>
    <n v="1"/>
    <n v="1"/>
    <m/>
    <m/>
    <m/>
    <n v="1"/>
    <x v="3"/>
    <n v="3"/>
    <n v="14"/>
    <n v="8"/>
    <n v="8"/>
    <n v="8"/>
    <n v="0"/>
    <n v="0"/>
    <n v="50"/>
    <n v="74"/>
    <s v="43198B17"/>
    <x v="5"/>
  </r>
  <r>
    <x v="10"/>
    <x v="457"/>
    <s v="61"/>
    <s v="Robbe VERSCHUEREN"/>
    <d v="2000-09-20T00:00:00"/>
    <s v="BMXEMOTION TEAM"/>
    <n v="1"/>
    <n v="1"/>
    <n v="1"/>
    <m/>
    <m/>
    <m/>
    <n v="2"/>
    <x v="3"/>
    <n v="3"/>
    <n v="14"/>
    <n v="8"/>
    <n v="8"/>
    <n v="8"/>
    <n v="0"/>
    <n v="0"/>
    <n v="30"/>
    <n v="54"/>
    <s v="43198B17"/>
    <x v="5"/>
  </r>
  <r>
    <x v="10"/>
    <x v="466"/>
    <s v="101"/>
    <s v="Joppe VAN BROEKHOVEN"/>
    <d v="2001-07-19T00:00:00"/>
    <s v="MEYBO FACTORY TEAM BELGIUM"/>
    <n v="2"/>
    <n v="2"/>
    <n v="3"/>
    <m/>
    <m/>
    <m/>
    <n v="3"/>
    <x v="3"/>
    <n v="7"/>
    <n v="14"/>
    <n v="7"/>
    <n v="7"/>
    <n v="6"/>
    <n v="0"/>
    <n v="0"/>
    <n v="25"/>
    <n v="45"/>
    <s v="43198B17"/>
    <x v="5"/>
  </r>
  <r>
    <x v="10"/>
    <x v="765"/>
    <s v="72"/>
    <s v="Yenthe HAERDEN"/>
    <d v="2001-09-05T00:00:00"/>
    <s v="PEER BMX VZW"/>
    <n v="3"/>
    <n v="4"/>
    <n v="2"/>
    <m/>
    <m/>
    <m/>
    <n v="4"/>
    <x v="3"/>
    <n v="9"/>
    <n v="14"/>
    <n v="6"/>
    <n v="5"/>
    <n v="7"/>
    <n v="0"/>
    <n v="0"/>
    <n v="20"/>
    <n v="38"/>
    <s v="43198B17"/>
    <x v="5"/>
  </r>
  <r>
    <x v="10"/>
    <x v="460"/>
    <s v="22"/>
    <s v="Seppe VAN DER LINDEN"/>
    <d v="2000-04-17T00:00:00"/>
    <s v="THE BMX DEVILS V.Z.W. RAVELS"/>
    <n v="3"/>
    <n v="4"/>
    <n v="2"/>
    <m/>
    <m/>
    <m/>
    <n v="5"/>
    <x v="3"/>
    <n v="9"/>
    <n v="14"/>
    <n v="6"/>
    <n v="5"/>
    <n v="7"/>
    <n v="0"/>
    <n v="0"/>
    <n v="17"/>
    <n v="35"/>
    <s v="43198B17"/>
    <x v="5"/>
  </r>
  <r>
    <x v="10"/>
    <x v="462"/>
    <s v="65"/>
    <s v="Jef SERNEELS"/>
    <d v="2001-02-02T00:00:00"/>
    <s v="BMXEMOTION TEAM"/>
    <n v="4"/>
    <n v="3"/>
    <n v="3"/>
    <m/>
    <m/>
    <m/>
    <n v="6"/>
    <x v="3"/>
    <n v="10"/>
    <n v="14"/>
    <n v="5"/>
    <n v="6"/>
    <n v="6"/>
    <n v="0"/>
    <n v="0"/>
    <n v="15"/>
    <n v="32"/>
    <s v="43198B17"/>
    <x v="5"/>
  </r>
  <r>
    <x v="10"/>
    <x v="461"/>
    <s v="48"/>
    <s v="Maarten VERHOEVEN"/>
    <d v="2000-01-04T00:00:00"/>
    <s v="2B RACING TEAM"/>
    <n v="2"/>
    <n v="2"/>
    <n v="4"/>
    <m/>
    <m/>
    <m/>
    <n v="7"/>
    <x v="3"/>
    <n v="8"/>
    <n v="14"/>
    <n v="7"/>
    <n v="7"/>
    <n v="5"/>
    <n v="0"/>
    <n v="0"/>
    <n v="13"/>
    <n v="32"/>
    <s v="43198B17"/>
    <x v="5"/>
  </r>
  <r>
    <x v="10"/>
    <x v="470"/>
    <s v="86"/>
    <s v="Brent SOMMEN"/>
    <d v="2001-06-12T00:00:00"/>
    <s v="BJORN WYNANTS BMX TEAM"/>
    <n v="4"/>
    <n v="3"/>
    <n v="5"/>
    <m/>
    <m/>
    <m/>
    <n v="8"/>
    <x v="3"/>
    <n v="12"/>
    <n v="14"/>
    <n v="5"/>
    <n v="6"/>
    <n v="4"/>
    <n v="0"/>
    <n v="0"/>
    <n v="11"/>
    <n v="26"/>
    <s v="43198B17"/>
    <x v="5"/>
  </r>
  <r>
    <x v="10"/>
    <x v="463"/>
    <s v="30"/>
    <s v="Tibo HUYBRECHTS"/>
    <d v="2001-07-18T00:00:00"/>
    <s v="THE BMX DEVILS V.Z.W. RAVELS"/>
    <n v="5"/>
    <n v="5"/>
    <n v="4"/>
    <m/>
    <m/>
    <m/>
    <m/>
    <x v="3"/>
    <n v="14"/>
    <n v="14"/>
    <n v="4"/>
    <n v="4"/>
    <n v="5"/>
    <n v="0"/>
    <n v="0"/>
    <n v="0"/>
    <n v="13"/>
    <s v="43198B17"/>
    <x v="5"/>
  </r>
  <r>
    <x v="10"/>
    <x v="766"/>
    <s v="54"/>
    <s v="Jens MUYLDERMANS"/>
    <d v="2000-02-28T00:00:00"/>
    <s v="BMX DENNENTEAM"/>
    <n v="5"/>
    <n v="5"/>
    <n v="5"/>
    <m/>
    <m/>
    <m/>
    <m/>
    <x v="3"/>
    <n v="15"/>
    <n v="14"/>
    <n v="4"/>
    <n v="4"/>
    <n v="4"/>
    <n v="0"/>
    <n v="0"/>
    <n v="0"/>
    <n v="12"/>
    <s v="43198B17"/>
    <x v="5"/>
  </r>
  <r>
    <x v="10"/>
    <x v="464"/>
    <s v="66"/>
    <s v="Ruben VAN GEENBERGHE"/>
    <d v="2001-10-08T00:00:00"/>
    <s v="TOP GEAR BMX VZW"/>
    <n v="6"/>
    <n v="6"/>
    <n v="6"/>
    <m/>
    <m/>
    <m/>
    <m/>
    <x v="3"/>
    <n v="18"/>
    <n v="14"/>
    <n v="3"/>
    <n v="3"/>
    <n v="3"/>
    <n v="0"/>
    <n v="0"/>
    <n v="0"/>
    <n v="9"/>
    <s v="43198B17"/>
    <x v="5"/>
  </r>
  <r>
    <x v="10"/>
    <x v="861"/>
    <s v="53"/>
    <s v="Sander VERSONNEN"/>
    <d v="2001-10-16T00:00:00"/>
    <s v="BMX RANST VZW"/>
    <n v="7"/>
    <n v="7"/>
    <n v="6"/>
    <m/>
    <m/>
    <m/>
    <m/>
    <x v="3"/>
    <n v="20"/>
    <n v="14"/>
    <n v="2"/>
    <n v="2"/>
    <n v="3"/>
    <n v="0"/>
    <n v="0"/>
    <n v="0"/>
    <n v="7"/>
    <s v="43198B17"/>
    <x v="5"/>
  </r>
  <r>
    <x v="10"/>
    <x v="471"/>
    <s v="87"/>
    <s v="Jorden BIESMANS"/>
    <d v="2001-11-05T00:00:00"/>
    <s v="PMC CYCLING"/>
    <n v="6"/>
    <n v="6"/>
    <n v="7"/>
    <m/>
    <m/>
    <m/>
    <m/>
    <x v="3"/>
    <n v="19"/>
    <n v="14"/>
    <n v="3"/>
    <n v="3"/>
    <n v="2"/>
    <n v="0"/>
    <n v="0"/>
    <n v="0"/>
    <n v="8"/>
    <s v="43198B17"/>
    <x v="5"/>
  </r>
  <r>
    <x v="10"/>
    <x v="862"/>
    <s v="105"/>
    <s v="Laurens HEPS"/>
    <d v="2000-04-13T00:00:00"/>
    <s v="DE MOLENSPRINTERS PULDERBOS VZW"/>
    <n v="7"/>
    <n v="7"/>
    <n v="7"/>
    <m/>
    <m/>
    <m/>
    <m/>
    <x v="3"/>
    <n v="21"/>
    <n v="14"/>
    <n v="2"/>
    <n v="2"/>
    <n v="2"/>
    <n v="0"/>
    <n v="0"/>
    <n v="0"/>
    <n v="6"/>
    <s v="43198B17"/>
    <x v="5"/>
  </r>
  <r>
    <x v="11"/>
    <x v="472"/>
    <s v="27"/>
    <s v="Roy VAN AKEN"/>
    <d v="1990-06-25T00:00:00"/>
    <s v="VERLU BMX TEAM BELGIUM"/>
    <n v="1"/>
    <n v="1"/>
    <n v="1"/>
    <m/>
    <m/>
    <n v="1"/>
    <n v="1"/>
    <x v="3"/>
    <n v="3"/>
    <n v="25"/>
    <n v="8"/>
    <n v="8"/>
    <n v="8"/>
    <n v="0"/>
    <n v="5"/>
    <n v="50"/>
    <n v="79"/>
    <s v="43198B19"/>
    <x v="6"/>
  </r>
  <r>
    <x v="11"/>
    <x v="863"/>
    <s v="701"/>
    <s v="Bram DE LAAT"/>
    <d v="1993-04-21T00:00:00"/>
    <s v="OFF ROAD CLUB BMX  2000  DESSEL VZW"/>
    <n v="3"/>
    <n v="2"/>
    <n v="2"/>
    <m/>
    <m/>
    <n v="2"/>
    <n v="2"/>
    <x v="3"/>
    <n v="7"/>
    <n v="25"/>
    <n v="6"/>
    <n v="7"/>
    <n v="7"/>
    <n v="0"/>
    <n v="5"/>
    <n v="30"/>
    <n v="55"/>
    <s v="43198B19"/>
    <x v="6"/>
  </r>
  <r>
    <x v="11"/>
    <x v="474"/>
    <s v="39"/>
    <s v="Jordi VAN BOUCHOUT"/>
    <d v="1996-10-02T00:00:00"/>
    <s v="VERLU BMX TEAM BELGIUM"/>
    <n v="2"/>
    <n v="1"/>
    <n v="1"/>
    <m/>
    <m/>
    <n v="3"/>
    <n v="3"/>
    <x v="3"/>
    <n v="4"/>
    <n v="25"/>
    <n v="7"/>
    <n v="8"/>
    <n v="8"/>
    <n v="0"/>
    <n v="5"/>
    <n v="25"/>
    <n v="53"/>
    <s v="43198B19"/>
    <x v="6"/>
  </r>
  <r>
    <x v="11"/>
    <x v="477"/>
    <s v="40"/>
    <s v="Stef VAN MECHELEN"/>
    <d v="1997-05-06T00:00:00"/>
    <s v="FRITS BMX BELGIUM"/>
    <n v="1"/>
    <n v="1"/>
    <n v="1"/>
    <m/>
    <m/>
    <n v="2"/>
    <n v="4"/>
    <x v="3"/>
    <n v="3"/>
    <n v="25"/>
    <n v="8"/>
    <n v="8"/>
    <n v="8"/>
    <n v="0"/>
    <n v="5"/>
    <n v="20"/>
    <n v="49"/>
    <s v="43198B19"/>
    <x v="6"/>
  </r>
  <r>
    <x v="11"/>
    <x v="478"/>
    <s v="33"/>
    <s v="Frederiq CLAES"/>
    <d v="1997-05-07T00:00:00"/>
    <s v="CIRCUIT ZOLDER - HEUSDEN-ZOLDER"/>
    <n v="2"/>
    <n v="4"/>
    <n v="4"/>
    <m/>
    <m/>
    <n v="4"/>
    <n v="5"/>
    <x v="3"/>
    <n v="10"/>
    <n v="25"/>
    <n v="7"/>
    <n v="5"/>
    <n v="5"/>
    <n v="0"/>
    <n v="5"/>
    <n v="17"/>
    <n v="39"/>
    <s v="43198B19"/>
    <x v="6"/>
  </r>
  <r>
    <x v="11"/>
    <x v="473"/>
    <s v="95"/>
    <s v="Dennis STEEMANS"/>
    <d v="1999-08-21T00:00:00"/>
    <s v="C-WEAR ICE FACTORY BELGIUM"/>
    <n v="1"/>
    <n v="1"/>
    <n v="1"/>
    <m/>
    <m/>
    <n v="1"/>
    <n v="6"/>
    <x v="3"/>
    <n v="3"/>
    <n v="25"/>
    <n v="8"/>
    <n v="8"/>
    <n v="8"/>
    <n v="0"/>
    <n v="5"/>
    <n v="15"/>
    <n v="44"/>
    <s v="43198B19"/>
    <x v="6"/>
  </r>
  <r>
    <x v="11"/>
    <x v="483"/>
    <s v="47"/>
    <s v="Théo SMETS"/>
    <d v="1999-02-18T00:00:00"/>
    <s v="BMX SOUMAGNE"/>
    <n v="3"/>
    <n v="2"/>
    <n v="2"/>
    <m/>
    <m/>
    <n v="4"/>
    <n v="7"/>
    <x v="3"/>
    <n v="7"/>
    <n v="25"/>
    <n v="6"/>
    <n v="7"/>
    <n v="7"/>
    <n v="0"/>
    <n v="5"/>
    <n v="13"/>
    <n v="38"/>
    <s v="43198B19"/>
    <x v="6"/>
  </r>
  <r>
    <x v="11"/>
    <x v="480"/>
    <s v="38"/>
    <s v="Romain SCHAQUEUE"/>
    <d v="1996-04-19T00:00:00"/>
    <s v="BMXING PARK BLEGNY"/>
    <n v="1"/>
    <n v="2"/>
    <n v="2"/>
    <m/>
    <m/>
    <n v="3"/>
    <n v="8"/>
    <x v="3"/>
    <n v="5"/>
    <n v="25"/>
    <n v="8"/>
    <n v="7"/>
    <n v="7"/>
    <n v="0"/>
    <n v="5"/>
    <n v="11"/>
    <n v="38"/>
    <s v="43198B19"/>
    <x v="6"/>
  </r>
  <r>
    <x v="11"/>
    <x v="476"/>
    <s v="53"/>
    <s v="Seppe BEIJENS"/>
    <d v="1996-10-22T00:00:00"/>
    <s v="FRITS BMX BELGIUM"/>
    <n v="2"/>
    <n v="2"/>
    <n v="2"/>
    <m/>
    <m/>
    <n v="5"/>
    <m/>
    <x v="3"/>
    <n v="6"/>
    <n v="25"/>
    <n v="7"/>
    <n v="7"/>
    <n v="7"/>
    <n v="0"/>
    <n v="4"/>
    <n v="0"/>
    <n v="25"/>
    <s v="43198B19"/>
    <x v="6"/>
  </r>
  <r>
    <x v="11"/>
    <x v="487"/>
    <s v="32"/>
    <s v="Jordi JACOBS"/>
    <d v="1996-07-17T00:00:00"/>
    <s v="THE BMX DEVILS V.Z.W. RAVELS"/>
    <n v="4"/>
    <n v="4"/>
    <n v="4"/>
    <m/>
    <m/>
    <n v="5"/>
    <m/>
    <x v="3"/>
    <n v="12"/>
    <n v="25"/>
    <n v="5"/>
    <n v="5"/>
    <n v="5"/>
    <n v="0"/>
    <n v="4"/>
    <n v="0"/>
    <n v="19"/>
    <s v="43198B19"/>
    <x v="6"/>
  </r>
  <r>
    <x v="11"/>
    <x v="490"/>
    <s v="104"/>
    <s v="Samuel MASSET"/>
    <d v="1996-05-02T00:00:00"/>
    <s v="BMXING PARK BLEGNY"/>
    <n v="2"/>
    <n v="3"/>
    <n v="3"/>
    <m/>
    <m/>
    <n v="6"/>
    <m/>
    <x v="3"/>
    <n v="8"/>
    <n v="25"/>
    <n v="7"/>
    <n v="6"/>
    <n v="6"/>
    <n v="0"/>
    <n v="3"/>
    <n v="0"/>
    <n v="22"/>
    <s v="43198B19"/>
    <x v="6"/>
  </r>
  <r>
    <x v="11"/>
    <x v="484"/>
    <s v="31"/>
    <s v="Dimitri DEVILLERS"/>
    <d v="1999-10-05T00:00:00"/>
    <s v="BMXING PARK BLEGNY"/>
    <n v="4"/>
    <n v="3"/>
    <n v="3"/>
    <m/>
    <m/>
    <n v="6"/>
    <m/>
    <x v="3"/>
    <n v="10"/>
    <n v="25"/>
    <n v="5"/>
    <n v="6"/>
    <n v="6"/>
    <n v="0"/>
    <n v="3"/>
    <n v="0"/>
    <n v="20"/>
    <s v="43198B19"/>
    <x v="6"/>
  </r>
  <r>
    <x v="11"/>
    <x v="488"/>
    <s v="444"/>
    <s v="Jari CAMMANS"/>
    <d v="1996-07-04T00:00:00"/>
    <s v="BMXEMOTION TEAM"/>
    <n v="3"/>
    <n v="3"/>
    <n v="3"/>
    <m/>
    <m/>
    <n v="7"/>
    <m/>
    <x v="3"/>
    <n v="9"/>
    <n v="25"/>
    <n v="6"/>
    <n v="6"/>
    <n v="6"/>
    <n v="0"/>
    <n v="2"/>
    <n v="0"/>
    <n v="20"/>
    <s v="43198B19"/>
    <x v="6"/>
  </r>
  <r>
    <x v="11"/>
    <x v="485"/>
    <s v="29"/>
    <s v="Filip MEURISSE"/>
    <d v="1999-05-13T00:00:00"/>
    <s v="FPR - PEER"/>
    <n v="4"/>
    <n v="4"/>
    <n v="4"/>
    <m/>
    <m/>
    <n v="7"/>
    <m/>
    <x v="3"/>
    <n v="12"/>
    <n v="25"/>
    <n v="5"/>
    <n v="5"/>
    <n v="5"/>
    <n v="0"/>
    <n v="2"/>
    <n v="0"/>
    <n v="17"/>
    <s v="43198B19"/>
    <x v="6"/>
  </r>
  <r>
    <x v="11"/>
    <x v="481"/>
    <s v="169"/>
    <s v="Svendsen GOEMAN"/>
    <d v="1997-08-26T00:00:00"/>
    <s v="BMX - HALLE"/>
    <n v="3"/>
    <n v="3"/>
    <n v="3"/>
    <m/>
    <m/>
    <n v="8"/>
    <m/>
    <x v="3"/>
    <n v="9"/>
    <n v="25"/>
    <n v="6"/>
    <n v="6"/>
    <n v="6"/>
    <n v="0"/>
    <n v="1"/>
    <n v="0"/>
    <n v="19"/>
    <s v="43198B19"/>
    <x v="6"/>
  </r>
  <r>
    <x v="11"/>
    <x v="482"/>
    <s v="67"/>
    <s v="David NEUSY"/>
    <d v="1997-09-03T00:00:00"/>
    <s v="Q-BIKE QUAREGNON"/>
    <n v="4"/>
    <n v="4"/>
    <n v="4"/>
    <m/>
    <m/>
    <n v="8"/>
    <m/>
    <x v="3"/>
    <n v="12"/>
    <n v="25"/>
    <n v="5"/>
    <n v="5"/>
    <n v="5"/>
    <n v="0"/>
    <n v="1"/>
    <n v="0"/>
    <n v="16"/>
    <s v="43198B19"/>
    <x v="6"/>
  </r>
  <r>
    <x v="11"/>
    <x v="496"/>
    <s v="48"/>
    <s v="Sébastien DAVIN"/>
    <d v="1999-08-10T00:00:00"/>
    <s v="BMX SOUMAGNE"/>
    <n v="5"/>
    <n v="5"/>
    <n v="5"/>
    <m/>
    <m/>
    <m/>
    <m/>
    <x v="3"/>
    <n v="15"/>
    <n v="25"/>
    <n v="4"/>
    <n v="4"/>
    <n v="4"/>
    <n v="0"/>
    <n v="0"/>
    <n v="0"/>
    <n v="12"/>
    <s v="43198B19"/>
    <x v="6"/>
  </r>
  <r>
    <x v="11"/>
    <x v="497"/>
    <s v="102"/>
    <s v="Alexi VERBIEST"/>
    <d v="1995-08-16T00:00:00"/>
    <s v="BMX TIMBERWOLVES RACING"/>
    <n v="5"/>
    <n v="5"/>
    <n v="5"/>
    <m/>
    <m/>
    <m/>
    <m/>
    <x v="3"/>
    <n v="15"/>
    <n v="25"/>
    <n v="4"/>
    <n v="4"/>
    <n v="4"/>
    <n v="0"/>
    <n v="0"/>
    <n v="0"/>
    <n v="12"/>
    <s v="43198B19"/>
    <x v="6"/>
  </r>
  <r>
    <x v="11"/>
    <x v="495"/>
    <s v="87"/>
    <s v="Eric LAMBOT"/>
    <d v="1977-06-23T00:00:00"/>
    <s v="Q-BIKE QUAREGNON"/>
    <n v="5"/>
    <n v="5"/>
    <n v="5"/>
    <m/>
    <m/>
    <m/>
    <m/>
    <x v="3"/>
    <n v="15"/>
    <n v="25"/>
    <n v="4"/>
    <n v="4"/>
    <n v="4"/>
    <n v="0"/>
    <n v="0"/>
    <n v="0"/>
    <n v="12"/>
    <s v="43198B19"/>
    <x v="6"/>
  </r>
  <r>
    <x v="11"/>
    <x v="494"/>
    <s v="999"/>
    <s v="Raf MEERTS"/>
    <d v="1998-07-22T00:00:00"/>
    <s v="CRUPI BELGIUM PROJECT"/>
    <n v="5"/>
    <n v="6"/>
    <n v="5"/>
    <m/>
    <m/>
    <m/>
    <m/>
    <x v="3"/>
    <n v="16"/>
    <n v="25"/>
    <n v="4"/>
    <n v="3"/>
    <n v="4"/>
    <n v="0"/>
    <n v="0"/>
    <n v="0"/>
    <n v="11"/>
    <s v="43198B19"/>
    <x v="6"/>
  </r>
  <r>
    <x v="11"/>
    <x v="864"/>
    <s v="96"/>
    <s v="Sander PATRY"/>
    <d v="1996-07-14T00:00:00"/>
    <s v="BMX DENNENTEAM"/>
    <n v="6"/>
    <n v="5"/>
    <n v="6"/>
    <m/>
    <m/>
    <m/>
    <m/>
    <x v="3"/>
    <n v="17"/>
    <n v="25"/>
    <n v="3"/>
    <n v="4"/>
    <n v="3"/>
    <n v="0"/>
    <n v="0"/>
    <n v="0"/>
    <n v="10"/>
    <s v="43198B19"/>
    <x v="6"/>
  </r>
  <r>
    <x v="11"/>
    <x v="489"/>
    <s v="79"/>
    <s v="Tjorven DYCKMANS"/>
    <d v="1996-02-02T00:00:00"/>
    <s v="BMX RANST VZW"/>
    <n v="6"/>
    <n v="6"/>
    <n v="6"/>
    <m/>
    <m/>
    <m/>
    <m/>
    <x v="3"/>
    <n v="18"/>
    <n v="25"/>
    <n v="3"/>
    <n v="3"/>
    <n v="3"/>
    <n v="0"/>
    <n v="0"/>
    <n v="0"/>
    <n v="9"/>
    <s v="43198B19"/>
    <x v="6"/>
  </r>
  <r>
    <x v="11"/>
    <x v="491"/>
    <s v="61"/>
    <s v="Michael BLANCHART"/>
    <d v="1995-06-12T00:00:00"/>
    <s v="VZW ANTWERP BMX"/>
    <n v="6"/>
    <n v="6"/>
    <n v="6"/>
    <m/>
    <m/>
    <m/>
    <m/>
    <x v="3"/>
    <n v="18"/>
    <n v="25"/>
    <n v="3"/>
    <n v="3"/>
    <n v="3"/>
    <n v="0"/>
    <n v="0"/>
    <n v="0"/>
    <n v="9"/>
    <s v="43198B19"/>
    <x v="6"/>
  </r>
  <r>
    <x v="11"/>
    <x v="492"/>
    <s v="91"/>
    <s v="Pierre-Y LEROY"/>
    <d v="1990-01-30T00:00:00"/>
    <s v="CIRCUIT ZOLDER - HEUSDEN-ZOLDER"/>
    <n v="7"/>
    <n v="7"/>
    <n v="7"/>
    <m/>
    <m/>
    <m/>
    <m/>
    <x v="3"/>
    <n v="21"/>
    <n v="25"/>
    <n v="2"/>
    <n v="2"/>
    <n v="2"/>
    <n v="0"/>
    <n v="0"/>
    <n v="0"/>
    <n v="6"/>
    <s v="43198B19"/>
    <x v="6"/>
  </r>
  <r>
    <x v="11"/>
    <x v="768"/>
    <s v="51"/>
    <s v="Björn SCHOONVLIET"/>
    <d v="1997-09-19T00:00:00"/>
    <s v="DE MOLENSPRINTERS PULDERBOS VZW"/>
    <n v="6"/>
    <n v="8"/>
    <n v="8"/>
    <m/>
    <m/>
    <m/>
    <m/>
    <x v="3"/>
    <n v="22"/>
    <n v="25"/>
    <n v="3"/>
    <n v="1"/>
    <n v="1"/>
    <n v="0"/>
    <n v="0"/>
    <n v="0"/>
    <n v="5"/>
    <s v="43198B19"/>
    <x v="6"/>
  </r>
  <r>
    <x v="12"/>
    <x v="499"/>
    <s v="42"/>
    <s v="Yeno DE CLERCQ"/>
    <d v="2003-12-19T00:00:00"/>
    <s v="THE BMX-STARS VZW"/>
    <n v="1"/>
    <n v="1"/>
    <n v="1"/>
    <m/>
    <m/>
    <m/>
    <n v="1"/>
    <x v="3"/>
    <n v="3"/>
    <n v="10"/>
    <n v="8"/>
    <n v="8"/>
    <n v="8"/>
    <n v="0"/>
    <n v="0"/>
    <n v="50"/>
    <n v="74"/>
    <s v="43198C16"/>
    <x v="7"/>
  </r>
  <r>
    <x v="12"/>
    <x v="503"/>
    <s v="29"/>
    <s v="Aurélien VAESSEN"/>
    <d v="2004-03-11T00:00:00"/>
    <s v="BMX SOUMAGNE"/>
    <n v="1"/>
    <n v="1"/>
    <n v="1"/>
    <m/>
    <m/>
    <m/>
    <n v="2"/>
    <x v="3"/>
    <n v="3"/>
    <n v="10"/>
    <n v="8"/>
    <n v="8"/>
    <n v="8"/>
    <n v="0"/>
    <n v="0"/>
    <n v="30"/>
    <n v="54"/>
    <s v="43198C16"/>
    <x v="7"/>
  </r>
  <r>
    <x v="12"/>
    <x v="500"/>
    <s v="77"/>
    <s v="Gerben GOEMAN"/>
    <d v="2002-04-19T00:00:00"/>
    <s v="BMX - HALLE"/>
    <n v="2"/>
    <n v="2"/>
    <n v="2"/>
    <m/>
    <m/>
    <m/>
    <n v="3"/>
    <x v="3"/>
    <n v="6"/>
    <n v="10"/>
    <n v="7"/>
    <n v="7"/>
    <n v="7"/>
    <n v="0"/>
    <n v="0"/>
    <n v="25"/>
    <n v="46"/>
    <s v="43198C16"/>
    <x v="7"/>
  </r>
  <r>
    <x v="12"/>
    <x v="502"/>
    <s v="39"/>
    <s v="Nathan DE FAUW"/>
    <d v="2005-07-26T00:00:00"/>
    <s v="BJORN WYNANTS BMX TEAM"/>
    <n v="3"/>
    <n v="2"/>
    <n v="2"/>
    <m/>
    <m/>
    <m/>
    <n v="4"/>
    <x v="3"/>
    <n v="7"/>
    <n v="10"/>
    <n v="6"/>
    <n v="7"/>
    <n v="7"/>
    <n v="0"/>
    <n v="0"/>
    <n v="20"/>
    <n v="40"/>
    <s v="43198C16"/>
    <x v="7"/>
  </r>
  <r>
    <x v="12"/>
    <x v="865"/>
    <s v="84"/>
    <s v="Jensen ANSOMS"/>
    <d v="2002-09-23T00:00:00"/>
    <s v="BMX WIZARDS"/>
    <n v="2"/>
    <n v="3"/>
    <n v="3"/>
    <m/>
    <m/>
    <m/>
    <n v="5"/>
    <x v="3"/>
    <n v="8"/>
    <n v="10"/>
    <n v="7"/>
    <n v="6"/>
    <n v="6"/>
    <n v="0"/>
    <n v="0"/>
    <n v="17"/>
    <n v="36"/>
    <s v="43198C16"/>
    <x v="7"/>
  </r>
  <r>
    <x v="12"/>
    <x v="504"/>
    <s v="51"/>
    <s v="Bo ILEGEMS"/>
    <d v="2004-04-13T00:00:00"/>
    <s v="REVOLUTION BMX SHOP TEAM"/>
    <n v="3"/>
    <n v="3"/>
    <n v="3"/>
    <m/>
    <m/>
    <m/>
    <n v="6"/>
    <x v="3"/>
    <n v="9"/>
    <n v="10"/>
    <n v="6"/>
    <n v="6"/>
    <n v="6"/>
    <n v="0"/>
    <n v="0"/>
    <n v="15"/>
    <n v="33"/>
    <s v="43198C16"/>
    <x v="7"/>
  </r>
  <r>
    <x v="12"/>
    <x v="505"/>
    <s v="40"/>
    <s v="Edouard BARETTE"/>
    <d v="2004-01-06T00:00:00"/>
    <s v="BMX TIMBERWOLVES RACING"/>
    <n v="4"/>
    <n v="4"/>
    <n v="4"/>
    <m/>
    <m/>
    <m/>
    <n v="7"/>
    <x v="3"/>
    <n v="12"/>
    <n v="10"/>
    <n v="5"/>
    <n v="5"/>
    <n v="5"/>
    <n v="0"/>
    <n v="0"/>
    <n v="13"/>
    <n v="28"/>
    <s v="43198C16"/>
    <x v="7"/>
  </r>
  <r>
    <x v="12"/>
    <x v="507"/>
    <s v="35"/>
    <s v="Björn LEYSSENS"/>
    <d v="2004-05-25T00:00:00"/>
    <s v="BMX TIMBERWOLVES RACING"/>
    <n v="4"/>
    <n v="4"/>
    <n v="4"/>
    <m/>
    <m/>
    <m/>
    <n v="8"/>
    <x v="3"/>
    <n v="12"/>
    <n v="10"/>
    <n v="5"/>
    <n v="5"/>
    <n v="5"/>
    <n v="0"/>
    <n v="0"/>
    <n v="11"/>
    <n v="26"/>
    <s v="43198C16"/>
    <x v="7"/>
  </r>
  <r>
    <x v="12"/>
    <x v="506"/>
    <s v="32"/>
    <s v="Ziko DECOSTER"/>
    <d v="2005-08-06T00:00:00"/>
    <s v="BMX - HALLE"/>
    <n v="5"/>
    <n v="5"/>
    <n v="5"/>
    <m/>
    <m/>
    <m/>
    <m/>
    <x v="3"/>
    <n v="15"/>
    <n v="10"/>
    <n v="4"/>
    <n v="4"/>
    <n v="4"/>
    <n v="0"/>
    <n v="0"/>
    <n v="0"/>
    <n v="12"/>
    <s v="43198C16"/>
    <x v="7"/>
  </r>
  <r>
    <x v="12"/>
    <x v="774"/>
    <s v="135"/>
    <s v="Lars VERKOYEN"/>
    <d v="2005-06-21T00:00:00"/>
    <s v="FPR - PEER"/>
    <n v="5"/>
    <n v="5"/>
    <n v="5"/>
    <m/>
    <m/>
    <m/>
    <m/>
    <x v="3"/>
    <n v="15"/>
    <n v="10"/>
    <n v="4"/>
    <n v="4"/>
    <n v="4"/>
    <n v="0"/>
    <n v="0"/>
    <n v="0"/>
    <n v="12"/>
    <s v="43198C16"/>
    <x v="7"/>
  </r>
  <r>
    <x v="13"/>
    <x v="509"/>
    <s v="50"/>
    <s v="Robbe VERSCHUEREN"/>
    <d v="2000-09-20T00:00:00"/>
    <s v="BMXEMOTION TEAM"/>
    <n v="1"/>
    <n v="1"/>
    <n v="1"/>
    <m/>
    <m/>
    <m/>
    <n v="1"/>
    <x v="3"/>
    <n v="3"/>
    <n v="10"/>
    <n v="8"/>
    <n v="8"/>
    <n v="8"/>
    <n v="0"/>
    <n v="0"/>
    <n v="50"/>
    <n v="74"/>
    <s v="43198C29"/>
    <x v="8"/>
  </r>
  <r>
    <x v="13"/>
    <x v="508"/>
    <s v="95"/>
    <s v="Dennis STEEMANS"/>
    <d v="1999-08-21T00:00:00"/>
    <s v="C-WEAR ICE FACTORY BELGIUM"/>
    <n v="1"/>
    <n v="1"/>
    <n v="1"/>
    <m/>
    <m/>
    <m/>
    <n v="2"/>
    <x v="3"/>
    <n v="3"/>
    <n v="10"/>
    <n v="8"/>
    <n v="8"/>
    <n v="8"/>
    <n v="0"/>
    <n v="0"/>
    <n v="30"/>
    <n v="54"/>
    <s v="43198C29"/>
    <x v="8"/>
  </r>
  <r>
    <x v="13"/>
    <x v="512"/>
    <s v="169"/>
    <s v="Svendsen GOEMAN"/>
    <d v="1997-08-26T00:00:00"/>
    <s v="BMX - HALLE"/>
    <n v="3"/>
    <n v="2"/>
    <n v="3"/>
    <m/>
    <m/>
    <m/>
    <n v="3"/>
    <x v="3"/>
    <n v="8"/>
    <n v="10"/>
    <n v="6"/>
    <n v="7"/>
    <n v="6"/>
    <n v="0"/>
    <n v="0"/>
    <n v="25"/>
    <n v="44"/>
    <s v="43198C29"/>
    <x v="8"/>
  </r>
  <r>
    <x v="13"/>
    <x v="516"/>
    <s v="25"/>
    <s v="Jorden BIESMANS"/>
    <d v="2001-11-05T00:00:00"/>
    <s v="PMC CYCLING"/>
    <n v="4"/>
    <n v="4"/>
    <n v="4"/>
    <m/>
    <m/>
    <m/>
    <n v="4"/>
    <x v="3"/>
    <n v="12"/>
    <n v="10"/>
    <n v="5"/>
    <n v="5"/>
    <n v="5"/>
    <n v="0"/>
    <n v="0"/>
    <n v="20"/>
    <n v="35"/>
    <s v="43198C29"/>
    <x v="8"/>
  </r>
  <r>
    <x v="13"/>
    <x v="511"/>
    <s v="54"/>
    <s v="Sébastien DAVIN"/>
    <d v="1999-08-10T00:00:00"/>
    <s v="BMX SOUMAGNE"/>
    <n v="3"/>
    <n v="2"/>
    <n v="2"/>
    <m/>
    <m/>
    <m/>
    <n v="5"/>
    <x v="3"/>
    <n v="7"/>
    <n v="10"/>
    <n v="6"/>
    <n v="7"/>
    <n v="7"/>
    <n v="0"/>
    <n v="0"/>
    <n v="17"/>
    <n v="37"/>
    <s v="43198C29"/>
    <x v="8"/>
  </r>
  <r>
    <x v="13"/>
    <x v="866"/>
    <s v="23"/>
    <s v="Brent VANHOOF"/>
    <d v="1999-08-15T00:00:00"/>
    <s v="HARO-BMX4LIFE TEAM"/>
    <n v="2"/>
    <n v="3"/>
    <n v="2"/>
    <m/>
    <m/>
    <m/>
    <n v="6"/>
    <x v="3"/>
    <n v="7"/>
    <n v="10"/>
    <n v="7"/>
    <n v="6"/>
    <n v="7"/>
    <n v="0"/>
    <n v="0"/>
    <n v="15"/>
    <n v="35"/>
    <s v="43198C29"/>
    <x v="8"/>
  </r>
  <r>
    <x v="13"/>
    <x v="514"/>
    <s v="41"/>
    <s v="Alexi VERBIEST"/>
    <d v="1995-08-16T00:00:00"/>
    <s v="BMX TIMBERWOLVES RACING"/>
    <n v="2"/>
    <n v="3"/>
    <n v="3"/>
    <m/>
    <m/>
    <m/>
    <n v="7"/>
    <x v="3"/>
    <n v="8"/>
    <n v="10"/>
    <n v="7"/>
    <n v="6"/>
    <n v="6"/>
    <n v="0"/>
    <n v="0"/>
    <n v="13"/>
    <n v="32"/>
    <s v="43198C29"/>
    <x v="8"/>
  </r>
  <r>
    <x v="13"/>
    <x v="517"/>
    <s v="59"/>
    <s v="Joris CEULEMANS"/>
    <d v="1993-12-31T00:00:00"/>
    <s v="BMX RANST VZW"/>
    <n v="4"/>
    <n v="4"/>
    <n v="4"/>
    <m/>
    <m/>
    <m/>
    <n v="8"/>
    <x v="3"/>
    <n v="12"/>
    <n v="10"/>
    <n v="5"/>
    <n v="5"/>
    <n v="5"/>
    <n v="0"/>
    <n v="0"/>
    <n v="11"/>
    <n v="26"/>
    <s v="43198C29"/>
    <x v="8"/>
  </r>
  <r>
    <x v="13"/>
    <x v="518"/>
    <s v="999"/>
    <s v="Wout MEERTS"/>
    <d v="1996-07-14T00:00:00"/>
    <s v="CRUPI BELGIUM PROJECT"/>
    <n v="5"/>
    <n v="5"/>
    <n v="5"/>
    <m/>
    <m/>
    <m/>
    <m/>
    <x v="3"/>
    <n v="15"/>
    <n v="10"/>
    <n v="4"/>
    <n v="4"/>
    <n v="4"/>
    <n v="0"/>
    <n v="0"/>
    <n v="0"/>
    <n v="12"/>
    <s v="43198C29"/>
    <x v="8"/>
  </r>
  <r>
    <x v="13"/>
    <x v="519"/>
    <s v="36"/>
    <s v="Michael BLANCHART"/>
    <d v="1995-06-12T00:00:00"/>
    <s v="VZW ANTWERP BMX"/>
    <n v="5"/>
    <n v="5"/>
    <n v="5"/>
    <m/>
    <m/>
    <m/>
    <m/>
    <x v="3"/>
    <n v="15"/>
    <n v="10"/>
    <n v="4"/>
    <n v="4"/>
    <n v="4"/>
    <n v="0"/>
    <n v="0"/>
    <n v="0"/>
    <n v="12"/>
    <s v="43198C29"/>
    <x v="8"/>
  </r>
  <r>
    <x v="14"/>
    <x v="522"/>
    <s v="45"/>
    <s v="Kevin REYNAERT"/>
    <d v="1983-03-01T00:00:00"/>
    <s v="THE BMX-STARS VZW"/>
    <n v="1"/>
    <n v="1"/>
    <n v="1"/>
    <m/>
    <m/>
    <m/>
    <n v="1"/>
    <x v="3"/>
    <n v="3"/>
    <n v="10"/>
    <n v="8"/>
    <n v="8"/>
    <n v="8"/>
    <n v="0"/>
    <n v="0"/>
    <n v="50"/>
    <n v="74"/>
    <s v="43198C30"/>
    <x v="9"/>
  </r>
  <r>
    <x v="14"/>
    <x v="525"/>
    <s v="108"/>
    <s v="David VERELST"/>
    <d v="1986-12-30T00:00:00"/>
    <s v="BMX RANST VZW"/>
    <n v="2"/>
    <n v="2"/>
    <n v="2"/>
    <m/>
    <m/>
    <m/>
    <n v="2"/>
    <x v="3"/>
    <n v="6"/>
    <n v="10"/>
    <n v="7"/>
    <n v="7"/>
    <n v="7"/>
    <n v="0"/>
    <n v="0"/>
    <n v="30"/>
    <n v="51"/>
    <s v="43198C30"/>
    <x v="9"/>
  </r>
  <r>
    <x v="14"/>
    <x v="523"/>
    <s v="36"/>
    <s v="Evan DE LUCA"/>
    <d v="1983-09-08T00:00:00"/>
    <s v="BMXING PARK BLEGNY"/>
    <n v="2"/>
    <n v="1"/>
    <n v="2"/>
    <m/>
    <m/>
    <m/>
    <n v="3"/>
    <x v="3"/>
    <n v="5"/>
    <n v="10"/>
    <n v="7"/>
    <n v="8"/>
    <n v="7"/>
    <n v="0"/>
    <n v="0"/>
    <n v="25"/>
    <n v="47"/>
    <s v="43198C30"/>
    <x v="9"/>
  </r>
  <r>
    <x v="14"/>
    <x v="776"/>
    <s v="97"/>
    <s v="Benoît DUPONT"/>
    <d v="1981-10-15T00:00:00"/>
    <s v="BMXING PARK BLEGNY"/>
    <n v="3"/>
    <n v="3"/>
    <n v="3"/>
    <m/>
    <m/>
    <m/>
    <n v="4"/>
    <x v="3"/>
    <n v="9"/>
    <n v="10"/>
    <n v="6"/>
    <n v="6"/>
    <n v="6"/>
    <n v="0"/>
    <n v="0"/>
    <n v="20"/>
    <n v="38"/>
    <s v="43198C30"/>
    <x v="9"/>
  </r>
  <r>
    <x v="14"/>
    <x v="524"/>
    <s v="61"/>
    <s v="Tom BOELAERS"/>
    <d v="1985-11-10T00:00:00"/>
    <s v="PEER BMX VZW"/>
    <n v="1"/>
    <n v="2"/>
    <n v="1"/>
    <m/>
    <m/>
    <m/>
    <n v="5"/>
    <x v="3"/>
    <n v="4"/>
    <n v="10"/>
    <n v="8"/>
    <n v="7"/>
    <n v="8"/>
    <n v="0"/>
    <n v="0"/>
    <n v="17"/>
    <n v="40"/>
    <s v="43198C30"/>
    <x v="9"/>
  </r>
  <r>
    <x v="14"/>
    <x v="526"/>
    <s v="71"/>
    <s v="Wesley VAN GASTEL"/>
    <d v="1979-10-05T00:00:00"/>
    <s v="DARE2RACE BMX TEAM"/>
    <n v="4"/>
    <n v="4"/>
    <n v="4"/>
    <m/>
    <m/>
    <m/>
    <n v="6"/>
    <x v="3"/>
    <n v="12"/>
    <n v="10"/>
    <n v="5"/>
    <n v="5"/>
    <n v="5"/>
    <n v="0"/>
    <n v="0"/>
    <n v="15"/>
    <n v="30"/>
    <s v="43198C30"/>
    <x v="9"/>
  </r>
  <r>
    <x v="14"/>
    <x v="520"/>
    <s v="30"/>
    <s v="Gorden MARTIN"/>
    <d v="1985-01-20T00:00:00"/>
    <s v="ISOREX CYCLING TEAM"/>
    <n v="3"/>
    <n v="3"/>
    <n v="3"/>
    <m/>
    <m/>
    <m/>
    <n v="7"/>
    <x v="3"/>
    <n v="9"/>
    <n v="10"/>
    <n v="6"/>
    <n v="6"/>
    <n v="6"/>
    <n v="0"/>
    <n v="0"/>
    <n v="13"/>
    <n v="31"/>
    <s v="43198C30"/>
    <x v="9"/>
  </r>
  <r>
    <x v="14"/>
    <x v="527"/>
    <s v="70"/>
    <s v="Grégory SEYFARTH"/>
    <d v="1979-12-22T00:00:00"/>
    <s v="Q-BIKE QUAREGNON"/>
    <n v="4"/>
    <n v="4"/>
    <n v="4"/>
    <m/>
    <m/>
    <m/>
    <n v="8"/>
    <x v="3"/>
    <n v="12"/>
    <n v="10"/>
    <n v="5"/>
    <n v="5"/>
    <n v="5"/>
    <n v="0"/>
    <n v="0"/>
    <n v="11"/>
    <n v="26"/>
    <s v="43198C30"/>
    <x v="9"/>
  </r>
  <r>
    <x v="14"/>
    <x v="529"/>
    <s v="41"/>
    <s v="Bart SUTTELS"/>
    <d v="1985-01-06T00:00:00"/>
    <s v="BMX TEAM BEKAF VZW"/>
    <n v="5"/>
    <n v="5"/>
    <n v="5"/>
    <m/>
    <m/>
    <m/>
    <m/>
    <x v="3"/>
    <n v="15"/>
    <n v="10"/>
    <n v="4"/>
    <n v="4"/>
    <n v="4"/>
    <n v="0"/>
    <n v="0"/>
    <n v="0"/>
    <n v="12"/>
    <s v="43198C30"/>
    <x v="9"/>
  </r>
  <r>
    <x v="14"/>
    <x v="528"/>
    <s v="83"/>
    <s v="Sébastie JADOT"/>
    <d v="1984-01-07T00:00:00"/>
    <s v="BMX TIMBERWOLVES RACING"/>
    <n v="5"/>
    <n v="5"/>
    <n v="5"/>
    <m/>
    <m/>
    <m/>
    <m/>
    <x v="3"/>
    <n v="15"/>
    <n v="10"/>
    <n v="4"/>
    <n v="4"/>
    <n v="4"/>
    <n v="0"/>
    <n v="0"/>
    <n v="0"/>
    <n v="12"/>
    <s v="43198C30"/>
    <x v="9"/>
  </r>
  <r>
    <x v="15"/>
    <x v="536"/>
    <s v="48"/>
    <s v="Tonny STROBBE"/>
    <d v="1970-09-03T00:00:00"/>
    <s v="TOP GEAR BMX VZW"/>
    <n v="1"/>
    <n v="1"/>
    <n v="2"/>
    <m/>
    <m/>
    <n v="1"/>
    <n v="1"/>
    <x v="3"/>
    <n v="4"/>
    <n v="17"/>
    <n v="8"/>
    <n v="8"/>
    <n v="7"/>
    <n v="0"/>
    <n v="5"/>
    <n v="50"/>
    <n v="78"/>
    <s v="43198C40"/>
    <x v="10"/>
  </r>
  <r>
    <x v="15"/>
    <x v="778"/>
    <s v="50"/>
    <s v="Sammy DESCHEPPER"/>
    <d v="1968-05-22T00:00:00"/>
    <s v="THE BMX-STARS VZW"/>
    <n v="3"/>
    <n v="3"/>
    <n v="3"/>
    <m/>
    <m/>
    <n v="2"/>
    <n v="2"/>
    <x v="3"/>
    <n v="9"/>
    <n v="17"/>
    <n v="6"/>
    <n v="6"/>
    <n v="6"/>
    <n v="0"/>
    <n v="5"/>
    <n v="30"/>
    <n v="53"/>
    <s v="43198C40"/>
    <x v="10"/>
  </r>
  <r>
    <x v="15"/>
    <x v="777"/>
    <s v="95"/>
    <s v="Frédéric DEJASSE"/>
    <d v="1977-02-02T00:00:00"/>
    <s v="Q-BIKE QUAREGNON"/>
    <n v="2"/>
    <n v="2"/>
    <n v="1"/>
    <m/>
    <m/>
    <n v="3"/>
    <n v="3"/>
    <x v="3"/>
    <n v="5"/>
    <n v="17"/>
    <n v="7"/>
    <n v="7"/>
    <n v="8"/>
    <n v="0"/>
    <n v="5"/>
    <n v="25"/>
    <n v="52"/>
    <s v="43198C40"/>
    <x v="10"/>
  </r>
  <r>
    <x v="15"/>
    <x v="537"/>
    <s v="43"/>
    <s v="Geert LENSSEN"/>
    <d v="1977-10-26T00:00:00"/>
    <s v="PMC CYCLING"/>
    <n v="3"/>
    <n v="4"/>
    <n v="3"/>
    <m/>
    <m/>
    <n v="1"/>
    <n v="4"/>
    <x v="3"/>
    <n v="10"/>
    <n v="17"/>
    <n v="6"/>
    <n v="5"/>
    <n v="6"/>
    <n v="0"/>
    <n v="5"/>
    <n v="20"/>
    <n v="42"/>
    <s v="43198C40"/>
    <x v="10"/>
  </r>
  <r>
    <x v="15"/>
    <x v="779"/>
    <s v="89"/>
    <s v="Olivier SMETS"/>
    <d v="1971-04-29T00:00:00"/>
    <s v="BMXING PARK BLEGNY"/>
    <n v="4"/>
    <n v="3"/>
    <n v="4"/>
    <m/>
    <m/>
    <n v="4"/>
    <n v="5"/>
    <x v="3"/>
    <n v="11"/>
    <n v="17"/>
    <n v="5"/>
    <n v="6"/>
    <n v="5"/>
    <n v="0"/>
    <n v="5"/>
    <n v="17"/>
    <n v="38"/>
    <s v="43198C40"/>
    <x v="10"/>
  </r>
  <r>
    <x v="15"/>
    <x v="867"/>
    <s v="80"/>
    <s v="Frédéric CARPIAUX"/>
    <d v="1969-10-02T00:00:00"/>
    <s v="BMXING PARK BLEGNY"/>
    <n v="4"/>
    <n v="3"/>
    <n v="4"/>
    <m/>
    <m/>
    <n v="4"/>
    <n v="6"/>
    <x v="3"/>
    <n v="11"/>
    <n v="17"/>
    <n v="5"/>
    <n v="6"/>
    <n v="5"/>
    <n v="0"/>
    <n v="5"/>
    <n v="15"/>
    <n v="36"/>
    <s v="43198C40"/>
    <x v="10"/>
  </r>
  <r>
    <x v="15"/>
    <x v="541"/>
    <s v="76"/>
    <s v="Nico OOMS"/>
    <d v="1973-11-19T00:00:00"/>
    <s v="CIRCUIT ZOLDER - HEUSDEN-ZOLDER"/>
    <n v="3"/>
    <n v="4"/>
    <n v="3"/>
    <m/>
    <m/>
    <n v="3"/>
    <n v="7"/>
    <x v="3"/>
    <n v="10"/>
    <n v="17"/>
    <n v="6"/>
    <n v="5"/>
    <n v="6"/>
    <n v="0"/>
    <n v="5"/>
    <n v="13"/>
    <n v="35"/>
    <s v="43198C40"/>
    <x v="10"/>
  </r>
  <r>
    <x v="15"/>
    <x v="534"/>
    <s v="85"/>
    <s v="Danny PINXTEN"/>
    <d v="1974-05-13T00:00:00"/>
    <s v="PEER BMX VZW"/>
    <n v="1"/>
    <n v="1"/>
    <n v="1"/>
    <m/>
    <m/>
    <n v="2"/>
    <n v="8"/>
    <x v="3"/>
    <n v="3"/>
    <n v="17"/>
    <n v="8"/>
    <n v="8"/>
    <n v="8"/>
    <n v="0"/>
    <n v="5"/>
    <n v="11"/>
    <n v="40"/>
    <s v="43198C40"/>
    <x v="10"/>
  </r>
  <r>
    <x v="15"/>
    <x v="542"/>
    <s v="87"/>
    <s v="Eric LAMBOT"/>
    <d v="1977-06-23T00:00:00"/>
    <s v="Q-BIKE QUAREGNON"/>
    <n v="2"/>
    <n v="2"/>
    <n v="2"/>
    <m/>
    <m/>
    <n v="5"/>
    <m/>
    <x v="3"/>
    <n v="6"/>
    <n v="17"/>
    <n v="7"/>
    <n v="7"/>
    <n v="7"/>
    <n v="0"/>
    <n v="4"/>
    <n v="0"/>
    <n v="25"/>
    <s v="43198C40"/>
    <x v="10"/>
  </r>
  <r>
    <x v="15"/>
    <x v="545"/>
    <s v="111"/>
    <s v="Patrick PACHE"/>
    <d v="1972-07-07T00:00:00"/>
    <s v="BMX TIMBERWOLVES RACING"/>
    <n v="4"/>
    <n v="4"/>
    <n v="4"/>
    <m/>
    <m/>
    <n v="5"/>
    <m/>
    <x v="3"/>
    <n v="12"/>
    <n v="17"/>
    <n v="5"/>
    <n v="5"/>
    <n v="5"/>
    <n v="0"/>
    <n v="4"/>
    <n v="0"/>
    <n v="19"/>
    <s v="43198C40"/>
    <x v="10"/>
  </r>
  <r>
    <x v="15"/>
    <x v="535"/>
    <s v="73"/>
    <s v="Walter DE VISSCHER"/>
    <d v="1973-02-09T00:00:00"/>
    <s v="INDIVIDUEEL"/>
    <n v="1"/>
    <n v="1"/>
    <n v="1"/>
    <m/>
    <m/>
    <n v="6"/>
    <m/>
    <x v="3"/>
    <n v="3"/>
    <n v="17"/>
    <n v="8"/>
    <n v="8"/>
    <n v="8"/>
    <n v="0"/>
    <n v="3"/>
    <n v="0"/>
    <n v="27"/>
    <s v="43198C40"/>
    <x v="10"/>
  </r>
  <r>
    <x v="15"/>
    <x v="538"/>
    <s v="60"/>
    <s v="Yvan LAENEN"/>
    <d v="1975-06-22T00:00:00"/>
    <s v="SUPERCROSS BVC BIKES BENELUX"/>
    <n v="2"/>
    <n v="2"/>
    <n v="2"/>
    <m/>
    <m/>
    <n v="6"/>
    <m/>
    <x v="3"/>
    <n v="6"/>
    <n v="17"/>
    <n v="7"/>
    <n v="7"/>
    <n v="7"/>
    <n v="0"/>
    <n v="3"/>
    <n v="0"/>
    <n v="24"/>
    <s v="43198C40"/>
    <x v="10"/>
  </r>
  <r>
    <x v="15"/>
    <x v="547"/>
    <s v="86"/>
    <s v="Frank SMETS"/>
    <d v="1965-05-06T00:00:00"/>
    <s v="OFF ROAD CLUB BMX  2000  DESSEL VZW"/>
    <n v="5"/>
    <n v="5"/>
    <n v="5"/>
    <m/>
    <m/>
    <m/>
    <m/>
    <x v="3"/>
    <n v="15"/>
    <n v="17"/>
    <n v="4"/>
    <n v="4"/>
    <n v="4"/>
    <n v="0"/>
    <n v="0"/>
    <n v="0"/>
    <n v="12"/>
    <s v="43198C40"/>
    <x v="10"/>
  </r>
  <r>
    <x v="15"/>
    <x v="544"/>
    <s v="72"/>
    <s v="David VAN UFFEL"/>
    <d v="1970-08-18T00:00:00"/>
    <s v="DE MOLENSPRINTERS PULDERBOS VZW"/>
    <n v="5"/>
    <n v="6"/>
    <n v="5"/>
    <m/>
    <m/>
    <m/>
    <m/>
    <x v="3"/>
    <n v="16"/>
    <n v="17"/>
    <n v="4"/>
    <n v="3"/>
    <n v="4"/>
    <n v="0"/>
    <n v="0"/>
    <n v="0"/>
    <n v="11"/>
    <s v="43198C40"/>
    <x v="10"/>
  </r>
  <r>
    <x v="15"/>
    <x v="549"/>
    <s v="110"/>
    <s v="Eddy BLERVAQUE"/>
    <d v="1969-04-07T00:00:00"/>
    <s v="Q-BIKE QUAREGNON"/>
    <n v="6"/>
    <n v="6"/>
    <n v="5"/>
    <m/>
    <m/>
    <m/>
    <m/>
    <x v="3"/>
    <n v="17"/>
    <n v="17"/>
    <n v="3"/>
    <n v="3"/>
    <n v="4"/>
    <n v="0"/>
    <n v="0"/>
    <n v="0"/>
    <n v="10"/>
    <s v="43198C40"/>
    <x v="10"/>
  </r>
  <r>
    <x v="15"/>
    <x v="552"/>
    <s v="102"/>
    <s v="Michael LALOUX"/>
    <d v="1975-10-02T00:00:00"/>
    <s v="BMXING PARK BLEGNY"/>
    <n v="5"/>
    <n v="5"/>
    <n v="6"/>
    <m/>
    <m/>
    <m/>
    <m/>
    <x v="3"/>
    <n v="16"/>
    <n v="17"/>
    <n v="4"/>
    <n v="4"/>
    <n v="3"/>
    <n v="0"/>
    <n v="0"/>
    <n v="0"/>
    <n v="11"/>
    <s v="43198C40"/>
    <x v="10"/>
  </r>
  <r>
    <x v="15"/>
    <x v="548"/>
    <s v="44"/>
    <s v="Marlon MANNAERTS"/>
    <d v="1973-08-08T00:00:00"/>
    <s v="OFF ROAD CLUB BMX  2000  DESSEL VZW"/>
    <n v="6"/>
    <n v="5"/>
    <n v="6"/>
    <m/>
    <m/>
    <m/>
    <m/>
    <x v="3"/>
    <n v="17"/>
    <n v="17"/>
    <n v="3"/>
    <n v="4"/>
    <n v="3"/>
    <n v="0"/>
    <n v="0"/>
    <n v="0"/>
    <n v="10"/>
    <s v="43198C40"/>
    <x v="10"/>
  </r>
  <r>
    <x v="16"/>
    <x v="555"/>
    <s v="47"/>
    <s v="Joni MONDELAERS"/>
    <d v="1997-11-19T00:00:00"/>
    <s v="BMX RANST VZW"/>
    <n v="2"/>
    <n v="2"/>
    <n v="3"/>
    <m/>
    <m/>
    <n v="2"/>
    <n v="1"/>
    <x v="3"/>
    <n v="7"/>
    <n v="17"/>
    <n v="7"/>
    <n v="7"/>
    <n v="6"/>
    <n v="0"/>
    <n v="5"/>
    <n v="50"/>
    <n v="75"/>
    <s v="43198D05"/>
    <x v="11"/>
  </r>
  <r>
    <x v="16"/>
    <x v="554"/>
    <s v="31"/>
    <s v="Femke VERELST"/>
    <d v="2003-03-21T00:00:00"/>
    <s v="DARE2RACE BMX TEAM"/>
    <n v="1"/>
    <n v="1"/>
    <n v="1"/>
    <m/>
    <m/>
    <n v="1"/>
    <n v="2"/>
    <x v="3"/>
    <n v="3"/>
    <n v="17"/>
    <n v="8"/>
    <n v="8"/>
    <n v="8"/>
    <n v="0"/>
    <n v="5"/>
    <n v="30"/>
    <n v="59"/>
    <s v="43198D05"/>
    <x v="11"/>
  </r>
  <r>
    <x v="16"/>
    <x v="556"/>
    <s v="51"/>
    <s v="Thessa VAN SAEN"/>
    <d v="2003-05-07T00:00:00"/>
    <s v="THE BMX-STARS VZW"/>
    <n v="1"/>
    <n v="2"/>
    <n v="2"/>
    <m/>
    <m/>
    <n v="2"/>
    <n v="3"/>
    <x v="3"/>
    <n v="5"/>
    <n v="17"/>
    <n v="8"/>
    <n v="7"/>
    <n v="7"/>
    <n v="0"/>
    <n v="5"/>
    <n v="25"/>
    <n v="52"/>
    <s v="43198D05"/>
    <x v="11"/>
  </r>
  <r>
    <x v="16"/>
    <x v="565"/>
    <s v="36"/>
    <s v="Femke AERTS"/>
    <d v="1990-05-25T00:00:00"/>
    <s v="THE BMX DEVILS V.Z.W. RAVELS"/>
    <n v="3"/>
    <n v="3"/>
    <n v="3"/>
    <m/>
    <m/>
    <n v="4"/>
    <n v="4"/>
    <x v="3"/>
    <n v="9"/>
    <n v="17"/>
    <n v="6"/>
    <n v="6"/>
    <n v="6"/>
    <n v="0"/>
    <n v="5"/>
    <n v="20"/>
    <n v="43"/>
    <s v="43198D05"/>
    <x v="11"/>
  </r>
  <r>
    <x v="16"/>
    <x v="568"/>
    <s v="72"/>
    <s v="Nore VAN UFFEL"/>
    <d v="2003-12-29T00:00:00"/>
    <s v="DE MOLENSPRINTERS PULDERBOS VZW"/>
    <n v="4"/>
    <n v="4"/>
    <n v="4"/>
    <m/>
    <m/>
    <n v="3"/>
    <n v="5"/>
    <x v="3"/>
    <n v="12"/>
    <n v="17"/>
    <n v="5"/>
    <n v="5"/>
    <n v="5"/>
    <n v="0"/>
    <n v="5"/>
    <n v="17"/>
    <n v="37"/>
    <s v="43198D05"/>
    <x v="11"/>
  </r>
  <r>
    <x v="16"/>
    <x v="558"/>
    <s v="333"/>
    <s v="Gaëtane MEERTS"/>
    <d v="2001-06-01T00:00:00"/>
    <s v="BMX TEAM CRUPI BELGIUM"/>
    <n v="4"/>
    <n v="3"/>
    <n v="2"/>
    <m/>
    <m/>
    <n v="3"/>
    <n v="6"/>
    <x v="3"/>
    <n v="9"/>
    <n v="17"/>
    <n v="5"/>
    <n v="6"/>
    <n v="7"/>
    <n v="0"/>
    <n v="5"/>
    <n v="15"/>
    <n v="38"/>
    <s v="43198D05"/>
    <x v="11"/>
  </r>
  <r>
    <x v="16"/>
    <x v="563"/>
    <s v="23"/>
    <s v="Kimberly CLAES"/>
    <d v="2001-02-18T00:00:00"/>
    <s v="THE BMX ANGELS"/>
    <n v="4"/>
    <n v="4"/>
    <n v="4"/>
    <m/>
    <m/>
    <n v="4"/>
    <n v="7"/>
    <x v="3"/>
    <n v="12"/>
    <n v="17"/>
    <n v="5"/>
    <n v="5"/>
    <n v="5"/>
    <n v="0"/>
    <n v="5"/>
    <n v="13"/>
    <n v="33"/>
    <s v="43198D05"/>
    <x v="11"/>
  </r>
  <r>
    <x v="16"/>
    <x v="553"/>
    <s v="22"/>
    <s v="Angie VANDEPUT"/>
    <d v="1995-09-27T00:00:00"/>
    <s v="GEAR2WIN PURE FACTORY RACING"/>
    <n v="2"/>
    <n v="1"/>
    <n v="1"/>
    <m/>
    <m/>
    <n v="1"/>
    <n v="8"/>
    <x v="3"/>
    <n v="4"/>
    <n v="17"/>
    <n v="7"/>
    <n v="8"/>
    <n v="8"/>
    <n v="0"/>
    <n v="5"/>
    <n v="11"/>
    <n v="39"/>
    <s v="43198D05"/>
    <x v="11"/>
  </r>
  <r>
    <x v="16"/>
    <x v="783"/>
    <s v="33"/>
    <s v="Delphine DESCHEPPER"/>
    <d v="2002-05-23T00:00:00"/>
    <s v="THE BMX-STARS VZW"/>
    <n v="1"/>
    <n v="2"/>
    <n v="2"/>
    <m/>
    <m/>
    <n v="5"/>
    <m/>
    <x v="3"/>
    <n v="5"/>
    <n v="17"/>
    <n v="8"/>
    <n v="7"/>
    <n v="7"/>
    <n v="0"/>
    <n v="4"/>
    <n v="0"/>
    <n v="26"/>
    <s v="43198D05"/>
    <x v="11"/>
  </r>
  <r>
    <x v="16"/>
    <x v="561"/>
    <s v="111"/>
    <s v="Selena COQUIN"/>
    <d v="2003-07-01T00:00:00"/>
    <s v="DE MOLENSPRINTERS PULDERBOS VZW"/>
    <n v="3"/>
    <n v="4"/>
    <n v="4"/>
    <m/>
    <m/>
    <n v="5"/>
    <m/>
    <x v="3"/>
    <n v="11"/>
    <n v="17"/>
    <n v="6"/>
    <n v="5"/>
    <n v="5"/>
    <n v="0"/>
    <n v="4"/>
    <n v="0"/>
    <n v="20"/>
    <s v="43198D05"/>
    <x v="11"/>
  </r>
  <r>
    <x v="16"/>
    <x v="560"/>
    <s v="75"/>
    <s v="Peggy MARIEN"/>
    <d v="1975-12-03T00:00:00"/>
    <s v="REVOLUTION BMX SHOP TEAM"/>
    <n v="2"/>
    <n v="1"/>
    <n v="1"/>
    <m/>
    <m/>
    <n v="6"/>
    <m/>
    <x v="3"/>
    <n v="4"/>
    <n v="17"/>
    <n v="7"/>
    <n v="8"/>
    <n v="8"/>
    <n v="0"/>
    <n v="3"/>
    <n v="0"/>
    <n v="26"/>
    <s v="43198D05"/>
    <x v="11"/>
  </r>
  <r>
    <x v="16"/>
    <x v="557"/>
    <s v="222"/>
    <s v="Amber WILLEM"/>
    <d v="2001-02-01T00:00:00"/>
    <s v="BMX TEAM CRUPI BELGIUM"/>
    <n v="3"/>
    <n v="3"/>
    <n v="3"/>
    <m/>
    <m/>
    <n v="6"/>
    <m/>
    <x v="3"/>
    <n v="9"/>
    <n v="17"/>
    <n v="6"/>
    <n v="6"/>
    <n v="6"/>
    <n v="0"/>
    <n v="3"/>
    <n v="0"/>
    <n v="21"/>
    <s v="43198D05"/>
    <x v="11"/>
  </r>
  <r>
    <x v="16"/>
    <x v="570"/>
    <s v="40"/>
    <s v="Tamara TEURFS"/>
    <d v="1999-06-21T00:00:00"/>
    <s v="BMX RANST VZW"/>
    <n v="5"/>
    <n v="5"/>
    <n v="5"/>
    <m/>
    <m/>
    <m/>
    <m/>
    <x v="3"/>
    <n v="15"/>
    <n v="17"/>
    <n v="4"/>
    <n v="4"/>
    <n v="4"/>
    <n v="0"/>
    <n v="0"/>
    <n v="0"/>
    <n v="12"/>
    <s v="43198D05"/>
    <x v="11"/>
  </r>
  <r>
    <x v="16"/>
    <x v="559"/>
    <s v="28"/>
    <s v="Sam ILEGEMS"/>
    <d v="2000-08-11T00:00:00"/>
    <s v="REVOLUTION BMX SHOP TEAM"/>
    <n v="5"/>
    <n v="5"/>
    <n v="5"/>
    <m/>
    <m/>
    <m/>
    <m/>
    <x v="3"/>
    <n v="15"/>
    <n v="17"/>
    <n v="4"/>
    <n v="4"/>
    <n v="4"/>
    <n v="0"/>
    <n v="0"/>
    <n v="0"/>
    <n v="12"/>
    <s v="43198D05"/>
    <x v="11"/>
  </r>
  <r>
    <x v="16"/>
    <x v="566"/>
    <s v="25"/>
    <s v="Veroniqu ROOMS"/>
    <d v="1984-11-23T00:00:00"/>
    <s v="THE BMX DEVILS V.Z.W. RAVELS"/>
    <n v="5"/>
    <n v="5"/>
    <n v="5"/>
    <m/>
    <m/>
    <m/>
    <m/>
    <x v="3"/>
    <n v="15"/>
    <n v="17"/>
    <n v="4"/>
    <n v="4"/>
    <n v="4"/>
    <n v="0"/>
    <n v="0"/>
    <n v="0"/>
    <n v="12"/>
    <s v="43198D05"/>
    <x v="11"/>
  </r>
  <r>
    <x v="16"/>
    <x v="868"/>
    <s v="41"/>
    <s v="Maria-Ca DEGHISLAGE"/>
    <d v="1999-07-06T00:00:00"/>
    <s v="BMXING PARK BLEGNY"/>
    <n v="6"/>
    <n v="6"/>
    <n v="6"/>
    <m/>
    <m/>
    <m/>
    <m/>
    <x v="3"/>
    <n v="18"/>
    <n v="17"/>
    <n v="3"/>
    <n v="3"/>
    <n v="3"/>
    <n v="0"/>
    <n v="0"/>
    <n v="0"/>
    <n v="9"/>
    <s v="43198D05"/>
    <x v="11"/>
  </r>
  <r>
    <x v="16"/>
    <x v="564"/>
    <s v="32"/>
    <s v="Katrien DE LEEUW"/>
    <d v="1979-07-13T00:00:00"/>
    <s v="DE MOLENSPRINTERS PULDERBOS VZW"/>
    <n v="6"/>
    <n v="6"/>
    <n v="6"/>
    <m/>
    <m/>
    <m/>
    <m/>
    <x v="3"/>
    <n v="18"/>
    <n v="17"/>
    <n v="3"/>
    <n v="3"/>
    <n v="3"/>
    <n v="0"/>
    <n v="0"/>
    <n v="0"/>
    <n v="9"/>
    <s v="43198D05"/>
    <x v="11"/>
  </r>
  <r>
    <x v="23"/>
    <x v="583"/>
    <s v="36"/>
    <s v="Axelle BREUGELMANS"/>
    <d v="2012-10-16T00:00:00"/>
    <s v="DE MOLENSPRINTERS PULDERBOS VZW"/>
    <n v="1"/>
    <n v="1"/>
    <n v="1"/>
    <m/>
    <m/>
    <m/>
    <n v="1"/>
    <x v="3"/>
    <n v="3"/>
    <n v="3"/>
    <n v="8"/>
    <n v="8"/>
    <n v="8"/>
    <n v="0"/>
    <n v="0"/>
    <n v="50"/>
    <n v="74"/>
    <s v="43198G05"/>
    <x v="1"/>
  </r>
  <r>
    <x v="23"/>
    <x v="588"/>
    <s v="50"/>
    <s v="Laïs VAN ROOY"/>
    <d v="2013-03-08T00:00:00"/>
    <s v="OFF ROAD CLUB BMX  2000  DESSEL VZW"/>
    <n v="2"/>
    <n v="2"/>
    <n v="2"/>
    <m/>
    <m/>
    <m/>
    <n v="2"/>
    <x v="3"/>
    <n v="6"/>
    <n v="3"/>
    <n v="7"/>
    <n v="7"/>
    <n v="7"/>
    <n v="0"/>
    <n v="0"/>
    <n v="30"/>
    <n v="51"/>
    <s v="43198G05"/>
    <x v="1"/>
  </r>
  <r>
    <x v="23"/>
    <x v="869"/>
    <s v="22"/>
    <s v="Auréa RAEDTS"/>
    <d v="2012-12-10T00:00:00"/>
    <s v="OFF ROAD CLUB BMX  2000  DESSEL VZW"/>
    <n v="3"/>
    <n v="3"/>
    <n v="3"/>
    <m/>
    <m/>
    <m/>
    <n v="3"/>
    <x v="3"/>
    <n v="9"/>
    <n v="3"/>
    <n v="6"/>
    <n v="6"/>
    <n v="6"/>
    <n v="0"/>
    <n v="0"/>
    <n v="25"/>
    <n v="43"/>
    <s v="43198G05"/>
    <x v="1"/>
  </r>
  <r>
    <x v="17"/>
    <x v="572"/>
    <s v="14"/>
    <s v="Eline WYNANTS"/>
    <d v="2010-10-16T00:00:00"/>
    <s v="OFF ROAD CLUB BMX  2000  DESSEL VZW"/>
    <n v="1"/>
    <n v="1"/>
    <n v="1"/>
    <m/>
    <m/>
    <m/>
    <n v="1"/>
    <x v="3"/>
    <n v="3"/>
    <n v="13"/>
    <n v="8"/>
    <n v="8"/>
    <n v="8"/>
    <n v="0"/>
    <n v="0"/>
    <n v="50"/>
    <n v="74"/>
    <s v="43198G07"/>
    <x v="1"/>
  </r>
  <r>
    <x v="17"/>
    <x v="571"/>
    <s v="15"/>
    <s v="Nora SPOOREN"/>
    <d v="2010-10-28T00:00:00"/>
    <s v="OFF ROAD CLUB BMX  2000  DESSEL VZW"/>
    <n v="1"/>
    <n v="1"/>
    <n v="1"/>
    <m/>
    <m/>
    <m/>
    <n v="2"/>
    <x v="3"/>
    <n v="3"/>
    <n v="13"/>
    <n v="8"/>
    <n v="8"/>
    <n v="8"/>
    <n v="0"/>
    <n v="0"/>
    <n v="30"/>
    <n v="54"/>
    <s v="43198G07"/>
    <x v="1"/>
  </r>
  <r>
    <x v="17"/>
    <x v="574"/>
    <s v="55"/>
    <s v="Delphine BEIRINCKX"/>
    <d v="2011-03-09T00:00:00"/>
    <s v="CIRCUIT ZOLDER - HEUSDEN-ZOLDER"/>
    <n v="2"/>
    <n v="2"/>
    <n v="2"/>
    <m/>
    <m/>
    <m/>
    <n v="3"/>
    <x v="3"/>
    <n v="6"/>
    <n v="13"/>
    <n v="7"/>
    <n v="7"/>
    <n v="7"/>
    <n v="0"/>
    <n v="0"/>
    <n v="25"/>
    <n v="46"/>
    <s v="43198G07"/>
    <x v="1"/>
  </r>
  <r>
    <x v="17"/>
    <x v="576"/>
    <s v="16"/>
    <s v="Lenthe VAN GASTEL"/>
    <d v="2010-11-17T00:00:00"/>
    <s v="OFF ROAD CLUB BMX  2000  DESSEL VZW"/>
    <n v="3"/>
    <n v="3"/>
    <n v="3"/>
    <m/>
    <m/>
    <m/>
    <n v="4"/>
    <x v="3"/>
    <n v="9"/>
    <n v="13"/>
    <n v="6"/>
    <n v="6"/>
    <n v="6"/>
    <n v="0"/>
    <n v="0"/>
    <n v="20"/>
    <n v="38"/>
    <s v="43198G07"/>
    <x v="1"/>
  </r>
  <r>
    <x v="17"/>
    <x v="577"/>
    <s v="57"/>
    <s v="Floor MOONEN"/>
    <d v="2011-09-01T00:00:00"/>
    <s v="PEER BMX VZW"/>
    <n v="4"/>
    <n v="4"/>
    <n v="4"/>
    <m/>
    <m/>
    <m/>
    <n v="5"/>
    <x v="3"/>
    <n v="12"/>
    <n v="13"/>
    <n v="5"/>
    <n v="5"/>
    <n v="5"/>
    <n v="0"/>
    <n v="0"/>
    <n v="17"/>
    <n v="32"/>
    <s v="43198G07"/>
    <x v="1"/>
  </r>
  <r>
    <x v="17"/>
    <x v="579"/>
    <s v="42"/>
    <s v="Maartje VAN DEUREN"/>
    <d v="2010-11-06T00:00:00"/>
    <s v="THE BMX DEVILS V.Z.W. RAVELS"/>
    <n v="3"/>
    <n v="3"/>
    <n v="3"/>
    <m/>
    <m/>
    <m/>
    <n v="6"/>
    <x v="3"/>
    <n v="9"/>
    <n v="13"/>
    <n v="6"/>
    <n v="6"/>
    <n v="6"/>
    <n v="0"/>
    <n v="0"/>
    <n v="15"/>
    <n v="33"/>
    <s v="43198G07"/>
    <x v="1"/>
  </r>
  <r>
    <x v="17"/>
    <x v="575"/>
    <s v="54"/>
    <s v="Emie COLLET"/>
    <d v="2011-02-28T00:00:00"/>
    <s v="BMX TIMBERWOLVES RACING"/>
    <n v="4"/>
    <n v="5"/>
    <n v="6"/>
    <m/>
    <m/>
    <m/>
    <n v="7"/>
    <x v="3"/>
    <n v="15"/>
    <n v="13"/>
    <n v="5"/>
    <n v="4"/>
    <n v="3"/>
    <n v="0"/>
    <n v="0"/>
    <n v="13"/>
    <n v="25"/>
    <s v="43198G07"/>
    <x v="1"/>
  </r>
  <r>
    <x v="17"/>
    <x v="580"/>
    <s v="44"/>
    <s v="Thaisa BOUT"/>
    <d v="2010-01-04T00:00:00"/>
    <s v="OSTENDBMXCLUB"/>
    <n v="2"/>
    <n v="2"/>
    <n v="2"/>
    <m/>
    <m/>
    <m/>
    <n v="8"/>
    <x v="3"/>
    <n v="6"/>
    <n v="13"/>
    <n v="7"/>
    <n v="7"/>
    <n v="7"/>
    <n v="0"/>
    <n v="0"/>
    <n v="11"/>
    <n v="32"/>
    <s v="43198G07"/>
    <x v="1"/>
  </r>
  <r>
    <x v="17"/>
    <x v="581"/>
    <s v="31"/>
    <s v="Luca DICK"/>
    <d v="2010-09-24T00:00:00"/>
    <s v="THE BMX-STARS VZW"/>
    <n v="9"/>
    <n v="4"/>
    <n v="4"/>
    <m/>
    <m/>
    <m/>
    <m/>
    <x v="3"/>
    <n v="17"/>
    <n v="13"/>
    <n v="0"/>
    <n v="5"/>
    <n v="5"/>
    <n v="0"/>
    <n v="0"/>
    <n v="0"/>
    <n v="10"/>
    <s v="43198G07"/>
    <x v="1"/>
  </r>
  <r>
    <x v="17"/>
    <x v="870"/>
    <s v="25"/>
    <s v="Hanne VAN SCHANDEVIJL"/>
    <d v="2010-10-17T00:00:00"/>
    <s v="BMX - HALLE"/>
    <n v="6"/>
    <n v="5"/>
    <n v="5"/>
    <m/>
    <m/>
    <m/>
    <m/>
    <x v="3"/>
    <n v="16"/>
    <n v="13"/>
    <n v="3"/>
    <n v="4"/>
    <n v="4"/>
    <n v="0"/>
    <n v="0"/>
    <n v="0"/>
    <n v="11"/>
    <s v="43198G07"/>
    <x v="1"/>
  </r>
  <r>
    <x v="17"/>
    <x v="587"/>
    <s v="53"/>
    <s v="Nielke HEYLEN"/>
    <d v="2011-05-19T00:00:00"/>
    <s v="DE MOLENSPRINTERS PULDERBOS VZW"/>
    <n v="5"/>
    <n v="6"/>
    <n v="5"/>
    <m/>
    <m/>
    <m/>
    <m/>
    <x v="3"/>
    <n v="16"/>
    <n v="13"/>
    <n v="4"/>
    <n v="3"/>
    <n v="4"/>
    <n v="0"/>
    <n v="0"/>
    <n v="0"/>
    <n v="11"/>
    <s v="43198G07"/>
    <x v="1"/>
  </r>
  <r>
    <x v="17"/>
    <x v="582"/>
    <s v="41"/>
    <s v="Kyra JANSSENS"/>
    <d v="2010-09-21T00:00:00"/>
    <s v="DE MOLENSPRINTERS PULDERBOS VZW"/>
    <n v="5"/>
    <n v="6"/>
    <n v="6"/>
    <m/>
    <m/>
    <m/>
    <m/>
    <x v="3"/>
    <n v="17"/>
    <n v="13"/>
    <n v="4"/>
    <n v="3"/>
    <n v="3"/>
    <n v="0"/>
    <n v="0"/>
    <n v="0"/>
    <n v="10"/>
    <s v="43198G07"/>
    <x v="1"/>
  </r>
  <r>
    <x v="17"/>
    <x v="586"/>
    <s v="56"/>
    <s v="Loesie CAMPAERT"/>
    <d v="2011-10-17T00:00:00"/>
    <s v="BMX WIZARDS"/>
    <n v="6"/>
    <n v="7"/>
    <n v="7"/>
    <m/>
    <m/>
    <m/>
    <m/>
    <x v="3"/>
    <n v="20"/>
    <n v="13"/>
    <n v="3"/>
    <n v="2"/>
    <n v="2"/>
    <n v="0"/>
    <n v="0"/>
    <n v="0"/>
    <n v="7"/>
    <s v="43198G07"/>
    <x v="1"/>
  </r>
  <r>
    <x v="18"/>
    <x v="590"/>
    <s v="36"/>
    <s v="Lore DE GEEST"/>
    <d v="2008-09-17T00:00:00"/>
    <s v="BMX WIZARDS"/>
    <n v="2"/>
    <n v="2"/>
    <n v="1"/>
    <m/>
    <m/>
    <m/>
    <n v="1"/>
    <x v="3"/>
    <n v="5"/>
    <n v="16"/>
    <n v="7"/>
    <n v="7"/>
    <n v="8"/>
    <n v="0"/>
    <n v="0"/>
    <n v="50"/>
    <n v="72"/>
    <s v="43198G09"/>
    <x v="12"/>
  </r>
  <r>
    <x v="18"/>
    <x v="591"/>
    <s v="29"/>
    <s v="Caeley MOULL"/>
    <d v="2008-05-12T00:00:00"/>
    <s v="OFF ROAD CLUB BMX  2000  DESSEL VZW"/>
    <n v="1"/>
    <n v="1"/>
    <n v="1"/>
    <m/>
    <m/>
    <m/>
    <n v="2"/>
    <x v="3"/>
    <n v="3"/>
    <n v="16"/>
    <n v="8"/>
    <n v="8"/>
    <n v="8"/>
    <n v="0"/>
    <n v="0"/>
    <n v="30"/>
    <n v="54"/>
    <s v="43198G09"/>
    <x v="12"/>
  </r>
  <r>
    <x v="18"/>
    <x v="593"/>
    <s v="17"/>
    <s v="Anouck VERWEIJ"/>
    <d v="2009-04-04T00:00:00"/>
    <s v="PMC CYCLING"/>
    <n v="1"/>
    <n v="1"/>
    <n v="2"/>
    <m/>
    <m/>
    <m/>
    <n v="3"/>
    <x v="3"/>
    <n v="4"/>
    <n v="16"/>
    <n v="8"/>
    <n v="8"/>
    <n v="7"/>
    <n v="0"/>
    <n v="0"/>
    <n v="25"/>
    <n v="48"/>
    <s v="43198G09"/>
    <x v="12"/>
  </r>
  <r>
    <x v="18"/>
    <x v="592"/>
    <s v="37"/>
    <s v="Melanie LEMMENS"/>
    <d v="2008-10-22T00:00:00"/>
    <s v="PMC CYCLING"/>
    <n v="2"/>
    <n v="2"/>
    <n v="2"/>
    <m/>
    <m/>
    <m/>
    <n v="4"/>
    <x v="3"/>
    <n v="6"/>
    <n v="16"/>
    <n v="7"/>
    <n v="7"/>
    <n v="7"/>
    <n v="0"/>
    <n v="0"/>
    <n v="20"/>
    <n v="41"/>
    <s v="43198G09"/>
    <x v="12"/>
  </r>
  <r>
    <x v="18"/>
    <x v="871"/>
    <s v="38"/>
    <s v="Mart LEYSSENS"/>
    <d v="2009-07-22T00:00:00"/>
    <s v="CIRCUIT ZOLDER - HEUSDEN-ZOLDER"/>
    <n v="3"/>
    <n v="3"/>
    <n v="3"/>
    <m/>
    <m/>
    <m/>
    <n v="5"/>
    <x v="3"/>
    <n v="9"/>
    <n v="16"/>
    <n v="6"/>
    <n v="6"/>
    <n v="6"/>
    <n v="0"/>
    <n v="0"/>
    <n v="17"/>
    <n v="35"/>
    <s v="43198G09"/>
    <x v="12"/>
  </r>
  <r>
    <x v="18"/>
    <x v="594"/>
    <s v="33"/>
    <s v="Lien ROEF"/>
    <d v="2008-10-29T00:00:00"/>
    <s v="VZW ANTWERP BMX"/>
    <n v="3"/>
    <n v="4"/>
    <n v="3"/>
    <m/>
    <m/>
    <m/>
    <n v="6"/>
    <x v="3"/>
    <n v="10"/>
    <n v="16"/>
    <n v="6"/>
    <n v="5"/>
    <n v="6"/>
    <n v="0"/>
    <n v="0"/>
    <n v="15"/>
    <n v="32"/>
    <s v="43198G09"/>
    <x v="12"/>
  </r>
  <r>
    <x v="18"/>
    <x v="789"/>
    <s v="26"/>
    <s v="Tinne HERMAN"/>
    <d v="2009-09-06T00:00:00"/>
    <s v="DE MOLENSPRINTERS PULDERBOS VZW"/>
    <n v="4"/>
    <n v="3"/>
    <n v="4"/>
    <m/>
    <m/>
    <m/>
    <n v="7"/>
    <x v="3"/>
    <n v="11"/>
    <n v="16"/>
    <n v="5"/>
    <n v="6"/>
    <n v="5"/>
    <n v="0"/>
    <n v="0"/>
    <n v="13"/>
    <n v="29"/>
    <s v="43198G09"/>
    <x v="12"/>
  </r>
  <r>
    <x v="18"/>
    <x v="595"/>
    <s v="20"/>
    <s v="Zia GEERTS"/>
    <d v="2008-06-04T00:00:00"/>
    <s v="THE BMX DEVILS V.Z.W. RAVELS"/>
    <n v="4"/>
    <n v="4"/>
    <n v="4"/>
    <m/>
    <m/>
    <m/>
    <n v="8"/>
    <x v="3"/>
    <n v="12"/>
    <n v="16"/>
    <n v="5"/>
    <n v="5"/>
    <n v="5"/>
    <n v="0"/>
    <n v="0"/>
    <n v="11"/>
    <n v="26"/>
    <s v="43198G09"/>
    <x v="12"/>
  </r>
  <r>
    <x v="18"/>
    <x v="596"/>
    <s v="51"/>
    <s v="Fleur DE TANT"/>
    <d v="2009-06-28T00:00:00"/>
    <s v="BMX - HALLE"/>
    <n v="8"/>
    <n v="6"/>
    <n v="5"/>
    <m/>
    <m/>
    <m/>
    <m/>
    <x v="3"/>
    <n v="19"/>
    <n v="16"/>
    <n v="1"/>
    <n v="3"/>
    <n v="4"/>
    <n v="0"/>
    <n v="0"/>
    <n v="0"/>
    <n v="8"/>
    <s v="43198G09"/>
    <x v="12"/>
  </r>
  <r>
    <x v="18"/>
    <x v="788"/>
    <s v="52"/>
    <s v="Charlott ROBBEETS"/>
    <d v="2009-03-25T00:00:00"/>
    <s v="BMX TEAM BEKAF VZW"/>
    <n v="5"/>
    <n v="8"/>
    <n v="5"/>
    <m/>
    <m/>
    <m/>
    <m/>
    <x v="3"/>
    <n v="18"/>
    <n v="16"/>
    <n v="4"/>
    <n v="1"/>
    <n v="4"/>
    <n v="0"/>
    <n v="0"/>
    <n v="0"/>
    <n v="9"/>
    <s v="43198G09"/>
    <x v="12"/>
  </r>
  <r>
    <x v="18"/>
    <x v="597"/>
    <s v="24"/>
    <s v="Ziva MATEUSEN"/>
    <d v="2008-07-12T00:00:00"/>
    <s v="THE BMX DEVILS V.Z.W. RAVELS"/>
    <n v="6"/>
    <n v="5"/>
    <n v="6"/>
    <m/>
    <m/>
    <m/>
    <m/>
    <x v="3"/>
    <n v="17"/>
    <n v="16"/>
    <n v="3"/>
    <n v="4"/>
    <n v="3"/>
    <n v="0"/>
    <n v="0"/>
    <n v="0"/>
    <n v="10"/>
    <s v="43198G09"/>
    <x v="12"/>
  </r>
  <r>
    <x v="18"/>
    <x v="601"/>
    <s v="48"/>
    <s v="Jolien JANSSENS"/>
    <d v="2008-06-25T00:00:00"/>
    <s v="BMX DENNENTEAM"/>
    <n v="8"/>
    <n v="7"/>
    <n v="6"/>
    <m/>
    <m/>
    <m/>
    <m/>
    <x v="3"/>
    <n v="21"/>
    <n v="16"/>
    <n v="1"/>
    <n v="2"/>
    <n v="3"/>
    <n v="0"/>
    <n v="0"/>
    <n v="0"/>
    <n v="6"/>
    <s v="43198G09"/>
    <x v="12"/>
  </r>
  <r>
    <x v="18"/>
    <x v="604"/>
    <s v="39"/>
    <s v="Nona HUYSMANS"/>
    <d v="2009-05-04T00:00:00"/>
    <s v="OFF ROAD CLUB BMX  2000  DESSEL VZW"/>
    <n v="7"/>
    <n v="5"/>
    <n v="7"/>
    <m/>
    <m/>
    <m/>
    <m/>
    <x v="3"/>
    <n v="19"/>
    <n v="16"/>
    <n v="2"/>
    <n v="4"/>
    <n v="2"/>
    <n v="0"/>
    <n v="0"/>
    <n v="0"/>
    <n v="8"/>
    <s v="43198G09"/>
    <x v="12"/>
  </r>
  <r>
    <x v="18"/>
    <x v="602"/>
    <s v="27"/>
    <s v="Yana VERHOEVEN"/>
    <d v="2008-01-24T00:00:00"/>
    <s v="THE BMX DEVILS V.Z.W. RAVELS"/>
    <n v="7"/>
    <n v="8"/>
    <n v="7"/>
    <m/>
    <m/>
    <m/>
    <m/>
    <x v="3"/>
    <n v="22"/>
    <n v="16"/>
    <n v="2"/>
    <n v="1"/>
    <n v="2"/>
    <n v="0"/>
    <n v="0"/>
    <n v="0"/>
    <n v="5"/>
    <s v="43198G09"/>
    <x v="12"/>
  </r>
  <r>
    <x v="18"/>
    <x v="603"/>
    <s v="46"/>
    <s v="Lotte DE TANT"/>
    <d v="2008-01-03T00:00:00"/>
    <s v="BMX - HALLE"/>
    <n v="6"/>
    <n v="6"/>
    <n v="8"/>
    <m/>
    <m/>
    <m/>
    <m/>
    <x v="3"/>
    <n v="20"/>
    <n v="16"/>
    <n v="3"/>
    <n v="3"/>
    <n v="1"/>
    <n v="0"/>
    <n v="0"/>
    <n v="0"/>
    <n v="7"/>
    <s v="43198G09"/>
    <x v="12"/>
  </r>
  <r>
    <x v="18"/>
    <x v="599"/>
    <s v="21"/>
    <s v="Jade ANSOMS"/>
    <d v="2009-07-07T00:00:00"/>
    <s v="BMX WIZARDS"/>
    <n v="5"/>
    <n v="7"/>
    <n v="8"/>
    <m/>
    <m/>
    <m/>
    <m/>
    <x v="3"/>
    <n v="20"/>
    <n v="16"/>
    <n v="4"/>
    <n v="2"/>
    <n v="1"/>
    <n v="0"/>
    <n v="0"/>
    <n v="0"/>
    <n v="7"/>
    <s v="43198G09"/>
    <x v="12"/>
  </r>
  <r>
    <x v="19"/>
    <x v="606"/>
    <s v="96"/>
    <s v="Lotte WOLFS"/>
    <d v="2006-02-23T00:00:00"/>
    <s v="C-WEAR ICE FACTORY BELGIUM"/>
    <n v="1"/>
    <n v="1"/>
    <n v="1"/>
    <m/>
    <m/>
    <m/>
    <n v="1"/>
    <x v="3"/>
    <n v="3"/>
    <n v="16"/>
    <n v="8"/>
    <n v="8"/>
    <n v="8"/>
    <n v="0"/>
    <n v="0"/>
    <n v="50"/>
    <n v="74"/>
    <s v="43198G11"/>
    <x v="13"/>
  </r>
  <r>
    <x v="19"/>
    <x v="605"/>
    <s v="27"/>
    <s v="Emma SZEKELY"/>
    <d v="2006-01-09T00:00:00"/>
    <s v="GEAR2WIN PURE FACTORY RACING"/>
    <n v="1"/>
    <n v="1"/>
    <n v="1"/>
    <m/>
    <m/>
    <m/>
    <n v="2"/>
    <x v="3"/>
    <n v="3"/>
    <n v="16"/>
    <n v="8"/>
    <n v="8"/>
    <n v="8"/>
    <n v="0"/>
    <n v="0"/>
    <n v="30"/>
    <n v="54"/>
    <s v="43198G11"/>
    <x v="13"/>
  </r>
  <r>
    <x v="19"/>
    <x v="608"/>
    <s v="29"/>
    <s v="Billy GOOSSENS"/>
    <d v="2006-04-26T00:00:00"/>
    <s v="MEYBO FACTORY TEAM BELGIUM"/>
    <n v="2"/>
    <n v="2"/>
    <n v="2"/>
    <m/>
    <m/>
    <m/>
    <n v="3"/>
    <x v="3"/>
    <n v="6"/>
    <n v="16"/>
    <n v="7"/>
    <n v="7"/>
    <n v="7"/>
    <n v="0"/>
    <n v="0"/>
    <n v="25"/>
    <n v="46"/>
    <s v="43198G11"/>
    <x v="13"/>
  </r>
  <r>
    <x v="19"/>
    <x v="609"/>
    <s v="5"/>
    <s v="Sanne LUMBEECK"/>
    <d v="2007-01-12T00:00:00"/>
    <s v="BJORN WYNANTS BMX TEAM"/>
    <n v="2"/>
    <n v="2"/>
    <n v="2"/>
    <m/>
    <m/>
    <m/>
    <n v="4"/>
    <x v="3"/>
    <n v="6"/>
    <n v="16"/>
    <n v="7"/>
    <n v="7"/>
    <n v="7"/>
    <n v="0"/>
    <n v="0"/>
    <n v="20"/>
    <n v="41"/>
    <s v="43198G11"/>
    <x v="13"/>
  </r>
  <r>
    <x v="19"/>
    <x v="615"/>
    <s v="23"/>
    <s v="Malika Claessen"/>
    <d v="2006-09-20T00:00:00"/>
    <s v="REVOLUTION BMX SHOP TEAM"/>
    <n v="3"/>
    <n v="3"/>
    <n v="3"/>
    <m/>
    <m/>
    <m/>
    <n v="5"/>
    <x v="3"/>
    <n v="9"/>
    <n v="16"/>
    <n v="6"/>
    <n v="6"/>
    <n v="6"/>
    <n v="0"/>
    <n v="0"/>
    <n v="17"/>
    <n v="35"/>
    <s v="43198G11"/>
    <x v="13"/>
  </r>
  <r>
    <x v="19"/>
    <x v="610"/>
    <s v="25"/>
    <s v="Liene RUTS"/>
    <d v="2006-06-28T00:00:00"/>
    <s v="THE BMX DEVILS V.Z.W. RAVELS"/>
    <n v="3"/>
    <n v="3"/>
    <n v="3"/>
    <m/>
    <m/>
    <m/>
    <n v="6"/>
    <x v="3"/>
    <n v="9"/>
    <n v="16"/>
    <n v="6"/>
    <n v="6"/>
    <n v="6"/>
    <n v="0"/>
    <n v="0"/>
    <n v="15"/>
    <n v="33"/>
    <s v="43198G11"/>
    <x v="13"/>
  </r>
  <r>
    <x v="19"/>
    <x v="611"/>
    <s v="93"/>
    <s v="Lore WOLFS"/>
    <d v="2007-12-19T00:00:00"/>
    <s v="C-WEAR ICE FACTORY BELGIUM"/>
    <n v="4"/>
    <n v="4"/>
    <n v="4"/>
    <m/>
    <m/>
    <m/>
    <n v="8"/>
    <x v="3"/>
    <n v="12"/>
    <n v="16"/>
    <n v="5"/>
    <n v="5"/>
    <n v="5"/>
    <n v="0"/>
    <n v="0"/>
    <n v="11"/>
    <n v="26"/>
    <s v="43198G11"/>
    <x v="13"/>
  </r>
  <r>
    <x v="19"/>
    <x v="613"/>
    <s v="26"/>
    <s v="Janne SMITS"/>
    <d v="2006-03-11T00:00:00"/>
    <s v="THE BMX DEVILS V.Z.W. RAVELS"/>
    <n v="5"/>
    <n v="4"/>
    <n v="4"/>
    <m/>
    <m/>
    <m/>
    <n v="8"/>
    <x v="3"/>
    <n v="13"/>
    <n v="16"/>
    <n v="4"/>
    <n v="5"/>
    <n v="5"/>
    <n v="0"/>
    <n v="0"/>
    <n v="11"/>
    <n v="25"/>
    <s v="43198G11"/>
    <x v="13"/>
  </r>
  <r>
    <x v="19"/>
    <x v="620"/>
    <s v="22"/>
    <s v="Sterre VAN GASTEL"/>
    <d v="2007-04-15T00:00:00"/>
    <s v="DARE2RACE BMX TEAM"/>
    <n v="5"/>
    <n v="5"/>
    <n v="5"/>
    <m/>
    <m/>
    <m/>
    <m/>
    <x v="3"/>
    <n v="15"/>
    <n v="16"/>
    <n v="4"/>
    <n v="4"/>
    <n v="4"/>
    <n v="0"/>
    <n v="0"/>
    <n v="0"/>
    <n v="12"/>
    <s v="43198G11"/>
    <x v="13"/>
  </r>
  <r>
    <x v="19"/>
    <x v="616"/>
    <s v="41"/>
    <s v="Dieuwke HEYVAERT"/>
    <d v="2007-05-26T00:00:00"/>
    <s v="THE BMX DEVILS V.Z.W. RAVELS"/>
    <n v="6"/>
    <n v="6"/>
    <n v="5"/>
    <m/>
    <m/>
    <m/>
    <m/>
    <x v="3"/>
    <n v="17"/>
    <n v="16"/>
    <n v="3"/>
    <n v="3"/>
    <n v="4"/>
    <n v="0"/>
    <n v="0"/>
    <n v="0"/>
    <n v="10"/>
    <s v="43198G11"/>
    <x v="13"/>
  </r>
  <r>
    <x v="19"/>
    <x v="617"/>
    <s v="36"/>
    <s v="Alicia COQUIN"/>
    <d v="2006-12-04T00:00:00"/>
    <s v="DE MOLENSPRINTERS PULDERBOS VZW"/>
    <n v="4"/>
    <n v="5"/>
    <n v="6"/>
    <m/>
    <m/>
    <m/>
    <m/>
    <x v="3"/>
    <n v="15"/>
    <n v="16"/>
    <n v="5"/>
    <n v="4"/>
    <n v="3"/>
    <n v="0"/>
    <n v="0"/>
    <n v="0"/>
    <n v="12"/>
    <s v="43198G11"/>
    <x v="13"/>
  </r>
  <r>
    <x v="19"/>
    <x v="614"/>
    <s v="39"/>
    <s v="Kaylani BARTELS"/>
    <d v="2007-01-16T00:00:00"/>
    <s v="CIRCUIT ZOLDER - HEUSDEN-ZOLDER"/>
    <n v="6"/>
    <n v="6"/>
    <n v="6"/>
    <m/>
    <m/>
    <m/>
    <m/>
    <x v="3"/>
    <n v="18"/>
    <n v="16"/>
    <n v="3"/>
    <n v="3"/>
    <n v="3"/>
    <n v="0"/>
    <n v="0"/>
    <n v="0"/>
    <n v="9"/>
    <s v="43198G11"/>
    <x v="13"/>
  </r>
  <r>
    <x v="19"/>
    <x v="621"/>
    <s v="42"/>
    <s v="Kyana LEYSSENS"/>
    <d v="2007-08-14T00:00:00"/>
    <s v="BMX TIMBERWOLVES RACING"/>
    <n v="7"/>
    <n v="7"/>
    <n v="7"/>
    <m/>
    <m/>
    <m/>
    <m/>
    <x v="3"/>
    <n v="21"/>
    <n v="16"/>
    <n v="2"/>
    <n v="2"/>
    <n v="2"/>
    <n v="0"/>
    <n v="0"/>
    <n v="0"/>
    <n v="6"/>
    <s v="43198G11"/>
    <x v="13"/>
  </r>
  <r>
    <x v="19"/>
    <x v="618"/>
    <s v="38"/>
    <s v="Annelien ANSOMS"/>
    <d v="2007-12-16T00:00:00"/>
    <s v="BMX WIZARDS"/>
    <n v="7"/>
    <n v="7"/>
    <n v="7"/>
    <m/>
    <m/>
    <m/>
    <m/>
    <x v="3"/>
    <n v="21"/>
    <n v="16"/>
    <n v="2"/>
    <n v="2"/>
    <n v="2"/>
    <n v="0"/>
    <n v="0"/>
    <n v="0"/>
    <n v="6"/>
    <s v="43198G11"/>
    <x v="13"/>
  </r>
  <r>
    <x v="19"/>
    <x v="623"/>
    <s v="46"/>
    <s v="Romy ANSOMS"/>
    <d v="2006-02-24T00:00:00"/>
    <s v="BMX WIZARDS"/>
    <n v="8"/>
    <n v="8"/>
    <n v="8"/>
    <m/>
    <m/>
    <m/>
    <m/>
    <x v="3"/>
    <n v="24"/>
    <n v="16"/>
    <n v="1"/>
    <n v="1"/>
    <n v="1"/>
    <n v="0"/>
    <n v="0"/>
    <n v="0"/>
    <n v="3"/>
    <s v="43198G11"/>
    <x v="13"/>
  </r>
  <r>
    <x v="19"/>
    <x v="622"/>
    <s v="40"/>
    <s v="Lieke GREGOIRE"/>
    <d v="2007-09-18T00:00:00"/>
    <s v="PMC CYCLING"/>
    <n v="8"/>
    <n v="8"/>
    <n v="8"/>
    <m/>
    <m/>
    <m/>
    <m/>
    <x v="3"/>
    <n v="24"/>
    <n v="16"/>
    <n v="1"/>
    <n v="1"/>
    <n v="1"/>
    <n v="0"/>
    <n v="0"/>
    <n v="0"/>
    <n v="3"/>
    <s v="43198G11"/>
    <x v="13"/>
  </r>
  <r>
    <x v="20"/>
    <x v="631"/>
    <s v="11"/>
    <s v="Aiko GOMMERS"/>
    <d v="2004-03-18T00:00:00"/>
    <s v="TEAM DAYLIGHT BELGIUM"/>
    <n v="1"/>
    <n v="1"/>
    <n v="1"/>
    <m/>
    <m/>
    <n v="1"/>
    <n v="1"/>
    <x v="3"/>
    <n v="3"/>
    <n v="17"/>
    <n v="8"/>
    <n v="8"/>
    <n v="8"/>
    <n v="0"/>
    <n v="5"/>
    <n v="50"/>
    <n v="79"/>
    <s v="43198G13"/>
    <x v="14"/>
  </r>
  <r>
    <x v="20"/>
    <x v="624"/>
    <s v="16"/>
    <s v="Robyn GOMMERS"/>
    <d v="2004-03-18T00:00:00"/>
    <s v="TEAM DAYLIGHT BELGIUM"/>
    <n v="1"/>
    <n v="1"/>
    <n v="1"/>
    <m/>
    <m/>
    <n v="1"/>
    <n v="2"/>
    <x v="3"/>
    <n v="3"/>
    <n v="17"/>
    <n v="8"/>
    <n v="8"/>
    <n v="8"/>
    <n v="0"/>
    <n v="5"/>
    <n v="30"/>
    <n v="59"/>
    <s v="43198G13"/>
    <x v="14"/>
  </r>
  <r>
    <x v="20"/>
    <x v="625"/>
    <s v="248"/>
    <s v="Valerie VOSSEN"/>
    <d v="2004-09-30T00:00:00"/>
    <s v="DK FACTORY TEAM"/>
    <n v="1"/>
    <n v="1"/>
    <n v="1"/>
    <m/>
    <m/>
    <n v="2"/>
    <n v="3"/>
    <x v="3"/>
    <n v="3"/>
    <n v="17"/>
    <n v="8"/>
    <n v="8"/>
    <n v="8"/>
    <n v="0"/>
    <n v="5"/>
    <n v="25"/>
    <n v="54"/>
    <s v="43198G13"/>
    <x v="14"/>
  </r>
  <r>
    <x v="20"/>
    <x v="630"/>
    <s v="234"/>
    <s v="Donna MIELCZAREK"/>
    <d v="2005-09-15T00:00:00"/>
    <s v="BMx Emotion w"/>
    <n v="3"/>
    <n v="4"/>
    <n v="3"/>
    <m/>
    <m/>
    <n v="4"/>
    <n v="4"/>
    <x v="3"/>
    <n v="10"/>
    <n v="17"/>
    <n v="6"/>
    <n v="5"/>
    <n v="6"/>
    <n v="0"/>
    <n v="5"/>
    <n v="20"/>
    <n v="42"/>
    <s v="43198G13"/>
    <x v="14"/>
  </r>
  <r>
    <x v="20"/>
    <x v="872"/>
    <s v="35"/>
    <s v="Julie MELIS"/>
    <d v="2004-07-30T00:00:00"/>
    <s v="BMX RANST VZW"/>
    <n v="4"/>
    <n v="3"/>
    <n v="2"/>
    <m/>
    <m/>
    <n v="3"/>
    <n v="5"/>
    <x v="3"/>
    <n v="9"/>
    <n v="17"/>
    <n v="5"/>
    <n v="6"/>
    <n v="7"/>
    <n v="0"/>
    <n v="5"/>
    <n v="17"/>
    <n v="40"/>
    <s v="43198G13"/>
    <x v="14"/>
  </r>
  <r>
    <x v="20"/>
    <x v="637"/>
    <s v="30"/>
    <s v="Julie NICOLAES"/>
    <d v="2004-01-01T00:00:00"/>
    <s v="HARO-BMX4LIFE TEAM"/>
    <n v="2"/>
    <n v="2"/>
    <n v="4"/>
    <m/>
    <m/>
    <n v="2"/>
    <n v="6"/>
    <x v="3"/>
    <n v="8"/>
    <n v="17"/>
    <n v="7"/>
    <n v="7"/>
    <n v="5"/>
    <n v="0"/>
    <n v="5"/>
    <n v="15"/>
    <n v="39"/>
    <s v="43198G13"/>
    <x v="14"/>
  </r>
  <r>
    <x v="20"/>
    <x v="633"/>
    <s v="39"/>
    <s v="Aukje BELMANS"/>
    <d v="2005-05-11T00:00:00"/>
    <s v="CIRCUIT ZOLDER - HEUSDEN-ZOLDER"/>
    <n v="3"/>
    <n v="3"/>
    <n v="4"/>
    <m/>
    <m/>
    <n v="4"/>
    <n v="7"/>
    <x v="3"/>
    <n v="10"/>
    <n v="17"/>
    <n v="6"/>
    <n v="6"/>
    <n v="5"/>
    <n v="0"/>
    <n v="5"/>
    <n v="13"/>
    <n v="35"/>
    <s v="43198G13"/>
    <x v="14"/>
  </r>
  <r>
    <x v="20"/>
    <x v="640"/>
    <s v="666"/>
    <s v="Roxanne DE KEGEL"/>
    <d v="2005-06-30T00:00:00"/>
    <s v="INDIVIDUEEL"/>
    <n v="2"/>
    <n v="4"/>
    <n v="3"/>
    <m/>
    <m/>
    <n v="3"/>
    <n v="8"/>
    <x v="3"/>
    <n v="9"/>
    <n v="17"/>
    <n v="7"/>
    <n v="5"/>
    <n v="6"/>
    <n v="0"/>
    <n v="5"/>
    <n v="11"/>
    <n v="34"/>
    <s v="43198G13"/>
    <x v="14"/>
  </r>
  <r>
    <x v="20"/>
    <x v="626"/>
    <s v="97"/>
    <s v="Zoë WOLFS"/>
    <d v="2004-04-04T00:00:00"/>
    <s v="C-WEAR ICE FACTORY BELGIUM"/>
    <n v="2"/>
    <n v="2"/>
    <n v="2"/>
    <m/>
    <m/>
    <n v="5"/>
    <m/>
    <x v="3"/>
    <n v="6"/>
    <n v="17"/>
    <n v="7"/>
    <n v="7"/>
    <n v="7"/>
    <n v="0"/>
    <n v="4"/>
    <n v="0"/>
    <n v="25"/>
    <s v="43198G13"/>
    <x v="14"/>
  </r>
  <r>
    <x v="20"/>
    <x v="632"/>
    <s v="31"/>
    <s v="Britt HUYBRECHTS"/>
    <d v="2005-12-11T00:00:00"/>
    <s v="FRITS BMX BELGIUM"/>
    <n v="3"/>
    <n v="4"/>
    <n v="4"/>
    <m/>
    <m/>
    <n v="5"/>
    <m/>
    <x v="3"/>
    <n v="11"/>
    <n v="17"/>
    <n v="6"/>
    <n v="5"/>
    <n v="5"/>
    <n v="0"/>
    <n v="4"/>
    <n v="0"/>
    <n v="20"/>
    <s v="43198G13"/>
    <x v="14"/>
  </r>
  <r>
    <x v="20"/>
    <x v="629"/>
    <s v="38"/>
    <s v="Lisa CONINGS"/>
    <d v="2005-01-28T00:00:00"/>
    <s v="THE BMX DEVILS V.Z.W. RAVELS"/>
    <n v="4"/>
    <n v="2"/>
    <n v="2"/>
    <m/>
    <m/>
    <n v="6"/>
    <m/>
    <x v="3"/>
    <n v="8"/>
    <n v="17"/>
    <n v="5"/>
    <n v="7"/>
    <n v="7"/>
    <n v="0"/>
    <n v="3"/>
    <n v="0"/>
    <n v="22"/>
    <s v="43198G13"/>
    <x v="14"/>
  </r>
  <r>
    <x v="20"/>
    <x v="635"/>
    <s v="26"/>
    <s v="Liese LUMBEECK"/>
    <d v="2004-09-13T00:00:00"/>
    <s v="VZW ANTWERP BMX"/>
    <n v="4"/>
    <n v="3"/>
    <n v="3"/>
    <m/>
    <m/>
    <n v="6"/>
    <m/>
    <x v="3"/>
    <n v="10"/>
    <n v="17"/>
    <n v="5"/>
    <n v="6"/>
    <n v="6"/>
    <n v="0"/>
    <n v="3"/>
    <n v="0"/>
    <n v="20"/>
    <s v="43198G13"/>
    <x v="14"/>
  </r>
  <r>
    <x v="20"/>
    <x v="638"/>
    <s v="40"/>
    <s v="Aurore FRANCK"/>
    <d v="2005-09-15T00:00:00"/>
    <s v="BMXING PARK BLEGNY"/>
    <n v="5"/>
    <n v="5"/>
    <n v="5"/>
    <m/>
    <m/>
    <m/>
    <m/>
    <x v="3"/>
    <n v="15"/>
    <n v="17"/>
    <n v="4"/>
    <n v="4"/>
    <n v="4"/>
    <n v="0"/>
    <n v="0"/>
    <n v="0"/>
    <n v="12"/>
    <s v="43198G13"/>
    <x v="14"/>
  </r>
  <r>
    <x v="20"/>
    <x v="636"/>
    <s v="43"/>
    <s v="Merel VAN GASTEL"/>
    <d v="2005-12-30T00:00:00"/>
    <s v="DARE2RACE BMX TEAM"/>
    <n v="5"/>
    <n v="5"/>
    <n v="5"/>
    <m/>
    <m/>
    <m/>
    <m/>
    <x v="3"/>
    <n v="15"/>
    <n v="17"/>
    <n v="4"/>
    <n v="4"/>
    <n v="4"/>
    <n v="0"/>
    <n v="0"/>
    <n v="0"/>
    <n v="12"/>
    <s v="43198G13"/>
    <x v="14"/>
  </r>
  <r>
    <x v="20"/>
    <x v="873"/>
    <s v="33"/>
    <s v="Yoni HAPERS"/>
    <d v="2004-09-30T00:00:00"/>
    <s v="THE BMX DEVILS V.Z.W. RAVELS"/>
    <n v="5"/>
    <n v="5"/>
    <n v="5"/>
    <m/>
    <m/>
    <m/>
    <m/>
    <x v="3"/>
    <n v="15"/>
    <n v="17"/>
    <n v="4"/>
    <n v="4"/>
    <n v="4"/>
    <n v="0"/>
    <n v="0"/>
    <n v="0"/>
    <n v="12"/>
    <s v="43198G13"/>
    <x v="14"/>
  </r>
  <r>
    <x v="20"/>
    <x v="874"/>
    <s v="37"/>
    <s v="Anouk ALBERT"/>
    <d v="2004-03-13T00:00:00"/>
    <s v="BMX DENNENTEAM"/>
    <n v="6"/>
    <n v="6"/>
    <n v="6"/>
    <m/>
    <m/>
    <m/>
    <m/>
    <x v="3"/>
    <n v="18"/>
    <n v="17"/>
    <n v="3"/>
    <n v="3"/>
    <n v="3"/>
    <n v="0"/>
    <n v="0"/>
    <n v="0"/>
    <n v="9"/>
    <s v="43198G13"/>
    <x v="14"/>
  </r>
  <r>
    <x v="20"/>
    <x v="639"/>
    <s v="22"/>
    <s v="Charlott DE BONDT"/>
    <d v="2005-08-08T00:00:00"/>
    <s v="BMX WIZARDS"/>
    <n v="6"/>
    <n v="6"/>
    <n v="6"/>
    <m/>
    <m/>
    <m/>
    <m/>
    <x v="3"/>
    <n v="18"/>
    <n v="17"/>
    <n v="3"/>
    <n v="3"/>
    <n v="3"/>
    <n v="0"/>
    <n v="0"/>
    <n v="0"/>
    <n v="9"/>
    <s v="43198G13"/>
    <x v="14"/>
  </r>
  <r>
    <x v="21"/>
    <x v="643"/>
    <s v="30"/>
    <s v="Bo VAN TIGGEL"/>
    <d v="2000-09-23T00:00:00"/>
    <s v="TEAM 185"/>
    <n v="1"/>
    <n v="1"/>
    <n v="1"/>
    <m/>
    <m/>
    <n v="1"/>
    <n v="1"/>
    <x v="3"/>
    <n v="3"/>
    <n v="18"/>
    <n v="8"/>
    <n v="8"/>
    <n v="8"/>
    <n v="0"/>
    <n v="5"/>
    <n v="50"/>
    <n v="79"/>
    <s v="43198G15"/>
    <x v="15"/>
  </r>
  <r>
    <x v="21"/>
    <x v="645"/>
    <s v="14"/>
    <s v="Marthe GOOSSENS"/>
    <d v="2002-05-04T00:00:00"/>
    <s v="MEYBO FACTORY TEAM BELGIUM"/>
    <n v="1"/>
    <n v="1"/>
    <n v="1"/>
    <m/>
    <m/>
    <n v="2"/>
    <n v="2"/>
    <x v="3"/>
    <n v="3"/>
    <n v="18"/>
    <n v="8"/>
    <n v="8"/>
    <n v="8"/>
    <n v="0"/>
    <n v="5"/>
    <n v="30"/>
    <n v="59"/>
    <s v="43198G15"/>
    <x v="15"/>
  </r>
  <r>
    <x v="21"/>
    <x v="644"/>
    <s v="92"/>
    <s v="Yellise VAN DEN BROECK"/>
    <d v="2001-09-19T00:00:00"/>
    <s v="C-WEAR ICE FACTORY BELGIUM"/>
    <n v="1"/>
    <n v="1"/>
    <n v="1"/>
    <m/>
    <m/>
    <n v="1"/>
    <n v="3"/>
    <x v="3"/>
    <n v="3"/>
    <n v="18"/>
    <n v="8"/>
    <n v="8"/>
    <n v="8"/>
    <n v="0"/>
    <n v="5"/>
    <n v="25"/>
    <n v="54"/>
    <s v="43198G15"/>
    <x v="15"/>
  </r>
  <r>
    <x v="21"/>
    <x v="647"/>
    <s v="98"/>
    <s v="Karo VERTESSEN"/>
    <d v="1998-09-03T00:00:00"/>
    <s v="VERLU BMX TEAM BELGIUM"/>
    <n v="2"/>
    <n v="2"/>
    <n v="2"/>
    <m/>
    <m/>
    <n v="4"/>
    <n v="4"/>
    <x v="3"/>
    <n v="6"/>
    <n v="18"/>
    <n v="7"/>
    <n v="7"/>
    <n v="7"/>
    <n v="0"/>
    <n v="5"/>
    <n v="20"/>
    <n v="46"/>
    <s v="43198G15"/>
    <x v="15"/>
  </r>
  <r>
    <x v="21"/>
    <x v="646"/>
    <s v="3"/>
    <s v="Kjelle POETS"/>
    <d v="2003-02-14T00:00:00"/>
    <s v="VERLU BMX TEAM BELGIUM"/>
    <n v="4"/>
    <n v="4"/>
    <n v="3"/>
    <m/>
    <m/>
    <n v="4"/>
    <n v="5"/>
    <x v="3"/>
    <n v="11"/>
    <n v="18"/>
    <n v="5"/>
    <n v="5"/>
    <n v="6"/>
    <n v="0"/>
    <n v="5"/>
    <n v="17"/>
    <n v="38"/>
    <s v="43198G15"/>
    <x v="15"/>
  </r>
  <r>
    <x v="21"/>
    <x v="875"/>
    <s v="100"/>
    <s v="Julie HEUSEQUIN"/>
    <d v="2001-08-31T00:00:00"/>
    <s v="DARE2RACE BMX TEAM"/>
    <n v="2"/>
    <n v="3"/>
    <n v="4"/>
    <m/>
    <m/>
    <n v="2"/>
    <n v="6"/>
    <x v="3"/>
    <n v="9"/>
    <n v="18"/>
    <n v="7"/>
    <n v="6"/>
    <n v="5"/>
    <n v="0"/>
    <n v="5"/>
    <n v="15"/>
    <n v="38"/>
    <s v="43198G15"/>
    <x v="15"/>
  </r>
  <r>
    <x v="21"/>
    <x v="648"/>
    <s v="014"/>
    <s v="Zoe SCHAERLAEKEN"/>
    <d v="2003-03-01T00:00:00"/>
    <s v="DK FACTORY TEAM"/>
    <n v="2"/>
    <n v="2"/>
    <n v="2"/>
    <m/>
    <m/>
    <n v="3"/>
    <n v="7"/>
    <x v="3"/>
    <n v="6"/>
    <n v="18"/>
    <n v="7"/>
    <n v="7"/>
    <n v="7"/>
    <n v="0"/>
    <n v="5"/>
    <n v="13"/>
    <n v="39"/>
    <s v="43198G15"/>
    <x v="15"/>
  </r>
  <r>
    <x v="21"/>
    <x v="649"/>
    <s v="31"/>
    <s v="Yentl NIJS"/>
    <d v="2000-05-05T00:00:00"/>
    <s v="TEAM DAYLIGHT BELGIUM"/>
    <n v="3"/>
    <n v="2"/>
    <n v="2"/>
    <m/>
    <m/>
    <n v="3"/>
    <n v="8"/>
    <x v="3"/>
    <n v="7"/>
    <n v="18"/>
    <n v="6"/>
    <n v="7"/>
    <n v="7"/>
    <n v="0"/>
    <n v="5"/>
    <n v="11"/>
    <n v="36"/>
    <s v="43198G15"/>
    <x v="15"/>
  </r>
  <r>
    <x v="21"/>
    <x v="651"/>
    <s v="111"/>
    <s v="Britt BAETENS"/>
    <d v="2002-02-21T00:00:00"/>
    <s v="BMXEMOTION TEAM"/>
    <n v="3"/>
    <n v="3"/>
    <n v="3"/>
    <m/>
    <m/>
    <n v="5"/>
    <m/>
    <x v="3"/>
    <n v="9"/>
    <n v="18"/>
    <n v="6"/>
    <n v="6"/>
    <n v="6"/>
    <n v="0"/>
    <n v="4"/>
    <n v="0"/>
    <n v="22"/>
    <s v="43198G15"/>
    <x v="15"/>
  </r>
  <r>
    <x v="21"/>
    <x v="652"/>
    <s v="20"/>
    <s v="Femke VERELST"/>
    <d v="2003-03-21T00:00:00"/>
    <s v="DARE2RACE BMX TEAM"/>
    <n v="3"/>
    <n v="3"/>
    <n v="3"/>
    <m/>
    <m/>
    <n v="5"/>
    <m/>
    <x v="3"/>
    <n v="9"/>
    <n v="18"/>
    <n v="6"/>
    <n v="6"/>
    <n v="6"/>
    <n v="0"/>
    <n v="4"/>
    <n v="0"/>
    <n v="22"/>
    <s v="43198G15"/>
    <x v="15"/>
  </r>
  <r>
    <x v="21"/>
    <x v="660"/>
    <s v="444"/>
    <s v="Selena COQUIN"/>
    <d v="2003-07-01T00:00:00"/>
    <s v="BMX TEAM CRUPI BELGIUM"/>
    <n v="4"/>
    <n v="4"/>
    <n v="4"/>
    <m/>
    <m/>
    <n v="6"/>
    <m/>
    <x v="3"/>
    <n v="12"/>
    <n v="18"/>
    <n v="5"/>
    <n v="5"/>
    <n v="5"/>
    <n v="0"/>
    <n v="3"/>
    <n v="0"/>
    <n v="18"/>
    <s v="43198G15"/>
    <x v="15"/>
  </r>
  <r>
    <x v="21"/>
    <x v="654"/>
    <s v="333"/>
    <s v="Ynke MATHEUSSEN"/>
    <d v="1997-12-01T00:00:00"/>
    <s v="DE MOLENSPRINTERS PULDERBOS VZW"/>
    <n v="4"/>
    <n v="4"/>
    <n v="4"/>
    <m/>
    <m/>
    <n v="6"/>
    <m/>
    <x v="3"/>
    <n v="12"/>
    <n v="18"/>
    <n v="5"/>
    <n v="5"/>
    <n v="5"/>
    <n v="0"/>
    <n v="3"/>
    <n v="0"/>
    <n v="18"/>
    <s v="43198G15"/>
    <x v="15"/>
  </r>
  <r>
    <x v="21"/>
    <x v="657"/>
    <s v="48"/>
    <s v="Jukka FORREST"/>
    <d v="2003-09-24T00:00:00"/>
    <s v="INDIVIDUEEL"/>
    <n v="5"/>
    <n v="5"/>
    <n v="5"/>
    <m/>
    <m/>
    <m/>
    <m/>
    <x v="3"/>
    <n v="15"/>
    <n v="18"/>
    <n v="4"/>
    <n v="4"/>
    <n v="4"/>
    <n v="0"/>
    <n v="0"/>
    <n v="0"/>
    <n v="12"/>
    <s v="43198G15"/>
    <x v="15"/>
  </r>
  <r>
    <x v="21"/>
    <x v="655"/>
    <s v="112"/>
    <s v="Maryse COUNET"/>
    <d v="2002-01-08T00:00:00"/>
    <s v="BMX SOUMAGNE"/>
    <n v="6"/>
    <n v="5"/>
    <n v="5"/>
    <m/>
    <m/>
    <m/>
    <m/>
    <x v="3"/>
    <n v="16"/>
    <n v="18"/>
    <n v="3"/>
    <n v="4"/>
    <n v="4"/>
    <n v="0"/>
    <n v="0"/>
    <n v="0"/>
    <n v="11"/>
    <s v="43198G15"/>
    <x v="15"/>
  </r>
  <r>
    <x v="21"/>
    <x v="876"/>
    <s v="50"/>
    <s v="Melissa KINABLE"/>
    <d v="2002-02-21T00:00:00"/>
    <s v="PEER BMX VZW"/>
    <n v="6"/>
    <n v="5"/>
    <n v="5"/>
    <m/>
    <m/>
    <m/>
    <m/>
    <x v="3"/>
    <n v="16"/>
    <n v="18"/>
    <n v="3"/>
    <n v="4"/>
    <n v="4"/>
    <n v="0"/>
    <n v="0"/>
    <n v="0"/>
    <n v="11"/>
    <s v="43198G15"/>
    <x v="15"/>
  </r>
  <r>
    <x v="21"/>
    <x v="656"/>
    <s v="222"/>
    <s v="Amber WILLEM"/>
    <d v="2001-02-01T00:00:00"/>
    <s v="BMX TEAM CRUPI BELGIUM"/>
    <n v="5"/>
    <n v="6"/>
    <n v="6"/>
    <m/>
    <m/>
    <m/>
    <m/>
    <x v="3"/>
    <n v="17"/>
    <n v="18"/>
    <n v="4"/>
    <n v="3"/>
    <n v="3"/>
    <n v="0"/>
    <n v="0"/>
    <n v="0"/>
    <n v="10"/>
    <s v="43198G15"/>
    <x v="15"/>
  </r>
  <r>
    <x v="21"/>
    <x v="661"/>
    <s v="39"/>
    <s v="Denise NEEFS"/>
    <d v="2001-10-05T00:00:00"/>
    <s v="OFF ROAD CLUB BMX  2000  DESSEL VZW"/>
    <n v="5"/>
    <n v="6"/>
    <n v="6"/>
    <m/>
    <m/>
    <m/>
    <m/>
    <x v="3"/>
    <n v="17"/>
    <n v="18"/>
    <n v="4"/>
    <n v="3"/>
    <n v="3"/>
    <n v="0"/>
    <n v="0"/>
    <n v="0"/>
    <n v="10"/>
    <s v="43198G15"/>
    <x v="15"/>
  </r>
  <r>
    <x v="21"/>
    <x v="659"/>
    <s v="51"/>
    <s v="Sarah NEYS"/>
    <d v="1995-03-20T00:00:00"/>
    <s v="PMC CYCLING"/>
    <n v="6"/>
    <n v="6"/>
    <n v="6"/>
    <m/>
    <m/>
    <m/>
    <m/>
    <x v="3"/>
    <n v="18"/>
    <n v="18"/>
    <n v="3"/>
    <n v="3"/>
    <n v="3"/>
    <n v="0"/>
    <n v="0"/>
    <n v="0"/>
    <n v="9"/>
    <s v="43198G15"/>
    <x v="15"/>
  </r>
  <r>
    <x v="22"/>
    <x v="792"/>
    <s v="40"/>
    <s v="Pieter LEROI"/>
    <d v="2000-06-16T00:00:00"/>
    <s v="GEAR2WIN PURE FACTORY RACING"/>
    <n v="2"/>
    <n v="2"/>
    <n v="2"/>
    <m/>
    <m/>
    <n v="4"/>
    <n v="1"/>
    <x v="3"/>
    <n v="6"/>
    <n v="22"/>
    <n v="7"/>
    <n v="7"/>
    <n v="7"/>
    <n v="0"/>
    <n v="5"/>
    <n v="50"/>
    <n v="76"/>
    <s v="43198ME"/>
    <x v="16"/>
  </r>
  <r>
    <x v="22"/>
    <x v="671"/>
    <s v="23"/>
    <s v="Michael BOGAERTS"/>
    <d v="1994-05-25T00:00:00"/>
    <s v="MARTIN SPORTS PRO WINNER FACTORY TEAM"/>
    <n v="4"/>
    <n v="2"/>
    <n v="3"/>
    <m/>
    <m/>
    <n v="2"/>
    <n v="2"/>
    <x v="3"/>
    <n v="9"/>
    <n v="22"/>
    <n v="5"/>
    <n v="7"/>
    <n v="6"/>
    <n v="0"/>
    <n v="5"/>
    <n v="30"/>
    <n v="53"/>
    <s v="43198ME"/>
    <x v="16"/>
  </r>
  <r>
    <x v="22"/>
    <x v="663"/>
    <s v="241"/>
    <s v="Ruben GOMMERS"/>
    <d v="1998-09-29T00:00:00"/>
    <s v="2B RACING TEAM"/>
    <n v="1"/>
    <n v="2"/>
    <n v="1"/>
    <m/>
    <m/>
    <n v="1"/>
    <n v="3"/>
    <x v="3"/>
    <n v="4"/>
    <n v="22"/>
    <n v="8"/>
    <n v="7"/>
    <n v="8"/>
    <n v="0"/>
    <n v="5"/>
    <n v="25"/>
    <n v="53"/>
    <s v="43198ME"/>
    <x v="16"/>
  </r>
  <r>
    <x v="22"/>
    <x v="665"/>
    <s v="156"/>
    <s v="Mathijs VERHOEVEN"/>
    <d v="1997-03-29T00:00:00"/>
    <s v="GEAR2WIN PURE FACTORY RACING"/>
    <n v="1"/>
    <n v="1"/>
    <n v="1"/>
    <m/>
    <m/>
    <n v="1"/>
    <n v="4"/>
    <x v="3"/>
    <n v="3"/>
    <n v="22"/>
    <n v="8"/>
    <n v="8"/>
    <n v="8"/>
    <n v="0"/>
    <n v="5"/>
    <n v="20"/>
    <n v="49"/>
    <s v="43198ME"/>
    <x v="16"/>
  </r>
  <r>
    <x v="22"/>
    <x v="668"/>
    <s v="44"/>
    <s v="Mathijn BOGAERT"/>
    <d v="2000-11-22T00:00:00"/>
    <s v="VZW ANTWERP BMX"/>
    <n v="2"/>
    <n v="1"/>
    <n v="2"/>
    <m/>
    <m/>
    <n v="3"/>
    <n v="5"/>
    <x v="3"/>
    <n v="5"/>
    <n v="22"/>
    <n v="7"/>
    <n v="8"/>
    <n v="7"/>
    <n v="0"/>
    <n v="5"/>
    <n v="17"/>
    <n v="44"/>
    <s v="43198ME"/>
    <x v="16"/>
  </r>
  <r>
    <x v="22"/>
    <x v="675"/>
    <s v="111"/>
    <s v="Yannick WOLF"/>
    <d v="2000-04-18T00:00:00"/>
    <s v="FRITS BMX BELGIUM"/>
    <n v="3"/>
    <n v="3"/>
    <n v="4"/>
    <m/>
    <m/>
    <n v="4"/>
    <n v="6"/>
    <x v="3"/>
    <n v="10"/>
    <n v="22"/>
    <n v="6"/>
    <n v="6"/>
    <n v="5"/>
    <n v="0"/>
    <n v="5"/>
    <n v="15"/>
    <n v="37"/>
    <s v="43198ME"/>
    <x v="16"/>
  </r>
  <r>
    <x v="22"/>
    <x v="670"/>
    <s v="811"/>
    <s v="Brett JACOBS"/>
    <d v="1999-02-03T00:00:00"/>
    <s v="MEYBO FACTORY TEAM BELGIUM"/>
    <n v="1"/>
    <n v="1"/>
    <n v="1"/>
    <m/>
    <m/>
    <n v="2"/>
    <n v="7"/>
    <x v="3"/>
    <n v="3"/>
    <n v="22"/>
    <n v="8"/>
    <n v="8"/>
    <n v="8"/>
    <n v="0"/>
    <n v="5"/>
    <n v="13"/>
    <n v="42"/>
    <s v="43198ME"/>
    <x v="16"/>
  </r>
  <r>
    <x v="22"/>
    <x v="666"/>
    <s v="383"/>
    <s v="Elias VERBINNEN"/>
    <d v="1999-10-15T00:00:00"/>
    <s v="TEAM TVE OEGEMA"/>
    <n v="3"/>
    <n v="2"/>
    <n v="2"/>
    <m/>
    <m/>
    <n v="3"/>
    <n v="8"/>
    <x v="3"/>
    <n v="7"/>
    <n v="22"/>
    <n v="6"/>
    <n v="7"/>
    <n v="7"/>
    <n v="0"/>
    <n v="5"/>
    <n v="11"/>
    <n v="36"/>
    <s v="43198ME"/>
    <x v="16"/>
  </r>
  <r>
    <x v="22"/>
    <x v="673"/>
    <s v="333"/>
    <s v="Robbe DENS"/>
    <d v="2001-04-15T00:00:00"/>
    <s v="DARE2RACE BMX TEAM"/>
    <n v="3"/>
    <n v="3"/>
    <n v="3"/>
    <m/>
    <m/>
    <n v="5"/>
    <m/>
    <x v="3"/>
    <n v="9"/>
    <n v="22"/>
    <n v="6"/>
    <n v="6"/>
    <n v="6"/>
    <n v="0"/>
    <n v="4"/>
    <n v="0"/>
    <n v="22"/>
    <s v="43198ME"/>
    <x v="16"/>
  </r>
  <r>
    <x v="22"/>
    <x v="685"/>
    <s v="200"/>
    <s v="Dean WOUTERS"/>
    <d v="1999-05-27T00:00:00"/>
    <s v="PMC CYCLING"/>
    <n v="5"/>
    <n v="4"/>
    <n v="5"/>
    <m/>
    <m/>
    <n v="5"/>
    <m/>
    <x v="3"/>
    <n v="14"/>
    <n v="22"/>
    <n v="4"/>
    <n v="5"/>
    <n v="4"/>
    <n v="0"/>
    <n v="4"/>
    <n v="0"/>
    <n v="17"/>
    <s v="43198ME"/>
    <x v="16"/>
  </r>
  <r>
    <x v="22"/>
    <x v="669"/>
    <s v="37"/>
    <s v="Rune DEBURCHGRAEVE"/>
    <d v="2000-01-19T00:00:00"/>
    <s v="SUPERCROSS BVC BIKES BENELUX"/>
    <n v="2"/>
    <n v="4"/>
    <n v="2"/>
    <m/>
    <m/>
    <n v="6"/>
    <m/>
    <x v="3"/>
    <n v="8"/>
    <n v="22"/>
    <n v="7"/>
    <n v="5"/>
    <n v="7"/>
    <n v="0"/>
    <n v="3"/>
    <n v="0"/>
    <n v="22"/>
    <s v="43198ME"/>
    <x v="16"/>
  </r>
  <r>
    <x v="22"/>
    <x v="687"/>
    <s v="62"/>
    <s v="Sten SAUVILLERS"/>
    <d v="2000-08-21T00:00:00"/>
    <s v="2B RACING TEAM"/>
    <n v="4"/>
    <n v="5"/>
    <n v="4"/>
    <m/>
    <m/>
    <n v="6"/>
    <m/>
    <x v="3"/>
    <n v="13"/>
    <n v="22"/>
    <n v="5"/>
    <n v="4"/>
    <n v="5"/>
    <n v="0"/>
    <n v="3"/>
    <n v="0"/>
    <n v="17"/>
    <s v="43198ME"/>
    <x v="16"/>
  </r>
  <r>
    <x v="22"/>
    <x v="677"/>
    <s v="263"/>
    <s v="Stef LAUWERS"/>
    <d v="1998-10-25T00:00:00"/>
    <s v="HARO-BMX4LIFE TEAM"/>
    <n v="3"/>
    <n v="3"/>
    <n v="3"/>
    <m/>
    <m/>
    <n v="7"/>
    <m/>
    <x v="3"/>
    <n v="9"/>
    <n v="22"/>
    <n v="6"/>
    <n v="6"/>
    <n v="6"/>
    <n v="0"/>
    <n v="2"/>
    <n v="0"/>
    <n v="20"/>
    <s v="43198ME"/>
    <x v="16"/>
  </r>
  <r>
    <x v="22"/>
    <x v="680"/>
    <s v="21"/>
    <s v="Brent VANHOOF"/>
    <d v="1999-08-15T00:00:00"/>
    <s v="HARO-BMX4LIFE TEAM"/>
    <n v="4"/>
    <n v="5"/>
    <n v="4"/>
    <m/>
    <m/>
    <n v="7"/>
    <m/>
    <x v="3"/>
    <n v="13"/>
    <n v="22"/>
    <n v="5"/>
    <n v="4"/>
    <n v="5"/>
    <n v="0"/>
    <n v="2"/>
    <n v="0"/>
    <n v="16"/>
    <s v="43198ME"/>
    <x v="16"/>
  </r>
  <r>
    <x v="22"/>
    <x v="664"/>
    <s v="248"/>
    <s v="Marnicq JANSSENS"/>
    <d v="1999-04-04T00:00:00"/>
    <s v="DK FACTORY TEAM"/>
    <n v="1"/>
    <n v="1"/>
    <n v="1"/>
    <m/>
    <m/>
    <n v="8"/>
    <m/>
    <x v="3"/>
    <n v="3"/>
    <n v="22"/>
    <n v="8"/>
    <n v="8"/>
    <n v="8"/>
    <n v="0"/>
    <n v="1"/>
    <n v="0"/>
    <n v="25"/>
    <s v="43198ME"/>
    <x v="16"/>
  </r>
  <r>
    <x v="22"/>
    <x v="674"/>
    <s v="35"/>
    <s v="Simon GOOSSENS"/>
    <d v="1999-09-15T00:00:00"/>
    <s v="OFF ROAD CLUB BMX  2000  DESSEL VZW"/>
    <n v="2"/>
    <n v="3"/>
    <n v="3"/>
    <m/>
    <m/>
    <n v="8"/>
    <m/>
    <x v="3"/>
    <n v="8"/>
    <n v="22"/>
    <n v="7"/>
    <n v="6"/>
    <n v="6"/>
    <n v="0"/>
    <n v="1"/>
    <n v="0"/>
    <n v="20"/>
    <s v="43198ME"/>
    <x v="16"/>
  </r>
  <r>
    <x v="22"/>
    <x v="793"/>
    <s v="653"/>
    <s v="Loïc WILLEMS"/>
    <d v="1992-01-10T00:00:00"/>
    <s v="BMX SOUMAGNE"/>
    <n v="6"/>
    <n v="6"/>
    <n v="4"/>
    <m/>
    <m/>
    <m/>
    <m/>
    <x v="3"/>
    <n v="16"/>
    <n v="22"/>
    <n v="3"/>
    <n v="3"/>
    <n v="5"/>
    <n v="0"/>
    <n v="0"/>
    <n v="0"/>
    <n v="11"/>
    <s v="43198ME"/>
    <x v="16"/>
  </r>
  <r>
    <x v="22"/>
    <x v="684"/>
    <s v="92"/>
    <s v="Thibaut VAESSEN"/>
    <d v="2001-01-21T00:00:00"/>
    <s v="BMX SOUMAGNE"/>
    <n v="5"/>
    <n v="4"/>
    <n v="5"/>
    <m/>
    <m/>
    <m/>
    <m/>
    <x v="3"/>
    <n v="14"/>
    <n v="22"/>
    <n v="4"/>
    <n v="5"/>
    <n v="4"/>
    <n v="0"/>
    <n v="0"/>
    <n v="0"/>
    <n v="13"/>
    <s v="43198ME"/>
    <x v="16"/>
  </r>
  <r>
    <x v="22"/>
    <x v="683"/>
    <s v="33"/>
    <s v="Yan SLEGERS"/>
    <d v="2000-06-10T00:00:00"/>
    <s v="OFF ROAD CLUB BMX  2000  DESSEL VZW"/>
    <n v="5"/>
    <n v="4"/>
    <n v="5"/>
    <m/>
    <m/>
    <m/>
    <m/>
    <x v="3"/>
    <n v="14"/>
    <n v="22"/>
    <n v="4"/>
    <n v="5"/>
    <n v="4"/>
    <n v="0"/>
    <n v="0"/>
    <n v="0"/>
    <n v="13"/>
    <s v="43198ME"/>
    <x v="16"/>
  </r>
  <r>
    <x v="22"/>
    <x v="686"/>
    <s v="48"/>
    <s v="Jarmo FORREST"/>
    <d v="1998-12-07T00:00:00"/>
    <s v="INDIVIDUEEL"/>
    <n v="6"/>
    <n v="5"/>
    <n v="5"/>
    <m/>
    <m/>
    <m/>
    <m/>
    <x v="3"/>
    <n v="16"/>
    <n v="22"/>
    <n v="3"/>
    <n v="4"/>
    <n v="4"/>
    <n v="0"/>
    <n v="0"/>
    <n v="0"/>
    <n v="11"/>
    <s v="43198ME"/>
    <x v="16"/>
  </r>
  <r>
    <x v="22"/>
    <x v="682"/>
    <s v="81"/>
    <s v="Jonathan PUT"/>
    <d v="2001-07-22T00:00:00"/>
    <s v="MARTIN SPORTS PRO WINNER FACTORY TEAM"/>
    <n v="4"/>
    <n v="5"/>
    <n v="6"/>
    <m/>
    <m/>
    <m/>
    <m/>
    <x v="3"/>
    <n v="15"/>
    <n v="22"/>
    <n v="5"/>
    <n v="4"/>
    <n v="3"/>
    <n v="0"/>
    <n v="0"/>
    <n v="0"/>
    <n v="12"/>
    <s v="43198ME"/>
    <x v="16"/>
  </r>
  <r>
    <x v="22"/>
    <x v="688"/>
    <s v="63"/>
    <s v="Arold VERBIEST"/>
    <d v="2000-05-29T00:00:00"/>
    <s v="BMX TIMBERWOLVES RACING"/>
    <n v="5"/>
    <n v="6"/>
    <n v="6"/>
    <m/>
    <m/>
    <m/>
    <m/>
    <x v="3"/>
    <n v="17"/>
    <n v="22"/>
    <n v="4"/>
    <n v="3"/>
    <n v="3"/>
    <n v="0"/>
    <n v="0"/>
    <n v="0"/>
    <n v="10"/>
    <s v="43198ME"/>
    <x v="16"/>
  </r>
  <r>
    <x v="1"/>
    <x v="1"/>
    <s v="51"/>
    <s v="Rune VANSUMMEREN"/>
    <d v="2012-09-05T00:00:00"/>
    <s v="FPR - PEER"/>
    <n v="1"/>
    <n v="1"/>
    <n v="1"/>
    <m/>
    <m/>
    <m/>
    <n v="1"/>
    <x v="4"/>
    <n v="3"/>
    <n v="14"/>
    <n v="8"/>
    <n v="8"/>
    <n v="8"/>
    <n v="0"/>
    <n v="0"/>
    <n v="50"/>
    <n v="74"/>
    <s v="43345B05"/>
    <x v="1"/>
  </r>
  <r>
    <x v="1"/>
    <x v="2"/>
    <s v="141"/>
    <s v="Oliver WYNS"/>
    <d v="2012-01-14T00:00:00"/>
    <s v="BMX DENNENTEAM"/>
    <n v="5"/>
    <n v="1"/>
    <n v="1"/>
    <m/>
    <m/>
    <m/>
    <n v="2"/>
    <x v="4"/>
    <n v="7"/>
    <n v="14"/>
    <n v="4"/>
    <n v="8"/>
    <n v="8"/>
    <n v="0"/>
    <n v="0"/>
    <n v="30"/>
    <n v="50"/>
    <s v="43345B05"/>
    <x v="1"/>
  </r>
  <r>
    <x v="1"/>
    <x v="4"/>
    <s v="79"/>
    <s v="Corentin HOFFMANN"/>
    <d v="2012-07-13T00:00:00"/>
    <s v="BMXING PARK BLEGNY"/>
    <n v="2"/>
    <n v="2"/>
    <n v="2"/>
    <m/>
    <m/>
    <m/>
    <n v="3"/>
    <x v="4"/>
    <n v="6"/>
    <n v="14"/>
    <n v="7"/>
    <n v="7"/>
    <n v="7"/>
    <n v="0"/>
    <n v="0"/>
    <n v="25"/>
    <n v="46"/>
    <s v="43345B05"/>
    <x v="1"/>
  </r>
  <r>
    <x v="1"/>
    <x v="14"/>
    <s v="56"/>
    <s v="Bas VANHOOF"/>
    <d v="2012-08-06T00:00:00"/>
    <s v="BMX WIZARDS"/>
    <n v="1"/>
    <n v="2"/>
    <n v="2"/>
    <m/>
    <m/>
    <m/>
    <n v="4"/>
    <x v="4"/>
    <n v="5"/>
    <n v="14"/>
    <n v="8"/>
    <n v="7"/>
    <n v="7"/>
    <n v="0"/>
    <n v="0"/>
    <n v="20"/>
    <n v="42"/>
    <s v="43345B05"/>
    <x v="1"/>
  </r>
  <r>
    <x v="1"/>
    <x v="6"/>
    <s v="30"/>
    <s v="Djenson VANDEZANDE"/>
    <d v="2012-11-28T00:00:00"/>
    <s v="PMC CYCLING"/>
    <n v="3"/>
    <n v="4"/>
    <n v="3"/>
    <m/>
    <m/>
    <m/>
    <n v="5"/>
    <x v="4"/>
    <n v="10"/>
    <n v="14"/>
    <n v="6"/>
    <n v="5"/>
    <n v="6"/>
    <n v="0"/>
    <n v="0"/>
    <n v="17"/>
    <n v="34"/>
    <s v="43345B05"/>
    <x v="1"/>
  </r>
  <r>
    <x v="1"/>
    <x v="8"/>
    <s v="75"/>
    <s v="Vinz VAN GASTEL"/>
    <d v="2012-11-30T00:00:00"/>
    <s v="OFF ROAD CLUB BMX  2000  DESSEL VZW"/>
    <n v="3"/>
    <n v="4"/>
    <n v="3"/>
    <m/>
    <m/>
    <m/>
    <n v="6"/>
    <x v="4"/>
    <n v="10"/>
    <n v="14"/>
    <n v="6"/>
    <n v="5"/>
    <n v="6"/>
    <n v="0"/>
    <n v="0"/>
    <n v="15"/>
    <n v="32"/>
    <s v="43345B05"/>
    <x v="1"/>
  </r>
  <r>
    <x v="1"/>
    <x v="17"/>
    <s v="218"/>
    <s v="Tibe TORFS"/>
    <d v="2012-08-21T00:00:00"/>
    <s v="BMX DENNENTEAM"/>
    <n v="5"/>
    <n v="3"/>
    <n v="4"/>
    <m/>
    <m/>
    <m/>
    <n v="7"/>
    <x v="4"/>
    <n v="12"/>
    <n v="14"/>
    <n v="4"/>
    <n v="6"/>
    <n v="5"/>
    <n v="0"/>
    <n v="0"/>
    <n v="13"/>
    <n v="28"/>
    <s v="43345B05"/>
    <x v="1"/>
  </r>
  <r>
    <x v="1"/>
    <x v="7"/>
    <s v="80"/>
    <s v="Arthur HOFFMANN"/>
    <d v="2012-07-13T00:00:00"/>
    <s v="BMXING PARK BLEGNY"/>
    <n v="2"/>
    <n v="3"/>
    <n v="5"/>
    <m/>
    <m/>
    <m/>
    <n v="8"/>
    <x v="4"/>
    <n v="10"/>
    <n v="14"/>
    <n v="7"/>
    <n v="6"/>
    <n v="4"/>
    <n v="0"/>
    <n v="0"/>
    <n v="11"/>
    <n v="28"/>
    <s v="43345B05"/>
    <x v="1"/>
  </r>
  <r>
    <x v="1"/>
    <x v="11"/>
    <s v="43"/>
    <s v="Jason REYNAERT"/>
    <d v="2012-02-26T00:00:00"/>
    <s v="THE BMX-STARS VZW"/>
    <n v="4"/>
    <n v="5"/>
    <n v="4"/>
    <m/>
    <m/>
    <m/>
    <m/>
    <x v="4"/>
    <n v="13"/>
    <n v="14"/>
    <n v="5"/>
    <n v="4"/>
    <n v="5"/>
    <n v="0"/>
    <n v="0"/>
    <n v="0"/>
    <n v="14"/>
    <s v="43345B05"/>
    <x v="1"/>
  </r>
  <r>
    <x v="1"/>
    <x v="877"/>
    <s v="136"/>
    <s v="Valentin BRIXHE"/>
    <d v="2012-05-04T00:00:00"/>
    <s v="BMXING PARK BLEGNY"/>
    <n v="4"/>
    <n v="5"/>
    <n v="5"/>
    <m/>
    <m/>
    <m/>
    <m/>
    <x v="4"/>
    <n v="14"/>
    <n v="14"/>
    <n v="5"/>
    <n v="4"/>
    <n v="4"/>
    <n v="0"/>
    <n v="0"/>
    <n v="0"/>
    <n v="13"/>
    <s v="43345B05"/>
    <x v="1"/>
  </r>
  <r>
    <x v="1"/>
    <x v="9"/>
    <s v="23"/>
    <s v="Matteo HUYBRECHTS"/>
    <d v="2012-10-04T00:00:00"/>
    <s v="THE BMX DEVILS V.Z.W. RAVELS"/>
    <n v="6"/>
    <n v="6"/>
    <n v="6"/>
    <m/>
    <m/>
    <m/>
    <m/>
    <x v="4"/>
    <n v="18"/>
    <n v="14"/>
    <n v="3"/>
    <n v="3"/>
    <n v="3"/>
    <n v="0"/>
    <n v="0"/>
    <n v="0"/>
    <n v="9"/>
    <s v="43345B05"/>
    <x v="1"/>
  </r>
  <r>
    <x v="1"/>
    <x v="878"/>
    <s v="32"/>
    <s v="Luca JACOB"/>
    <d v="2012-09-12T00:00:00"/>
    <s v="BMXING PARK BLEGNY"/>
    <n v="7"/>
    <n v="6"/>
    <n v="6"/>
    <m/>
    <m/>
    <m/>
    <m/>
    <x v="4"/>
    <n v="19"/>
    <n v="14"/>
    <n v="2"/>
    <n v="3"/>
    <n v="3"/>
    <n v="0"/>
    <n v="0"/>
    <n v="0"/>
    <n v="8"/>
    <s v="43345B05"/>
    <x v="1"/>
  </r>
  <r>
    <x v="1"/>
    <x v="797"/>
    <s v="24"/>
    <s v="Senne POTTERS"/>
    <d v="2012-03-30T00:00:00"/>
    <s v="THE BMX DEVILS V.Z.W. RAVELS"/>
    <n v="6"/>
    <n v="7"/>
    <n v="7"/>
    <m/>
    <m/>
    <m/>
    <m/>
    <x v="4"/>
    <n v="20"/>
    <n v="14"/>
    <n v="3"/>
    <n v="2"/>
    <n v="2"/>
    <n v="0"/>
    <n v="0"/>
    <n v="0"/>
    <n v="7"/>
    <s v="43345B05"/>
    <x v="1"/>
  </r>
  <r>
    <x v="1"/>
    <x v="879"/>
    <s v="72"/>
    <s v="Jul JADOT"/>
    <d v="2013-06-05T00:00:00"/>
    <s v="BMX TIMBERWOLVES RACING"/>
    <n v="7"/>
    <n v="7"/>
    <n v="7"/>
    <m/>
    <m/>
    <m/>
    <m/>
    <x v="4"/>
    <n v="21"/>
    <n v="14"/>
    <n v="2"/>
    <n v="2"/>
    <n v="2"/>
    <n v="0"/>
    <n v="0"/>
    <n v="0"/>
    <n v="6"/>
    <s v="43345B05"/>
    <x v="1"/>
  </r>
  <r>
    <x v="2"/>
    <x v="33"/>
    <s v="84"/>
    <s v="Lander JANSSENS"/>
    <d v="2011-07-19T00:00:00"/>
    <s v="BMX DENNENTEAM"/>
    <n v="6"/>
    <n v="1"/>
    <n v="1"/>
    <m/>
    <m/>
    <m/>
    <n v="1"/>
    <x v="4"/>
    <n v="8"/>
    <n v="15"/>
    <n v="3"/>
    <n v="8"/>
    <n v="8"/>
    <n v="0"/>
    <n v="0"/>
    <n v="50"/>
    <n v="69"/>
    <s v="43345B07"/>
    <x v="1"/>
  </r>
  <r>
    <x v="2"/>
    <x v="23"/>
    <s v="65"/>
    <s v="Arto COP"/>
    <d v="2011-02-22T00:00:00"/>
    <s v="BMX RANST VZW"/>
    <n v="1"/>
    <n v="1"/>
    <n v="2"/>
    <m/>
    <m/>
    <m/>
    <n v="2"/>
    <x v="4"/>
    <n v="4"/>
    <n v="15"/>
    <n v="8"/>
    <n v="8"/>
    <n v="7"/>
    <n v="0"/>
    <n v="0"/>
    <n v="30"/>
    <n v="53"/>
    <s v="43345B07"/>
    <x v="1"/>
  </r>
  <r>
    <x v="2"/>
    <x v="18"/>
    <s v="41"/>
    <s v="Rios KOPPEN"/>
    <d v="2011-09-16T00:00:00"/>
    <s v="THE BMX DEVILS V.Z.W. RAVELS"/>
    <n v="2"/>
    <n v="2"/>
    <n v="1"/>
    <m/>
    <m/>
    <m/>
    <n v="3"/>
    <x v="4"/>
    <n v="5"/>
    <n v="15"/>
    <n v="7"/>
    <n v="7"/>
    <n v="8"/>
    <n v="0"/>
    <n v="0"/>
    <n v="25"/>
    <n v="47"/>
    <s v="43345B07"/>
    <x v="1"/>
  </r>
  <r>
    <x v="2"/>
    <x v="34"/>
    <s v="48"/>
    <s v="Gust LENAERTS"/>
    <d v="2011-01-05T00:00:00"/>
    <s v="BMX TEAM BEKAF VZW"/>
    <n v="3"/>
    <n v="2"/>
    <n v="6"/>
    <m/>
    <m/>
    <m/>
    <n v="4"/>
    <x v="4"/>
    <n v="11"/>
    <n v="15"/>
    <n v="6"/>
    <n v="7"/>
    <n v="3"/>
    <n v="0"/>
    <n v="0"/>
    <n v="20"/>
    <n v="36"/>
    <s v="43345B07"/>
    <x v="1"/>
  </r>
  <r>
    <x v="2"/>
    <x v="22"/>
    <s v="56"/>
    <s v="Tyron BESONHE"/>
    <d v="2011-05-24T00:00:00"/>
    <s v="BMX TIMBERWOLVES RACING"/>
    <n v="2"/>
    <n v="5"/>
    <n v="3"/>
    <m/>
    <m/>
    <m/>
    <n v="5"/>
    <x v="4"/>
    <n v="10"/>
    <n v="15"/>
    <n v="7"/>
    <n v="4"/>
    <n v="6"/>
    <n v="0"/>
    <n v="0"/>
    <n v="17"/>
    <n v="34"/>
    <s v="43345B07"/>
    <x v="1"/>
  </r>
  <r>
    <x v="2"/>
    <x v="26"/>
    <s v="114"/>
    <s v="MATHEO OMAR"/>
    <d v="2011-07-08T00:00:00"/>
    <s v="Q-BIKE QUAREGNON"/>
    <n v="4"/>
    <n v="3"/>
    <n v="4"/>
    <m/>
    <m/>
    <m/>
    <n v="6"/>
    <x v="4"/>
    <n v="11"/>
    <n v="15"/>
    <n v="5"/>
    <n v="6"/>
    <n v="5"/>
    <n v="0"/>
    <n v="0"/>
    <n v="15"/>
    <n v="31"/>
    <s v="43345B07"/>
    <x v="1"/>
  </r>
  <r>
    <x v="2"/>
    <x v="24"/>
    <s v="31"/>
    <s v="Yorn EGGERS"/>
    <d v="2011-04-15T00:00:00"/>
    <s v="BMX TEAM BEKAF VZW"/>
    <n v="4"/>
    <n v="4"/>
    <n v="3"/>
    <m/>
    <m/>
    <m/>
    <n v="7"/>
    <x v="4"/>
    <n v="11"/>
    <n v="15"/>
    <n v="5"/>
    <n v="5"/>
    <n v="6"/>
    <n v="0"/>
    <n v="0"/>
    <n v="13"/>
    <n v="29"/>
    <s v="43345B07"/>
    <x v="1"/>
  </r>
  <r>
    <x v="2"/>
    <x v="20"/>
    <s v="63"/>
    <s v="Jules BAERT"/>
    <d v="2011-05-09T00:00:00"/>
    <s v="TOP GEAR BMX VZW"/>
    <n v="3"/>
    <n v="3"/>
    <n v="4"/>
    <m/>
    <m/>
    <m/>
    <n v="8"/>
    <x v="4"/>
    <n v="10"/>
    <n v="15"/>
    <n v="6"/>
    <n v="6"/>
    <n v="5"/>
    <n v="0"/>
    <n v="0"/>
    <n v="11"/>
    <n v="28"/>
    <s v="43345B07"/>
    <x v="1"/>
  </r>
  <r>
    <x v="2"/>
    <x v="31"/>
    <s v="30"/>
    <s v="Owen OOSTEROP"/>
    <d v="2011-02-18T00:00:00"/>
    <s v="BMX TEAM BEKAF VZW"/>
    <n v="1"/>
    <n v="9"/>
    <n v="2"/>
    <m/>
    <m/>
    <m/>
    <m/>
    <x v="4"/>
    <n v="12"/>
    <n v="15"/>
    <n v="8"/>
    <n v="0"/>
    <n v="7"/>
    <n v="0"/>
    <n v="0"/>
    <n v="0"/>
    <n v="15"/>
    <s v="43345B07"/>
    <x v="1"/>
  </r>
  <r>
    <x v="2"/>
    <x v="46"/>
    <s v="144"/>
    <s v="Kobe TORBEN-NIELSEN"/>
    <d v="2011-08-10T00:00:00"/>
    <s v="BMX RANST VZW"/>
    <n v="5"/>
    <n v="4"/>
    <n v="5"/>
    <m/>
    <m/>
    <m/>
    <m/>
    <x v="4"/>
    <n v="14"/>
    <n v="15"/>
    <n v="4"/>
    <n v="5"/>
    <n v="4"/>
    <n v="0"/>
    <n v="0"/>
    <n v="0"/>
    <n v="13"/>
    <s v="43345B07"/>
    <x v="1"/>
  </r>
  <r>
    <x v="2"/>
    <x v="43"/>
    <s v="78"/>
    <s v="Victor JADOT"/>
    <d v="2011-10-24T00:00:00"/>
    <s v="BMX TIMBERWOLVES RACING"/>
    <n v="5"/>
    <n v="5"/>
    <n v="5"/>
    <m/>
    <m/>
    <m/>
    <m/>
    <x v="4"/>
    <n v="15"/>
    <n v="15"/>
    <n v="4"/>
    <n v="4"/>
    <n v="4"/>
    <n v="0"/>
    <n v="0"/>
    <n v="0"/>
    <n v="12"/>
    <s v="43345B07"/>
    <x v="1"/>
  </r>
  <r>
    <x v="2"/>
    <x v="880"/>
    <s v="73"/>
    <s v="Maoro STRADIOTTO"/>
    <d v="2011-07-22T00:00:00"/>
    <s v="Q-BIKE QUAREGNON"/>
    <n v="6"/>
    <n v="6"/>
    <n v="6"/>
    <m/>
    <m/>
    <m/>
    <m/>
    <x v="4"/>
    <n v="18"/>
    <n v="15"/>
    <n v="3"/>
    <n v="3"/>
    <n v="3"/>
    <n v="0"/>
    <n v="0"/>
    <n v="0"/>
    <n v="9"/>
    <s v="43345B07"/>
    <x v="1"/>
  </r>
  <r>
    <x v="2"/>
    <x v="881"/>
    <s v="191"/>
    <s v="Vince BRUNINX"/>
    <d v="2011-07-14T00:00:00"/>
    <s v="PMC CYCLING"/>
    <n v="7"/>
    <n v="7"/>
    <n v="7"/>
    <m/>
    <m/>
    <m/>
    <m/>
    <x v="4"/>
    <n v="21"/>
    <n v="15"/>
    <n v="2"/>
    <n v="2"/>
    <n v="2"/>
    <n v="0"/>
    <n v="0"/>
    <n v="0"/>
    <n v="6"/>
    <s v="43345B07"/>
    <x v="1"/>
  </r>
  <r>
    <x v="2"/>
    <x v="42"/>
    <s v="28"/>
    <s v="Xim ARIËN"/>
    <d v="2011-08-11T00:00:00"/>
    <s v="THE BMX DEVILS V.Z.W. RAVELS"/>
    <n v="8"/>
    <n v="7"/>
    <n v="7"/>
    <m/>
    <m/>
    <m/>
    <m/>
    <x v="4"/>
    <n v="22"/>
    <n v="15"/>
    <n v="1"/>
    <n v="2"/>
    <n v="2"/>
    <n v="0"/>
    <n v="0"/>
    <n v="0"/>
    <n v="5"/>
    <s v="43345B07"/>
    <x v="1"/>
  </r>
  <r>
    <x v="2"/>
    <x v="882"/>
    <s v="81"/>
    <s v="Lewis FORSTER"/>
    <d v="2011-07-15T00:00:00"/>
    <s v="Q-BIKE QUAREGNON"/>
    <n v="7"/>
    <n v="6"/>
    <n v="8"/>
    <m/>
    <m/>
    <m/>
    <m/>
    <x v="4"/>
    <n v="21"/>
    <n v="15"/>
    <n v="2"/>
    <n v="3"/>
    <n v="1"/>
    <n v="0"/>
    <n v="0"/>
    <n v="0"/>
    <n v="6"/>
    <s v="43345B07"/>
    <x v="1"/>
  </r>
  <r>
    <x v="3"/>
    <x v="64"/>
    <s v="77"/>
    <s v="Jayden DE LOCHT"/>
    <d v="2010-03-30T00:00:00"/>
    <s v="PEER BMX VZW"/>
    <n v="2"/>
    <n v="1"/>
    <n v="1"/>
    <m/>
    <m/>
    <n v="2"/>
    <n v="1"/>
    <x v="4"/>
    <n v="4"/>
    <n v="30"/>
    <n v="7"/>
    <n v="8"/>
    <n v="8"/>
    <n v="0"/>
    <n v="5"/>
    <n v="50"/>
    <n v="78"/>
    <s v="43345B08"/>
    <x v="1"/>
  </r>
  <r>
    <x v="3"/>
    <x v="57"/>
    <s v="34"/>
    <s v="Ryu DEMUYSER"/>
    <d v="2010-03-23T00:00:00"/>
    <s v="CIRCUIT ZOLDER - HEUSDEN-ZOLDER"/>
    <n v="1"/>
    <n v="2"/>
    <n v="1"/>
    <m/>
    <m/>
    <n v="1"/>
    <n v="2"/>
    <x v="4"/>
    <n v="4"/>
    <n v="30"/>
    <n v="8"/>
    <n v="7"/>
    <n v="8"/>
    <n v="0"/>
    <n v="5"/>
    <n v="30"/>
    <n v="58"/>
    <s v="43345B08"/>
    <x v="1"/>
  </r>
  <r>
    <x v="3"/>
    <x v="79"/>
    <s v="151"/>
    <s v="Jamie DOSQUET"/>
    <d v="2010-07-04T00:00:00"/>
    <s v="PEER BMX VZW"/>
    <n v="2"/>
    <n v="1"/>
    <n v="2"/>
    <m/>
    <m/>
    <n v="1"/>
    <n v="3"/>
    <x v="4"/>
    <n v="5"/>
    <n v="30"/>
    <n v="7"/>
    <n v="8"/>
    <n v="7"/>
    <n v="0"/>
    <n v="5"/>
    <n v="25"/>
    <n v="52"/>
    <s v="43345B08"/>
    <x v="1"/>
  </r>
  <r>
    <x v="3"/>
    <x v="69"/>
    <s v="75"/>
    <s v="Jonas CORENS"/>
    <d v="2010-08-10T00:00:00"/>
    <s v="PEER BMX VZW"/>
    <n v="2"/>
    <n v="2"/>
    <n v="2"/>
    <m/>
    <m/>
    <n v="3"/>
    <n v="4"/>
    <x v="4"/>
    <n v="6"/>
    <n v="30"/>
    <n v="7"/>
    <n v="7"/>
    <n v="7"/>
    <n v="0"/>
    <n v="5"/>
    <n v="20"/>
    <n v="46"/>
    <s v="43345B08"/>
    <x v="1"/>
  </r>
  <r>
    <x v="3"/>
    <x v="85"/>
    <s v="62"/>
    <s v="Andreas DE FAUW"/>
    <d v="2010-01-17T00:00:00"/>
    <s v="OSTENDBMXCLUB"/>
    <n v="1"/>
    <n v="2"/>
    <n v="2"/>
    <m/>
    <m/>
    <n v="2"/>
    <n v="5"/>
    <x v="4"/>
    <n v="5"/>
    <n v="30"/>
    <n v="8"/>
    <n v="7"/>
    <n v="7"/>
    <n v="0"/>
    <n v="5"/>
    <n v="17"/>
    <n v="44"/>
    <s v="43345B08"/>
    <x v="1"/>
  </r>
  <r>
    <x v="3"/>
    <x v="78"/>
    <s v="101"/>
    <s v="Rémi VANKERPEL"/>
    <d v="2010-01-07T00:00:00"/>
    <s v="BMX DENNENTEAM"/>
    <n v="3"/>
    <n v="2"/>
    <n v="3"/>
    <m/>
    <m/>
    <n v="3"/>
    <n v="6"/>
    <x v="4"/>
    <n v="8"/>
    <n v="30"/>
    <n v="6"/>
    <n v="7"/>
    <n v="6"/>
    <n v="0"/>
    <n v="5"/>
    <n v="15"/>
    <n v="39"/>
    <s v="43345B08"/>
    <x v="1"/>
  </r>
  <r>
    <x v="3"/>
    <x v="90"/>
    <s v="58"/>
    <s v="Brent BIESBROECK"/>
    <d v="2010-09-10T00:00:00"/>
    <s v="TOP GEAR BMX VZW"/>
    <n v="1"/>
    <n v="1"/>
    <n v="1"/>
    <m/>
    <m/>
    <n v="4"/>
    <n v="7"/>
    <x v="4"/>
    <n v="3"/>
    <n v="30"/>
    <n v="8"/>
    <n v="8"/>
    <n v="8"/>
    <n v="0"/>
    <n v="5"/>
    <n v="13"/>
    <n v="42"/>
    <s v="43345B08"/>
    <x v="1"/>
  </r>
  <r>
    <x v="3"/>
    <x v="72"/>
    <s v="20"/>
    <s v="Mathis CLAES"/>
    <d v="2010-11-12T00:00:00"/>
    <s v="PMC CYCLING"/>
    <n v="2"/>
    <n v="4"/>
    <n v="2"/>
    <m/>
    <m/>
    <n v="4"/>
    <n v="8"/>
    <x v="4"/>
    <n v="8"/>
    <n v="30"/>
    <n v="7"/>
    <n v="5"/>
    <n v="7"/>
    <n v="0"/>
    <n v="5"/>
    <n v="11"/>
    <n v="35"/>
    <s v="43345B08"/>
    <x v="1"/>
  </r>
  <r>
    <x v="3"/>
    <x v="68"/>
    <s v="42"/>
    <s v="Lars VAN STEEN"/>
    <d v="2010-09-09T00:00:00"/>
    <s v="THE BMX DEVILS V.Z.W. RAVELS"/>
    <n v="1"/>
    <n v="1"/>
    <n v="1"/>
    <m/>
    <m/>
    <n v="5"/>
    <m/>
    <x v="4"/>
    <n v="3"/>
    <n v="30"/>
    <n v="8"/>
    <n v="8"/>
    <n v="8"/>
    <n v="0"/>
    <n v="4"/>
    <n v="0"/>
    <n v="28"/>
    <s v="43345B08"/>
    <x v="1"/>
  </r>
  <r>
    <x v="3"/>
    <x v="71"/>
    <s v="116"/>
    <s v="Cédric CHÉRON"/>
    <d v="2010-08-01T00:00:00"/>
    <s v="BMX RANST VZW"/>
    <n v="4"/>
    <n v="3"/>
    <n v="3"/>
    <m/>
    <m/>
    <n v="5"/>
    <m/>
    <x v="4"/>
    <n v="10"/>
    <n v="30"/>
    <n v="5"/>
    <n v="6"/>
    <n v="6"/>
    <n v="0"/>
    <n v="4"/>
    <n v="0"/>
    <n v="21"/>
    <s v="43345B08"/>
    <x v="1"/>
  </r>
  <r>
    <x v="3"/>
    <x v="60"/>
    <s v="52"/>
    <s v="Kobe BEYSEN"/>
    <d v="2010-08-14T00:00:00"/>
    <s v="PMC CYCLING"/>
    <n v="3"/>
    <n v="3"/>
    <n v="3"/>
    <m/>
    <m/>
    <n v="6"/>
    <m/>
    <x v="4"/>
    <n v="9"/>
    <n v="30"/>
    <n v="6"/>
    <n v="6"/>
    <n v="6"/>
    <n v="0"/>
    <n v="3"/>
    <n v="0"/>
    <n v="21"/>
    <s v="43345B08"/>
    <x v="1"/>
  </r>
  <r>
    <x v="3"/>
    <x v="70"/>
    <s v="46"/>
    <s v="Oscar LAIME"/>
    <d v="2010-06-04T00:00:00"/>
    <s v="BMX TIMBERWOLVES RACING"/>
    <n v="4"/>
    <n v="5"/>
    <n v="4"/>
    <m/>
    <m/>
    <n v="6"/>
    <m/>
    <x v="4"/>
    <n v="13"/>
    <n v="30"/>
    <n v="5"/>
    <n v="4"/>
    <n v="5"/>
    <n v="0"/>
    <n v="3"/>
    <n v="0"/>
    <n v="17"/>
    <s v="43345B08"/>
    <x v="1"/>
  </r>
  <r>
    <x v="3"/>
    <x v="67"/>
    <s v="56"/>
    <s v="Matz VANDEN BEMPT"/>
    <d v="2010-08-19T00:00:00"/>
    <s v="BMX TEAM BEKAF VZW"/>
    <n v="3"/>
    <n v="3"/>
    <n v="3"/>
    <m/>
    <m/>
    <n v="7"/>
    <m/>
    <x v="4"/>
    <n v="9"/>
    <n v="30"/>
    <n v="6"/>
    <n v="6"/>
    <n v="6"/>
    <n v="0"/>
    <n v="2"/>
    <n v="0"/>
    <n v="20"/>
    <s v="43345B08"/>
    <x v="1"/>
  </r>
  <r>
    <x v="3"/>
    <x v="95"/>
    <s v="146"/>
    <s v="Aiko BAUTMANS"/>
    <d v="2010-01-24T00:00:00"/>
    <s v="BMX - HALLE"/>
    <n v="3"/>
    <n v="7"/>
    <n v="4"/>
    <m/>
    <m/>
    <n v="7"/>
    <m/>
    <x v="4"/>
    <n v="14"/>
    <n v="30"/>
    <n v="6"/>
    <n v="2"/>
    <n v="5"/>
    <n v="0"/>
    <n v="2"/>
    <n v="0"/>
    <n v="15"/>
    <s v="43345B08"/>
    <x v="1"/>
  </r>
  <r>
    <x v="3"/>
    <x v="86"/>
    <s v="128"/>
    <s v="Thor VAN BULCK"/>
    <d v="2010-06-29T00:00:00"/>
    <s v="BMX WIZARDS"/>
    <n v="4"/>
    <n v="4"/>
    <n v="4"/>
    <m/>
    <m/>
    <n v="8"/>
    <m/>
    <x v="4"/>
    <n v="12"/>
    <n v="30"/>
    <n v="5"/>
    <n v="5"/>
    <n v="5"/>
    <n v="0"/>
    <n v="1"/>
    <n v="0"/>
    <n v="16"/>
    <s v="43345B08"/>
    <x v="1"/>
  </r>
  <r>
    <x v="3"/>
    <x v="73"/>
    <s v="39"/>
    <s v="Liam HUYBRECHTS"/>
    <d v="2010-09-11T00:00:00"/>
    <s v="THE BMX DEVILS V.Z.W. RAVELS"/>
    <n v="4"/>
    <n v="4"/>
    <n v="4"/>
    <m/>
    <m/>
    <n v="8"/>
    <m/>
    <x v="4"/>
    <n v="12"/>
    <n v="30"/>
    <n v="5"/>
    <n v="5"/>
    <n v="5"/>
    <n v="0"/>
    <n v="1"/>
    <n v="0"/>
    <n v="16"/>
    <s v="43345B08"/>
    <x v="1"/>
  </r>
  <r>
    <x v="3"/>
    <x v="65"/>
    <s v="76"/>
    <s v="Stef BRANDS"/>
    <d v="2010-05-28T00:00:00"/>
    <s v="PEER BMX VZW"/>
    <n v="5"/>
    <n v="3"/>
    <n v="5"/>
    <m/>
    <m/>
    <m/>
    <m/>
    <x v="4"/>
    <n v="13"/>
    <n v="30"/>
    <n v="4"/>
    <n v="6"/>
    <n v="4"/>
    <n v="0"/>
    <n v="0"/>
    <n v="0"/>
    <n v="14"/>
    <s v="43345B08"/>
    <x v="1"/>
  </r>
  <r>
    <x v="3"/>
    <x v="699"/>
    <s v="99"/>
    <s v="Gillian DE KERF"/>
    <d v="2010-06-08T00:00:00"/>
    <s v="BMX DENNENTEAM"/>
    <n v="6"/>
    <n v="4"/>
    <n v="5"/>
    <m/>
    <m/>
    <m/>
    <m/>
    <x v="4"/>
    <n v="15"/>
    <n v="30"/>
    <n v="3"/>
    <n v="5"/>
    <n v="4"/>
    <n v="0"/>
    <n v="0"/>
    <n v="0"/>
    <n v="12"/>
    <s v="43345B08"/>
    <x v="1"/>
  </r>
  <r>
    <x v="3"/>
    <x v="83"/>
    <s v="74"/>
    <s v="Audrick LEJEUNE DAVILA"/>
    <d v="2010-06-15T00:00:00"/>
    <s v="BMXING PARK BLEGNY"/>
    <n v="5"/>
    <n v="5"/>
    <n v="5"/>
    <m/>
    <m/>
    <m/>
    <m/>
    <x v="4"/>
    <n v="15"/>
    <n v="30"/>
    <n v="4"/>
    <n v="4"/>
    <n v="4"/>
    <n v="0"/>
    <n v="0"/>
    <n v="0"/>
    <n v="12"/>
    <s v="43345B08"/>
    <x v="1"/>
  </r>
  <r>
    <x v="3"/>
    <x v="101"/>
    <s v="150"/>
    <s v="Niels VAN OVERBEKE"/>
    <d v="2010-01-19T00:00:00"/>
    <s v="THE BMX-STARS VZW"/>
    <n v="5"/>
    <n v="6"/>
    <n v="5"/>
    <m/>
    <m/>
    <m/>
    <m/>
    <x v="4"/>
    <n v="16"/>
    <n v="30"/>
    <n v="4"/>
    <n v="3"/>
    <n v="4"/>
    <n v="0"/>
    <n v="0"/>
    <n v="0"/>
    <n v="11"/>
    <s v="43345B08"/>
    <x v="1"/>
  </r>
  <r>
    <x v="3"/>
    <x v="707"/>
    <s v="160"/>
    <s v="Mattéo LEBLANC"/>
    <d v="2010-12-14T00:00:00"/>
    <s v="Q-BIKE QUAREGNON"/>
    <n v="6"/>
    <n v="5"/>
    <n v="6"/>
    <m/>
    <m/>
    <m/>
    <m/>
    <x v="4"/>
    <n v="17"/>
    <n v="30"/>
    <n v="3"/>
    <n v="4"/>
    <n v="3"/>
    <n v="0"/>
    <n v="0"/>
    <n v="0"/>
    <n v="10"/>
    <s v="43345B08"/>
    <x v="1"/>
  </r>
  <r>
    <x v="3"/>
    <x v="704"/>
    <s v="140"/>
    <s v="Lennert PEETROONS"/>
    <d v="2010-12-25T00:00:00"/>
    <s v="BMX - HALLE"/>
    <n v="6"/>
    <n v="6"/>
    <n v="6"/>
    <m/>
    <m/>
    <m/>
    <m/>
    <x v="4"/>
    <n v="18"/>
    <n v="30"/>
    <n v="3"/>
    <n v="3"/>
    <n v="3"/>
    <n v="0"/>
    <n v="0"/>
    <n v="0"/>
    <n v="9"/>
    <s v="43345B08"/>
    <x v="1"/>
  </r>
  <r>
    <x v="3"/>
    <x v="81"/>
    <s v="129"/>
    <s v="Maddox VERCAUTEREN"/>
    <d v="2010-01-11T00:00:00"/>
    <s v="BMX WIZARDS"/>
    <n v="9"/>
    <n v="6"/>
    <n v="6"/>
    <m/>
    <m/>
    <m/>
    <m/>
    <x v="4"/>
    <n v="21"/>
    <n v="30"/>
    <n v="0"/>
    <n v="3"/>
    <n v="3"/>
    <n v="0"/>
    <n v="0"/>
    <n v="0"/>
    <n v="6"/>
    <s v="43345B08"/>
    <x v="1"/>
  </r>
  <r>
    <x v="3"/>
    <x v="883"/>
    <s v="91"/>
    <s v="Kamroon METTILION"/>
    <d v="2010-06-01T00:00:00"/>
    <s v="Q-BIKE QUAREGNON"/>
    <n v="7"/>
    <n v="7"/>
    <n v="6"/>
    <m/>
    <m/>
    <m/>
    <m/>
    <x v="4"/>
    <n v="20"/>
    <n v="30"/>
    <n v="2"/>
    <n v="2"/>
    <n v="3"/>
    <n v="0"/>
    <n v="0"/>
    <n v="0"/>
    <n v="7"/>
    <s v="43345B08"/>
    <x v="1"/>
  </r>
  <r>
    <x v="3"/>
    <x v="74"/>
    <s v="35"/>
    <s v="Finn BOES"/>
    <d v="2010-11-16T00:00:00"/>
    <s v="PMC CYCLING"/>
    <n v="7"/>
    <n v="5"/>
    <n v="7"/>
    <m/>
    <m/>
    <m/>
    <m/>
    <x v="4"/>
    <n v="19"/>
    <n v="30"/>
    <n v="2"/>
    <n v="4"/>
    <n v="2"/>
    <n v="0"/>
    <n v="0"/>
    <n v="0"/>
    <n v="8"/>
    <s v="43345B08"/>
    <x v="1"/>
  </r>
  <r>
    <x v="3"/>
    <x v="88"/>
    <s v="67"/>
    <s v="Romain LAMOTTE"/>
    <d v="2010-06-02T00:00:00"/>
    <s v="BMXING PARK BLEGNY"/>
    <n v="6"/>
    <n v="6"/>
    <n v="7"/>
    <m/>
    <m/>
    <m/>
    <m/>
    <x v="4"/>
    <n v="19"/>
    <n v="30"/>
    <n v="3"/>
    <n v="3"/>
    <n v="2"/>
    <n v="0"/>
    <n v="0"/>
    <n v="0"/>
    <n v="8"/>
    <s v="43345B08"/>
    <x v="1"/>
  </r>
  <r>
    <x v="3"/>
    <x v="884"/>
    <s v="180"/>
    <s v="MATTEO DUFOUR"/>
    <d v="2010-09-06T00:00:00"/>
    <s v="Q-BIKE QUAREGNON"/>
    <n v="7"/>
    <n v="7"/>
    <n v="7"/>
    <m/>
    <m/>
    <m/>
    <m/>
    <x v="4"/>
    <n v="21"/>
    <n v="30"/>
    <n v="2"/>
    <n v="2"/>
    <n v="2"/>
    <n v="0"/>
    <n v="0"/>
    <n v="0"/>
    <n v="6"/>
    <s v="43345B08"/>
    <x v="1"/>
  </r>
  <r>
    <x v="3"/>
    <x v="100"/>
    <s v="32"/>
    <s v="Thomas LEMMENS"/>
    <d v="2010-09-06T00:00:00"/>
    <s v="PMC CYCLING"/>
    <n v="7"/>
    <n v="8"/>
    <n v="7"/>
    <m/>
    <m/>
    <m/>
    <m/>
    <x v="4"/>
    <n v="22"/>
    <n v="30"/>
    <n v="2"/>
    <n v="1"/>
    <n v="2"/>
    <n v="0"/>
    <n v="0"/>
    <n v="0"/>
    <n v="5"/>
    <s v="43345B08"/>
    <x v="1"/>
  </r>
  <r>
    <x v="3"/>
    <x v="98"/>
    <s v="134"/>
    <s v="Bram BELLENS"/>
    <d v="2010-06-21T00:00:00"/>
    <s v="BMX DENNENTEAM"/>
    <n v="8"/>
    <n v="7"/>
    <n v="8"/>
    <m/>
    <m/>
    <m/>
    <m/>
    <x v="4"/>
    <n v="23"/>
    <n v="30"/>
    <n v="1"/>
    <n v="2"/>
    <n v="1"/>
    <n v="0"/>
    <n v="0"/>
    <n v="0"/>
    <n v="4"/>
    <s v="43345B08"/>
    <x v="1"/>
  </r>
  <r>
    <x v="3"/>
    <x v="89"/>
    <s v="103"/>
    <s v="Adrien LAMBOT"/>
    <d v="2010-02-14T00:00:00"/>
    <s v="Q-BIKE QUAREGNON"/>
    <n v="5"/>
    <n v="8"/>
    <n v="8"/>
    <m/>
    <m/>
    <m/>
    <m/>
    <x v="4"/>
    <n v="21"/>
    <n v="30"/>
    <n v="4"/>
    <n v="1"/>
    <n v="1"/>
    <n v="0"/>
    <n v="0"/>
    <n v="0"/>
    <n v="6"/>
    <s v="43345B08"/>
    <x v="1"/>
  </r>
  <r>
    <x v="4"/>
    <x v="112"/>
    <s v="17"/>
    <s v="Niels BEEUSAERT"/>
    <d v="2009-04-09T00:00:00"/>
    <s v="BMX RANST VZW"/>
    <n v="1"/>
    <n v="1"/>
    <n v="1"/>
    <m/>
    <m/>
    <n v="2"/>
    <n v="1"/>
    <x v="4"/>
    <n v="3"/>
    <n v="32"/>
    <n v="8"/>
    <n v="8"/>
    <n v="8"/>
    <n v="0"/>
    <n v="5"/>
    <n v="50"/>
    <n v="79"/>
    <s v="43345B09"/>
    <x v="1"/>
  </r>
  <r>
    <x v="4"/>
    <x v="118"/>
    <s v="84"/>
    <s v="Jessy PANTALONE"/>
    <d v="2009-03-29T00:00:00"/>
    <s v="BMX SOUMAGNE"/>
    <n v="2"/>
    <n v="2"/>
    <n v="2"/>
    <m/>
    <m/>
    <n v="1"/>
    <n v="2"/>
    <x v="4"/>
    <n v="6"/>
    <n v="32"/>
    <n v="7"/>
    <n v="7"/>
    <n v="7"/>
    <n v="0"/>
    <n v="5"/>
    <n v="30"/>
    <n v="56"/>
    <s v="43345B09"/>
    <x v="1"/>
  </r>
  <r>
    <x v="4"/>
    <x v="113"/>
    <s v="81"/>
    <s v="Jitse BULLEN"/>
    <d v="2009-04-23T00:00:00"/>
    <s v="CIRCUIT ZOLDER - HEUSDEN-ZOLDER"/>
    <n v="1"/>
    <n v="1"/>
    <n v="1"/>
    <m/>
    <m/>
    <n v="1"/>
    <n v="3"/>
    <x v="4"/>
    <n v="3"/>
    <n v="32"/>
    <n v="8"/>
    <n v="8"/>
    <n v="8"/>
    <n v="0"/>
    <n v="5"/>
    <n v="25"/>
    <n v="54"/>
    <s v="43345B09"/>
    <x v="1"/>
  </r>
  <r>
    <x v="4"/>
    <x v="114"/>
    <s v="75"/>
    <s v="Yarno COLBRANT"/>
    <d v="2009-03-18T00:00:00"/>
    <s v="OFF ROAD CLUB BMX  2000  DESSEL VZW"/>
    <n v="2"/>
    <n v="2"/>
    <n v="2"/>
    <m/>
    <m/>
    <n v="2"/>
    <n v="4"/>
    <x v="4"/>
    <n v="6"/>
    <n v="32"/>
    <n v="7"/>
    <n v="7"/>
    <n v="7"/>
    <n v="0"/>
    <n v="5"/>
    <n v="20"/>
    <n v="46"/>
    <s v="43345B09"/>
    <x v="1"/>
  </r>
  <r>
    <x v="4"/>
    <x v="146"/>
    <s v="141"/>
    <s v="Sam GEURTS"/>
    <d v="2009-06-12T00:00:00"/>
    <s v="CYCLING VLIJTINGEN"/>
    <n v="1"/>
    <n v="3"/>
    <n v="3"/>
    <m/>
    <m/>
    <n v="4"/>
    <n v="5"/>
    <x v="4"/>
    <n v="7"/>
    <n v="32"/>
    <n v="8"/>
    <n v="6"/>
    <n v="6"/>
    <n v="0"/>
    <n v="5"/>
    <n v="17"/>
    <n v="42"/>
    <s v="43345B09"/>
    <x v="1"/>
  </r>
  <r>
    <x v="4"/>
    <x v="121"/>
    <s v="72"/>
    <s v="Joppe BEYSEN"/>
    <d v="2009-01-01T00:00:00"/>
    <s v="PMC CYCLING"/>
    <n v="1"/>
    <n v="1"/>
    <n v="1"/>
    <m/>
    <m/>
    <n v="3"/>
    <n v="6"/>
    <x v="4"/>
    <n v="3"/>
    <n v="32"/>
    <n v="8"/>
    <n v="8"/>
    <n v="8"/>
    <n v="0"/>
    <n v="5"/>
    <n v="15"/>
    <n v="44"/>
    <s v="43345B09"/>
    <x v="1"/>
  </r>
  <r>
    <x v="4"/>
    <x v="120"/>
    <s v="25"/>
    <s v="Liam VAN ENDERT"/>
    <d v="2009-07-05T00:00:00"/>
    <s v="OFF ROAD CLUB BMX  2000  DESSEL VZW"/>
    <n v="2"/>
    <n v="2"/>
    <n v="2"/>
    <m/>
    <m/>
    <n v="3"/>
    <n v="7"/>
    <x v="4"/>
    <n v="6"/>
    <n v="32"/>
    <n v="7"/>
    <n v="7"/>
    <n v="7"/>
    <n v="0"/>
    <n v="5"/>
    <n v="13"/>
    <n v="39"/>
    <s v="43345B09"/>
    <x v="1"/>
  </r>
  <r>
    <x v="4"/>
    <x v="131"/>
    <s v="65"/>
    <s v="Louca VANLOMMEL"/>
    <d v="2009-05-20T00:00:00"/>
    <s v="THE BMX DEVILS V.Z.W. RAVELS"/>
    <n v="3"/>
    <n v="1"/>
    <n v="2"/>
    <m/>
    <m/>
    <n v="4"/>
    <n v="8"/>
    <x v="4"/>
    <n v="6"/>
    <n v="32"/>
    <n v="6"/>
    <n v="8"/>
    <n v="7"/>
    <n v="0"/>
    <n v="5"/>
    <n v="11"/>
    <n v="37"/>
    <s v="43345B09"/>
    <x v="1"/>
  </r>
  <r>
    <x v="4"/>
    <x v="129"/>
    <s v="40"/>
    <s v="Mathis DE WEVER"/>
    <d v="2009-07-03T00:00:00"/>
    <s v="BMX WESTEL VZW"/>
    <n v="3"/>
    <n v="3"/>
    <n v="3"/>
    <m/>
    <m/>
    <n v="5"/>
    <m/>
    <x v="4"/>
    <n v="9"/>
    <n v="32"/>
    <n v="6"/>
    <n v="6"/>
    <n v="6"/>
    <n v="0"/>
    <n v="4"/>
    <n v="0"/>
    <n v="22"/>
    <s v="43345B09"/>
    <x v="1"/>
  </r>
  <r>
    <x v="4"/>
    <x v="123"/>
    <s v="44"/>
    <s v="Lou VAN CAMP"/>
    <d v="2009-12-26T00:00:00"/>
    <s v="OFF ROAD CLUB BMX  2000  DESSEL VZW"/>
    <n v="3"/>
    <n v="3"/>
    <n v="3"/>
    <m/>
    <m/>
    <n v="5"/>
    <m/>
    <x v="4"/>
    <n v="9"/>
    <n v="32"/>
    <n v="6"/>
    <n v="6"/>
    <n v="6"/>
    <n v="0"/>
    <n v="4"/>
    <n v="0"/>
    <n v="22"/>
    <s v="43345B09"/>
    <x v="1"/>
  </r>
  <r>
    <x v="4"/>
    <x v="125"/>
    <s v="56"/>
    <s v="Ramon BEIRINCKX"/>
    <d v="2009-09-27T00:00:00"/>
    <s v="CIRCUIT ZOLDER - HEUSDEN-ZOLDER"/>
    <n v="2"/>
    <n v="2"/>
    <n v="1"/>
    <m/>
    <m/>
    <n v="6"/>
    <m/>
    <x v="4"/>
    <n v="5"/>
    <n v="32"/>
    <n v="7"/>
    <n v="7"/>
    <n v="8"/>
    <n v="0"/>
    <n v="3"/>
    <n v="0"/>
    <n v="25"/>
    <s v="43345B09"/>
    <x v="1"/>
  </r>
  <r>
    <x v="4"/>
    <x v="128"/>
    <s v="64"/>
    <s v="Dinesh MERTENS"/>
    <d v="2009-04-02T00:00:00"/>
    <s v="THE BMX DEVILS V.Z.W. RAVELS"/>
    <n v="4"/>
    <n v="4"/>
    <n v="4"/>
    <m/>
    <m/>
    <n v="6"/>
    <m/>
    <x v="4"/>
    <n v="12"/>
    <n v="32"/>
    <n v="5"/>
    <n v="5"/>
    <n v="5"/>
    <n v="0"/>
    <n v="3"/>
    <n v="0"/>
    <n v="18"/>
    <s v="43345B09"/>
    <x v="1"/>
  </r>
  <r>
    <x v="4"/>
    <x v="885"/>
    <s v="170"/>
    <s v="Noah STEEGEN"/>
    <d v="2009-02-17T00:00:00"/>
    <s v="CYCLING VLIJTINGEN"/>
    <n v="3"/>
    <n v="3"/>
    <n v="3"/>
    <m/>
    <m/>
    <n v="7"/>
    <m/>
    <x v="4"/>
    <n v="9"/>
    <n v="32"/>
    <n v="6"/>
    <n v="6"/>
    <n v="6"/>
    <n v="0"/>
    <n v="2"/>
    <n v="0"/>
    <n v="20"/>
    <s v="43345B09"/>
    <x v="1"/>
  </r>
  <r>
    <x v="4"/>
    <x v="142"/>
    <s v="21"/>
    <s v="Shylo SUTTELS"/>
    <d v="2009-10-31T00:00:00"/>
    <s v="BMX TEAM BEKAF VZW"/>
    <n v="5"/>
    <n v="4"/>
    <n v="5"/>
    <m/>
    <m/>
    <n v="7"/>
    <m/>
    <x v="4"/>
    <n v="14"/>
    <n v="32"/>
    <n v="4"/>
    <n v="5"/>
    <n v="4"/>
    <n v="0"/>
    <n v="2"/>
    <n v="0"/>
    <n v="15"/>
    <s v="43345B09"/>
    <x v="1"/>
  </r>
  <r>
    <x v="4"/>
    <x v="134"/>
    <s v="79"/>
    <s v="Mille LENAERTS"/>
    <d v="2009-01-14T00:00:00"/>
    <s v="BMX TEAM BEKAF VZW"/>
    <n v="4"/>
    <n v="4"/>
    <n v="4"/>
    <m/>
    <m/>
    <n v="8"/>
    <m/>
    <x v="4"/>
    <n v="12"/>
    <n v="32"/>
    <n v="5"/>
    <n v="5"/>
    <n v="5"/>
    <n v="0"/>
    <n v="1"/>
    <n v="0"/>
    <n v="16"/>
    <s v="43345B09"/>
    <x v="1"/>
  </r>
  <r>
    <x v="4"/>
    <x v="122"/>
    <s v="96"/>
    <s v="Len CAMPAERT"/>
    <d v="2009-04-26T00:00:00"/>
    <s v="BMX WIZARDS"/>
    <n v="4"/>
    <n v="5"/>
    <n v="4"/>
    <m/>
    <m/>
    <n v="8"/>
    <m/>
    <x v="4"/>
    <n v="13"/>
    <n v="32"/>
    <n v="5"/>
    <n v="4"/>
    <n v="5"/>
    <n v="0"/>
    <n v="1"/>
    <n v="0"/>
    <n v="15"/>
    <s v="43345B09"/>
    <x v="1"/>
  </r>
  <r>
    <x v="4"/>
    <x v="132"/>
    <s v="122"/>
    <s v="Colin COLLET"/>
    <d v="2009-09-30T00:00:00"/>
    <s v="BMX TIMBERWOLVES RACING"/>
    <n v="6"/>
    <n v="5"/>
    <n v="4"/>
    <m/>
    <m/>
    <m/>
    <m/>
    <x v="4"/>
    <n v="15"/>
    <n v="32"/>
    <n v="3"/>
    <n v="4"/>
    <n v="5"/>
    <n v="0"/>
    <n v="0"/>
    <n v="0"/>
    <n v="12"/>
    <s v="43345B09"/>
    <x v="1"/>
  </r>
  <r>
    <x v="4"/>
    <x v="157"/>
    <s v="30"/>
    <s v="Ruben VANHERF"/>
    <d v="2009-11-24T00:00:00"/>
    <s v="CYCLING VLIJTINGEN"/>
    <n v="5"/>
    <n v="5"/>
    <n v="5"/>
    <m/>
    <m/>
    <m/>
    <m/>
    <x v="4"/>
    <n v="15"/>
    <n v="32"/>
    <n v="4"/>
    <n v="4"/>
    <n v="4"/>
    <n v="0"/>
    <n v="0"/>
    <n v="0"/>
    <n v="12"/>
    <s v="43345B09"/>
    <x v="1"/>
  </r>
  <r>
    <x v="4"/>
    <x v="886"/>
    <s v="102"/>
    <s v="Willian FRANCART"/>
    <d v="2009-05-28T00:00:00"/>
    <s v="Q-BIKE QUAREGNON"/>
    <n v="6"/>
    <n v="6"/>
    <n v="5"/>
    <m/>
    <m/>
    <m/>
    <m/>
    <x v="4"/>
    <n v="17"/>
    <n v="32"/>
    <n v="3"/>
    <n v="3"/>
    <n v="4"/>
    <n v="0"/>
    <n v="0"/>
    <n v="0"/>
    <n v="10"/>
    <s v="43345B09"/>
    <x v="1"/>
  </r>
  <r>
    <x v="4"/>
    <x v="139"/>
    <s v="63"/>
    <s v="Senne COCX"/>
    <d v="2009-07-29T00:00:00"/>
    <s v="THE BMX DEVILS V.Z.W. RAVELS"/>
    <n v="6"/>
    <n v="7"/>
    <n v="5"/>
    <m/>
    <m/>
    <m/>
    <m/>
    <x v="4"/>
    <n v="18"/>
    <n v="32"/>
    <n v="3"/>
    <n v="2"/>
    <n v="4"/>
    <n v="0"/>
    <n v="0"/>
    <n v="0"/>
    <n v="9"/>
    <s v="43345B09"/>
    <x v="1"/>
  </r>
  <r>
    <x v="4"/>
    <x v="127"/>
    <s v="69"/>
    <s v="Jules LAIME"/>
    <d v="2009-01-19T00:00:00"/>
    <s v="BMX TIMBERWOLVES RACING"/>
    <n v="5"/>
    <n v="4"/>
    <n v="6"/>
    <m/>
    <m/>
    <m/>
    <m/>
    <x v="4"/>
    <n v="15"/>
    <n v="32"/>
    <n v="4"/>
    <n v="5"/>
    <n v="3"/>
    <n v="0"/>
    <n v="0"/>
    <n v="0"/>
    <n v="12"/>
    <s v="43345B09"/>
    <x v="1"/>
  </r>
  <r>
    <x v="4"/>
    <x v="141"/>
    <s v="128"/>
    <s v="Kyan OOSTEROP"/>
    <d v="2009-07-15T00:00:00"/>
    <s v="BMX TEAM BEKAF VZW"/>
    <n v="6"/>
    <n v="6"/>
    <n v="6"/>
    <m/>
    <m/>
    <m/>
    <m/>
    <x v="4"/>
    <n v="18"/>
    <n v="32"/>
    <n v="3"/>
    <n v="3"/>
    <n v="3"/>
    <n v="0"/>
    <n v="0"/>
    <n v="0"/>
    <n v="9"/>
    <s v="43345B09"/>
    <x v="1"/>
  </r>
  <r>
    <x v="4"/>
    <x v="887"/>
    <s v="103"/>
    <s v="Guerino CACI"/>
    <d v="2009-01-09T00:00:00"/>
    <s v="Q-BIKE QUAREGNON"/>
    <n v="7"/>
    <n v="7"/>
    <n v="6"/>
    <m/>
    <m/>
    <m/>
    <m/>
    <x v="4"/>
    <n v="20"/>
    <n v="32"/>
    <n v="2"/>
    <n v="2"/>
    <n v="3"/>
    <n v="0"/>
    <n v="0"/>
    <n v="0"/>
    <n v="7"/>
    <s v="43345B09"/>
    <x v="1"/>
  </r>
  <r>
    <x v="4"/>
    <x v="715"/>
    <s v="99"/>
    <s v="Enzo CANDATEN"/>
    <d v="2009-07-27T00:00:00"/>
    <s v="BMX SOUMAGNE"/>
    <n v="8"/>
    <n v="8"/>
    <n v="6"/>
    <m/>
    <m/>
    <m/>
    <m/>
    <x v="4"/>
    <n v="22"/>
    <n v="32"/>
    <n v="1"/>
    <n v="1"/>
    <n v="3"/>
    <n v="0"/>
    <n v="0"/>
    <n v="0"/>
    <n v="5"/>
    <s v="43345B09"/>
    <x v="1"/>
  </r>
  <r>
    <x v="4"/>
    <x v="888"/>
    <s v="104"/>
    <s v="Ethan CLAES"/>
    <d v="2009-08-14T00:00:00"/>
    <s v="BMX TIMBERWOLVES RACING"/>
    <n v="5"/>
    <n v="5"/>
    <n v="7"/>
    <m/>
    <m/>
    <m/>
    <m/>
    <x v="4"/>
    <n v="17"/>
    <n v="32"/>
    <n v="4"/>
    <n v="4"/>
    <n v="2"/>
    <n v="0"/>
    <n v="0"/>
    <n v="0"/>
    <n v="10"/>
    <s v="43345B09"/>
    <x v="1"/>
  </r>
  <r>
    <x v="4"/>
    <x v="159"/>
    <s v="166"/>
    <s v="Yanis CLOES"/>
    <d v="2009-05-14T00:00:00"/>
    <s v="BMXING PARK BLEGNY"/>
    <n v="7"/>
    <n v="7"/>
    <n v="7"/>
    <m/>
    <m/>
    <m/>
    <m/>
    <x v="4"/>
    <n v="21"/>
    <n v="32"/>
    <n v="2"/>
    <n v="2"/>
    <n v="2"/>
    <n v="0"/>
    <n v="0"/>
    <n v="0"/>
    <n v="6"/>
    <s v="43345B09"/>
    <x v="1"/>
  </r>
  <r>
    <x v="4"/>
    <x v="713"/>
    <s v="28"/>
    <s v="Lukas DE BUSSCHER"/>
    <d v="2009-07-27T00:00:00"/>
    <s v="BMXING PARK BLEGNY"/>
    <n v="7"/>
    <n v="7"/>
    <n v="7"/>
    <m/>
    <m/>
    <m/>
    <m/>
    <x v="4"/>
    <n v="21"/>
    <n v="32"/>
    <n v="2"/>
    <n v="2"/>
    <n v="2"/>
    <n v="0"/>
    <n v="0"/>
    <n v="0"/>
    <n v="6"/>
    <s v="43345B09"/>
    <x v="1"/>
  </r>
  <r>
    <x v="4"/>
    <x v="161"/>
    <s v="106"/>
    <s v="Wout CAMPS"/>
    <d v="2009-03-20T00:00:00"/>
    <s v="PEER BMX VZW"/>
    <n v="8"/>
    <n v="8"/>
    <n v="7"/>
    <m/>
    <m/>
    <m/>
    <m/>
    <x v="4"/>
    <n v="23"/>
    <n v="32"/>
    <n v="1"/>
    <n v="1"/>
    <n v="2"/>
    <n v="0"/>
    <n v="0"/>
    <n v="0"/>
    <n v="4"/>
    <s v="43345B09"/>
    <x v="1"/>
  </r>
  <r>
    <x v="4"/>
    <x v="160"/>
    <s v="125"/>
    <s v="Naythen REYNAERT"/>
    <d v="2009-12-22T00:00:00"/>
    <s v="THE BMX-STARS VZW"/>
    <n v="4"/>
    <n v="6"/>
    <n v="8"/>
    <m/>
    <m/>
    <m/>
    <m/>
    <x v="4"/>
    <n v="18"/>
    <n v="32"/>
    <n v="5"/>
    <n v="3"/>
    <n v="1"/>
    <n v="0"/>
    <n v="0"/>
    <n v="0"/>
    <n v="9"/>
    <s v="43345B09"/>
    <x v="1"/>
  </r>
  <r>
    <x v="4"/>
    <x v="151"/>
    <s v="50"/>
    <s v="Samuel SUAREZ ALVAREZ"/>
    <d v="2009-03-17T00:00:00"/>
    <s v="BMXING PARK BLEGNY"/>
    <n v="7"/>
    <n v="6"/>
    <n v="8"/>
    <m/>
    <m/>
    <m/>
    <m/>
    <x v="4"/>
    <n v="21"/>
    <n v="32"/>
    <n v="2"/>
    <n v="3"/>
    <n v="1"/>
    <n v="0"/>
    <n v="0"/>
    <n v="0"/>
    <n v="6"/>
    <s v="43345B09"/>
    <x v="1"/>
  </r>
  <r>
    <x v="4"/>
    <x v="720"/>
    <s v="147"/>
    <s v="Ferre PEETROONS"/>
    <d v="2009-08-11T00:00:00"/>
    <s v="BMX - HALLE"/>
    <n v="8"/>
    <n v="8"/>
    <n v="8"/>
    <m/>
    <m/>
    <m/>
    <m/>
    <x v="4"/>
    <n v="24"/>
    <n v="32"/>
    <n v="1"/>
    <n v="1"/>
    <n v="1"/>
    <n v="0"/>
    <n v="0"/>
    <n v="0"/>
    <n v="3"/>
    <s v="43345B09"/>
    <x v="1"/>
  </r>
  <r>
    <x v="4"/>
    <x v="156"/>
    <s v="52"/>
    <s v="Kyrian DE SADELEIR"/>
    <d v="2009-07-29T00:00:00"/>
    <s v="BMX TEAM BEKAF VZW"/>
    <n v="8"/>
    <n v="8"/>
    <n v="8"/>
    <m/>
    <m/>
    <m/>
    <m/>
    <x v="4"/>
    <n v="24"/>
    <n v="32"/>
    <n v="1"/>
    <n v="1"/>
    <n v="1"/>
    <n v="0"/>
    <n v="0"/>
    <n v="0"/>
    <n v="3"/>
    <s v="43345B09"/>
    <x v="1"/>
  </r>
  <r>
    <x v="5"/>
    <x v="163"/>
    <s v="14"/>
    <s v="Lars BOSCH"/>
    <d v="2008-09-21T00:00:00"/>
    <s v="DE MOLENSPRINTERS PULDERBOS VZW"/>
    <n v="1"/>
    <n v="1"/>
    <n v="1"/>
    <m/>
    <m/>
    <n v="1"/>
    <n v="1"/>
    <x v="4"/>
    <n v="3"/>
    <n v="27"/>
    <n v="8"/>
    <n v="8"/>
    <n v="8"/>
    <n v="0"/>
    <n v="5"/>
    <n v="50"/>
    <n v="79"/>
    <s v="43345B10"/>
    <x v="1"/>
  </r>
  <r>
    <x v="5"/>
    <x v="180"/>
    <s v="122"/>
    <s v="Lee-Roy THOMASSEN"/>
    <d v="2008-06-08T00:00:00"/>
    <s v="CIRCUIT ZOLDER - HEUSDEN-ZOLDER"/>
    <n v="1"/>
    <n v="1"/>
    <n v="1"/>
    <m/>
    <m/>
    <n v="2"/>
    <n v="2"/>
    <x v="4"/>
    <n v="3"/>
    <n v="27"/>
    <n v="8"/>
    <n v="8"/>
    <n v="8"/>
    <n v="0"/>
    <n v="5"/>
    <n v="30"/>
    <n v="59"/>
    <s v="43345B10"/>
    <x v="1"/>
  </r>
  <r>
    <x v="5"/>
    <x v="162"/>
    <s v="70"/>
    <s v="Noë ERLICH"/>
    <d v="2008-02-15T00:00:00"/>
    <s v="CIRCUIT ZOLDER - HEUSDEN-ZOLDER"/>
    <n v="1"/>
    <n v="1"/>
    <n v="1"/>
    <m/>
    <m/>
    <n v="1"/>
    <n v="3"/>
    <x v="4"/>
    <n v="3"/>
    <n v="27"/>
    <n v="8"/>
    <n v="8"/>
    <n v="8"/>
    <n v="0"/>
    <n v="5"/>
    <n v="25"/>
    <n v="54"/>
    <s v="43345B10"/>
    <x v="1"/>
  </r>
  <r>
    <x v="5"/>
    <x v="172"/>
    <s v="22"/>
    <s v="Bren KRIJNEN"/>
    <d v="2008-03-07T00:00:00"/>
    <s v="DE MOLENSPRINTERS PULDERBOS VZW"/>
    <n v="3"/>
    <n v="2"/>
    <n v="2"/>
    <m/>
    <m/>
    <n v="3"/>
    <n v="4"/>
    <x v="4"/>
    <n v="7"/>
    <n v="27"/>
    <n v="6"/>
    <n v="7"/>
    <n v="7"/>
    <n v="0"/>
    <n v="5"/>
    <n v="20"/>
    <n v="45"/>
    <s v="43345B10"/>
    <x v="1"/>
  </r>
  <r>
    <x v="5"/>
    <x v="201"/>
    <s v="112"/>
    <s v="Alexandr BORGHESE"/>
    <d v="2008-08-06T00:00:00"/>
    <s v="Q-BIKE QUAREGNON"/>
    <n v="2"/>
    <n v="1"/>
    <n v="1"/>
    <m/>
    <m/>
    <n v="3"/>
    <n v="5"/>
    <x v="4"/>
    <n v="4"/>
    <n v="27"/>
    <n v="7"/>
    <n v="8"/>
    <n v="8"/>
    <n v="0"/>
    <n v="5"/>
    <n v="17"/>
    <n v="45"/>
    <s v="43345B10"/>
    <x v="1"/>
  </r>
  <r>
    <x v="5"/>
    <x v="169"/>
    <s v="44"/>
    <s v="Jorre LOODTS"/>
    <d v="2008-01-12T00:00:00"/>
    <s v="OFF ROAD CLUB BMX  2000  DESSEL VZW"/>
    <n v="2"/>
    <n v="2"/>
    <n v="2"/>
    <m/>
    <m/>
    <n v="2"/>
    <n v="6"/>
    <x v="4"/>
    <n v="6"/>
    <n v="27"/>
    <n v="7"/>
    <n v="7"/>
    <n v="7"/>
    <n v="0"/>
    <n v="5"/>
    <n v="15"/>
    <n v="41"/>
    <s v="43345B10"/>
    <x v="1"/>
  </r>
  <r>
    <x v="5"/>
    <x v="178"/>
    <s v="72"/>
    <s v="Jaro GIELEN"/>
    <d v="2008-08-13T00:00:00"/>
    <s v="PMC CYCLING"/>
    <n v="1"/>
    <n v="4"/>
    <n v="3"/>
    <m/>
    <m/>
    <n v="4"/>
    <n v="7"/>
    <x v="4"/>
    <n v="8"/>
    <n v="27"/>
    <n v="8"/>
    <n v="5"/>
    <n v="6"/>
    <n v="0"/>
    <n v="5"/>
    <n v="13"/>
    <n v="37"/>
    <s v="43345B10"/>
    <x v="1"/>
  </r>
  <r>
    <x v="5"/>
    <x v="173"/>
    <s v="39"/>
    <s v="Joren VLOEMANS"/>
    <d v="2008-02-15T00:00:00"/>
    <s v="BMX WESTEL VZW"/>
    <n v="5"/>
    <n v="3"/>
    <n v="4"/>
    <m/>
    <m/>
    <n v="4"/>
    <n v="8"/>
    <x v="4"/>
    <n v="12"/>
    <n v="27"/>
    <n v="4"/>
    <n v="6"/>
    <n v="5"/>
    <n v="0"/>
    <n v="5"/>
    <n v="11"/>
    <n v="31"/>
    <s v="43345B10"/>
    <x v="1"/>
  </r>
  <r>
    <x v="5"/>
    <x v="182"/>
    <s v="97"/>
    <s v="Joren DE WEVER"/>
    <d v="2008-01-09T00:00:00"/>
    <s v="BMX WESTEL VZW"/>
    <n v="2"/>
    <n v="2"/>
    <n v="2"/>
    <m/>
    <m/>
    <n v="5"/>
    <m/>
    <x v="4"/>
    <n v="6"/>
    <n v="27"/>
    <n v="7"/>
    <n v="7"/>
    <n v="7"/>
    <n v="0"/>
    <n v="4"/>
    <n v="0"/>
    <n v="25"/>
    <s v="43345B10"/>
    <x v="1"/>
  </r>
  <r>
    <x v="5"/>
    <x v="189"/>
    <s v="96"/>
    <s v="Romain FRANCK"/>
    <d v="2008-03-03T00:00:00"/>
    <s v="BMXING PARK BLEGNY"/>
    <n v="2"/>
    <n v="2"/>
    <n v="2"/>
    <m/>
    <m/>
    <n v="5"/>
    <m/>
    <x v="4"/>
    <n v="6"/>
    <n v="27"/>
    <n v="7"/>
    <n v="7"/>
    <n v="7"/>
    <n v="0"/>
    <n v="4"/>
    <n v="0"/>
    <n v="25"/>
    <s v="43345B10"/>
    <x v="1"/>
  </r>
  <r>
    <x v="5"/>
    <x v="183"/>
    <s v="121"/>
    <s v="Jens BELLEN"/>
    <d v="2008-12-06T00:00:00"/>
    <s v="PEER BMX VZW"/>
    <n v="4"/>
    <n v="4"/>
    <n v="3"/>
    <m/>
    <m/>
    <n v="6"/>
    <m/>
    <x v="4"/>
    <n v="11"/>
    <n v="27"/>
    <n v="5"/>
    <n v="5"/>
    <n v="6"/>
    <n v="0"/>
    <n v="3"/>
    <n v="0"/>
    <n v="19"/>
    <s v="43345B10"/>
    <x v="1"/>
  </r>
  <r>
    <x v="5"/>
    <x v="196"/>
    <s v="108"/>
    <s v="Loan CALOGERO"/>
    <d v="2008-04-02T00:00:00"/>
    <s v="BMX SOUMAGNE"/>
    <n v="4"/>
    <n v="3"/>
    <n v="4"/>
    <m/>
    <m/>
    <n v="6"/>
    <m/>
    <x v="4"/>
    <n v="11"/>
    <n v="27"/>
    <n v="5"/>
    <n v="6"/>
    <n v="5"/>
    <n v="0"/>
    <n v="3"/>
    <n v="0"/>
    <n v="19"/>
    <s v="43345B10"/>
    <x v="1"/>
  </r>
  <r>
    <x v="5"/>
    <x v="730"/>
    <s v="54"/>
    <s v="Miel DE CLERCK"/>
    <d v="2008-09-26T00:00:00"/>
    <s v="TOP GEAR BMX VZW"/>
    <n v="5"/>
    <n v="3"/>
    <n v="5"/>
    <m/>
    <m/>
    <n v="7"/>
    <m/>
    <x v="4"/>
    <n v="13"/>
    <n v="27"/>
    <n v="4"/>
    <n v="6"/>
    <n v="4"/>
    <n v="0"/>
    <n v="2"/>
    <n v="0"/>
    <n v="16"/>
    <s v="43345B10"/>
    <x v="1"/>
  </r>
  <r>
    <x v="5"/>
    <x v="181"/>
    <s v="149"/>
    <s v="Wannes DUPONT"/>
    <d v="2008-10-21T00:00:00"/>
    <s v="BMX WESTEL VZW"/>
    <n v="3"/>
    <n v="3"/>
    <n v="7"/>
    <m/>
    <m/>
    <n v="7"/>
    <m/>
    <x v="4"/>
    <n v="13"/>
    <n v="27"/>
    <n v="6"/>
    <n v="6"/>
    <n v="2"/>
    <n v="0"/>
    <n v="2"/>
    <n v="0"/>
    <n v="16"/>
    <s v="43345B10"/>
    <x v="1"/>
  </r>
  <r>
    <x v="5"/>
    <x v="210"/>
    <s v="117"/>
    <s v="Tuur VAN RUL"/>
    <d v="2008-12-15T00:00:00"/>
    <s v="PEER BMX VZW"/>
    <n v="4"/>
    <n v="4"/>
    <n v="3"/>
    <m/>
    <m/>
    <n v="8"/>
    <m/>
    <x v="4"/>
    <n v="11"/>
    <n v="27"/>
    <n v="5"/>
    <n v="5"/>
    <n v="6"/>
    <n v="0"/>
    <n v="1"/>
    <n v="0"/>
    <n v="17"/>
    <s v="43345B10"/>
    <x v="1"/>
  </r>
  <r>
    <x v="5"/>
    <x v="167"/>
    <s v="3"/>
    <s v="Julie GEERS"/>
    <d v="2008-04-12T00:00:00"/>
    <s v="TOP GEAR BMX VZW"/>
    <n v="5"/>
    <n v="4"/>
    <n v="3"/>
    <m/>
    <m/>
    <n v="8"/>
    <m/>
    <x v="4"/>
    <n v="12"/>
    <n v="27"/>
    <n v="4"/>
    <n v="5"/>
    <n v="6"/>
    <n v="0"/>
    <n v="1"/>
    <n v="0"/>
    <n v="16"/>
    <s v="43345B10"/>
    <x v="1"/>
  </r>
  <r>
    <x v="5"/>
    <x v="827"/>
    <s v="222"/>
    <s v="Ignace SIMONS"/>
    <d v="2008-07-11T00:00:00"/>
    <s v="BMX - HALLE"/>
    <n v="5"/>
    <n v="5"/>
    <n v="4"/>
    <m/>
    <m/>
    <m/>
    <m/>
    <x v="4"/>
    <n v="14"/>
    <n v="27"/>
    <n v="4"/>
    <n v="4"/>
    <n v="5"/>
    <n v="0"/>
    <n v="0"/>
    <n v="0"/>
    <n v="13"/>
    <s v="43345B10"/>
    <x v="1"/>
  </r>
  <r>
    <x v="5"/>
    <x v="725"/>
    <s v="148"/>
    <s v="Loïc PETE"/>
    <d v="2008-12-18T00:00:00"/>
    <s v="Q-BIKE QUAREGNON"/>
    <n v="6"/>
    <n v="5"/>
    <n v="4"/>
    <m/>
    <m/>
    <m/>
    <m/>
    <x v="4"/>
    <n v="15"/>
    <n v="27"/>
    <n v="3"/>
    <n v="4"/>
    <n v="5"/>
    <n v="0"/>
    <n v="0"/>
    <n v="0"/>
    <n v="12"/>
    <s v="43345B10"/>
    <x v="1"/>
  </r>
  <r>
    <x v="5"/>
    <x v="197"/>
    <s v="31"/>
    <s v="Renzo SUTTELS"/>
    <d v="2008-02-26T00:00:00"/>
    <s v="BMX TEAM BEKAF VZW"/>
    <n v="3"/>
    <n v="5"/>
    <n v="5"/>
    <m/>
    <m/>
    <m/>
    <m/>
    <x v="4"/>
    <n v="13"/>
    <n v="27"/>
    <n v="6"/>
    <n v="4"/>
    <n v="4"/>
    <n v="0"/>
    <n v="0"/>
    <n v="0"/>
    <n v="14"/>
    <s v="43345B10"/>
    <x v="1"/>
  </r>
  <r>
    <x v="5"/>
    <x v="187"/>
    <s v="88"/>
    <s v="Alex WEBER"/>
    <d v="2008-09-05T00:00:00"/>
    <s v="BMX SOUMAGNE"/>
    <n v="4"/>
    <n v="5"/>
    <n v="5"/>
    <m/>
    <m/>
    <m/>
    <m/>
    <x v="4"/>
    <n v="14"/>
    <n v="27"/>
    <n v="5"/>
    <n v="4"/>
    <n v="4"/>
    <n v="0"/>
    <n v="0"/>
    <n v="0"/>
    <n v="13"/>
    <s v="43345B10"/>
    <x v="1"/>
  </r>
  <r>
    <x v="5"/>
    <x v="889"/>
    <s v="124"/>
    <s v="Tom CHEVAL"/>
    <d v="2008-01-06T00:00:00"/>
    <s v="Q-BIKE QUAREGNON"/>
    <n v="7"/>
    <n v="7"/>
    <n v="5"/>
    <m/>
    <m/>
    <m/>
    <m/>
    <x v="4"/>
    <n v="19"/>
    <n v="27"/>
    <n v="2"/>
    <n v="2"/>
    <n v="4"/>
    <n v="0"/>
    <n v="0"/>
    <n v="0"/>
    <n v="8"/>
    <s v="43345B10"/>
    <x v="1"/>
  </r>
  <r>
    <x v="5"/>
    <x v="213"/>
    <s v="34"/>
    <s v="Maxim FORTEMPS"/>
    <d v="2008-11-19T00:00:00"/>
    <s v="BMXING PARK BLEGNY"/>
    <n v="6"/>
    <n v="6"/>
    <n v="6"/>
    <m/>
    <m/>
    <m/>
    <m/>
    <x v="4"/>
    <n v="18"/>
    <n v="27"/>
    <n v="3"/>
    <n v="3"/>
    <n v="3"/>
    <n v="0"/>
    <n v="0"/>
    <n v="0"/>
    <n v="9"/>
    <s v="43345B10"/>
    <x v="1"/>
  </r>
  <r>
    <x v="5"/>
    <x v="204"/>
    <s v="35"/>
    <s v="Romain HARDIQUEST"/>
    <d v="2008-07-16T00:00:00"/>
    <s v="BMXING PARK BLEGNY"/>
    <n v="7"/>
    <n v="6"/>
    <n v="6"/>
    <m/>
    <m/>
    <m/>
    <m/>
    <x v="4"/>
    <n v="19"/>
    <n v="27"/>
    <n v="2"/>
    <n v="3"/>
    <n v="3"/>
    <n v="0"/>
    <n v="0"/>
    <n v="0"/>
    <n v="8"/>
    <s v="43345B10"/>
    <x v="1"/>
  </r>
  <r>
    <x v="5"/>
    <x v="200"/>
    <s v="113"/>
    <s v="Timmy SEYFARTH"/>
    <d v="2008-08-01T00:00:00"/>
    <s v="Q-BIKE QUAREGNON"/>
    <n v="6"/>
    <n v="7"/>
    <n v="6"/>
    <m/>
    <m/>
    <m/>
    <m/>
    <x v="4"/>
    <n v="19"/>
    <n v="27"/>
    <n v="3"/>
    <n v="2"/>
    <n v="3"/>
    <n v="0"/>
    <n v="0"/>
    <n v="0"/>
    <n v="8"/>
    <s v="43345B10"/>
    <x v="1"/>
  </r>
  <r>
    <x v="5"/>
    <x v="207"/>
    <s v="133"/>
    <s v="Quinten VAN HECKE"/>
    <d v="2008-05-11T00:00:00"/>
    <s v="TOP GEAR BMX VZW"/>
    <n v="6"/>
    <n v="6"/>
    <n v="7"/>
    <m/>
    <m/>
    <m/>
    <m/>
    <x v="4"/>
    <n v="19"/>
    <n v="27"/>
    <n v="3"/>
    <n v="3"/>
    <n v="2"/>
    <n v="0"/>
    <n v="0"/>
    <n v="0"/>
    <n v="8"/>
    <s v="43345B10"/>
    <x v="1"/>
  </r>
  <r>
    <x v="5"/>
    <x v="203"/>
    <s v="28"/>
    <s v="Knoxx VERCAUTEREN"/>
    <d v="2008-11-14T00:00:00"/>
    <s v="BMX WIZARDS"/>
    <n v="7"/>
    <n v="6"/>
    <n v="7"/>
    <m/>
    <m/>
    <m/>
    <m/>
    <x v="4"/>
    <n v="20"/>
    <n v="27"/>
    <n v="2"/>
    <n v="3"/>
    <n v="2"/>
    <n v="0"/>
    <n v="0"/>
    <n v="0"/>
    <n v="7"/>
    <s v="43345B10"/>
    <x v="1"/>
  </r>
  <r>
    <x v="5"/>
    <x v="185"/>
    <s v="136"/>
    <s v="Tom GRÄSER"/>
    <d v="2008-10-13T00:00:00"/>
    <s v="BMX - HALLE"/>
    <n v="3"/>
    <n v="9"/>
    <n v="9"/>
    <m/>
    <m/>
    <m/>
    <m/>
    <x v="4"/>
    <n v="21"/>
    <n v="27"/>
    <n v="6"/>
    <n v="0"/>
    <n v="0"/>
    <n v="0"/>
    <n v="0"/>
    <n v="0"/>
    <n v="6"/>
    <s v="43345B10"/>
    <x v="1"/>
  </r>
  <r>
    <x v="6"/>
    <x v="215"/>
    <s v="21"/>
    <s v="Axl BOSCH"/>
    <d v="2007-02-15T00:00:00"/>
    <s v="DE MOLENSPRINTERS PULDERBOS VZW"/>
    <n v="1"/>
    <n v="1"/>
    <n v="2"/>
    <m/>
    <m/>
    <n v="1"/>
    <n v="1"/>
    <x v="4"/>
    <n v="4"/>
    <n v="24"/>
    <n v="8"/>
    <n v="8"/>
    <n v="7"/>
    <n v="0"/>
    <n v="5"/>
    <n v="50"/>
    <n v="78"/>
    <s v="43345B11"/>
    <x v="1"/>
  </r>
  <r>
    <x v="6"/>
    <x v="732"/>
    <s v="199"/>
    <s v="Jaro SPOOREN"/>
    <d v="2007-04-26T00:00:00"/>
    <s v="OFF ROAD CLUB BMX  2000  DESSEL VZW"/>
    <n v="1"/>
    <n v="1"/>
    <n v="1"/>
    <m/>
    <m/>
    <n v="2"/>
    <n v="2"/>
    <x v="4"/>
    <n v="3"/>
    <n v="24"/>
    <n v="8"/>
    <n v="8"/>
    <n v="8"/>
    <n v="0"/>
    <n v="5"/>
    <n v="30"/>
    <n v="59"/>
    <s v="43345B11"/>
    <x v="1"/>
  </r>
  <r>
    <x v="6"/>
    <x v="237"/>
    <s v="20"/>
    <s v="Brend VAN AERSCHOT"/>
    <d v="2007-01-17T00:00:00"/>
    <s v="PMC CYCLING"/>
    <n v="3"/>
    <n v="2"/>
    <n v="2"/>
    <m/>
    <m/>
    <n v="3"/>
    <n v="3"/>
    <x v="4"/>
    <n v="7"/>
    <n v="24"/>
    <n v="6"/>
    <n v="7"/>
    <n v="7"/>
    <n v="0"/>
    <n v="5"/>
    <n v="25"/>
    <n v="50"/>
    <s v="43345B11"/>
    <x v="1"/>
  </r>
  <r>
    <x v="6"/>
    <x v="226"/>
    <s v="163"/>
    <s v="Jasper VANSUMMEREN"/>
    <d v="2007-11-27T00:00:00"/>
    <s v="FPR - PEER"/>
    <n v="2"/>
    <n v="3"/>
    <n v="5"/>
    <m/>
    <m/>
    <n v="2"/>
    <n v="4"/>
    <x v="4"/>
    <n v="10"/>
    <n v="24"/>
    <n v="7"/>
    <n v="6"/>
    <n v="4"/>
    <n v="0"/>
    <n v="5"/>
    <n v="20"/>
    <n v="42"/>
    <s v="43345B11"/>
    <x v="1"/>
  </r>
  <r>
    <x v="6"/>
    <x v="222"/>
    <s v="25"/>
    <s v="Arne ONGHENA"/>
    <d v="2007-01-01T00:00:00"/>
    <s v="BMX RANST VZW"/>
    <n v="3"/>
    <n v="3"/>
    <n v="3"/>
    <m/>
    <m/>
    <n v="4"/>
    <n v="5"/>
    <x v="4"/>
    <n v="9"/>
    <n v="24"/>
    <n v="6"/>
    <n v="6"/>
    <n v="6"/>
    <n v="0"/>
    <n v="5"/>
    <n v="17"/>
    <n v="40"/>
    <s v="43345B11"/>
    <x v="1"/>
  </r>
  <r>
    <x v="6"/>
    <x v="223"/>
    <s v="118"/>
    <s v="Joppe MORIS"/>
    <d v="2007-07-09T00:00:00"/>
    <s v="PMC CYCLING"/>
    <n v="1"/>
    <n v="1"/>
    <n v="1"/>
    <m/>
    <m/>
    <n v="4"/>
    <n v="6"/>
    <x v="4"/>
    <n v="3"/>
    <n v="24"/>
    <n v="8"/>
    <n v="8"/>
    <n v="8"/>
    <n v="0"/>
    <n v="5"/>
    <n v="15"/>
    <n v="44"/>
    <s v="43345B11"/>
    <x v="1"/>
  </r>
  <r>
    <x v="6"/>
    <x v="227"/>
    <s v="48"/>
    <s v="Ferre LOUWIES"/>
    <d v="2007-10-31T00:00:00"/>
    <s v="CIRCUIT ZOLDER - HEUSDEN-ZOLDER"/>
    <n v="3"/>
    <n v="2"/>
    <n v="2"/>
    <m/>
    <m/>
    <n v="3"/>
    <n v="7"/>
    <x v="4"/>
    <n v="7"/>
    <n v="24"/>
    <n v="6"/>
    <n v="7"/>
    <n v="7"/>
    <n v="0"/>
    <n v="5"/>
    <n v="13"/>
    <n v="38"/>
    <s v="43345B11"/>
    <x v="1"/>
  </r>
  <r>
    <x v="6"/>
    <x v="216"/>
    <s v="18"/>
    <s v="Dries BROUNS"/>
    <d v="2007-06-02T00:00:00"/>
    <s v="CIRCUIT ZOLDER - HEUSDEN-ZOLDER"/>
    <n v="2"/>
    <n v="2"/>
    <n v="1"/>
    <m/>
    <m/>
    <n v="1"/>
    <n v="8"/>
    <x v="4"/>
    <n v="5"/>
    <n v="24"/>
    <n v="7"/>
    <n v="7"/>
    <n v="8"/>
    <n v="0"/>
    <n v="5"/>
    <n v="11"/>
    <n v="38"/>
    <s v="43345B11"/>
    <x v="1"/>
  </r>
  <r>
    <x v="6"/>
    <x v="219"/>
    <s v="47"/>
    <s v="Rune RAEYMAEKERS"/>
    <d v="2007-08-23T00:00:00"/>
    <s v="OFF ROAD CLUB BMX  2000  DESSEL VZW"/>
    <n v="1"/>
    <n v="1"/>
    <n v="1"/>
    <m/>
    <m/>
    <n v="5"/>
    <m/>
    <x v="4"/>
    <n v="3"/>
    <n v="24"/>
    <n v="8"/>
    <n v="8"/>
    <n v="8"/>
    <n v="0"/>
    <n v="4"/>
    <n v="0"/>
    <n v="28"/>
    <s v="43345B11"/>
    <x v="1"/>
  </r>
  <r>
    <x v="6"/>
    <x v="259"/>
    <s v="64"/>
    <s v="Tibo COP"/>
    <d v="2007-08-27T00:00:00"/>
    <s v="BMX RANST VZW"/>
    <n v="4"/>
    <n v="4"/>
    <n v="5"/>
    <m/>
    <m/>
    <n v="5"/>
    <m/>
    <x v="4"/>
    <n v="13"/>
    <n v="24"/>
    <n v="5"/>
    <n v="5"/>
    <n v="4"/>
    <n v="0"/>
    <n v="4"/>
    <n v="0"/>
    <n v="18"/>
    <s v="43345B11"/>
    <x v="1"/>
  </r>
  <r>
    <x v="6"/>
    <x v="229"/>
    <s v="42"/>
    <s v="Michel LEYSEN"/>
    <d v="2007-09-13T00:00:00"/>
    <s v="DE MOLENSPRINTERS PULDERBOS VZW"/>
    <n v="2"/>
    <n v="3"/>
    <n v="3"/>
    <m/>
    <m/>
    <n v="6"/>
    <m/>
    <x v="4"/>
    <n v="8"/>
    <n v="24"/>
    <n v="7"/>
    <n v="6"/>
    <n v="6"/>
    <n v="0"/>
    <n v="3"/>
    <n v="0"/>
    <n v="22"/>
    <s v="43345B11"/>
    <x v="1"/>
  </r>
  <r>
    <x v="6"/>
    <x v="736"/>
    <s v="137"/>
    <s v="Arne PARTHOENS"/>
    <d v="2007-06-07T00:00:00"/>
    <s v="CIRCUIT ZOLDER - HEUSDEN-ZOLDER"/>
    <n v="4"/>
    <n v="4"/>
    <n v="3"/>
    <m/>
    <m/>
    <n v="6"/>
    <m/>
    <x v="4"/>
    <n v="11"/>
    <n v="24"/>
    <n v="5"/>
    <n v="5"/>
    <n v="6"/>
    <n v="0"/>
    <n v="3"/>
    <n v="0"/>
    <n v="19"/>
    <s v="43345B11"/>
    <x v="1"/>
  </r>
  <r>
    <x v="6"/>
    <x v="890"/>
    <s v="161"/>
    <s v="Bishaw RATENI"/>
    <d v="2007-06-10T00:00:00"/>
    <s v="Q-BIKE QUAREGNON"/>
    <n v="3"/>
    <n v="2"/>
    <n v="2"/>
    <m/>
    <m/>
    <n v="7"/>
    <m/>
    <x v="4"/>
    <n v="7"/>
    <n v="24"/>
    <n v="6"/>
    <n v="7"/>
    <n v="7"/>
    <n v="0"/>
    <n v="2"/>
    <n v="0"/>
    <n v="22"/>
    <s v="43345B11"/>
    <x v="1"/>
  </r>
  <r>
    <x v="6"/>
    <x v="831"/>
    <s v="87"/>
    <s v="Lander ARTOOS"/>
    <d v="2007-03-17T00:00:00"/>
    <s v="BMX DENNENTEAM"/>
    <n v="4"/>
    <n v="3"/>
    <n v="5"/>
    <m/>
    <m/>
    <n v="7"/>
    <m/>
    <x v="4"/>
    <n v="12"/>
    <n v="24"/>
    <n v="5"/>
    <n v="6"/>
    <n v="4"/>
    <n v="0"/>
    <n v="2"/>
    <n v="0"/>
    <n v="17"/>
    <s v="43345B11"/>
    <x v="1"/>
  </r>
  <r>
    <x v="6"/>
    <x v="239"/>
    <s v="115"/>
    <s v="Geoffrey DE WIT"/>
    <d v="2007-05-12T00:00:00"/>
    <s v="BMX RANST VZW"/>
    <n v="2"/>
    <n v="4"/>
    <n v="3"/>
    <m/>
    <m/>
    <n v="8"/>
    <m/>
    <x v="4"/>
    <n v="9"/>
    <n v="24"/>
    <n v="7"/>
    <n v="5"/>
    <n v="6"/>
    <n v="0"/>
    <n v="1"/>
    <n v="0"/>
    <n v="19"/>
    <s v="43345B11"/>
    <x v="1"/>
  </r>
  <r>
    <x v="6"/>
    <x v="256"/>
    <s v="174"/>
    <s v="Dorian MIGLIORINI"/>
    <d v="2007-10-09T00:00:00"/>
    <s v="BMXING PARK BLEGNY"/>
    <n v="4"/>
    <n v="6"/>
    <n v="4"/>
    <m/>
    <m/>
    <n v="8"/>
    <m/>
    <x v="4"/>
    <n v="14"/>
    <n v="24"/>
    <n v="5"/>
    <n v="3"/>
    <n v="5"/>
    <n v="0"/>
    <n v="1"/>
    <n v="0"/>
    <n v="14"/>
    <s v="43345B11"/>
    <x v="1"/>
  </r>
  <r>
    <x v="6"/>
    <x v="244"/>
    <s v="167"/>
    <s v="Naud VAN RUL"/>
    <d v="2007-06-16T00:00:00"/>
    <s v="PEER BMX VZW"/>
    <n v="5"/>
    <n v="5"/>
    <n v="4"/>
    <m/>
    <m/>
    <m/>
    <m/>
    <x v="4"/>
    <n v="14"/>
    <n v="24"/>
    <n v="4"/>
    <n v="4"/>
    <n v="5"/>
    <n v="0"/>
    <n v="0"/>
    <n v="0"/>
    <n v="13"/>
    <s v="43345B11"/>
    <x v="1"/>
  </r>
  <r>
    <x v="6"/>
    <x v="235"/>
    <s v="56"/>
    <s v="Ruben HERMANS"/>
    <d v="2007-12-07T00:00:00"/>
    <s v="THE BMX DEVILS V.Z.W. RAVELS"/>
    <n v="5"/>
    <n v="5"/>
    <n v="4"/>
    <m/>
    <m/>
    <m/>
    <m/>
    <x v="4"/>
    <n v="14"/>
    <n v="24"/>
    <n v="4"/>
    <n v="4"/>
    <n v="5"/>
    <n v="0"/>
    <n v="0"/>
    <n v="0"/>
    <n v="13"/>
    <s v="43345B11"/>
    <x v="1"/>
  </r>
  <r>
    <x v="6"/>
    <x v="255"/>
    <s v="95"/>
    <s v="Sten RUTS"/>
    <d v="2007-12-21T00:00:00"/>
    <s v="THE BMX DEVILS V.Z.W. RAVELS"/>
    <n v="5"/>
    <n v="5"/>
    <n v="4"/>
    <m/>
    <m/>
    <m/>
    <m/>
    <x v="4"/>
    <n v="14"/>
    <n v="24"/>
    <n v="4"/>
    <n v="4"/>
    <n v="5"/>
    <n v="0"/>
    <n v="0"/>
    <n v="0"/>
    <n v="13"/>
    <s v="43345B11"/>
    <x v="1"/>
  </r>
  <r>
    <x v="6"/>
    <x v="262"/>
    <s v="158"/>
    <s v="Andries HENDRIX"/>
    <d v="2007-09-26T00:00:00"/>
    <s v="PEER BMX VZW"/>
    <n v="5"/>
    <n v="4"/>
    <n v="5"/>
    <m/>
    <m/>
    <m/>
    <m/>
    <x v="4"/>
    <n v="14"/>
    <n v="24"/>
    <n v="4"/>
    <n v="5"/>
    <n v="4"/>
    <n v="0"/>
    <n v="0"/>
    <n v="0"/>
    <n v="13"/>
    <s v="43345B11"/>
    <x v="1"/>
  </r>
  <r>
    <x v="6"/>
    <x v="891"/>
    <s v="162"/>
    <s v="Sacha WILMET"/>
    <d v="2007-10-05T00:00:00"/>
    <s v="Q-BIKE QUAREGNON"/>
    <n v="6"/>
    <n v="5"/>
    <n v="6"/>
    <m/>
    <m/>
    <m/>
    <m/>
    <x v="4"/>
    <n v="17"/>
    <n v="24"/>
    <n v="3"/>
    <n v="4"/>
    <n v="3"/>
    <n v="0"/>
    <n v="0"/>
    <n v="0"/>
    <n v="10"/>
    <s v="43345B11"/>
    <x v="1"/>
  </r>
  <r>
    <x v="6"/>
    <x v="247"/>
    <s v="145"/>
    <s v="Sander SCHADRON"/>
    <d v="2007-08-29T00:00:00"/>
    <s v="BMX - HALLE"/>
    <n v="6"/>
    <n v="6"/>
    <n v="6"/>
    <m/>
    <m/>
    <m/>
    <m/>
    <x v="4"/>
    <n v="18"/>
    <n v="24"/>
    <n v="3"/>
    <n v="3"/>
    <n v="3"/>
    <n v="0"/>
    <n v="0"/>
    <n v="0"/>
    <n v="9"/>
    <s v="43345B11"/>
    <x v="1"/>
  </r>
  <r>
    <x v="6"/>
    <x v="250"/>
    <s v="91"/>
    <s v="Ilvars DE WOLF"/>
    <d v="2007-02-01T00:00:00"/>
    <s v="OFF ROAD CLUB BMX  2000  DESSEL VZW"/>
    <n v="6"/>
    <n v="6"/>
    <n v="6"/>
    <m/>
    <m/>
    <m/>
    <m/>
    <x v="4"/>
    <n v="18"/>
    <n v="24"/>
    <n v="3"/>
    <n v="3"/>
    <n v="3"/>
    <n v="0"/>
    <n v="0"/>
    <n v="0"/>
    <n v="9"/>
    <s v="43345B11"/>
    <x v="1"/>
  </r>
  <r>
    <x v="6"/>
    <x v="892"/>
    <s v="69"/>
    <s v="Dario SAVOLDELLI"/>
    <d v="2007-05-12T00:00:00"/>
    <s v="Q-BIKE QUAREGNON"/>
    <n v="6"/>
    <n v="6"/>
    <n v="6"/>
    <m/>
    <m/>
    <m/>
    <m/>
    <x v="4"/>
    <n v="18"/>
    <n v="24"/>
    <n v="3"/>
    <n v="3"/>
    <n v="3"/>
    <n v="0"/>
    <n v="0"/>
    <n v="0"/>
    <n v="9"/>
    <s v="43345B11"/>
    <x v="1"/>
  </r>
  <r>
    <x v="0"/>
    <x v="269"/>
    <s v="53"/>
    <s v="Gianni TERRYN"/>
    <d v="2006-02-19T00:00:00"/>
    <s v="MARTIN SPORTS PRO WINNER FACTORY TEAM"/>
    <n v="1"/>
    <n v="1"/>
    <n v="1"/>
    <m/>
    <n v="1"/>
    <n v="1"/>
    <n v="1"/>
    <x v="4"/>
    <n v="3"/>
    <n v="35"/>
    <n v="8"/>
    <n v="8"/>
    <n v="8"/>
    <n v="5"/>
    <n v="5"/>
    <n v="50"/>
    <n v="84"/>
    <s v="43345B12"/>
    <x v="0"/>
  </r>
  <r>
    <x v="0"/>
    <x v="266"/>
    <s v="118"/>
    <s v="Lowie NULENS"/>
    <d v="2006-01-16T00:00:00"/>
    <s v="VERLU BMX TEAM BELGIUM"/>
    <n v="6"/>
    <n v="2"/>
    <n v="1"/>
    <m/>
    <n v="2"/>
    <n v="1"/>
    <n v="2"/>
    <x v="4"/>
    <n v="9"/>
    <n v="35"/>
    <n v="3"/>
    <n v="7"/>
    <n v="8"/>
    <n v="5"/>
    <n v="5"/>
    <n v="30"/>
    <n v="58"/>
    <s v="43345B12"/>
    <x v="0"/>
  </r>
  <r>
    <x v="0"/>
    <x v="268"/>
    <s v="606"/>
    <s v="Yorgi PICCART"/>
    <d v="2006-06-14T00:00:00"/>
    <s v="DK FACTORY TEAM"/>
    <n v="1"/>
    <n v="7"/>
    <n v="2"/>
    <m/>
    <n v="1"/>
    <n v="2"/>
    <n v="3"/>
    <x v="4"/>
    <n v="10"/>
    <n v="35"/>
    <n v="8"/>
    <n v="2"/>
    <n v="7"/>
    <n v="5"/>
    <n v="5"/>
    <n v="25"/>
    <n v="52"/>
    <s v="43345B12"/>
    <x v="0"/>
  </r>
  <r>
    <x v="0"/>
    <x v="283"/>
    <s v="67"/>
    <s v="Ferre T´SEYEN"/>
    <d v="2006-06-26T00:00:00"/>
    <s v="VERLU BMX TEAM BELGIUM"/>
    <n v="1"/>
    <n v="1"/>
    <n v="1"/>
    <m/>
    <n v="4"/>
    <n v="2"/>
    <n v="4"/>
    <x v="4"/>
    <n v="3"/>
    <n v="35"/>
    <n v="8"/>
    <n v="8"/>
    <n v="8"/>
    <n v="5"/>
    <n v="5"/>
    <n v="20"/>
    <n v="54"/>
    <s v="43345B12"/>
    <x v="0"/>
  </r>
  <r>
    <x v="0"/>
    <x v="281"/>
    <s v="72"/>
    <s v="Senne VERELST"/>
    <d v="2006-09-26T00:00:00"/>
    <s v="DARE2RACE BMX TEAM"/>
    <n v="3"/>
    <n v="3"/>
    <n v="3"/>
    <m/>
    <n v="2"/>
    <n v="4"/>
    <n v="5"/>
    <x v="4"/>
    <n v="9"/>
    <n v="35"/>
    <n v="6"/>
    <n v="6"/>
    <n v="6"/>
    <n v="5"/>
    <n v="5"/>
    <n v="17"/>
    <n v="45"/>
    <s v="43345B12"/>
    <x v="0"/>
  </r>
  <r>
    <x v="0"/>
    <x v="278"/>
    <s v="33"/>
    <s v="Loris JEANMOYE"/>
    <d v="2006-01-06T00:00:00"/>
    <s v="BMXING PARK BLEGNY"/>
    <n v="2"/>
    <n v="2"/>
    <n v="2"/>
    <m/>
    <n v="2"/>
    <n v="3"/>
    <n v="6"/>
    <x v="4"/>
    <n v="6"/>
    <n v="35"/>
    <n v="7"/>
    <n v="7"/>
    <n v="7"/>
    <n v="5"/>
    <n v="5"/>
    <n v="15"/>
    <n v="46"/>
    <s v="43345B12"/>
    <x v="0"/>
  </r>
  <r>
    <x v="0"/>
    <x v="273"/>
    <s v="91"/>
    <s v="Xeno S´JEGERS"/>
    <d v="2006-12-16T00:00:00"/>
    <s v="C-WEAR ICE FACTORY BELGIUM"/>
    <n v="1"/>
    <n v="1"/>
    <n v="3"/>
    <m/>
    <n v="1"/>
    <n v="4"/>
    <n v="7"/>
    <x v="4"/>
    <n v="5"/>
    <n v="35"/>
    <n v="8"/>
    <n v="8"/>
    <n v="6"/>
    <n v="5"/>
    <n v="5"/>
    <n v="13"/>
    <n v="45"/>
    <s v="43345B12"/>
    <x v="0"/>
  </r>
  <r>
    <x v="0"/>
    <x v="265"/>
    <s v="76"/>
    <s v="Rune ROEFS"/>
    <d v="2006-05-29T00:00:00"/>
    <s v="BJORN WYNANTS BMX TEAM"/>
    <n v="2"/>
    <n v="1"/>
    <n v="1"/>
    <m/>
    <n v="1"/>
    <n v="3"/>
    <n v="8"/>
    <x v="4"/>
    <n v="4"/>
    <n v="35"/>
    <n v="7"/>
    <n v="8"/>
    <n v="8"/>
    <n v="5"/>
    <n v="5"/>
    <n v="11"/>
    <n v="44"/>
    <s v="43345B12"/>
    <x v="0"/>
  </r>
  <r>
    <x v="0"/>
    <x v="272"/>
    <s v="163"/>
    <s v="Stef LIPPENS"/>
    <d v="2006-04-18T00:00:00"/>
    <s v="2B RACING TEAM"/>
    <n v="2"/>
    <n v="2"/>
    <n v="2"/>
    <m/>
    <n v="2"/>
    <n v="5"/>
    <m/>
    <x v="4"/>
    <n v="6"/>
    <n v="35"/>
    <n v="7"/>
    <n v="7"/>
    <n v="7"/>
    <n v="5"/>
    <n v="4"/>
    <n v="0"/>
    <n v="30"/>
    <s v="43345B12"/>
    <x v="0"/>
  </r>
  <r>
    <x v="0"/>
    <x v="311"/>
    <s v="114"/>
    <s v="Doryan BATTAGLIERI"/>
    <d v="2006-05-14T00:00:00"/>
    <s v="BMXING PARK BLEGNY"/>
    <n v="3"/>
    <n v="2"/>
    <n v="3"/>
    <m/>
    <n v="3"/>
    <n v="5"/>
    <m/>
    <x v="4"/>
    <n v="8"/>
    <n v="35"/>
    <n v="6"/>
    <n v="7"/>
    <n v="6"/>
    <n v="5"/>
    <n v="4"/>
    <n v="0"/>
    <n v="28"/>
    <s v="43345B12"/>
    <x v="0"/>
  </r>
  <r>
    <x v="0"/>
    <x v="274"/>
    <s v="35"/>
    <s v="Seppe HERMANS"/>
    <d v="2006-06-01T00:00:00"/>
    <s v="INDIVIDUEEL"/>
    <n v="3"/>
    <n v="3"/>
    <n v="2"/>
    <m/>
    <n v="3"/>
    <n v="6"/>
    <m/>
    <x v="4"/>
    <n v="8"/>
    <n v="35"/>
    <n v="6"/>
    <n v="6"/>
    <n v="7"/>
    <n v="5"/>
    <n v="3"/>
    <n v="0"/>
    <n v="27"/>
    <s v="43345B12"/>
    <x v="0"/>
  </r>
  <r>
    <x v="0"/>
    <x v="285"/>
    <s v="59"/>
    <s v="Rune VANDERLINDEN"/>
    <d v="2006-10-11T00:00:00"/>
    <s v="FRITS BMX BELGIUM"/>
    <n v="3"/>
    <n v="3"/>
    <n v="3"/>
    <m/>
    <n v="4"/>
    <n v="6"/>
    <m/>
    <x v="4"/>
    <n v="9"/>
    <n v="35"/>
    <n v="6"/>
    <n v="6"/>
    <n v="6"/>
    <n v="5"/>
    <n v="3"/>
    <n v="0"/>
    <n v="26"/>
    <s v="43345B12"/>
    <x v="0"/>
  </r>
  <r>
    <x v="0"/>
    <x v="267"/>
    <s v="223"/>
    <s v="Sem BOECKX"/>
    <d v="2006-03-22T00:00:00"/>
    <s v="MEYBO FACTORY TEAM BELGIUM"/>
    <n v="1"/>
    <n v="1"/>
    <n v="1"/>
    <m/>
    <n v="3"/>
    <n v="7"/>
    <m/>
    <x v="4"/>
    <n v="3"/>
    <n v="35"/>
    <n v="8"/>
    <n v="8"/>
    <n v="8"/>
    <n v="5"/>
    <n v="2"/>
    <n v="0"/>
    <n v="31"/>
    <s v="43345B12"/>
    <x v="0"/>
  </r>
  <r>
    <x v="0"/>
    <x v="299"/>
    <s v="138"/>
    <s v="Tom STOFFELS"/>
    <d v="2006-10-12T00:00:00"/>
    <s v="BMX SOUMAGNE"/>
    <n v="4"/>
    <n v="4"/>
    <n v="4"/>
    <m/>
    <n v="4"/>
    <n v="7"/>
    <m/>
    <x v="4"/>
    <n v="12"/>
    <n v="35"/>
    <n v="5"/>
    <n v="5"/>
    <n v="5"/>
    <n v="5"/>
    <n v="2"/>
    <n v="0"/>
    <n v="22"/>
    <s v="43345B12"/>
    <x v="0"/>
  </r>
  <r>
    <x v="0"/>
    <x v="292"/>
    <s v="111"/>
    <s v="Gilles GEERS"/>
    <d v="2006-04-03T00:00:00"/>
    <s v="2B RACING TEAM"/>
    <n v="3"/>
    <n v="2"/>
    <n v="2"/>
    <m/>
    <n v="3"/>
    <n v="8"/>
    <m/>
    <x v="4"/>
    <n v="7"/>
    <n v="35"/>
    <n v="6"/>
    <n v="7"/>
    <n v="7"/>
    <n v="5"/>
    <n v="1"/>
    <n v="0"/>
    <n v="26"/>
    <s v="43345B12"/>
    <x v="0"/>
  </r>
  <r>
    <x v="0"/>
    <x v="305"/>
    <s v="58"/>
    <s v="Mauro VAN ROOSBROECK"/>
    <d v="2006-09-03T00:00:00"/>
    <s v="REVOLUTION BMX SHOP TEAM"/>
    <n v="2"/>
    <n v="4"/>
    <n v="3"/>
    <m/>
    <n v="4"/>
    <n v="8"/>
    <m/>
    <x v="4"/>
    <n v="9"/>
    <n v="35"/>
    <n v="7"/>
    <n v="5"/>
    <n v="6"/>
    <n v="5"/>
    <n v="1"/>
    <n v="0"/>
    <n v="24"/>
    <s v="43345B12"/>
    <x v="0"/>
  </r>
  <r>
    <x v="0"/>
    <x v="286"/>
    <s v="71"/>
    <s v="Jef JANSSENS"/>
    <d v="2006-10-18T00:00:00"/>
    <s v="BMX WESTEL VZW"/>
    <n v="4"/>
    <n v="3"/>
    <n v="4"/>
    <m/>
    <n v="5"/>
    <m/>
    <m/>
    <x v="4"/>
    <n v="11"/>
    <n v="35"/>
    <n v="5"/>
    <n v="6"/>
    <n v="5"/>
    <n v="4"/>
    <n v="0"/>
    <n v="0"/>
    <n v="20"/>
    <s v="43345B12"/>
    <x v="0"/>
  </r>
  <r>
    <x v="0"/>
    <x v="295"/>
    <s v="46"/>
    <s v="Kamil GOOVAERTS"/>
    <d v="2006-05-24T00:00:00"/>
    <s v="OFF ROAD CLUB BMX  2000  DESSEL VZW"/>
    <n v="4"/>
    <n v="4"/>
    <n v="4"/>
    <m/>
    <n v="5"/>
    <m/>
    <m/>
    <x v="4"/>
    <n v="12"/>
    <n v="35"/>
    <n v="5"/>
    <n v="5"/>
    <n v="5"/>
    <n v="4"/>
    <n v="0"/>
    <n v="0"/>
    <n v="19"/>
    <s v="43345B12"/>
    <x v="0"/>
  </r>
  <r>
    <x v="0"/>
    <x v="288"/>
    <s v="54"/>
    <s v="Lorenz MARIS"/>
    <d v="2006-01-16T00:00:00"/>
    <s v="Q-BIKE QUAREGNON"/>
    <n v="4"/>
    <n v="4"/>
    <n v="4"/>
    <m/>
    <n v="5"/>
    <m/>
    <m/>
    <x v="4"/>
    <n v="12"/>
    <n v="35"/>
    <n v="5"/>
    <n v="5"/>
    <n v="5"/>
    <n v="4"/>
    <n v="0"/>
    <n v="0"/>
    <n v="19"/>
    <s v="43345B12"/>
    <x v="0"/>
  </r>
  <r>
    <x v="0"/>
    <x v="280"/>
    <s v="666"/>
    <s v="Lars VAN STAPPEN"/>
    <d v="2006-04-21T00:00:00"/>
    <s v="BMX TEAM CRUPI BELGIUM"/>
    <n v="4"/>
    <n v="3"/>
    <n v="5"/>
    <m/>
    <n v="5"/>
    <m/>
    <m/>
    <x v="4"/>
    <n v="12"/>
    <n v="35"/>
    <n v="5"/>
    <n v="6"/>
    <n v="4"/>
    <n v="4"/>
    <n v="0"/>
    <n v="0"/>
    <n v="19"/>
    <s v="43345B12"/>
    <x v="0"/>
  </r>
  <r>
    <x v="0"/>
    <x v="312"/>
    <s v="51"/>
    <s v="Tom FORTEMPS"/>
    <d v="2006-01-29T00:00:00"/>
    <s v="BMX SOUMAGNE"/>
    <n v="6"/>
    <n v="6"/>
    <n v="4"/>
    <m/>
    <m/>
    <m/>
    <m/>
    <x v="4"/>
    <n v="16"/>
    <n v="35"/>
    <n v="3"/>
    <n v="3"/>
    <n v="5"/>
    <n v="0"/>
    <n v="0"/>
    <n v="0"/>
    <n v="11"/>
    <s v="43345B12"/>
    <x v="0"/>
  </r>
  <r>
    <x v="0"/>
    <x v="289"/>
    <s v="55"/>
    <s v="Aymeric WEBER"/>
    <d v="2006-08-12T00:00:00"/>
    <s v="BMX SOUMAGNE"/>
    <n v="5"/>
    <n v="5"/>
    <n v="5"/>
    <m/>
    <m/>
    <m/>
    <m/>
    <x v="4"/>
    <n v="15"/>
    <n v="35"/>
    <n v="4"/>
    <n v="4"/>
    <n v="4"/>
    <n v="0"/>
    <n v="0"/>
    <n v="0"/>
    <n v="12"/>
    <s v="43345B12"/>
    <x v="0"/>
  </r>
  <r>
    <x v="0"/>
    <x v="306"/>
    <s v="30"/>
    <s v="Yorben DE BIE"/>
    <d v="2006-02-03T00:00:00"/>
    <s v="THE BMX DEVILS V.Z.W. RAVELS"/>
    <n v="5"/>
    <n v="5"/>
    <n v="5"/>
    <m/>
    <m/>
    <m/>
    <m/>
    <x v="4"/>
    <n v="15"/>
    <n v="35"/>
    <n v="4"/>
    <n v="4"/>
    <n v="4"/>
    <n v="0"/>
    <n v="0"/>
    <n v="0"/>
    <n v="12"/>
    <s v="43345B12"/>
    <x v="0"/>
  </r>
  <r>
    <x v="0"/>
    <x v="310"/>
    <s v="102"/>
    <s v="Ian NUYENS"/>
    <d v="2006-06-26T00:00:00"/>
    <s v="BMX DENNENTEAM"/>
    <n v="6"/>
    <n v="5"/>
    <n v="5"/>
    <m/>
    <m/>
    <m/>
    <m/>
    <x v="4"/>
    <n v="16"/>
    <n v="35"/>
    <n v="3"/>
    <n v="4"/>
    <n v="4"/>
    <n v="0"/>
    <n v="0"/>
    <n v="0"/>
    <n v="11"/>
    <s v="43345B12"/>
    <x v="0"/>
  </r>
  <r>
    <x v="0"/>
    <x v="282"/>
    <s v="62"/>
    <s v="Axl LUYCKX"/>
    <d v="2006-05-25T00:00:00"/>
    <s v="THE BMX DEVILS V.Z.W. RAVELS"/>
    <n v="7"/>
    <n v="6"/>
    <n v="5"/>
    <m/>
    <m/>
    <m/>
    <m/>
    <x v="4"/>
    <n v="18"/>
    <n v="35"/>
    <n v="2"/>
    <n v="3"/>
    <n v="4"/>
    <n v="0"/>
    <n v="0"/>
    <n v="0"/>
    <n v="9"/>
    <s v="43345B12"/>
    <x v="0"/>
  </r>
  <r>
    <x v="0"/>
    <x v="287"/>
    <s v="128"/>
    <s v="Rune RODGERSON"/>
    <d v="2006-07-24T00:00:00"/>
    <s v="OSTENDBMXCLUB"/>
    <n v="2"/>
    <n v="5"/>
    <n v="6"/>
    <m/>
    <m/>
    <m/>
    <m/>
    <x v="4"/>
    <n v="13"/>
    <n v="35"/>
    <n v="7"/>
    <n v="4"/>
    <n v="3"/>
    <n v="0"/>
    <n v="0"/>
    <n v="0"/>
    <n v="14"/>
    <s v="43345B12"/>
    <x v="0"/>
  </r>
  <r>
    <x v="0"/>
    <x v="744"/>
    <s v="106"/>
    <s v="Mano VAN HOVE"/>
    <d v="2006-09-14T00:00:00"/>
    <s v="THE BMX-STARS VZW"/>
    <n v="5"/>
    <n v="5"/>
    <n v="6"/>
    <m/>
    <m/>
    <m/>
    <m/>
    <x v="4"/>
    <n v="16"/>
    <n v="35"/>
    <n v="4"/>
    <n v="4"/>
    <n v="3"/>
    <n v="0"/>
    <n v="0"/>
    <n v="0"/>
    <n v="11"/>
    <s v="43345B12"/>
    <x v="0"/>
  </r>
  <r>
    <x v="0"/>
    <x v="293"/>
    <s v="140"/>
    <s v="Yannick COLBRANT"/>
    <d v="2006-02-08T00:00:00"/>
    <s v="OFF ROAD CLUB BMX  2000  DESSEL VZW"/>
    <n v="6"/>
    <n v="6"/>
    <n v="6"/>
    <m/>
    <m/>
    <m/>
    <m/>
    <x v="4"/>
    <n v="18"/>
    <n v="35"/>
    <n v="3"/>
    <n v="3"/>
    <n v="3"/>
    <n v="0"/>
    <n v="0"/>
    <n v="0"/>
    <n v="9"/>
    <s v="43345B12"/>
    <x v="0"/>
  </r>
  <r>
    <x v="0"/>
    <x v="302"/>
    <s v="40"/>
    <s v="Jannick VAN DEN KERKHOF"/>
    <d v="2006-11-22T00:00:00"/>
    <s v="THE BMX DEVILS V.Z.W. RAVELS"/>
    <n v="6"/>
    <n v="6"/>
    <n v="6"/>
    <m/>
    <m/>
    <m/>
    <m/>
    <x v="4"/>
    <n v="18"/>
    <n v="35"/>
    <n v="3"/>
    <n v="3"/>
    <n v="3"/>
    <n v="0"/>
    <n v="0"/>
    <n v="0"/>
    <n v="9"/>
    <s v="43345B12"/>
    <x v="0"/>
  </r>
  <r>
    <x v="0"/>
    <x v="843"/>
    <s v="119"/>
    <s v="Esteban DEJASSE"/>
    <d v="2006-09-19T00:00:00"/>
    <s v="Q-BIKE QUAREGNON"/>
    <n v="5"/>
    <n v="7"/>
    <n v="6"/>
    <m/>
    <m/>
    <m/>
    <m/>
    <x v="4"/>
    <n v="18"/>
    <n v="35"/>
    <n v="4"/>
    <n v="2"/>
    <n v="3"/>
    <n v="0"/>
    <n v="0"/>
    <n v="0"/>
    <n v="9"/>
    <s v="43345B12"/>
    <x v="0"/>
  </r>
  <r>
    <x v="0"/>
    <x v="893"/>
    <s v="155"/>
    <s v="Alessand BAGGIO"/>
    <d v="2006-11-29T00:00:00"/>
    <s v="Q-BIKE QUAREGNON"/>
    <n v="7"/>
    <n v="4"/>
    <n v="7"/>
    <m/>
    <m/>
    <m/>
    <m/>
    <x v="4"/>
    <n v="18"/>
    <n v="35"/>
    <n v="2"/>
    <n v="5"/>
    <n v="2"/>
    <n v="0"/>
    <n v="0"/>
    <n v="0"/>
    <n v="9"/>
    <s v="43345B12"/>
    <x v="0"/>
  </r>
  <r>
    <x v="0"/>
    <x v="300"/>
    <s v="74"/>
    <s v="Kobe VAN GESTEL"/>
    <d v="2006-01-10T00:00:00"/>
    <s v="THE BMX DEVILS V.Z.W. RAVELS"/>
    <n v="7"/>
    <n v="6"/>
    <n v="7"/>
    <m/>
    <m/>
    <m/>
    <m/>
    <x v="4"/>
    <n v="20"/>
    <n v="35"/>
    <n v="2"/>
    <n v="3"/>
    <n v="2"/>
    <n v="0"/>
    <n v="0"/>
    <n v="0"/>
    <n v="7"/>
    <s v="43345B12"/>
    <x v="0"/>
  </r>
  <r>
    <x v="0"/>
    <x v="894"/>
    <s v="132"/>
    <s v="Ethan LECOMTE-DUBOIS"/>
    <d v="2006-08-17T00:00:00"/>
    <s v="Q-BIKE QUAREGNON"/>
    <n v="5"/>
    <n v="7"/>
    <n v="7"/>
    <m/>
    <m/>
    <m/>
    <m/>
    <x v="4"/>
    <n v="19"/>
    <n v="35"/>
    <n v="4"/>
    <n v="2"/>
    <n v="2"/>
    <n v="0"/>
    <n v="0"/>
    <n v="0"/>
    <n v="8"/>
    <s v="43345B12"/>
    <x v="0"/>
  </r>
  <r>
    <x v="0"/>
    <x v="316"/>
    <s v="65"/>
    <s v="Ward WIJNANTS"/>
    <d v="2006-07-27T00:00:00"/>
    <s v="OFF ROAD CLUB BMX  2000  DESSEL VZW"/>
    <n v="7"/>
    <n v="7"/>
    <n v="7"/>
    <m/>
    <m/>
    <m/>
    <m/>
    <x v="4"/>
    <n v="21"/>
    <n v="35"/>
    <n v="2"/>
    <n v="2"/>
    <n v="2"/>
    <n v="0"/>
    <n v="0"/>
    <n v="0"/>
    <n v="6"/>
    <s v="43345B12"/>
    <x v="0"/>
  </r>
  <r>
    <x v="0"/>
    <x v="317"/>
    <s v="157"/>
    <s v="Noah SEYFARTH"/>
    <d v="2006-11-17T00:00:00"/>
    <s v="Q-BIKE QUAREGNON"/>
    <n v="7"/>
    <n v="7"/>
    <n v="7"/>
    <m/>
    <m/>
    <m/>
    <m/>
    <x v="4"/>
    <n v="21"/>
    <n v="35"/>
    <n v="2"/>
    <n v="2"/>
    <n v="2"/>
    <n v="0"/>
    <n v="0"/>
    <n v="0"/>
    <n v="6"/>
    <s v="43345B12"/>
    <x v="0"/>
  </r>
  <r>
    <x v="7"/>
    <x v="320"/>
    <s v="31"/>
    <s v="Kjell DE SCHEPPER"/>
    <d v="2005-03-18T00:00:00"/>
    <s v="BMX TEAM CRUPI BELGIUM"/>
    <n v="1"/>
    <n v="1"/>
    <n v="1"/>
    <m/>
    <m/>
    <n v="1"/>
    <n v="1"/>
    <x v="4"/>
    <n v="3"/>
    <n v="20"/>
    <n v="8"/>
    <n v="8"/>
    <n v="8"/>
    <n v="0"/>
    <n v="5"/>
    <n v="50"/>
    <n v="79"/>
    <s v="43345B13"/>
    <x v="2"/>
  </r>
  <r>
    <x v="7"/>
    <x v="324"/>
    <s v="21"/>
    <s v="Dieter BROUNS"/>
    <d v="2005-01-01T00:00:00"/>
    <s v="2B RACING TEAM"/>
    <n v="1"/>
    <n v="1"/>
    <n v="1"/>
    <m/>
    <m/>
    <n v="1"/>
    <n v="2"/>
    <x v="4"/>
    <n v="3"/>
    <n v="20"/>
    <n v="8"/>
    <n v="8"/>
    <n v="8"/>
    <n v="0"/>
    <n v="5"/>
    <n v="30"/>
    <n v="59"/>
    <s v="43345B13"/>
    <x v="2"/>
  </r>
  <r>
    <x v="7"/>
    <x v="323"/>
    <s v="76"/>
    <s v="Ethane BOURGUIGNON"/>
    <d v="2005-02-09T00:00:00"/>
    <s v="SUPERCROSS"/>
    <n v="1"/>
    <n v="1"/>
    <n v="1"/>
    <m/>
    <m/>
    <n v="2"/>
    <n v="3"/>
    <x v="4"/>
    <n v="3"/>
    <n v="20"/>
    <n v="8"/>
    <n v="8"/>
    <n v="8"/>
    <n v="0"/>
    <n v="5"/>
    <n v="25"/>
    <n v="54"/>
    <s v="43345B13"/>
    <x v="2"/>
  </r>
  <r>
    <x v="7"/>
    <x v="322"/>
    <s v="24"/>
    <s v="Victor BEIRINCKX"/>
    <d v="2005-09-20T00:00:00"/>
    <s v="VERLU BMX TEAM BELGIUM"/>
    <n v="1"/>
    <n v="1"/>
    <n v="1"/>
    <m/>
    <m/>
    <n v="2"/>
    <n v="4"/>
    <x v="4"/>
    <n v="3"/>
    <n v="20"/>
    <n v="8"/>
    <n v="8"/>
    <n v="8"/>
    <n v="0"/>
    <n v="5"/>
    <n v="20"/>
    <n v="49"/>
    <s v="43345B13"/>
    <x v="2"/>
  </r>
  <r>
    <x v="7"/>
    <x v="325"/>
    <s v="53"/>
    <s v="Cedric PATTYN"/>
    <d v="2005-03-23T00:00:00"/>
    <s v="MARTIN SPORTS PRO WINNER FACTORY TEAM"/>
    <n v="2"/>
    <n v="2"/>
    <n v="2"/>
    <m/>
    <m/>
    <n v="3"/>
    <n v="5"/>
    <x v="4"/>
    <n v="6"/>
    <n v="20"/>
    <n v="7"/>
    <n v="7"/>
    <n v="7"/>
    <n v="0"/>
    <n v="5"/>
    <n v="17"/>
    <n v="43"/>
    <s v="43345B13"/>
    <x v="2"/>
  </r>
  <r>
    <x v="7"/>
    <x v="330"/>
    <s v="29"/>
    <s v="Ilias AKKERMANS"/>
    <d v="2005-01-28T00:00:00"/>
    <s v="THE BMX DEVILS V.Z.W. RAVELS"/>
    <n v="2"/>
    <n v="2"/>
    <n v="3"/>
    <m/>
    <m/>
    <n v="4"/>
    <n v="6"/>
    <x v="4"/>
    <n v="7"/>
    <n v="20"/>
    <n v="7"/>
    <n v="7"/>
    <n v="6"/>
    <n v="0"/>
    <n v="5"/>
    <n v="15"/>
    <n v="40"/>
    <s v="43345B13"/>
    <x v="2"/>
  </r>
  <r>
    <x v="7"/>
    <x v="331"/>
    <s v="999"/>
    <s v="Robbin BOSCH"/>
    <d v="2005-09-07T00:00:00"/>
    <s v="CRUPI BELGIUM PROJECT"/>
    <n v="4"/>
    <n v="5"/>
    <n v="4"/>
    <m/>
    <m/>
    <n v="4"/>
    <n v="7"/>
    <x v="4"/>
    <n v="13"/>
    <n v="20"/>
    <n v="5"/>
    <n v="4"/>
    <n v="5"/>
    <n v="0"/>
    <n v="5"/>
    <n v="13"/>
    <n v="32"/>
    <s v="43345B13"/>
    <x v="2"/>
  </r>
  <r>
    <x v="7"/>
    <x v="341"/>
    <s v="32"/>
    <s v="Ziko DECOSTER"/>
    <d v="2005-08-06T00:00:00"/>
    <s v="BMX - HALLE"/>
    <n v="3"/>
    <n v="3"/>
    <n v="2"/>
    <m/>
    <m/>
    <n v="3"/>
    <n v="8"/>
    <x v="4"/>
    <n v="8"/>
    <n v="20"/>
    <n v="6"/>
    <n v="6"/>
    <n v="7"/>
    <n v="0"/>
    <n v="5"/>
    <n v="11"/>
    <n v="35"/>
    <s v="43345B13"/>
    <x v="2"/>
  </r>
  <r>
    <x v="7"/>
    <x v="753"/>
    <s v="116"/>
    <s v="Aymeric DUMONT"/>
    <d v="2005-02-01T00:00:00"/>
    <s v="BMXING PARK BLEGNY"/>
    <n v="2"/>
    <n v="2"/>
    <n v="2"/>
    <m/>
    <m/>
    <n v="5"/>
    <m/>
    <x v="4"/>
    <n v="6"/>
    <n v="20"/>
    <n v="7"/>
    <n v="7"/>
    <n v="7"/>
    <n v="0"/>
    <n v="4"/>
    <n v="0"/>
    <n v="25"/>
    <s v="43345B13"/>
    <x v="2"/>
  </r>
  <r>
    <x v="7"/>
    <x v="328"/>
    <s v="117"/>
    <s v="Thibault VAN LAERE"/>
    <d v="2005-11-08T00:00:00"/>
    <s v="BMXEMOTION TEAM"/>
    <n v="3"/>
    <n v="3"/>
    <n v="3"/>
    <m/>
    <m/>
    <n v="5"/>
    <m/>
    <x v="4"/>
    <n v="9"/>
    <n v="20"/>
    <n v="6"/>
    <n v="6"/>
    <n v="6"/>
    <n v="0"/>
    <n v="4"/>
    <n v="0"/>
    <n v="22"/>
    <s v="43345B13"/>
    <x v="2"/>
  </r>
  <r>
    <x v="7"/>
    <x v="351"/>
    <s v="40"/>
    <s v="Jens HUYBRECHTS"/>
    <d v="2005-12-11T00:00:00"/>
    <s v="BMX RANST VZW"/>
    <n v="4"/>
    <n v="4"/>
    <n v="4"/>
    <m/>
    <m/>
    <n v="6"/>
    <m/>
    <x v="4"/>
    <n v="12"/>
    <n v="20"/>
    <n v="5"/>
    <n v="5"/>
    <n v="5"/>
    <n v="0"/>
    <n v="3"/>
    <n v="0"/>
    <n v="18"/>
    <s v="43345B13"/>
    <x v="2"/>
  </r>
  <r>
    <x v="7"/>
    <x v="343"/>
    <s v="199"/>
    <s v="Minthe WOUTERS-SELS"/>
    <d v="2005-10-04T00:00:00"/>
    <s v="DE MOLENSPRINTERS PULDERBOS VZW"/>
    <n v="4"/>
    <n v="4"/>
    <n v="4"/>
    <m/>
    <m/>
    <n v="6"/>
    <m/>
    <x v="4"/>
    <n v="12"/>
    <n v="20"/>
    <n v="5"/>
    <n v="5"/>
    <n v="5"/>
    <n v="0"/>
    <n v="3"/>
    <n v="0"/>
    <n v="18"/>
    <s v="43345B13"/>
    <x v="2"/>
  </r>
  <r>
    <x v="7"/>
    <x v="335"/>
    <s v="45"/>
    <s v="Zian S´JEGERS"/>
    <d v="2005-09-17T00:00:00"/>
    <s v="THE BMX DEVILS V.Z.W. RAVELS"/>
    <n v="3"/>
    <n v="3"/>
    <n v="3"/>
    <m/>
    <m/>
    <n v="7"/>
    <m/>
    <x v="4"/>
    <n v="9"/>
    <n v="20"/>
    <n v="6"/>
    <n v="6"/>
    <n v="6"/>
    <n v="0"/>
    <n v="2"/>
    <n v="0"/>
    <n v="20"/>
    <s v="43345B13"/>
    <x v="2"/>
  </r>
  <r>
    <x v="7"/>
    <x v="848"/>
    <s v="88"/>
    <s v="Robbe ARTOOS"/>
    <d v="2005-07-20T00:00:00"/>
    <s v="BMX DENNENTEAM"/>
    <n v="4"/>
    <n v="4"/>
    <n v="4"/>
    <m/>
    <m/>
    <n v="7"/>
    <m/>
    <x v="4"/>
    <n v="12"/>
    <n v="20"/>
    <n v="5"/>
    <n v="5"/>
    <n v="5"/>
    <n v="0"/>
    <n v="2"/>
    <n v="0"/>
    <n v="17"/>
    <s v="43345B13"/>
    <x v="2"/>
  </r>
  <r>
    <x v="7"/>
    <x v="326"/>
    <s v="65"/>
    <s v="Nathan DE FAUW"/>
    <d v="2005-07-26T00:00:00"/>
    <s v="BJORN WYNANTS BMX TEAM"/>
    <n v="2"/>
    <n v="2"/>
    <n v="2"/>
    <m/>
    <m/>
    <n v="8"/>
    <m/>
    <x v="4"/>
    <n v="6"/>
    <n v="20"/>
    <n v="7"/>
    <n v="7"/>
    <n v="7"/>
    <n v="0"/>
    <n v="1"/>
    <n v="0"/>
    <n v="22"/>
    <s v="43345B13"/>
    <x v="2"/>
  </r>
  <r>
    <x v="7"/>
    <x v="340"/>
    <s v="95"/>
    <s v="Tibo CELIS"/>
    <d v="2005-07-19T00:00:00"/>
    <s v="BMX RANST VZW"/>
    <n v="3"/>
    <n v="3"/>
    <n v="3"/>
    <m/>
    <m/>
    <n v="8"/>
    <m/>
    <x v="4"/>
    <n v="9"/>
    <n v="20"/>
    <n v="6"/>
    <n v="6"/>
    <n v="6"/>
    <n v="0"/>
    <n v="1"/>
    <n v="0"/>
    <n v="19"/>
    <s v="43345B13"/>
    <x v="2"/>
  </r>
  <r>
    <x v="7"/>
    <x v="846"/>
    <s v="36"/>
    <s v="Arne CEUPPENS"/>
    <d v="2005-02-28T00:00:00"/>
    <s v="BMX DENNENTEAM"/>
    <n v="5"/>
    <n v="4"/>
    <n v="5"/>
    <m/>
    <m/>
    <m/>
    <m/>
    <x v="4"/>
    <n v="14"/>
    <n v="20"/>
    <n v="4"/>
    <n v="5"/>
    <n v="4"/>
    <n v="0"/>
    <n v="0"/>
    <n v="0"/>
    <n v="13"/>
    <s v="43345B13"/>
    <x v="2"/>
  </r>
  <r>
    <x v="7"/>
    <x v="348"/>
    <s v="49"/>
    <s v="Seppe HEYMANS"/>
    <d v="2005-03-28T00:00:00"/>
    <s v="CIRCUIT ZOLDER - HEUSDEN-ZOLDER"/>
    <n v="5"/>
    <n v="5"/>
    <n v="5"/>
    <m/>
    <m/>
    <m/>
    <m/>
    <x v="4"/>
    <n v="15"/>
    <n v="20"/>
    <n v="4"/>
    <n v="4"/>
    <n v="4"/>
    <n v="0"/>
    <n v="0"/>
    <n v="0"/>
    <n v="12"/>
    <s v="43345B13"/>
    <x v="2"/>
  </r>
  <r>
    <x v="7"/>
    <x v="339"/>
    <s v="64"/>
    <s v="Maxim BEUNCKENS"/>
    <d v="2005-03-11T00:00:00"/>
    <s v="CIRCUIT ZOLDER - HEUSDEN-ZOLDER"/>
    <n v="5"/>
    <n v="5"/>
    <n v="5"/>
    <m/>
    <m/>
    <m/>
    <m/>
    <x v="4"/>
    <n v="15"/>
    <n v="20"/>
    <n v="4"/>
    <n v="4"/>
    <n v="4"/>
    <n v="0"/>
    <n v="0"/>
    <n v="0"/>
    <n v="12"/>
    <s v="43345B13"/>
    <x v="2"/>
  </r>
  <r>
    <x v="7"/>
    <x v="895"/>
    <s v="100"/>
    <s v="Mathéo DUFOUR"/>
    <d v="2005-07-29T00:00:00"/>
    <s v="Q-BIKE QUAREGNON"/>
    <n v="5"/>
    <n v="5"/>
    <n v="5"/>
    <m/>
    <m/>
    <m/>
    <m/>
    <x v="4"/>
    <n v="15"/>
    <n v="20"/>
    <n v="4"/>
    <n v="4"/>
    <n v="4"/>
    <n v="0"/>
    <n v="0"/>
    <n v="0"/>
    <n v="12"/>
    <s v="43345B13"/>
    <x v="2"/>
  </r>
  <r>
    <x v="8"/>
    <x v="363"/>
    <s v="37"/>
    <s v="Thomas WILLEMS"/>
    <d v="2004-10-02T00:00:00"/>
    <s v="VERLU BMX TEAM BELGIUM"/>
    <n v="1"/>
    <n v="2"/>
    <n v="1"/>
    <m/>
    <n v="1"/>
    <n v="1"/>
    <n v="1"/>
    <x v="4"/>
    <n v="4"/>
    <n v="32"/>
    <n v="8"/>
    <n v="7"/>
    <n v="8"/>
    <n v="5"/>
    <n v="5"/>
    <n v="50"/>
    <n v="83"/>
    <s v="43345B14"/>
    <x v="3"/>
  </r>
  <r>
    <x v="8"/>
    <x v="359"/>
    <s v="151"/>
    <s v="Owen MIELCZAREK"/>
    <d v="2004-02-15T00:00:00"/>
    <s v="BMx Emotion w"/>
    <n v="1"/>
    <n v="2"/>
    <n v="1"/>
    <m/>
    <n v="1"/>
    <n v="4"/>
    <n v="2"/>
    <x v="4"/>
    <n v="4"/>
    <n v="32"/>
    <n v="8"/>
    <n v="7"/>
    <n v="8"/>
    <n v="5"/>
    <n v="5"/>
    <n v="30"/>
    <n v="63"/>
    <s v="43345B14"/>
    <x v="3"/>
  </r>
  <r>
    <x v="8"/>
    <x v="364"/>
    <s v="28"/>
    <s v="Jorrit MAES"/>
    <d v="2004-11-01T00:00:00"/>
    <s v="GEAR2WIN PURE FACTORY RACING"/>
    <n v="2"/>
    <n v="1"/>
    <n v="3"/>
    <m/>
    <n v="2"/>
    <n v="3"/>
    <n v="3"/>
    <x v="4"/>
    <n v="6"/>
    <n v="32"/>
    <n v="7"/>
    <n v="8"/>
    <n v="6"/>
    <n v="5"/>
    <n v="5"/>
    <n v="25"/>
    <n v="56"/>
    <s v="43345B14"/>
    <x v="3"/>
  </r>
  <r>
    <x v="8"/>
    <x v="357"/>
    <s v="53"/>
    <s v="Kayan SCHAERLAEKEN"/>
    <d v="2004-05-04T00:00:00"/>
    <s v="DK FACTORY TEAM"/>
    <n v="1"/>
    <n v="1"/>
    <n v="1"/>
    <m/>
    <n v="1"/>
    <n v="2"/>
    <n v="4"/>
    <x v="4"/>
    <n v="3"/>
    <n v="32"/>
    <n v="8"/>
    <n v="8"/>
    <n v="8"/>
    <n v="5"/>
    <n v="5"/>
    <n v="20"/>
    <n v="54"/>
    <s v="43345B14"/>
    <x v="3"/>
  </r>
  <r>
    <x v="8"/>
    <x v="360"/>
    <s v="46"/>
    <s v="Luka VAN STEENBERGEN"/>
    <d v="2004-02-20T00:00:00"/>
    <s v="HARO-BMX4LIFE TEAM"/>
    <n v="2"/>
    <n v="2"/>
    <n v="1"/>
    <m/>
    <n v="3"/>
    <n v="3"/>
    <n v="5"/>
    <x v="4"/>
    <n v="5"/>
    <n v="32"/>
    <n v="7"/>
    <n v="7"/>
    <n v="8"/>
    <n v="5"/>
    <n v="5"/>
    <n v="17"/>
    <n v="49"/>
    <s v="43345B14"/>
    <x v="3"/>
  </r>
  <r>
    <x v="8"/>
    <x v="358"/>
    <s v="44"/>
    <s v="Louis VERHERSTRAETEN"/>
    <d v="2004-08-02T00:00:00"/>
    <s v="VERLU BMX TEAM BELGIUM"/>
    <n v="1"/>
    <n v="1"/>
    <n v="1"/>
    <m/>
    <n v="1"/>
    <n v="1"/>
    <n v="6"/>
    <x v="4"/>
    <n v="3"/>
    <n v="32"/>
    <n v="8"/>
    <n v="8"/>
    <n v="8"/>
    <n v="5"/>
    <n v="5"/>
    <n v="15"/>
    <n v="49"/>
    <s v="43345B14"/>
    <x v="3"/>
  </r>
  <r>
    <x v="8"/>
    <x v="362"/>
    <s v="116"/>
    <s v="Aurélien VAESSEN"/>
    <d v="2004-03-11T00:00:00"/>
    <s v="BMX SOUMAGNE"/>
    <n v="1"/>
    <n v="1"/>
    <n v="3"/>
    <m/>
    <n v="2"/>
    <n v="4"/>
    <n v="7"/>
    <x v="4"/>
    <n v="5"/>
    <n v="32"/>
    <n v="8"/>
    <n v="8"/>
    <n v="6"/>
    <n v="5"/>
    <n v="5"/>
    <n v="13"/>
    <n v="45"/>
    <s v="43345B14"/>
    <x v="3"/>
  </r>
  <r>
    <x v="8"/>
    <x v="361"/>
    <s v="27"/>
    <s v="Bernd SMEETS"/>
    <d v="2004-12-03T00:00:00"/>
    <s v="GEAR2WIN PURE FACTORY RACING"/>
    <n v="2"/>
    <n v="1"/>
    <n v="2"/>
    <m/>
    <n v="2"/>
    <n v="2"/>
    <n v="8"/>
    <x v="4"/>
    <n v="5"/>
    <n v="32"/>
    <n v="7"/>
    <n v="8"/>
    <n v="7"/>
    <n v="5"/>
    <n v="5"/>
    <n v="11"/>
    <n v="43"/>
    <s v="43345B14"/>
    <x v="3"/>
  </r>
  <r>
    <x v="8"/>
    <x v="757"/>
    <s v="65"/>
    <s v="Robin LEENDERS"/>
    <d v="2004-01-22T00:00:00"/>
    <s v="CIRCUIT ZOLDER - HEUSDEN-ZOLDER"/>
    <n v="3"/>
    <n v="3"/>
    <n v="2"/>
    <m/>
    <n v="3"/>
    <n v="5"/>
    <m/>
    <x v="4"/>
    <n v="8"/>
    <n v="32"/>
    <n v="6"/>
    <n v="6"/>
    <n v="7"/>
    <n v="5"/>
    <n v="4"/>
    <n v="0"/>
    <n v="28"/>
    <s v="43345B14"/>
    <x v="3"/>
  </r>
  <r>
    <x v="8"/>
    <x v="366"/>
    <s v="115"/>
    <s v="Aaron SCHOONBROODT"/>
    <d v="2004-08-12T00:00:00"/>
    <s v="BMXING PARK BLEGNY"/>
    <n v="2"/>
    <n v="6"/>
    <n v="2"/>
    <m/>
    <n v="4"/>
    <n v="5"/>
    <m/>
    <x v="4"/>
    <n v="10"/>
    <n v="32"/>
    <n v="7"/>
    <n v="3"/>
    <n v="7"/>
    <n v="5"/>
    <n v="4"/>
    <n v="0"/>
    <n v="26"/>
    <s v="43345B14"/>
    <x v="3"/>
  </r>
  <r>
    <x v="8"/>
    <x v="368"/>
    <s v="110"/>
    <s v="Bo ILEGEMS"/>
    <d v="2004-04-13T00:00:00"/>
    <s v="REVOLUTION BMX SHOP TEAM"/>
    <n v="4"/>
    <n v="4"/>
    <n v="4"/>
    <m/>
    <n v="3"/>
    <n v="6"/>
    <m/>
    <x v="4"/>
    <n v="12"/>
    <n v="32"/>
    <n v="5"/>
    <n v="5"/>
    <n v="5"/>
    <n v="5"/>
    <n v="3"/>
    <n v="0"/>
    <n v="23"/>
    <s v="43345B14"/>
    <x v="3"/>
  </r>
  <r>
    <x v="8"/>
    <x v="369"/>
    <s v="136"/>
    <s v="Seb VAN DER VEKEN"/>
    <d v="2004-06-23T00:00:00"/>
    <s v="OFF ROAD CLUB BMX  2000  DESSEL VZW"/>
    <n v="3"/>
    <n v="6"/>
    <n v="2"/>
    <m/>
    <n v="4"/>
    <n v="6"/>
    <m/>
    <x v="4"/>
    <n v="11"/>
    <n v="32"/>
    <n v="6"/>
    <n v="3"/>
    <n v="7"/>
    <n v="5"/>
    <n v="3"/>
    <n v="0"/>
    <n v="24"/>
    <s v="43345B14"/>
    <x v="3"/>
  </r>
  <r>
    <x v="8"/>
    <x v="760"/>
    <s v="96"/>
    <s v="Kyan SWERTS"/>
    <d v="2004-09-02T00:00:00"/>
    <s v="CIRCUIT ZOLDER - HEUSDEN-ZOLDER"/>
    <n v="3"/>
    <n v="2"/>
    <n v="4"/>
    <m/>
    <n v="4"/>
    <n v="7"/>
    <m/>
    <x v="4"/>
    <n v="9"/>
    <n v="32"/>
    <n v="6"/>
    <n v="7"/>
    <n v="5"/>
    <n v="5"/>
    <n v="2"/>
    <n v="0"/>
    <n v="25"/>
    <s v="43345B14"/>
    <x v="3"/>
  </r>
  <r>
    <x v="8"/>
    <x v="370"/>
    <s v="94"/>
    <s v="Maxim PAULUS"/>
    <d v="2004-07-12T00:00:00"/>
    <s v="CIRCUIT ZOLDER - HEUSDEN-ZOLDER"/>
    <n v="2"/>
    <n v="3"/>
    <n v="4"/>
    <m/>
    <n v="4"/>
    <n v="7"/>
    <m/>
    <x v="4"/>
    <n v="9"/>
    <n v="32"/>
    <n v="7"/>
    <n v="6"/>
    <n v="5"/>
    <n v="5"/>
    <n v="2"/>
    <n v="0"/>
    <n v="25"/>
    <s v="43345B14"/>
    <x v="3"/>
  </r>
  <r>
    <x v="8"/>
    <x v="365"/>
    <s v="62"/>
    <s v="Samuel FERAUGE"/>
    <d v="2004-03-06T00:00:00"/>
    <s v="BMX TIMBERWOLVES RACING"/>
    <n v="3"/>
    <n v="3"/>
    <n v="3"/>
    <m/>
    <n v="2"/>
    <n v="8"/>
    <m/>
    <x v="4"/>
    <n v="9"/>
    <n v="32"/>
    <n v="6"/>
    <n v="6"/>
    <n v="6"/>
    <n v="5"/>
    <n v="1"/>
    <n v="0"/>
    <n v="24"/>
    <s v="43345B14"/>
    <x v="3"/>
  </r>
  <r>
    <x v="8"/>
    <x v="375"/>
    <s v="73"/>
    <s v="Thybris MEULEMEESTER"/>
    <d v="2004-04-12T00:00:00"/>
    <s v="TOP GEAR BMX VZW"/>
    <n v="3"/>
    <n v="2"/>
    <n v="2"/>
    <m/>
    <n v="3"/>
    <n v="8"/>
    <m/>
    <x v="4"/>
    <n v="7"/>
    <n v="32"/>
    <n v="6"/>
    <n v="7"/>
    <n v="7"/>
    <n v="5"/>
    <n v="1"/>
    <n v="0"/>
    <n v="26"/>
    <s v="43345B14"/>
    <x v="3"/>
  </r>
  <r>
    <x v="8"/>
    <x v="373"/>
    <s v="138"/>
    <s v="Sem ARETS"/>
    <d v="2004-06-30T00:00:00"/>
    <s v="REVOLUTION BMX SHOP TEAM"/>
    <n v="4"/>
    <n v="4"/>
    <n v="3"/>
    <m/>
    <n v="5"/>
    <m/>
    <m/>
    <x v="4"/>
    <n v="11"/>
    <n v="32"/>
    <n v="5"/>
    <n v="5"/>
    <n v="6"/>
    <n v="4"/>
    <n v="0"/>
    <n v="0"/>
    <n v="20"/>
    <s v="43345B14"/>
    <x v="3"/>
  </r>
  <r>
    <x v="8"/>
    <x v="379"/>
    <s v="75"/>
    <s v="Rune BOECKX"/>
    <d v="2004-06-02T00:00:00"/>
    <s v="TEAM DAYLIGHT BELGIUM"/>
    <n v="5"/>
    <n v="4"/>
    <n v="3"/>
    <m/>
    <n v="5"/>
    <m/>
    <m/>
    <x v="4"/>
    <n v="12"/>
    <n v="32"/>
    <n v="4"/>
    <n v="5"/>
    <n v="6"/>
    <n v="4"/>
    <n v="0"/>
    <n v="0"/>
    <n v="19"/>
    <s v="43345B14"/>
    <x v="3"/>
  </r>
  <r>
    <x v="8"/>
    <x v="852"/>
    <s v="76"/>
    <s v="Brend LAHOR"/>
    <d v="2004-03-31T00:00:00"/>
    <s v="BMX TEAM BEKAF VZW"/>
    <n v="4"/>
    <n v="3"/>
    <n v="5"/>
    <m/>
    <n v="5"/>
    <m/>
    <m/>
    <x v="4"/>
    <n v="12"/>
    <n v="32"/>
    <n v="5"/>
    <n v="6"/>
    <n v="4"/>
    <n v="4"/>
    <n v="0"/>
    <n v="0"/>
    <n v="19"/>
    <s v="43345B14"/>
    <x v="3"/>
  </r>
  <r>
    <x v="8"/>
    <x v="387"/>
    <s v="83"/>
    <s v="Romain KASPEREK"/>
    <d v="2004-02-24T00:00:00"/>
    <s v="BMX TIMBERWOLVES RACING"/>
    <n v="5"/>
    <n v="4"/>
    <n v="5"/>
    <m/>
    <n v="5"/>
    <m/>
    <m/>
    <x v="4"/>
    <n v="14"/>
    <n v="32"/>
    <n v="4"/>
    <n v="5"/>
    <n v="4"/>
    <n v="4"/>
    <n v="0"/>
    <n v="0"/>
    <n v="17"/>
    <s v="43345B14"/>
    <x v="3"/>
  </r>
  <r>
    <x v="8"/>
    <x v="372"/>
    <s v="77"/>
    <s v="Axl NUYENS"/>
    <d v="2004-03-22T00:00:00"/>
    <s v="BMX DENNENTEAM"/>
    <n v="5"/>
    <n v="4"/>
    <n v="4"/>
    <m/>
    <m/>
    <m/>
    <m/>
    <x v="4"/>
    <n v="13"/>
    <n v="32"/>
    <n v="4"/>
    <n v="5"/>
    <n v="5"/>
    <n v="0"/>
    <n v="0"/>
    <n v="0"/>
    <n v="14"/>
    <s v="43345B14"/>
    <x v="3"/>
  </r>
  <r>
    <x v="8"/>
    <x v="374"/>
    <s v="47"/>
    <s v="Kailash MERTENS"/>
    <d v="2004-11-13T00:00:00"/>
    <s v="THE BMX DEVILS V.Z.W. RAVELS"/>
    <n v="4"/>
    <n v="7"/>
    <n v="4"/>
    <m/>
    <m/>
    <m/>
    <m/>
    <x v="4"/>
    <n v="15"/>
    <n v="32"/>
    <n v="5"/>
    <n v="2"/>
    <n v="5"/>
    <n v="0"/>
    <n v="0"/>
    <n v="0"/>
    <n v="12"/>
    <s v="43345B14"/>
    <x v="3"/>
  </r>
  <r>
    <x v="8"/>
    <x v="386"/>
    <s v="157"/>
    <s v="Marceau TRENTO"/>
    <d v="2004-05-04T00:00:00"/>
    <s v="Q-BIKE QUAREGNON"/>
    <n v="5"/>
    <n v="5"/>
    <n v="5"/>
    <m/>
    <m/>
    <m/>
    <m/>
    <x v="4"/>
    <n v="15"/>
    <n v="32"/>
    <n v="4"/>
    <n v="4"/>
    <n v="4"/>
    <n v="0"/>
    <n v="0"/>
    <n v="0"/>
    <n v="12"/>
    <s v="43345B14"/>
    <x v="3"/>
  </r>
  <r>
    <x v="8"/>
    <x v="376"/>
    <s v="132"/>
    <s v="Milan VAN DINGENEN"/>
    <d v="2004-03-11T00:00:00"/>
    <s v="THE BMX DEVILS V.Z.W. RAVELS"/>
    <n v="5"/>
    <n v="5"/>
    <n v="5"/>
    <m/>
    <m/>
    <m/>
    <m/>
    <x v="4"/>
    <n v="15"/>
    <n v="32"/>
    <n v="4"/>
    <n v="4"/>
    <n v="4"/>
    <n v="0"/>
    <n v="0"/>
    <n v="0"/>
    <n v="12"/>
    <s v="43345B14"/>
    <x v="3"/>
  </r>
  <r>
    <x v="8"/>
    <x v="371"/>
    <s v="74"/>
    <s v="Jil BOECKX"/>
    <d v="2004-06-02T00:00:00"/>
    <s v="TEAM DAYLIGHT BELGIUM"/>
    <n v="4"/>
    <n v="7"/>
    <n v="5"/>
    <m/>
    <m/>
    <m/>
    <m/>
    <x v="4"/>
    <n v="16"/>
    <n v="32"/>
    <n v="5"/>
    <n v="2"/>
    <n v="4"/>
    <n v="0"/>
    <n v="0"/>
    <n v="0"/>
    <n v="11"/>
    <s v="43345B14"/>
    <x v="3"/>
  </r>
  <r>
    <x v="8"/>
    <x v="391"/>
    <s v="105"/>
    <s v="Julien DEGREVE"/>
    <d v="2004-11-30T00:00:00"/>
    <s v="Q-BIKE QUAREGNON"/>
    <n v="6"/>
    <n v="3"/>
    <n v="6"/>
    <m/>
    <m/>
    <m/>
    <m/>
    <x v="4"/>
    <n v="15"/>
    <n v="32"/>
    <n v="3"/>
    <n v="6"/>
    <n v="3"/>
    <n v="0"/>
    <n v="0"/>
    <n v="0"/>
    <n v="12"/>
    <s v="43345B14"/>
    <x v="3"/>
  </r>
  <r>
    <x v="8"/>
    <x v="393"/>
    <s v="51"/>
    <s v="Vic LEFEBVRE"/>
    <d v="2004-08-26T00:00:00"/>
    <s v="THE BMX DEVILS V.Z.W. RAVELS"/>
    <n v="6"/>
    <n v="5"/>
    <n v="6"/>
    <m/>
    <m/>
    <m/>
    <m/>
    <x v="4"/>
    <n v="17"/>
    <n v="32"/>
    <n v="3"/>
    <n v="4"/>
    <n v="3"/>
    <n v="0"/>
    <n v="0"/>
    <n v="0"/>
    <n v="10"/>
    <s v="43345B14"/>
    <x v="3"/>
  </r>
  <r>
    <x v="8"/>
    <x v="896"/>
    <s v="153"/>
    <s v="Louca SAGAWE"/>
    <d v="2004-12-08T00:00:00"/>
    <s v="Q-BIKE QUAREGNON"/>
    <n v="6"/>
    <n v="6"/>
    <n v="6"/>
    <m/>
    <m/>
    <m/>
    <m/>
    <x v="4"/>
    <n v="18"/>
    <n v="32"/>
    <n v="3"/>
    <n v="3"/>
    <n v="3"/>
    <n v="0"/>
    <n v="0"/>
    <n v="0"/>
    <n v="9"/>
    <s v="43345B14"/>
    <x v="3"/>
  </r>
  <r>
    <x v="8"/>
    <x v="897"/>
    <s v="113"/>
    <s v="Noa BRUXELMANE"/>
    <d v="2004-05-12T00:00:00"/>
    <s v="Q-BIKE QUAREGNON"/>
    <n v="6"/>
    <n v="7"/>
    <n v="6"/>
    <m/>
    <m/>
    <m/>
    <m/>
    <x v="4"/>
    <n v="19"/>
    <n v="32"/>
    <n v="3"/>
    <n v="2"/>
    <n v="3"/>
    <n v="0"/>
    <n v="0"/>
    <n v="0"/>
    <n v="8"/>
    <s v="43345B14"/>
    <x v="3"/>
  </r>
  <r>
    <x v="8"/>
    <x v="382"/>
    <s v="58"/>
    <s v="Jarne MANNAERTS"/>
    <d v="2004-10-25T00:00:00"/>
    <s v="OFF ROAD CLUB BMX  2000  DESSEL VZW"/>
    <n v="7"/>
    <n v="5"/>
    <n v="7"/>
    <m/>
    <m/>
    <m/>
    <m/>
    <x v="4"/>
    <n v="19"/>
    <n v="32"/>
    <n v="2"/>
    <n v="4"/>
    <n v="2"/>
    <n v="0"/>
    <n v="0"/>
    <n v="0"/>
    <n v="8"/>
    <s v="43345B14"/>
    <x v="3"/>
  </r>
  <r>
    <x v="8"/>
    <x v="898"/>
    <s v="107"/>
    <s v="Antoine DUFOUR"/>
    <d v="2004-10-31T00:00:00"/>
    <s v="Q-BIKE QUAREGNON"/>
    <n v="7"/>
    <n v="5"/>
    <n v="7"/>
    <m/>
    <m/>
    <m/>
    <m/>
    <x v="4"/>
    <n v="19"/>
    <n v="32"/>
    <n v="2"/>
    <n v="4"/>
    <n v="2"/>
    <n v="0"/>
    <n v="0"/>
    <n v="0"/>
    <n v="8"/>
    <s v="43345B14"/>
    <x v="3"/>
  </r>
  <r>
    <x v="8"/>
    <x v="899"/>
    <s v="122"/>
    <s v="Maël CHERON"/>
    <d v="2004-03-12T00:00:00"/>
    <s v="Q-BIKE QUAREGNON"/>
    <n v="7"/>
    <n v="6"/>
    <n v="7"/>
    <m/>
    <m/>
    <m/>
    <m/>
    <x v="4"/>
    <n v="20"/>
    <n v="32"/>
    <n v="2"/>
    <n v="3"/>
    <n v="2"/>
    <n v="0"/>
    <n v="0"/>
    <n v="0"/>
    <n v="7"/>
    <s v="43345B14"/>
    <x v="3"/>
  </r>
  <r>
    <x v="9"/>
    <x v="400"/>
    <s v="63"/>
    <s v="Gebbe SAUVILLERS"/>
    <d v="2003-12-02T00:00:00"/>
    <s v="2B RACING TEAM"/>
    <n v="1"/>
    <n v="1"/>
    <n v="1"/>
    <m/>
    <n v="1"/>
    <n v="1"/>
    <n v="1"/>
    <x v="4"/>
    <n v="3"/>
    <n v="40"/>
    <n v="8"/>
    <n v="8"/>
    <n v="8"/>
    <n v="5"/>
    <n v="5"/>
    <n v="50"/>
    <n v="84"/>
    <s v="43345B15"/>
    <x v="4"/>
  </r>
  <r>
    <x v="9"/>
    <x v="763"/>
    <s v="5"/>
    <s v="Gianluca POLLEFLIET"/>
    <d v="2002-01-28T00:00:00"/>
    <s v="THRILL FACTORY EUROPE"/>
    <n v="2"/>
    <n v="2"/>
    <n v="2"/>
    <m/>
    <n v="1"/>
    <n v="3"/>
    <n v="2"/>
    <x v="4"/>
    <n v="6"/>
    <n v="40"/>
    <n v="7"/>
    <n v="7"/>
    <n v="7"/>
    <n v="5"/>
    <n v="5"/>
    <n v="30"/>
    <n v="61"/>
    <s v="43345B15"/>
    <x v="4"/>
  </r>
  <r>
    <x v="9"/>
    <x v="398"/>
    <s v="25"/>
    <s v="Robbe MEERTS"/>
    <d v="2002-02-10T00:00:00"/>
    <s v="HARO-BMX4LIFE TEAM"/>
    <n v="2"/>
    <n v="4"/>
    <n v="3"/>
    <m/>
    <n v="2"/>
    <n v="2"/>
    <n v="3"/>
    <x v="4"/>
    <n v="9"/>
    <n v="40"/>
    <n v="7"/>
    <n v="5"/>
    <n v="6"/>
    <n v="5"/>
    <n v="5"/>
    <n v="25"/>
    <n v="53"/>
    <s v="43345B15"/>
    <x v="4"/>
  </r>
  <r>
    <x v="9"/>
    <x v="401"/>
    <s v="95"/>
    <s v="Jan-Vikt VRANCKX"/>
    <d v="2002-10-03T00:00:00"/>
    <s v="PMC CYCLING"/>
    <n v="1"/>
    <n v="1"/>
    <n v="1"/>
    <m/>
    <n v="3"/>
    <n v="2"/>
    <n v="4"/>
    <x v="4"/>
    <n v="3"/>
    <n v="40"/>
    <n v="8"/>
    <n v="8"/>
    <n v="8"/>
    <n v="5"/>
    <n v="5"/>
    <n v="20"/>
    <n v="54"/>
    <s v="43345B15"/>
    <x v="4"/>
  </r>
  <r>
    <x v="9"/>
    <x v="397"/>
    <s v="15"/>
    <s v="Jools MELIS"/>
    <d v="2003-08-05T00:00:00"/>
    <s v="MEYBO FACTORY TEAM BELGIUM"/>
    <n v="2"/>
    <n v="1"/>
    <n v="1"/>
    <m/>
    <n v="2"/>
    <n v="4"/>
    <n v="5"/>
    <x v="4"/>
    <n v="4"/>
    <n v="40"/>
    <n v="7"/>
    <n v="8"/>
    <n v="8"/>
    <n v="5"/>
    <n v="5"/>
    <n v="17"/>
    <n v="50"/>
    <s v="43345B15"/>
    <x v="4"/>
  </r>
  <r>
    <x v="9"/>
    <x v="454"/>
    <s v="198"/>
    <s v="Senne BUYSEN"/>
    <d v="2002-04-29T00:00:00"/>
    <s v="DARE2RACE BMX TEAM"/>
    <n v="3"/>
    <n v="2"/>
    <n v="2"/>
    <m/>
    <n v="2"/>
    <n v="3"/>
    <n v="6"/>
    <x v="4"/>
    <n v="7"/>
    <n v="40"/>
    <n v="6"/>
    <n v="7"/>
    <n v="7"/>
    <n v="5"/>
    <n v="5"/>
    <n v="15"/>
    <n v="45"/>
    <s v="43345B15"/>
    <x v="4"/>
  </r>
  <r>
    <x v="9"/>
    <x v="426"/>
    <s v="178"/>
    <s v="Joppe VAN DEN BROECK"/>
    <d v="2002-07-09T00:00:00"/>
    <s v="DE MOLENSPRINTERS PULDERBOS VZW"/>
    <n v="2"/>
    <n v="5"/>
    <n v="4"/>
    <m/>
    <n v="3"/>
    <n v="4"/>
    <n v="7"/>
    <x v="4"/>
    <n v="11"/>
    <n v="40"/>
    <n v="7"/>
    <n v="4"/>
    <n v="5"/>
    <n v="5"/>
    <n v="5"/>
    <n v="13"/>
    <n v="39"/>
    <s v="43345B15"/>
    <x v="4"/>
  </r>
  <r>
    <x v="9"/>
    <x v="394"/>
    <s v="60"/>
    <s v="Wannes MAGDELIJNS"/>
    <d v="2003-01-19T00:00:00"/>
    <s v="GEAR2WIN PURE FACTORY RACING"/>
    <n v="1"/>
    <n v="1"/>
    <n v="1"/>
    <m/>
    <n v="1"/>
    <n v="1"/>
    <n v="8"/>
    <x v="4"/>
    <n v="3"/>
    <n v="40"/>
    <n v="8"/>
    <n v="8"/>
    <n v="8"/>
    <n v="5"/>
    <n v="5"/>
    <n v="11"/>
    <n v="45"/>
    <s v="43345B15"/>
    <x v="4"/>
  </r>
  <r>
    <x v="9"/>
    <x v="396"/>
    <s v="67"/>
    <s v="Ferre VAN WINKEL"/>
    <d v="2003-03-07T00:00:00"/>
    <s v="SUPERCROSS BVC BIKES BENELUX"/>
    <n v="3"/>
    <n v="2"/>
    <n v="3"/>
    <m/>
    <n v="3"/>
    <n v="5"/>
    <m/>
    <x v="4"/>
    <n v="8"/>
    <n v="40"/>
    <n v="6"/>
    <n v="7"/>
    <n v="6"/>
    <n v="5"/>
    <n v="4"/>
    <n v="0"/>
    <n v="28"/>
    <s v="43345B15"/>
    <x v="4"/>
  </r>
  <r>
    <x v="9"/>
    <x v="415"/>
    <s v="108"/>
    <s v="Nathan BOURGUIGNON"/>
    <d v="2002-03-08T00:00:00"/>
    <s v="BMXING PARK BLEGNY"/>
    <n v="6"/>
    <n v="3"/>
    <n v="2"/>
    <m/>
    <n v="4"/>
    <n v="5"/>
    <m/>
    <x v="4"/>
    <n v="11"/>
    <n v="40"/>
    <n v="3"/>
    <n v="6"/>
    <n v="7"/>
    <n v="5"/>
    <n v="4"/>
    <n v="0"/>
    <n v="25"/>
    <s v="43345B15"/>
    <x v="4"/>
  </r>
  <r>
    <x v="9"/>
    <x v="406"/>
    <s v="24"/>
    <s v="Arno BRAEKEN"/>
    <d v="2003-10-14T00:00:00"/>
    <s v="BMXEMOTION TEAM"/>
    <n v="2"/>
    <n v="2"/>
    <n v="6"/>
    <m/>
    <n v="2"/>
    <n v="6"/>
    <m/>
    <x v="4"/>
    <n v="10"/>
    <n v="40"/>
    <n v="7"/>
    <n v="7"/>
    <n v="3"/>
    <n v="5"/>
    <n v="3"/>
    <n v="0"/>
    <n v="25"/>
    <s v="43345B15"/>
    <x v="4"/>
  </r>
  <r>
    <x v="9"/>
    <x v="413"/>
    <s v="70"/>
    <s v="Wannes MARIEN"/>
    <d v="2003-08-07T00:00:00"/>
    <s v="BMX LILLE-NO DRUGS"/>
    <n v="3"/>
    <n v="6"/>
    <n v="2"/>
    <m/>
    <n v="4"/>
    <n v="6"/>
    <m/>
    <x v="4"/>
    <n v="11"/>
    <n v="40"/>
    <n v="6"/>
    <n v="3"/>
    <n v="7"/>
    <n v="5"/>
    <n v="3"/>
    <n v="0"/>
    <n v="24"/>
    <s v="43345B15"/>
    <x v="4"/>
  </r>
  <r>
    <x v="9"/>
    <x v="428"/>
    <s v="65"/>
    <s v="Mattheo HANNES"/>
    <d v="2003-05-18T00:00:00"/>
    <s v="HARO-BMX4LIFE TEAM"/>
    <n v="7"/>
    <n v="3"/>
    <n v="4"/>
    <m/>
    <n v="3"/>
    <n v="7"/>
    <m/>
    <x v="4"/>
    <n v="14"/>
    <n v="40"/>
    <n v="2"/>
    <n v="6"/>
    <n v="5"/>
    <n v="5"/>
    <n v="2"/>
    <n v="0"/>
    <n v="20"/>
    <s v="43345B15"/>
    <x v="4"/>
  </r>
  <r>
    <x v="9"/>
    <x v="405"/>
    <s v="109"/>
    <s v="Max BONMARCHAND"/>
    <d v="2002-03-16T00:00:00"/>
    <s v="BMX DENNENTEAM"/>
    <n v="3"/>
    <n v="3"/>
    <n v="3"/>
    <m/>
    <n v="4"/>
    <n v="7"/>
    <m/>
    <x v="4"/>
    <n v="9"/>
    <n v="40"/>
    <n v="6"/>
    <n v="6"/>
    <n v="6"/>
    <n v="5"/>
    <n v="2"/>
    <n v="0"/>
    <n v="25"/>
    <s v="43345B15"/>
    <x v="4"/>
  </r>
  <r>
    <x v="9"/>
    <x v="408"/>
    <s v="44"/>
    <s v="Dorian GEURTEN"/>
    <d v="2002-06-08T00:00:00"/>
    <s v="MARTIN SPORTS PRO WINNER W FACTORY"/>
    <n v="1"/>
    <n v="2"/>
    <n v="2"/>
    <m/>
    <n v="1"/>
    <n v="8"/>
    <m/>
    <x v="4"/>
    <n v="5"/>
    <n v="40"/>
    <n v="8"/>
    <n v="7"/>
    <n v="7"/>
    <n v="5"/>
    <n v="1"/>
    <n v="0"/>
    <n v="28"/>
    <s v="43345B15"/>
    <x v="4"/>
  </r>
  <r>
    <x v="9"/>
    <x v="395"/>
    <s v="90"/>
    <s v="Sibe JANSSENS"/>
    <d v="2002-02-20T00:00:00"/>
    <s v="C-WEAR ICE FACTORY BELGIUM"/>
    <n v="1"/>
    <n v="1"/>
    <n v="1"/>
    <m/>
    <n v="4"/>
    <n v="8"/>
    <m/>
    <x v="4"/>
    <n v="3"/>
    <n v="40"/>
    <n v="8"/>
    <n v="8"/>
    <n v="8"/>
    <n v="5"/>
    <n v="1"/>
    <n v="0"/>
    <n v="30"/>
    <s v="43345B15"/>
    <x v="4"/>
  </r>
  <r>
    <x v="9"/>
    <x v="407"/>
    <s v="243"/>
    <s v="Jorrit RUTTEN"/>
    <d v="2002-10-05T00:00:00"/>
    <s v="DK FACTORY TEAM"/>
    <n v="4"/>
    <n v="3"/>
    <n v="3"/>
    <m/>
    <n v="5"/>
    <m/>
    <m/>
    <x v="4"/>
    <n v="10"/>
    <n v="40"/>
    <n v="5"/>
    <n v="6"/>
    <n v="6"/>
    <n v="4"/>
    <n v="0"/>
    <n v="0"/>
    <n v="21"/>
    <s v="43345B15"/>
    <x v="4"/>
  </r>
  <r>
    <x v="9"/>
    <x v="403"/>
    <s v="30"/>
    <s v="Jorre VANDERLINDEN"/>
    <d v="2002-01-11T00:00:00"/>
    <s v="FRITS BMX BELGIUM"/>
    <n v="4"/>
    <n v="3"/>
    <n v="3"/>
    <m/>
    <n v="5"/>
    <m/>
    <m/>
    <x v="4"/>
    <n v="10"/>
    <n v="40"/>
    <n v="5"/>
    <n v="6"/>
    <n v="6"/>
    <n v="4"/>
    <n v="0"/>
    <n v="0"/>
    <n v="21"/>
    <s v="43345B15"/>
    <x v="4"/>
  </r>
  <r>
    <x v="9"/>
    <x v="420"/>
    <s v="88"/>
    <s v="Bo SCHROYEN"/>
    <d v="2002-07-16T00:00:00"/>
    <s v="PMC CYCLING"/>
    <n v="3"/>
    <n v="4"/>
    <n v="4"/>
    <m/>
    <n v="5"/>
    <m/>
    <m/>
    <x v="4"/>
    <n v="11"/>
    <n v="40"/>
    <n v="6"/>
    <n v="5"/>
    <n v="5"/>
    <n v="4"/>
    <n v="0"/>
    <n v="0"/>
    <n v="20"/>
    <s v="43345B15"/>
    <x v="4"/>
  </r>
  <r>
    <x v="9"/>
    <x v="414"/>
    <s v="82"/>
    <s v="Dees DEWITTE"/>
    <d v="2003-01-29T00:00:00"/>
    <s v="THRILL FACTORY EUROPE"/>
    <n v="4"/>
    <n v="5"/>
    <n v="4"/>
    <m/>
    <n v="5"/>
    <m/>
    <m/>
    <x v="4"/>
    <n v="13"/>
    <n v="40"/>
    <n v="5"/>
    <n v="4"/>
    <n v="5"/>
    <n v="4"/>
    <n v="0"/>
    <n v="0"/>
    <n v="18"/>
    <s v="43345B15"/>
    <x v="4"/>
  </r>
  <r>
    <x v="9"/>
    <x v="442"/>
    <s v="38"/>
    <s v="Kenneth WILLEMS"/>
    <d v="2003-01-01T00:00:00"/>
    <s v="THE BMX DEVILS V.Z.W. RAVELS"/>
    <n v="6"/>
    <n v="4"/>
    <n v="4"/>
    <m/>
    <m/>
    <m/>
    <m/>
    <x v="4"/>
    <n v="14"/>
    <n v="40"/>
    <n v="3"/>
    <n v="5"/>
    <n v="5"/>
    <n v="0"/>
    <n v="0"/>
    <n v="0"/>
    <n v="13"/>
    <s v="43345B15"/>
    <x v="4"/>
  </r>
  <r>
    <x v="9"/>
    <x v="418"/>
    <s v="97"/>
    <s v="Lars VUYLSTEKE"/>
    <d v="2002-07-16T00:00:00"/>
    <s v="THE BMX-STARS VZW"/>
    <n v="4"/>
    <n v="4"/>
    <n v="5"/>
    <m/>
    <m/>
    <m/>
    <m/>
    <x v="4"/>
    <n v="13"/>
    <n v="40"/>
    <n v="5"/>
    <n v="5"/>
    <n v="4"/>
    <n v="0"/>
    <n v="0"/>
    <n v="0"/>
    <n v="14"/>
    <s v="43345B15"/>
    <x v="4"/>
  </r>
  <r>
    <x v="9"/>
    <x v="417"/>
    <s v="78"/>
    <s v="Didi VAN TIGGEL"/>
    <d v="2003-04-21T00:00:00"/>
    <s v="TEAM 185"/>
    <n v="5"/>
    <n v="4"/>
    <n v="5"/>
    <m/>
    <m/>
    <m/>
    <m/>
    <x v="4"/>
    <n v="14"/>
    <n v="40"/>
    <n v="4"/>
    <n v="5"/>
    <n v="4"/>
    <n v="0"/>
    <n v="0"/>
    <n v="0"/>
    <n v="13"/>
    <s v="43345B15"/>
    <x v="4"/>
  </r>
  <r>
    <x v="9"/>
    <x v="416"/>
    <s v="22"/>
    <s v="Maxim VAN ROOSBROECK"/>
    <d v="2002-10-20T00:00:00"/>
    <s v="REVOLUTION BMX SHOP TEAM"/>
    <n v="4"/>
    <n v="5"/>
    <n v="5"/>
    <m/>
    <m/>
    <m/>
    <m/>
    <x v="4"/>
    <n v="14"/>
    <n v="40"/>
    <n v="5"/>
    <n v="4"/>
    <n v="4"/>
    <n v="0"/>
    <n v="0"/>
    <n v="0"/>
    <n v="13"/>
    <s v="43345B15"/>
    <x v="4"/>
  </r>
  <r>
    <x v="9"/>
    <x v="399"/>
    <s v="516"/>
    <s v="Jarne SERNEELS"/>
    <d v="2002-01-03T00:00:00"/>
    <s v="BMXEMOTION TEAM"/>
    <n v="5"/>
    <n v="5"/>
    <n v="5"/>
    <m/>
    <m/>
    <m/>
    <m/>
    <x v="4"/>
    <n v="15"/>
    <n v="40"/>
    <n v="4"/>
    <n v="4"/>
    <n v="4"/>
    <n v="0"/>
    <n v="0"/>
    <n v="0"/>
    <n v="12"/>
    <s v="43345B15"/>
    <x v="4"/>
  </r>
  <r>
    <x v="9"/>
    <x v="444"/>
    <s v="76"/>
    <s v="Jeremy PACHE"/>
    <d v="2003-09-19T00:00:00"/>
    <s v="BMX TIMBERWOLVES RACING"/>
    <n v="7"/>
    <n v="7"/>
    <n v="5"/>
    <m/>
    <m/>
    <m/>
    <m/>
    <x v="4"/>
    <n v="19"/>
    <n v="40"/>
    <n v="2"/>
    <n v="2"/>
    <n v="4"/>
    <n v="0"/>
    <n v="0"/>
    <n v="0"/>
    <n v="8"/>
    <s v="43345B15"/>
    <x v="4"/>
  </r>
  <r>
    <x v="9"/>
    <x v="409"/>
    <s v="92"/>
    <s v="Robbe VAN AELST"/>
    <d v="2002-09-16T00:00:00"/>
    <s v="REVOLUTION BMX SHOP TEAM"/>
    <n v="5"/>
    <n v="6"/>
    <n v="6"/>
    <m/>
    <m/>
    <m/>
    <m/>
    <x v="4"/>
    <n v="17"/>
    <n v="40"/>
    <n v="4"/>
    <n v="3"/>
    <n v="3"/>
    <n v="0"/>
    <n v="0"/>
    <n v="0"/>
    <n v="10"/>
    <s v="43345B15"/>
    <x v="4"/>
  </r>
  <r>
    <x v="9"/>
    <x v="432"/>
    <s v="36"/>
    <s v="Jelle VAN LOO"/>
    <d v="2003-04-04T00:00:00"/>
    <s v="BMX DENNENTEAM"/>
    <n v="7"/>
    <n v="6"/>
    <n v="6"/>
    <m/>
    <m/>
    <m/>
    <m/>
    <x v="4"/>
    <n v="19"/>
    <n v="40"/>
    <n v="2"/>
    <n v="3"/>
    <n v="3"/>
    <n v="0"/>
    <n v="0"/>
    <n v="0"/>
    <n v="8"/>
    <s v="43345B15"/>
    <x v="4"/>
  </r>
  <r>
    <x v="9"/>
    <x v="411"/>
    <s v="112"/>
    <s v="Gianni VERMAELEN"/>
    <d v="2003-07-27T00:00:00"/>
    <s v="INDIVIDUEEL"/>
    <n v="8"/>
    <n v="6"/>
    <n v="6"/>
    <m/>
    <m/>
    <m/>
    <m/>
    <x v="4"/>
    <n v="20"/>
    <n v="40"/>
    <n v="1"/>
    <n v="3"/>
    <n v="3"/>
    <n v="0"/>
    <n v="0"/>
    <n v="0"/>
    <n v="7"/>
    <s v="43345B15"/>
    <x v="4"/>
  </r>
  <r>
    <x v="9"/>
    <x v="900"/>
    <s v="91"/>
    <s v="Michal COUNET"/>
    <d v="2003-12-03T00:00:00"/>
    <s v="BMX SOUMAGNE"/>
    <n v="8"/>
    <n v="8"/>
    <n v="6"/>
    <m/>
    <m/>
    <m/>
    <m/>
    <x v="4"/>
    <n v="22"/>
    <n v="40"/>
    <n v="1"/>
    <n v="1"/>
    <n v="3"/>
    <n v="0"/>
    <n v="0"/>
    <n v="0"/>
    <n v="5"/>
    <s v="43345B15"/>
    <x v="4"/>
  </r>
  <r>
    <x v="9"/>
    <x v="419"/>
    <s v="28"/>
    <s v="Kjentill BARTELS"/>
    <d v="2002-07-23T00:00:00"/>
    <s v="CIRCUIT ZOLDER - HEUSDEN-ZOLDER"/>
    <n v="6"/>
    <n v="5"/>
    <n v="7"/>
    <m/>
    <m/>
    <m/>
    <m/>
    <x v="4"/>
    <n v="18"/>
    <n v="40"/>
    <n v="3"/>
    <n v="4"/>
    <n v="2"/>
    <n v="0"/>
    <n v="0"/>
    <n v="0"/>
    <n v="9"/>
    <s v="43345B15"/>
    <x v="4"/>
  </r>
  <r>
    <x v="9"/>
    <x v="436"/>
    <s v="139"/>
    <s v="Maxence LOTHAIRE"/>
    <d v="2003-09-11T00:00:00"/>
    <s v="BMX TIMBERWOLVES RACING"/>
    <n v="5"/>
    <n v="7"/>
    <n v="7"/>
    <m/>
    <m/>
    <m/>
    <m/>
    <x v="4"/>
    <n v="19"/>
    <n v="40"/>
    <n v="4"/>
    <n v="2"/>
    <n v="2"/>
    <n v="0"/>
    <n v="0"/>
    <n v="0"/>
    <n v="8"/>
    <s v="43345B15"/>
    <x v="4"/>
  </r>
  <r>
    <x v="9"/>
    <x v="435"/>
    <s v="199"/>
    <s v="Robbe BAISIPONT"/>
    <d v="2003-02-19T00:00:00"/>
    <s v="BMX TEAM BEKAF VZW"/>
    <n v="7"/>
    <n v="7"/>
    <n v="7"/>
    <m/>
    <m/>
    <m/>
    <m/>
    <x v="4"/>
    <n v="21"/>
    <n v="40"/>
    <n v="2"/>
    <n v="2"/>
    <n v="2"/>
    <n v="0"/>
    <n v="0"/>
    <n v="0"/>
    <n v="6"/>
    <s v="43345B15"/>
    <x v="4"/>
  </r>
  <r>
    <x v="9"/>
    <x v="434"/>
    <s v="135"/>
    <s v="Kevin VANHERF"/>
    <d v="2002-02-14T00:00:00"/>
    <s v="CYCLING VLIJTINGEN"/>
    <n v="7"/>
    <n v="7"/>
    <n v="7"/>
    <m/>
    <m/>
    <m/>
    <m/>
    <x v="4"/>
    <n v="21"/>
    <n v="40"/>
    <n v="2"/>
    <n v="2"/>
    <n v="2"/>
    <n v="0"/>
    <n v="0"/>
    <n v="0"/>
    <n v="6"/>
    <s v="43345B15"/>
    <x v="4"/>
  </r>
  <r>
    <x v="9"/>
    <x v="901"/>
    <s v="49"/>
    <s v="Euan TROCH"/>
    <d v="2003-01-30T00:00:00"/>
    <s v="GEAR2WIN PURE FACTORY RACING"/>
    <n v="6"/>
    <n v="8"/>
    <n v="7"/>
    <m/>
    <m/>
    <m/>
    <m/>
    <x v="4"/>
    <n v="21"/>
    <n v="40"/>
    <n v="3"/>
    <n v="1"/>
    <n v="2"/>
    <n v="0"/>
    <n v="0"/>
    <n v="0"/>
    <n v="6"/>
    <s v="43345B15"/>
    <x v="4"/>
  </r>
  <r>
    <x v="9"/>
    <x v="423"/>
    <s v="77"/>
    <s v="Gerben GOEMAN"/>
    <d v="2002-04-19T00:00:00"/>
    <s v="BMX - HALLE"/>
    <n v="5"/>
    <n v="6"/>
    <n v="8"/>
    <m/>
    <m/>
    <m/>
    <m/>
    <x v="4"/>
    <n v="19"/>
    <n v="40"/>
    <n v="4"/>
    <n v="3"/>
    <n v="1"/>
    <n v="0"/>
    <n v="0"/>
    <n v="0"/>
    <n v="8"/>
    <s v="43345B15"/>
    <x v="4"/>
  </r>
  <r>
    <x v="9"/>
    <x v="425"/>
    <s v="75"/>
    <s v="Robbe DE KEGEL"/>
    <d v="2002-02-06T00:00:00"/>
    <s v="INDIVIDUEEL"/>
    <n v="8"/>
    <n v="7"/>
    <n v="8"/>
    <m/>
    <m/>
    <m/>
    <m/>
    <x v="4"/>
    <n v="23"/>
    <n v="40"/>
    <n v="1"/>
    <n v="2"/>
    <n v="1"/>
    <n v="0"/>
    <n v="0"/>
    <n v="0"/>
    <n v="4"/>
    <s v="43345B15"/>
    <x v="4"/>
  </r>
  <r>
    <x v="9"/>
    <x v="437"/>
    <s v="79"/>
    <s v="Lorenz HUYBRICHS"/>
    <d v="2002-09-03T00:00:00"/>
    <s v="PMC CYCLING"/>
    <n v="6"/>
    <n v="8"/>
    <n v="8"/>
    <m/>
    <m/>
    <m/>
    <m/>
    <x v="4"/>
    <n v="22"/>
    <n v="40"/>
    <n v="3"/>
    <n v="1"/>
    <n v="1"/>
    <n v="0"/>
    <n v="0"/>
    <n v="0"/>
    <n v="5"/>
    <s v="43345B15"/>
    <x v="4"/>
  </r>
  <r>
    <x v="9"/>
    <x v="902"/>
    <s v="133"/>
    <s v="Simon VERHULST"/>
    <d v="2003-02-19T00:00:00"/>
    <s v="BMX SOUMAGNE"/>
    <n v="8"/>
    <n v="8"/>
    <n v="8"/>
    <m/>
    <m/>
    <m/>
    <m/>
    <x v="4"/>
    <n v="24"/>
    <n v="40"/>
    <n v="1"/>
    <n v="1"/>
    <n v="1"/>
    <n v="0"/>
    <n v="0"/>
    <n v="0"/>
    <n v="3"/>
    <s v="43345B15"/>
    <x v="4"/>
  </r>
  <r>
    <x v="9"/>
    <x v="430"/>
    <s v="110"/>
    <s v="Senn JANS"/>
    <d v="2003-07-17T00:00:00"/>
    <s v="CYCLING VLIJTINGEN"/>
    <n v="8"/>
    <n v="8"/>
    <n v="8"/>
    <m/>
    <m/>
    <m/>
    <m/>
    <x v="4"/>
    <n v="24"/>
    <n v="40"/>
    <n v="1"/>
    <n v="1"/>
    <n v="1"/>
    <n v="0"/>
    <n v="0"/>
    <n v="0"/>
    <n v="3"/>
    <s v="43345B15"/>
    <x v="4"/>
  </r>
  <r>
    <x v="10"/>
    <x v="455"/>
    <s v="56"/>
    <s v="Rico VAN DE VOORDE"/>
    <d v="2000-10-12T00:00:00"/>
    <s v="BMXEMOTION TEAM"/>
    <n v="1"/>
    <n v="3"/>
    <n v="2"/>
    <m/>
    <m/>
    <m/>
    <n v="1"/>
    <x v="4"/>
    <n v="6"/>
    <n v="13"/>
    <n v="8"/>
    <n v="6"/>
    <n v="7"/>
    <n v="0"/>
    <n v="0"/>
    <n v="50"/>
    <n v="71"/>
    <s v="43345B17"/>
    <x v="5"/>
  </r>
  <r>
    <x v="10"/>
    <x v="457"/>
    <s v="61"/>
    <s v="Robbe VERSCHUEREN"/>
    <d v="2000-09-20T00:00:00"/>
    <s v="BMXEMOTION TEAM"/>
    <n v="2"/>
    <n v="2"/>
    <n v="1"/>
    <m/>
    <m/>
    <m/>
    <n v="2"/>
    <x v="4"/>
    <n v="5"/>
    <n v="13"/>
    <n v="7"/>
    <n v="7"/>
    <n v="8"/>
    <n v="0"/>
    <n v="0"/>
    <n v="30"/>
    <n v="52"/>
    <s v="43345B17"/>
    <x v="5"/>
  </r>
  <r>
    <x v="10"/>
    <x v="458"/>
    <s v="98"/>
    <s v="Kobe HEREMANS"/>
    <d v="2000-02-28T00:00:00"/>
    <s v="C-WEAR ICE FACTORY BELGIUM"/>
    <n v="1"/>
    <n v="1"/>
    <n v="1"/>
    <m/>
    <m/>
    <m/>
    <n v="3"/>
    <x v="4"/>
    <n v="3"/>
    <n v="13"/>
    <n v="8"/>
    <n v="8"/>
    <n v="8"/>
    <n v="0"/>
    <n v="0"/>
    <n v="25"/>
    <n v="49"/>
    <s v="43345B17"/>
    <x v="5"/>
  </r>
  <r>
    <x v="10"/>
    <x v="461"/>
    <s v="48"/>
    <s v="Maarten VERHOEVEN"/>
    <d v="2000-01-04T00:00:00"/>
    <s v="2B RACING TEAM"/>
    <n v="3"/>
    <n v="4"/>
    <n v="3"/>
    <m/>
    <m/>
    <m/>
    <n v="4"/>
    <x v="4"/>
    <n v="10"/>
    <n v="13"/>
    <n v="6"/>
    <n v="5"/>
    <n v="6"/>
    <n v="0"/>
    <n v="0"/>
    <n v="20"/>
    <n v="37"/>
    <s v="43345B17"/>
    <x v="5"/>
  </r>
  <r>
    <x v="10"/>
    <x v="765"/>
    <s v="72"/>
    <s v="Yenthe HAERDEN"/>
    <d v="2001-09-05T00:00:00"/>
    <s v="PEER BMX VZW"/>
    <n v="4"/>
    <n v="1"/>
    <n v="4"/>
    <m/>
    <m/>
    <m/>
    <n v="5"/>
    <x v="4"/>
    <n v="9"/>
    <n v="13"/>
    <n v="5"/>
    <n v="8"/>
    <n v="5"/>
    <n v="0"/>
    <n v="0"/>
    <n v="17"/>
    <n v="35"/>
    <s v="43345B17"/>
    <x v="5"/>
  </r>
  <r>
    <x v="10"/>
    <x v="466"/>
    <s v="101"/>
    <s v="Joppe VAN BROEKHOVEN"/>
    <d v="2001-07-19T00:00:00"/>
    <s v="MEYBO FACTORY TEAM BELGIUM"/>
    <n v="2"/>
    <n v="2"/>
    <n v="2"/>
    <m/>
    <m/>
    <m/>
    <n v="6"/>
    <x v="4"/>
    <n v="6"/>
    <n v="13"/>
    <n v="7"/>
    <n v="7"/>
    <n v="7"/>
    <n v="0"/>
    <n v="0"/>
    <n v="15"/>
    <n v="36"/>
    <s v="43345B17"/>
    <x v="5"/>
  </r>
  <r>
    <x v="10"/>
    <x v="463"/>
    <s v="30"/>
    <s v="Tibo HUYBRECHTS"/>
    <d v="2001-07-18T00:00:00"/>
    <s v="THE BMX DEVILS V.Z.W. RAVELS"/>
    <n v="5"/>
    <n v="3"/>
    <n v="4"/>
    <m/>
    <m/>
    <m/>
    <n v="7"/>
    <x v="4"/>
    <n v="12"/>
    <n v="13"/>
    <n v="4"/>
    <n v="6"/>
    <n v="5"/>
    <n v="0"/>
    <n v="0"/>
    <n v="13"/>
    <n v="28"/>
    <s v="43345B17"/>
    <x v="5"/>
  </r>
  <r>
    <x v="10"/>
    <x v="462"/>
    <s v="65"/>
    <s v="Jef SERNEELS"/>
    <d v="2001-02-02T00:00:00"/>
    <s v="BMXEMOTION TEAM"/>
    <n v="3"/>
    <n v="4"/>
    <n v="3"/>
    <m/>
    <m/>
    <m/>
    <n v="8"/>
    <x v="4"/>
    <n v="10"/>
    <n v="13"/>
    <n v="6"/>
    <n v="5"/>
    <n v="6"/>
    <n v="0"/>
    <n v="0"/>
    <n v="11"/>
    <n v="28"/>
    <s v="43345B17"/>
    <x v="5"/>
  </r>
  <r>
    <x v="10"/>
    <x v="460"/>
    <s v="22"/>
    <s v="Seppe VAN DER LINDEN"/>
    <d v="2000-04-17T00:00:00"/>
    <s v="THE BMX DEVILS V.Z.W. RAVELS"/>
    <n v="5"/>
    <n v="5"/>
    <n v="5"/>
    <m/>
    <m/>
    <m/>
    <m/>
    <x v="4"/>
    <n v="15"/>
    <n v="13"/>
    <n v="4"/>
    <n v="4"/>
    <n v="4"/>
    <n v="0"/>
    <n v="0"/>
    <n v="0"/>
    <n v="12"/>
    <s v="43345B17"/>
    <x v="5"/>
  </r>
  <r>
    <x v="10"/>
    <x v="766"/>
    <s v="54"/>
    <s v="Jens MUYLDERMANS"/>
    <d v="2000-02-28T00:00:00"/>
    <s v="BMX DENNENTEAM"/>
    <n v="4"/>
    <n v="7"/>
    <n v="5"/>
    <m/>
    <m/>
    <m/>
    <m/>
    <x v="4"/>
    <n v="16"/>
    <n v="13"/>
    <n v="5"/>
    <n v="2"/>
    <n v="4"/>
    <n v="0"/>
    <n v="0"/>
    <n v="0"/>
    <n v="11"/>
    <s v="43345B17"/>
    <x v="5"/>
  </r>
  <r>
    <x v="10"/>
    <x v="903"/>
    <s v="90"/>
    <s v="Pierre ADRIAENS"/>
    <d v="2001-08-24T00:00:00"/>
    <s v="BMX TIMBERWOLVES RACING"/>
    <n v="6"/>
    <n v="5"/>
    <n v="6"/>
    <m/>
    <m/>
    <m/>
    <m/>
    <x v="4"/>
    <n v="17"/>
    <n v="13"/>
    <n v="3"/>
    <n v="4"/>
    <n v="3"/>
    <n v="0"/>
    <n v="0"/>
    <n v="0"/>
    <n v="10"/>
    <s v="43345B17"/>
    <x v="5"/>
  </r>
  <r>
    <x v="10"/>
    <x v="470"/>
    <s v="86"/>
    <s v="Brent SOMMEN"/>
    <d v="2001-06-12T00:00:00"/>
    <s v="BJORN WYNANTS BMX TEAM"/>
    <n v="6"/>
    <n v="6"/>
    <n v="6"/>
    <m/>
    <m/>
    <m/>
    <m/>
    <x v="4"/>
    <n v="18"/>
    <n v="13"/>
    <n v="3"/>
    <n v="3"/>
    <n v="3"/>
    <n v="0"/>
    <n v="0"/>
    <n v="0"/>
    <n v="9"/>
    <s v="43345B17"/>
    <x v="5"/>
  </r>
  <r>
    <x v="10"/>
    <x v="904"/>
    <s v="84"/>
    <s v="Martin FONTAINE"/>
    <d v="2000-06-02T00:00:00"/>
    <s v="Q-BIKE QUAREGNON"/>
    <n v="7"/>
    <n v="6"/>
    <n v="7"/>
    <m/>
    <m/>
    <m/>
    <m/>
    <x v="4"/>
    <n v="20"/>
    <n v="13"/>
    <n v="2"/>
    <n v="3"/>
    <n v="2"/>
    <n v="0"/>
    <n v="0"/>
    <n v="0"/>
    <n v="7"/>
    <s v="43345B17"/>
    <x v="5"/>
  </r>
  <r>
    <x v="11"/>
    <x v="472"/>
    <s v="27"/>
    <s v="Roy VAN AKEN"/>
    <d v="1990-06-25T00:00:00"/>
    <s v="VERLU BMX TEAM BELGIUM"/>
    <n v="1"/>
    <n v="1"/>
    <n v="1"/>
    <m/>
    <m/>
    <n v="1"/>
    <n v="1"/>
    <x v="4"/>
    <n v="3"/>
    <n v="18"/>
    <n v="8"/>
    <n v="8"/>
    <n v="8"/>
    <n v="0"/>
    <n v="5"/>
    <n v="50"/>
    <n v="79"/>
    <s v="43345B19"/>
    <x v="6"/>
  </r>
  <r>
    <x v="11"/>
    <x v="473"/>
    <s v="95"/>
    <s v="Dennis STEEMANS"/>
    <d v="1999-08-21T00:00:00"/>
    <s v="C-WEAR ICE FACTORY BELGIUM"/>
    <n v="1"/>
    <n v="1"/>
    <n v="1"/>
    <m/>
    <m/>
    <n v="1"/>
    <n v="2"/>
    <x v="4"/>
    <n v="3"/>
    <n v="18"/>
    <n v="8"/>
    <n v="8"/>
    <n v="8"/>
    <n v="0"/>
    <n v="5"/>
    <n v="30"/>
    <n v="59"/>
    <s v="43345B19"/>
    <x v="6"/>
  </r>
  <r>
    <x v="11"/>
    <x v="480"/>
    <s v="38"/>
    <s v="Romain SCHAQUEUE"/>
    <d v="1996-04-19T00:00:00"/>
    <s v="BMXING PARK BLEGNY"/>
    <n v="3"/>
    <n v="2"/>
    <n v="3"/>
    <m/>
    <m/>
    <n v="3"/>
    <n v="3"/>
    <x v="4"/>
    <n v="8"/>
    <n v="18"/>
    <n v="6"/>
    <n v="7"/>
    <n v="6"/>
    <n v="0"/>
    <n v="5"/>
    <n v="25"/>
    <n v="49"/>
    <s v="43345B19"/>
    <x v="6"/>
  </r>
  <r>
    <x v="11"/>
    <x v="479"/>
    <s v="44"/>
    <s v="Seppe GORRENS"/>
    <d v="1995-09-26T00:00:00"/>
    <s v="HARO-BMX4LIFE TEAM"/>
    <n v="2"/>
    <n v="7"/>
    <n v="2"/>
    <m/>
    <m/>
    <n v="3"/>
    <n v="4"/>
    <x v="4"/>
    <n v="11"/>
    <n v="18"/>
    <n v="7"/>
    <n v="2"/>
    <n v="7"/>
    <n v="0"/>
    <n v="5"/>
    <n v="20"/>
    <n v="41"/>
    <s v="43345B19"/>
    <x v="6"/>
  </r>
  <r>
    <x v="11"/>
    <x v="476"/>
    <s v="53"/>
    <s v="Seppe BEIJENS"/>
    <d v="1996-10-22T00:00:00"/>
    <s v="FRITS BMX BELGIUM"/>
    <n v="6"/>
    <n v="2"/>
    <n v="2"/>
    <m/>
    <m/>
    <n v="2"/>
    <n v="5"/>
    <x v="4"/>
    <n v="10"/>
    <n v="18"/>
    <n v="3"/>
    <n v="7"/>
    <n v="7"/>
    <n v="0"/>
    <n v="5"/>
    <n v="17"/>
    <n v="39"/>
    <s v="43345B19"/>
    <x v="6"/>
  </r>
  <r>
    <x v="11"/>
    <x v="477"/>
    <s v="40"/>
    <s v="Stef VAN MECHELEN"/>
    <d v="1997-05-06T00:00:00"/>
    <s v="FRITS BMX BELGIUM"/>
    <n v="1"/>
    <n v="1"/>
    <n v="1"/>
    <m/>
    <m/>
    <n v="4"/>
    <n v="6"/>
    <x v="4"/>
    <n v="3"/>
    <n v="18"/>
    <n v="8"/>
    <n v="8"/>
    <n v="8"/>
    <n v="0"/>
    <n v="5"/>
    <n v="15"/>
    <n v="44"/>
    <s v="43345B19"/>
    <x v="6"/>
  </r>
  <r>
    <x v="11"/>
    <x v="474"/>
    <s v="39"/>
    <s v="Jordi VAN BOUCHOUT"/>
    <d v="1996-10-02T00:00:00"/>
    <s v="VERLU BMX TEAM BELGIUM"/>
    <n v="2"/>
    <n v="3"/>
    <n v="2"/>
    <m/>
    <m/>
    <n v="2"/>
    <n v="7"/>
    <x v="4"/>
    <n v="7"/>
    <n v="18"/>
    <n v="7"/>
    <n v="6"/>
    <n v="7"/>
    <n v="0"/>
    <n v="5"/>
    <n v="13"/>
    <n v="38"/>
    <s v="43345B19"/>
    <x v="6"/>
  </r>
  <r>
    <x v="11"/>
    <x v="488"/>
    <s v="444"/>
    <s v="Jari CAMMANS"/>
    <d v="1996-07-04T00:00:00"/>
    <s v="BMXEMOTION TEAM"/>
    <n v="3"/>
    <n v="2"/>
    <n v="3"/>
    <m/>
    <m/>
    <n v="4"/>
    <n v="8"/>
    <x v="4"/>
    <n v="8"/>
    <n v="18"/>
    <n v="6"/>
    <n v="7"/>
    <n v="6"/>
    <n v="0"/>
    <n v="5"/>
    <n v="11"/>
    <n v="35"/>
    <s v="43345B19"/>
    <x v="6"/>
  </r>
  <r>
    <x v="11"/>
    <x v="484"/>
    <s v="31"/>
    <s v="Dimitri DEVILLERS"/>
    <d v="1999-10-05T00:00:00"/>
    <s v="BMXING PARK BLEGNY"/>
    <n v="2"/>
    <n v="3"/>
    <n v="3"/>
    <m/>
    <m/>
    <n v="5"/>
    <m/>
    <x v="4"/>
    <n v="8"/>
    <n v="18"/>
    <n v="7"/>
    <n v="6"/>
    <n v="6"/>
    <n v="0"/>
    <n v="4"/>
    <n v="0"/>
    <n v="23"/>
    <s v="43345B19"/>
    <x v="6"/>
  </r>
  <r>
    <x v="11"/>
    <x v="485"/>
    <s v="29"/>
    <s v="Filip MEURISSE"/>
    <d v="1999-05-13T00:00:00"/>
    <s v="FPR - PEER"/>
    <n v="4"/>
    <n v="3"/>
    <n v="5"/>
    <m/>
    <m/>
    <n v="5"/>
    <m/>
    <x v="4"/>
    <n v="12"/>
    <n v="18"/>
    <n v="5"/>
    <n v="6"/>
    <n v="4"/>
    <n v="0"/>
    <n v="4"/>
    <n v="0"/>
    <n v="19"/>
    <s v="43345B19"/>
    <x v="6"/>
  </r>
  <r>
    <x v="11"/>
    <x v="490"/>
    <s v="104"/>
    <s v="Samuel MASSET"/>
    <d v="1996-05-02T00:00:00"/>
    <s v="BMXING PARK BLEGNY"/>
    <n v="3"/>
    <n v="4"/>
    <n v="4"/>
    <m/>
    <m/>
    <n v="6"/>
    <m/>
    <x v="4"/>
    <n v="11"/>
    <n v="18"/>
    <n v="6"/>
    <n v="5"/>
    <n v="5"/>
    <n v="0"/>
    <n v="3"/>
    <n v="0"/>
    <n v="19"/>
    <s v="43345B19"/>
    <x v="6"/>
  </r>
  <r>
    <x v="11"/>
    <x v="496"/>
    <s v="48"/>
    <s v="Sébastien DAVIN"/>
    <d v="1999-08-10T00:00:00"/>
    <s v="BMX SOUMAGNE"/>
    <n v="5"/>
    <n v="4"/>
    <n v="4"/>
    <m/>
    <m/>
    <n v="6"/>
    <m/>
    <x v="4"/>
    <n v="13"/>
    <n v="18"/>
    <n v="4"/>
    <n v="5"/>
    <n v="5"/>
    <n v="0"/>
    <n v="3"/>
    <n v="0"/>
    <n v="17"/>
    <s v="43345B19"/>
    <x v="6"/>
  </r>
  <r>
    <x v="11"/>
    <x v="482"/>
    <s v="67"/>
    <s v="David NEUSY"/>
    <d v="1997-09-03T00:00:00"/>
    <s v="Q-BIKE QUAREGNON"/>
    <n v="6"/>
    <n v="6"/>
    <n v="4"/>
    <m/>
    <m/>
    <m/>
    <m/>
    <x v="4"/>
    <n v="16"/>
    <n v="18"/>
    <n v="3"/>
    <n v="3"/>
    <n v="5"/>
    <n v="0"/>
    <n v="0"/>
    <n v="0"/>
    <n v="11"/>
    <s v="43345B19"/>
    <x v="6"/>
  </r>
  <r>
    <x v="11"/>
    <x v="773"/>
    <s v="26"/>
    <s v="Loïc CONY"/>
    <d v="1998-04-09T00:00:00"/>
    <s v="Q-BIKE QUAREGNON"/>
    <n v="4"/>
    <n v="5"/>
    <n v="5"/>
    <m/>
    <m/>
    <m/>
    <m/>
    <x v="4"/>
    <n v="14"/>
    <n v="18"/>
    <n v="5"/>
    <n v="4"/>
    <n v="4"/>
    <n v="0"/>
    <n v="0"/>
    <n v="0"/>
    <n v="13"/>
    <s v="43345B19"/>
    <x v="6"/>
  </r>
  <r>
    <x v="11"/>
    <x v="772"/>
    <s v="68"/>
    <s v="Sam STEEGMANS"/>
    <d v="1995-12-28T00:00:00"/>
    <s v="CIRCUIT ZOLDER - HEUSDEN-ZOLDER"/>
    <n v="5"/>
    <n v="4"/>
    <n v="6"/>
    <m/>
    <m/>
    <m/>
    <m/>
    <x v="4"/>
    <n v="15"/>
    <n v="18"/>
    <n v="4"/>
    <n v="5"/>
    <n v="3"/>
    <n v="0"/>
    <n v="0"/>
    <n v="0"/>
    <n v="12"/>
    <s v="43345B19"/>
    <x v="6"/>
  </r>
  <r>
    <x v="11"/>
    <x v="492"/>
    <s v="91"/>
    <s v="Pierre-Y LEROY"/>
    <d v="1990-01-30T00:00:00"/>
    <s v="CIRCUIT ZOLDER - HEUSDEN-ZOLDER"/>
    <n v="5"/>
    <n v="6"/>
    <n v="6"/>
    <m/>
    <m/>
    <m/>
    <m/>
    <x v="4"/>
    <n v="17"/>
    <n v="18"/>
    <n v="4"/>
    <n v="3"/>
    <n v="3"/>
    <n v="0"/>
    <n v="0"/>
    <n v="0"/>
    <n v="10"/>
    <s v="43345B19"/>
    <x v="6"/>
  </r>
  <r>
    <x v="11"/>
    <x v="294"/>
    <s v="48M"/>
    <s v="QUENTIN MOREAUX"/>
    <d v="1996-05-30T00:00:00"/>
    <m/>
    <n v="7"/>
    <n v="5"/>
    <n v="7"/>
    <m/>
    <m/>
    <m/>
    <m/>
    <x v="4"/>
    <n v="19"/>
    <n v="18"/>
    <n v="2"/>
    <n v="4"/>
    <n v="2"/>
    <n v="0"/>
    <n v="0"/>
    <n v="0"/>
    <n v="8"/>
    <s v="43345B19"/>
    <x v="6"/>
  </r>
  <r>
    <x v="11"/>
    <x v="481"/>
    <s v="169"/>
    <s v="Svendsen GOEMAN"/>
    <d v="1997-08-26T00:00:00"/>
    <s v="BMX - HALLE"/>
    <n v="4"/>
    <n v="5"/>
    <n v="8"/>
    <m/>
    <m/>
    <m/>
    <m/>
    <x v="4"/>
    <n v="17"/>
    <n v="18"/>
    <n v="5"/>
    <n v="4"/>
    <n v="1"/>
    <n v="0"/>
    <n v="0"/>
    <n v="0"/>
    <n v="10"/>
    <s v="43345B19"/>
    <x v="6"/>
  </r>
  <r>
    <x v="12"/>
    <x v="905"/>
    <s v="52"/>
    <s v="Bo SCHROYEN"/>
    <d v="2002-07-16T00:00:00"/>
    <s v="PMC CYCLING"/>
    <n v="2"/>
    <n v="2"/>
    <n v="2"/>
    <m/>
    <m/>
    <m/>
    <n v="1"/>
    <x v="4"/>
    <n v="6"/>
    <n v="10"/>
    <n v="7"/>
    <n v="7"/>
    <n v="7"/>
    <n v="0"/>
    <n v="0"/>
    <n v="50"/>
    <n v="71"/>
    <s v="43345C16"/>
    <x v="7"/>
  </r>
  <r>
    <x v="12"/>
    <x v="499"/>
    <s v="42"/>
    <s v="Yeno DE CLERCQ"/>
    <d v="2003-12-19T00:00:00"/>
    <s v="THE BMX-STARS VZW"/>
    <n v="1"/>
    <n v="1"/>
    <n v="1"/>
    <m/>
    <m/>
    <m/>
    <n v="2"/>
    <x v="4"/>
    <n v="3"/>
    <n v="10"/>
    <n v="8"/>
    <n v="8"/>
    <n v="8"/>
    <n v="0"/>
    <n v="0"/>
    <n v="30"/>
    <n v="54"/>
    <s v="43345C16"/>
    <x v="7"/>
  </r>
  <r>
    <x v="12"/>
    <x v="500"/>
    <s v="77"/>
    <s v="Gerben GOEMAN"/>
    <d v="2002-04-19T00:00:00"/>
    <s v="BMX - HALLE"/>
    <n v="3"/>
    <n v="3"/>
    <n v="3"/>
    <m/>
    <m/>
    <m/>
    <n v="3"/>
    <x v="4"/>
    <n v="9"/>
    <n v="10"/>
    <n v="6"/>
    <n v="6"/>
    <n v="6"/>
    <n v="0"/>
    <n v="0"/>
    <n v="25"/>
    <n v="43"/>
    <s v="43345C16"/>
    <x v="7"/>
  </r>
  <r>
    <x v="12"/>
    <x v="502"/>
    <s v="39"/>
    <s v="Nathan DE FAUW"/>
    <d v="2005-07-26T00:00:00"/>
    <s v="BJORN WYNANTS BMX TEAM"/>
    <n v="2"/>
    <n v="2"/>
    <n v="2"/>
    <m/>
    <m/>
    <m/>
    <n v="4"/>
    <x v="4"/>
    <n v="6"/>
    <n v="10"/>
    <n v="7"/>
    <n v="7"/>
    <n v="7"/>
    <n v="0"/>
    <n v="0"/>
    <n v="20"/>
    <n v="41"/>
    <s v="43345C16"/>
    <x v="7"/>
  </r>
  <r>
    <x v="12"/>
    <x v="504"/>
    <s v="51"/>
    <s v="Bo ILEGEMS"/>
    <d v="2004-04-13T00:00:00"/>
    <s v="REVOLUTION BMX SHOP TEAM"/>
    <n v="4"/>
    <n v="4"/>
    <n v="4"/>
    <m/>
    <m/>
    <m/>
    <n v="5"/>
    <x v="4"/>
    <n v="12"/>
    <n v="10"/>
    <n v="5"/>
    <n v="5"/>
    <n v="5"/>
    <n v="0"/>
    <n v="0"/>
    <n v="17"/>
    <n v="32"/>
    <s v="43345C16"/>
    <x v="7"/>
  </r>
  <r>
    <x v="12"/>
    <x v="503"/>
    <s v="29"/>
    <s v="Aurélien VAESSEN"/>
    <d v="2004-03-11T00:00:00"/>
    <s v="BMX SOUMAGNE"/>
    <n v="1"/>
    <n v="1"/>
    <n v="1"/>
    <m/>
    <m/>
    <m/>
    <n v="6"/>
    <x v="4"/>
    <n v="3"/>
    <n v="10"/>
    <n v="8"/>
    <n v="8"/>
    <n v="8"/>
    <n v="0"/>
    <n v="0"/>
    <n v="15"/>
    <n v="39"/>
    <s v="43345C16"/>
    <x v="7"/>
  </r>
  <r>
    <x v="12"/>
    <x v="507"/>
    <s v="35"/>
    <s v="Björn LEYSSENS"/>
    <d v="2004-05-25T00:00:00"/>
    <s v="BMX TIMBERWOLVES RACING"/>
    <n v="4"/>
    <n v="5"/>
    <n v="4"/>
    <m/>
    <m/>
    <m/>
    <n v="7"/>
    <x v="4"/>
    <n v="13"/>
    <n v="10"/>
    <n v="5"/>
    <n v="4"/>
    <n v="5"/>
    <n v="0"/>
    <n v="0"/>
    <n v="13"/>
    <n v="27"/>
    <s v="43345C16"/>
    <x v="7"/>
  </r>
  <r>
    <x v="12"/>
    <x v="505"/>
    <s v="40"/>
    <s v="Edouard BARETTE"/>
    <d v="2004-01-06T00:00:00"/>
    <s v="BMX TIMBERWOLVES RACING"/>
    <n v="3"/>
    <n v="3"/>
    <n v="3"/>
    <m/>
    <m/>
    <m/>
    <n v="8"/>
    <x v="4"/>
    <n v="9"/>
    <n v="10"/>
    <n v="6"/>
    <n v="6"/>
    <n v="6"/>
    <n v="0"/>
    <n v="0"/>
    <n v="11"/>
    <n v="29"/>
    <s v="43345C16"/>
    <x v="7"/>
  </r>
  <r>
    <x v="12"/>
    <x v="906"/>
    <s v="60"/>
    <s v="Eloïs VERLINDE"/>
    <d v="2004-10-16T00:00:00"/>
    <s v="OSTENDBMXCLUB"/>
    <n v="5"/>
    <n v="4"/>
    <n v="5"/>
    <m/>
    <m/>
    <m/>
    <m/>
    <x v="4"/>
    <n v="14"/>
    <n v="10"/>
    <n v="4"/>
    <n v="5"/>
    <n v="4"/>
    <n v="0"/>
    <n v="0"/>
    <n v="0"/>
    <n v="13"/>
    <s v="43345C16"/>
    <x v="7"/>
  </r>
  <r>
    <x v="12"/>
    <x v="907"/>
    <s v="53"/>
    <s v="Tom FORTEMPS"/>
    <d v="2006-01-29T00:00:00"/>
    <s v="BMX SOUMAGNE"/>
    <n v="5"/>
    <n v="5"/>
    <n v="5"/>
    <m/>
    <m/>
    <m/>
    <m/>
    <x v="4"/>
    <n v="15"/>
    <n v="10"/>
    <n v="4"/>
    <n v="4"/>
    <n v="4"/>
    <n v="0"/>
    <n v="0"/>
    <n v="0"/>
    <n v="12"/>
    <s v="43345C16"/>
    <x v="7"/>
  </r>
  <r>
    <x v="13"/>
    <x v="509"/>
    <s v="50"/>
    <s v="Robbe VERSCHUEREN"/>
    <d v="2000-09-20T00:00:00"/>
    <s v="BMXEMOTION TEAM"/>
    <n v="2"/>
    <n v="2"/>
    <n v="1"/>
    <m/>
    <m/>
    <m/>
    <n v="1"/>
    <x v="4"/>
    <n v="5"/>
    <n v="6"/>
    <n v="7"/>
    <n v="7"/>
    <n v="8"/>
    <n v="0"/>
    <n v="0"/>
    <n v="50"/>
    <n v="72"/>
    <s v="43345C29"/>
    <x v="8"/>
  </r>
  <r>
    <x v="13"/>
    <x v="508"/>
    <s v="95"/>
    <s v="Dennis STEEMANS"/>
    <d v="1999-08-21T00:00:00"/>
    <s v="C-WEAR ICE FACTORY BELGIUM"/>
    <n v="1"/>
    <n v="1"/>
    <n v="2"/>
    <m/>
    <m/>
    <m/>
    <n v="2"/>
    <x v="4"/>
    <n v="4"/>
    <n v="6"/>
    <n v="8"/>
    <n v="8"/>
    <n v="7"/>
    <n v="0"/>
    <n v="0"/>
    <n v="30"/>
    <n v="53"/>
    <s v="43345C29"/>
    <x v="8"/>
  </r>
  <r>
    <x v="13"/>
    <x v="866"/>
    <s v="23"/>
    <s v="Brent VANHOOF"/>
    <d v="1999-08-15T00:00:00"/>
    <s v="HARO-BMX4LIFE TEAM"/>
    <n v="4"/>
    <n v="3"/>
    <n v="3"/>
    <m/>
    <m/>
    <m/>
    <n v="3"/>
    <x v="4"/>
    <n v="10"/>
    <n v="6"/>
    <n v="5"/>
    <n v="6"/>
    <n v="6"/>
    <n v="0"/>
    <n v="0"/>
    <n v="25"/>
    <n v="42"/>
    <s v="43345C29"/>
    <x v="8"/>
  </r>
  <r>
    <x v="13"/>
    <x v="512"/>
    <s v="169"/>
    <s v="Svendsen GOEMAN"/>
    <d v="1997-08-26T00:00:00"/>
    <s v="BMX - HALLE"/>
    <n v="3"/>
    <n v="4"/>
    <n v="4"/>
    <m/>
    <m/>
    <m/>
    <n v="4"/>
    <x v="4"/>
    <n v="11"/>
    <n v="6"/>
    <n v="6"/>
    <n v="5"/>
    <n v="5"/>
    <n v="0"/>
    <n v="0"/>
    <n v="20"/>
    <n v="36"/>
    <s v="43345C29"/>
    <x v="8"/>
  </r>
  <r>
    <x v="13"/>
    <x v="511"/>
    <s v="54"/>
    <s v="Sébastien DAVIN"/>
    <d v="1999-08-10T00:00:00"/>
    <s v="BMX SOUMAGNE"/>
    <n v="5"/>
    <n v="5"/>
    <n v="5"/>
    <m/>
    <m/>
    <m/>
    <n v="5"/>
    <x v="4"/>
    <n v="15"/>
    <n v="6"/>
    <n v="4"/>
    <n v="4"/>
    <n v="4"/>
    <n v="0"/>
    <n v="0"/>
    <n v="17"/>
    <n v="29"/>
    <s v="43345C29"/>
    <x v="8"/>
  </r>
  <r>
    <x v="13"/>
    <x v="515"/>
    <s v="30"/>
    <s v="Maxim JAMAR"/>
    <d v="1999-12-15T00:00:00"/>
    <s v="PMC CYCLING"/>
    <n v="6"/>
    <n v="6"/>
    <n v="6"/>
    <m/>
    <m/>
    <m/>
    <n v="6"/>
    <x v="4"/>
    <n v="18"/>
    <n v="6"/>
    <n v="3"/>
    <n v="3"/>
    <n v="3"/>
    <n v="0"/>
    <n v="0"/>
    <n v="15"/>
    <n v="24"/>
    <s v="43345C29"/>
    <x v="8"/>
  </r>
  <r>
    <x v="14"/>
    <x v="521"/>
    <s v="63"/>
    <s v="Michael BESONHE"/>
    <d v="1982-03-30T00:00:00"/>
    <s v="BMX TIMBERWOLVES RACING"/>
    <n v="1"/>
    <n v="1"/>
    <n v="1"/>
    <m/>
    <m/>
    <m/>
    <n v="1"/>
    <x v="4"/>
    <n v="3"/>
    <n v="8"/>
    <n v="8"/>
    <n v="8"/>
    <n v="8"/>
    <n v="0"/>
    <n v="0"/>
    <n v="50"/>
    <n v="74"/>
    <s v="43345C30"/>
    <x v="9"/>
  </r>
  <r>
    <x v="14"/>
    <x v="522"/>
    <s v="45"/>
    <s v="Kevin REYNAERT"/>
    <d v="1983-03-01T00:00:00"/>
    <s v="THE BMX-STARS VZW"/>
    <n v="2"/>
    <n v="2"/>
    <n v="2"/>
    <m/>
    <m/>
    <m/>
    <n v="2"/>
    <x v="4"/>
    <n v="6"/>
    <n v="8"/>
    <n v="7"/>
    <n v="7"/>
    <n v="7"/>
    <n v="0"/>
    <n v="0"/>
    <n v="30"/>
    <n v="51"/>
    <s v="43345C30"/>
    <x v="9"/>
  </r>
  <r>
    <x v="14"/>
    <x v="520"/>
    <s v="30"/>
    <s v="Gorden MARTIN"/>
    <d v="1985-01-20T00:00:00"/>
    <s v="ISOREX CYCLING TEAM"/>
    <n v="4"/>
    <n v="3"/>
    <n v="3"/>
    <m/>
    <m/>
    <m/>
    <n v="3"/>
    <x v="4"/>
    <n v="10"/>
    <n v="8"/>
    <n v="5"/>
    <n v="6"/>
    <n v="6"/>
    <n v="0"/>
    <n v="0"/>
    <n v="25"/>
    <n v="42"/>
    <s v="43345C30"/>
    <x v="9"/>
  </r>
  <r>
    <x v="14"/>
    <x v="524"/>
    <s v="61"/>
    <s v="Tom BOELAERS"/>
    <d v="1985-11-10T00:00:00"/>
    <s v="PEER BMX VZW"/>
    <n v="3"/>
    <n v="4"/>
    <n v="4"/>
    <m/>
    <m/>
    <m/>
    <n v="4"/>
    <x v="4"/>
    <n v="11"/>
    <n v="8"/>
    <n v="6"/>
    <n v="5"/>
    <n v="5"/>
    <n v="0"/>
    <n v="0"/>
    <n v="20"/>
    <n v="36"/>
    <s v="43345C30"/>
    <x v="9"/>
  </r>
  <r>
    <x v="14"/>
    <x v="526"/>
    <s v="71"/>
    <s v="Wesley VAN GASTEL"/>
    <d v="1979-10-05T00:00:00"/>
    <s v="DARE2RACE BMX TEAM"/>
    <n v="6"/>
    <n v="6"/>
    <n v="6"/>
    <m/>
    <m/>
    <m/>
    <n v="5"/>
    <x v="4"/>
    <n v="18"/>
    <n v="8"/>
    <n v="3"/>
    <n v="3"/>
    <n v="3"/>
    <n v="0"/>
    <n v="0"/>
    <n v="17"/>
    <n v="26"/>
    <s v="43345C30"/>
    <x v="9"/>
  </r>
  <r>
    <x v="14"/>
    <x v="529"/>
    <s v="41"/>
    <s v="Bart SUTTELS"/>
    <d v="1985-01-06T00:00:00"/>
    <s v="BMX TEAM BEKAF VZW"/>
    <n v="7"/>
    <n v="7"/>
    <n v="7"/>
    <m/>
    <m/>
    <m/>
    <n v="6"/>
    <x v="4"/>
    <n v="21"/>
    <n v="8"/>
    <n v="2"/>
    <n v="2"/>
    <n v="2"/>
    <n v="0"/>
    <n v="0"/>
    <n v="15"/>
    <n v="21"/>
    <s v="43345C30"/>
    <x v="9"/>
  </r>
  <r>
    <x v="14"/>
    <x v="523"/>
    <s v="36"/>
    <s v="Evan DE LUCA"/>
    <d v="1983-09-08T00:00:00"/>
    <s v="BMXING PARK BLEGNY"/>
    <n v="5"/>
    <n v="5"/>
    <n v="5"/>
    <m/>
    <m/>
    <m/>
    <n v="7"/>
    <x v="4"/>
    <n v="15"/>
    <n v="8"/>
    <n v="4"/>
    <n v="4"/>
    <n v="4"/>
    <n v="0"/>
    <n v="0"/>
    <n v="13"/>
    <n v="25"/>
    <s v="43345C30"/>
    <x v="9"/>
  </r>
  <r>
    <x v="14"/>
    <x v="908"/>
    <s v="79"/>
    <s v="Anthony SAVOLDELLI"/>
    <d v="1986-05-31T00:00:00"/>
    <s v="Q-BIKE QUAREGNON"/>
    <n v="8"/>
    <n v="8"/>
    <n v="8"/>
    <m/>
    <m/>
    <m/>
    <n v="8"/>
    <x v="4"/>
    <n v="24"/>
    <n v="8"/>
    <n v="1"/>
    <n v="1"/>
    <n v="1"/>
    <n v="0"/>
    <n v="0"/>
    <n v="11"/>
    <n v="14"/>
    <s v="43345C30"/>
    <x v="9"/>
  </r>
  <r>
    <x v="15"/>
    <x v="535"/>
    <s v="73"/>
    <s v="Walter DE VISSCHER"/>
    <d v="1973-02-09T00:00:00"/>
    <s v="INDIVIDUEEL"/>
    <n v="1"/>
    <n v="1"/>
    <n v="1"/>
    <m/>
    <m/>
    <m/>
    <n v="1"/>
    <x v="4"/>
    <n v="3"/>
    <n v="10"/>
    <n v="8"/>
    <n v="8"/>
    <n v="8"/>
    <n v="0"/>
    <n v="0"/>
    <n v="50"/>
    <n v="74"/>
    <s v="43345C40"/>
    <x v="10"/>
  </r>
  <r>
    <x v="15"/>
    <x v="542"/>
    <s v="87"/>
    <s v="Eric LAMBOT"/>
    <d v="1977-06-23T00:00:00"/>
    <s v="Q-BIKE QUAREGNON"/>
    <n v="2"/>
    <n v="1"/>
    <n v="1"/>
    <m/>
    <m/>
    <m/>
    <n v="2"/>
    <x v="4"/>
    <n v="4"/>
    <n v="10"/>
    <n v="7"/>
    <n v="8"/>
    <n v="8"/>
    <n v="0"/>
    <n v="0"/>
    <n v="30"/>
    <n v="53"/>
    <s v="43345C40"/>
    <x v="10"/>
  </r>
  <r>
    <x v="15"/>
    <x v="534"/>
    <s v="85"/>
    <s v="Danny PINXTEN"/>
    <d v="1974-05-13T00:00:00"/>
    <s v="PEER BMX VZW"/>
    <n v="1"/>
    <n v="2"/>
    <n v="2"/>
    <m/>
    <m/>
    <m/>
    <n v="3"/>
    <x v="4"/>
    <n v="5"/>
    <n v="10"/>
    <n v="8"/>
    <n v="7"/>
    <n v="7"/>
    <n v="0"/>
    <n v="0"/>
    <n v="25"/>
    <n v="47"/>
    <s v="43345C40"/>
    <x v="10"/>
  </r>
  <r>
    <x v="15"/>
    <x v="777"/>
    <s v="95"/>
    <s v="Frédéric DEJASSE"/>
    <d v="1977-02-02T00:00:00"/>
    <s v="Q-BIKE QUAREGNON"/>
    <n v="2"/>
    <n v="2"/>
    <n v="2"/>
    <m/>
    <m/>
    <m/>
    <n v="4"/>
    <x v="4"/>
    <n v="6"/>
    <n v="10"/>
    <n v="7"/>
    <n v="7"/>
    <n v="7"/>
    <n v="0"/>
    <n v="0"/>
    <n v="20"/>
    <n v="41"/>
    <s v="43345C40"/>
    <x v="10"/>
  </r>
  <r>
    <x v="15"/>
    <x v="541"/>
    <s v="76"/>
    <s v="Nico OOMS"/>
    <d v="1973-11-19T00:00:00"/>
    <s v="CIRCUIT ZOLDER - HEUSDEN-ZOLDER"/>
    <n v="4"/>
    <n v="4"/>
    <n v="4"/>
    <m/>
    <m/>
    <m/>
    <n v="5"/>
    <x v="4"/>
    <n v="12"/>
    <n v="10"/>
    <n v="5"/>
    <n v="5"/>
    <n v="5"/>
    <n v="0"/>
    <n v="0"/>
    <n v="17"/>
    <n v="32"/>
    <s v="43345C40"/>
    <x v="10"/>
  </r>
  <r>
    <x v="15"/>
    <x v="545"/>
    <s v="111"/>
    <s v="Patrick PACHE"/>
    <d v="1972-07-07T00:00:00"/>
    <s v="BMX TIMBERWOLVES RACING"/>
    <n v="3"/>
    <n v="3"/>
    <n v="3"/>
    <m/>
    <m/>
    <m/>
    <n v="6"/>
    <x v="4"/>
    <n v="9"/>
    <n v="10"/>
    <n v="6"/>
    <n v="6"/>
    <n v="6"/>
    <n v="0"/>
    <n v="0"/>
    <n v="15"/>
    <n v="33"/>
    <s v="43345C40"/>
    <x v="10"/>
  </r>
  <r>
    <x v="15"/>
    <x v="539"/>
    <s v="78"/>
    <s v="Michael MEUNIER"/>
    <d v="1978-12-17T00:00:00"/>
    <s v="Q-BIKE QUAREGNON"/>
    <n v="3"/>
    <n v="3"/>
    <n v="3"/>
    <m/>
    <m/>
    <m/>
    <n v="7"/>
    <x v="4"/>
    <n v="9"/>
    <n v="10"/>
    <n v="6"/>
    <n v="6"/>
    <n v="6"/>
    <n v="0"/>
    <n v="0"/>
    <n v="13"/>
    <n v="31"/>
    <s v="43345C40"/>
    <x v="10"/>
  </r>
  <r>
    <x v="15"/>
    <x v="540"/>
    <s v="93"/>
    <s v="Arnaud TRENTO"/>
    <d v="1976-08-18T00:00:00"/>
    <s v="Q-BIKE QUAREGNON"/>
    <n v="4"/>
    <n v="4"/>
    <n v="4"/>
    <m/>
    <m/>
    <m/>
    <n v="8"/>
    <x v="4"/>
    <n v="12"/>
    <n v="10"/>
    <n v="5"/>
    <n v="5"/>
    <n v="5"/>
    <n v="0"/>
    <n v="0"/>
    <n v="11"/>
    <n v="26"/>
    <s v="43345C40"/>
    <x v="10"/>
  </r>
  <r>
    <x v="15"/>
    <x v="544"/>
    <s v="72"/>
    <s v="David VAN UFFEL"/>
    <d v="1970-08-18T00:00:00"/>
    <s v="DE MOLENSPRINTERS PULDERBOS VZW"/>
    <n v="5"/>
    <n v="5"/>
    <n v="5"/>
    <m/>
    <m/>
    <m/>
    <m/>
    <x v="4"/>
    <n v="15"/>
    <n v="10"/>
    <n v="4"/>
    <n v="4"/>
    <n v="4"/>
    <n v="0"/>
    <n v="0"/>
    <n v="0"/>
    <n v="12"/>
    <s v="43345C40"/>
    <x v="10"/>
  </r>
  <r>
    <x v="15"/>
    <x v="909"/>
    <s v="94"/>
    <s v="Emmanuel CHEVAL"/>
    <d v="1972-06-18T00:00:00"/>
    <s v="Q-BIKE QUAREGNON"/>
    <n v="5"/>
    <n v="5"/>
    <n v="5"/>
    <m/>
    <m/>
    <m/>
    <m/>
    <x v="4"/>
    <n v="15"/>
    <n v="10"/>
    <n v="4"/>
    <n v="4"/>
    <n v="4"/>
    <n v="0"/>
    <n v="0"/>
    <n v="0"/>
    <n v="12"/>
    <s v="43345C40"/>
    <x v="10"/>
  </r>
  <r>
    <x v="16"/>
    <x v="553"/>
    <s v="22"/>
    <s v="Angie VANDEPUT"/>
    <d v="1995-09-27T00:00:00"/>
    <s v="GEAR2WIN PURE FACTORY RACING"/>
    <n v="1"/>
    <n v="1"/>
    <n v="1"/>
    <m/>
    <m/>
    <m/>
    <n v="1"/>
    <x v="4"/>
    <n v="3"/>
    <n v="12"/>
    <n v="8"/>
    <n v="8"/>
    <n v="8"/>
    <n v="0"/>
    <n v="0"/>
    <n v="50"/>
    <n v="74"/>
    <s v="43345D05"/>
    <x v="11"/>
  </r>
  <r>
    <x v="16"/>
    <x v="555"/>
    <s v="47"/>
    <s v="Joni MONDELAERS"/>
    <d v="1997-11-19T00:00:00"/>
    <s v="BMX RANST VZW"/>
    <n v="3"/>
    <n v="2"/>
    <n v="2"/>
    <m/>
    <m/>
    <m/>
    <n v="2"/>
    <x v="4"/>
    <n v="7"/>
    <n v="12"/>
    <n v="6"/>
    <n v="7"/>
    <n v="7"/>
    <n v="0"/>
    <n v="0"/>
    <n v="30"/>
    <n v="50"/>
    <s v="43345D05"/>
    <x v="11"/>
  </r>
  <r>
    <x v="16"/>
    <x v="554"/>
    <s v="31"/>
    <s v="Femke VERELST"/>
    <d v="2003-03-21T00:00:00"/>
    <s v="DARE2RACE BMX TEAM"/>
    <n v="1"/>
    <n v="1"/>
    <n v="1"/>
    <m/>
    <m/>
    <m/>
    <n v="3"/>
    <x v="4"/>
    <n v="3"/>
    <n v="12"/>
    <n v="8"/>
    <n v="8"/>
    <n v="8"/>
    <n v="0"/>
    <n v="0"/>
    <n v="25"/>
    <n v="49"/>
    <s v="43345D05"/>
    <x v="11"/>
  </r>
  <r>
    <x v="16"/>
    <x v="910"/>
    <s v="132"/>
    <s v="Britt BAETENS"/>
    <d v="2002-02-21T00:00:00"/>
    <s v="BMX DENNENTEAM"/>
    <n v="3"/>
    <n v="3"/>
    <n v="3"/>
    <m/>
    <m/>
    <m/>
    <n v="4"/>
    <x v="4"/>
    <n v="9"/>
    <n v="12"/>
    <n v="6"/>
    <n v="6"/>
    <n v="6"/>
    <n v="0"/>
    <n v="0"/>
    <n v="20"/>
    <n v="38"/>
    <s v="43345D05"/>
    <x v="11"/>
  </r>
  <r>
    <x v="16"/>
    <x v="556"/>
    <s v="51"/>
    <s v="Thessa VAN SAEN"/>
    <d v="2003-05-07T00:00:00"/>
    <s v="THE BMX-STARS VZW"/>
    <n v="2"/>
    <n v="2"/>
    <n v="2"/>
    <m/>
    <m/>
    <m/>
    <n v="5"/>
    <x v="4"/>
    <n v="6"/>
    <n v="12"/>
    <n v="7"/>
    <n v="7"/>
    <n v="7"/>
    <n v="0"/>
    <n v="0"/>
    <n v="17"/>
    <n v="38"/>
    <s v="43345D05"/>
    <x v="11"/>
  </r>
  <r>
    <x v="16"/>
    <x v="568"/>
    <s v="72"/>
    <s v="Nore VAN UFFEL"/>
    <d v="2003-12-29T00:00:00"/>
    <s v="DE MOLENSPRINTERS PULDERBOS VZW"/>
    <n v="4"/>
    <n v="4"/>
    <n v="4"/>
    <m/>
    <m/>
    <m/>
    <n v="6"/>
    <x v="4"/>
    <n v="12"/>
    <n v="12"/>
    <n v="5"/>
    <n v="5"/>
    <n v="5"/>
    <n v="0"/>
    <n v="0"/>
    <n v="15"/>
    <n v="30"/>
    <s v="43345D05"/>
    <x v="11"/>
  </r>
  <r>
    <x v="16"/>
    <x v="560"/>
    <s v="75"/>
    <s v="Peggy MARIEN"/>
    <d v="1975-12-03T00:00:00"/>
    <s v="REVOLUTION BMX SHOP TEAM"/>
    <n v="2"/>
    <n v="3"/>
    <n v="3"/>
    <m/>
    <m/>
    <m/>
    <n v="7"/>
    <x v="4"/>
    <n v="8"/>
    <n v="12"/>
    <n v="7"/>
    <n v="6"/>
    <n v="6"/>
    <n v="0"/>
    <n v="0"/>
    <n v="13"/>
    <n v="32"/>
    <s v="43345D05"/>
    <x v="11"/>
  </r>
  <r>
    <x v="16"/>
    <x v="565"/>
    <s v="36"/>
    <s v="Femke AERTS"/>
    <d v="1990-05-25T00:00:00"/>
    <s v="THE BMX DEVILS V.Z.W. RAVELS"/>
    <n v="4"/>
    <n v="4"/>
    <n v="4"/>
    <m/>
    <m/>
    <m/>
    <n v="8"/>
    <x v="4"/>
    <n v="12"/>
    <n v="12"/>
    <n v="5"/>
    <n v="5"/>
    <n v="5"/>
    <n v="0"/>
    <n v="0"/>
    <n v="11"/>
    <n v="26"/>
    <s v="43345D05"/>
    <x v="11"/>
  </r>
  <r>
    <x v="16"/>
    <x v="557"/>
    <s v="222"/>
    <s v="Amber WILLEM"/>
    <d v="2001-02-01T00:00:00"/>
    <s v="BMX TEAM CRUPI BELGIUM"/>
    <n v="5"/>
    <n v="5"/>
    <n v="5"/>
    <m/>
    <m/>
    <m/>
    <m/>
    <x v="4"/>
    <n v="15"/>
    <n v="12"/>
    <n v="4"/>
    <n v="4"/>
    <n v="4"/>
    <n v="0"/>
    <n v="0"/>
    <n v="0"/>
    <n v="12"/>
    <s v="43345D05"/>
    <x v="11"/>
  </r>
  <r>
    <x v="16"/>
    <x v="559"/>
    <s v="28"/>
    <s v="Sam ILEGEMS"/>
    <d v="2000-08-11T00:00:00"/>
    <s v="REVOLUTION BMX SHOP TEAM"/>
    <n v="5"/>
    <n v="5"/>
    <n v="5"/>
    <m/>
    <m/>
    <m/>
    <m/>
    <x v="4"/>
    <n v="15"/>
    <n v="12"/>
    <n v="4"/>
    <n v="4"/>
    <n v="4"/>
    <n v="0"/>
    <n v="0"/>
    <n v="0"/>
    <n v="12"/>
    <s v="43345D05"/>
    <x v="11"/>
  </r>
  <r>
    <x v="16"/>
    <x v="561"/>
    <s v="111"/>
    <s v="Selena COQUIN"/>
    <d v="2003-07-01T00:00:00"/>
    <s v="DE MOLENSPRINTERS PULDERBOS VZW"/>
    <n v="6"/>
    <n v="6"/>
    <n v="6"/>
    <m/>
    <m/>
    <m/>
    <m/>
    <x v="4"/>
    <n v="18"/>
    <n v="12"/>
    <n v="3"/>
    <n v="3"/>
    <n v="3"/>
    <n v="0"/>
    <n v="0"/>
    <n v="0"/>
    <n v="9"/>
    <s v="43345D05"/>
    <x v="11"/>
  </r>
  <r>
    <x v="16"/>
    <x v="564"/>
    <s v="32"/>
    <s v="Katrien DE LEEUW"/>
    <d v="1979-07-13T00:00:00"/>
    <s v="DE MOLENSPRINTERS PULDERBOS VZW"/>
    <n v="6"/>
    <n v="6"/>
    <n v="6"/>
    <m/>
    <m/>
    <m/>
    <m/>
    <x v="4"/>
    <n v="18"/>
    <n v="12"/>
    <n v="3"/>
    <n v="3"/>
    <n v="3"/>
    <n v="0"/>
    <n v="0"/>
    <n v="0"/>
    <n v="9"/>
    <s v="43345D05"/>
    <x v="11"/>
  </r>
  <r>
    <x v="17"/>
    <x v="572"/>
    <s v="14"/>
    <s v="Eline WYNANTS"/>
    <d v="2010-10-16T00:00:00"/>
    <s v="OFF ROAD CLUB BMX  2000  DESSEL VZW"/>
    <n v="1"/>
    <n v="1"/>
    <n v="1"/>
    <m/>
    <m/>
    <m/>
    <n v="1"/>
    <x v="4"/>
    <n v="3"/>
    <n v="6"/>
    <n v="8"/>
    <n v="8"/>
    <n v="8"/>
    <n v="0"/>
    <n v="0"/>
    <n v="50"/>
    <n v="74"/>
    <s v="43345G07"/>
    <x v="1"/>
  </r>
  <r>
    <x v="17"/>
    <x v="576"/>
    <s v="16"/>
    <s v="Lenthe VAN GASTEL"/>
    <d v="2010-11-17T00:00:00"/>
    <s v="OFF ROAD CLUB BMX  2000  DESSEL VZW"/>
    <n v="3"/>
    <n v="3"/>
    <n v="4"/>
    <m/>
    <m/>
    <m/>
    <n v="2"/>
    <x v="4"/>
    <n v="10"/>
    <n v="6"/>
    <n v="6"/>
    <n v="6"/>
    <n v="5"/>
    <n v="0"/>
    <n v="0"/>
    <n v="30"/>
    <n v="47"/>
    <s v="43345G07"/>
    <x v="1"/>
  </r>
  <r>
    <x v="17"/>
    <x v="574"/>
    <s v="55"/>
    <s v="Delphine BEIRINCKX"/>
    <d v="2011-03-09T00:00:00"/>
    <s v="CIRCUIT ZOLDER - HEUSDEN-ZOLDER"/>
    <n v="2"/>
    <n v="4"/>
    <n v="2"/>
    <m/>
    <m/>
    <m/>
    <n v="3"/>
    <x v="4"/>
    <n v="8"/>
    <n v="6"/>
    <n v="7"/>
    <n v="5"/>
    <n v="7"/>
    <n v="0"/>
    <n v="0"/>
    <n v="25"/>
    <n v="44"/>
    <s v="43345G07"/>
    <x v="1"/>
  </r>
  <r>
    <x v="17"/>
    <x v="575"/>
    <s v="54"/>
    <s v="Emie COLLET"/>
    <d v="2011-02-28T00:00:00"/>
    <s v="BMX TIMBERWOLVES RACING"/>
    <n v="4"/>
    <n v="2"/>
    <n v="3"/>
    <m/>
    <m/>
    <m/>
    <n v="4"/>
    <x v="4"/>
    <n v="9"/>
    <n v="6"/>
    <n v="5"/>
    <n v="7"/>
    <n v="6"/>
    <n v="0"/>
    <n v="0"/>
    <n v="20"/>
    <n v="38"/>
    <s v="43345G07"/>
    <x v="1"/>
  </r>
  <r>
    <x v="17"/>
    <x v="580"/>
    <s v="44"/>
    <s v="Thaisa BOUT"/>
    <d v="2010-01-04T00:00:00"/>
    <s v="OSTENDBMXCLUB"/>
    <n v="5"/>
    <n v="5"/>
    <n v="5"/>
    <m/>
    <m/>
    <m/>
    <n v="5"/>
    <x v="4"/>
    <n v="15"/>
    <n v="6"/>
    <n v="4"/>
    <n v="4"/>
    <n v="4"/>
    <n v="0"/>
    <n v="0"/>
    <n v="17"/>
    <n v="29"/>
    <s v="43345G07"/>
    <x v="1"/>
  </r>
  <r>
    <x v="17"/>
    <x v="586"/>
    <s v="56"/>
    <s v="Loesie CAMPAERT"/>
    <d v="2011-10-17T00:00:00"/>
    <s v="BMX WIZARDS"/>
    <n v="6"/>
    <n v="6"/>
    <n v="6"/>
    <m/>
    <m/>
    <m/>
    <n v="6"/>
    <x v="4"/>
    <n v="18"/>
    <n v="6"/>
    <n v="3"/>
    <n v="3"/>
    <n v="3"/>
    <n v="0"/>
    <n v="0"/>
    <n v="15"/>
    <n v="24"/>
    <s v="43345G07"/>
    <x v="1"/>
  </r>
  <r>
    <x v="18"/>
    <x v="592"/>
    <s v="37"/>
    <s v="Melanie LEMMENS"/>
    <d v="2008-10-22T00:00:00"/>
    <s v="PMC CYCLING"/>
    <n v="1"/>
    <n v="1"/>
    <n v="1"/>
    <m/>
    <m/>
    <m/>
    <n v="1"/>
    <x v="4"/>
    <n v="3"/>
    <n v="7"/>
    <n v="8"/>
    <n v="8"/>
    <n v="8"/>
    <n v="0"/>
    <n v="0"/>
    <n v="50"/>
    <n v="74"/>
    <s v="43345G09"/>
    <x v="12"/>
  </r>
  <r>
    <x v="18"/>
    <x v="594"/>
    <s v="33"/>
    <s v="Lien ROEF"/>
    <d v="2008-10-29T00:00:00"/>
    <s v="VZW ANTWERP BMX"/>
    <n v="2"/>
    <n v="2"/>
    <n v="2"/>
    <m/>
    <m/>
    <m/>
    <n v="2"/>
    <x v="4"/>
    <n v="6"/>
    <n v="7"/>
    <n v="7"/>
    <n v="7"/>
    <n v="7"/>
    <n v="0"/>
    <n v="0"/>
    <n v="30"/>
    <n v="51"/>
    <s v="43345G09"/>
    <x v="12"/>
  </r>
  <r>
    <x v="18"/>
    <x v="598"/>
    <s v="35"/>
    <s v="Zyrthe ARIËN"/>
    <d v="2008-01-21T00:00:00"/>
    <s v="THE BMX DEVILS V.Z.W. RAVELS"/>
    <n v="5"/>
    <n v="5"/>
    <n v="4"/>
    <m/>
    <m/>
    <m/>
    <n v="3"/>
    <x v="4"/>
    <n v="14"/>
    <n v="7"/>
    <n v="4"/>
    <n v="4"/>
    <n v="5"/>
    <n v="0"/>
    <n v="0"/>
    <n v="25"/>
    <n v="38"/>
    <s v="43345G09"/>
    <x v="12"/>
  </r>
  <r>
    <x v="18"/>
    <x v="597"/>
    <s v="24"/>
    <s v="Ziva MATEUSEN"/>
    <d v="2008-07-12T00:00:00"/>
    <s v="THE BMX DEVILS V.Z.W. RAVELS"/>
    <n v="3"/>
    <n v="3"/>
    <n v="3"/>
    <m/>
    <m/>
    <m/>
    <n v="4"/>
    <x v="4"/>
    <n v="9"/>
    <n v="7"/>
    <n v="6"/>
    <n v="6"/>
    <n v="6"/>
    <n v="0"/>
    <n v="0"/>
    <n v="20"/>
    <n v="38"/>
    <s v="43345G09"/>
    <x v="12"/>
  </r>
  <r>
    <x v="18"/>
    <x v="596"/>
    <s v="51"/>
    <s v="Fleur DE TANT"/>
    <d v="2009-06-28T00:00:00"/>
    <s v="BMX - HALLE"/>
    <n v="4"/>
    <n v="4"/>
    <n v="5"/>
    <m/>
    <m/>
    <m/>
    <n v="5"/>
    <x v="4"/>
    <n v="13"/>
    <n v="7"/>
    <n v="5"/>
    <n v="5"/>
    <n v="4"/>
    <n v="0"/>
    <n v="0"/>
    <n v="17"/>
    <n v="31"/>
    <s v="43345G09"/>
    <x v="12"/>
  </r>
  <r>
    <x v="18"/>
    <x v="603"/>
    <s v="46"/>
    <s v="Lotte DE TANT"/>
    <d v="2008-01-03T00:00:00"/>
    <s v="BMX - HALLE"/>
    <n v="7"/>
    <n v="7"/>
    <n v="6"/>
    <m/>
    <m/>
    <m/>
    <n v="6"/>
    <x v="4"/>
    <n v="20"/>
    <n v="7"/>
    <n v="2"/>
    <n v="2"/>
    <n v="3"/>
    <n v="0"/>
    <n v="0"/>
    <n v="15"/>
    <n v="22"/>
    <s v="43345G09"/>
    <x v="12"/>
  </r>
  <r>
    <x v="18"/>
    <x v="601"/>
    <s v="48"/>
    <s v="Jolien JANSSENS"/>
    <d v="2008-06-25T00:00:00"/>
    <s v="BMX DENNENTEAM"/>
    <n v="6"/>
    <n v="6"/>
    <n v="7"/>
    <m/>
    <m/>
    <m/>
    <n v="7"/>
    <x v="4"/>
    <n v="19"/>
    <n v="7"/>
    <n v="3"/>
    <n v="3"/>
    <n v="2"/>
    <n v="0"/>
    <n v="0"/>
    <n v="13"/>
    <n v="21"/>
    <s v="43345G09"/>
    <x v="12"/>
  </r>
  <r>
    <x v="19"/>
    <x v="606"/>
    <s v="96"/>
    <s v="Lotte WOLFS"/>
    <d v="2006-02-23T00:00:00"/>
    <s v="C-WEAR ICE FACTORY BELGIUM"/>
    <n v="1"/>
    <n v="1"/>
    <n v="1"/>
    <m/>
    <m/>
    <m/>
    <n v="1"/>
    <x v="4"/>
    <n v="3"/>
    <n v="10"/>
    <n v="8"/>
    <n v="8"/>
    <n v="8"/>
    <n v="0"/>
    <n v="0"/>
    <n v="50"/>
    <n v="74"/>
    <s v="43345G11"/>
    <x v="13"/>
  </r>
  <r>
    <x v="19"/>
    <x v="610"/>
    <s v="25"/>
    <s v="Liene RUTS"/>
    <d v="2006-06-28T00:00:00"/>
    <s v="THE BMX DEVILS V.Z.W. RAVELS"/>
    <n v="2"/>
    <n v="2"/>
    <n v="2"/>
    <m/>
    <m/>
    <m/>
    <n v="2"/>
    <x v="4"/>
    <n v="6"/>
    <n v="10"/>
    <n v="7"/>
    <n v="7"/>
    <n v="7"/>
    <n v="0"/>
    <n v="0"/>
    <n v="30"/>
    <n v="51"/>
    <s v="43345G11"/>
    <x v="13"/>
  </r>
  <r>
    <x v="19"/>
    <x v="615"/>
    <s v="23"/>
    <s v="Malika Claessen"/>
    <d v="2006-09-20T00:00:00"/>
    <s v="REVOLUTION BMX SHOP TEAM"/>
    <n v="3"/>
    <n v="3"/>
    <n v="3"/>
    <m/>
    <m/>
    <m/>
    <n v="3"/>
    <x v="4"/>
    <n v="9"/>
    <n v="10"/>
    <n v="6"/>
    <n v="6"/>
    <n v="6"/>
    <n v="0"/>
    <n v="0"/>
    <n v="25"/>
    <n v="43"/>
    <s v="43345G11"/>
    <x v="13"/>
  </r>
  <r>
    <x v="19"/>
    <x v="620"/>
    <s v="22"/>
    <s v="Sterre VAN GASTEL"/>
    <d v="2007-04-15T00:00:00"/>
    <s v="DARE2RACE BMX TEAM"/>
    <n v="4"/>
    <n v="4"/>
    <n v="4"/>
    <m/>
    <m/>
    <m/>
    <n v="4"/>
    <x v="4"/>
    <n v="12"/>
    <n v="10"/>
    <n v="5"/>
    <n v="5"/>
    <n v="5"/>
    <n v="0"/>
    <n v="0"/>
    <n v="20"/>
    <n v="35"/>
    <s v="43345G11"/>
    <x v="13"/>
  </r>
  <r>
    <x v="19"/>
    <x v="616"/>
    <s v="41"/>
    <s v="Dieuwke HEYVAERT"/>
    <d v="2007-05-26T00:00:00"/>
    <s v="THE BMX DEVILS V.Z.W. RAVELS"/>
    <n v="2"/>
    <n v="2"/>
    <n v="2"/>
    <m/>
    <m/>
    <m/>
    <n v="5"/>
    <x v="4"/>
    <n v="6"/>
    <n v="10"/>
    <n v="7"/>
    <n v="7"/>
    <n v="7"/>
    <n v="0"/>
    <n v="0"/>
    <n v="17"/>
    <n v="38"/>
    <s v="43345G11"/>
    <x v="13"/>
  </r>
  <r>
    <x v="19"/>
    <x v="609"/>
    <s v="5"/>
    <s v="Sanne LUMBEECK"/>
    <d v="2007-01-12T00:00:00"/>
    <s v="BJORN WYNANTS BMX TEAM"/>
    <n v="1"/>
    <n v="1"/>
    <n v="1"/>
    <m/>
    <m/>
    <m/>
    <n v="6"/>
    <x v="4"/>
    <n v="3"/>
    <n v="10"/>
    <n v="8"/>
    <n v="8"/>
    <n v="8"/>
    <n v="0"/>
    <n v="0"/>
    <n v="15"/>
    <n v="39"/>
    <s v="43345G11"/>
    <x v="13"/>
  </r>
  <r>
    <x v="19"/>
    <x v="611"/>
    <s v="93"/>
    <s v="Lore WOLFS"/>
    <d v="2007-12-19T00:00:00"/>
    <s v="C-WEAR ICE FACTORY BELGIUM"/>
    <n v="3"/>
    <n v="3"/>
    <n v="4"/>
    <m/>
    <m/>
    <m/>
    <n v="7"/>
    <x v="4"/>
    <n v="10"/>
    <n v="10"/>
    <n v="6"/>
    <n v="6"/>
    <n v="5"/>
    <n v="0"/>
    <n v="0"/>
    <n v="13"/>
    <n v="30"/>
    <s v="43345G11"/>
    <x v="13"/>
  </r>
  <r>
    <x v="19"/>
    <x v="614"/>
    <s v="39"/>
    <s v="Kaylani BARTELS"/>
    <d v="2007-01-16T00:00:00"/>
    <s v="CIRCUIT ZOLDER - HEUSDEN-ZOLDER"/>
    <n v="4"/>
    <n v="4"/>
    <n v="3"/>
    <m/>
    <m/>
    <m/>
    <n v="8"/>
    <x v="4"/>
    <n v="11"/>
    <n v="10"/>
    <n v="5"/>
    <n v="5"/>
    <n v="6"/>
    <n v="0"/>
    <n v="0"/>
    <n v="11"/>
    <n v="27"/>
    <s v="43345G11"/>
    <x v="13"/>
  </r>
  <r>
    <x v="19"/>
    <x v="621"/>
    <s v="42"/>
    <s v="Kyana LEYSSENS"/>
    <d v="2007-08-14T00:00:00"/>
    <s v="BMX TIMBERWOLVES RACING"/>
    <n v="5"/>
    <n v="5"/>
    <n v="5"/>
    <m/>
    <m/>
    <m/>
    <m/>
    <x v="4"/>
    <n v="15"/>
    <n v="10"/>
    <n v="4"/>
    <n v="4"/>
    <n v="4"/>
    <n v="0"/>
    <n v="0"/>
    <n v="0"/>
    <n v="12"/>
    <s v="43345G11"/>
    <x v="13"/>
  </r>
  <r>
    <x v="19"/>
    <x v="617"/>
    <s v="36"/>
    <s v="Alicia COQUIN"/>
    <d v="2006-12-04T00:00:00"/>
    <s v="DE MOLENSPRINTERS PULDERBOS VZW"/>
    <n v="5"/>
    <n v="5"/>
    <n v="5"/>
    <m/>
    <m/>
    <m/>
    <m/>
    <x v="4"/>
    <n v="15"/>
    <n v="10"/>
    <n v="4"/>
    <n v="4"/>
    <n v="4"/>
    <n v="0"/>
    <n v="0"/>
    <n v="0"/>
    <n v="12"/>
    <s v="43345G11"/>
    <x v="13"/>
  </r>
  <r>
    <x v="20"/>
    <x v="625"/>
    <s v="248"/>
    <s v="Valerie VOSSEN"/>
    <d v="2004-09-30T00:00:00"/>
    <s v="DK FACTORY TEAM"/>
    <n v="3"/>
    <n v="2"/>
    <n v="2"/>
    <m/>
    <m/>
    <m/>
    <n v="1"/>
    <x v="4"/>
    <n v="7"/>
    <n v="14"/>
    <n v="6"/>
    <n v="7"/>
    <n v="7"/>
    <n v="0"/>
    <n v="0"/>
    <n v="50"/>
    <n v="70"/>
    <s v="43345G13"/>
    <x v="14"/>
  </r>
  <r>
    <x v="20"/>
    <x v="624"/>
    <s v="16"/>
    <s v="Robyn GOMMERS"/>
    <d v="2004-03-18T00:00:00"/>
    <s v="TEAM DAYLIGHT BELGIUM"/>
    <n v="1"/>
    <n v="1"/>
    <n v="1"/>
    <m/>
    <m/>
    <m/>
    <n v="2"/>
    <x v="4"/>
    <n v="3"/>
    <n v="14"/>
    <n v="8"/>
    <n v="8"/>
    <n v="8"/>
    <n v="0"/>
    <n v="0"/>
    <n v="30"/>
    <n v="54"/>
    <s v="43345G13"/>
    <x v="14"/>
  </r>
  <r>
    <x v="20"/>
    <x v="637"/>
    <s v="30"/>
    <s v="Julie NICOLAES"/>
    <d v="2004-01-01T00:00:00"/>
    <s v="HARO-BMX4LIFE TEAM"/>
    <n v="2"/>
    <n v="3"/>
    <n v="3"/>
    <m/>
    <m/>
    <m/>
    <n v="3"/>
    <x v="4"/>
    <n v="8"/>
    <n v="14"/>
    <n v="7"/>
    <n v="6"/>
    <n v="6"/>
    <n v="0"/>
    <n v="0"/>
    <n v="25"/>
    <n v="44"/>
    <s v="43345G13"/>
    <x v="14"/>
  </r>
  <r>
    <x v="20"/>
    <x v="631"/>
    <s v="11"/>
    <s v="Aiko GOMMERS"/>
    <d v="2004-03-18T00:00:00"/>
    <s v="TEAM DAYLIGHT BELGIUM"/>
    <n v="1"/>
    <n v="1"/>
    <n v="1"/>
    <m/>
    <m/>
    <m/>
    <n v="4"/>
    <x v="4"/>
    <n v="3"/>
    <n v="14"/>
    <n v="8"/>
    <n v="8"/>
    <n v="8"/>
    <n v="0"/>
    <n v="0"/>
    <n v="20"/>
    <n v="44"/>
    <s v="43345G13"/>
    <x v="14"/>
  </r>
  <r>
    <x v="20"/>
    <x v="633"/>
    <s v="39"/>
    <s v="Aukje BELMANS"/>
    <d v="2005-05-11T00:00:00"/>
    <s v="CIRCUIT ZOLDER - HEUSDEN-ZOLDER"/>
    <n v="4"/>
    <n v="4"/>
    <n v="4"/>
    <m/>
    <m/>
    <m/>
    <n v="5"/>
    <x v="4"/>
    <n v="12"/>
    <n v="14"/>
    <n v="5"/>
    <n v="5"/>
    <n v="5"/>
    <n v="0"/>
    <n v="0"/>
    <n v="17"/>
    <n v="32"/>
    <s v="43345G13"/>
    <x v="14"/>
  </r>
  <r>
    <x v="20"/>
    <x v="626"/>
    <s v="97"/>
    <s v="Zoë WOLFS"/>
    <d v="2004-04-04T00:00:00"/>
    <s v="C-WEAR ICE FACTORY BELGIUM"/>
    <n v="3"/>
    <n v="6"/>
    <n v="2"/>
    <m/>
    <m/>
    <m/>
    <n v="6"/>
    <x v="4"/>
    <n v="11"/>
    <n v="14"/>
    <n v="6"/>
    <n v="3"/>
    <n v="7"/>
    <n v="0"/>
    <n v="0"/>
    <n v="15"/>
    <n v="31"/>
    <s v="43345G13"/>
    <x v="14"/>
  </r>
  <r>
    <x v="20"/>
    <x v="630"/>
    <s v="234"/>
    <s v="Donna MIELCZAREK"/>
    <d v="2005-09-15T00:00:00"/>
    <s v="BMx Emotion w"/>
    <n v="5"/>
    <n v="2"/>
    <n v="4"/>
    <m/>
    <m/>
    <m/>
    <n v="7"/>
    <x v="4"/>
    <n v="11"/>
    <n v="14"/>
    <n v="4"/>
    <n v="7"/>
    <n v="5"/>
    <n v="0"/>
    <n v="0"/>
    <n v="13"/>
    <n v="29"/>
    <s v="43345G13"/>
    <x v="14"/>
  </r>
  <r>
    <x v="20"/>
    <x v="629"/>
    <s v="38"/>
    <s v="Lisa CONINGS"/>
    <d v="2005-01-28T00:00:00"/>
    <s v="THE BMX DEVILS V.Z.W. RAVELS"/>
    <n v="2"/>
    <n v="3"/>
    <n v="3"/>
    <m/>
    <m/>
    <m/>
    <n v="8"/>
    <x v="4"/>
    <n v="8"/>
    <n v="14"/>
    <n v="7"/>
    <n v="6"/>
    <n v="6"/>
    <n v="0"/>
    <n v="0"/>
    <n v="11"/>
    <n v="30"/>
    <s v="43345G13"/>
    <x v="14"/>
  </r>
  <r>
    <x v="20"/>
    <x v="640"/>
    <s v="666"/>
    <s v="Roxanne DE KEGEL"/>
    <d v="2005-06-30T00:00:00"/>
    <s v="INDIVIDUEEL"/>
    <n v="4"/>
    <n v="4"/>
    <n v="5"/>
    <m/>
    <m/>
    <m/>
    <m/>
    <x v="4"/>
    <n v="13"/>
    <n v="14"/>
    <n v="5"/>
    <n v="5"/>
    <n v="4"/>
    <n v="0"/>
    <n v="0"/>
    <n v="0"/>
    <n v="14"/>
    <s v="43345G13"/>
    <x v="14"/>
  </r>
  <r>
    <x v="20"/>
    <x v="634"/>
    <s v="24"/>
    <s v="Stephani JANSSEN"/>
    <d v="2005-04-15T00:00:00"/>
    <s v="THE BMX DEVILS V.Z.W. RAVELS"/>
    <n v="7"/>
    <n v="6"/>
    <n v="5"/>
    <m/>
    <m/>
    <m/>
    <m/>
    <x v="4"/>
    <n v="18"/>
    <n v="14"/>
    <n v="2"/>
    <n v="3"/>
    <n v="4"/>
    <n v="0"/>
    <n v="0"/>
    <n v="0"/>
    <n v="9"/>
    <s v="43345G13"/>
    <x v="14"/>
  </r>
  <r>
    <x v="20"/>
    <x v="632"/>
    <s v="31"/>
    <s v="Britt HUYBRECHTS"/>
    <d v="2005-12-11T00:00:00"/>
    <s v="FRITS BMX BELGIUM"/>
    <n v="5"/>
    <n v="5"/>
    <n v="6"/>
    <m/>
    <m/>
    <m/>
    <m/>
    <x v="4"/>
    <n v="16"/>
    <n v="14"/>
    <n v="4"/>
    <n v="4"/>
    <n v="3"/>
    <n v="0"/>
    <n v="0"/>
    <n v="0"/>
    <n v="11"/>
    <s v="43345G13"/>
    <x v="14"/>
  </r>
  <r>
    <x v="20"/>
    <x v="636"/>
    <s v="43"/>
    <s v="Merel VAN GASTEL"/>
    <d v="2005-12-30T00:00:00"/>
    <s v="DARE2RACE BMX TEAM"/>
    <n v="6"/>
    <n v="5"/>
    <n v="6"/>
    <m/>
    <m/>
    <m/>
    <m/>
    <x v="4"/>
    <n v="17"/>
    <n v="14"/>
    <n v="3"/>
    <n v="4"/>
    <n v="3"/>
    <n v="0"/>
    <n v="0"/>
    <n v="0"/>
    <n v="10"/>
    <s v="43345G13"/>
    <x v="14"/>
  </r>
  <r>
    <x v="20"/>
    <x v="635"/>
    <s v="26"/>
    <s v="Liese LUMBEECK"/>
    <d v="2004-09-13T00:00:00"/>
    <s v="VZW ANTWERP BMX"/>
    <n v="6"/>
    <n v="7"/>
    <n v="7"/>
    <m/>
    <m/>
    <m/>
    <m/>
    <x v="4"/>
    <n v="20"/>
    <n v="14"/>
    <n v="3"/>
    <n v="2"/>
    <n v="2"/>
    <n v="0"/>
    <n v="0"/>
    <n v="0"/>
    <n v="7"/>
    <s v="43345G13"/>
    <x v="14"/>
  </r>
  <r>
    <x v="20"/>
    <x v="638"/>
    <s v="40"/>
    <s v="Aurore FRANCK"/>
    <d v="2005-09-15T00:00:00"/>
    <s v="BMXING PARK BLEGNY"/>
    <n v="7"/>
    <n v="7"/>
    <n v="7"/>
    <m/>
    <m/>
    <m/>
    <m/>
    <x v="4"/>
    <n v="21"/>
    <n v="14"/>
    <n v="2"/>
    <n v="2"/>
    <n v="2"/>
    <n v="0"/>
    <n v="0"/>
    <n v="0"/>
    <n v="6"/>
    <s v="43345G13"/>
    <x v="14"/>
  </r>
  <r>
    <x v="21"/>
    <x v="643"/>
    <s v="30"/>
    <s v="Bo VAN TIGGEL"/>
    <d v="2000-09-23T00:00:00"/>
    <s v="TEAM 185"/>
    <n v="1"/>
    <n v="1"/>
    <n v="1"/>
    <m/>
    <m/>
    <m/>
    <n v="1"/>
    <x v="4"/>
    <n v="3"/>
    <n v="9"/>
    <n v="8"/>
    <n v="8"/>
    <n v="8"/>
    <n v="0"/>
    <n v="0"/>
    <n v="50"/>
    <n v="74"/>
    <s v="43345G15"/>
    <x v="15"/>
  </r>
  <r>
    <x v="21"/>
    <x v="644"/>
    <s v="92"/>
    <s v="Yellise VAN DEN BROECK"/>
    <d v="2001-09-19T00:00:00"/>
    <s v="C-WEAR ICE FACTORY BELGIUM"/>
    <n v="1"/>
    <n v="1"/>
    <n v="2"/>
    <m/>
    <m/>
    <m/>
    <n v="2"/>
    <x v="4"/>
    <n v="4"/>
    <n v="9"/>
    <n v="8"/>
    <n v="8"/>
    <n v="7"/>
    <n v="0"/>
    <n v="0"/>
    <n v="30"/>
    <n v="53"/>
    <s v="43345G15"/>
    <x v="15"/>
  </r>
  <r>
    <x v="21"/>
    <x v="648"/>
    <s v="014"/>
    <s v="Zoe SCHAERLAEKEN"/>
    <d v="2003-03-01T00:00:00"/>
    <s v="DK FACTORY TEAM"/>
    <n v="3"/>
    <n v="2"/>
    <n v="3"/>
    <m/>
    <m/>
    <m/>
    <n v="3"/>
    <x v="4"/>
    <n v="8"/>
    <n v="9"/>
    <n v="6"/>
    <n v="7"/>
    <n v="6"/>
    <n v="0"/>
    <n v="0"/>
    <n v="25"/>
    <n v="44"/>
    <s v="43345G15"/>
    <x v="15"/>
  </r>
  <r>
    <x v="21"/>
    <x v="875"/>
    <s v="100"/>
    <s v="Julie HEUSEQUIN"/>
    <d v="2001-08-31T00:00:00"/>
    <s v="DARE2RACE BMX TEAM"/>
    <n v="2"/>
    <n v="3"/>
    <n v="1"/>
    <m/>
    <m/>
    <m/>
    <n v="4"/>
    <x v="4"/>
    <n v="6"/>
    <n v="9"/>
    <n v="7"/>
    <n v="6"/>
    <n v="8"/>
    <n v="0"/>
    <n v="0"/>
    <n v="20"/>
    <n v="41"/>
    <s v="43345G15"/>
    <x v="15"/>
  </r>
  <r>
    <x v="21"/>
    <x v="655"/>
    <s v="112"/>
    <s v="Maryse COUNET"/>
    <d v="2002-01-08T00:00:00"/>
    <s v="BMX SOUMAGNE"/>
    <n v="4"/>
    <n v="4"/>
    <n v="4"/>
    <m/>
    <m/>
    <m/>
    <n v="5"/>
    <x v="4"/>
    <n v="12"/>
    <n v="9"/>
    <n v="5"/>
    <n v="5"/>
    <n v="5"/>
    <n v="0"/>
    <n v="0"/>
    <n v="17"/>
    <n v="32"/>
    <s v="43345G15"/>
    <x v="15"/>
  </r>
  <r>
    <x v="21"/>
    <x v="649"/>
    <s v="31"/>
    <s v="Yentl NIJS"/>
    <d v="2000-05-05T00:00:00"/>
    <s v="TEAM DAYLIGHT BELGIUM"/>
    <n v="2"/>
    <n v="2"/>
    <n v="3"/>
    <m/>
    <m/>
    <m/>
    <n v="6"/>
    <x v="4"/>
    <n v="7"/>
    <n v="9"/>
    <n v="7"/>
    <n v="7"/>
    <n v="6"/>
    <n v="0"/>
    <n v="0"/>
    <n v="15"/>
    <n v="35"/>
    <s v="43345G15"/>
    <x v="15"/>
  </r>
  <r>
    <x v="21"/>
    <x v="646"/>
    <s v="3"/>
    <s v="Kjelle POETS"/>
    <d v="2003-02-14T00:00:00"/>
    <s v="VERLU BMX TEAM BELGIUM"/>
    <n v="3"/>
    <n v="3"/>
    <n v="2"/>
    <m/>
    <m/>
    <m/>
    <n v="7"/>
    <x v="4"/>
    <n v="8"/>
    <n v="9"/>
    <n v="6"/>
    <n v="6"/>
    <n v="7"/>
    <n v="0"/>
    <n v="0"/>
    <n v="13"/>
    <n v="32"/>
    <s v="43345G15"/>
    <x v="15"/>
  </r>
  <r>
    <x v="21"/>
    <x v="651"/>
    <s v="111"/>
    <s v="Britt BAETENS"/>
    <d v="2002-02-21T00:00:00"/>
    <s v="BMXEMOTION TEAM"/>
    <n v="4"/>
    <n v="4"/>
    <n v="4"/>
    <m/>
    <m/>
    <m/>
    <m/>
    <x v="4"/>
    <n v="12"/>
    <n v="9"/>
    <n v="5"/>
    <n v="5"/>
    <n v="5"/>
    <n v="0"/>
    <n v="0"/>
    <n v="0"/>
    <n v="15"/>
    <s v="43345G15"/>
    <x v="15"/>
  </r>
  <r>
    <x v="21"/>
    <x v="657"/>
    <s v="48"/>
    <s v="Jukka FORREST"/>
    <d v="2003-09-24T00:00:00"/>
    <s v="INDIVIDUEEL"/>
    <n v="5"/>
    <n v="5"/>
    <n v="5"/>
    <m/>
    <m/>
    <m/>
    <m/>
    <x v="4"/>
    <n v="15"/>
    <n v="9"/>
    <n v="4"/>
    <n v="4"/>
    <n v="4"/>
    <n v="0"/>
    <n v="0"/>
    <n v="0"/>
    <n v="12"/>
    <s v="43345G15"/>
    <x v="15"/>
  </r>
  <r>
    <x v="22"/>
    <x v="665"/>
    <s v="156"/>
    <s v="Mathijs VERHOEVEN"/>
    <d v="1997-03-29T00:00:00"/>
    <s v="GEAR2WIN PURE FACTORY RACING"/>
    <n v="1"/>
    <n v="1"/>
    <n v="1"/>
    <m/>
    <m/>
    <n v="1"/>
    <n v="1"/>
    <x v="4"/>
    <n v="3"/>
    <n v="16"/>
    <n v="8"/>
    <n v="8"/>
    <n v="8"/>
    <n v="0"/>
    <n v="5"/>
    <n v="50"/>
    <n v="79"/>
    <s v="43345ME"/>
    <x v="16"/>
  </r>
  <r>
    <x v="22"/>
    <x v="666"/>
    <s v="383"/>
    <s v="Elias VERBINNEN"/>
    <d v="1999-10-15T00:00:00"/>
    <s v="TEAM TVE OEGEMA"/>
    <n v="2"/>
    <n v="1"/>
    <n v="2"/>
    <m/>
    <m/>
    <n v="2"/>
    <n v="2"/>
    <x v="4"/>
    <n v="5"/>
    <n v="16"/>
    <n v="7"/>
    <n v="8"/>
    <n v="7"/>
    <n v="0"/>
    <n v="5"/>
    <n v="30"/>
    <n v="57"/>
    <s v="43345ME"/>
    <x v="16"/>
  </r>
  <r>
    <x v="22"/>
    <x v="792"/>
    <s v="40"/>
    <s v="Pieter LEROI"/>
    <d v="2000-06-16T00:00:00"/>
    <s v="GEAR2WIN PURE FACTORY RACING"/>
    <n v="1"/>
    <n v="1"/>
    <n v="1"/>
    <m/>
    <m/>
    <n v="1"/>
    <n v="3"/>
    <x v="4"/>
    <n v="3"/>
    <n v="16"/>
    <n v="8"/>
    <n v="8"/>
    <n v="8"/>
    <n v="0"/>
    <n v="5"/>
    <n v="25"/>
    <n v="54"/>
    <s v="43345ME"/>
    <x v="16"/>
  </r>
  <r>
    <x v="22"/>
    <x v="667"/>
    <s v="896"/>
    <s v="Joffrey WOUTERS"/>
    <d v="1996-08-13T00:00:00"/>
    <s v="MEYBO FACTORY TEAM BELGIUM"/>
    <n v="2"/>
    <n v="2"/>
    <n v="3"/>
    <m/>
    <m/>
    <n v="2"/>
    <n v="4"/>
    <x v="4"/>
    <n v="7"/>
    <n v="16"/>
    <n v="7"/>
    <n v="7"/>
    <n v="6"/>
    <n v="0"/>
    <n v="5"/>
    <n v="20"/>
    <n v="45"/>
    <s v="43345ME"/>
    <x v="16"/>
  </r>
  <r>
    <x v="22"/>
    <x v="678"/>
    <s v="68"/>
    <s v="Thibaut STOFFELS"/>
    <d v="2001-02-01T00:00:00"/>
    <s v="BMX VERLU WALLONIE"/>
    <n v="4"/>
    <n v="3"/>
    <n v="2"/>
    <m/>
    <m/>
    <n v="3"/>
    <n v="5"/>
    <x v="4"/>
    <n v="9"/>
    <n v="16"/>
    <n v="5"/>
    <n v="6"/>
    <n v="7"/>
    <n v="0"/>
    <n v="5"/>
    <n v="17"/>
    <n v="40"/>
    <s v="43345ME"/>
    <x v="16"/>
  </r>
  <r>
    <x v="22"/>
    <x v="671"/>
    <s v="23"/>
    <s v="Michael BOGAERTS"/>
    <d v="1994-05-25T00:00:00"/>
    <s v="MARTIN SPORTS PRO WINNER FACTORY TEAM"/>
    <n v="1"/>
    <n v="2"/>
    <n v="1"/>
    <m/>
    <m/>
    <n v="3"/>
    <n v="6"/>
    <x v="4"/>
    <n v="4"/>
    <n v="16"/>
    <n v="8"/>
    <n v="7"/>
    <n v="8"/>
    <n v="0"/>
    <n v="5"/>
    <n v="15"/>
    <n v="43"/>
    <s v="43345ME"/>
    <x v="16"/>
  </r>
  <r>
    <x v="22"/>
    <x v="684"/>
    <s v="92"/>
    <s v="Thibaut VAESSEN"/>
    <d v="2001-01-21T00:00:00"/>
    <s v="BMX SOUMAGNE"/>
    <n v="3"/>
    <n v="4"/>
    <n v="2"/>
    <m/>
    <m/>
    <n v="4"/>
    <n v="7"/>
    <x v="4"/>
    <n v="9"/>
    <n v="16"/>
    <n v="6"/>
    <n v="5"/>
    <n v="7"/>
    <n v="0"/>
    <n v="5"/>
    <n v="13"/>
    <n v="36"/>
    <s v="43345ME"/>
    <x v="16"/>
  </r>
  <r>
    <x v="22"/>
    <x v="677"/>
    <s v="263"/>
    <s v="Stef LAUWERS"/>
    <d v="1998-10-25T00:00:00"/>
    <s v="HARO-BMX4LIFE TEAM"/>
    <n v="2"/>
    <n v="2"/>
    <n v="5"/>
    <m/>
    <m/>
    <n v="4"/>
    <n v="8"/>
    <x v="4"/>
    <n v="9"/>
    <n v="16"/>
    <n v="7"/>
    <n v="7"/>
    <n v="4"/>
    <n v="0"/>
    <n v="5"/>
    <n v="11"/>
    <n v="34"/>
    <s v="43345ME"/>
    <x v="16"/>
  </r>
  <r>
    <x v="22"/>
    <x v="683"/>
    <s v="33"/>
    <s v="Yan SLEGERS"/>
    <d v="2000-06-10T00:00:00"/>
    <s v="OFF ROAD CLUB BMX  2000  DESSEL VZW"/>
    <n v="3"/>
    <n v="3"/>
    <n v="3"/>
    <m/>
    <m/>
    <n v="5"/>
    <m/>
    <x v="4"/>
    <n v="9"/>
    <n v="16"/>
    <n v="6"/>
    <n v="6"/>
    <n v="6"/>
    <n v="0"/>
    <n v="4"/>
    <n v="0"/>
    <n v="22"/>
    <s v="43345ME"/>
    <x v="16"/>
  </r>
  <r>
    <x v="22"/>
    <x v="673"/>
    <s v="333"/>
    <s v="Robbe DENS"/>
    <d v="2001-04-15T00:00:00"/>
    <s v="DARE2RACE BMX TEAM"/>
    <n v="3"/>
    <n v="4"/>
    <n v="4"/>
    <m/>
    <m/>
    <n v="5"/>
    <m/>
    <x v="4"/>
    <n v="11"/>
    <n v="16"/>
    <n v="6"/>
    <n v="5"/>
    <n v="5"/>
    <n v="0"/>
    <n v="4"/>
    <n v="0"/>
    <n v="20"/>
    <s v="43345ME"/>
    <x v="16"/>
  </r>
  <r>
    <x v="22"/>
    <x v="685"/>
    <s v="200"/>
    <s v="Dean WOUTERS"/>
    <d v="1999-05-27T00:00:00"/>
    <s v="PMC CYCLING"/>
    <n v="5"/>
    <n v="3"/>
    <n v="3"/>
    <m/>
    <m/>
    <n v="6"/>
    <m/>
    <x v="4"/>
    <n v="11"/>
    <n v="16"/>
    <n v="4"/>
    <n v="6"/>
    <n v="6"/>
    <n v="0"/>
    <n v="3"/>
    <n v="0"/>
    <n v="19"/>
    <s v="43345ME"/>
    <x v="16"/>
  </r>
  <r>
    <x v="22"/>
    <x v="680"/>
    <s v="21"/>
    <s v="Brent VANHOOF"/>
    <d v="1999-08-15T00:00:00"/>
    <s v="HARO-BMX4LIFE TEAM"/>
    <n v="4"/>
    <n v="4"/>
    <n v="5"/>
    <m/>
    <m/>
    <n v="6"/>
    <m/>
    <x v="4"/>
    <n v="13"/>
    <n v="16"/>
    <n v="5"/>
    <n v="5"/>
    <n v="4"/>
    <n v="0"/>
    <n v="3"/>
    <n v="0"/>
    <n v="17"/>
    <s v="43345ME"/>
    <x v="16"/>
  </r>
  <r>
    <x v="22"/>
    <x v="675"/>
    <s v="111"/>
    <s v="Yannick WOLF"/>
    <d v="2000-04-18T00:00:00"/>
    <s v="FRITS BMX BELGIUM"/>
    <n v="4"/>
    <n v="5"/>
    <n v="4"/>
    <m/>
    <m/>
    <m/>
    <m/>
    <x v="4"/>
    <n v="13"/>
    <n v="16"/>
    <n v="5"/>
    <n v="4"/>
    <n v="5"/>
    <n v="0"/>
    <n v="0"/>
    <n v="0"/>
    <n v="14"/>
    <s v="43345ME"/>
    <x v="16"/>
  </r>
  <r>
    <x v="22"/>
    <x v="688"/>
    <s v="63"/>
    <s v="Arold VERBIEST"/>
    <d v="2000-05-29T00:00:00"/>
    <s v="BMX TIMBERWOLVES RACING"/>
    <n v="6"/>
    <n v="6"/>
    <n v="4"/>
    <m/>
    <m/>
    <m/>
    <m/>
    <x v="4"/>
    <n v="16"/>
    <n v="16"/>
    <n v="3"/>
    <n v="3"/>
    <n v="5"/>
    <n v="0"/>
    <n v="0"/>
    <n v="0"/>
    <n v="11"/>
    <s v="43345ME"/>
    <x v="16"/>
  </r>
  <r>
    <x v="22"/>
    <x v="681"/>
    <s v="88"/>
    <s v="Robbe WIJCKMANS"/>
    <d v="2001-02-08T00:00:00"/>
    <s v="DK FACTORY TEAM"/>
    <n v="5"/>
    <n v="5"/>
    <n v="6"/>
    <m/>
    <m/>
    <m/>
    <m/>
    <x v="4"/>
    <n v="16"/>
    <n v="16"/>
    <n v="4"/>
    <n v="4"/>
    <n v="3"/>
    <n v="0"/>
    <n v="0"/>
    <n v="0"/>
    <n v="11"/>
    <s v="43345ME"/>
    <x v="16"/>
  </r>
  <r>
    <x v="22"/>
    <x v="686"/>
    <s v="48"/>
    <s v="Jarmo FORREST"/>
    <d v="1998-12-07T00:00:00"/>
    <s v="INDIVIDUEEL"/>
    <n v="6"/>
    <n v="6"/>
    <n v="6"/>
    <m/>
    <m/>
    <m/>
    <m/>
    <x v="4"/>
    <n v="18"/>
    <n v="16"/>
    <n v="3"/>
    <n v="3"/>
    <n v="3"/>
    <n v="0"/>
    <n v="0"/>
    <n v="0"/>
    <n v="9"/>
    <s v="43345ME"/>
    <x v="16"/>
  </r>
  <r>
    <x v="1"/>
    <x v="2"/>
    <s v="141"/>
    <s v="Oliver WYNS"/>
    <d v="2012-01-14T00:00:00"/>
    <s v="BMX DENNENTEAM"/>
    <n v="1"/>
    <n v="1"/>
    <n v="1"/>
    <m/>
    <m/>
    <m/>
    <n v="1"/>
    <x v="5"/>
    <n v="3"/>
    <n v="13"/>
    <n v="8"/>
    <n v="8"/>
    <n v="8"/>
    <n v="0"/>
    <n v="0"/>
    <n v="50"/>
    <n v="74"/>
    <s v="43366B05"/>
    <x v="1"/>
  </r>
  <r>
    <x v="1"/>
    <x v="4"/>
    <s v="79"/>
    <s v="Corentin HOFFMANN"/>
    <d v="2012-07-13T00:00:00"/>
    <s v="BMXING PARK BLEGNY"/>
    <n v="3"/>
    <n v="3"/>
    <n v="4"/>
    <m/>
    <m/>
    <m/>
    <n v="2"/>
    <x v="5"/>
    <n v="10"/>
    <n v="13"/>
    <n v="6"/>
    <n v="6"/>
    <n v="5"/>
    <n v="0"/>
    <n v="0"/>
    <n v="30"/>
    <n v="47"/>
    <s v="43366B05"/>
    <x v="1"/>
  </r>
  <r>
    <x v="1"/>
    <x v="10"/>
    <s v="34"/>
    <s v="Jitse BILLEN"/>
    <d v="2012-01-18T00:00:00"/>
    <s v="CIRCUIT ZOLDER - HEUSDEN-ZOLDER"/>
    <n v="2"/>
    <n v="2"/>
    <n v="7"/>
    <m/>
    <m/>
    <m/>
    <n v="3"/>
    <x v="5"/>
    <n v="11"/>
    <n v="13"/>
    <n v="7"/>
    <n v="7"/>
    <n v="2"/>
    <n v="0"/>
    <n v="0"/>
    <n v="25"/>
    <n v="41"/>
    <s v="43366B05"/>
    <x v="1"/>
  </r>
  <r>
    <x v="1"/>
    <x v="17"/>
    <s v="218"/>
    <s v="Tibe TORFS"/>
    <d v="2012-08-21T00:00:00"/>
    <s v="BMX DENNENTEAM"/>
    <n v="1"/>
    <n v="2"/>
    <n v="1"/>
    <m/>
    <m/>
    <m/>
    <n v="4"/>
    <x v="5"/>
    <n v="4"/>
    <n v="13"/>
    <n v="8"/>
    <n v="7"/>
    <n v="8"/>
    <n v="0"/>
    <n v="0"/>
    <n v="20"/>
    <n v="43"/>
    <s v="43366B05"/>
    <x v="1"/>
  </r>
  <r>
    <x v="1"/>
    <x v="6"/>
    <s v="30"/>
    <s v="Djenson VANDEZANDE"/>
    <d v="2012-11-28T00:00:00"/>
    <s v="PMC CYCLING"/>
    <n v="5"/>
    <n v="4"/>
    <n v="2"/>
    <m/>
    <m/>
    <m/>
    <n v="5"/>
    <x v="5"/>
    <n v="11"/>
    <n v="13"/>
    <n v="4"/>
    <n v="5"/>
    <n v="7"/>
    <n v="0"/>
    <n v="0"/>
    <n v="17"/>
    <n v="33"/>
    <s v="43366B05"/>
    <x v="1"/>
  </r>
  <r>
    <x v="1"/>
    <x v="12"/>
    <s v="33"/>
    <s v="Seth GIJBELS"/>
    <d v="2012-11-15T00:00:00"/>
    <s v="PMC CYCLING"/>
    <n v="3"/>
    <n v="1"/>
    <n v="2"/>
    <m/>
    <m/>
    <m/>
    <n v="6"/>
    <x v="5"/>
    <n v="6"/>
    <n v="13"/>
    <n v="6"/>
    <n v="8"/>
    <n v="7"/>
    <n v="0"/>
    <n v="0"/>
    <n v="15"/>
    <n v="36"/>
    <s v="43366B05"/>
    <x v="1"/>
  </r>
  <r>
    <x v="1"/>
    <x v="8"/>
    <s v="75"/>
    <s v="Vinz VAN GASTEL"/>
    <d v="2012-11-30T00:00:00"/>
    <s v="OFF ROAD CLUB BMX  2000  DESSEL VZW"/>
    <n v="5"/>
    <n v="5"/>
    <n v="3"/>
    <m/>
    <m/>
    <m/>
    <n v="7"/>
    <x v="5"/>
    <n v="13"/>
    <n v="13"/>
    <n v="4"/>
    <n v="4"/>
    <n v="6"/>
    <n v="0"/>
    <n v="0"/>
    <n v="13"/>
    <n v="27"/>
    <s v="43366B05"/>
    <x v="1"/>
  </r>
  <r>
    <x v="1"/>
    <x v="11"/>
    <s v="43"/>
    <s v="Jason REYNAERT"/>
    <d v="2012-02-26T00:00:00"/>
    <s v="THE BMX-STARS VZW"/>
    <n v="2"/>
    <n v="4"/>
    <n v="5"/>
    <m/>
    <m/>
    <m/>
    <n v="8"/>
    <x v="5"/>
    <n v="11"/>
    <n v="13"/>
    <n v="7"/>
    <n v="5"/>
    <n v="4"/>
    <n v="0"/>
    <n v="0"/>
    <n v="11"/>
    <n v="27"/>
    <s v="43366B05"/>
    <x v="1"/>
  </r>
  <r>
    <x v="1"/>
    <x v="14"/>
    <s v="56"/>
    <s v="Bas VANHOOF"/>
    <d v="2012-08-06T00:00:00"/>
    <s v="BMX WIZARDS"/>
    <n v="4"/>
    <n v="5"/>
    <n v="3"/>
    <m/>
    <m/>
    <m/>
    <m/>
    <x v="5"/>
    <n v="12"/>
    <n v="13"/>
    <n v="5"/>
    <n v="4"/>
    <n v="6"/>
    <n v="0"/>
    <n v="0"/>
    <n v="0"/>
    <n v="15"/>
    <s v="43366B05"/>
    <x v="1"/>
  </r>
  <r>
    <x v="1"/>
    <x v="9"/>
    <s v="23"/>
    <s v="Matteo HUYBRECHTS"/>
    <d v="2012-10-04T00:00:00"/>
    <s v="THE BMX DEVILS V.Z.W. RAVELS"/>
    <n v="6"/>
    <n v="6"/>
    <n v="4"/>
    <m/>
    <m/>
    <m/>
    <m/>
    <x v="5"/>
    <n v="16"/>
    <n v="13"/>
    <n v="3"/>
    <n v="3"/>
    <n v="5"/>
    <n v="0"/>
    <n v="0"/>
    <n v="0"/>
    <n v="11"/>
    <s v="43366B05"/>
    <x v="1"/>
  </r>
  <r>
    <x v="1"/>
    <x v="797"/>
    <s v="24"/>
    <s v="Senne POTTERS"/>
    <d v="2012-03-30T00:00:00"/>
    <s v="THE BMX DEVILS V.Z.W. RAVELS"/>
    <n v="6"/>
    <n v="6"/>
    <n v="5"/>
    <m/>
    <m/>
    <m/>
    <m/>
    <x v="5"/>
    <n v="17"/>
    <n v="13"/>
    <n v="3"/>
    <n v="3"/>
    <n v="4"/>
    <n v="0"/>
    <n v="0"/>
    <n v="0"/>
    <n v="10"/>
    <s v="43366B05"/>
    <x v="1"/>
  </r>
  <r>
    <x v="1"/>
    <x v="7"/>
    <s v="80"/>
    <s v="Arthur HOFFMANN"/>
    <d v="2012-07-13T00:00:00"/>
    <s v="BMXING PARK BLEGNY"/>
    <n v="4"/>
    <n v="3"/>
    <n v="6"/>
    <m/>
    <m/>
    <m/>
    <m/>
    <x v="5"/>
    <n v="13"/>
    <n v="13"/>
    <n v="5"/>
    <n v="6"/>
    <n v="3"/>
    <n v="0"/>
    <n v="0"/>
    <n v="0"/>
    <n v="14"/>
    <s v="43366B05"/>
    <x v="1"/>
  </r>
  <r>
    <x v="1"/>
    <x v="911"/>
    <s v="37"/>
    <s v="Robbe ROTSAERT"/>
    <d v="2012-03-29T00:00:00"/>
    <s v="OFF ROAD CLUB BMX  2000  DESSEL VZW"/>
    <n v="7"/>
    <n v="7"/>
    <n v="6"/>
    <m/>
    <m/>
    <m/>
    <m/>
    <x v="5"/>
    <n v="20"/>
    <n v="13"/>
    <n v="2"/>
    <n v="2"/>
    <n v="3"/>
    <n v="0"/>
    <n v="0"/>
    <n v="0"/>
    <n v="7"/>
    <s v="43366B05"/>
    <x v="1"/>
  </r>
  <r>
    <x v="2"/>
    <x v="32"/>
    <s v="26"/>
    <s v="Lucas VAN DER HORST"/>
    <d v="2011-08-02T00:00:00"/>
    <s v="OFF ROAD CLUB BMX  2000  DESSEL VZW"/>
    <n v="6"/>
    <n v="2"/>
    <n v="1"/>
    <m/>
    <m/>
    <n v="4"/>
    <n v="1"/>
    <x v="5"/>
    <n v="9"/>
    <n v="22"/>
    <n v="3"/>
    <n v="7"/>
    <n v="8"/>
    <n v="0"/>
    <n v="5"/>
    <n v="50"/>
    <n v="73"/>
    <s v="43366B07"/>
    <x v="1"/>
  </r>
  <r>
    <x v="2"/>
    <x v="23"/>
    <s v="65"/>
    <s v="Arto COP"/>
    <d v="2011-02-22T00:00:00"/>
    <s v="BMX RANST VZW"/>
    <n v="1"/>
    <n v="1"/>
    <n v="5"/>
    <m/>
    <m/>
    <n v="2"/>
    <n v="2"/>
    <x v="5"/>
    <n v="7"/>
    <n v="22"/>
    <n v="8"/>
    <n v="8"/>
    <n v="4"/>
    <n v="0"/>
    <n v="5"/>
    <n v="30"/>
    <n v="55"/>
    <s v="43366B07"/>
    <x v="1"/>
  </r>
  <r>
    <x v="2"/>
    <x v="19"/>
    <s v="24"/>
    <s v="Mats VAN GILS"/>
    <d v="2011-01-12T00:00:00"/>
    <s v="THE BMX DEVILS V.Z.W. RAVELS"/>
    <n v="1"/>
    <n v="1"/>
    <n v="2"/>
    <m/>
    <m/>
    <n v="1"/>
    <n v="3"/>
    <x v="5"/>
    <n v="4"/>
    <n v="22"/>
    <n v="8"/>
    <n v="8"/>
    <n v="7"/>
    <n v="0"/>
    <n v="5"/>
    <n v="25"/>
    <n v="53"/>
    <s v="43366B07"/>
    <x v="1"/>
  </r>
  <r>
    <x v="2"/>
    <x v="34"/>
    <s v="48"/>
    <s v="Gust LENAERTS"/>
    <d v="2011-01-05T00:00:00"/>
    <s v="BMX TEAM BEKAF VZW"/>
    <n v="6"/>
    <n v="2"/>
    <n v="1"/>
    <m/>
    <m/>
    <n v="1"/>
    <n v="4"/>
    <x v="5"/>
    <n v="9"/>
    <n v="22"/>
    <n v="3"/>
    <n v="7"/>
    <n v="8"/>
    <n v="0"/>
    <n v="5"/>
    <n v="20"/>
    <n v="43"/>
    <s v="43366B07"/>
    <x v="1"/>
  </r>
  <r>
    <x v="2"/>
    <x v="22"/>
    <s v="56"/>
    <s v="Tyron BESONHE"/>
    <d v="2011-05-24T00:00:00"/>
    <s v="BMX TIMBERWOLVES RACING"/>
    <n v="1"/>
    <n v="2"/>
    <n v="2"/>
    <m/>
    <m/>
    <n v="3"/>
    <n v="5"/>
    <x v="5"/>
    <n v="5"/>
    <n v="22"/>
    <n v="8"/>
    <n v="7"/>
    <n v="7"/>
    <n v="0"/>
    <n v="5"/>
    <n v="17"/>
    <n v="44"/>
    <s v="43366B07"/>
    <x v="1"/>
  </r>
  <r>
    <x v="2"/>
    <x v="38"/>
    <s v="100"/>
    <s v="Tyas HOSTE"/>
    <d v="2011-08-27T00:00:00"/>
    <s v="BMX DENNENTEAM"/>
    <n v="2"/>
    <n v="3"/>
    <n v="3"/>
    <m/>
    <m/>
    <n v="2"/>
    <n v="6"/>
    <x v="5"/>
    <n v="8"/>
    <n v="22"/>
    <n v="7"/>
    <n v="6"/>
    <n v="6"/>
    <n v="0"/>
    <n v="5"/>
    <n v="15"/>
    <n v="39"/>
    <s v="43366B07"/>
    <x v="1"/>
  </r>
  <r>
    <x v="2"/>
    <x v="799"/>
    <s v="40"/>
    <s v="Arthur LANGENS"/>
    <d v="2011-01-03T00:00:00"/>
    <s v="THE BMX DEVILS V.Z.W. RAVELS"/>
    <n v="4"/>
    <n v="3"/>
    <n v="5"/>
    <m/>
    <m/>
    <n v="4"/>
    <n v="7"/>
    <x v="5"/>
    <n v="12"/>
    <n v="22"/>
    <n v="5"/>
    <n v="6"/>
    <n v="4"/>
    <n v="0"/>
    <n v="5"/>
    <n v="13"/>
    <n v="33"/>
    <s v="43366B07"/>
    <x v="1"/>
  </r>
  <r>
    <x v="2"/>
    <x v="27"/>
    <s v="77"/>
    <s v="Romain GRIGNARD"/>
    <d v="2011-05-12T00:00:00"/>
    <s v="BMXING PARK BLEGNY"/>
    <n v="3"/>
    <n v="3"/>
    <n v="3"/>
    <m/>
    <m/>
    <n v="3"/>
    <n v="8"/>
    <x v="5"/>
    <n v="9"/>
    <n v="22"/>
    <n v="6"/>
    <n v="6"/>
    <n v="6"/>
    <n v="0"/>
    <n v="5"/>
    <n v="11"/>
    <n v="34"/>
    <s v="43366B07"/>
    <x v="1"/>
  </r>
  <r>
    <x v="2"/>
    <x v="18"/>
    <s v="41"/>
    <s v="Rios KOPPEN"/>
    <d v="2011-09-16T00:00:00"/>
    <s v="THE BMX DEVILS V.Z.W. RAVELS"/>
    <n v="1"/>
    <n v="1"/>
    <n v="2"/>
    <m/>
    <m/>
    <n v="5"/>
    <m/>
    <x v="5"/>
    <n v="4"/>
    <n v="22"/>
    <n v="8"/>
    <n v="8"/>
    <n v="7"/>
    <n v="0"/>
    <n v="4"/>
    <n v="0"/>
    <n v="27"/>
    <s v="43366B07"/>
    <x v="1"/>
  </r>
  <r>
    <x v="2"/>
    <x v="39"/>
    <s v="25"/>
    <s v="Sverre KASTELIJN"/>
    <d v="2011-02-28T00:00:00"/>
    <s v="THE BMX DEVILS V.Z.W. RAVELS"/>
    <n v="4"/>
    <n v="3"/>
    <n v="2"/>
    <m/>
    <m/>
    <n v="5"/>
    <m/>
    <x v="5"/>
    <n v="9"/>
    <n v="22"/>
    <n v="5"/>
    <n v="6"/>
    <n v="7"/>
    <n v="0"/>
    <n v="4"/>
    <n v="0"/>
    <n v="22"/>
    <s v="43366B07"/>
    <x v="1"/>
  </r>
  <r>
    <x v="2"/>
    <x v="33"/>
    <s v="84"/>
    <s v="Lander JANSSENS"/>
    <d v="2011-07-19T00:00:00"/>
    <s v="BMX DENNENTEAM"/>
    <n v="2"/>
    <n v="1"/>
    <n v="1"/>
    <m/>
    <m/>
    <n v="6"/>
    <m/>
    <x v="5"/>
    <n v="4"/>
    <n v="22"/>
    <n v="7"/>
    <n v="8"/>
    <n v="8"/>
    <n v="0"/>
    <n v="3"/>
    <n v="0"/>
    <n v="26"/>
    <s v="43366B07"/>
    <x v="1"/>
  </r>
  <r>
    <x v="2"/>
    <x v="46"/>
    <s v="144"/>
    <s v="Kobe TORBEN-NIELSEN"/>
    <d v="2011-08-10T00:00:00"/>
    <s v="BMX RANST VZW"/>
    <n v="3"/>
    <n v="4"/>
    <n v="4"/>
    <m/>
    <m/>
    <n v="6"/>
    <m/>
    <x v="5"/>
    <n v="11"/>
    <n v="22"/>
    <n v="6"/>
    <n v="5"/>
    <n v="5"/>
    <n v="0"/>
    <n v="3"/>
    <n v="0"/>
    <n v="19"/>
    <s v="43366B07"/>
    <x v="1"/>
  </r>
  <r>
    <x v="2"/>
    <x v="40"/>
    <s v="80"/>
    <s v="Bram PALMANS"/>
    <d v="2011-11-06T00:00:00"/>
    <s v="CYCLING VLIJTINGEN"/>
    <n v="3"/>
    <n v="5"/>
    <n v="3"/>
    <m/>
    <m/>
    <n v="7"/>
    <m/>
    <x v="5"/>
    <n v="11"/>
    <n v="22"/>
    <n v="6"/>
    <n v="4"/>
    <n v="6"/>
    <n v="0"/>
    <n v="2"/>
    <n v="0"/>
    <n v="18"/>
    <s v="43366B07"/>
    <x v="1"/>
  </r>
  <r>
    <x v="2"/>
    <x v="37"/>
    <s v="43"/>
    <s v="Vic MARTENS"/>
    <d v="2011-06-28T00:00:00"/>
    <s v="BMX RANST VZW"/>
    <n v="4"/>
    <n v="4"/>
    <n v="4"/>
    <m/>
    <m/>
    <n v="7"/>
    <m/>
    <x v="5"/>
    <n v="12"/>
    <n v="22"/>
    <n v="5"/>
    <n v="5"/>
    <n v="5"/>
    <n v="0"/>
    <n v="2"/>
    <n v="0"/>
    <n v="17"/>
    <s v="43366B07"/>
    <x v="1"/>
  </r>
  <r>
    <x v="2"/>
    <x v="31"/>
    <s v="30"/>
    <s v="Owen OOSTEROP"/>
    <d v="2011-02-18T00:00:00"/>
    <s v="BMX TEAM BEKAF VZW"/>
    <n v="3"/>
    <n v="2"/>
    <n v="1"/>
    <m/>
    <m/>
    <n v="8"/>
    <m/>
    <x v="5"/>
    <n v="6"/>
    <n v="22"/>
    <n v="6"/>
    <n v="7"/>
    <n v="8"/>
    <n v="0"/>
    <n v="1"/>
    <n v="0"/>
    <n v="22"/>
    <s v="43366B07"/>
    <x v="1"/>
  </r>
  <r>
    <x v="2"/>
    <x v="41"/>
    <s v="22"/>
    <s v="Alexande SPRUYT"/>
    <d v="2011-05-24T00:00:00"/>
    <s v="THE BMX DEVILS V.Z.W. RAVELS"/>
    <n v="5"/>
    <n v="4"/>
    <n v="4"/>
    <m/>
    <m/>
    <n v="8"/>
    <m/>
    <x v="5"/>
    <n v="13"/>
    <n v="22"/>
    <n v="4"/>
    <n v="5"/>
    <n v="5"/>
    <n v="0"/>
    <n v="1"/>
    <n v="0"/>
    <n v="15"/>
    <s v="43366B07"/>
    <x v="1"/>
  </r>
  <r>
    <x v="2"/>
    <x v="29"/>
    <s v="52"/>
    <s v="Mats LEIRS"/>
    <d v="2011-07-18T00:00:00"/>
    <s v="BMX WESTEL VZW"/>
    <n v="5"/>
    <n v="6"/>
    <n v="3"/>
    <m/>
    <m/>
    <m/>
    <m/>
    <x v="5"/>
    <n v="14"/>
    <n v="22"/>
    <n v="4"/>
    <n v="3"/>
    <n v="6"/>
    <n v="0"/>
    <n v="0"/>
    <n v="0"/>
    <n v="13"/>
    <s v="43366B07"/>
    <x v="1"/>
  </r>
  <r>
    <x v="2"/>
    <x v="806"/>
    <s v="109"/>
    <s v="Mathis EMBRECHTS"/>
    <d v="2011-05-19T00:00:00"/>
    <s v="PMC CYCLING"/>
    <n v="5"/>
    <n v="6"/>
    <n v="4"/>
    <m/>
    <m/>
    <m/>
    <m/>
    <x v="5"/>
    <n v="15"/>
    <n v="22"/>
    <n v="4"/>
    <n v="3"/>
    <n v="5"/>
    <n v="0"/>
    <n v="0"/>
    <n v="0"/>
    <n v="12"/>
    <s v="43366B07"/>
    <x v="1"/>
  </r>
  <r>
    <x v="2"/>
    <x v="881"/>
    <s v="98"/>
    <s v="Vince BRUNINX"/>
    <d v="2011-07-14T00:00:00"/>
    <s v="PMC CYCLING"/>
    <n v="4"/>
    <n v="5"/>
    <n v="5"/>
    <m/>
    <m/>
    <m/>
    <m/>
    <x v="5"/>
    <n v="14"/>
    <n v="22"/>
    <n v="5"/>
    <n v="4"/>
    <n v="4"/>
    <n v="0"/>
    <n v="0"/>
    <n v="0"/>
    <n v="13"/>
    <s v="43366B07"/>
    <x v="1"/>
  </r>
  <r>
    <x v="2"/>
    <x v="50"/>
    <s v="62"/>
    <s v="Tony MARTIN"/>
    <d v="2011-09-09T00:00:00"/>
    <s v="ISOREX CYCLING TEAM"/>
    <n v="5"/>
    <n v="5"/>
    <n v="5"/>
    <m/>
    <m/>
    <m/>
    <m/>
    <x v="5"/>
    <n v="15"/>
    <n v="22"/>
    <n v="4"/>
    <n v="4"/>
    <n v="4"/>
    <n v="0"/>
    <n v="0"/>
    <n v="0"/>
    <n v="12"/>
    <s v="43366B07"/>
    <x v="1"/>
  </r>
  <r>
    <x v="2"/>
    <x v="35"/>
    <s v="46"/>
    <s v="Gabriël HENDRICKX"/>
    <d v="2011-01-27T00:00:00"/>
    <s v="BMX TEAM BEKAF VZW"/>
    <n v="2"/>
    <n v="4"/>
    <n v="6"/>
    <m/>
    <m/>
    <m/>
    <m/>
    <x v="5"/>
    <n v="12"/>
    <n v="22"/>
    <n v="7"/>
    <n v="5"/>
    <n v="3"/>
    <n v="0"/>
    <n v="0"/>
    <n v="0"/>
    <n v="15"/>
    <s v="43366B07"/>
    <x v="1"/>
  </r>
  <r>
    <x v="2"/>
    <x v="25"/>
    <s v="47"/>
    <s v="Lian JORGE"/>
    <d v="2011-04-13T00:00:00"/>
    <s v="BMX DENNENTEAM"/>
    <n v="2"/>
    <n v="5"/>
    <n v="6"/>
    <m/>
    <m/>
    <m/>
    <m/>
    <x v="5"/>
    <n v="13"/>
    <n v="22"/>
    <n v="7"/>
    <n v="4"/>
    <n v="3"/>
    <n v="0"/>
    <n v="0"/>
    <n v="0"/>
    <n v="14"/>
    <s v="43366B07"/>
    <x v="1"/>
  </r>
  <r>
    <x v="3"/>
    <x v="57"/>
    <s v="34"/>
    <s v="Ryu DEMUYSER"/>
    <d v="2010-03-23T00:00:00"/>
    <s v="CIRCUIT ZOLDER - HEUSDEN-ZOLDER"/>
    <n v="1"/>
    <n v="1"/>
    <n v="1"/>
    <m/>
    <n v="1"/>
    <n v="1"/>
    <n v="1"/>
    <x v="5"/>
    <n v="3"/>
    <n v="37"/>
    <n v="8"/>
    <n v="8"/>
    <n v="8"/>
    <n v="5"/>
    <n v="5"/>
    <n v="50"/>
    <n v="84"/>
    <s v="43366B08"/>
    <x v="1"/>
  </r>
  <r>
    <x v="3"/>
    <x v="79"/>
    <s v="151"/>
    <s v="Jamie DOSQUET"/>
    <d v="2010-07-04T00:00:00"/>
    <s v="PEER BMX VZW"/>
    <n v="2"/>
    <n v="2"/>
    <n v="2"/>
    <m/>
    <n v="2"/>
    <n v="1"/>
    <n v="2"/>
    <x v="5"/>
    <n v="6"/>
    <n v="37"/>
    <n v="7"/>
    <n v="7"/>
    <n v="7"/>
    <n v="5"/>
    <n v="5"/>
    <n v="30"/>
    <n v="61"/>
    <s v="43366B08"/>
    <x v="1"/>
  </r>
  <r>
    <x v="3"/>
    <x v="56"/>
    <s v="21"/>
    <s v="Jens GIJBELS"/>
    <d v="2010-01-06T00:00:00"/>
    <s v="PMC CYCLING"/>
    <n v="3"/>
    <n v="3"/>
    <n v="4"/>
    <m/>
    <n v="2"/>
    <n v="2"/>
    <n v="3"/>
    <x v="5"/>
    <n v="10"/>
    <n v="37"/>
    <n v="6"/>
    <n v="6"/>
    <n v="5"/>
    <n v="5"/>
    <n v="5"/>
    <n v="25"/>
    <n v="52"/>
    <s v="43366B08"/>
    <x v="1"/>
  </r>
  <r>
    <x v="3"/>
    <x v="64"/>
    <s v="77"/>
    <s v="Jayden DE LOCHT"/>
    <d v="2010-03-30T00:00:00"/>
    <s v="PEER BMX VZW"/>
    <n v="1"/>
    <n v="1"/>
    <n v="1"/>
    <m/>
    <n v="1"/>
    <n v="2"/>
    <n v="4"/>
    <x v="5"/>
    <n v="3"/>
    <n v="37"/>
    <n v="8"/>
    <n v="8"/>
    <n v="8"/>
    <n v="5"/>
    <n v="5"/>
    <n v="20"/>
    <n v="54"/>
    <s v="43366B08"/>
    <x v="1"/>
  </r>
  <r>
    <x v="3"/>
    <x v="62"/>
    <s v="71"/>
    <s v="Maxime MEDAERTS"/>
    <d v="2010-04-01T00:00:00"/>
    <s v="CIRCUIT ZOLDER - HEUSDEN-ZOLDER"/>
    <n v="1"/>
    <n v="1"/>
    <n v="1"/>
    <m/>
    <n v="1"/>
    <n v="3"/>
    <n v="5"/>
    <x v="5"/>
    <n v="3"/>
    <n v="37"/>
    <n v="8"/>
    <n v="8"/>
    <n v="8"/>
    <n v="5"/>
    <n v="5"/>
    <n v="17"/>
    <n v="51"/>
    <s v="43366B08"/>
    <x v="1"/>
  </r>
  <r>
    <x v="3"/>
    <x v="85"/>
    <s v="62"/>
    <s v="Andreas DE FAUW"/>
    <d v="2010-01-17T00:00:00"/>
    <s v="OSTENDBMXCLUB"/>
    <n v="2"/>
    <n v="2"/>
    <n v="2"/>
    <m/>
    <n v="3"/>
    <n v="3"/>
    <n v="6"/>
    <x v="5"/>
    <n v="6"/>
    <n v="37"/>
    <n v="7"/>
    <n v="7"/>
    <n v="7"/>
    <n v="5"/>
    <n v="5"/>
    <n v="15"/>
    <n v="46"/>
    <s v="43366B08"/>
    <x v="1"/>
  </r>
  <r>
    <x v="3"/>
    <x v="54"/>
    <s v="47"/>
    <s v="Bent LENSSEN"/>
    <d v="2010-06-09T00:00:00"/>
    <s v="PMC CYCLING"/>
    <n v="1"/>
    <n v="1"/>
    <n v="1"/>
    <m/>
    <n v="1"/>
    <n v="4"/>
    <n v="7"/>
    <x v="5"/>
    <n v="3"/>
    <n v="37"/>
    <n v="8"/>
    <n v="8"/>
    <n v="8"/>
    <n v="5"/>
    <n v="5"/>
    <n v="13"/>
    <n v="47"/>
    <s v="43366B08"/>
    <x v="1"/>
  </r>
  <r>
    <x v="3"/>
    <x v="63"/>
    <s v="66"/>
    <s v="Troy VAN DOORSSELAER"/>
    <d v="2010-04-04T00:00:00"/>
    <s v="TOP GEAR BMX VZW"/>
    <n v="4"/>
    <n v="3"/>
    <n v="7"/>
    <m/>
    <n v="3"/>
    <n v="4"/>
    <n v="8"/>
    <x v="5"/>
    <n v="14"/>
    <n v="37"/>
    <n v="5"/>
    <n v="6"/>
    <n v="2"/>
    <n v="5"/>
    <n v="5"/>
    <n v="11"/>
    <n v="34"/>
    <s v="43366B08"/>
    <x v="1"/>
  </r>
  <r>
    <x v="3"/>
    <x v="90"/>
    <s v="58"/>
    <s v="Brent BIESBROECK"/>
    <d v="2010-09-10T00:00:00"/>
    <s v="TOP GEAR BMX VZW"/>
    <n v="1"/>
    <n v="1"/>
    <n v="1"/>
    <m/>
    <n v="2"/>
    <n v="5"/>
    <m/>
    <x v="5"/>
    <n v="3"/>
    <n v="37"/>
    <n v="8"/>
    <n v="8"/>
    <n v="8"/>
    <n v="5"/>
    <n v="4"/>
    <n v="0"/>
    <n v="33"/>
    <s v="43366B08"/>
    <x v="1"/>
  </r>
  <r>
    <x v="3"/>
    <x v="61"/>
    <s v="37"/>
    <s v="Lennert LAENEN"/>
    <d v="2010-03-24T00:00:00"/>
    <s v="PMC CYCLING"/>
    <n v="4"/>
    <n v="5"/>
    <n v="3"/>
    <m/>
    <n v="2"/>
    <n v="5"/>
    <m/>
    <x v="5"/>
    <n v="12"/>
    <n v="37"/>
    <n v="5"/>
    <n v="4"/>
    <n v="6"/>
    <n v="5"/>
    <n v="4"/>
    <n v="0"/>
    <n v="24"/>
    <s v="43366B08"/>
    <x v="1"/>
  </r>
  <r>
    <x v="3"/>
    <x v="60"/>
    <s v="52"/>
    <s v="Kobe BEYSEN"/>
    <d v="2010-08-14T00:00:00"/>
    <s v="PMC CYCLING"/>
    <n v="2"/>
    <n v="4"/>
    <n v="2"/>
    <m/>
    <n v="4"/>
    <n v="6"/>
    <m/>
    <x v="5"/>
    <n v="8"/>
    <n v="37"/>
    <n v="7"/>
    <n v="5"/>
    <n v="7"/>
    <n v="5"/>
    <n v="3"/>
    <n v="0"/>
    <n v="27"/>
    <s v="43366B08"/>
    <x v="1"/>
  </r>
  <r>
    <x v="3"/>
    <x v="74"/>
    <s v="35"/>
    <s v="Finn BOES"/>
    <d v="2010-11-16T00:00:00"/>
    <s v="PMC CYCLING"/>
    <n v="5"/>
    <n v="2"/>
    <n v="4"/>
    <m/>
    <n v="4"/>
    <n v="6"/>
    <m/>
    <x v="5"/>
    <n v="11"/>
    <n v="37"/>
    <n v="4"/>
    <n v="7"/>
    <n v="5"/>
    <n v="5"/>
    <n v="3"/>
    <n v="0"/>
    <n v="24"/>
    <s v="43366B08"/>
    <x v="1"/>
  </r>
  <r>
    <x v="3"/>
    <x v="698"/>
    <s v="97"/>
    <s v="Cisse VAN HOOF"/>
    <d v="2010-10-13T00:00:00"/>
    <s v="BMX DENNENTEAM"/>
    <n v="3"/>
    <n v="3"/>
    <n v="2"/>
    <m/>
    <n v="3"/>
    <n v="7"/>
    <m/>
    <x v="5"/>
    <n v="8"/>
    <n v="37"/>
    <n v="6"/>
    <n v="6"/>
    <n v="7"/>
    <n v="5"/>
    <n v="2"/>
    <n v="0"/>
    <n v="26"/>
    <s v="43366B08"/>
    <x v="1"/>
  </r>
  <r>
    <x v="3"/>
    <x v="69"/>
    <s v="75"/>
    <s v="Jonas CORENS"/>
    <d v="2010-08-10T00:00:00"/>
    <s v="PEER BMX VZW"/>
    <n v="2"/>
    <n v="2"/>
    <n v="3"/>
    <m/>
    <n v="4"/>
    <n v="7"/>
    <m/>
    <x v="5"/>
    <n v="7"/>
    <n v="37"/>
    <n v="7"/>
    <n v="7"/>
    <n v="6"/>
    <n v="5"/>
    <n v="2"/>
    <n v="0"/>
    <n v="27"/>
    <s v="43366B08"/>
    <x v="1"/>
  </r>
  <r>
    <x v="3"/>
    <x v="67"/>
    <s v="56"/>
    <s v="Matz VANDEN BEMPT"/>
    <d v="2010-08-19T00:00:00"/>
    <s v="BMX TEAM BEKAF VZW"/>
    <n v="3"/>
    <n v="4"/>
    <n v="3"/>
    <m/>
    <n v="3"/>
    <n v="8"/>
    <m/>
    <x v="5"/>
    <n v="10"/>
    <n v="37"/>
    <n v="6"/>
    <n v="5"/>
    <n v="6"/>
    <n v="5"/>
    <n v="1"/>
    <n v="0"/>
    <n v="23"/>
    <s v="43366B08"/>
    <x v="1"/>
  </r>
  <r>
    <x v="3"/>
    <x v="912"/>
    <s v="98"/>
    <s v="Cézar SPREUTELS"/>
    <d v="2010-07-23T00:00:00"/>
    <s v="BMX DENNENTEAM"/>
    <n v="4"/>
    <n v="5"/>
    <n v="5"/>
    <m/>
    <n v="4"/>
    <n v="8"/>
    <m/>
    <x v="5"/>
    <n v="14"/>
    <n v="37"/>
    <n v="5"/>
    <n v="4"/>
    <n v="4"/>
    <n v="5"/>
    <n v="1"/>
    <n v="0"/>
    <n v="19"/>
    <s v="43366B08"/>
    <x v="1"/>
  </r>
  <r>
    <x v="3"/>
    <x v="94"/>
    <s v="85"/>
    <s v="Zano POEDTS"/>
    <d v="2010-04-20T00:00:00"/>
    <s v="BMX DENNENTEAM"/>
    <n v="3"/>
    <n v="3"/>
    <n v="2"/>
    <m/>
    <n v="5"/>
    <m/>
    <m/>
    <x v="5"/>
    <n v="8"/>
    <n v="37"/>
    <n v="6"/>
    <n v="6"/>
    <n v="7"/>
    <n v="4"/>
    <n v="0"/>
    <n v="0"/>
    <n v="23"/>
    <s v="43366B08"/>
    <x v="1"/>
  </r>
  <r>
    <x v="3"/>
    <x v="92"/>
    <s v="133"/>
    <s v="Mattiz VANKRUNCKELSVEN"/>
    <d v="2010-01-14T00:00:00"/>
    <s v="OFF ROAD CLUB BMX  2000  DESSEL VZW"/>
    <n v="3"/>
    <n v="3"/>
    <n v="3"/>
    <m/>
    <n v="5"/>
    <m/>
    <m/>
    <x v="5"/>
    <n v="9"/>
    <n v="37"/>
    <n v="6"/>
    <n v="6"/>
    <n v="6"/>
    <n v="4"/>
    <n v="0"/>
    <n v="0"/>
    <n v="22"/>
    <s v="43366B08"/>
    <x v="1"/>
  </r>
  <r>
    <x v="3"/>
    <x v="95"/>
    <s v="146"/>
    <s v="Aiko BAUTMANS"/>
    <d v="2010-01-24T00:00:00"/>
    <s v="BMX - HALLE"/>
    <n v="2"/>
    <n v="4"/>
    <n v="3"/>
    <m/>
    <n v="5"/>
    <m/>
    <m/>
    <x v="5"/>
    <n v="9"/>
    <n v="37"/>
    <n v="7"/>
    <n v="5"/>
    <n v="6"/>
    <n v="4"/>
    <n v="0"/>
    <n v="0"/>
    <n v="22"/>
    <s v="43366B08"/>
    <x v="1"/>
  </r>
  <r>
    <x v="3"/>
    <x v="81"/>
    <s v="129"/>
    <s v="Maddox VERCAUTEREN"/>
    <d v="2010-01-11T00:00:00"/>
    <s v="BMX WIZARDS"/>
    <n v="4"/>
    <n v="2"/>
    <n v="4"/>
    <m/>
    <n v="5"/>
    <m/>
    <m/>
    <x v="5"/>
    <n v="10"/>
    <n v="37"/>
    <n v="5"/>
    <n v="7"/>
    <n v="5"/>
    <n v="4"/>
    <n v="0"/>
    <n v="0"/>
    <n v="21"/>
    <s v="43366B08"/>
    <x v="1"/>
  </r>
  <r>
    <x v="3"/>
    <x v="73"/>
    <s v="39"/>
    <s v="Liam HUYBRECHTS"/>
    <d v="2010-09-11T00:00:00"/>
    <s v="THE BMX DEVILS V.Z.W. RAVELS"/>
    <n v="7"/>
    <n v="4"/>
    <n v="4"/>
    <m/>
    <m/>
    <m/>
    <m/>
    <x v="5"/>
    <n v="15"/>
    <n v="37"/>
    <n v="2"/>
    <n v="5"/>
    <n v="5"/>
    <n v="0"/>
    <n v="0"/>
    <n v="0"/>
    <n v="12"/>
    <s v="43366B08"/>
    <x v="1"/>
  </r>
  <r>
    <x v="3"/>
    <x v="83"/>
    <s v="74"/>
    <s v="Audrick LEJEUNE DAVILA"/>
    <d v="2010-06-15T00:00:00"/>
    <s v="BMXING PARK BLEGNY"/>
    <n v="6"/>
    <n v="6"/>
    <n v="4"/>
    <m/>
    <m/>
    <m/>
    <m/>
    <x v="5"/>
    <n v="16"/>
    <n v="37"/>
    <n v="3"/>
    <n v="3"/>
    <n v="5"/>
    <n v="0"/>
    <n v="0"/>
    <n v="0"/>
    <n v="11"/>
    <s v="43366B08"/>
    <x v="1"/>
  </r>
  <r>
    <x v="3"/>
    <x v="68"/>
    <s v="42"/>
    <s v="Lars VAN STEEN"/>
    <d v="2010-09-09T00:00:00"/>
    <s v="THE BMX DEVILS V.Z.W. RAVELS"/>
    <n v="5"/>
    <n v="4"/>
    <n v="5"/>
    <m/>
    <m/>
    <m/>
    <m/>
    <x v="5"/>
    <n v="14"/>
    <n v="37"/>
    <n v="4"/>
    <n v="5"/>
    <n v="4"/>
    <n v="0"/>
    <n v="0"/>
    <n v="0"/>
    <n v="13"/>
    <s v="43366B08"/>
    <x v="1"/>
  </r>
  <r>
    <x v="3"/>
    <x v="86"/>
    <s v="128"/>
    <s v="Thor VAN BULCK"/>
    <d v="2010-06-29T00:00:00"/>
    <s v="BMX WIZARDS"/>
    <n v="4"/>
    <n v="5"/>
    <n v="5"/>
    <m/>
    <m/>
    <m/>
    <m/>
    <x v="5"/>
    <n v="14"/>
    <n v="37"/>
    <n v="5"/>
    <n v="4"/>
    <n v="4"/>
    <n v="0"/>
    <n v="0"/>
    <n v="0"/>
    <n v="13"/>
    <s v="43366B08"/>
    <x v="1"/>
  </r>
  <r>
    <x v="3"/>
    <x v="100"/>
    <s v="32"/>
    <s v="Thomas LEMMENS"/>
    <d v="2010-09-06T00:00:00"/>
    <s v="PMC CYCLING"/>
    <n v="5"/>
    <n v="5"/>
    <n v="5"/>
    <m/>
    <m/>
    <m/>
    <m/>
    <x v="5"/>
    <n v="15"/>
    <n v="37"/>
    <n v="4"/>
    <n v="4"/>
    <n v="4"/>
    <n v="0"/>
    <n v="0"/>
    <n v="0"/>
    <n v="12"/>
    <s v="43366B08"/>
    <x v="1"/>
  </r>
  <r>
    <x v="3"/>
    <x v="84"/>
    <s v="109"/>
    <s v="Lowie CLÉ"/>
    <d v="2010-07-22T00:00:00"/>
    <s v="PMC CYCLING"/>
    <n v="6"/>
    <n v="6"/>
    <n v="5"/>
    <m/>
    <m/>
    <m/>
    <m/>
    <x v="5"/>
    <n v="17"/>
    <n v="37"/>
    <n v="3"/>
    <n v="3"/>
    <n v="4"/>
    <n v="0"/>
    <n v="0"/>
    <n v="0"/>
    <n v="10"/>
    <s v="43366B08"/>
    <x v="1"/>
  </r>
  <r>
    <x v="3"/>
    <x v="813"/>
    <s v="95"/>
    <s v="Michaël VAN HORENBEECK"/>
    <d v="2010-11-16T00:00:00"/>
    <s v="BMX DENNENTEAM"/>
    <n v="5"/>
    <n v="5"/>
    <n v="6"/>
    <m/>
    <m/>
    <m/>
    <m/>
    <x v="5"/>
    <n v="16"/>
    <n v="37"/>
    <n v="4"/>
    <n v="4"/>
    <n v="3"/>
    <n v="0"/>
    <n v="0"/>
    <n v="0"/>
    <n v="11"/>
    <s v="43366B08"/>
    <x v="1"/>
  </r>
  <r>
    <x v="3"/>
    <x v="98"/>
    <s v="134"/>
    <s v="Bram BELLENS"/>
    <d v="2010-06-21T00:00:00"/>
    <s v="BMX DENNENTEAM"/>
    <n v="7"/>
    <n v="6"/>
    <n v="6"/>
    <m/>
    <m/>
    <m/>
    <m/>
    <x v="5"/>
    <n v="19"/>
    <n v="37"/>
    <n v="2"/>
    <n v="3"/>
    <n v="3"/>
    <n v="0"/>
    <n v="0"/>
    <n v="0"/>
    <n v="8"/>
    <s v="43366B08"/>
    <x v="1"/>
  </r>
  <r>
    <x v="3"/>
    <x v="91"/>
    <s v="22"/>
    <s v="Jelle VANHOVE"/>
    <d v="2010-01-07T00:00:00"/>
    <s v="CIRCUIT ZOLDER - HEUSDEN-ZOLDER"/>
    <n v="6"/>
    <n v="7"/>
    <n v="6"/>
    <m/>
    <m/>
    <m/>
    <m/>
    <x v="5"/>
    <n v="19"/>
    <n v="37"/>
    <n v="3"/>
    <n v="2"/>
    <n v="3"/>
    <n v="0"/>
    <n v="0"/>
    <n v="0"/>
    <n v="8"/>
    <s v="43366B08"/>
    <x v="1"/>
  </r>
  <r>
    <x v="3"/>
    <x v="812"/>
    <s v="90"/>
    <s v="Kobe OP´T EYNDE"/>
    <d v="2010-10-15T00:00:00"/>
    <s v="CIRCUIT ZOLDER - HEUSDEN-ZOLDER"/>
    <n v="6"/>
    <n v="7"/>
    <n v="6"/>
    <m/>
    <m/>
    <m/>
    <m/>
    <x v="5"/>
    <n v="19"/>
    <n v="37"/>
    <n v="3"/>
    <n v="2"/>
    <n v="3"/>
    <n v="0"/>
    <n v="0"/>
    <n v="0"/>
    <n v="8"/>
    <s v="43366B08"/>
    <x v="1"/>
  </r>
  <r>
    <x v="3"/>
    <x v="108"/>
    <s v="27"/>
    <s v="Jiorgo VAITSOUDIS"/>
    <d v="2010-07-26T00:00:00"/>
    <s v="PMC CYCLING"/>
    <n v="7"/>
    <n v="7"/>
    <n v="6"/>
    <m/>
    <m/>
    <m/>
    <m/>
    <x v="5"/>
    <n v="20"/>
    <n v="37"/>
    <n v="2"/>
    <n v="2"/>
    <n v="3"/>
    <n v="0"/>
    <n v="0"/>
    <n v="0"/>
    <n v="7"/>
    <s v="43366B08"/>
    <x v="1"/>
  </r>
  <r>
    <x v="3"/>
    <x v="703"/>
    <s v="51"/>
    <s v="Ward DRIES"/>
    <d v="2010-02-19T00:00:00"/>
    <s v="PMC CYCLING"/>
    <n v="5"/>
    <n v="6"/>
    <n v="7"/>
    <m/>
    <m/>
    <m/>
    <m/>
    <x v="5"/>
    <n v="18"/>
    <n v="37"/>
    <n v="4"/>
    <n v="3"/>
    <n v="2"/>
    <n v="0"/>
    <n v="0"/>
    <n v="0"/>
    <n v="9"/>
    <s v="43366B08"/>
    <x v="1"/>
  </r>
  <r>
    <x v="3"/>
    <x v="913"/>
    <s v="108"/>
    <s v="Stig DE MEUTTER"/>
    <d v="2010-08-06T00:00:00"/>
    <s v="BMX WESTEL VZW"/>
    <n v="7"/>
    <n v="6"/>
    <n v="7"/>
    <m/>
    <m/>
    <m/>
    <m/>
    <x v="5"/>
    <n v="20"/>
    <n v="37"/>
    <n v="2"/>
    <n v="3"/>
    <n v="2"/>
    <n v="0"/>
    <n v="0"/>
    <n v="0"/>
    <n v="7"/>
    <s v="43366B08"/>
    <x v="1"/>
  </r>
  <r>
    <x v="3"/>
    <x v="70"/>
    <s v="46"/>
    <s v="Oscar LAIME"/>
    <d v="2010-06-04T00:00:00"/>
    <s v="BMX TIMBERWOLVES RACING"/>
    <n v="6"/>
    <n v="7"/>
    <n v="7"/>
    <m/>
    <m/>
    <m/>
    <m/>
    <x v="5"/>
    <n v="20"/>
    <n v="37"/>
    <n v="3"/>
    <n v="2"/>
    <n v="2"/>
    <n v="0"/>
    <n v="0"/>
    <n v="0"/>
    <n v="7"/>
    <s v="43366B08"/>
    <x v="1"/>
  </r>
  <r>
    <x v="3"/>
    <x v="111"/>
    <s v="78"/>
    <s v="Lars VAN BOUWEL"/>
    <d v="2010-12-27T00:00:00"/>
    <s v="THE BMX DEVILS V.Z.W. RAVELS"/>
    <n v="7"/>
    <n v="7"/>
    <n v="7"/>
    <m/>
    <m/>
    <m/>
    <m/>
    <x v="5"/>
    <n v="21"/>
    <n v="37"/>
    <n v="2"/>
    <n v="2"/>
    <n v="2"/>
    <n v="0"/>
    <n v="0"/>
    <n v="0"/>
    <n v="6"/>
    <s v="43366B08"/>
    <x v="1"/>
  </r>
  <r>
    <x v="3"/>
    <x v="816"/>
    <s v="199"/>
    <s v="Warre SCHETSKE"/>
    <d v="2010-08-05T00:00:00"/>
    <s v="BMX DENNENTEAM"/>
    <n v="8"/>
    <n v="8"/>
    <n v="8"/>
    <m/>
    <m/>
    <m/>
    <m/>
    <x v="5"/>
    <n v="24"/>
    <n v="37"/>
    <n v="1"/>
    <n v="1"/>
    <n v="1"/>
    <n v="0"/>
    <n v="0"/>
    <n v="0"/>
    <n v="3"/>
    <s v="43366B08"/>
    <x v="1"/>
  </r>
  <r>
    <x v="3"/>
    <x v="87"/>
    <s v="64"/>
    <s v="Louis VAN GEEL"/>
    <d v="2010-09-21T00:00:00"/>
    <s v="OFF ROAD CLUB BMX  2000  DESSEL VZW"/>
    <n v="8"/>
    <n v="8"/>
    <n v="8"/>
    <m/>
    <m/>
    <m/>
    <m/>
    <x v="5"/>
    <n v="24"/>
    <n v="37"/>
    <n v="1"/>
    <n v="1"/>
    <n v="1"/>
    <n v="0"/>
    <n v="0"/>
    <n v="0"/>
    <n v="3"/>
    <s v="43366B08"/>
    <x v="1"/>
  </r>
  <r>
    <x v="4"/>
    <x v="116"/>
    <s v="34"/>
    <s v="Elias HELLEBOOGE"/>
    <d v="2009-04-21T00:00:00"/>
    <s v="BMX WIZARDS"/>
    <n v="1"/>
    <n v="1"/>
    <n v="7"/>
    <m/>
    <n v="1"/>
    <n v="1"/>
    <n v="1"/>
    <x v="5"/>
    <n v="9"/>
    <n v="38"/>
    <n v="8"/>
    <n v="8"/>
    <n v="2"/>
    <n v="5"/>
    <n v="5"/>
    <n v="50"/>
    <n v="78"/>
    <s v="43366B09"/>
    <x v="1"/>
  </r>
  <r>
    <x v="4"/>
    <x v="114"/>
    <s v="75"/>
    <s v="Yarno COLBRANT"/>
    <d v="2009-03-18T00:00:00"/>
    <s v="OFF ROAD CLUB BMX  2000  DESSEL VZW"/>
    <n v="2"/>
    <n v="2"/>
    <n v="2"/>
    <m/>
    <n v="1"/>
    <n v="2"/>
    <n v="2"/>
    <x v="5"/>
    <n v="6"/>
    <n v="38"/>
    <n v="7"/>
    <n v="7"/>
    <n v="7"/>
    <n v="5"/>
    <n v="5"/>
    <n v="30"/>
    <n v="61"/>
    <s v="43366B09"/>
    <x v="1"/>
  </r>
  <r>
    <x v="4"/>
    <x v="118"/>
    <s v="84"/>
    <s v="Jessy PANTALONE"/>
    <d v="2009-03-29T00:00:00"/>
    <s v="BMX SOUMAGNE"/>
    <n v="2"/>
    <n v="2"/>
    <n v="1"/>
    <m/>
    <n v="1"/>
    <n v="1"/>
    <n v="3"/>
    <x v="5"/>
    <n v="5"/>
    <n v="38"/>
    <n v="7"/>
    <n v="7"/>
    <n v="8"/>
    <n v="5"/>
    <n v="5"/>
    <n v="25"/>
    <n v="57"/>
    <s v="43366B09"/>
    <x v="1"/>
  </r>
  <r>
    <x v="4"/>
    <x v="117"/>
    <s v="78"/>
    <s v="Josse VAN DEUREN"/>
    <d v="2009-02-04T00:00:00"/>
    <s v="THE BMX DEVILS V.Z.W. RAVELS"/>
    <n v="1"/>
    <n v="1"/>
    <n v="1"/>
    <m/>
    <n v="2"/>
    <n v="3"/>
    <n v="4"/>
    <x v="5"/>
    <n v="3"/>
    <n v="38"/>
    <n v="8"/>
    <n v="8"/>
    <n v="8"/>
    <n v="5"/>
    <n v="5"/>
    <n v="20"/>
    <n v="54"/>
    <s v="43366B09"/>
    <x v="1"/>
  </r>
  <r>
    <x v="4"/>
    <x v="131"/>
    <s v="65"/>
    <s v="Louca VANLOMMEL"/>
    <d v="2009-05-20T00:00:00"/>
    <s v="THE BMX DEVILS V.Z.W. RAVELS"/>
    <n v="3"/>
    <n v="3"/>
    <n v="4"/>
    <m/>
    <n v="4"/>
    <n v="3"/>
    <n v="5"/>
    <x v="5"/>
    <n v="10"/>
    <n v="38"/>
    <n v="6"/>
    <n v="6"/>
    <n v="5"/>
    <n v="5"/>
    <n v="5"/>
    <n v="17"/>
    <n v="44"/>
    <s v="43366B09"/>
    <x v="1"/>
  </r>
  <r>
    <x v="4"/>
    <x v="121"/>
    <s v="72"/>
    <s v="Joppe BEYSEN"/>
    <d v="2009-01-01T00:00:00"/>
    <s v="PMC CYCLING"/>
    <n v="1"/>
    <n v="1"/>
    <n v="1"/>
    <m/>
    <n v="3"/>
    <n v="4"/>
    <n v="6"/>
    <x v="5"/>
    <n v="3"/>
    <n v="38"/>
    <n v="8"/>
    <n v="8"/>
    <n v="8"/>
    <n v="5"/>
    <n v="5"/>
    <n v="15"/>
    <n v="49"/>
    <s v="43366B09"/>
    <x v="1"/>
  </r>
  <r>
    <x v="4"/>
    <x v="127"/>
    <s v="69"/>
    <s v="Jules LAIME"/>
    <d v="2009-01-19T00:00:00"/>
    <s v="BMX TIMBERWOLVES RACING"/>
    <n v="4"/>
    <n v="4"/>
    <n v="3"/>
    <m/>
    <n v="2"/>
    <n v="2"/>
    <n v="7"/>
    <x v="5"/>
    <n v="11"/>
    <n v="38"/>
    <n v="5"/>
    <n v="5"/>
    <n v="6"/>
    <n v="5"/>
    <n v="5"/>
    <n v="13"/>
    <n v="39"/>
    <s v="43366B09"/>
    <x v="1"/>
  </r>
  <r>
    <x v="4"/>
    <x v="122"/>
    <s v="96"/>
    <s v="Len CAMPAERT"/>
    <d v="2009-04-26T00:00:00"/>
    <s v="BMX WIZARDS"/>
    <n v="3"/>
    <n v="3"/>
    <n v="2"/>
    <m/>
    <n v="3"/>
    <n v="4"/>
    <n v="8"/>
    <x v="5"/>
    <n v="8"/>
    <n v="38"/>
    <n v="6"/>
    <n v="6"/>
    <n v="7"/>
    <n v="5"/>
    <n v="5"/>
    <n v="11"/>
    <n v="40"/>
    <s v="43366B09"/>
    <x v="1"/>
  </r>
  <r>
    <x v="4"/>
    <x v="885"/>
    <s v="170"/>
    <s v="Noah STEEGEN"/>
    <d v="2009-02-17T00:00:00"/>
    <s v="CYCLING VLIJTINGEN"/>
    <n v="2"/>
    <n v="2"/>
    <n v="2"/>
    <m/>
    <n v="2"/>
    <n v="5"/>
    <m/>
    <x v="5"/>
    <n v="6"/>
    <n v="38"/>
    <n v="7"/>
    <n v="7"/>
    <n v="7"/>
    <n v="5"/>
    <n v="4"/>
    <n v="0"/>
    <n v="30"/>
    <s v="43366B09"/>
    <x v="1"/>
  </r>
  <r>
    <x v="4"/>
    <x v="125"/>
    <s v="56"/>
    <s v="Ramon BEIRINCKX"/>
    <d v="2009-09-27T00:00:00"/>
    <s v="CIRCUIT ZOLDER - HEUSDEN-ZOLDER"/>
    <n v="2"/>
    <n v="3"/>
    <n v="2"/>
    <m/>
    <n v="2"/>
    <n v="5"/>
    <m/>
    <x v="5"/>
    <n v="7"/>
    <n v="38"/>
    <n v="7"/>
    <n v="6"/>
    <n v="7"/>
    <n v="5"/>
    <n v="4"/>
    <n v="0"/>
    <n v="29"/>
    <s v="43366B09"/>
    <x v="1"/>
  </r>
  <r>
    <x v="4"/>
    <x v="124"/>
    <s v="93"/>
    <s v="Tibe VERELST"/>
    <d v="2009-06-18T00:00:00"/>
    <s v="BMX RANST VZW"/>
    <n v="3"/>
    <n v="4"/>
    <n v="3"/>
    <m/>
    <n v="3"/>
    <n v="6"/>
    <m/>
    <x v="5"/>
    <n v="10"/>
    <n v="38"/>
    <n v="6"/>
    <n v="5"/>
    <n v="6"/>
    <n v="5"/>
    <n v="3"/>
    <n v="0"/>
    <n v="25"/>
    <s v="43366B09"/>
    <x v="1"/>
  </r>
  <r>
    <x v="4"/>
    <x v="112"/>
    <s v="17"/>
    <s v="Niels BEEUSAERT"/>
    <d v="2009-04-09T00:00:00"/>
    <s v="BMX RANST VZW"/>
    <n v="1"/>
    <n v="1"/>
    <n v="1"/>
    <m/>
    <n v="4"/>
    <n v="6"/>
    <m/>
    <x v="5"/>
    <n v="3"/>
    <n v="38"/>
    <n v="8"/>
    <n v="8"/>
    <n v="8"/>
    <n v="5"/>
    <n v="3"/>
    <n v="0"/>
    <n v="32"/>
    <s v="43366B09"/>
    <x v="1"/>
  </r>
  <r>
    <x v="4"/>
    <x v="120"/>
    <s v="25"/>
    <s v="Liam VAN ENDERT"/>
    <d v="2009-07-05T00:00:00"/>
    <s v="OFF ROAD CLUB BMX  2000  DESSEL VZW"/>
    <n v="2"/>
    <n v="2"/>
    <n v="7"/>
    <m/>
    <n v="3"/>
    <n v="7"/>
    <m/>
    <x v="5"/>
    <n v="11"/>
    <n v="38"/>
    <n v="7"/>
    <n v="7"/>
    <n v="2"/>
    <n v="5"/>
    <n v="2"/>
    <n v="0"/>
    <n v="23"/>
    <s v="43366B09"/>
    <x v="1"/>
  </r>
  <r>
    <x v="4"/>
    <x v="123"/>
    <s v="44"/>
    <s v="Lou VAN CAMP"/>
    <d v="2009-12-26T00:00:00"/>
    <s v="OFF ROAD CLUB BMX  2000  DESSEL VZW"/>
    <n v="1"/>
    <n v="1"/>
    <n v="1"/>
    <m/>
    <n v="4"/>
    <n v="7"/>
    <m/>
    <x v="5"/>
    <n v="3"/>
    <n v="38"/>
    <n v="8"/>
    <n v="8"/>
    <n v="8"/>
    <n v="5"/>
    <n v="2"/>
    <n v="0"/>
    <n v="31"/>
    <s v="43366B09"/>
    <x v="1"/>
  </r>
  <r>
    <x v="4"/>
    <x v="128"/>
    <s v="64"/>
    <s v="Dinesh MERTENS"/>
    <d v="2009-04-02T00:00:00"/>
    <s v="THE BMX DEVILS V.Z.W. RAVELS"/>
    <n v="3"/>
    <n v="4"/>
    <n v="3"/>
    <m/>
    <n v="1"/>
    <n v="8"/>
    <m/>
    <x v="5"/>
    <n v="10"/>
    <n v="38"/>
    <n v="6"/>
    <n v="5"/>
    <n v="6"/>
    <n v="5"/>
    <n v="1"/>
    <n v="0"/>
    <n v="23"/>
    <s v="43366B09"/>
    <x v="1"/>
  </r>
  <r>
    <x v="4"/>
    <x v="130"/>
    <s v="45"/>
    <s v="Jasper LENAERTS"/>
    <d v="2009-02-12T00:00:00"/>
    <s v="BMX TEAM BEKAF VZW"/>
    <n v="5"/>
    <n v="4"/>
    <n v="3"/>
    <m/>
    <n v="4"/>
    <n v="8"/>
    <m/>
    <x v="5"/>
    <n v="12"/>
    <n v="38"/>
    <n v="4"/>
    <n v="5"/>
    <n v="6"/>
    <n v="5"/>
    <n v="1"/>
    <n v="0"/>
    <n v="21"/>
    <s v="43366B09"/>
    <x v="1"/>
  </r>
  <r>
    <x v="4"/>
    <x v="132"/>
    <s v="122"/>
    <s v="Colin COLLET"/>
    <d v="2009-09-30T00:00:00"/>
    <s v="BMX TIMBERWOLVES RACING"/>
    <n v="3"/>
    <n v="3"/>
    <n v="2"/>
    <m/>
    <n v="5"/>
    <m/>
    <m/>
    <x v="5"/>
    <n v="8"/>
    <n v="38"/>
    <n v="6"/>
    <n v="6"/>
    <n v="7"/>
    <n v="4"/>
    <n v="0"/>
    <n v="0"/>
    <n v="23"/>
    <s v="43366B09"/>
    <x v="1"/>
  </r>
  <r>
    <x v="4"/>
    <x v="160"/>
    <s v="125"/>
    <s v="Naythen REYNAERT"/>
    <d v="2009-12-22T00:00:00"/>
    <s v="THE BMX-STARS VZW"/>
    <n v="4"/>
    <n v="4"/>
    <n v="3"/>
    <m/>
    <n v="5"/>
    <m/>
    <m/>
    <x v="5"/>
    <n v="11"/>
    <n v="38"/>
    <n v="5"/>
    <n v="5"/>
    <n v="6"/>
    <n v="4"/>
    <n v="0"/>
    <n v="0"/>
    <n v="20"/>
    <s v="43366B09"/>
    <x v="1"/>
  </r>
  <r>
    <x v="4"/>
    <x v="709"/>
    <s v="86"/>
    <s v="Freek VAN DE LAER"/>
    <d v="2009-04-04T00:00:00"/>
    <s v="BMX TEAM BEKAF VZW"/>
    <n v="4"/>
    <n v="3"/>
    <n v="4"/>
    <m/>
    <n v="5"/>
    <m/>
    <m/>
    <x v="5"/>
    <n v="11"/>
    <n v="38"/>
    <n v="5"/>
    <n v="6"/>
    <n v="5"/>
    <n v="4"/>
    <n v="0"/>
    <n v="0"/>
    <n v="20"/>
    <s v="43366B09"/>
    <x v="1"/>
  </r>
  <r>
    <x v="4"/>
    <x v="133"/>
    <s v="61"/>
    <s v="Wout VAN BEYSTERVELDT"/>
    <d v="2009-07-29T00:00:00"/>
    <s v="THE BMX DEVILS V.Z.W. RAVELS"/>
    <n v="4"/>
    <n v="2"/>
    <n v="6"/>
    <m/>
    <n v="5"/>
    <m/>
    <m/>
    <x v="5"/>
    <n v="12"/>
    <n v="38"/>
    <n v="5"/>
    <n v="7"/>
    <n v="3"/>
    <n v="4"/>
    <n v="0"/>
    <n v="0"/>
    <n v="19"/>
    <s v="43366B09"/>
    <x v="1"/>
  </r>
  <r>
    <x v="4"/>
    <x v="141"/>
    <s v="128"/>
    <s v="Kyan OOSTEROP"/>
    <d v="2009-07-15T00:00:00"/>
    <s v="BMX TEAM BEKAF VZW"/>
    <n v="5"/>
    <n v="5"/>
    <n v="4"/>
    <m/>
    <m/>
    <m/>
    <m/>
    <x v="5"/>
    <n v="14"/>
    <n v="38"/>
    <n v="4"/>
    <n v="4"/>
    <n v="5"/>
    <n v="0"/>
    <n v="0"/>
    <n v="0"/>
    <n v="13"/>
    <s v="43366B09"/>
    <x v="1"/>
  </r>
  <r>
    <x v="4"/>
    <x v="134"/>
    <s v="79"/>
    <s v="Mille LENAERTS"/>
    <d v="2009-01-14T00:00:00"/>
    <s v="BMX TEAM BEKAF VZW"/>
    <n v="6"/>
    <n v="5"/>
    <n v="4"/>
    <m/>
    <m/>
    <m/>
    <m/>
    <x v="5"/>
    <n v="15"/>
    <n v="38"/>
    <n v="3"/>
    <n v="4"/>
    <n v="5"/>
    <n v="0"/>
    <n v="0"/>
    <n v="0"/>
    <n v="12"/>
    <s v="43366B09"/>
    <x v="1"/>
  </r>
  <r>
    <x v="4"/>
    <x v="914"/>
    <s v="41"/>
    <s v="Ili CEULEMANS"/>
    <d v="2009-02-27T00:00:00"/>
    <s v="BMX DENNENTEAM"/>
    <n v="5"/>
    <n v="6"/>
    <n v="4"/>
    <m/>
    <m/>
    <m/>
    <m/>
    <x v="5"/>
    <n v="15"/>
    <n v="38"/>
    <n v="4"/>
    <n v="3"/>
    <n v="5"/>
    <n v="0"/>
    <n v="0"/>
    <n v="0"/>
    <n v="12"/>
    <s v="43366B09"/>
    <x v="1"/>
  </r>
  <r>
    <x v="4"/>
    <x v="888"/>
    <s v="104"/>
    <s v="Ethan CLAES"/>
    <d v="2009-08-14T00:00:00"/>
    <s v="BMX TIMBERWOLVES RACING"/>
    <n v="5"/>
    <n v="6"/>
    <n v="5"/>
    <m/>
    <m/>
    <m/>
    <m/>
    <x v="5"/>
    <n v="16"/>
    <n v="38"/>
    <n v="4"/>
    <n v="3"/>
    <n v="4"/>
    <n v="0"/>
    <n v="0"/>
    <n v="0"/>
    <n v="11"/>
    <s v="43366B09"/>
    <x v="1"/>
  </r>
  <r>
    <x v="4"/>
    <x v="136"/>
    <s v="138"/>
    <s v="Ruben PALMANS"/>
    <d v="2009-10-30T00:00:00"/>
    <s v="CYCLING VLIJTINGEN"/>
    <n v="8"/>
    <n v="6"/>
    <n v="5"/>
    <m/>
    <m/>
    <m/>
    <m/>
    <x v="5"/>
    <n v="19"/>
    <n v="38"/>
    <n v="1"/>
    <n v="3"/>
    <n v="4"/>
    <n v="0"/>
    <n v="0"/>
    <n v="0"/>
    <n v="8"/>
    <s v="43366B09"/>
    <x v="1"/>
  </r>
  <r>
    <x v="4"/>
    <x v="819"/>
    <s v="158"/>
    <s v="Ot DE GRAEVE"/>
    <d v="2009-05-22T00:00:00"/>
    <s v="THE BMX-STARS VZW"/>
    <n v="6"/>
    <n v="7"/>
    <n v="5"/>
    <m/>
    <m/>
    <m/>
    <m/>
    <x v="5"/>
    <n v="18"/>
    <n v="38"/>
    <n v="3"/>
    <n v="2"/>
    <n v="4"/>
    <n v="0"/>
    <n v="0"/>
    <n v="0"/>
    <n v="9"/>
    <s v="43366B09"/>
    <x v="1"/>
  </r>
  <r>
    <x v="4"/>
    <x v="152"/>
    <s v="58"/>
    <s v="Axl HENDRICKX"/>
    <d v="2009-08-02T00:00:00"/>
    <s v="THE BMX DEVILS V.Z.W. RAVELS"/>
    <n v="7"/>
    <n v="7"/>
    <n v="5"/>
    <m/>
    <m/>
    <m/>
    <m/>
    <x v="5"/>
    <n v="19"/>
    <n v="38"/>
    <n v="2"/>
    <n v="2"/>
    <n v="4"/>
    <n v="0"/>
    <n v="0"/>
    <n v="0"/>
    <n v="8"/>
    <s v="43366B09"/>
    <x v="1"/>
  </r>
  <r>
    <x v="4"/>
    <x v="129"/>
    <s v="40"/>
    <s v="Mathis DE WEVER"/>
    <d v="2009-07-03T00:00:00"/>
    <s v="BMX WESTEL VZW"/>
    <n v="4"/>
    <n v="8"/>
    <n v="5"/>
    <m/>
    <m/>
    <m/>
    <m/>
    <x v="5"/>
    <n v="17"/>
    <n v="38"/>
    <n v="5"/>
    <n v="1"/>
    <n v="4"/>
    <n v="0"/>
    <n v="0"/>
    <n v="0"/>
    <n v="10"/>
    <s v="43366B09"/>
    <x v="1"/>
  </r>
  <r>
    <x v="4"/>
    <x v="156"/>
    <s v="52"/>
    <s v="Kyrian DE SADELEIR"/>
    <d v="2009-07-29T00:00:00"/>
    <s v="BMX TEAM BEKAF VZW"/>
    <n v="6"/>
    <n v="5"/>
    <n v="6"/>
    <m/>
    <m/>
    <m/>
    <m/>
    <x v="5"/>
    <n v="17"/>
    <n v="38"/>
    <n v="3"/>
    <n v="4"/>
    <n v="3"/>
    <n v="0"/>
    <n v="0"/>
    <n v="0"/>
    <n v="10"/>
    <s v="43366B09"/>
    <x v="1"/>
  </r>
  <r>
    <x v="4"/>
    <x v="716"/>
    <s v="88"/>
    <s v="Lennert TEUGHELS"/>
    <d v="2009-07-08T00:00:00"/>
    <s v="ISOREX CYCLING TEAM"/>
    <n v="6"/>
    <n v="5"/>
    <n v="6"/>
    <m/>
    <m/>
    <m/>
    <m/>
    <x v="5"/>
    <n v="17"/>
    <n v="38"/>
    <n v="3"/>
    <n v="4"/>
    <n v="3"/>
    <n v="0"/>
    <n v="0"/>
    <n v="0"/>
    <n v="10"/>
    <s v="43366B09"/>
    <x v="1"/>
  </r>
  <r>
    <x v="4"/>
    <x v="159"/>
    <s v="166"/>
    <s v="Yanis CLOES"/>
    <d v="2009-05-14T00:00:00"/>
    <s v="BMXING PARK BLEGNY"/>
    <n v="7"/>
    <n v="6"/>
    <n v="6"/>
    <m/>
    <m/>
    <m/>
    <m/>
    <x v="5"/>
    <n v="19"/>
    <n v="38"/>
    <n v="2"/>
    <n v="3"/>
    <n v="3"/>
    <n v="0"/>
    <n v="0"/>
    <n v="0"/>
    <n v="8"/>
    <s v="43366B09"/>
    <x v="1"/>
  </r>
  <r>
    <x v="4"/>
    <x v="149"/>
    <s v="60"/>
    <s v="Seppe DE SWART"/>
    <d v="2009-03-14T00:00:00"/>
    <s v="THE BMX DEVILS V.Z.W. RAVELS"/>
    <n v="7"/>
    <n v="6"/>
    <n v="6"/>
    <m/>
    <m/>
    <m/>
    <m/>
    <x v="5"/>
    <n v="19"/>
    <n v="38"/>
    <n v="2"/>
    <n v="3"/>
    <n v="3"/>
    <n v="0"/>
    <n v="0"/>
    <n v="0"/>
    <n v="8"/>
    <s v="43366B09"/>
    <x v="1"/>
  </r>
  <r>
    <x v="4"/>
    <x v="146"/>
    <s v="141"/>
    <s v="Sam GEURTS"/>
    <d v="2009-06-12T00:00:00"/>
    <s v="CYCLING VLIJTINGEN"/>
    <n v="6"/>
    <n v="5"/>
    <n v="7"/>
    <m/>
    <m/>
    <m/>
    <m/>
    <x v="5"/>
    <n v="18"/>
    <n v="38"/>
    <n v="3"/>
    <n v="4"/>
    <n v="2"/>
    <n v="0"/>
    <n v="0"/>
    <n v="0"/>
    <n v="9"/>
    <s v="43366B09"/>
    <x v="1"/>
  </r>
  <r>
    <x v="4"/>
    <x v="712"/>
    <s v="53"/>
    <s v="Liam VAN DIJCK"/>
    <d v="2009-04-16T00:00:00"/>
    <s v="OFF ROAD CLUB BMX  2000  DESSEL VZW"/>
    <n v="7"/>
    <n v="7"/>
    <n v="7"/>
    <m/>
    <m/>
    <m/>
    <m/>
    <x v="5"/>
    <n v="21"/>
    <n v="38"/>
    <n v="2"/>
    <n v="2"/>
    <n v="2"/>
    <n v="0"/>
    <n v="0"/>
    <n v="0"/>
    <n v="6"/>
    <s v="43366B09"/>
    <x v="1"/>
  </r>
  <r>
    <x v="4"/>
    <x v="148"/>
    <s v="145"/>
    <s v="Tuur VAN DESSEL"/>
    <d v="2009-07-12T00:00:00"/>
    <s v="BMX DENNENTEAM"/>
    <n v="7"/>
    <n v="8"/>
    <n v="7"/>
    <m/>
    <m/>
    <m/>
    <m/>
    <x v="5"/>
    <n v="22"/>
    <n v="38"/>
    <n v="2"/>
    <n v="1"/>
    <n v="2"/>
    <n v="0"/>
    <n v="0"/>
    <n v="0"/>
    <n v="5"/>
    <s v="43366B09"/>
    <x v="1"/>
  </r>
  <r>
    <x v="4"/>
    <x v="142"/>
    <s v="21"/>
    <s v="Shylo SUTTELS"/>
    <d v="2009-10-31T00:00:00"/>
    <s v="BMX TEAM BEKAF VZW"/>
    <n v="8"/>
    <n v="7"/>
    <n v="8"/>
    <m/>
    <m/>
    <m/>
    <m/>
    <x v="5"/>
    <n v="23"/>
    <n v="38"/>
    <n v="1"/>
    <n v="2"/>
    <n v="1"/>
    <n v="0"/>
    <n v="0"/>
    <n v="0"/>
    <n v="4"/>
    <s v="43366B09"/>
    <x v="1"/>
  </r>
  <r>
    <x v="4"/>
    <x v="161"/>
    <s v="106"/>
    <s v="Wout CAMPS"/>
    <d v="2009-03-20T00:00:00"/>
    <s v="PEER BMX VZW"/>
    <n v="8"/>
    <n v="7"/>
    <n v="8"/>
    <m/>
    <m/>
    <m/>
    <m/>
    <x v="5"/>
    <n v="23"/>
    <n v="38"/>
    <n v="1"/>
    <n v="2"/>
    <n v="1"/>
    <n v="0"/>
    <n v="0"/>
    <n v="0"/>
    <n v="4"/>
    <s v="43366B09"/>
    <x v="1"/>
  </r>
  <r>
    <x v="4"/>
    <x v="135"/>
    <s v="70"/>
    <s v="Lars PEETERS"/>
    <d v="2009-03-07T00:00:00"/>
    <s v="BMX WESTEL VZW"/>
    <n v="5"/>
    <n v="8"/>
    <n v="10"/>
    <m/>
    <m/>
    <m/>
    <m/>
    <x v="5"/>
    <n v="23"/>
    <n v="38"/>
    <n v="4"/>
    <n v="1"/>
    <n v="0"/>
    <n v="0"/>
    <n v="0"/>
    <n v="0"/>
    <n v="5"/>
    <s v="43366B09"/>
    <x v="1"/>
  </r>
  <r>
    <x v="5"/>
    <x v="162"/>
    <s v="70"/>
    <s v="Noë ERLICH"/>
    <d v="2008-02-15T00:00:00"/>
    <s v="CIRCUIT ZOLDER - HEUSDEN-ZOLDER"/>
    <n v="1"/>
    <n v="1"/>
    <n v="1"/>
    <m/>
    <m/>
    <n v="1"/>
    <n v="1"/>
    <x v="5"/>
    <n v="3"/>
    <n v="32"/>
    <n v="8"/>
    <n v="8"/>
    <n v="8"/>
    <n v="0"/>
    <n v="5"/>
    <n v="50"/>
    <n v="79"/>
    <s v="43366B10"/>
    <x v="1"/>
  </r>
  <r>
    <x v="5"/>
    <x v="163"/>
    <s v="14"/>
    <s v="Lars BOSCH"/>
    <d v="2008-09-21T00:00:00"/>
    <s v="DE MOLENSPRINTERS PULDERBOS VZW"/>
    <n v="1"/>
    <n v="1"/>
    <n v="1"/>
    <m/>
    <m/>
    <n v="2"/>
    <n v="2"/>
    <x v="5"/>
    <n v="3"/>
    <n v="32"/>
    <n v="8"/>
    <n v="8"/>
    <n v="8"/>
    <n v="0"/>
    <n v="5"/>
    <n v="30"/>
    <n v="59"/>
    <s v="43366B10"/>
    <x v="1"/>
  </r>
  <r>
    <x v="5"/>
    <x v="180"/>
    <s v="122"/>
    <s v="Lee-Roy THOMASSEN"/>
    <d v="2008-06-08T00:00:00"/>
    <s v="CIRCUIT ZOLDER - HEUSDEN-ZOLDER"/>
    <n v="2"/>
    <n v="1"/>
    <n v="1"/>
    <m/>
    <m/>
    <n v="2"/>
    <n v="3"/>
    <x v="5"/>
    <n v="4"/>
    <n v="32"/>
    <n v="7"/>
    <n v="8"/>
    <n v="8"/>
    <n v="0"/>
    <n v="5"/>
    <n v="25"/>
    <n v="53"/>
    <s v="43366B10"/>
    <x v="1"/>
  </r>
  <r>
    <x v="5"/>
    <x v="164"/>
    <s v="156"/>
    <s v="Vince VAN DOORSLAER"/>
    <d v="2008-02-13T00:00:00"/>
    <s v="DE MOLENSPRINTERS PULDERBOS VZW"/>
    <n v="2"/>
    <n v="2"/>
    <n v="2"/>
    <m/>
    <m/>
    <n v="1"/>
    <n v="4"/>
    <x v="5"/>
    <n v="6"/>
    <n v="32"/>
    <n v="7"/>
    <n v="7"/>
    <n v="7"/>
    <n v="0"/>
    <n v="5"/>
    <n v="20"/>
    <n v="46"/>
    <s v="43366B10"/>
    <x v="1"/>
  </r>
  <r>
    <x v="5"/>
    <x v="165"/>
    <s v="78"/>
    <s v="Unique EVERTS"/>
    <d v="2008-06-01T00:00:00"/>
    <s v="CIRCUIT ZOLDER - HEUSDEN-ZOLDER"/>
    <n v="1"/>
    <n v="1"/>
    <n v="1"/>
    <m/>
    <m/>
    <n v="3"/>
    <n v="5"/>
    <x v="5"/>
    <n v="3"/>
    <n v="32"/>
    <n v="8"/>
    <n v="8"/>
    <n v="8"/>
    <n v="0"/>
    <n v="5"/>
    <n v="17"/>
    <n v="46"/>
    <s v="43366B10"/>
    <x v="1"/>
  </r>
  <r>
    <x v="5"/>
    <x v="169"/>
    <s v="44"/>
    <s v="Jorre LOODTS"/>
    <d v="2008-01-12T00:00:00"/>
    <s v="OFF ROAD CLUB BMX  2000  DESSEL VZW"/>
    <n v="2"/>
    <n v="2"/>
    <n v="3"/>
    <m/>
    <m/>
    <n v="3"/>
    <n v="6"/>
    <x v="5"/>
    <n v="7"/>
    <n v="32"/>
    <n v="7"/>
    <n v="7"/>
    <n v="6"/>
    <n v="0"/>
    <n v="5"/>
    <n v="15"/>
    <n v="40"/>
    <s v="43366B10"/>
    <x v="1"/>
  </r>
  <r>
    <x v="5"/>
    <x v="721"/>
    <s v="45"/>
    <s v="Jenthe OEYEN"/>
    <d v="2008-06-30T00:00:00"/>
    <s v="OFF ROAD CLUB BMX  2000  DESSEL VZW"/>
    <n v="1"/>
    <n v="2"/>
    <n v="3"/>
    <m/>
    <m/>
    <n v="4"/>
    <n v="7"/>
    <x v="5"/>
    <n v="6"/>
    <n v="32"/>
    <n v="8"/>
    <n v="7"/>
    <n v="6"/>
    <n v="0"/>
    <n v="5"/>
    <n v="13"/>
    <n v="39"/>
    <s v="43366B10"/>
    <x v="1"/>
  </r>
  <r>
    <x v="5"/>
    <x v="201"/>
    <s v="112"/>
    <s v="Alexandr BORGHESE"/>
    <d v="2008-08-06T00:00:00"/>
    <s v="Q-BIKE QUAREGNON"/>
    <n v="3"/>
    <n v="4"/>
    <n v="2"/>
    <m/>
    <m/>
    <n v="4"/>
    <n v="8"/>
    <x v="5"/>
    <n v="9"/>
    <n v="32"/>
    <n v="6"/>
    <n v="5"/>
    <n v="7"/>
    <n v="0"/>
    <n v="5"/>
    <n v="11"/>
    <n v="34"/>
    <s v="43366B10"/>
    <x v="1"/>
  </r>
  <r>
    <x v="5"/>
    <x v="173"/>
    <s v="39"/>
    <s v="Joren VLOEMANS"/>
    <d v="2008-02-15T00:00:00"/>
    <s v="BMX WESTEL VZW"/>
    <n v="4"/>
    <n v="3"/>
    <n v="2"/>
    <m/>
    <m/>
    <n v="5"/>
    <m/>
    <x v="5"/>
    <n v="9"/>
    <n v="32"/>
    <n v="5"/>
    <n v="6"/>
    <n v="7"/>
    <n v="0"/>
    <n v="4"/>
    <n v="0"/>
    <n v="22"/>
    <s v="43366B10"/>
    <x v="1"/>
  </r>
  <r>
    <x v="5"/>
    <x v="823"/>
    <s v="91"/>
    <s v="Seppe SERNEELS"/>
    <d v="2008-01-16T00:00:00"/>
    <s v="BMX DENNENTEAM"/>
    <n v="3"/>
    <n v="4"/>
    <n v="3"/>
    <m/>
    <m/>
    <n v="5"/>
    <m/>
    <x v="5"/>
    <n v="10"/>
    <n v="32"/>
    <n v="6"/>
    <n v="5"/>
    <n v="6"/>
    <n v="0"/>
    <n v="4"/>
    <n v="0"/>
    <n v="21"/>
    <s v="43366B10"/>
    <x v="1"/>
  </r>
  <r>
    <x v="5"/>
    <x v="178"/>
    <s v="72"/>
    <s v="Jaro GIELEN"/>
    <d v="2008-08-13T00:00:00"/>
    <s v="PMC CYCLING"/>
    <n v="2"/>
    <n v="2"/>
    <n v="2"/>
    <m/>
    <m/>
    <n v="6"/>
    <m/>
    <x v="5"/>
    <n v="6"/>
    <n v="32"/>
    <n v="7"/>
    <n v="7"/>
    <n v="7"/>
    <n v="0"/>
    <n v="3"/>
    <n v="0"/>
    <n v="24"/>
    <s v="43366B10"/>
    <x v="1"/>
  </r>
  <r>
    <x v="5"/>
    <x v="167"/>
    <s v="3"/>
    <s v="Julie GEERS"/>
    <d v="2008-04-12T00:00:00"/>
    <s v="TOP GEAR BMX VZW"/>
    <n v="5"/>
    <n v="3"/>
    <n v="4"/>
    <m/>
    <m/>
    <n v="6"/>
    <m/>
    <x v="5"/>
    <n v="12"/>
    <n v="32"/>
    <n v="4"/>
    <n v="6"/>
    <n v="5"/>
    <n v="0"/>
    <n v="3"/>
    <n v="0"/>
    <n v="18"/>
    <s v="43366B10"/>
    <x v="1"/>
  </r>
  <r>
    <x v="5"/>
    <x v="197"/>
    <s v="31"/>
    <s v="Renzo SUTTELS"/>
    <d v="2008-02-26T00:00:00"/>
    <s v="BMX TEAM BEKAF VZW"/>
    <n v="4"/>
    <n v="4"/>
    <n v="4"/>
    <m/>
    <m/>
    <n v="7"/>
    <m/>
    <x v="5"/>
    <n v="12"/>
    <n v="32"/>
    <n v="5"/>
    <n v="5"/>
    <n v="5"/>
    <n v="0"/>
    <n v="2"/>
    <n v="0"/>
    <n v="17"/>
    <s v="43366B10"/>
    <x v="1"/>
  </r>
  <r>
    <x v="5"/>
    <x v="189"/>
    <s v="96"/>
    <s v="Romain FRANCK"/>
    <d v="2008-03-03T00:00:00"/>
    <s v="BMXING PARK BLEGNY"/>
    <n v="3"/>
    <n v="3"/>
    <n v="8"/>
    <m/>
    <m/>
    <n v="7"/>
    <m/>
    <x v="5"/>
    <n v="14"/>
    <n v="32"/>
    <n v="6"/>
    <n v="6"/>
    <n v="1"/>
    <n v="0"/>
    <n v="2"/>
    <n v="0"/>
    <n v="15"/>
    <s v="43366B10"/>
    <x v="1"/>
  </r>
  <r>
    <x v="5"/>
    <x v="179"/>
    <s v="141"/>
    <s v="Jente GREGOIRE"/>
    <d v="2008-12-20T00:00:00"/>
    <s v="PMC CYCLING"/>
    <n v="3"/>
    <n v="4"/>
    <n v="4"/>
    <m/>
    <m/>
    <n v="8"/>
    <m/>
    <x v="5"/>
    <n v="11"/>
    <n v="32"/>
    <n v="6"/>
    <n v="5"/>
    <n v="5"/>
    <n v="0"/>
    <n v="1"/>
    <n v="0"/>
    <n v="17"/>
    <s v="43366B10"/>
    <x v="1"/>
  </r>
  <r>
    <x v="5"/>
    <x v="182"/>
    <s v="97"/>
    <s v="Joren DE WEVER"/>
    <d v="2008-01-09T00:00:00"/>
    <s v="BMX WESTEL VZW"/>
    <n v="4"/>
    <n v="3"/>
    <n v="8"/>
    <m/>
    <m/>
    <n v="8"/>
    <m/>
    <x v="5"/>
    <n v="15"/>
    <n v="32"/>
    <n v="5"/>
    <n v="6"/>
    <n v="1"/>
    <n v="0"/>
    <n v="1"/>
    <n v="0"/>
    <n v="13"/>
    <s v="43366B10"/>
    <x v="1"/>
  </r>
  <r>
    <x v="5"/>
    <x v="824"/>
    <s v="85"/>
    <s v="Kobe HUSSON"/>
    <d v="2008-09-28T00:00:00"/>
    <s v="BMX DENNENTEAM"/>
    <n v="6"/>
    <n v="7"/>
    <n v="3"/>
    <m/>
    <m/>
    <m/>
    <m/>
    <x v="5"/>
    <n v="16"/>
    <n v="32"/>
    <n v="3"/>
    <n v="2"/>
    <n v="6"/>
    <n v="0"/>
    <n v="0"/>
    <n v="0"/>
    <n v="11"/>
    <s v="43366B10"/>
    <x v="1"/>
  </r>
  <r>
    <x v="5"/>
    <x v="202"/>
    <s v="59"/>
    <s v="Ibe DE BOEL"/>
    <d v="2008-05-28T00:00:00"/>
    <s v="PEER BMX VZW"/>
    <n v="8"/>
    <n v="5"/>
    <n v="4"/>
    <m/>
    <m/>
    <m/>
    <m/>
    <x v="5"/>
    <n v="17"/>
    <n v="32"/>
    <n v="1"/>
    <n v="4"/>
    <n v="5"/>
    <n v="0"/>
    <n v="0"/>
    <n v="0"/>
    <n v="10"/>
    <s v="43366B10"/>
    <x v="1"/>
  </r>
  <r>
    <x v="5"/>
    <x v="181"/>
    <s v="149"/>
    <s v="Wannes DUPONT"/>
    <d v="2008-10-21T00:00:00"/>
    <s v="BMX WESTEL VZW"/>
    <n v="7"/>
    <n v="5"/>
    <n v="5"/>
    <m/>
    <m/>
    <m/>
    <m/>
    <x v="5"/>
    <n v="17"/>
    <n v="32"/>
    <n v="2"/>
    <n v="4"/>
    <n v="4"/>
    <n v="0"/>
    <n v="0"/>
    <n v="0"/>
    <n v="10"/>
    <s v="43366B10"/>
    <x v="1"/>
  </r>
  <r>
    <x v="5"/>
    <x v="730"/>
    <s v="54"/>
    <s v="Miel DE CLERCK"/>
    <d v="2008-09-26T00:00:00"/>
    <s v="TOP GEAR BMX VZW"/>
    <n v="5"/>
    <n v="6"/>
    <n v="5"/>
    <m/>
    <m/>
    <m/>
    <m/>
    <x v="5"/>
    <n v="16"/>
    <n v="32"/>
    <n v="4"/>
    <n v="3"/>
    <n v="4"/>
    <n v="0"/>
    <n v="0"/>
    <n v="0"/>
    <n v="11"/>
    <s v="43366B10"/>
    <x v="1"/>
  </r>
  <r>
    <x v="5"/>
    <x v="826"/>
    <s v="46"/>
    <s v="Thybe CEULEMANS"/>
    <d v="2008-09-21T00:00:00"/>
    <s v="BMX DENNENTEAM"/>
    <n v="6"/>
    <n v="7"/>
    <n v="5"/>
    <m/>
    <m/>
    <m/>
    <m/>
    <x v="5"/>
    <n v="18"/>
    <n v="32"/>
    <n v="3"/>
    <n v="2"/>
    <n v="4"/>
    <n v="0"/>
    <n v="0"/>
    <n v="0"/>
    <n v="9"/>
    <s v="43366B10"/>
    <x v="1"/>
  </r>
  <r>
    <x v="5"/>
    <x v="183"/>
    <s v="121"/>
    <s v="Jens BELLEN"/>
    <d v="2008-12-06T00:00:00"/>
    <s v="PEER BMX VZW"/>
    <n v="4"/>
    <n v="8"/>
    <n v="5"/>
    <m/>
    <m/>
    <m/>
    <m/>
    <x v="5"/>
    <n v="17"/>
    <n v="32"/>
    <n v="5"/>
    <n v="1"/>
    <n v="4"/>
    <n v="0"/>
    <n v="0"/>
    <n v="0"/>
    <n v="10"/>
    <s v="43366B10"/>
    <x v="1"/>
  </r>
  <r>
    <x v="5"/>
    <x v="185"/>
    <s v="136"/>
    <s v="Tom GRÄSER"/>
    <d v="2008-10-13T00:00:00"/>
    <s v="BMX - HALLE"/>
    <n v="6"/>
    <n v="6"/>
    <n v="6"/>
    <m/>
    <m/>
    <m/>
    <m/>
    <x v="5"/>
    <n v="18"/>
    <n v="32"/>
    <n v="3"/>
    <n v="3"/>
    <n v="3"/>
    <n v="0"/>
    <n v="0"/>
    <n v="0"/>
    <n v="9"/>
    <s v="43366B10"/>
    <x v="1"/>
  </r>
  <r>
    <x v="5"/>
    <x v="210"/>
    <s v="117"/>
    <s v="Tuur VAN RUL"/>
    <d v="2008-12-15T00:00:00"/>
    <s v="PEER BMX VZW"/>
    <n v="8"/>
    <n v="6"/>
    <n v="6"/>
    <m/>
    <m/>
    <m/>
    <m/>
    <x v="5"/>
    <n v="20"/>
    <n v="32"/>
    <n v="1"/>
    <n v="3"/>
    <n v="3"/>
    <n v="0"/>
    <n v="0"/>
    <n v="0"/>
    <n v="7"/>
    <s v="43366B10"/>
    <x v="1"/>
  </r>
  <r>
    <x v="5"/>
    <x v="177"/>
    <s v="60"/>
    <s v="Neals JANSSENS"/>
    <d v="2008-06-23T00:00:00"/>
    <s v="DE MOLENSPRINTERS PULDERBOS VZW"/>
    <n v="5"/>
    <n v="8"/>
    <n v="6"/>
    <m/>
    <m/>
    <m/>
    <m/>
    <x v="5"/>
    <n v="19"/>
    <n v="32"/>
    <n v="4"/>
    <n v="1"/>
    <n v="3"/>
    <n v="0"/>
    <n v="0"/>
    <n v="0"/>
    <n v="8"/>
    <s v="43366B10"/>
    <x v="1"/>
  </r>
  <r>
    <x v="5"/>
    <x v="728"/>
    <s v="111"/>
    <s v="Jorre VAN SCHANDEVIJL"/>
    <d v="2008-09-07T00:00:00"/>
    <s v="BMX - HALLE"/>
    <n v="7"/>
    <n v="8"/>
    <n v="6"/>
    <m/>
    <m/>
    <m/>
    <m/>
    <x v="5"/>
    <n v="21"/>
    <n v="32"/>
    <n v="2"/>
    <n v="1"/>
    <n v="3"/>
    <n v="0"/>
    <n v="0"/>
    <n v="0"/>
    <n v="6"/>
    <s v="43366B10"/>
    <x v="1"/>
  </r>
  <r>
    <x v="5"/>
    <x v="822"/>
    <s v="50"/>
    <s v="Matthias VAN HORENBEECK"/>
    <d v="2008-10-24T00:00:00"/>
    <s v="BMX DENNENTEAM"/>
    <n v="7"/>
    <n v="5"/>
    <n v="7"/>
    <m/>
    <m/>
    <m/>
    <m/>
    <x v="5"/>
    <n v="19"/>
    <n v="32"/>
    <n v="2"/>
    <n v="4"/>
    <n v="2"/>
    <n v="0"/>
    <n v="0"/>
    <n v="0"/>
    <n v="8"/>
    <s v="43366B10"/>
    <x v="1"/>
  </r>
  <r>
    <x v="5"/>
    <x v="200"/>
    <s v="113"/>
    <s v="Timmy SEYFARTH"/>
    <d v="2008-08-01T00:00:00"/>
    <s v="Q-BIKE QUAREGNON"/>
    <n v="7"/>
    <n v="5"/>
    <n v="7"/>
    <m/>
    <m/>
    <m/>
    <m/>
    <x v="5"/>
    <n v="19"/>
    <n v="32"/>
    <n v="2"/>
    <n v="4"/>
    <n v="2"/>
    <n v="0"/>
    <n v="0"/>
    <n v="0"/>
    <n v="8"/>
    <s v="43366B10"/>
    <x v="1"/>
  </r>
  <r>
    <x v="5"/>
    <x v="195"/>
    <s v="47"/>
    <s v="Delano SERNEELS"/>
    <d v="2008-06-25T00:00:00"/>
    <s v="BMX DENNENTEAM"/>
    <n v="6"/>
    <n v="7"/>
    <n v="7"/>
    <m/>
    <m/>
    <m/>
    <m/>
    <x v="5"/>
    <n v="20"/>
    <n v="32"/>
    <n v="3"/>
    <n v="2"/>
    <n v="2"/>
    <n v="0"/>
    <n v="0"/>
    <n v="0"/>
    <n v="7"/>
    <s v="43366B10"/>
    <x v="1"/>
  </r>
  <r>
    <x v="5"/>
    <x v="206"/>
    <s v="99"/>
    <s v="Orlando MELIKA"/>
    <d v="2008-03-27T00:00:00"/>
    <s v="OFF ROAD CLUB BMX  2000  DESSEL VZW"/>
    <n v="5"/>
    <n v="8"/>
    <n v="7"/>
    <m/>
    <m/>
    <m/>
    <m/>
    <x v="5"/>
    <n v="20"/>
    <n v="32"/>
    <n v="4"/>
    <n v="1"/>
    <n v="2"/>
    <n v="0"/>
    <n v="0"/>
    <n v="0"/>
    <n v="7"/>
    <s v="43366B10"/>
    <x v="1"/>
  </r>
  <r>
    <x v="5"/>
    <x v="208"/>
    <s v="68"/>
    <s v="Siebe MOONEN"/>
    <d v="2008-01-16T00:00:00"/>
    <s v="PEER BMX VZW"/>
    <n v="8"/>
    <n v="6"/>
    <n v="8"/>
    <m/>
    <m/>
    <m/>
    <m/>
    <x v="5"/>
    <n v="22"/>
    <n v="32"/>
    <n v="1"/>
    <n v="3"/>
    <n v="1"/>
    <n v="0"/>
    <n v="0"/>
    <n v="0"/>
    <n v="5"/>
    <s v="43366B10"/>
    <x v="1"/>
  </r>
  <r>
    <x v="5"/>
    <x v="203"/>
    <s v="28"/>
    <s v="Knoxx VERCAUTEREN"/>
    <d v="2008-11-14T00:00:00"/>
    <s v="BMX WIZARDS"/>
    <n v="8"/>
    <n v="7"/>
    <n v="8"/>
    <m/>
    <m/>
    <m/>
    <m/>
    <x v="5"/>
    <n v="23"/>
    <n v="32"/>
    <n v="1"/>
    <n v="2"/>
    <n v="1"/>
    <n v="0"/>
    <n v="0"/>
    <n v="0"/>
    <n v="4"/>
    <s v="43366B10"/>
    <x v="1"/>
  </r>
  <r>
    <x v="6"/>
    <x v="732"/>
    <s v="199"/>
    <s v="Jaro SPOOREN"/>
    <d v="2007-04-26T00:00:00"/>
    <s v="OFF ROAD CLUB BMX  2000  DESSEL VZW"/>
    <n v="2"/>
    <n v="2"/>
    <n v="1"/>
    <m/>
    <m/>
    <n v="2"/>
    <n v="1"/>
    <x v="5"/>
    <n v="5"/>
    <n v="26"/>
    <n v="7"/>
    <n v="7"/>
    <n v="8"/>
    <n v="0"/>
    <n v="5"/>
    <n v="50"/>
    <n v="77"/>
    <s v="43366B11"/>
    <x v="1"/>
  </r>
  <r>
    <x v="6"/>
    <x v="219"/>
    <s v="47"/>
    <s v="Rune RAEYMAEKERS"/>
    <d v="2007-08-23T00:00:00"/>
    <s v="OFF ROAD CLUB BMX  2000  DESSEL VZW"/>
    <n v="1"/>
    <n v="1"/>
    <n v="1"/>
    <m/>
    <m/>
    <n v="1"/>
    <n v="2"/>
    <x v="5"/>
    <n v="3"/>
    <n v="26"/>
    <n v="8"/>
    <n v="8"/>
    <n v="8"/>
    <n v="0"/>
    <n v="5"/>
    <n v="30"/>
    <n v="59"/>
    <s v="43366B11"/>
    <x v="1"/>
  </r>
  <r>
    <x v="6"/>
    <x v="215"/>
    <s v="21"/>
    <s v="Axl BOSCH"/>
    <d v="2007-02-15T00:00:00"/>
    <s v="DE MOLENSPRINTERS PULDERBOS VZW"/>
    <n v="1"/>
    <n v="1"/>
    <n v="5"/>
    <m/>
    <m/>
    <n v="4"/>
    <n v="3"/>
    <x v="5"/>
    <n v="7"/>
    <n v="26"/>
    <n v="8"/>
    <n v="8"/>
    <n v="4"/>
    <n v="0"/>
    <n v="5"/>
    <n v="25"/>
    <n v="50"/>
    <s v="43366B11"/>
    <x v="1"/>
  </r>
  <r>
    <x v="6"/>
    <x v="218"/>
    <s v="65"/>
    <s v="Iljo LENSSEN"/>
    <d v="2007-12-18T00:00:00"/>
    <s v="PMC CYCLING"/>
    <n v="2"/>
    <n v="2"/>
    <n v="2"/>
    <m/>
    <m/>
    <n v="1"/>
    <n v="4"/>
    <x v="5"/>
    <n v="6"/>
    <n v="26"/>
    <n v="7"/>
    <n v="7"/>
    <n v="7"/>
    <n v="0"/>
    <n v="5"/>
    <n v="20"/>
    <n v="46"/>
    <s v="43366B11"/>
    <x v="1"/>
  </r>
  <r>
    <x v="6"/>
    <x v="227"/>
    <s v="48"/>
    <s v="Ferre LOUWIES"/>
    <d v="2007-10-31T00:00:00"/>
    <s v="CIRCUIT ZOLDER - HEUSDEN-ZOLDER"/>
    <n v="7"/>
    <n v="1"/>
    <n v="1"/>
    <m/>
    <m/>
    <n v="2"/>
    <n v="5"/>
    <x v="5"/>
    <n v="9"/>
    <n v="26"/>
    <n v="2"/>
    <n v="8"/>
    <n v="8"/>
    <n v="0"/>
    <n v="5"/>
    <n v="17"/>
    <n v="40"/>
    <s v="43366B11"/>
    <x v="1"/>
  </r>
  <r>
    <x v="6"/>
    <x v="239"/>
    <s v="115"/>
    <s v="Geoffrey DE WIT"/>
    <d v="2007-05-12T00:00:00"/>
    <s v="BMX RANST VZW"/>
    <n v="3"/>
    <n v="3"/>
    <n v="3"/>
    <m/>
    <m/>
    <n v="3"/>
    <n v="6"/>
    <x v="5"/>
    <n v="9"/>
    <n v="26"/>
    <n v="6"/>
    <n v="6"/>
    <n v="6"/>
    <n v="0"/>
    <n v="5"/>
    <n v="15"/>
    <n v="38"/>
    <s v="43366B11"/>
    <x v="1"/>
  </r>
  <r>
    <x v="6"/>
    <x v="228"/>
    <s v="135"/>
    <s v="Stef VANDENBORN"/>
    <d v="2007-05-25T00:00:00"/>
    <s v="CYCLING VLIJTINGEN"/>
    <n v="2"/>
    <n v="5"/>
    <n v="2"/>
    <m/>
    <m/>
    <n v="3"/>
    <n v="7"/>
    <x v="5"/>
    <n v="9"/>
    <n v="26"/>
    <n v="7"/>
    <n v="4"/>
    <n v="7"/>
    <n v="0"/>
    <n v="5"/>
    <n v="13"/>
    <n v="36"/>
    <s v="43366B11"/>
    <x v="1"/>
  </r>
  <r>
    <x v="6"/>
    <x v="237"/>
    <s v="20"/>
    <s v="Brend VAN AERSCHOT"/>
    <d v="2007-01-17T00:00:00"/>
    <s v="PMC CYCLING"/>
    <n v="4"/>
    <n v="4"/>
    <n v="3"/>
    <m/>
    <m/>
    <n v="4"/>
    <n v="8"/>
    <x v="5"/>
    <n v="11"/>
    <n v="26"/>
    <n v="5"/>
    <n v="5"/>
    <n v="6"/>
    <n v="0"/>
    <n v="5"/>
    <n v="11"/>
    <n v="32"/>
    <s v="43366B11"/>
    <x v="1"/>
  </r>
  <r>
    <x v="6"/>
    <x v="831"/>
    <s v="87"/>
    <s v="Lander ARTOOS"/>
    <d v="2007-03-17T00:00:00"/>
    <s v="BMX DENNENTEAM"/>
    <n v="1"/>
    <n v="2"/>
    <n v="2"/>
    <m/>
    <m/>
    <n v="5"/>
    <m/>
    <x v="5"/>
    <n v="5"/>
    <n v="26"/>
    <n v="8"/>
    <n v="7"/>
    <n v="7"/>
    <n v="0"/>
    <n v="4"/>
    <n v="0"/>
    <n v="26"/>
    <s v="43366B11"/>
    <x v="1"/>
  </r>
  <r>
    <x v="6"/>
    <x v="230"/>
    <s v="108"/>
    <s v="Brent VAN VLASSELAER"/>
    <d v="2007-09-05T00:00:00"/>
    <s v="BMX WESTEL VZW"/>
    <n v="2"/>
    <n v="5"/>
    <n v="4"/>
    <m/>
    <m/>
    <n v="5"/>
    <m/>
    <x v="5"/>
    <n v="11"/>
    <n v="26"/>
    <n v="7"/>
    <n v="4"/>
    <n v="5"/>
    <n v="0"/>
    <n v="4"/>
    <n v="0"/>
    <n v="20"/>
    <s v="43366B11"/>
    <x v="1"/>
  </r>
  <r>
    <x v="6"/>
    <x v="255"/>
    <s v="95"/>
    <s v="Sten RUTS"/>
    <d v="2007-12-21T00:00:00"/>
    <s v="THE BMX DEVILS V.Z.W. RAVELS"/>
    <n v="3"/>
    <n v="4"/>
    <n v="2"/>
    <m/>
    <m/>
    <n v="6"/>
    <m/>
    <x v="5"/>
    <n v="9"/>
    <n v="26"/>
    <n v="6"/>
    <n v="5"/>
    <n v="7"/>
    <n v="0"/>
    <n v="3"/>
    <n v="0"/>
    <n v="21"/>
    <s v="43366B11"/>
    <x v="1"/>
  </r>
  <r>
    <x v="6"/>
    <x v="234"/>
    <s v="85"/>
    <s v="Quinten CLERX"/>
    <d v="2007-03-03T00:00:00"/>
    <s v="CIRCUIT ZOLDER - HEUSDEN-ZOLDER"/>
    <n v="4"/>
    <n v="3"/>
    <n v="3"/>
    <m/>
    <m/>
    <n v="6"/>
    <m/>
    <x v="5"/>
    <n v="10"/>
    <n v="26"/>
    <n v="5"/>
    <n v="6"/>
    <n v="6"/>
    <n v="0"/>
    <n v="3"/>
    <n v="0"/>
    <n v="20"/>
    <s v="43366B11"/>
    <x v="1"/>
  </r>
  <r>
    <x v="6"/>
    <x v="259"/>
    <s v="64"/>
    <s v="Tibo COP"/>
    <d v="2007-08-27T00:00:00"/>
    <s v="BMX RANST VZW"/>
    <n v="3"/>
    <n v="4"/>
    <n v="3"/>
    <m/>
    <m/>
    <n v="7"/>
    <m/>
    <x v="5"/>
    <n v="10"/>
    <n v="26"/>
    <n v="6"/>
    <n v="5"/>
    <n v="6"/>
    <n v="0"/>
    <n v="2"/>
    <n v="0"/>
    <n v="19"/>
    <s v="43366B11"/>
    <x v="1"/>
  </r>
  <r>
    <x v="6"/>
    <x v="236"/>
    <s v="155"/>
    <s v="Jasper COLAES"/>
    <d v="2007-01-19T00:00:00"/>
    <s v="BMX WESTEL VZW"/>
    <n v="1"/>
    <n v="3"/>
    <n v="5"/>
    <m/>
    <m/>
    <n v="7"/>
    <m/>
    <x v="5"/>
    <n v="9"/>
    <n v="26"/>
    <n v="8"/>
    <n v="6"/>
    <n v="4"/>
    <n v="0"/>
    <n v="2"/>
    <n v="0"/>
    <n v="20"/>
    <s v="43366B11"/>
    <x v="1"/>
  </r>
  <r>
    <x v="6"/>
    <x v="737"/>
    <s v="98"/>
    <s v="Tristan VAN DIJCK"/>
    <d v="2007-04-27T00:00:00"/>
    <s v="OFF ROAD CLUB BMX  2000  DESSEL VZW"/>
    <n v="3"/>
    <n v="1"/>
    <n v="1"/>
    <m/>
    <m/>
    <n v="8"/>
    <m/>
    <x v="5"/>
    <n v="5"/>
    <n v="26"/>
    <n v="6"/>
    <n v="8"/>
    <n v="8"/>
    <n v="0"/>
    <n v="1"/>
    <n v="0"/>
    <n v="23"/>
    <s v="43366B11"/>
    <x v="1"/>
  </r>
  <r>
    <x v="6"/>
    <x v="235"/>
    <s v="56"/>
    <s v="Ruben HERMANS"/>
    <d v="2007-12-07T00:00:00"/>
    <s v="THE BMX DEVILS V.Z.W. RAVELS"/>
    <n v="4"/>
    <n v="4"/>
    <n v="4"/>
    <m/>
    <m/>
    <n v="8"/>
    <m/>
    <x v="5"/>
    <n v="12"/>
    <n v="26"/>
    <n v="5"/>
    <n v="5"/>
    <n v="5"/>
    <n v="0"/>
    <n v="1"/>
    <n v="0"/>
    <n v="16"/>
    <s v="43366B11"/>
    <x v="1"/>
  </r>
  <r>
    <x v="6"/>
    <x v="222"/>
    <s v="25"/>
    <s v="Arne ONGHENA"/>
    <d v="2007-01-01T00:00:00"/>
    <s v="BMX RANST VZW"/>
    <n v="7"/>
    <n v="2"/>
    <n v="4"/>
    <m/>
    <m/>
    <m/>
    <m/>
    <x v="5"/>
    <n v="13"/>
    <n v="26"/>
    <n v="2"/>
    <n v="7"/>
    <n v="5"/>
    <n v="0"/>
    <n v="0"/>
    <n v="0"/>
    <n v="14"/>
    <s v="43366B11"/>
    <x v="1"/>
  </r>
  <r>
    <x v="6"/>
    <x v="833"/>
    <s v="86"/>
    <s v="Yorrit VAN ROOSBROECK"/>
    <d v="2007-08-20T00:00:00"/>
    <s v="BMX DENNENTEAM"/>
    <n v="5"/>
    <n v="5"/>
    <n v="4"/>
    <m/>
    <m/>
    <m/>
    <m/>
    <x v="5"/>
    <n v="14"/>
    <n v="26"/>
    <n v="4"/>
    <n v="4"/>
    <n v="5"/>
    <n v="0"/>
    <n v="0"/>
    <n v="0"/>
    <n v="13"/>
    <s v="43366B11"/>
    <x v="1"/>
  </r>
  <r>
    <x v="6"/>
    <x v="245"/>
    <s v="46"/>
    <s v="Ase TRUYTS"/>
    <d v="2007-03-17T00:00:00"/>
    <s v="BMX WESTEL VZW"/>
    <n v="6"/>
    <n v="5"/>
    <n v="5"/>
    <m/>
    <m/>
    <m/>
    <m/>
    <x v="5"/>
    <n v="16"/>
    <n v="26"/>
    <n v="3"/>
    <n v="4"/>
    <n v="4"/>
    <n v="0"/>
    <n v="0"/>
    <n v="0"/>
    <n v="11"/>
    <s v="43366B11"/>
    <x v="1"/>
  </r>
  <r>
    <x v="6"/>
    <x v="252"/>
    <s v="41"/>
    <s v="Daan DE SWART"/>
    <d v="2007-04-20T00:00:00"/>
    <s v="THE BMX DEVILS V.Z.W. RAVELS"/>
    <n v="5"/>
    <n v="6"/>
    <n v="5"/>
    <m/>
    <m/>
    <m/>
    <m/>
    <x v="5"/>
    <n v="16"/>
    <n v="26"/>
    <n v="4"/>
    <n v="3"/>
    <n v="4"/>
    <n v="0"/>
    <n v="0"/>
    <n v="0"/>
    <n v="11"/>
    <s v="43366B11"/>
    <x v="1"/>
  </r>
  <r>
    <x v="6"/>
    <x v="244"/>
    <s v="167"/>
    <s v="Naud VAN RUL"/>
    <d v="2007-06-16T00:00:00"/>
    <s v="PEER BMX VZW"/>
    <n v="4"/>
    <n v="3"/>
    <n v="6"/>
    <m/>
    <m/>
    <m/>
    <m/>
    <x v="5"/>
    <n v="13"/>
    <n v="26"/>
    <n v="5"/>
    <n v="6"/>
    <n v="3"/>
    <n v="0"/>
    <n v="0"/>
    <n v="0"/>
    <n v="14"/>
    <s v="43366B11"/>
    <x v="1"/>
  </r>
  <r>
    <x v="6"/>
    <x v="242"/>
    <s v="45"/>
    <s v="Keano CLAES"/>
    <d v="2007-12-05T00:00:00"/>
    <s v="THE BMX ANGELS"/>
    <n v="5"/>
    <n v="6"/>
    <n v="6"/>
    <m/>
    <m/>
    <m/>
    <m/>
    <x v="5"/>
    <n v="17"/>
    <n v="26"/>
    <n v="4"/>
    <n v="3"/>
    <n v="3"/>
    <n v="0"/>
    <n v="0"/>
    <n v="0"/>
    <n v="10"/>
    <s v="43366B11"/>
    <x v="1"/>
  </r>
  <r>
    <x v="6"/>
    <x v="262"/>
    <s v="158"/>
    <s v="Andries HENDRIX"/>
    <d v="2007-09-26T00:00:00"/>
    <s v="PEER BMX VZW"/>
    <n v="6"/>
    <n v="6"/>
    <n v="6"/>
    <m/>
    <m/>
    <m/>
    <m/>
    <x v="5"/>
    <n v="18"/>
    <n v="26"/>
    <n v="3"/>
    <n v="3"/>
    <n v="3"/>
    <n v="0"/>
    <n v="0"/>
    <n v="0"/>
    <n v="9"/>
    <s v="43366B11"/>
    <x v="1"/>
  </r>
  <r>
    <x v="6"/>
    <x v="251"/>
    <s v="109"/>
    <s v="Thomas VAN GEENBERGHE"/>
    <d v="2007-08-03T00:00:00"/>
    <s v="BMX DENNENTEAM"/>
    <n v="6"/>
    <n v="7"/>
    <n v="6"/>
    <m/>
    <m/>
    <m/>
    <m/>
    <x v="5"/>
    <n v="19"/>
    <n v="26"/>
    <n v="3"/>
    <n v="2"/>
    <n v="3"/>
    <n v="0"/>
    <n v="0"/>
    <n v="0"/>
    <n v="8"/>
    <s v="43366B11"/>
    <x v="1"/>
  </r>
  <r>
    <x v="6"/>
    <x v="734"/>
    <s v="43"/>
    <s v="Robin GOFFINGS"/>
    <d v="2007-04-03T00:00:00"/>
    <s v="CIRCUIT ZOLDER - HEUSDEN-ZOLDER"/>
    <n v="5"/>
    <n v="6"/>
    <n v="7"/>
    <m/>
    <m/>
    <m/>
    <m/>
    <x v="5"/>
    <n v="18"/>
    <n v="26"/>
    <n v="4"/>
    <n v="3"/>
    <n v="2"/>
    <n v="0"/>
    <n v="0"/>
    <n v="0"/>
    <n v="9"/>
    <s v="43366B11"/>
    <x v="1"/>
  </r>
  <r>
    <x v="6"/>
    <x v="250"/>
    <s v="91"/>
    <s v="Ilvars DE WOLF"/>
    <d v="2007-02-01T00:00:00"/>
    <s v="OFF ROAD CLUB BMX  2000  DESSEL VZW"/>
    <n v="6"/>
    <n v="7"/>
    <n v="7"/>
    <m/>
    <m/>
    <m/>
    <m/>
    <x v="5"/>
    <n v="20"/>
    <n v="26"/>
    <n v="3"/>
    <n v="2"/>
    <n v="2"/>
    <n v="0"/>
    <n v="0"/>
    <n v="0"/>
    <n v="7"/>
    <s v="43366B11"/>
    <x v="1"/>
  </r>
  <r>
    <x v="0"/>
    <x v="269"/>
    <s v="53"/>
    <s v="Gianni TERRYN"/>
    <d v="2006-02-19T00:00:00"/>
    <s v="MARTIN SPORTS PRO WINNER FACTORY TEAM"/>
    <n v="2"/>
    <n v="1"/>
    <n v="1"/>
    <m/>
    <m/>
    <n v="1"/>
    <n v="1"/>
    <x v="5"/>
    <n v="4"/>
    <n v="29"/>
    <n v="7"/>
    <n v="8"/>
    <n v="8"/>
    <n v="0"/>
    <n v="5"/>
    <n v="50"/>
    <n v="78"/>
    <s v="43366B12"/>
    <x v="0"/>
  </r>
  <r>
    <x v="0"/>
    <x v="272"/>
    <s v="163"/>
    <s v="Stef LIPPENS"/>
    <d v="2006-04-18T00:00:00"/>
    <s v="2B RACING TEAM"/>
    <n v="1"/>
    <n v="2"/>
    <n v="2"/>
    <m/>
    <m/>
    <n v="2"/>
    <n v="2"/>
    <x v="5"/>
    <n v="5"/>
    <n v="29"/>
    <n v="8"/>
    <n v="7"/>
    <n v="7"/>
    <n v="0"/>
    <n v="5"/>
    <n v="30"/>
    <n v="57"/>
    <s v="43366B12"/>
    <x v="0"/>
  </r>
  <r>
    <x v="0"/>
    <x v="267"/>
    <s v="223"/>
    <s v="Sem BOECKX"/>
    <d v="2006-03-22T00:00:00"/>
    <s v="MEYBO FACTORY TEAM BELGIUM"/>
    <n v="2"/>
    <n v="1"/>
    <n v="1"/>
    <m/>
    <m/>
    <n v="2"/>
    <n v="3"/>
    <x v="5"/>
    <n v="4"/>
    <n v="29"/>
    <n v="7"/>
    <n v="8"/>
    <n v="8"/>
    <n v="0"/>
    <n v="5"/>
    <n v="25"/>
    <n v="53"/>
    <s v="43366B12"/>
    <x v="0"/>
  </r>
  <r>
    <x v="0"/>
    <x v="278"/>
    <s v="33"/>
    <s v="Loris JEANMOYE"/>
    <d v="2006-01-06T00:00:00"/>
    <s v="BMXING PARK BLEGNY"/>
    <n v="2"/>
    <n v="4"/>
    <n v="5"/>
    <m/>
    <m/>
    <n v="3"/>
    <n v="4"/>
    <x v="5"/>
    <n v="11"/>
    <n v="29"/>
    <n v="7"/>
    <n v="5"/>
    <n v="4"/>
    <n v="0"/>
    <n v="5"/>
    <n v="20"/>
    <n v="41"/>
    <s v="43366B12"/>
    <x v="0"/>
  </r>
  <r>
    <x v="0"/>
    <x v="268"/>
    <s v="606"/>
    <s v="Yorgi PICCART"/>
    <d v="2006-06-14T00:00:00"/>
    <s v="DK FACTORY TEAM"/>
    <n v="3"/>
    <n v="2"/>
    <n v="2"/>
    <m/>
    <m/>
    <n v="4"/>
    <n v="5"/>
    <x v="5"/>
    <n v="7"/>
    <n v="29"/>
    <n v="6"/>
    <n v="7"/>
    <n v="7"/>
    <n v="0"/>
    <n v="5"/>
    <n v="17"/>
    <n v="42"/>
    <s v="43366B12"/>
    <x v="0"/>
  </r>
  <r>
    <x v="0"/>
    <x v="283"/>
    <s v="67"/>
    <s v="Ferre T´SEYEN"/>
    <d v="2006-06-26T00:00:00"/>
    <s v="VERLU BMX TEAM BELGIUM"/>
    <n v="1"/>
    <n v="2"/>
    <n v="2"/>
    <m/>
    <m/>
    <n v="1"/>
    <n v="6"/>
    <x v="5"/>
    <n v="5"/>
    <n v="29"/>
    <n v="8"/>
    <n v="7"/>
    <n v="7"/>
    <n v="0"/>
    <n v="5"/>
    <n v="15"/>
    <n v="42"/>
    <s v="43366B12"/>
    <x v="0"/>
  </r>
  <r>
    <x v="0"/>
    <x v="840"/>
    <s v="88"/>
    <s v="Victor BOETS"/>
    <d v="2006-12-16T00:00:00"/>
    <s v="OFF ROAD CLUB BMX  2000  DESSEL VZW"/>
    <n v="4"/>
    <n v="3"/>
    <n v="4"/>
    <m/>
    <m/>
    <n v="3"/>
    <n v="7"/>
    <x v="5"/>
    <n v="11"/>
    <n v="29"/>
    <n v="5"/>
    <n v="6"/>
    <n v="5"/>
    <n v="0"/>
    <n v="5"/>
    <n v="13"/>
    <n v="34"/>
    <s v="43366B12"/>
    <x v="0"/>
  </r>
  <r>
    <x v="0"/>
    <x v="280"/>
    <s v="666"/>
    <s v="Lars VAN STAPPEN"/>
    <d v="2006-04-21T00:00:00"/>
    <s v="BMX TEAM CRUPI BELGIUM"/>
    <n v="3"/>
    <n v="4"/>
    <n v="5"/>
    <m/>
    <m/>
    <n v="4"/>
    <n v="8"/>
    <x v="5"/>
    <n v="12"/>
    <n v="29"/>
    <n v="6"/>
    <n v="5"/>
    <n v="4"/>
    <n v="0"/>
    <n v="5"/>
    <n v="11"/>
    <n v="31"/>
    <s v="43366B12"/>
    <x v="0"/>
  </r>
  <r>
    <x v="0"/>
    <x v="281"/>
    <s v="72"/>
    <s v="Senne VERELST"/>
    <d v="2006-09-26T00:00:00"/>
    <s v="DARE2RACE BMX TEAM"/>
    <n v="4"/>
    <n v="3"/>
    <n v="3"/>
    <m/>
    <m/>
    <n v="5"/>
    <m/>
    <x v="5"/>
    <n v="10"/>
    <n v="29"/>
    <n v="5"/>
    <n v="6"/>
    <n v="6"/>
    <n v="0"/>
    <n v="4"/>
    <n v="0"/>
    <n v="21"/>
    <s v="43366B12"/>
    <x v="0"/>
  </r>
  <r>
    <x v="0"/>
    <x v="295"/>
    <s v="46"/>
    <s v="Kamil GOOVAERTS"/>
    <d v="2006-05-24T00:00:00"/>
    <s v="OFF ROAD CLUB BMX  2000  DESSEL VZW"/>
    <n v="3"/>
    <n v="4"/>
    <n v="4"/>
    <m/>
    <m/>
    <n v="5"/>
    <m/>
    <x v="5"/>
    <n v="11"/>
    <n v="29"/>
    <n v="6"/>
    <n v="5"/>
    <n v="5"/>
    <n v="0"/>
    <n v="4"/>
    <n v="0"/>
    <n v="20"/>
    <s v="43366B12"/>
    <x v="0"/>
  </r>
  <r>
    <x v="0"/>
    <x v="265"/>
    <s v="76"/>
    <s v="Rune ROEFS"/>
    <d v="2006-05-29T00:00:00"/>
    <s v="BJORN WYNANTS BMX TEAM"/>
    <n v="2"/>
    <n v="1"/>
    <n v="1"/>
    <m/>
    <m/>
    <n v="6"/>
    <m/>
    <x v="5"/>
    <n v="4"/>
    <n v="29"/>
    <n v="7"/>
    <n v="8"/>
    <n v="8"/>
    <n v="0"/>
    <n v="3"/>
    <n v="0"/>
    <n v="26"/>
    <s v="43366B12"/>
    <x v="0"/>
  </r>
  <r>
    <x v="0"/>
    <x v="311"/>
    <s v="114"/>
    <s v="Doryan BATTAGLIERI"/>
    <d v="2006-05-14T00:00:00"/>
    <s v="BMXING PARK BLEGNY"/>
    <n v="5"/>
    <n v="4"/>
    <n v="4"/>
    <m/>
    <m/>
    <n v="6"/>
    <m/>
    <x v="5"/>
    <n v="13"/>
    <n v="29"/>
    <n v="4"/>
    <n v="5"/>
    <n v="5"/>
    <n v="0"/>
    <n v="3"/>
    <n v="0"/>
    <n v="17"/>
    <s v="43366B12"/>
    <x v="0"/>
  </r>
  <r>
    <x v="0"/>
    <x v="270"/>
    <s v="94"/>
    <s v="Yeno VINGERHOETS"/>
    <d v="2006-04-05T00:00:00"/>
    <s v="FRITS BMX BELGIUM"/>
    <n v="3"/>
    <n v="3"/>
    <n v="2"/>
    <m/>
    <m/>
    <n v="7"/>
    <m/>
    <x v="5"/>
    <n v="8"/>
    <n v="29"/>
    <n v="6"/>
    <n v="6"/>
    <n v="7"/>
    <n v="0"/>
    <n v="2"/>
    <n v="0"/>
    <n v="21"/>
    <s v="43366B12"/>
    <x v="0"/>
  </r>
  <r>
    <x v="0"/>
    <x v="273"/>
    <s v="91"/>
    <s v="Xeno S´JEGERS"/>
    <d v="2006-12-16T00:00:00"/>
    <s v="C-WEAR ICE FACTORY BELGIUM"/>
    <n v="1"/>
    <n v="2"/>
    <n v="3"/>
    <m/>
    <m/>
    <n v="7"/>
    <m/>
    <x v="5"/>
    <n v="6"/>
    <n v="29"/>
    <n v="8"/>
    <n v="7"/>
    <n v="6"/>
    <n v="0"/>
    <n v="2"/>
    <n v="0"/>
    <n v="23"/>
    <s v="43366B12"/>
    <x v="0"/>
  </r>
  <r>
    <x v="0"/>
    <x v="266"/>
    <s v="118"/>
    <s v="Lowie NULENS"/>
    <d v="2006-01-16T00:00:00"/>
    <s v="VERLU BMX TEAM BELGIUM"/>
    <n v="1"/>
    <n v="1"/>
    <n v="1"/>
    <m/>
    <m/>
    <n v="8"/>
    <m/>
    <x v="5"/>
    <n v="3"/>
    <n v="29"/>
    <n v="8"/>
    <n v="8"/>
    <n v="8"/>
    <n v="0"/>
    <n v="1"/>
    <n v="0"/>
    <n v="25"/>
    <s v="43366B12"/>
    <x v="0"/>
  </r>
  <r>
    <x v="0"/>
    <x v="274"/>
    <s v="35"/>
    <s v="Seppe HERMANS"/>
    <d v="2006-06-01T00:00:00"/>
    <s v="INDIVIDUEEL"/>
    <n v="4"/>
    <n v="3"/>
    <n v="3"/>
    <m/>
    <m/>
    <n v="8"/>
    <m/>
    <x v="5"/>
    <n v="10"/>
    <n v="29"/>
    <n v="5"/>
    <n v="6"/>
    <n v="6"/>
    <n v="0"/>
    <n v="1"/>
    <n v="0"/>
    <n v="18"/>
    <s v="43366B12"/>
    <x v="0"/>
  </r>
  <r>
    <x v="0"/>
    <x v="284"/>
    <s v="89"/>
    <s v="Mats FOBE"/>
    <d v="2006-04-06T00:00:00"/>
    <s v="BMX RANST VZW"/>
    <n v="5"/>
    <n v="6"/>
    <n v="3"/>
    <m/>
    <m/>
    <m/>
    <m/>
    <x v="5"/>
    <n v="14"/>
    <n v="29"/>
    <n v="4"/>
    <n v="3"/>
    <n v="6"/>
    <n v="0"/>
    <n v="0"/>
    <n v="0"/>
    <n v="13"/>
    <s v="43366B12"/>
    <x v="0"/>
  </r>
  <r>
    <x v="0"/>
    <x v="299"/>
    <s v="138"/>
    <s v="Tom STOFFELS"/>
    <d v="2006-10-12T00:00:00"/>
    <s v="BMX SOUMAGNE"/>
    <n v="5"/>
    <n v="5"/>
    <n v="4"/>
    <m/>
    <m/>
    <m/>
    <m/>
    <x v="5"/>
    <n v="14"/>
    <n v="29"/>
    <n v="4"/>
    <n v="4"/>
    <n v="5"/>
    <n v="0"/>
    <n v="0"/>
    <n v="0"/>
    <n v="13"/>
    <s v="43366B12"/>
    <x v="0"/>
  </r>
  <r>
    <x v="0"/>
    <x v="287"/>
    <s v="128"/>
    <s v="Rune RODGERSON"/>
    <d v="2006-07-24T00:00:00"/>
    <s v="OSTENDBMXCLUB"/>
    <n v="4"/>
    <n v="5"/>
    <n v="5"/>
    <m/>
    <m/>
    <m/>
    <m/>
    <x v="5"/>
    <n v="14"/>
    <n v="29"/>
    <n v="5"/>
    <n v="4"/>
    <n v="4"/>
    <n v="0"/>
    <n v="0"/>
    <n v="0"/>
    <n v="13"/>
    <s v="43366B12"/>
    <x v="0"/>
  </r>
  <r>
    <x v="0"/>
    <x v="279"/>
    <s v="63"/>
    <s v="Fenne GEBOERS"/>
    <d v="2006-12-24T00:00:00"/>
    <s v="PMC CYCLING"/>
    <n v="5"/>
    <n v="5"/>
    <n v="5"/>
    <m/>
    <m/>
    <m/>
    <m/>
    <x v="5"/>
    <n v="15"/>
    <n v="29"/>
    <n v="4"/>
    <n v="4"/>
    <n v="4"/>
    <n v="0"/>
    <n v="0"/>
    <n v="0"/>
    <n v="12"/>
    <s v="43366B12"/>
    <x v="0"/>
  </r>
  <r>
    <x v="0"/>
    <x v="285"/>
    <s v="59"/>
    <s v="Rune VANDERLINDEN"/>
    <d v="2006-10-11T00:00:00"/>
    <s v="FRITS BMX BELGIUM"/>
    <n v="6"/>
    <n v="5"/>
    <n v="6"/>
    <m/>
    <m/>
    <m/>
    <m/>
    <x v="5"/>
    <n v="17"/>
    <n v="29"/>
    <n v="3"/>
    <n v="4"/>
    <n v="3"/>
    <n v="0"/>
    <n v="0"/>
    <n v="0"/>
    <n v="10"/>
    <s v="43366B12"/>
    <x v="0"/>
  </r>
  <r>
    <x v="0"/>
    <x v="310"/>
    <s v="102"/>
    <s v="Ian NUYENS"/>
    <d v="2006-06-26T00:00:00"/>
    <s v="BMX DENNENTEAM"/>
    <n v="6"/>
    <n v="6"/>
    <n v="6"/>
    <m/>
    <m/>
    <m/>
    <m/>
    <x v="5"/>
    <n v="18"/>
    <n v="29"/>
    <n v="3"/>
    <n v="3"/>
    <n v="3"/>
    <n v="0"/>
    <n v="0"/>
    <n v="0"/>
    <n v="9"/>
    <s v="43366B12"/>
    <x v="0"/>
  </r>
  <r>
    <x v="0"/>
    <x v="305"/>
    <s v="58"/>
    <s v="Mauro VAN ROOSBROECK"/>
    <d v="2006-09-03T00:00:00"/>
    <s v="REVOLUTION BMX SHOP TEAM"/>
    <n v="6"/>
    <n v="6"/>
    <n v="6"/>
    <m/>
    <m/>
    <m/>
    <m/>
    <x v="5"/>
    <n v="18"/>
    <n v="29"/>
    <n v="3"/>
    <n v="3"/>
    <n v="3"/>
    <n v="0"/>
    <n v="0"/>
    <n v="0"/>
    <n v="9"/>
    <s v="43366B12"/>
    <x v="0"/>
  </r>
  <r>
    <x v="0"/>
    <x v="291"/>
    <s v="24"/>
    <s v="Niels HOSKENS"/>
    <d v="2006-02-09T00:00:00"/>
    <s v="THE BMX DEVILS V.Z.W. RAVELS"/>
    <n v="6"/>
    <n v="7"/>
    <n v="6"/>
    <m/>
    <m/>
    <m/>
    <m/>
    <x v="5"/>
    <n v="19"/>
    <n v="29"/>
    <n v="3"/>
    <n v="2"/>
    <n v="3"/>
    <n v="0"/>
    <n v="0"/>
    <n v="0"/>
    <n v="8"/>
    <s v="43366B12"/>
    <x v="0"/>
  </r>
  <r>
    <x v="0"/>
    <x v="844"/>
    <s v="150"/>
    <s v="Robbe GEIJSELS"/>
    <d v="2006-02-28T00:00:00"/>
    <s v="PMC CYCLING"/>
    <n v="7"/>
    <n v="6"/>
    <n v="7"/>
    <m/>
    <m/>
    <m/>
    <m/>
    <x v="5"/>
    <n v="20"/>
    <n v="29"/>
    <n v="2"/>
    <n v="3"/>
    <n v="2"/>
    <n v="0"/>
    <n v="0"/>
    <n v="0"/>
    <n v="7"/>
    <s v="43366B12"/>
    <x v="0"/>
  </r>
  <r>
    <x v="0"/>
    <x v="293"/>
    <s v="140"/>
    <s v="Yannick COLBRANT"/>
    <d v="2006-02-08T00:00:00"/>
    <s v="OFF ROAD CLUB BMX  2000  DESSEL VZW"/>
    <n v="7"/>
    <n v="7"/>
    <n v="7"/>
    <m/>
    <m/>
    <m/>
    <m/>
    <x v="5"/>
    <n v="21"/>
    <n v="29"/>
    <n v="2"/>
    <n v="2"/>
    <n v="2"/>
    <n v="0"/>
    <n v="0"/>
    <n v="0"/>
    <n v="6"/>
    <s v="43366B12"/>
    <x v="0"/>
  </r>
  <r>
    <x v="0"/>
    <x v="302"/>
    <s v="40"/>
    <s v="Jannick VAN DEN KERKHOF"/>
    <d v="2006-11-22T00:00:00"/>
    <s v="THE BMX DEVILS V.Z.W. RAVELS"/>
    <n v="7"/>
    <n v="7"/>
    <n v="7"/>
    <m/>
    <m/>
    <m/>
    <m/>
    <x v="5"/>
    <n v="21"/>
    <n v="29"/>
    <n v="2"/>
    <n v="2"/>
    <n v="2"/>
    <n v="0"/>
    <n v="0"/>
    <n v="0"/>
    <n v="6"/>
    <s v="43366B12"/>
    <x v="0"/>
  </r>
  <r>
    <x v="0"/>
    <x v="264"/>
    <s v="14"/>
    <s v="Niels APPERMONT"/>
    <d v="2006-04-24T00:00:00"/>
    <s v="THRILL FACTORY EUROPE"/>
    <n v="9"/>
    <n v="9"/>
    <n v="9"/>
    <m/>
    <m/>
    <m/>
    <m/>
    <x v="5"/>
    <n v="27"/>
    <n v="29"/>
    <n v="0"/>
    <n v="0"/>
    <n v="0"/>
    <n v="0"/>
    <n v="0"/>
    <n v="0"/>
    <n v="0"/>
    <s v="43366B12"/>
    <x v="0"/>
  </r>
  <r>
    <x v="0"/>
    <x v="915"/>
    <s v="27"/>
    <s v="Rikkert VAN TICHELEN"/>
    <d v="2006-04-07T00:00:00"/>
    <s v="DE MOLENSPRINTERS PULDERBOS VZW"/>
    <n v="8"/>
    <n v="8"/>
    <n v="10"/>
    <m/>
    <m/>
    <m/>
    <m/>
    <x v="5"/>
    <n v="26"/>
    <n v="29"/>
    <n v="1"/>
    <n v="1"/>
    <n v="0"/>
    <n v="0"/>
    <n v="0"/>
    <n v="0"/>
    <n v="2"/>
    <s v="43366B12"/>
    <x v="0"/>
  </r>
  <r>
    <x v="7"/>
    <x v="320"/>
    <s v="31"/>
    <s v="Kjell DE SCHEPPER"/>
    <d v="2005-03-18T00:00:00"/>
    <s v="BMX TEAM CRUPI BELGIUM"/>
    <n v="1"/>
    <n v="1"/>
    <n v="1"/>
    <m/>
    <m/>
    <n v="1"/>
    <n v="1"/>
    <x v="5"/>
    <n v="3"/>
    <n v="19"/>
    <n v="8"/>
    <n v="8"/>
    <n v="8"/>
    <n v="0"/>
    <n v="5"/>
    <n v="50"/>
    <n v="79"/>
    <s v="43366B13"/>
    <x v="2"/>
  </r>
  <r>
    <x v="7"/>
    <x v="321"/>
    <s v="94"/>
    <s v="Tjörven MERTENS"/>
    <d v="2005-01-28T00:00:00"/>
    <s v="C-WEAR ICE FACTORY BELGIUM"/>
    <n v="1"/>
    <n v="1"/>
    <n v="1"/>
    <m/>
    <m/>
    <n v="1"/>
    <n v="2"/>
    <x v="5"/>
    <n v="3"/>
    <n v="19"/>
    <n v="8"/>
    <n v="8"/>
    <n v="8"/>
    <n v="0"/>
    <n v="5"/>
    <n v="30"/>
    <n v="59"/>
    <s v="43366B13"/>
    <x v="2"/>
  </r>
  <r>
    <x v="7"/>
    <x v="323"/>
    <s v="76"/>
    <s v="Ethane BOURGUIGNON"/>
    <d v="2005-02-09T00:00:00"/>
    <s v="SUPERCROSS"/>
    <n v="3"/>
    <n v="2"/>
    <n v="2"/>
    <m/>
    <m/>
    <n v="3"/>
    <n v="3"/>
    <x v="5"/>
    <n v="7"/>
    <n v="19"/>
    <n v="6"/>
    <n v="7"/>
    <n v="7"/>
    <n v="0"/>
    <n v="5"/>
    <n v="25"/>
    <n v="50"/>
    <s v="43366B13"/>
    <x v="2"/>
  </r>
  <r>
    <x v="7"/>
    <x v="326"/>
    <s v="65"/>
    <s v="Nathan DE FAUW"/>
    <d v="2005-07-26T00:00:00"/>
    <s v="BJORN WYNANTS BMX TEAM"/>
    <n v="2"/>
    <n v="2"/>
    <n v="2"/>
    <m/>
    <m/>
    <n v="3"/>
    <n v="4"/>
    <x v="5"/>
    <n v="6"/>
    <n v="19"/>
    <n v="7"/>
    <n v="7"/>
    <n v="7"/>
    <n v="0"/>
    <n v="5"/>
    <n v="20"/>
    <n v="46"/>
    <s v="43366B13"/>
    <x v="2"/>
  </r>
  <r>
    <x v="7"/>
    <x v="324"/>
    <s v="21"/>
    <s v="Dieter BROUNS"/>
    <d v="2005-01-01T00:00:00"/>
    <s v="2B RACING TEAM"/>
    <n v="1"/>
    <n v="1"/>
    <n v="1"/>
    <m/>
    <m/>
    <n v="2"/>
    <n v="5"/>
    <x v="5"/>
    <n v="3"/>
    <n v="19"/>
    <n v="8"/>
    <n v="8"/>
    <n v="8"/>
    <n v="0"/>
    <n v="5"/>
    <n v="17"/>
    <n v="46"/>
    <s v="43366B13"/>
    <x v="2"/>
  </r>
  <r>
    <x v="7"/>
    <x v="328"/>
    <s v="117"/>
    <s v="Thibault VAN LAERE"/>
    <d v="2005-11-08T00:00:00"/>
    <s v="BMXEMOTION TEAM"/>
    <n v="3"/>
    <n v="3"/>
    <n v="3"/>
    <m/>
    <m/>
    <n v="4"/>
    <n v="6"/>
    <x v="5"/>
    <n v="9"/>
    <n v="19"/>
    <n v="6"/>
    <n v="6"/>
    <n v="6"/>
    <n v="0"/>
    <n v="5"/>
    <n v="15"/>
    <n v="38"/>
    <s v="43366B13"/>
    <x v="2"/>
  </r>
  <r>
    <x v="7"/>
    <x v="325"/>
    <s v="53"/>
    <s v="Cedric PATTYN"/>
    <d v="2005-03-23T00:00:00"/>
    <s v="MARTIN SPORTS PRO WINNER FACTORY TEAM"/>
    <n v="3"/>
    <n v="3"/>
    <n v="3"/>
    <m/>
    <m/>
    <n v="4"/>
    <n v="7"/>
    <x v="5"/>
    <n v="9"/>
    <n v="19"/>
    <n v="6"/>
    <n v="6"/>
    <n v="6"/>
    <n v="0"/>
    <n v="5"/>
    <n v="13"/>
    <n v="36"/>
    <s v="43366B13"/>
    <x v="2"/>
  </r>
  <r>
    <x v="7"/>
    <x v="322"/>
    <s v="24"/>
    <s v="Victor BEIRINCKX"/>
    <d v="2005-09-20T00:00:00"/>
    <s v="VERLU BMX TEAM BELGIUM"/>
    <n v="2"/>
    <n v="2"/>
    <n v="2"/>
    <m/>
    <m/>
    <n v="2"/>
    <n v="8"/>
    <x v="5"/>
    <n v="6"/>
    <n v="19"/>
    <n v="7"/>
    <n v="7"/>
    <n v="7"/>
    <n v="0"/>
    <n v="5"/>
    <n v="11"/>
    <n v="37"/>
    <s v="43366B13"/>
    <x v="2"/>
  </r>
  <r>
    <x v="7"/>
    <x v="331"/>
    <s v="999"/>
    <s v="Robbin BOSCH"/>
    <d v="2005-09-07T00:00:00"/>
    <s v="CRUPI BELGIUM PROJECT"/>
    <n v="4"/>
    <n v="4"/>
    <n v="4"/>
    <m/>
    <m/>
    <n v="5"/>
    <m/>
    <x v="5"/>
    <n v="12"/>
    <n v="19"/>
    <n v="5"/>
    <n v="5"/>
    <n v="5"/>
    <n v="0"/>
    <n v="4"/>
    <n v="0"/>
    <n v="19"/>
    <s v="43366B13"/>
    <x v="2"/>
  </r>
  <r>
    <x v="7"/>
    <x v="753"/>
    <s v="116"/>
    <s v="Aymeric DUMONT"/>
    <d v="2005-02-01T00:00:00"/>
    <s v="BMXING PARK BLEGNY"/>
    <n v="5"/>
    <n v="4"/>
    <n v="4"/>
    <m/>
    <m/>
    <n v="5"/>
    <m/>
    <x v="5"/>
    <n v="13"/>
    <n v="19"/>
    <n v="4"/>
    <n v="5"/>
    <n v="5"/>
    <n v="0"/>
    <n v="4"/>
    <n v="0"/>
    <n v="18"/>
    <s v="43366B13"/>
    <x v="2"/>
  </r>
  <r>
    <x v="7"/>
    <x v="341"/>
    <s v="32"/>
    <s v="Ziko DECOSTER"/>
    <d v="2005-08-06T00:00:00"/>
    <s v="BMX - HALLE"/>
    <n v="2"/>
    <n v="3"/>
    <n v="3"/>
    <m/>
    <m/>
    <n v="6"/>
    <m/>
    <x v="5"/>
    <n v="8"/>
    <n v="19"/>
    <n v="7"/>
    <n v="6"/>
    <n v="6"/>
    <n v="0"/>
    <n v="3"/>
    <n v="0"/>
    <n v="22"/>
    <s v="43366B13"/>
    <x v="2"/>
  </r>
  <r>
    <x v="7"/>
    <x v="351"/>
    <s v="40"/>
    <s v="Jens HUYBRECHTS"/>
    <d v="2005-12-11T00:00:00"/>
    <s v="BMX RANST VZW"/>
    <n v="4"/>
    <n v="4"/>
    <n v="4"/>
    <m/>
    <m/>
    <n v="6"/>
    <m/>
    <x v="5"/>
    <n v="12"/>
    <n v="19"/>
    <n v="5"/>
    <n v="5"/>
    <n v="5"/>
    <n v="0"/>
    <n v="3"/>
    <n v="0"/>
    <n v="18"/>
    <s v="43366B13"/>
    <x v="2"/>
  </r>
  <r>
    <x v="7"/>
    <x v="339"/>
    <s v="64"/>
    <s v="Maxim BEUNCKENS"/>
    <d v="2005-03-11T00:00:00"/>
    <s v="CIRCUIT ZOLDER - HEUSDEN-ZOLDER"/>
    <n v="5"/>
    <n v="5"/>
    <n v="5"/>
    <m/>
    <m/>
    <m/>
    <m/>
    <x v="5"/>
    <n v="15"/>
    <n v="19"/>
    <n v="4"/>
    <n v="4"/>
    <n v="4"/>
    <n v="0"/>
    <n v="0"/>
    <n v="0"/>
    <n v="12"/>
    <s v="43366B13"/>
    <x v="2"/>
  </r>
  <r>
    <x v="7"/>
    <x v="348"/>
    <s v="49"/>
    <s v="Seppe HEYMANS"/>
    <d v="2005-03-28T00:00:00"/>
    <s v="CIRCUIT ZOLDER - HEUSDEN-ZOLDER"/>
    <n v="5"/>
    <n v="6"/>
    <n v="5"/>
    <m/>
    <m/>
    <m/>
    <m/>
    <x v="5"/>
    <n v="16"/>
    <n v="19"/>
    <n v="4"/>
    <n v="3"/>
    <n v="4"/>
    <n v="0"/>
    <n v="0"/>
    <n v="0"/>
    <n v="11"/>
    <s v="43366B13"/>
    <x v="2"/>
  </r>
  <r>
    <x v="7"/>
    <x v="848"/>
    <s v="88"/>
    <s v="Robbe ARTOOS"/>
    <d v="2005-07-20T00:00:00"/>
    <s v="BMX DENNENTEAM"/>
    <n v="6"/>
    <n v="6"/>
    <n v="5"/>
    <m/>
    <m/>
    <m/>
    <m/>
    <x v="5"/>
    <n v="17"/>
    <n v="19"/>
    <n v="3"/>
    <n v="3"/>
    <n v="4"/>
    <n v="0"/>
    <n v="0"/>
    <n v="0"/>
    <n v="10"/>
    <s v="43366B13"/>
    <x v="2"/>
  </r>
  <r>
    <x v="7"/>
    <x v="916"/>
    <s v="84"/>
    <s v="Bram MAES"/>
    <d v="2005-05-11T00:00:00"/>
    <s v="BMX DENNENTEAM"/>
    <n v="4"/>
    <n v="5"/>
    <n v="6"/>
    <m/>
    <m/>
    <m/>
    <m/>
    <x v="5"/>
    <n v="15"/>
    <n v="19"/>
    <n v="5"/>
    <n v="4"/>
    <n v="3"/>
    <n v="0"/>
    <n v="0"/>
    <n v="0"/>
    <n v="12"/>
    <s v="43366B13"/>
    <x v="2"/>
  </r>
  <r>
    <x v="7"/>
    <x v="333"/>
    <s v="122"/>
    <s v="Quinte BELMANS"/>
    <d v="2005-05-11T00:00:00"/>
    <s v="CIRCUIT ZOLDER - HEUSDEN-ZOLDER"/>
    <n v="6"/>
    <n v="5"/>
    <n v="6"/>
    <m/>
    <m/>
    <m/>
    <m/>
    <x v="5"/>
    <n v="17"/>
    <n v="19"/>
    <n v="3"/>
    <n v="4"/>
    <n v="3"/>
    <n v="0"/>
    <n v="0"/>
    <n v="0"/>
    <n v="10"/>
    <s v="43366B13"/>
    <x v="2"/>
  </r>
  <r>
    <x v="7"/>
    <x v="354"/>
    <s v="62"/>
    <s v="Yentl LIESSENS"/>
    <d v="2005-10-07T00:00:00"/>
    <s v="INDIVIDUEEL"/>
    <n v="6"/>
    <n v="6"/>
    <n v="6"/>
    <m/>
    <m/>
    <m/>
    <m/>
    <x v="5"/>
    <n v="18"/>
    <n v="19"/>
    <n v="3"/>
    <n v="3"/>
    <n v="3"/>
    <n v="0"/>
    <n v="0"/>
    <n v="0"/>
    <n v="9"/>
    <s v="43366B13"/>
    <x v="2"/>
  </r>
  <r>
    <x v="7"/>
    <x v="335"/>
    <s v="45"/>
    <s v="Zian S´JEGERS"/>
    <d v="2005-09-17T00:00:00"/>
    <s v="THE BMX DEVILS V.Z.W. RAVELS"/>
    <n v="7"/>
    <n v="7"/>
    <n v="7"/>
    <m/>
    <m/>
    <m/>
    <m/>
    <x v="5"/>
    <n v="21"/>
    <n v="19"/>
    <n v="2"/>
    <n v="2"/>
    <n v="2"/>
    <n v="0"/>
    <n v="0"/>
    <n v="0"/>
    <n v="6"/>
    <s v="43366B13"/>
    <x v="2"/>
  </r>
  <r>
    <x v="8"/>
    <x v="357"/>
    <s v="53"/>
    <s v="Kayan SCHAERLAEKEN"/>
    <d v="2004-05-04T00:00:00"/>
    <s v="DK FACTORY TEAM"/>
    <n v="1"/>
    <n v="1"/>
    <n v="1"/>
    <m/>
    <m/>
    <n v="1"/>
    <n v="1"/>
    <x v="5"/>
    <n v="3"/>
    <n v="22"/>
    <n v="8"/>
    <n v="8"/>
    <n v="8"/>
    <n v="0"/>
    <n v="5"/>
    <n v="50"/>
    <n v="79"/>
    <s v="43366B14"/>
    <x v="3"/>
  </r>
  <r>
    <x v="8"/>
    <x v="363"/>
    <s v="37"/>
    <s v="Thomas WILLEMS"/>
    <d v="2004-10-02T00:00:00"/>
    <s v="VERLU BMX TEAM BELGIUM"/>
    <n v="1"/>
    <n v="1"/>
    <n v="1"/>
    <m/>
    <m/>
    <n v="2"/>
    <n v="2"/>
    <x v="5"/>
    <n v="3"/>
    <n v="22"/>
    <n v="8"/>
    <n v="8"/>
    <n v="8"/>
    <n v="0"/>
    <n v="5"/>
    <n v="30"/>
    <n v="59"/>
    <s v="43366B14"/>
    <x v="3"/>
  </r>
  <r>
    <x v="8"/>
    <x v="358"/>
    <s v="44"/>
    <s v="Louis VERHERSTRAETEN"/>
    <d v="2004-08-02T00:00:00"/>
    <s v="VERLU BMX TEAM BELGIUM"/>
    <n v="1"/>
    <n v="1"/>
    <n v="1"/>
    <m/>
    <m/>
    <n v="4"/>
    <n v="3"/>
    <x v="5"/>
    <n v="3"/>
    <n v="22"/>
    <n v="8"/>
    <n v="8"/>
    <n v="8"/>
    <n v="0"/>
    <n v="5"/>
    <n v="25"/>
    <n v="54"/>
    <s v="43366B14"/>
    <x v="3"/>
  </r>
  <r>
    <x v="8"/>
    <x v="361"/>
    <s v="27"/>
    <s v="Bernd SMEETS"/>
    <d v="2004-12-03T00:00:00"/>
    <s v="GEAR2WIN PURE FACTORY RACING"/>
    <n v="2"/>
    <n v="2"/>
    <n v="2"/>
    <m/>
    <m/>
    <n v="2"/>
    <n v="4"/>
    <x v="5"/>
    <n v="6"/>
    <n v="22"/>
    <n v="7"/>
    <n v="7"/>
    <n v="7"/>
    <n v="0"/>
    <n v="5"/>
    <n v="20"/>
    <n v="46"/>
    <s v="43366B14"/>
    <x v="3"/>
  </r>
  <r>
    <x v="8"/>
    <x v="364"/>
    <s v="28"/>
    <s v="Jorrit MAES"/>
    <d v="2004-11-01T00:00:00"/>
    <s v="GEAR2WIN PURE FACTORY RACING"/>
    <n v="2"/>
    <n v="3"/>
    <n v="2"/>
    <m/>
    <m/>
    <n v="3"/>
    <n v="5"/>
    <x v="5"/>
    <n v="7"/>
    <n v="22"/>
    <n v="7"/>
    <n v="6"/>
    <n v="7"/>
    <n v="0"/>
    <n v="5"/>
    <n v="17"/>
    <n v="42"/>
    <s v="43366B14"/>
    <x v="3"/>
  </r>
  <r>
    <x v="8"/>
    <x v="360"/>
    <s v="46"/>
    <s v="Luka VAN STEENBERGEN"/>
    <d v="2004-02-20T00:00:00"/>
    <s v="HARO-BMX4LIFE TEAM"/>
    <n v="2"/>
    <n v="2"/>
    <n v="2"/>
    <m/>
    <m/>
    <n v="3"/>
    <n v="6"/>
    <x v="5"/>
    <n v="6"/>
    <n v="22"/>
    <n v="7"/>
    <n v="7"/>
    <n v="7"/>
    <n v="0"/>
    <n v="5"/>
    <n v="15"/>
    <n v="41"/>
    <s v="43366B14"/>
    <x v="3"/>
  </r>
  <r>
    <x v="8"/>
    <x v="359"/>
    <s v="151"/>
    <s v="Owen MIELCZAREK"/>
    <d v="2004-02-15T00:00:00"/>
    <s v="BMx Emotion w"/>
    <n v="1"/>
    <n v="1"/>
    <n v="1"/>
    <m/>
    <m/>
    <n v="1"/>
    <n v="7"/>
    <x v="5"/>
    <n v="3"/>
    <n v="22"/>
    <n v="8"/>
    <n v="8"/>
    <n v="8"/>
    <n v="0"/>
    <n v="5"/>
    <n v="13"/>
    <n v="42"/>
    <s v="43366B14"/>
    <x v="3"/>
  </r>
  <r>
    <x v="8"/>
    <x v="368"/>
    <s v="110"/>
    <s v="Bo ILEGEMS"/>
    <d v="2004-04-13T00:00:00"/>
    <s v="REVOLUTION BMX SHOP TEAM"/>
    <n v="3"/>
    <n v="3"/>
    <n v="3"/>
    <m/>
    <m/>
    <n v="4"/>
    <n v="8"/>
    <x v="5"/>
    <n v="9"/>
    <n v="22"/>
    <n v="6"/>
    <n v="6"/>
    <n v="6"/>
    <n v="0"/>
    <n v="5"/>
    <n v="11"/>
    <n v="34"/>
    <s v="43366B14"/>
    <x v="3"/>
  </r>
  <r>
    <x v="8"/>
    <x v="757"/>
    <s v="65"/>
    <s v="Robin LEENDERS"/>
    <d v="2004-01-22T00:00:00"/>
    <s v="CIRCUIT ZOLDER - HEUSDEN-ZOLDER"/>
    <n v="3"/>
    <n v="2"/>
    <n v="3"/>
    <m/>
    <m/>
    <n v="5"/>
    <m/>
    <x v="5"/>
    <n v="8"/>
    <n v="22"/>
    <n v="6"/>
    <n v="7"/>
    <n v="6"/>
    <n v="0"/>
    <n v="4"/>
    <n v="0"/>
    <n v="23"/>
    <s v="43366B14"/>
    <x v="3"/>
  </r>
  <r>
    <x v="8"/>
    <x v="373"/>
    <s v="138"/>
    <s v="Sem ARETS"/>
    <d v="2004-06-30T00:00:00"/>
    <s v="REVOLUTION BMX SHOP TEAM"/>
    <n v="3"/>
    <n v="4"/>
    <n v="3"/>
    <m/>
    <m/>
    <n v="5"/>
    <m/>
    <x v="5"/>
    <n v="10"/>
    <n v="22"/>
    <n v="6"/>
    <n v="5"/>
    <n v="6"/>
    <n v="0"/>
    <n v="4"/>
    <n v="0"/>
    <n v="21"/>
    <s v="43366B14"/>
    <x v="3"/>
  </r>
  <r>
    <x v="8"/>
    <x v="362"/>
    <s v="116"/>
    <s v="Aurélien VAESSEN"/>
    <d v="2004-03-11T00:00:00"/>
    <s v="BMX SOUMAGNE"/>
    <n v="2"/>
    <n v="2"/>
    <n v="2"/>
    <m/>
    <m/>
    <n v="6"/>
    <m/>
    <x v="5"/>
    <n v="6"/>
    <n v="22"/>
    <n v="7"/>
    <n v="7"/>
    <n v="7"/>
    <n v="0"/>
    <n v="3"/>
    <n v="0"/>
    <n v="24"/>
    <s v="43366B14"/>
    <x v="3"/>
  </r>
  <r>
    <x v="8"/>
    <x v="375"/>
    <s v="73"/>
    <s v="Thybris MEULEMEESTER"/>
    <d v="2004-04-12T00:00:00"/>
    <s v="TOP GEAR BMX VZW"/>
    <n v="3"/>
    <n v="3"/>
    <n v="3"/>
    <m/>
    <m/>
    <n v="6"/>
    <m/>
    <x v="5"/>
    <n v="9"/>
    <n v="22"/>
    <n v="6"/>
    <n v="6"/>
    <n v="6"/>
    <n v="0"/>
    <n v="3"/>
    <n v="0"/>
    <n v="21"/>
    <s v="43366B14"/>
    <x v="3"/>
  </r>
  <r>
    <x v="8"/>
    <x v="758"/>
    <s v="69"/>
    <s v="Witze BAUDET"/>
    <d v="2004-10-22T00:00:00"/>
    <s v="BMX DENNENTEAM"/>
    <n v="4"/>
    <n v="4"/>
    <n v="4"/>
    <m/>
    <m/>
    <n v="7"/>
    <m/>
    <x v="5"/>
    <n v="12"/>
    <n v="22"/>
    <n v="5"/>
    <n v="5"/>
    <n v="5"/>
    <n v="0"/>
    <n v="2"/>
    <n v="0"/>
    <n v="17"/>
    <s v="43366B14"/>
    <x v="3"/>
  </r>
  <r>
    <x v="8"/>
    <x v="371"/>
    <s v="74"/>
    <s v="Jil BOECKX"/>
    <d v="2004-06-02T00:00:00"/>
    <s v="TEAM DAYLIGHT BELGIUM"/>
    <n v="4"/>
    <n v="4"/>
    <n v="4"/>
    <m/>
    <m/>
    <n v="7"/>
    <m/>
    <x v="5"/>
    <n v="12"/>
    <n v="22"/>
    <n v="5"/>
    <n v="5"/>
    <n v="5"/>
    <n v="0"/>
    <n v="2"/>
    <n v="0"/>
    <n v="17"/>
    <s v="43366B14"/>
    <x v="3"/>
  </r>
  <r>
    <x v="8"/>
    <x v="366"/>
    <s v="115"/>
    <s v="Aaron SCHOONBROODT"/>
    <d v="2004-08-12T00:00:00"/>
    <s v="BMXING PARK BLEGNY"/>
    <n v="4"/>
    <n v="3"/>
    <n v="4"/>
    <m/>
    <m/>
    <n v="8"/>
    <m/>
    <x v="5"/>
    <n v="11"/>
    <n v="22"/>
    <n v="5"/>
    <n v="6"/>
    <n v="5"/>
    <n v="0"/>
    <n v="1"/>
    <n v="0"/>
    <n v="17"/>
    <s v="43366B14"/>
    <x v="3"/>
  </r>
  <r>
    <x v="8"/>
    <x v="370"/>
    <s v="94"/>
    <s v="Maxim PAULUS"/>
    <d v="2004-07-12T00:00:00"/>
    <s v="CIRCUIT ZOLDER - HEUSDEN-ZOLDER"/>
    <n v="4"/>
    <n v="5"/>
    <n v="4"/>
    <m/>
    <m/>
    <n v="8"/>
    <m/>
    <x v="5"/>
    <n v="13"/>
    <n v="22"/>
    <n v="5"/>
    <n v="4"/>
    <n v="5"/>
    <n v="0"/>
    <n v="1"/>
    <n v="0"/>
    <n v="15"/>
    <s v="43366B14"/>
    <x v="3"/>
  </r>
  <r>
    <x v="8"/>
    <x v="760"/>
    <s v="96"/>
    <s v="Kyan SWERTS"/>
    <d v="2004-09-02T00:00:00"/>
    <s v="CIRCUIT ZOLDER - HEUSDEN-ZOLDER"/>
    <n v="5"/>
    <n v="4"/>
    <n v="5"/>
    <m/>
    <m/>
    <m/>
    <m/>
    <x v="5"/>
    <n v="14"/>
    <n v="22"/>
    <n v="4"/>
    <n v="5"/>
    <n v="4"/>
    <n v="0"/>
    <n v="0"/>
    <n v="0"/>
    <n v="13"/>
    <s v="43366B14"/>
    <x v="3"/>
  </r>
  <r>
    <x v="8"/>
    <x v="382"/>
    <s v="58"/>
    <s v="Jarne MANNAERTS"/>
    <d v="2004-10-25T00:00:00"/>
    <s v="OFF ROAD CLUB BMX  2000  DESSEL VZW"/>
    <n v="5"/>
    <n v="5"/>
    <n v="5"/>
    <m/>
    <m/>
    <m/>
    <m/>
    <x v="5"/>
    <n v="15"/>
    <n v="22"/>
    <n v="4"/>
    <n v="4"/>
    <n v="4"/>
    <n v="0"/>
    <n v="0"/>
    <n v="0"/>
    <n v="12"/>
    <s v="43366B14"/>
    <x v="3"/>
  </r>
  <r>
    <x v="8"/>
    <x v="379"/>
    <s v="75"/>
    <s v="Rune BOECKX"/>
    <d v="2004-06-02T00:00:00"/>
    <s v="TEAM DAYLIGHT BELGIUM"/>
    <n v="5"/>
    <n v="5"/>
    <n v="5"/>
    <m/>
    <m/>
    <m/>
    <m/>
    <x v="5"/>
    <n v="15"/>
    <n v="22"/>
    <n v="4"/>
    <n v="4"/>
    <n v="4"/>
    <n v="0"/>
    <n v="0"/>
    <n v="0"/>
    <n v="12"/>
    <s v="43366B14"/>
    <x v="3"/>
  </r>
  <r>
    <x v="8"/>
    <x v="374"/>
    <s v="47"/>
    <s v="Kailash MERTENS"/>
    <d v="2004-11-13T00:00:00"/>
    <s v="THE BMX DEVILS V.Z.W. RAVELS"/>
    <n v="6"/>
    <n v="6"/>
    <n v="5"/>
    <m/>
    <m/>
    <m/>
    <m/>
    <x v="5"/>
    <n v="17"/>
    <n v="22"/>
    <n v="3"/>
    <n v="3"/>
    <n v="4"/>
    <n v="0"/>
    <n v="0"/>
    <n v="0"/>
    <n v="10"/>
    <s v="43366B14"/>
    <x v="3"/>
  </r>
  <r>
    <x v="8"/>
    <x v="917"/>
    <s v="93"/>
    <s v="Simon CAERELS"/>
    <d v="2004-02-16T00:00:00"/>
    <s v="BMX DENNENTEAM"/>
    <n v="5"/>
    <n v="5"/>
    <n v="6"/>
    <m/>
    <m/>
    <m/>
    <m/>
    <x v="5"/>
    <n v="16"/>
    <n v="22"/>
    <n v="4"/>
    <n v="4"/>
    <n v="3"/>
    <n v="0"/>
    <n v="0"/>
    <n v="0"/>
    <n v="11"/>
    <s v="43366B14"/>
    <x v="3"/>
  </r>
  <r>
    <x v="8"/>
    <x v="918"/>
    <s v="39"/>
    <s v="Wannes VAN TICHELEN"/>
    <d v="2004-06-01T00:00:00"/>
    <s v="DE MOLENSPRINTERS PULDERBOS VZW"/>
    <n v="6"/>
    <n v="6"/>
    <n v="6"/>
    <m/>
    <m/>
    <m/>
    <m/>
    <x v="5"/>
    <n v="18"/>
    <n v="22"/>
    <n v="3"/>
    <n v="3"/>
    <n v="3"/>
    <n v="0"/>
    <n v="0"/>
    <n v="0"/>
    <n v="9"/>
    <s v="43366B14"/>
    <x v="3"/>
  </r>
  <r>
    <x v="9"/>
    <x v="394"/>
    <s v="60"/>
    <s v="Wannes MAGDELIJNS"/>
    <d v="2003-01-19T00:00:00"/>
    <s v="GEAR2WIN PURE FACTORY RACING"/>
    <n v="1"/>
    <n v="1"/>
    <n v="1"/>
    <m/>
    <n v="2"/>
    <n v="1"/>
    <n v="1"/>
    <x v="5"/>
    <n v="3"/>
    <n v="30"/>
    <n v="8"/>
    <n v="8"/>
    <n v="8"/>
    <n v="5"/>
    <n v="5"/>
    <n v="50"/>
    <n v="84"/>
    <s v="43366B15"/>
    <x v="4"/>
  </r>
  <r>
    <x v="9"/>
    <x v="395"/>
    <s v="90"/>
    <s v="Sibe JANSSENS"/>
    <d v="2002-02-20T00:00:00"/>
    <s v="C-WEAR ICE FACTORY BELGIUM"/>
    <n v="1"/>
    <n v="2"/>
    <n v="2"/>
    <m/>
    <n v="2"/>
    <n v="2"/>
    <n v="2"/>
    <x v="5"/>
    <n v="5"/>
    <n v="30"/>
    <n v="8"/>
    <n v="7"/>
    <n v="7"/>
    <n v="5"/>
    <n v="5"/>
    <n v="30"/>
    <n v="62"/>
    <s v="43366B15"/>
    <x v="4"/>
  </r>
  <r>
    <x v="9"/>
    <x v="763"/>
    <s v="5"/>
    <s v="Gianluca POLLEFLIET"/>
    <d v="2002-01-28T00:00:00"/>
    <s v="THRILL FACTORY EUROPE"/>
    <n v="1"/>
    <n v="1"/>
    <n v="1"/>
    <m/>
    <n v="1"/>
    <n v="3"/>
    <n v="3"/>
    <x v="5"/>
    <n v="3"/>
    <n v="30"/>
    <n v="8"/>
    <n v="8"/>
    <n v="8"/>
    <n v="5"/>
    <n v="5"/>
    <n v="25"/>
    <n v="59"/>
    <s v="43366B15"/>
    <x v="4"/>
  </r>
  <r>
    <x v="9"/>
    <x v="400"/>
    <s v="63"/>
    <s v="Gebbe SAUVILLERS"/>
    <d v="2003-12-02T00:00:00"/>
    <s v="2B RACING TEAM"/>
    <n v="1"/>
    <n v="1"/>
    <n v="1"/>
    <m/>
    <n v="1"/>
    <n v="4"/>
    <n v="4"/>
    <x v="5"/>
    <n v="3"/>
    <n v="30"/>
    <n v="8"/>
    <n v="8"/>
    <n v="8"/>
    <n v="5"/>
    <n v="5"/>
    <n v="20"/>
    <n v="54"/>
    <s v="43366B15"/>
    <x v="4"/>
  </r>
  <r>
    <x v="9"/>
    <x v="401"/>
    <s v="95"/>
    <s v="Jan-Vikt VRANCKX"/>
    <d v="2002-10-03T00:00:00"/>
    <s v="PMC CYCLING"/>
    <n v="2"/>
    <n v="1"/>
    <n v="1"/>
    <m/>
    <n v="2"/>
    <n v="2"/>
    <n v="5"/>
    <x v="5"/>
    <n v="4"/>
    <n v="30"/>
    <n v="7"/>
    <n v="8"/>
    <n v="8"/>
    <n v="5"/>
    <n v="5"/>
    <n v="17"/>
    <n v="50"/>
    <s v="43366B15"/>
    <x v="4"/>
  </r>
  <r>
    <x v="9"/>
    <x v="396"/>
    <s v="67"/>
    <s v="Ferre VAN WINKEL"/>
    <d v="2003-03-07T00:00:00"/>
    <s v="SUPERCROSS BVC BIKES BENELUX"/>
    <n v="3"/>
    <n v="2"/>
    <n v="2"/>
    <m/>
    <n v="1"/>
    <n v="1"/>
    <n v="6"/>
    <x v="5"/>
    <n v="7"/>
    <n v="30"/>
    <n v="6"/>
    <n v="7"/>
    <n v="7"/>
    <n v="5"/>
    <n v="5"/>
    <n v="15"/>
    <n v="45"/>
    <s v="43366B15"/>
    <x v="4"/>
  </r>
  <r>
    <x v="9"/>
    <x v="408"/>
    <s v="44"/>
    <s v="Dorian GEURTEN"/>
    <d v="2002-06-08T00:00:00"/>
    <s v="MARTIN SPORTS PRO WINNER W FACTORY"/>
    <n v="4"/>
    <n v="2"/>
    <n v="3"/>
    <m/>
    <n v="3"/>
    <n v="4"/>
    <n v="7"/>
    <x v="5"/>
    <n v="9"/>
    <n v="30"/>
    <n v="5"/>
    <n v="7"/>
    <n v="6"/>
    <n v="5"/>
    <n v="5"/>
    <n v="13"/>
    <n v="41"/>
    <s v="43366B15"/>
    <x v="4"/>
  </r>
  <r>
    <x v="9"/>
    <x v="398"/>
    <s v="25"/>
    <s v="Robbe MEERTS"/>
    <d v="2002-02-10T00:00:00"/>
    <s v="HARO-BMX4LIFE TEAM"/>
    <n v="2"/>
    <n v="2"/>
    <n v="2"/>
    <m/>
    <n v="3"/>
    <n v="3"/>
    <n v="8"/>
    <x v="5"/>
    <n v="6"/>
    <n v="30"/>
    <n v="7"/>
    <n v="7"/>
    <n v="7"/>
    <n v="5"/>
    <n v="5"/>
    <n v="11"/>
    <n v="42"/>
    <s v="43366B15"/>
    <x v="4"/>
  </r>
  <r>
    <x v="9"/>
    <x v="397"/>
    <s v="15"/>
    <s v="Jools MELIS"/>
    <d v="2003-08-05T00:00:00"/>
    <s v="MEYBO FACTORY TEAM BELGIUM"/>
    <n v="1"/>
    <n v="1"/>
    <n v="1"/>
    <m/>
    <n v="1"/>
    <n v="5"/>
    <m/>
    <x v="5"/>
    <n v="3"/>
    <n v="30"/>
    <n v="8"/>
    <n v="8"/>
    <n v="8"/>
    <n v="5"/>
    <n v="4"/>
    <n v="0"/>
    <n v="33"/>
    <s v="43366B15"/>
    <x v="4"/>
  </r>
  <r>
    <x v="9"/>
    <x v="405"/>
    <s v="109"/>
    <s v="Max BONMARCHAND"/>
    <d v="2002-03-16T00:00:00"/>
    <s v="BMX DENNENTEAM"/>
    <n v="2"/>
    <n v="3"/>
    <n v="2"/>
    <m/>
    <n v="2"/>
    <n v="5"/>
    <m/>
    <x v="5"/>
    <n v="7"/>
    <n v="30"/>
    <n v="7"/>
    <n v="6"/>
    <n v="7"/>
    <n v="5"/>
    <n v="4"/>
    <n v="0"/>
    <n v="29"/>
    <s v="43366B15"/>
    <x v="4"/>
  </r>
  <r>
    <x v="9"/>
    <x v="426"/>
    <s v="178"/>
    <s v="Joppe VAN DEN BROECK"/>
    <d v="2002-07-09T00:00:00"/>
    <s v="DE MOLENSPRINTERS PULDERBOS VZW"/>
    <n v="3"/>
    <n v="3"/>
    <n v="3"/>
    <m/>
    <n v="4"/>
    <n v="6"/>
    <m/>
    <x v="5"/>
    <n v="9"/>
    <n v="30"/>
    <n v="6"/>
    <n v="6"/>
    <n v="6"/>
    <n v="5"/>
    <n v="3"/>
    <n v="0"/>
    <n v="26"/>
    <s v="43366B15"/>
    <x v="4"/>
  </r>
  <r>
    <x v="9"/>
    <x v="416"/>
    <s v="22"/>
    <s v="Maxim VAN ROOSBROECK"/>
    <d v="2002-10-20T00:00:00"/>
    <s v="REVOLUTION BMX SHOP TEAM"/>
    <n v="3"/>
    <n v="3"/>
    <n v="3"/>
    <m/>
    <n v="4"/>
    <n v="6"/>
    <m/>
    <x v="5"/>
    <n v="9"/>
    <n v="30"/>
    <n v="6"/>
    <n v="6"/>
    <n v="6"/>
    <n v="5"/>
    <n v="3"/>
    <n v="0"/>
    <n v="26"/>
    <s v="43366B15"/>
    <x v="4"/>
  </r>
  <r>
    <x v="9"/>
    <x v="454"/>
    <s v="198"/>
    <s v="Senne BUYSEN"/>
    <d v="2002-04-29T00:00:00"/>
    <s v="DARE2RACE BMX TEAM"/>
    <n v="2"/>
    <n v="2"/>
    <n v="2"/>
    <m/>
    <n v="4"/>
    <n v="7"/>
    <m/>
    <x v="5"/>
    <n v="6"/>
    <n v="30"/>
    <n v="7"/>
    <n v="7"/>
    <n v="7"/>
    <n v="5"/>
    <n v="2"/>
    <n v="0"/>
    <n v="28"/>
    <s v="43366B15"/>
    <x v="4"/>
  </r>
  <r>
    <x v="9"/>
    <x v="413"/>
    <s v="70"/>
    <s v="Wannes MARIEN"/>
    <d v="2003-08-07T00:00:00"/>
    <s v="BMX LILLE-NO DRUGS"/>
    <n v="3"/>
    <n v="4"/>
    <n v="3"/>
    <m/>
    <n v="4"/>
    <n v="7"/>
    <m/>
    <x v="5"/>
    <n v="10"/>
    <n v="30"/>
    <n v="6"/>
    <n v="5"/>
    <n v="6"/>
    <n v="5"/>
    <n v="2"/>
    <n v="0"/>
    <n v="24"/>
    <s v="43366B15"/>
    <x v="4"/>
  </r>
  <r>
    <x v="9"/>
    <x v="406"/>
    <s v="24"/>
    <s v="Arno BRAEKEN"/>
    <d v="2003-10-14T00:00:00"/>
    <s v="BMXEMOTION TEAM"/>
    <n v="5"/>
    <n v="3"/>
    <n v="3"/>
    <m/>
    <n v="3"/>
    <n v="8"/>
    <m/>
    <x v="5"/>
    <n v="11"/>
    <n v="30"/>
    <n v="4"/>
    <n v="6"/>
    <n v="6"/>
    <n v="5"/>
    <n v="1"/>
    <n v="0"/>
    <n v="22"/>
    <s v="43366B15"/>
    <x v="4"/>
  </r>
  <r>
    <x v="9"/>
    <x v="415"/>
    <s v="108"/>
    <s v="Nathan BOURGUIGNON"/>
    <d v="2002-03-08T00:00:00"/>
    <s v="BMXING PARK BLEGNY"/>
    <n v="4"/>
    <n v="4"/>
    <n v="4"/>
    <m/>
    <n v="3"/>
    <n v="8"/>
    <m/>
    <x v="5"/>
    <n v="12"/>
    <n v="30"/>
    <n v="5"/>
    <n v="5"/>
    <n v="5"/>
    <n v="5"/>
    <n v="1"/>
    <n v="0"/>
    <n v="21"/>
    <s v="43366B15"/>
    <x v="4"/>
  </r>
  <r>
    <x v="9"/>
    <x v="414"/>
    <s v="82"/>
    <s v="Dees DEWITTE"/>
    <d v="2003-01-29T00:00:00"/>
    <s v="THRILL FACTORY EUROPE"/>
    <n v="4"/>
    <n v="4"/>
    <n v="4"/>
    <m/>
    <n v="5"/>
    <m/>
    <m/>
    <x v="5"/>
    <n v="12"/>
    <n v="30"/>
    <n v="5"/>
    <n v="5"/>
    <n v="5"/>
    <n v="4"/>
    <n v="0"/>
    <n v="0"/>
    <n v="19"/>
    <s v="43366B15"/>
    <x v="4"/>
  </r>
  <r>
    <x v="9"/>
    <x v="428"/>
    <s v="65"/>
    <s v="Mattheo HANNES"/>
    <d v="2003-05-18T00:00:00"/>
    <s v="HARO-BMX4LIFE TEAM"/>
    <n v="3"/>
    <n v="5"/>
    <n v="4"/>
    <m/>
    <n v="5"/>
    <m/>
    <m/>
    <x v="5"/>
    <n v="12"/>
    <n v="30"/>
    <n v="6"/>
    <n v="4"/>
    <n v="5"/>
    <n v="4"/>
    <n v="0"/>
    <n v="0"/>
    <n v="19"/>
    <s v="43366B15"/>
    <x v="4"/>
  </r>
  <r>
    <x v="9"/>
    <x v="409"/>
    <s v="92"/>
    <s v="Robbe VAN AELST"/>
    <d v="2002-09-16T00:00:00"/>
    <s v="REVOLUTION BMX SHOP TEAM"/>
    <n v="4"/>
    <n v="5"/>
    <n v="4"/>
    <m/>
    <n v="5"/>
    <m/>
    <m/>
    <x v="5"/>
    <n v="13"/>
    <n v="30"/>
    <n v="5"/>
    <n v="4"/>
    <n v="5"/>
    <n v="4"/>
    <n v="0"/>
    <n v="0"/>
    <n v="18"/>
    <s v="43366B15"/>
    <x v="4"/>
  </r>
  <r>
    <x v="9"/>
    <x v="402"/>
    <s v="4"/>
    <s v="Seppe LAENEN"/>
    <d v="2003-02-11T00:00:00"/>
    <s v="SUPERCROSS BVC BIKES BENELUX"/>
    <n v="2"/>
    <n v="4"/>
    <n v="5"/>
    <m/>
    <n v="5"/>
    <m/>
    <m/>
    <x v="5"/>
    <n v="11"/>
    <n v="30"/>
    <n v="7"/>
    <n v="5"/>
    <n v="4"/>
    <n v="4"/>
    <n v="0"/>
    <n v="0"/>
    <n v="20"/>
    <s v="43366B15"/>
    <x v="4"/>
  </r>
  <r>
    <x v="9"/>
    <x v="404"/>
    <s v="23"/>
    <s v="Robbert VAN STAEYEN"/>
    <d v="2003-01-27T00:00:00"/>
    <s v="DARE2RACE BMX TEAM"/>
    <n v="4"/>
    <n v="5"/>
    <n v="4"/>
    <m/>
    <m/>
    <m/>
    <m/>
    <x v="5"/>
    <n v="13"/>
    <n v="30"/>
    <n v="5"/>
    <n v="4"/>
    <n v="5"/>
    <n v="0"/>
    <n v="0"/>
    <n v="0"/>
    <n v="14"/>
    <s v="43366B15"/>
    <x v="4"/>
  </r>
  <r>
    <x v="9"/>
    <x v="420"/>
    <s v="88"/>
    <s v="Bo SCHROYEN"/>
    <d v="2002-07-16T00:00:00"/>
    <s v="PMC CYCLING"/>
    <n v="5"/>
    <n v="3"/>
    <n v="5"/>
    <m/>
    <m/>
    <m/>
    <m/>
    <x v="5"/>
    <n v="13"/>
    <n v="30"/>
    <n v="4"/>
    <n v="6"/>
    <n v="4"/>
    <n v="0"/>
    <n v="0"/>
    <n v="0"/>
    <n v="14"/>
    <s v="43366B15"/>
    <x v="4"/>
  </r>
  <r>
    <x v="9"/>
    <x v="403"/>
    <s v="30"/>
    <s v="Jorre VANDERLINDEN"/>
    <d v="2002-01-11T00:00:00"/>
    <s v="FRITS BMX BELGIUM"/>
    <n v="5"/>
    <n v="4"/>
    <n v="5"/>
    <m/>
    <m/>
    <m/>
    <m/>
    <x v="5"/>
    <n v="14"/>
    <n v="30"/>
    <n v="4"/>
    <n v="5"/>
    <n v="4"/>
    <n v="0"/>
    <n v="0"/>
    <n v="0"/>
    <n v="13"/>
    <s v="43366B15"/>
    <x v="4"/>
  </r>
  <r>
    <x v="9"/>
    <x v="432"/>
    <s v="36"/>
    <s v="Jelle VAN LOO"/>
    <d v="2003-04-04T00:00:00"/>
    <s v="BMX DENNENTEAM"/>
    <n v="5"/>
    <n v="6"/>
    <n v="5"/>
    <m/>
    <m/>
    <m/>
    <m/>
    <x v="5"/>
    <n v="16"/>
    <n v="30"/>
    <n v="4"/>
    <n v="3"/>
    <n v="4"/>
    <n v="0"/>
    <n v="0"/>
    <n v="0"/>
    <n v="11"/>
    <s v="43366B15"/>
    <x v="4"/>
  </r>
  <r>
    <x v="9"/>
    <x v="411"/>
    <s v="112"/>
    <s v="Gianni VERMAELEN"/>
    <d v="2003-07-27T00:00:00"/>
    <s v="INDIVIDUEEL"/>
    <n v="5"/>
    <n v="7"/>
    <n v="5"/>
    <m/>
    <m/>
    <m/>
    <m/>
    <x v="5"/>
    <n v="17"/>
    <n v="30"/>
    <n v="4"/>
    <n v="2"/>
    <n v="4"/>
    <n v="0"/>
    <n v="0"/>
    <n v="0"/>
    <n v="10"/>
    <s v="43366B15"/>
    <x v="4"/>
  </r>
  <r>
    <x v="9"/>
    <x v="423"/>
    <s v="77"/>
    <s v="Gerben GOEMAN"/>
    <d v="2002-04-19T00:00:00"/>
    <s v="BMX - HALLE"/>
    <n v="6"/>
    <n v="5"/>
    <n v="6"/>
    <m/>
    <m/>
    <m/>
    <m/>
    <x v="5"/>
    <n v="17"/>
    <n v="30"/>
    <n v="3"/>
    <n v="4"/>
    <n v="3"/>
    <n v="0"/>
    <n v="0"/>
    <n v="0"/>
    <n v="10"/>
    <s v="43366B15"/>
    <x v="4"/>
  </r>
  <r>
    <x v="9"/>
    <x v="438"/>
    <s v="59"/>
    <s v="Liam GREGOIRE"/>
    <d v="2002-08-23T00:00:00"/>
    <s v="PMC CYCLING"/>
    <n v="6"/>
    <n v="5"/>
    <n v="6"/>
    <m/>
    <m/>
    <m/>
    <m/>
    <x v="5"/>
    <n v="17"/>
    <n v="30"/>
    <n v="3"/>
    <n v="4"/>
    <n v="3"/>
    <n v="0"/>
    <n v="0"/>
    <n v="0"/>
    <n v="10"/>
    <s v="43366B15"/>
    <x v="4"/>
  </r>
  <r>
    <x v="9"/>
    <x v="453"/>
    <s v="89"/>
    <s v="Niels CLAES"/>
    <d v="2002-10-05T00:00:00"/>
    <s v="PMC CYCLING"/>
    <n v="6"/>
    <n v="6"/>
    <n v="6"/>
    <m/>
    <m/>
    <m/>
    <m/>
    <x v="5"/>
    <n v="18"/>
    <n v="30"/>
    <n v="3"/>
    <n v="3"/>
    <n v="3"/>
    <n v="0"/>
    <n v="0"/>
    <n v="0"/>
    <n v="9"/>
    <s v="43366B15"/>
    <x v="4"/>
  </r>
  <r>
    <x v="9"/>
    <x v="430"/>
    <s v="110"/>
    <s v="Senn JANS"/>
    <d v="2003-07-17T00:00:00"/>
    <s v="CYCLING VLIJTINGEN"/>
    <n v="7"/>
    <n v="6"/>
    <n v="7"/>
    <m/>
    <m/>
    <m/>
    <m/>
    <x v="5"/>
    <n v="20"/>
    <n v="30"/>
    <n v="2"/>
    <n v="3"/>
    <n v="2"/>
    <n v="0"/>
    <n v="0"/>
    <n v="0"/>
    <n v="7"/>
    <s v="43366B15"/>
    <x v="4"/>
  </r>
  <r>
    <x v="9"/>
    <x v="451"/>
    <s v="42"/>
    <s v="Yannick KOPPENS"/>
    <d v="2002-06-24T00:00:00"/>
    <s v="PMC CYCLING"/>
    <n v="7"/>
    <n v="7"/>
    <n v="7"/>
    <m/>
    <m/>
    <m/>
    <m/>
    <x v="5"/>
    <n v="21"/>
    <n v="30"/>
    <n v="2"/>
    <n v="2"/>
    <n v="2"/>
    <n v="0"/>
    <n v="0"/>
    <n v="0"/>
    <n v="6"/>
    <s v="43366B15"/>
    <x v="4"/>
  </r>
  <r>
    <x v="10"/>
    <x v="455"/>
    <s v="56"/>
    <s v="Rico VAN DE VOORDE"/>
    <d v="2000-10-12T00:00:00"/>
    <s v="BMXEMOTION TEAM"/>
    <n v="1"/>
    <n v="1"/>
    <n v="1"/>
    <m/>
    <m/>
    <m/>
    <n v="1"/>
    <x v="5"/>
    <n v="3"/>
    <n v="9"/>
    <n v="8"/>
    <n v="8"/>
    <n v="8"/>
    <n v="0"/>
    <n v="0"/>
    <n v="50"/>
    <n v="74"/>
    <s v="43366B17"/>
    <x v="5"/>
  </r>
  <r>
    <x v="10"/>
    <x v="458"/>
    <s v="98"/>
    <s v="Kobe HEREMANS"/>
    <d v="2000-02-28T00:00:00"/>
    <s v="C-WEAR ICE FACTORY BELGIUM"/>
    <n v="1"/>
    <n v="1"/>
    <n v="1"/>
    <m/>
    <m/>
    <m/>
    <n v="2"/>
    <x v="5"/>
    <n v="3"/>
    <n v="9"/>
    <n v="8"/>
    <n v="8"/>
    <n v="8"/>
    <n v="0"/>
    <n v="0"/>
    <n v="30"/>
    <n v="54"/>
    <s v="43366B17"/>
    <x v="5"/>
  </r>
  <r>
    <x v="10"/>
    <x v="457"/>
    <s v="61"/>
    <s v="Robbe VERSCHUEREN"/>
    <d v="2000-09-20T00:00:00"/>
    <s v="BMXEMOTION TEAM"/>
    <n v="2"/>
    <n v="2"/>
    <n v="2"/>
    <m/>
    <m/>
    <m/>
    <n v="3"/>
    <x v="5"/>
    <n v="6"/>
    <n v="9"/>
    <n v="7"/>
    <n v="7"/>
    <n v="7"/>
    <n v="0"/>
    <n v="0"/>
    <n v="25"/>
    <n v="46"/>
    <s v="43366B17"/>
    <x v="5"/>
  </r>
  <r>
    <x v="10"/>
    <x v="461"/>
    <s v="48"/>
    <s v="Maarten VERHOEVEN"/>
    <d v="2000-01-04T00:00:00"/>
    <s v="2B RACING TEAM"/>
    <n v="2"/>
    <n v="2"/>
    <n v="2"/>
    <m/>
    <m/>
    <m/>
    <n v="4"/>
    <x v="5"/>
    <n v="6"/>
    <n v="9"/>
    <n v="7"/>
    <n v="7"/>
    <n v="7"/>
    <n v="0"/>
    <n v="0"/>
    <n v="20"/>
    <n v="41"/>
    <s v="43366B17"/>
    <x v="5"/>
  </r>
  <r>
    <x v="10"/>
    <x v="462"/>
    <s v="65"/>
    <s v="Jef SERNEELS"/>
    <d v="2001-02-02T00:00:00"/>
    <s v="BMXEMOTION TEAM"/>
    <n v="3"/>
    <n v="3"/>
    <n v="4"/>
    <m/>
    <m/>
    <m/>
    <n v="5"/>
    <x v="5"/>
    <n v="10"/>
    <n v="9"/>
    <n v="6"/>
    <n v="6"/>
    <n v="5"/>
    <n v="0"/>
    <n v="0"/>
    <n v="17"/>
    <n v="34"/>
    <s v="43366B17"/>
    <x v="5"/>
  </r>
  <r>
    <x v="10"/>
    <x v="466"/>
    <s v="101"/>
    <s v="Joppe VAN BROEKHOVEN"/>
    <d v="2001-07-19T00:00:00"/>
    <s v="MEYBO FACTORY TEAM BELGIUM"/>
    <n v="3"/>
    <n v="3"/>
    <n v="3"/>
    <m/>
    <m/>
    <m/>
    <n v="6"/>
    <x v="5"/>
    <n v="9"/>
    <n v="9"/>
    <n v="6"/>
    <n v="6"/>
    <n v="6"/>
    <n v="0"/>
    <n v="0"/>
    <n v="15"/>
    <n v="33"/>
    <s v="43366B17"/>
    <x v="5"/>
  </r>
  <r>
    <x v="10"/>
    <x v="470"/>
    <s v="86"/>
    <s v="Brent SOMMEN"/>
    <d v="2001-06-12T00:00:00"/>
    <s v="BJORN WYNANTS BMX TEAM"/>
    <n v="4"/>
    <n v="4"/>
    <n v="4"/>
    <m/>
    <m/>
    <m/>
    <n v="7"/>
    <x v="5"/>
    <n v="12"/>
    <n v="9"/>
    <n v="5"/>
    <n v="5"/>
    <n v="5"/>
    <n v="0"/>
    <n v="0"/>
    <n v="13"/>
    <n v="28"/>
    <s v="43366B17"/>
    <x v="5"/>
  </r>
  <r>
    <x v="10"/>
    <x v="765"/>
    <s v="72"/>
    <s v="Yenthe HAERDEN"/>
    <d v="2001-09-05T00:00:00"/>
    <s v="PEER BMX VZW"/>
    <n v="4"/>
    <n v="4"/>
    <n v="3"/>
    <m/>
    <m/>
    <m/>
    <m/>
    <x v="5"/>
    <n v="11"/>
    <n v="9"/>
    <n v="5"/>
    <n v="5"/>
    <n v="6"/>
    <n v="0"/>
    <n v="0"/>
    <n v="0"/>
    <n v="16"/>
    <s v="43366B17"/>
    <x v="5"/>
  </r>
  <r>
    <x v="10"/>
    <x v="463"/>
    <s v="30"/>
    <s v="Tibo HUYBRECHTS"/>
    <d v="2001-07-18T00:00:00"/>
    <s v="THE BMX DEVILS V.Z.W. RAVELS"/>
    <n v="5"/>
    <n v="5"/>
    <n v="5"/>
    <m/>
    <m/>
    <m/>
    <m/>
    <x v="5"/>
    <n v="15"/>
    <n v="9"/>
    <n v="4"/>
    <n v="4"/>
    <n v="4"/>
    <n v="0"/>
    <n v="0"/>
    <n v="0"/>
    <n v="12"/>
    <s v="43366B17"/>
    <x v="5"/>
  </r>
  <r>
    <x v="11"/>
    <x v="473"/>
    <s v="95"/>
    <s v="Dennis STEEMANS"/>
    <d v="1999-08-21T00:00:00"/>
    <s v="C-WEAR ICE FACTORY BELGIUM"/>
    <n v="1"/>
    <n v="1"/>
    <n v="1"/>
    <m/>
    <m/>
    <m/>
    <n v="1"/>
    <x v="5"/>
    <n v="3"/>
    <n v="9"/>
    <n v="8"/>
    <n v="8"/>
    <n v="8"/>
    <n v="0"/>
    <n v="0"/>
    <n v="50"/>
    <n v="74"/>
    <s v="43366B19"/>
    <x v="6"/>
  </r>
  <r>
    <x v="11"/>
    <x v="472"/>
    <s v="27"/>
    <s v="Roy VAN AKEN"/>
    <d v="1990-06-25T00:00:00"/>
    <s v="VERLU BMX TEAM BELGIUM"/>
    <n v="2"/>
    <n v="3"/>
    <n v="2"/>
    <m/>
    <m/>
    <m/>
    <n v="2"/>
    <x v="5"/>
    <n v="7"/>
    <n v="9"/>
    <n v="7"/>
    <n v="6"/>
    <n v="7"/>
    <n v="0"/>
    <n v="0"/>
    <n v="30"/>
    <n v="50"/>
    <s v="43366B19"/>
    <x v="6"/>
  </r>
  <r>
    <x v="11"/>
    <x v="480"/>
    <s v="38"/>
    <s v="Romain SCHAQUEUE"/>
    <d v="1996-04-19T00:00:00"/>
    <s v="BMXING PARK BLEGNY"/>
    <n v="3"/>
    <n v="2"/>
    <n v="3"/>
    <m/>
    <m/>
    <m/>
    <n v="3"/>
    <x v="5"/>
    <n v="8"/>
    <n v="9"/>
    <n v="6"/>
    <n v="7"/>
    <n v="6"/>
    <n v="0"/>
    <n v="0"/>
    <n v="25"/>
    <n v="44"/>
    <s v="43366B19"/>
    <x v="6"/>
  </r>
  <r>
    <x v="11"/>
    <x v="476"/>
    <s v="53"/>
    <s v="Seppe BEIJENS"/>
    <d v="1996-10-22T00:00:00"/>
    <s v="FRITS BMX BELGIUM"/>
    <n v="1"/>
    <n v="1"/>
    <n v="1"/>
    <m/>
    <m/>
    <m/>
    <n v="4"/>
    <x v="5"/>
    <n v="3"/>
    <n v="9"/>
    <n v="8"/>
    <n v="8"/>
    <n v="8"/>
    <n v="0"/>
    <n v="0"/>
    <n v="20"/>
    <n v="44"/>
    <s v="43366B19"/>
    <x v="6"/>
  </r>
  <r>
    <x v="11"/>
    <x v="474"/>
    <s v="39"/>
    <s v="Jordi VAN BOUCHOUT"/>
    <d v="1996-10-02T00:00:00"/>
    <s v="VERLU BMX TEAM BELGIUM"/>
    <n v="4"/>
    <n v="4"/>
    <n v="3"/>
    <m/>
    <m/>
    <m/>
    <n v="5"/>
    <x v="5"/>
    <n v="11"/>
    <n v="9"/>
    <n v="5"/>
    <n v="5"/>
    <n v="6"/>
    <n v="0"/>
    <n v="0"/>
    <n v="17"/>
    <n v="33"/>
    <s v="43366B19"/>
    <x v="6"/>
  </r>
  <r>
    <x v="11"/>
    <x v="484"/>
    <s v="31"/>
    <s v="Dimitri DEVILLERS"/>
    <d v="1999-10-05T00:00:00"/>
    <s v="BMXING PARK BLEGNY"/>
    <n v="3"/>
    <n v="3"/>
    <n v="4"/>
    <m/>
    <m/>
    <m/>
    <n v="6"/>
    <x v="5"/>
    <n v="10"/>
    <n v="9"/>
    <n v="6"/>
    <n v="6"/>
    <n v="5"/>
    <n v="0"/>
    <n v="0"/>
    <n v="15"/>
    <n v="32"/>
    <s v="43366B19"/>
    <x v="6"/>
  </r>
  <r>
    <x v="11"/>
    <x v="488"/>
    <s v="444"/>
    <s v="Jari CAMMANS"/>
    <d v="1996-07-04T00:00:00"/>
    <s v="BMXEMOTION TEAM"/>
    <n v="2"/>
    <n v="2"/>
    <n v="2"/>
    <m/>
    <m/>
    <m/>
    <n v="7"/>
    <x v="5"/>
    <n v="6"/>
    <n v="9"/>
    <n v="7"/>
    <n v="7"/>
    <n v="7"/>
    <n v="0"/>
    <n v="0"/>
    <n v="13"/>
    <n v="34"/>
    <s v="43366B19"/>
    <x v="6"/>
  </r>
  <r>
    <x v="11"/>
    <x v="496"/>
    <s v="48"/>
    <s v="Sébastien DAVIN"/>
    <d v="1999-08-10T00:00:00"/>
    <s v="BMX SOUMAGNE"/>
    <n v="5"/>
    <n v="5"/>
    <n v="4"/>
    <m/>
    <m/>
    <m/>
    <m/>
    <x v="5"/>
    <n v="14"/>
    <n v="9"/>
    <n v="4"/>
    <n v="4"/>
    <n v="5"/>
    <n v="0"/>
    <n v="0"/>
    <n v="0"/>
    <n v="13"/>
    <s v="43366B19"/>
    <x v="6"/>
  </r>
  <r>
    <x v="11"/>
    <x v="491"/>
    <s v="61"/>
    <s v="Michael BLANCHART"/>
    <d v="1995-06-12T00:00:00"/>
    <s v="VZW ANTWERP BMX"/>
    <n v="5"/>
    <n v="5"/>
    <n v="5"/>
    <m/>
    <m/>
    <m/>
    <m/>
    <x v="5"/>
    <n v="15"/>
    <n v="9"/>
    <n v="4"/>
    <n v="4"/>
    <n v="4"/>
    <n v="0"/>
    <n v="0"/>
    <n v="0"/>
    <n v="12"/>
    <s v="43366B19"/>
    <x v="6"/>
  </r>
  <r>
    <x v="12"/>
    <x v="499"/>
    <s v="42"/>
    <s v="Yeno DE CLERCQ"/>
    <d v="2003-12-19T00:00:00"/>
    <s v="THE BMX-STARS VZW"/>
    <n v="1"/>
    <n v="1"/>
    <n v="1"/>
    <m/>
    <m/>
    <m/>
    <n v="1"/>
    <x v="5"/>
    <n v="3"/>
    <n v="9"/>
    <n v="8"/>
    <n v="8"/>
    <n v="8"/>
    <n v="0"/>
    <n v="0"/>
    <n v="50"/>
    <n v="74"/>
    <s v="43366C16"/>
    <x v="7"/>
  </r>
  <r>
    <x v="12"/>
    <x v="905"/>
    <s v="52"/>
    <s v="Bo SCHROYEN"/>
    <d v="2002-07-16T00:00:00"/>
    <s v="PMC CYCLING"/>
    <n v="1"/>
    <n v="1"/>
    <n v="2"/>
    <m/>
    <m/>
    <m/>
    <n v="2"/>
    <x v="5"/>
    <n v="4"/>
    <n v="9"/>
    <n v="8"/>
    <n v="8"/>
    <n v="7"/>
    <n v="0"/>
    <n v="0"/>
    <n v="30"/>
    <n v="53"/>
    <s v="43366C16"/>
    <x v="7"/>
  </r>
  <r>
    <x v="12"/>
    <x v="503"/>
    <s v="29"/>
    <s v="Aurélien VAESSEN"/>
    <d v="2004-03-11T00:00:00"/>
    <s v="BMX SOUMAGNE"/>
    <n v="2"/>
    <n v="3"/>
    <n v="1"/>
    <m/>
    <m/>
    <m/>
    <n v="3"/>
    <x v="5"/>
    <n v="6"/>
    <n v="9"/>
    <n v="7"/>
    <n v="6"/>
    <n v="8"/>
    <n v="0"/>
    <n v="0"/>
    <n v="25"/>
    <n v="46"/>
    <s v="43366C16"/>
    <x v="7"/>
  </r>
  <r>
    <x v="12"/>
    <x v="502"/>
    <s v="39"/>
    <s v="Nathan DE FAUW"/>
    <d v="2005-07-26T00:00:00"/>
    <s v="BJORN WYNANTS BMX TEAM"/>
    <n v="3"/>
    <n v="2"/>
    <n v="3"/>
    <m/>
    <m/>
    <m/>
    <n v="4"/>
    <x v="5"/>
    <n v="8"/>
    <n v="9"/>
    <n v="6"/>
    <n v="7"/>
    <n v="6"/>
    <n v="0"/>
    <n v="0"/>
    <n v="20"/>
    <n v="39"/>
    <s v="43366C16"/>
    <x v="7"/>
  </r>
  <r>
    <x v="12"/>
    <x v="500"/>
    <s v="77"/>
    <s v="Gerben GOEMAN"/>
    <d v="2002-04-19T00:00:00"/>
    <s v="BMX - HALLE"/>
    <n v="2"/>
    <n v="3"/>
    <n v="3"/>
    <m/>
    <m/>
    <m/>
    <n v="5"/>
    <x v="5"/>
    <n v="8"/>
    <n v="9"/>
    <n v="7"/>
    <n v="6"/>
    <n v="6"/>
    <n v="0"/>
    <n v="0"/>
    <n v="17"/>
    <n v="36"/>
    <s v="43366C16"/>
    <x v="7"/>
  </r>
  <r>
    <x v="12"/>
    <x v="504"/>
    <s v="51"/>
    <s v="Bo ILEGEMS"/>
    <d v="2004-04-13T00:00:00"/>
    <s v="REVOLUTION BMX SHOP TEAM"/>
    <n v="3"/>
    <n v="2"/>
    <n v="2"/>
    <m/>
    <m/>
    <m/>
    <n v="6"/>
    <x v="5"/>
    <n v="7"/>
    <n v="9"/>
    <n v="6"/>
    <n v="7"/>
    <n v="7"/>
    <n v="0"/>
    <n v="0"/>
    <n v="15"/>
    <n v="35"/>
    <s v="43366C16"/>
    <x v="7"/>
  </r>
  <r>
    <x v="12"/>
    <x v="919"/>
    <s v="57"/>
    <s v="Kailash MERTENS"/>
    <d v="2004-11-13T00:00:00"/>
    <s v="THE BMX DEVILS V.Z.W. RAVELS"/>
    <n v="4"/>
    <n v="4"/>
    <n v="4"/>
    <m/>
    <m/>
    <m/>
    <n v="7"/>
    <x v="5"/>
    <n v="12"/>
    <n v="9"/>
    <n v="5"/>
    <n v="5"/>
    <n v="5"/>
    <n v="0"/>
    <n v="0"/>
    <n v="13"/>
    <n v="28"/>
    <s v="43366C16"/>
    <x v="7"/>
  </r>
  <r>
    <x v="12"/>
    <x v="920"/>
    <s v="70"/>
    <s v="Mathias HOSKENS"/>
    <d v="2004-10-02T00:00:00"/>
    <s v="THE BMX DEVILS V.Z.W. RAVELS"/>
    <n v="4"/>
    <n v="4"/>
    <n v="4"/>
    <m/>
    <m/>
    <m/>
    <n v="8"/>
    <x v="5"/>
    <n v="12"/>
    <n v="9"/>
    <n v="5"/>
    <n v="5"/>
    <n v="5"/>
    <n v="0"/>
    <n v="0"/>
    <n v="11"/>
    <n v="26"/>
    <s v="43366C16"/>
    <x v="7"/>
  </r>
  <r>
    <x v="12"/>
    <x v="921"/>
    <s v="56"/>
    <s v="Andres VERHOEVEN"/>
    <d v="2003-11-19T00:00:00"/>
    <s v="THE BMX DEVILS V.Z.W. RAVELS"/>
    <n v="5"/>
    <n v="5"/>
    <n v="5"/>
    <m/>
    <m/>
    <m/>
    <m/>
    <x v="5"/>
    <n v="15"/>
    <n v="9"/>
    <n v="4"/>
    <n v="4"/>
    <n v="4"/>
    <n v="0"/>
    <n v="0"/>
    <n v="0"/>
    <n v="12"/>
    <s v="43366C16"/>
    <x v="7"/>
  </r>
  <r>
    <x v="13"/>
    <x v="508"/>
    <s v="95"/>
    <s v="Dennis STEEMANS"/>
    <d v="1999-08-21T00:00:00"/>
    <s v="C-WEAR ICE FACTORY BELGIUM"/>
    <n v="2"/>
    <n v="2"/>
    <n v="1"/>
    <m/>
    <m/>
    <m/>
    <n v="1"/>
    <x v="5"/>
    <n v="5"/>
    <n v="6"/>
    <n v="7"/>
    <n v="7"/>
    <n v="8"/>
    <n v="0"/>
    <n v="0"/>
    <n v="50"/>
    <n v="72"/>
    <s v="43366C29"/>
    <x v="8"/>
  </r>
  <r>
    <x v="13"/>
    <x v="509"/>
    <s v="50"/>
    <s v="Robbe VERSCHUEREN"/>
    <d v="2000-09-20T00:00:00"/>
    <s v="BMXEMOTION TEAM"/>
    <n v="1"/>
    <n v="1"/>
    <n v="2"/>
    <m/>
    <m/>
    <m/>
    <n v="2"/>
    <x v="5"/>
    <n v="4"/>
    <n v="6"/>
    <n v="8"/>
    <n v="8"/>
    <n v="7"/>
    <n v="0"/>
    <n v="0"/>
    <n v="30"/>
    <n v="53"/>
    <s v="43366C29"/>
    <x v="8"/>
  </r>
  <r>
    <x v="13"/>
    <x v="516"/>
    <s v="25"/>
    <s v="Jorden BIESMANS"/>
    <d v="2001-11-05T00:00:00"/>
    <s v="PMC CYCLING"/>
    <n v="4"/>
    <n v="5"/>
    <n v="4"/>
    <m/>
    <m/>
    <m/>
    <n v="3"/>
    <x v="5"/>
    <n v="13"/>
    <n v="6"/>
    <n v="5"/>
    <n v="4"/>
    <n v="5"/>
    <n v="0"/>
    <n v="0"/>
    <n v="25"/>
    <n v="39"/>
    <s v="43366C29"/>
    <x v="8"/>
  </r>
  <r>
    <x v="13"/>
    <x v="511"/>
    <s v="54"/>
    <s v="Sébastien DAVIN"/>
    <d v="1999-08-10T00:00:00"/>
    <s v="BMX SOUMAGNE"/>
    <n v="3"/>
    <n v="3"/>
    <n v="3"/>
    <m/>
    <m/>
    <m/>
    <n v="4"/>
    <x v="5"/>
    <n v="9"/>
    <n v="6"/>
    <n v="6"/>
    <n v="6"/>
    <n v="6"/>
    <n v="0"/>
    <n v="0"/>
    <n v="20"/>
    <n v="38"/>
    <s v="43366C29"/>
    <x v="8"/>
  </r>
  <r>
    <x v="13"/>
    <x v="514"/>
    <s v="41"/>
    <s v="Alexi VERBIEST"/>
    <d v="1995-08-16T00:00:00"/>
    <s v="BMX TIMBERWOLVES RACING"/>
    <n v="5"/>
    <n v="4"/>
    <n v="6"/>
    <m/>
    <m/>
    <m/>
    <n v="5"/>
    <x v="5"/>
    <n v="15"/>
    <n v="6"/>
    <n v="4"/>
    <n v="5"/>
    <n v="3"/>
    <n v="0"/>
    <n v="0"/>
    <n v="17"/>
    <n v="29"/>
    <s v="43366C29"/>
    <x v="8"/>
  </r>
  <r>
    <x v="13"/>
    <x v="519"/>
    <s v="36"/>
    <s v="Michael BLANCHART"/>
    <d v="1995-06-12T00:00:00"/>
    <s v="VZW ANTWERP BMX"/>
    <n v="6"/>
    <n v="6"/>
    <n v="5"/>
    <m/>
    <m/>
    <m/>
    <n v="6"/>
    <x v="5"/>
    <n v="17"/>
    <n v="6"/>
    <n v="3"/>
    <n v="3"/>
    <n v="4"/>
    <n v="0"/>
    <n v="0"/>
    <n v="15"/>
    <n v="25"/>
    <s v="43366C29"/>
    <x v="8"/>
  </r>
  <r>
    <x v="14"/>
    <x v="522"/>
    <s v="45"/>
    <s v="Kevin REYNAERT"/>
    <d v="1983-03-01T00:00:00"/>
    <s v="THE BMX-STARS VZW"/>
    <n v="2"/>
    <n v="1"/>
    <n v="1"/>
    <m/>
    <m/>
    <m/>
    <n v="1"/>
    <x v="5"/>
    <n v="4"/>
    <n v="9"/>
    <n v="7"/>
    <n v="8"/>
    <n v="8"/>
    <n v="0"/>
    <n v="0"/>
    <n v="50"/>
    <n v="73"/>
    <s v="43366C30"/>
    <x v="9"/>
  </r>
  <r>
    <x v="14"/>
    <x v="521"/>
    <s v="63"/>
    <s v="Michael BESONHE"/>
    <d v="1982-03-30T00:00:00"/>
    <s v="BMX TIMBERWOLVES RACING"/>
    <n v="1"/>
    <n v="1"/>
    <n v="1"/>
    <m/>
    <m/>
    <m/>
    <n v="2"/>
    <x v="5"/>
    <n v="3"/>
    <n v="9"/>
    <n v="8"/>
    <n v="8"/>
    <n v="8"/>
    <n v="0"/>
    <n v="0"/>
    <n v="30"/>
    <n v="54"/>
    <s v="43366C30"/>
    <x v="9"/>
  </r>
  <r>
    <x v="14"/>
    <x v="520"/>
    <s v="30"/>
    <s v="Gorden MARTIN"/>
    <d v="1985-01-20T00:00:00"/>
    <s v="ISOREX CYCLING TEAM"/>
    <n v="3"/>
    <n v="3"/>
    <n v="3"/>
    <m/>
    <m/>
    <m/>
    <n v="3"/>
    <x v="5"/>
    <n v="9"/>
    <n v="9"/>
    <n v="6"/>
    <n v="6"/>
    <n v="6"/>
    <n v="0"/>
    <n v="0"/>
    <n v="25"/>
    <n v="43"/>
    <s v="43366C30"/>
    <x v="9"/>
  </r>
  <r>
    <x v="14"/>
    <x v="524"/>
    <s v="61"/>
    <s v="Tom BOELAERS"/>
    <d v="1985-11-10T00:00:00"/>
    <s v="PEER BMX VZW"/>
    <n v="1"/>
    <n v="2"/>
    <n v="2"/>
    <m/>
    <m/>
    <m/>
    <n v="4"/>
    <x v="5"/>
    <n v="5"/>
    <n v="9"/>
    <n v="8"/>
    <n v="7"/>
    <n v="7"/>
    <n v="0"/>
    <n v="0"/>
    <n v="20"/>
    <n v="42"/>
    <s v="43366C30"/>
    <x v="9"/>
  </r>
  <r>
    <x v="14"/>
    <x v="525"/>
    <s v="108"/>
    <s v="David VERELST"/>
    <d v="1986-12-30T00:00:00"/>
    <s v="BMX RANST VZW"/>
    <n v="2"/>
    <n v="2"/>
    <n v="2"/>
    <m/>
    <m/>
    <m/>
    <n v="5"/>
    <x v="5"/>
    <n v="6"/>
    <n v="9"/>
    <n v="7"/>
    <n v="7"/>
    <n v="7"/>
    <n v="0"/>
    <n v="0"/>
    <n v="17"/>
    <n v="38"/>
    <s v="43366C30"/>
    <x v="9"/>
  </r>
  <r>
    <x v="14"/>
    <x v="526"/>
    <s v="71"/>
    <s v="Wesley VAN GASTEL"/>
    <d v="1979-10-05T00:00:00"/>
    <s v="DARE2RACE BMX TEAM"/>
    <n v="3"/>
    <n v="3"/>
    <n v="3"/>
    <m/>
    <m/>
    <m/>
    <n v="6"/>
    <x v="5"/>
    <n v="9"/>
    <n v="9"/>
    <n v="6"/>
    <n v="6"/>
    <n v="6"/>
    <n v="0"/>
    <n v="0"/>
    <n v="15"/>
    <n v="33"/>
    <s v="43366C30"/>
    <x v="9"/>
  </r>
  <r>
    <x v="14"/>
    <x v="922"/>
    <s v="40"/>
    <s v="Nick HENDRICKX"/>
    <d v="1984-04-13T00:00:00"/>
    <s v="THE BMX DEVILS V.Z.W. RAVELS"/>
    <n v="4"/>
    <n v="4"/>
    <n v="4"/>
    <m/>
    <m/>
    <m/>
    <n v="7"/>
    <x v="5"/>
    <n v="12"/>
    <n v="9"/>
    <n v="5"/>
    <n v="5"/>
    <n v="5"/>
    <n v="0"/>
    <n v="0"/>
    <n v="13"/>
    <n v="28"/>
    <s v="43366C30"/>
    <x v="9"/>
  </r>
  <r>
    <x v="14"/>
    <x v="529"/>
    <s v="41"/>
    <s v="Bart SUTTELS"/>
    <d v="1985-01-06T00:00:00"/>
    <s v="BMX TEAM BEKAF VZW"/>
    <n v="4"/>
    <n v="4"/>
    <n v="4"/>
    <m/>
    <m/>
    <m/>
    <m/>
    <x v="5"/>
    <n v="12"/>
    <n v="9"/>
    <n v="5"/>
    <n v="5"/>
    <n v="5"/>
    <n v="0"/>
    <n v="0"/>
    <n v="0"/>
    <n v="15"/>
    <s v="43366C30"/>
    <x v="9"/>
  </r>
  <r>
    <x v="14"/>
    <x v="527"/>
    <s v="70"/>
    <s v="Grégory SEYFARTH"/>
    <d v="1979-12-22T00:00:00"/>
    <s v="Q-BIKE QUAREGNON"/>
    <n v="5"/>
    <n v="5"/>
    <n v="5"/>
    <m/>
    <m/>
    <m/>
    <m/>
    <x v="5"/>
    <n v="15"/>
    <n v="9"/>
    <n v="4"/>
    <n v="4"/>
    <n v="4"/>
    <n v="0"/>
    <n v="0"/>
    <n v="0"/>
    <n v="12"/>
    <s v="43366C30"/>
    <x v="9"/>
  </r>
  <r>
    <x v="15"/>
    <x v="535"/>
    <s v="73"/>
    <s v="Walter DE VISSCHER"/>
    <d v="1973-02-09T00:00:00"/>
    <s v="INDIVIDUEEL"/>
    <n v="1"/>
    <n v="1"/>
    <n v="1"/>
    <m/>
    <m/>
    <m/>
    <n v="1"/>
    <x v="5"/>
    <n v="3"/>
    <n v="7"/>
    <n v="8"/>
    <n v="8"/>
    <n v="8"/>
    <n v="0"/>
    <n v="0"/>
    <n v="50"/>
    <n v="74"/>
    <s v="43366C40"/>
    <x v="10"/>
  </r>
  <r>
    <x v="15"/>
    <x v="542"/>
    <s v="87"/>
    <s v="Eric LAMBOT"/>
    <d v="1977-06-23T00:00:00"/>
    <s v="Q-BIKE QUAREGNON"/>
    <n v="4"/>
    <n v="2"/>
    <n v="2"/>
    <m/>
    <m/>
    <m/>
    <n v="2"/>
    <x v="5"/>
    <n v="8"/>
    <n v="7"/>
    <n v="5"/>
    <n v="7"/>
    <n v="7"/>
    <n v="0"/>
    <n v="0"/>
    <n v="30"/>
    <n v="49"/>
    <s v="43366C40"/>
    <x v="10"/>
  </r>
  <r>
    <x v="15"/>
    <x v="537"/>
    <s v="43"/>
    <s v="Geert LENSSEN"/>
    <d v="1977-10-26T00:00:00"/>
    <s v="PMC CYCLING"/>
    <n v="2"/>
    <n v="5"/>
    <n v="3"/>
    <m/>
    <m/>
    <m/>
    <n v="3"/>
    <x v="5"/>
    <n v="10"/>
    <n v="7"/>
    <n v="7"/>
    <n v="4"/>
    <n v="6"/>
    <n v="0"/>
    <n v="0"/>
    <n v="25"/>
    <n v="42"/>
    <s v="43366C40"/>
    <x v="10"/>
  </r>
  <r>
    <x v="15"/>
    <x v="545"/>
    <s v="111"/>
    <s v="Patrick PACHE"/>
    <d v="1972-07-07T00:00:00"/>
    <s v="BMX TIMBERWOLVES RACING"/>
    <n v="3"/>
    <n v="3"/>
    <n v="6"/>
    <m/>
    <m/>
    <m/>
    <n v="4"/>
    <x v="5"/>
    <n v="12"/>
    <n v="7"/>
    <n v="6"/>
    <n v="6"/>
    <n v="3"/>
    <n v="0"/>
    <n v="0"/>
    <n v="20"/>
    <n v="35"/>
    <s v="43366C40"/>
    <x v="10"/>
  </r>
  <r>
    <x v="15"/>
    <x v="538"/>
    <s v="60"/>
    <s v="Yvan LAENEN"/>
    <d v="1975-06-22T00:00:00"/>
    <s v="SUPERCROSS BVC BIKES BENELUX"/>
    <n v="5"/>
    <n v="4"/>
    <n v="7"/>
    <m/>
    <m/>
    <m/>
    <n v="5"/>
    <x v="5"/>
    <n v="16"/>
    <n v="7"/>
    <n v="4"/>
    <n v="5"/>
    <n v="2"/>
    <n v="0"/>
    <n v="0"/>
    <n v="17"/>
    <n v="28"/>
    <s v="43366C40"/>
    <x v="10"/>
  </r>
  <r>
    <x v="15"/>
    <x v="539"/>
    <s v="78"/>
    <s v="Michael MEUNIER"/>
    <d v="1978-12-17T00:00:00"/>
    <s v="Q-BIKE QUAREGNON"/>
    <n v="7"/>
    <n v="7"/>
    <n v="4"/>
    <m/>
    <m/>
    <m/>
    <n v="6"/>
    <x v="5"/>
    <n v="18"/>
    <n v="7"/>
    <n v="2"/>
    <n v="2"/>
    <n v="5"/>
    <n v="0"/>
    <n v="0"/>
    <n v="15"/>
    <n v="24"/>
    <s v="43366C40"/>
    <x v="10"/>
  </r>
  <r>
    <x v="15"/>
    <x v="544"/>
    <s v="72"/>
    <s v="David VAN UFFEL"/>
    <d v="1970-08-18T00:00:00"/>
    <s v="DE MOLENSPRINTERS PULDERBOS VZW"/>
    <n v="6"/>
    <n v="6"/>
    <n v="5"/>
    <m/>
    <m/>
    <m/>
    <n v="7"/>
    <x v="5"/>
    <n v="17"/>
    <n v="7"/>
    <n v="3"/>
    <n v="3"/>
    <n v="4"/>
    <n v="0"/>
    <n v="0"/>
    <n v="13"/>
    <n v="23"/>
    <s v="43366C40"/>
    <x v="10"/>
  </r>
  <r>
    <x v="16"/>
    <x v="554"/>
    <s v="31"/>
    <s v="Femke VERELST"/>
    <d v="2003-03-21T00:00:00"/>
    <s v="DARE2RACE BMX TEAM"/>
    <n v="1"/>
    <n v="1"/>
    <n v="1"/>
    <m/>
    <m/>
    <m/>
    <n v="1"/>
    <x v="5"/>
    <n v="3"/>
    <n v="11"/>
    <n v="8"/>
    <n v="8"/>
    <n v="8"/>
    <n v="0"/>
    <n v="0"/>
    <n v="50"/>
    <n v="74"/>
    <s v="43366D05"/>
    <x v="11"/>
  </r>
  <r>
    <x v="16"/>
    <x v="558"/>
    <s v="333"/>
    <s v="Gaëtane MEERTS"/>
    <d v="2001-06-01T00:00:00"/>
    <s v="BMX TEAM CRUPI BELGIUM"/>
    <n v="3"/>
    <n v="2"/>
    <n v="2"/>
    <m/>
    <m/>
    <m/>
    <n v="2"/>
    <x v="5"/>
    <n v="7"/>
    <n v="11"/>
    <n v="6"/>
    <n v="7"/>
    <n v="7"/>
    <n v="0"/>
    <n v="0"/>
    <n v="30"/>
    <n v="50"/>
    <s v="43366D05"/>
    <x v="11"/>
  </r>
  <r>
    <x v="16"/>
    <x v="910"/>
    <s v="132"/>
    <s v="Britt BAETENS"/>
    <d v="2002-02-21T00:00:00"/>
    <s v="BMX DENNENTEAM"/>
    <n v="2"/>
    <n v="3"/>
    <n v="2"/>
    <m/>
    <m/>
    <m/>
    <n v="3"/>
    <x v="5"/>
    <n v="7"/>
    <n v="11"/>
    <n v="7"/>
    <n v="6"/>
    <n v="7"/>
    <n v="0"/>
    <n v="0"/>
    <n v="25"/>
    <n v="45"/>
    <s v="43366D05"/>
    <x v="11"/>
  </r>
  <r>
    <x v="16"/>
    <x v="560"/>
    <s v="75"/>
    <s v="Peggy MARIEN"/>
    <d v="1975-12-03T00:00:00"/>
    <s v="REVOLUTION BMX SHOP TEAM"/>
    <n v="2"/>
    <n v="3"/>
    <n v="3"/>
    <m/>
    <m/>
    <m/>
    <n v="4"/>
    <x v="5"/>
    <n v="8"/>
    <n v="11"/>
    <n v="7"/>
    <n v="6"/>
    <n v="6"/>
    <n v="0"/>
    <n v="0"/>
    <n v="20"/>
    <n v="39"/>
    <s v="43366D05"/>
    <x v="11"/>
  </r>
  <r>
    <x v="16"/>
    <x v="556"/>
    <s v="51"/>
    <s v="Thessa VAN SAEN"/>
    <d v="2003-05-07T00:00:00"/>
    <s v="THE BMX-STARS VZW"/>
    <n v="5"/>
    <n v="2"/>
    <n v="3"/>
    <m/>
    <m/>
    <m/>
    <n v="5"/>
    <x v="5"/>
    <n v="10"/>
    <n v="11"/>
    <n v="4"/>
    <n v="7"/>
    <n v="6"/>
    <n v="0"/>
    <n v="0"/>
    <n v="17"/>
    <n v="34"/>
    <s v="43366D05"/>
    <x v="11"/>
  </r>
  <r>
    <x v="16"/>
    <x v="555"/>
    <s v="47"/>
    <s v="Joni MONDELAERS"/>
    <d v="1997-11-19T00:00:00"/>
    <s v="BMX RANST VZW"/>
    <n v="1"/>
    <n v="1"/>
    <n v="1"/>
    <m/>
    <m/>
    <m/>
    <n v="6"/>
    <x v="5"/>
    <n v="3"/>
    <n v="11"/>
    <n v="8"/>
    <n v="8"/>
    <n v="8"/>
    <n v="0"/>
    <n v="0"/>
    <n v="15"/>
    <n v="39"/>
    <s v="43366D05"/>
    <x v="11"/>
  </r>
  <r>
    <x v="16"/>
    <x v="568"/>
    <s v="72"/>
    <s v="Nore VAN UFFEL"/>
    <d v="2003-12-29T00:00:00"/>
    <s v="DE MOLENSPRINTERS PULDERBOS VZW"/>
    <n v="3"/>
    <n v="5"/>
    <n v="5"/>
    <m/>
    <m/>
    <m/>
    <n v="7"/>
    <x v="5"/>
    <n v="13"/>
    <n v="11"/>
    <n v="6"/>
    <n v="4"/>
    <n v="4"/>
    <n v="0"/>
    <n v="0"/>
    <n v="13"/>
    <n v="27"/>
    <s v="43366D05"/>
    <x v="11"/>
  </r>
  <r>
    <x v="16"/>
    <x v="563"/>
    <s v="23"/>
    <s v="Kimberly CLAES"/>
    <d v="2001-02-18T00:00:00"/>
    <s v="THE BMX ANGELS"/>
    <n v="4"/>
    <n v="4"/>
    <n v="4"/>
    <m/>
    <m/>
    <m/>
    <n v="8"/>
    <x v="5"/>
    <n v="12"/>
    <n v="11"/>
    <n v="5"/>
    <n v="5"/>
    <n v="5"/>
    <n v="0"/>
    <n v="0"/>
    <n v="11"/>
    <n v="26"/>
    <s v="43366D05"/>
    <x v="11"/>
  </r>
  <r>
    <x v="16"/>
    <x v="557"/>
    <s v="222"/>
    <s v="Amber WILLEM"/>
    <d v="2001-02-01T00:00:00"/>
    <s v="BMX TEAM CRUPI BELGIUM"/>
    <n v="6"/>
    <n v="4"/>
    <n v="4"/>
    <m/>
    <m/>
    <m/>
    <m/>
    <x v="5"/>
    <n v="14"/>
    <n v="11"/>
    <n v="3"/>
    <n v="5"/>
    <n v="5"/>
    <n v="0"/>
    <n v="0"/>
    <n v="0"/>
    <n v="13"/>
    <s v="43366D05"/>
    <x v="11"/>
  </r>
  <r>
    <x v="16"/>
    <x v="564"/>
    <s v="32"/>
    <s v="Katrien DE LEEUW"/>
    <d v="1979-07-13T00:00:00"/>
    <s v="DE MOLENSPRINTERS PULDERBOS VZW"/>
    <n v="5"/>
    <n v="5"/>
    <n v="5"/>
    <m/>
    <m/>
    <m/>
    <m/>
    <x v="5"/>
    <n v="15"/>
    <n v="11"/>
    <n v="4"/>
    <n v="4"/>
    <n v="4"/>
    <n v="0"/>
    <n v="0"/>
    <n v="0"/>
    <n v="12"/>
    <s v="43366D05"/>
    <x v="11"/>
  </r>
  <r>
    <x v="16"/>
    <x v="562"/>
    <s v="50"/>
    <s v="Zenya PAPEN"/>
    <d v="2003-07-29T00:00:00"/>
    <s v="BMX RANST VZW"/>
    <n v="4"/>
    <n v="6"/>
    <n v="6"/>
    <m/>
    <m/>
    <m/>
    <m/>
    <x v="5"/>
    <n v="16"/>
    <n v="11"/>
    <n v="5"/>
    <n v="3"/>
    <n v="3"/>
    <n v="0"/>
    <n v="0"/>
    <n v="0"/>
    <n v="11"/>
    <s v="43366D05"/>
    <x v="11"/>
  </r>
  <r>
    <x v="17"/>
    <x v="571"/>
    <s v="15"/>
    <s v="Nora SPOOREN"/>
    <d v="2010-10-28T00:00:00"/>
    <s v="OFF ROAD CLUB BMX  2000  DESSEL VZW"/>
    <n v="1"/>
    <n v="1"/>
    <n v="1"/>
    <m/>
    <m/>
    <m/>
    <n v="1"/>
    <x v="5"/>
    <n v="3"/>
    <n v="11"/>
    <n v="8"/>
    <n v="8"/>
    <n v="8"/>
    <n v="0"/>
    <n v="0"/>
    <n v="50"/>
    <n v="74"/>
    <s v="43366G07"/>
    <x v="1"/>
  </r>
  <r>
    <x v="17"/>
    <x v="573"/>
    <s v="34"/>
    <s v="Tess KOFLER"/>
    <d v="2010-03-01T00:00:00"/>
    <s v="DE MOLENSPRINTERS PULDERBOS VZW"/>
    <n v="1"/>
    <n v="1"/>
    <n v="1"/>
    <m/>
    <m/>
    <m/>
    <n v="2"/>
    <x v="5"/>
    <n v="3"/>
    <n v="11"/>
    <n v="8"/>
    <n v="8"/>
    <n v="8"/>
    <n v="0"/>
    <n v="0"/>
    <n v="30"/>
    <n v="54"/>
    <s v="43366G07"/>
    <x v="1"/>
  </r>
  <r>
    <x v="17"/>
    <x v="576"/>
    <s v="16"/>
    <s v="Lenthe VAN GASTEL"/>
    <d v="2010-11-17T00:00:00"/>
    <s v="OFF ROAD CLUB BMX  2000  DESSEL VZW"/>
    <n v="2"/>
    <n v="2"/>
    <n v="2"/>
    <m/>
    <m/>
    <m/>
    <n v="3"/>
    <x v="5"/>
    <n v="6"/>
    <n v="11"/>
    <n v="7"/>
    <n v="7"/>
    <n v="7"/>
    <n v="0"/>
    <n v="0"/>
    <n v="25"/>
    <n v="46"/>
    <s v="43366G07"/>
    <x v="1"/>
  </r>
  <r>
    <x v="17"/>
    <x v="574"/>
    <s v="55"/>
    <s v="Delphine BEIRINCKX"/>
    <d v="2011-03-09T00:00:00"/>
    <s v="CIRCUIT ZOLDER - HEUSDEN-ZOLDER"/>
    <n v="2"/>
    <n v="2"/>
    <n v="2"/>
    <m/>
    <m/>
    <m/>
    <n v="4"/>
    <x v="5"/>
    <n v="6"/>
    <n v="11"/>
    <n v="7"/>
    <n v="7"/>
    <n v="7"/>
    <n v="0"/>
    <n v="0"/>
    <n v="20"/>
    <n v="41"/>
    <s v="43366G07"/>
    <x v="1"/>
  </r>
  <r>
    <x v="17"/>
    <x v="575"/>
    <s v="54"/>
    <s v="Emie COLLET"/>
    <d v="2011-02-28T00:00:00"/>
    <s v="BMX TIMBERWOLVES RACING"/>
    <n v="3"/>
    <n v="3"/>
    <n v="3"/>
    <m/>
    <m/>
    <m/>
    <n v="5"/>
    <x v="5"/>
    <n v="9"/>
    <n v="11"/>
    <n v="6"/>
    <n v="6"/>
    <n v="6"/>
    <n v="0"/>
    <n v="0"/>
    <n v="17"/>
    <n v="35"/>
    <s v="43366G07"/>
    <x v="1"/>
  </r>
  <r>
    <x v="17"/>
    <x v="577"/>
    <s v="57"/>
    <s v="Floor MOONEN"/>
    <d v="2011-09-01T00:00:00"/>
    <s v="PEER BMX VZW"/>
    <n v="4"/>
    <n v="5"/>
    <n v="5"/>
    <m/>
    <m/>
    <m/>
    <n v="6"/>
    <x v="5"/>
    <n v="14"/>
    <n v="11"/>
    <n v="5"/>
    <n v="4"/>
    <n v="4"/>
    <n v="0"/>
    <n v="0"/>
    <n v="15"/>
    <n v="28"/>
    <s v="43366G07"/>
    <x v="1"/>
  </r>
  <r>
    <x v="17"/>
    <x v="579"/>
    <s v="42"/>
    <s v="Maartje VAN DEUREN"/>
    <d v="2010-11-06T00:00:00"/>
    <s v="THE BMX DEVILS V.Z.W. RAVELS"/>
    <n v="3"/>
    <n v="4"/>
    <n v="3"/>
    <m/>
    <m/>
    <m/>
    <n v="7"/>
    <x v="5"/>
    <n v="10"/>
    <n v="11"/>
    <n v="6"/>
    <n v="5"/>
    <n v="6"/>
    <n v="0"/>
    <n v="0"/>
    <n v="13"/>
    <n v="30"/>
    <s v="43366G07"/>
    <x v="1"/>
  </r>
  <r>
    <x v="17"/>
    <x v="586"/>
    <s v="56"/>
    <s v="Loesie CAMPAERT"/>
    <d v="2011-10-17T00:00:00"/>
    <s v="BMX WIZARDS"/>
    <n v="4"/>
    <n v="4"/>
    <n v="4"/>
    <m/>
    <m/>
    <m/>
    <n v="8"/>
    <x v="5"/>
    <n v="12"/>
    <n v="11"/>
    <n v="5"/>
    <n v="5"/>
    <n v="5"/>
    <n v="0"/>
    <n v="0"/>
    <n v="11"/>
    <n v="26"/>
    <s v="43366G07"/>
    <x v="1"/>
  </r>
  <r>
    <x v="17"/>
    <x v="582"/>
    <s v="41"/>
    <s v="Kyra JANSSENS"/>
    <d v="2010-09-21T00:00:00"/>
    <s v="DE MOLENSPRINTERS PULDERBOS VZW"/>
    <n v="6"/>
    <n v="6"/>
    <n v="4"/>
    <m/>
    <m/>
    <m/>
    <m/>
    <x v="5"/>
    <n v="16"/>
    <n v="11"/>
    <n v="3"/>
    <n v="3"/>
    <n v="5"/>
    <n v="0"/>
    <n v="0"/>
    <n v="0"/>
    <n v="11"/>
    <s v="43366G07"/>
    <x v="1"/>
  </r>
  <r>
    <x v="17"/>
    <x v="786"/>
    <s v="37"/>
    <s v="Liese TEUGHELS"/>
    <d v="2010-12-25T00:00:00"/>
    <s v="ISOREX CYCLING TEAM"/>
    <n v="5"/>
    <n v="5"/>
    <n v="5"/>
    <m/>
    <m/>
    <m/>
    <m/>
    <x v="5"/>
    <n v="15"/>
    <n v="11"/>
    <n v="4"/>
    <n v="4"/>
    <n v="4"/>
    <n v="0"/>
    <n v="0"/>
    <n v="0"/>
    <n v="12"/>
    <s v="43366G07"/>
    <x v="1"/>
  </r>
  <r>
    <x v="17"/>
    <x v="870"/>
    <s v="25"/>
    <s v="Hanne VAN SCHANDEVIJL"/>
    <d v="2010-10-17T00:00:00"/>
    <s v="BMX - HALLE"/>
    <n v="5"/>
    <n v="3"/>
    <n v="6"/>
    <m/>
    <m/>
    <m/>
    <m/>
    <x v="5"/>
    <n v="14"/>
    <n v="11"/>
    <n v="4"/>
    <n v="6"/>
    <n v="3"/>
    <n v="0"/>
    <n v="0"/>
    <n v="0"/>
    <n v="13"/>
    <s v="43366G07"/>
    <x v="1"/>
  </r>
  <r>
    <x v="18"/>
    <x v="592"/>
    <s v="37"/>
    <s v="Melanie LEMMENS"/>
    <d v="2008-10-22T00:00:00"/>
    <s v="PMC CYCLING"/>
    <n v="1"/>
    <n v="1"/>
    <n v="8"/>
    <m/>
    <m/>
    <m/>
    <n v="1"/>
    <x v="5"/>
    <n v="10"/>
    <n v="8"/>
    <n v="8"/>
    <n v="8"/>
    <n v="1"/>
    <n v="0"/>
    <n v="0"/>
    <n v="50"/>
    <n v="67"/>
    <s v="43366G09"/>
    <x v="12"/>
  </r>
  <r>
    <x v="18"/>
    <x v="594"/>
    <s v="33"/>
    <s v="Lien ROEF"/>
    <d v="2008-10-29T00:00:00"/>
    <s v="VZW ANTWERP BMX"/>
    <n v="2"/>
    <n v="2"/>
    <n v="1"/>
    <m/>
    <m/>
    <m/>
    <n v="2"/>
    <x v="5"/>
    <n v="5"/>
    <n v="8"/>
    <n v="7"/>
    <n v="7"/>
    <n v="8"/>
    <n v="0"/>
    <n v="0"/>
    <n v="30"/>
    <n v="52"/>
    <s v="43366G09"/>
    <x v="12"/>
  </r>
  <r>
    <x v="18"/>
    <x v="600"/>
    <s v="23"/>
    <s v="Hanne GEUDENS"/>
    <d v="2009-01-07T00:00:00"/>
    <s v="THE BMX DEVILS V.Z.W. RAVELS"/>
    <n v="3"/>
    <n v="3"/>
    <n v="2"/>
    <m/>
    <m/>
    <m/>
    <n v="3"/>
    <x v="5"/>
    <n v="8"/>
    <n v="8"/>
    <n v="6"/>
    <n v="6"/>
    <n v="7"/>
    <n v="0"/>
    <n v="0"/>
    <n v="25"/>
    <n v="44"/>
    <s v="43366G09"/>
    <x v="12"/>
  </r>
  <r>
    <x v="18"/>
    <x v="596"/>
    <s v="51"/>
    <s v="Fleur DE TANT"/>
    <d v="2009-06-28T00:00:00"/>
    <s v="BMX - HALLE"/>
    <n v="4"/>
    <n v="6"/>
    <n v="4"/>
    <m/>
    <m/>
    <m/>
    <n v="4"/>
    <x v="5"/>
    <n v="14"/>
    <n v="8"/>
    <n v="5"/>
    <n v="3"/>
    <n v="5"/>
    <n v="0"/>
    <n v="0"/>
    <n v="20"/>
    <n v="33"/>
    <s v="43366G09"/>
    <x v="12"/>
  </r>
  <r>
    <x v="18"/>
    <x v="602"/>
    <s v="27"/>
    <s v="Yana VERHOEVEN"/>
    <d v="2008-01-24T00:00:00"/>
    <s v="THE BMX DEVILS V.Z.W. RAVELS"/>
    <n v="6"/>
    <n v="7"/>
    <n v="6"/>
    <m/>
    <m/>
    <m/>
    <n v="5"/>
    <x v="5"/>
    <n v="19"/>
    <n v="8"/>
    <n v="3"/>
    <n v="2"/>
    <n v="3"/>
    <n v="0"/>
    <n v="0"/>
    <n v="17"/>
    <n v="25"/>
    <s v="43366G09"/>
    <x v="12"/>
  </r>
  <r>
    <x v="18"/>
    <x v="601"/>
    <s v="48"/>
    <s v="Jolien JANSSENS"/>
    <d v="2008-06-25T00:00:00"/>
    <s v="BMX DENNENTEAM"/>
    <n v="7"/>
    <n v="5"/>
    <n v="3"/>
    <m/>
    <m/>
    <m/>
    <n v="6"/>
    <x v="5"/>
    <n v="15"/>
    <n v="8"/>
    <n v="2"/>
    <n v="4"/>
    <n v="6"/>
    <n v="0"/>
    <n v="0"/>
    <n v="15"/>
    <n v="27"/>
    <s v="43366G09"/>
    <x v="12"/>
  </r>
  <r>
    <x v="18"/>
    <x v="597"/>
    <s v="24"/>
    <s v="Ziva MATEUSEN"/>
    <d v="2008-07-12T00:00:00"/>
    <s v="THE BMX DEVILS V.Z.W. RAVELS"/>
    <n v="5"/>
    <n v="4"/>
    <n v="5"/>
    <m/>
    <m/>
    <m/>
    <n v="7"/>
    <x v="5"/>
    <n v="14"/>
    <n v="8"/>
    <n v="4"/>
    <n v="5"/>
    <n v="4"/>
    <n v="0"/>
    <n v="0"/>
    <n v="13"/>
    <n v="26"/>
    <s v="43366G09"/>
    <x v="12"/>
  </r>
  <r>
    <x v="18"/>
    <x v="603"/>
    <s v="46"/>
    <s v="Lotte DE TANT"/>
    <d v="2008-01-03T00:00:00"/>
    <s v="BMX - HALLE"/>
    <n v="8"/>
    <n v="8"/>
    <n v="7"/>
    <m/>
    <m/>
    <m/>
    <n v="8"/>
    <x v="5"/>
    <n v="23"/>
    <n v="8"/>
    <n v="1"/>
    <n v="1"/>
    <n v="2"/>
    <n v="0"/>
    <n v="0"/>
    <n v="11"/>
    <n v="15"/>
    <s v="43366G09"/>
    <x v="12"/>
  </r>
  <r>
    <x v="19"/>
    <x v="605"/>
    <s v="27"/>
    <s v="Emma SZEKELY"/>
    <d v="2006-01-09T00:00:00"/>
    <s v="GEAR2WIN PURE FACTORY RACING"/>
    <n v="1"/>
    <n v="1"/>
    <n v="1"/>
    <m/>
    <m/>
    <m/>
    <n v="1"/>
    <x v="5"/>
    <n v="3"/>
    <n v="7"/>
    <n v="8"/>
    <n v="8"/>
    <n v="8"/>
    <n v="0"/>
    <n v="0"/>
    <n v="50"/>
    <n v="74"/>
    <s v="43366G11"/>
    <x v="13"/>
  </r>
  <r>
    <x v="19"/>
    <x v="609"/>
    <s v="5"/>
    <s v="Sanne LUMBEECK"/>
    <d v="2007-01-12T00:00:00"/>
    <s v="BJORN WYNANTS BMX TEAM"/>
    <n v="5"/>
    <n v="2"/>
    <n v="2"/>
    <m/>
    <m/>
    <m/>
    <n v="2"/>
    <x v="5"/>
    <n v="9"/>
    <n v="7"/>
    <n v="4"/>
    <n v="7"/>
    <n v="7"/>
    <n v="0"/>
    <n v="0"/>
    <n v="30"/>
    <n v="48"/>
    <s v="43366G11"/>
    <x v="13"/>
  </r>
  <r>
    <x v="19"/>
    <x v="606"/>
    <s v="96"/>
    <s v="Lotte WOLFS"/>
    <d v="2006-02-23T00:00:00"/>
    <s v="C-WEAR ICE FACTORY BELGIUM"/>
    <n v="2"/>
    <n v="6"/>
    <n v="3"/>
    <m/>
    <m/>
    <m/>
    <n v="3"/>
    <x v="5"/>
    <n v="11"/>
    <n v="7"/>
    <n v="7"/>
    <n v="3"/>
    <n v="6"/>
    <n v="0"/>
    <n v="0"/>
    <n v="25"/>
    <n v="41"/>
    <s v="43366G11"/>
    <x v="13"/>
  </r>
  <r>
    <x v="19"/>
    <x v="610"/>
    <s v="25"/>
    <s v="Liene RUTS"/>
    <d v="2006-06-28T00:00:00"/>
    <s v="THE BMX DEVILS V.Z.W. RAVELS"/>
    <n v="4"/>
    <n v="5"/>
    <n v="5"/>
    <m/>
    <m/>
    <m/>
    <n v="4"/>
    <x v="5"/>
    <n v="14"/>
    <n v="7"/>
    <n v="5"/>
    <n v="4"/>
    <n v="4"/>
    <n v="0"/>
    <n v="0"/>
    <n v="20"/>
    <n v="33"/>
    <s v="43366G11"/>
    <x v="13"/>
  </r>
  <r>
    <x v="19"/>
    <x v="611"/>
    <s v="93"/>
    <s v="Lore WOLFS"/>
    <d v="2007-12-19T00:00:00"/>
    <s v="C-WEAR ICE FACTORY BELGIUM"/>
    <n v="6"/>
    <n v="4"/>
    <n v="6"/>
    <m/>
    <m/>
    <m/>
    <n v="5"/>
    <x v="5"/>
    <n v="16"/>
    <n v="7"/>
    <n v="3"/>
    <n v="5"/>
    <n v="3"/>
    <n v="0"/>
    <n v="0"/>
    <n v="17"/>
    <n v="28"/>
    <s v="43366G11"/>
    <x v="13"/>
  </r>
  <r>
    <x v="19"/>
    <x v="616"/>
    <s v="41"/>
    <s v="Dieuwke HEYVAERT"/>
    <d v="2007-05-26T00:00:00"/>
    <s v="THE BMX DEVILS V.Z.W. RAVELS"/>
    <n v="7"/>
    <n v="7"/>
    <n v="7"/>
    <m/>
    <m/>
    <m/>
    <n v="6"/>
    <x v="5"/>
    <n v="21"/>
    <n v="7"/>
    <n v="2"/>
    <n v="2"/>
    <n v="2"/>
    <n v="0"/>
    <n v="0"/>
    <n v="15"/>
    <n v="21"/>
    <s v="43366G11"/>
    <x v="13"/>
  </r>
  <r>
    <x v="19"/>
    <x v="615"/>
    <s v="23"/>
    <s v="Malika Claessen"/>
    <d v="2006-09-20T00:00:00"/>
    <s v="REVOLUTION BMX SHOP TEAM"/>
    <n v="3"/>
    <n v="3"/>
    <n v="4"/>
    <m/>
    <m/>
    <m/>
    <n v="7"/>
    <x v="5"/>
    <n v="10"/>
    <n v="7"/>
    <n v="6"/>
    <n v="6"/>
    <n v="5"/>
    <n v="0"/>
    <n v="0"/>
    <n v="13"/>
    <n v="30"/>
    <s v="43366G11"/>
    <x v="13"/>
  </r>
  <r>
    <x v="20"/>
    <x v="637"/>
    <s v="30"/>
    <s v="Julie NICOLAES"/>
    <d v="2004-01-01T00:00:00"/>
    <s v="HARO-BMX4LIFE TEAM"/>
    <n v="2"/>
    <n v="3"/>
    <n v="2"/>
    <m/>
    <m/>
    <m/>
    <n v="1"/>
    <x v="5"/>
    <n v="7"/>
    <n v="11"/>
    <n v="7"/>
    <n v="6"/>
    <n v="7"/>
    <n v="0"/>
    <n v="0"/>
    <n v="50"/>
    <n v="70"/>
    <s v="43366G13"/>
    <x v="14"/>
  </r>
  <r>
    <x v="20"/>
    <x v="624"/>
    <s v="16"/>
    <s v="Robyn GOMMERS"/>
    <d v="2004-03-18T00:00:00"/>
    <s v="TEAM DAYLIGHT BELGIUM"/>
    <n v="1"/>
    <n v="1"/>
    <n v="2"/>
    <m/>
    <m/>
    <m/>
    <n v="2"/>
    <x v="5"/>
    <n v="4"/>
    <n v="11"/>
    <n v="8"/>
    <n v="8"/>
    <n v="7"/>
    <n v="0"/>
    <n v="0"/>
    <n v="30"/>
    <n v="53"/>
    <s v="43366G13"/>
    <x v="14"/>
  </r>
  <r>
    <x v="20"/>
    <x v="625"/>
    <s v="248"/>
    <s v="Valerie VOSSEN"/>
    <d v="2004-09-30T00:00:00"/>
    <s v="DK FACTORY TEAM"/>
    <n v="3"/>
    <n v="2"/>
    <n v="3"/>
    <m/>
    <m/>
    <m/>
    <n v="3"/>
    <x v="5"/>
    <n v="8"/>
    <n v="11"/>
    <n v="6"/>
    <n v="7"/>
    <n v="6"/>
    <n v="0"/>
    <n v="0"/>
    <n v="25"/>
    <n v="44"/>
    <s v="43366G13"/>
    <x v="14"/>
  </r>
  <r>
    <x v="20"/>
    <x v="631"/>
    <s v="11"/>
    <s v="Aiko GOMMERS"/>
    <d v="2004-03-18T00:00:00"/>
    <s v="TEAM DAYLIGHT BELGIUM"/>
    <n v="1"/>
    <n v="1"/>
    <n v="1"/>
    <m/>
    <m/>
    <m/>
    <n v="4"/>
    <x v="5"/>
    <n v="3"/>
    <n v="11"/>
    <n v="8"/>
    <n v="8"/>
    <n v="8"/>
    <n v="0"/>
    <n v="0"/>
    <n v="20"/>
    <n v="44"/>
    <s v="43366G13"/>
    <x v="14"/>
  </r>
  <r>
    <x v="20"/>
    <x v="629"/>
    <s v="38"/>
    <s v="Lisa CONINGS"/>
    <d v="2005-01-28T00:00:00"/>
    <s v="THE BMX DEVILS V.Z.W. RAVELS"/>
    <n v="3"/>
    <n v="4"/>
    <n v="3"/>
    <m/>
    <m/>
    <m/>
    <n v="5"/>
    <x v="5"/>
    <n v="10"/>
    <n v="11"/>
    <n v="6"/>
    <n v="5"/>
    <n v="6"/>
    <n v="0"/>
    <n v="0"/>
    <n v="17"/>
    <n v="34"/>
    <s v="43366G13"/>
    <x v="14"/>
  </r>
  <r>
    <x v="20"/>
    <x v="626"/>
    <s v="97"/>
    <s v="Zoë WOLFS"/>
    <d v="2004-04-04T00:00:00"/>
    <s v="C-WEAR ICE FACTORY BELGIUM"/>
    <n v="2"/>
    <n v="2"/>
    <n v="1"/>
    <m/>
    <m/>
    <m/>
    <n v="6"/>
    <x v="5"/>
    <n v="5"/>
    <n v="11"/>
    <n v="7"/>
    <n v="7"/>
    <n v="8"/>
    <n v="0"/>
    <n v="0"/>
    <n v="15"/>
    <n v="37"/>
    <s v="43366G13"/>
    <x v="14"/>
  </r>
  <r>
    <x v="20"/>
    <x v="872"/>
    <s v="35"/>
    <s v="Julie MELIS"/>
    <d v="2004-07-30T00:00:00"/>
    <s v="BMX RANST VZW"/>
    <n v="4"/>
    <n v="4"/>
    <n v="4"/>
    <m/>
    <m/>
    <m/>
    <n v="7"/>
    <x v="5"/>
    <n v="12"/>
    <n v="11"/>
    <n v="5"/>
    <n v="5"/>
    <n v="5"/>
    <n v="0"/>
    <n v="0"/>
    <n v="13"/>
    <n v="28"/>
    <s v="43366G13"/>
    <x v="14"/>
  </r>
  <r>
    <x v="20"/>
    <x v="630"/>
    <s v="234"/>
    <s v="Donna MIELCZAREK"/>
    <d v="2005-09-15T00:00:00"/>
    <s v="BMx Emotion w"/>
    <n v="4"/>
    <n v="5"/>
    <n v="4"/>
    <m/>
    <m/>
    <m/>
    <n v="8"/>
    <x v="5"/>
    <n v="13"/>
    <n v="11"/>
    <n v="5"/>
    <n v="4"/>
    <n v="5"/>
    <n v="0"/>
    <n v="0"/>
    <n v="11"/>
    <n v="25"/>
    <s v="43366G13"/>
    <x v="14"/>
  </r>
  <r>
    <x v="20"/>
    <x v="635"/>
    <s v="26"/>
    <s v="Liese LUMBEECK"/>
    <d v="2004-09-13T00:00:00"/>
    <s v="VZW ANTWERP BMX"/>
    <n v="5"/>
    <n v="3"/>
    <n v="5"/>
    <m/>
    <m/>
    <m/>
    <m/>
    <x v="5"/>
    <n v="13"/>
    <n v="11"/>
    <n v="4"/>
    <n v="6"/>
    <n v="4"/>
    <n v="0"/>
    <n v="0"/>
    <n v="0"/>
    <n v="14"/>
    <s v="43366G13"/>
    <x v="14"/>
  </r>
  <r>
    <x v="20"/>
    <x v="633"/>
    <s v="39"/>
    <s v="Aukje BELMANS"/>
    <d v="2005-05-11T00:00:00"/>
    <s v="CIRCUIT ZOLDER - HEUSDEN-ZOLDER"/>
    <n v="5"/>
    <n v="5"/>
    <n v="5"/>
    <m/>
    <m/>
    <m/>
    <m/>
    <x v="5"/>
    <n v="15"/>
    <n v="11"/>
    <n v="4"/>
    <n v="4"/>
    <n v="4"/>
    <n v="0"/>
    <n v="0"/>
    <n v="0"/>
    <n v="12"/>
    <s v="43366G13"/>
    <x v="14"/>
  </r>
  <r>
    <x v="20"/>
    <x v="638"/>
    <s v="40"/>
    <s v="Aurore FRANCK"/>
    <d v="2005-09-15T00:00:00"/>
    <s v="BMXING PARK BLEGNY"/>
    <n v="6"/>
    <n v="6"/>
    <n v="6"/>
    <m/>
    <m/>
    <m/>
    <m/>
    <x v="5"/>
    <n v="18"/>
    <n v="11"/>
    <n v="3"/>
    <n v="3"/>
    <n v="3"/>
    <n v="0"/>
    <n v="0"/>
    <n v="0"/>
    <n v="9"/>
    <s v="43366G13"/>
    <x v="14"/>
  </r>
  <r>
    <x v="21"/>
    <x v="643"/>
    <s v="30"/>
    <s v="Bo VAN TIGGEL"/>
    <d v="2000-09-23T00:00:00"/>
    <s v="TEAM 185"/>
    <n v="1"/>
    <n v="1"/>
    <n v="1"/>
    <m/>
    <m/>
    <m/>
    <n v="1"/>
    <x v="5"/>
    <n v="3"/>
    <n v="10"/>
    <n v="8"/>
    <n v="8"/>
    <n v="8"/>
    <n v="0"/>
    <n v="0"/>
    <n v="50"/>
    <n v="74"/>
    <s v="43366G15"/>
    <x v="15"/>
  </r>
  <r>
    <x v="21"/>
    <x v="648"/>
    <s v="014"/>
    <s v="Zoe SCHAERLAEKEN"/>
    <d v="2003-03-01T00:00:00"/>
    <s v="DK FACTORY TEAM"/>
    <n v="2"/>
    <n v="2"/>
    <n v="3"/>
    <m/>
    <m/>
    <m/>
    <n v="2"/>
    <x v="5"/>
    <n v="7"/>
    <n v="10"/>
    <n v="7"/>
    <n v="7"/>
    <n v="6"/>
    <n v="0"/>
    <n v="0"/>
    <n v="30"/>
    <n v="50"/>
    <s v="43366G15"/>
    <x v="15"/>
  </r>
  <r>
    <x v="21"/>
    <x v="875"/>
    <s v="100"/>
    <s v="Julie HEUSEQUIN"/>
    <d v="2001-08-31T00:00:00"/>
    <s v="DARE2RACE BMX TEAM"/>
    <n v="3"/>
    <n v="3"/>
    <n v="2"/>
    <m/>
    <m/>
    <m/>
    <n v="3"/>
    <x v="5"/>
    <n v="8"/>
    <n v="10"/>
    <n v="6"/>
    <n v="6"/>
    <n v="7"/>
    <n v="0"/>
    <n v="0"/>
    <n v="25"/>
    <n v="44"/>
    <s v="43366G15"/>
    <x v="15"/>
  </r>
  <r>
    <x v="21"/>
    <x v="646"/>
    <s v="3"/>
    <s v="Kjelle POETS"/>
    <d v="2003-02-14T00:00:00"/>
    <s v="VERLU BMX TEAM BELGIUM"/>
    <n v="2"/>
    <n v="2"/>
    <n v="3"/>
    <m/>
    <m/>
    <m/>
    <n v="4"/>
    <x v="5"/>
    <n v="7"/>
    <n v="10"/>
    <n v="7"/>
    <n v="7"/>
    <n v="6"/>
    <n v="0"/>
    <n v="0"/>
    <n v="20"/>
    <n v="40"/>
    <s v="43366G15"/>
    <x v="15"/>
  </r>
  <r>
    <x v="21"/>
    <x v="647"/>
    <s v="98"/>
    <s v="Karo VERTESSEN"/>
    <d v="1998-09-03T00:00:00"/>
    <s v="VERLU BMX TEAM BELGIUM"/>
    <n v="3"/>
    <n v="3"/>
    <n v="2"/>
    <m/>
    <m/>
    <m/>
    <n v="5"/>
    <x v="5"/>
    <n v="8"/>
    <n v="10"/>
    <n v="6"/>
    <n v="6"/>
    <n v="7"/>
    <n v="0"/>
    <n v="0"/>
    <n v="17"/>
    <n v="36"/>
    <s v="43366G15"/>
    <x v="15"/>
  </r>
  <r>
    <x v="21"/>
    <x v="923"/>
    <s v="278"/>
    <s v="Jone VANGOIDSENHOVEN"/>
    <d v="1996-08-27T00:00:00"/>
    <s v="BMX DENNENTEAM"/>
    <n v="4"/>
    <n v="1"/>
    <n v="1"/>
    <m/>
    <m/>
    <m/>
    <n v="6"/>
    <x v="5"/>
    <n v="6"/>
    <n v="10"/>
    <n v="5"/>
    <n v="8"/>
    <n v="8"/>
    <n v="0"/>
    <n v="0"/>
    <n v="15"/>
    <n v="36"/>
    <s v="43366G15"/>
    <x v="15"/>
  </r>
  <r>
    <x v="21"/>
    <x v="651"/>
    <s v="111"/>
    <s v="Britt BAETENS"/>
    <d v="2002-02-21T00:00:00"/>
    <s v="BMXEMOTION TEAM"/>
    <n v="5"/>
    <n v="4"/>
    <n v="4"/>
    <m/>
    <m/>
    <m/>
    <n v="7"/>
    <x v="5"/>
    <n v="13"/>
    <n v="10"/>
    <n v="4"/>
    <n v="5"/>
    <n v="5"/>
    <n v="0"/>
    <n v="0"/>
    <n v="13"/>
    <n v="27"/>
    <s v="43366G15"/>
    <x v="15"/>
  </r>
  <r>
    <x v="21"/>
    <x v="655"/>
    <s v="112"/>
    <s v="Maryse COUNET"/>
    <d v="2002-01-08T00:00:00"/>
    <s v="BMX SOUMAGNE"/>
    <n v="5"/>
    <n v="4"/>
    <n v="4"/>
    <m/>
    <m/>
    <m/>
    <n v="8"/>
    <x v="5"/>
    <n v="13"/>
    <n v="10"/>
    <n v="4"/>
    <n v="5"/>
    <n v="5"/>
    <n v="0"/>
    <n v="0"/>
    <n v="11"/>
    <n v="25"/>
    <s v="43366G15"/>
    <x v="15"/>
  </r>
  <r>
    <x v="21"/>
    <x v="657"/>
    <s v="48"/>
    <s v="Jukka FORREST"/>
    <d v="2003-09-24T00:00:00"/>
    <s v="INDIVIDUEEL"/>
    <n v="4"/>
    <n v="5"/>
    <n v="5"/>
    <m/>
    <m/>
    <m/>
    <m/>
    <x v="5"/>
    <n v="14"/>
    <n v="10"/>
    <n v="5"/>
    <n v="4"/>
    <n v="4"/>
    <n v="0"/>
    <n v="0"/>
    <n v="0"/>
    <n v="13"/>
    <s v="43366G15"/>
    <x v="15"/>
  </r>
  <r>
    <x v="21"/>
    <x v="644"/>
    <s v="92"/>
    <s v="Yellise VAN DEN BROECK"/>
    <d v="2001-09-19T00:00:00"/>
    <s v="C-WEAR ICE FACTORY BELGIUM"/>
    <n v="1"/>
    <n v="7"/>
    <n v="7"/>
    <m/>
    <m/>
    <m/>
    <m/>
    <x v="5"/>
    <n v="15"/>
    <n v="10"/>
    <n v="8"/>
    <n v="2"/>
    <n v="2"/>
    <n v="0"/>
    <n v="0"/>
    <n v="0"/>
    <n v="12"/>
    <s v="43366G15"/>
    <x v="15"/>
  </r>
  <r>
    <x v="22"/>
    <x v="664"/>
    <s v="248"/>
    <s v="Marnicq JANSSENS"/>
    <d v="1999-04-04T00:00:00"/>
    <s v="DK FACTORY TEAM"/>
    <n v="1"/>
    <n v="1"/>
    <n v="1"/>
    <m/>
    <m/>
    <n v="1"/>
    <n v="1"/>
    <x v="5"/>
    <n v="3"/>
    <n v="16"/>
    <n v="8"/>
    <n v="8"/>
    <n v="8"/>
    <n v="0"/>
    <n v="5"/>
    <n v="50"/>
    <n v="79"/>
    <s v="43366ME"/>
    <x v="16"/>
  </r>
  <r>
    <x v="22"/>
    <x v="924"/>
    <s v="15"/>
    <s v="Wouter SEGERS"/>
    <d v="1996-03-28T00:00:00"/>
    <s v="TEAM TVE OEGEMA"/>
    <n v="1"/>
    <n v="1"/>
    <n v="1"/>
    <m/>
    <m/>
    <n v="1"/>
    <n v="2"/>
    <x v="5"/>
    <n v="3"/>
    <n v="16"/>
    <n v="8"/>
    <n v="8"/>
    <n v="8"/>
    <n v="0"/>
    <n v="5"/>
    <n v="30"/>
    <n v="59"/>
    <s v="43366ME"/>
    <x v="16"/>
  </r>
  <r>
    <x v="22"/>
    <x v="671"/>
    <s v="23"/>
    <s v="Michael BOGAERTS"/>
    <d v="1994-05-25T00:00:00"/>
    <s v="MARTIN SPORTS PRO WINNER FACTORY TEAM"/>
    <n v="3"/>
    <n v="4"/>
    <n v="5"/>
    <m/>
    <m/>
    <n v="3"/>
    <n v="3"/>
    <x v="5"/>
    <n v="12"/>
    <n v="16"/>
    <n v="6"/>
    <n v="5"/>
    <n v="4"/>
    <n v="0"/>
    <n v="5"/>
    <n v="25"/>
    <n v="45"/>
    <s v="43366ME"/>
    <x v="16"/>
  </r>
  <r>
    <x v="22"/>
    <x v="666"/>
    <s v="383"/>
    <s v="Elias VERBINNEN"/>
    <d v="1999-10-15T00:00:00"/>
    <s v="TEAM TVE OEGEMA"/>
    <n v="1"/>
    <n v="1"/>
    <n v="2"/>
    <m/>
    <m/>
    <n v="3"/>
    <n v="4"/>
    <x v="5"/>
    <n v="4"/>
    <n v="16"/>
    <n v="8"/>
    <n v="8"/>
    <n v="7"/>
    <n v="0"/>
    <n v="5"/>
    <n v="20"/>
    <n v="48"/>
    <s v="43366ME"/>
    <x v="16"/>
  </r>
  <r>
    <x v="22"/>
    <x v="665"/>
    <s v="156"/>
    <s v="Mathijs VERHOEVEN"/>
    <d v="1997-03-29T00:00:00"/>
    <s v="GEAR2WIN PURE FACTORY RACING"/>
    <n v="2"/>
    <n v="2"/>
    <n v="2"/>
    <m/>
    <m/>
    <n v="2"/>
    <n v="5"/>
    <x v="5"/>
    <n v="6"/>
    <n v="16"/>
    <n v="7"/>
    <n v="7"/>
    <n v="7"/>
    <n v="0"/>
    <n v="5"/>
    <n v="17"/>
    <n v="43"/>
    <s v="43366ME"/>
    <x v="16"/>
  </r>
  <r>
    <x v="22"/>
    <x v="667"/>
    <s v="896"/>
    <s v="Joffrey WOUTERS"/>
    <d v="1996-08-13T00:00:00"/>
    <s v="MEYBO FACTORY TEAM BELGIUM"/>
    <n v="3"/>
    <n v="2"/>
    <n v="3"/>
    <m/>
    <m/>
    <n v="4"/>
    <n v="6"/>
    <x v="5"/>
    <n v="8"/>
    <n v="16"/>
    <n v="6"/>
    <n v="7"/>
    <n v="6"/>
    <n v="0"/>
    <n v="5"/>
    <n v="15"/>
    <n v="39"/>
    <s v="43366ME"/>
    <x v="16"/>
  </r>
  <r>
    <x v="22"/>
    <x v="792"/>
    <s v="40"/>
    <s v="Pieter LEROI"/>
    <d v="2000-06-16T00:00:00"/>
    <s v="GEAR2WIN PURE FACTORY RACING"/>
    <n v="2"/>
    <n v="4"/>
    <n v="2"/>
    <m/>
    <m/>
    <n v="2"/>
    <n v="7"/>
    <x v="5"/>
    <n v="8"/>
    <n v="16"/>
    <n v="7"/>
    <n v="5"/>
    <n v="7"/>
    <n v="0"/>
    <n v="5"/>
    <n v="13"/>
    <n v="37"/>
    <s v="43366ME"/>
    <x v="16"/>
  </r>
  <r>
    <x v="22"/>
    <x v="675"/>
    <s v="111"/>
    <s v="Yannick WOLF"/>
    <d v="2000-04-18T00:00:00"/>
    <s v="FRITS BMX BELGIUM"/>
    <n v="4"/>
    <n v="3"/>
    <n v="5"/>
    <m/>
    <m/>
    <n v="4"/>
    <n v="8"/>
    <x v="5"/>
    <n v="12"/>
    <n v="16"/>
    <n v="5"/>
    <n v="6"/>
    <n v="4"/>
    <n v="0"/>
    <n v="5"/>
    <n v="11"/>
    <n v="31"/>
    <s v="43366ME"/>
    <x v="16"/>
  </r>
  <r>
    <x v="22"/>
    <x v="677"/>
    <s v="263"/>
    <s v="Stef LAUWERS"/>
    <d v="1998-10-25T00:00:00"/>
    <s v="HARO-BMX4LIFE TEAM"/>
    <n v="3"/>
    <n v="3"/>
    <n v="3"/>
    <m/>
    <m/>
    <n v="5"/>
    <m/>
    <x v="5"/>
    <n v="9"/>
    <n v="16"/>
    <n v="6"/>
    <n v="6"/>
    <n v="6"/>
    <n v="0"/>
    <n v="4"/>
    <n v="0"/>
    <n v="22"/>
    <s v="43366ME"/>
    <x v="16"/>
  </r>
  <r>
    <x v="22"/>
    <x v="683"/>
    <s v="33"/>
    <s v="Yan SLEGERS"/>
    <d v="2000-06-10T00:00:00"/>
    <s v="OFF ROAD CLUB BMX  2000  DESSEL VZW"/>
    <n v="4"/>
    <n v="4"/>
    <n v="4"/>
    <m/>
    <m/>
    <n v="5"/>
    <m/>
    <x v="5"/>
    <n v="12"/>
    <n v="16"/>
    <n v="5"/>
    <n v="5"/>
    <n v="5"/>
    <n v="0"/>
    <n v="4"/>
    <n v="0"/>
    <n v="19"/>
    <s v="43366ME"/>
    <x v="16"/>
  </r>
  <r>
    <x v="22"/>
    <x v="673"/>
    <s v="333"/>
    <s v="Robbe DENS"/>
    <d v="2001-04-15T00:00:00"/>
    <s v="DARE2RACE BMX TEAM"/>
    <n v="2"/>
    <n v="3"/>
    <n v="1"/>
    <m/>
    <m/>
    <n v="6"/>
    <m/>
    <x v="5"/>
    <n v="6"/>
    <n v="16"/>
    <n v="7"/>
    <n v="6"/>
    <n v="8"/>
    <n v="0"/>
    <n v="3"/>
    <n v="0"/>
    <n v="24"/>
    <s v="43366ME"/>
    <x v="16"/>
  </r>
  <r>
    <x v="22"/>
    <x v="681"/>
    <s v="88"/>
    <s v="Robbe WIJCKMANS"/>
    <d v="2001-02-08T00:00:00"/>
    <s v="DK FACTORY TEAM"/>
    <n v="5"/>
    <n v="5"/>
    <n v="3"/>
    <m/>
    <m/>
    <n v="6"/>
    <m/>
    <x v="5"/>
    <n v="13"/>
    <n v="16"/>
    <n v="4"/>
    <n v="4"/>
    <n v="6"/>
    <n v="0"/>
    <n v="3"/>
    <n v="0"/>
    <n v="17"/>
    <s v="43366ME"/>
    <x v="16"/>
  </r>
  <r>
    <x v="22"/>
    <x v="684"/>
    <s v="92"/>
    <s v="Thibaut VAESSEN"/>
    <d v="2001-01-21T00:00:00"/>
    <s v="BMX SOUMAGNE"/>
    <n v="5"/>
    <n v="5"/>
    <n v="4"/>
    <m/>
    <m/>
    <m/>
    <m/>
    <x v="5"/>
    <n v="14"/>
    <n v="16"/>
    <n v="4"/>
    <n v="4"/>
    <n v="5"/>
    <n v="0"/>
    <n v="0"/>
    <n v="0"/>
    <n v="13"/>
    <s v="43366ME"/>
    <x v="16"/>
  </r>
  <r>
    <x v="22"/>
    <x v="679"/>
    <s v="70"/>
    <s v="Dennis SCHROOTEN"/>
    <d v="2001-02-02T00:00:00"/>
    <s v="SUPERCROSS BVC BIKES BENELUX"/>
    <n v="4"/>
    <n v="6"/>
    <n v="4"/>
    <m/>
    <m/>
    <m/>
    <m/>
    <x v="5"/>
    <n v="14"/>
    <n v="16"/>
    <n v="5"/>
    <n v="3"/>
    <n v="5"/>
    <n v="0"/>
    <n v="0"/>
    <n v="0"/>
    <n v="13"/>
    <s v="43366ME"/>
    <x v="16"/>
  </r>
  <r>
    <x v="22"/>
    <x v="680"/>
    <s v="21"/>
    <s v="Brent VANHOOF"/>
    <d v="1999-08-15T00:00:00"/>
    <s v="HARO-BMX4LIFE TEAM"/>
    <n v="5"/>
    <n v="5"/>
    <n v="5"/>
    <m/>
    <m/>
    <m/>
    <m/>
    <x v="5"/>
    <n v="15"/>
    <n v="16"/>
    <n v="4"/>
    <n v="4"/>
    <n v="4"/>
    <n v="0"/>
    <n v="0"/>
    <n v="0"/>
    <n v="12"/>
    <s v="43366ME"/>
    <x v="16"/>
  </r>
  <r>
    <x v="22"/>
    <x v="678"/>
    <s v="68"/>
    <s v="Thibaut STOFFELS"/>
    <d v="2001-02-01T00:00:00"/>
    <s v="BMX VERLU WALLONIE"/>
    <n v="6"/>
    <n v="2"/>
    <n v="8"/>
    <m/>
    <m/>
    <m/>
    <m/>
    <x v="5"/>
    <n v="16"/>
    <n v="16"/>
    <n v="3"/>
    <n v="7"/>
    <n v="1"/>
    <n v="0"/>
    <n v="0"/>
    <n v="0"/>
    <n v="11"/>
    <s v="43366ME"/>
    <x v="16"/>
  </r>
  <r>
    <x v="1"/>
    <x v="794"/>
    <s v="81"/>
    <s v="Ben ROZEIN"/>
    <d v="2012-01-06T00:00:00"/>
    <s v="BMX SOUMAGNE"/>
    <n v="1"/>
    <n v="1"/>
    <n v="2"/>
    <m/>
    <m/>
    <m/>
    <n v="1"/>
    <x v="0"/>
    <n v="4"/>
    <n v="9"/>
    <n v="8"/>
    <n v="8"/>
    <n v="7"/>
    <n v="0"/>
    <n v="0"/>
    <n v="50"/>
    <n v="73"/>
    <s v="43401B05"/>
    <x v="1"/>
  </r>
  <r>
    <x v="1"/>
    <x v="689"/>
    <s v="94"/>
    <s v="Liam MAGIELS"/>
    <d v="2012-01-29T00:00:00"/>
    <s v="DE MOLENSPRINTERS PULDERBOS VZW"/>
    <n v="2"/>
    <n v="2"/>
    <n v="1"/>
    <m/>
    <m/>
    <m/>
    <n v="2"/>
    <x v="0"/>
    <n v="5"/>
    <n v="9"/>
    <n v="7"/>
    <n v="7"/>
    <n v="8"/>
    <n v="0"/>
    <n v="0"/>
    <n v="30"/>
    <n v="52"/>
    <s v="43401B05"/>
    <x v="1"/>
  </r>
  <r>
    <x v="1"/>
    <x v="17"/>
    <s v="218"/>
    <s v="Tibe TORFS"/>
    <d v="2012-08-21T00:00:00"/>
    <s v="BMX DENNENTEAM"/>
    <n v="3"/>
    <n v="3"/>
    <n v="3"/>
    <m/>
    <m/>
    <m/>
    <n v="3"/>
    <x v="0"/>
    <n v="9"/>
    <n v="9"/>
    <n v="6"/>
    <n v="6"/>
    <n v="6"/>
    <n v="0"/>
    <n v="0"/>
    <n v="25"/>
    <n v="43"/>
    <s v="43401B05"/>
    <x v="1"/>
  </r>
  <r>
    <x v="1"/>
    <x v="8"/>
    <s v="75"/>
    <s v="Vinz VAN GASTEL"/>
    <d v="2012-11-30T00:00:00"/>
    <s v="OFF ROAD CLUB BMX  2000  DESSEL VZW"/>
    <n v="4"/>
    <n v="4"/>
    <n v="4"/>
    <m/>
    <m/>
    <m/>
    <n v="4"/>
    <x v="0"/>
    <n v="12"/>
    <n v="9"/>
    <n v="5"/>
    <n v="5"/>
    <n v="5"/>
    <n v="0"/>
    <n v="0"/>
    <n v="20"/>
    <n v="35"/>
    <s v="43401B05"/>
    <x v="1"/>
  </r>
  <r>
    <x v="1"/>
    <x v="925"/>
    <s v="84"/>
    <s v="Samuel DELSUPEXHE"/>
    <d v="2012-05-13T00:00:00"/>
    <s v="BMX SOUMAGNE"/>
    <n v="7"/>
    <n v="5"/>
    <n v="7"/>
    <m/>
    <m/>
    <m/>
    <n v="5"/>
    <x v="0"/>
    <n v="19"/>
    <n v="9"/>
    <n v="2"/>
    <n v="4"/>
    <n v="2"/>
    <n v="0"/>
    <n v="0"/>
    <n v="17"/>
    <n v="25"/>
    <s v="43401B05"/>
    <x v="1"/>
  </r>
  <r>
    <x v="1"/>
    <x v="926"/>
    <s v="64"/>
    <s v="Milo LENOIR"/>
    <d v="2013-07-16T00:00:00"/>
    <s v="BMX TIMBERWOLVES RACING"/>
    <n v="6"/>
    <n v="6"/>
    <n v="5"/>
    <m/>
    <m/>
    <m/>
    <n v="6"/>
    <x v="0"/>
    <n v="17"/>
    <n v="9"/>
    <n v="3"/>
    <n v="3"/>
    <n v="4"/>
    <n v="0"/>
    <n v="0"/>
    <n v="15"/>
    <n v="25"/>
    <s v="43401B05"/>
    <x v="1"/>
  </r>
  <r>
    <x v="1"/>
    <x v="879"/>
    <s v="72"/>
    <s v="Jul JADOT"/>
    <d v="2013-06-05T00:00:00"/>
    <s v="BMX TIMBERWOLVES RACING"/>
    <n v="8"/>
    <n v="7"/>
    <n v="6"/>
    <m/>
    <m/>
    <m/>
    <n v="7"/>
    <x v="0"/>
    <n v="21"/>
    <n v="9"/>
    <n v="1"/>
    <n v="2"/>
    <n v="3"/>
    <n v="0"/>
    <n v="0"/>
    <n v="13"/>
    <n v="19"/>
    <s v="43401B05"/>
    <x v="1"/>
  </r>
  <r>
    <x v="1"/>
    <x v="927"/>
    <s v="54"/>
    <s v="Hugo CAMBRON"/>
    <d v="2012-12-16T00:00:00"/>
    <s v="BMX TIMBERWOLVES RACING"/>
    <n v="5"/>
    <n v="8"/>
    <n v="8"/>
    <m/>
    <m/>
    <m/>
    <n v="8"/>
    <x v="0"/>
    <n v="21"/>
    <n v="9"/>
    <n v="4"/>
    <n v="1"/>
    <n v="1"/>
    <n v="0"/>
    <n v="0"/>
    <n v="11"/>
    <n v="17"/>
    <s v="43401B05"/>
    <x v="1"/>
  </r>
  <r>
    <x v="2"/>
    <x v="28"/>
    <s v="36"/>
    <s v="Brent THIJS"/>
    <d v="2011-03-20T00:00:00"/>
    <s v="CIRCUIT ZOLDER - HEUSDEN-ZOLDER"/>
    <n v="2"/>
    <n v="2"/>
    <n v="1"/>
    <m/>
    <m/>
    <m/>
    <n v="1"/>
    <x v="0"/>
    <n v="5"/>
    <n v="6"/>
    <n v="7"/>
    <n v="7"/>
    <n v="8"/>
    <n v="0"/>
    <n v="0"/>
    <n v="50"/>
    <n v="72"/>
    <s v="43401B07"/>
    <x v="1"/>
  </r>
  <r>
    <x v="2"/>
    <x v="22"/>
    <s v="56"/>
    <s v="Tyron BESONHE"/>
    <d v="2011-05-24T00:00:00"/>
    <s v="BMX TIMBERWOLVES RACING"/>
    <n v="3"/>
    <n v="4"/>
    <n v="4"/>
    <m/>
    <m/>
    <m/>
    <n v="2"/>
    <x v="0"/>
    <n v="11"/>
    <n v="6"/>
    <n v="6"/>
    <n v="5"/>
    <n v="5"/>
    <n v="0"/>
    <n v="0"/>
    <n v="30"/>
    <n v="46"/>
    <s v="43401B07"/>
    <x v="1"/>
  </r>
  <r>
    <x v="2"/>
    <x v="32"/>
    <s v="26"/>
    <s v="Lucas VAN DER HORST"/>
    <d v="2011-08-02T00:00:00"/>
    <s v="OFF ROAD CLUB BMX  2000  DESSEL VZW"/>
    <n v="1"/>
    <n v="1"/>
    <n v="6"/>
    <m/>
    <m/>
    <m/>
    <n v="3"/>
    <x v="0"/>
    <n v="8"/>
    <n v="6"/>
    <n v="8"/>
    <n v="8"/>
    <n v="3"/>
    <n v="0"/>
    <n v="0"/>
    <n v="25"/>
    <n v="44"/>
    <s v="43401B07"/>
    <x v="1"/>
  </r>
  <r>
    <x v="2"/>
    <x v="33"/>
    <s v="84"/>
    <s v="Lander JANSSENS"/>
    <d v="2011-07-19T00:00:00"/>
    <s v="BMX DENNENTEAM"/>
    <n v="5"/>
    <n v="3"/>
    <n v="5"/>
    <m/>
    <m/>
    <m/>
    <n v="4"/>
    <x v="0"/>
    <n v="13"/>
    <n v="6"/>
    <n v="4"/>
    <n v="6"/>
    <n v="4"/>
    <n v="0"/>
    <n v="0"/>
    <n v="20"/>
    <n v="34"/>
    <s v="43401B07"/>
    <x v="1"/>
  </r>
  <r>
    <x v="2"/>
    <x v="43"/>
    <s v="78"/>
    <s v="Victor JADOT"/>
    <d v="2011-10-24T00:00:00"/>
    <s v="BMX TIMBERWOLVES RACING"/>
    <n v="4"/>
    <n v="5"/>
    <n v="3"/>
    <m/>
    <m/>
    <m/>
    <n v="5"/>
    <x v="0"/>
    <n v="12"/>
    <n v="6"/>
    <n v="5"/>
    <n v="4"/>
    <n v="6"/>
    <n v="0"/>
    <n v="0"/>
    <n v="17"/>
    <n v="32"/>
    <s v="43401B07"/>
    <x v="1"/>
  </r>
  <r>
    <x v="2"/>
    <x v="39"/>
    <s v="25"/>
    <s v="Sverre KASTELIJN"/>
    <d v="2011-02-28T00:00:00"/>
    <s v="THE BMX DEVILS V.Z.W. RAVELS"/>
    <n v="6"/>
    <n v="6"/>
    <n v="2"/>
    <m/>
    <m/>
    <m/>
    <n v="6"/>
    <x v="0"/>
    <n v="14"/>
    <n v="6"/>
    <n v="3"/>
    <n v="3"/>
    <n v="7"/>
    <n v="0"/>
    <n v="0"/>
    <n v="15"/>
    <n v="28"/>
    <s v="43401B07"/>
    <x v="1"/>
  </r>
  <r>
    <x v="3"/>
    <x v="57"/>
    <s v="34"/>
    <s v="Ryu DEMUYSER"/>
    <d v="2010-03-23T00:00:00"/>
    <s v="CIRCUIT ZOLDER - HEUSDEN-ZOLDER"/>
    <n v="1"/>
    <n v="1"/>
    <n v="1"/>
    <m/>
    <m/>
    <m/>
    <n v="1"/>
    <x v="0"/>
    <n v="3"/>
    <n v="11"/>
    <n v="8"/>
    <n v="8"/>
    <n v="8"/>
    <n v="0"/>
    <n v="0"/>
    <n v="50"/>
    <n v="74"/>
    <s v="43401B08"/>
    <x v="1"/>
  </r>
  <r>
    <x v="3"/>
    <x v="79"/>
    <s v="151"/>
    <s v="Jamie DOSQUET"/>
    <d v="2010-07-04T00:00:00"/>
    <s v="PEER BMX VZW"/>
    <n v="1"/>
    <n v="1"/>
    <n v="1"/>
    <m/>
    <m/>
    <m/>
    <n v="2"/>
    <x v="0"/>
    <n v="3"/>
    <n v="11"/>
    <n v="8"/>
    <n v="8"/>
    <n v="8"/>
    <n v="0"/>
    <n v="0"/>
    <n v="30"/>
    <n v="54"/>
    <s v="43401B08"/>
    <x v="1"/>
  </r>
  <r>
    <x v="3"/>
    <x v="62"/>
    <s v="71"/>
    <s v="Maxime MEDAERTS"/>
    <d v="2010-04-01T00:00:00"/>
    <s v="CIRCUIT ZOLDER - HEUSDEN-ZOLDER"/>
    <n v="2"/>
    <n v="2"/>
    <n v="2"/>
    <m/>
    <m/>
    <m/>
    <n v="3"/>
    <x v="0"/>
    <n v="6"/>
    <n v="11"/>
    <n v="7"/>
    <n v="7"/>
    <n v="7"/>
    <n v="0"/>
    <n v="0"/>
    <n v="25"/>
    <n v="46"/>
    <s v="43401B08"/>
    <x v="1"/>
  </r>
  <r>
    <x v="3"/>
    <x v="85"/>
    <s v="62"/>
    <s v="Andreas DE FAUW"/>
    <d v="2010-01-17T00:00:00"/>
    <s v="OSTENDBMXCLUB"/>
    <n v="3"/>
    <n v="3"/>
    <n v="3"/>
    <m/>
    <m/>
    <m/>
    <n v="4"/>
    <x v="0"/>
    <n v="9"/>
    <n v="11"/>
    <n v="6"/>
    <n v="6"/>
    <n v="6"/>
    <n v="0"/>
    <n v="0"/>
    <n v="20"/>
    <n v="38"/>
    <s v="43401B08"/>
    <x v="1"/>
  </r>
  <r>
    <x v="3"/>
    <x v="65"/>
    <s v="76"/>
    <s v="Stef BRANDS"/>
    <d v="2010-05-28T00:00:00"/>
    <s v="PEER BMX VZW"/>
    <n v="3"/>
    <n v="2"/>
    <n v="2"/>
    <m/>
    <m/>
    <m/>
    <n v="5"/>
    <x v="0"/>
    <n v="7"/>
    <n v="11"/>
    <n v="6"/>
    <n v="7"/>
    <n v="7"/>
    <n v="0"/>
    <n v="0"/>
    <n v="17"/>
    <n v="37"/>
    <s v="43401B08"/>
    <x v="1"/>
  </r>
  <r>
    <x v="3"/>
    <x v="700"/>
    <s v="45"/>
    <s v="Senne GONCALVES MOURO"/>
    <d v="2010-04-07T00:00:00"/>
    <s v="OFF ROAD CLUB BMX  2000  DESSEL VZW"/>
    <n v="2"/>
    <n v="3"/>
    <n v="6"/>
    <m/>
    <m/>
    <m/>
    <n v="6"/>
    <x v="0"/>
    <n v="11"/>
    <n v="11"/>
    <n v="7"/>
    <n v="6"/>
    <n v="3"/>
    <n v="0"/>
    <n v="0"/>
    <n v="15"/>
    <n v="31"/>
    <s v="43401B08"/>
    <x v="1"/>
  </r>
  <r>
    <x v="3"/>
    <x v="71"/>
    <s v="116"/>
    <s v="Cédric CHÉRON"/>
    <d v="2010-08-01T00:00:00"/>
    <s v="BMX RANST VZW"/>
    <n v="4"/>
    <n v="4"/>
    <n v="3"/>
    <m/>
    <m/>
    <m/>
    <n v="7"/>
    <x v="0"/>
    <n v="11"/>
    <n v="11"/>
    <n v="5"/>
    <n v="5"/>
    <n v="6"/>
    <n v="0"/>
    <n v="0"/>
    <n v="13"/>
    <n v="29"/>
    <s v="43401B08"/>
    <x v="1"/>
  </r>
  <r>
    <x v="3"/>
    <x v="70"/>
    <s v="46"/>
    <s v="Oscar LAIME"/>
    <d v="2010-06-04T00:00:00"/>
    <s v="BMX TIMBERWOLVES RACING"/>
    <n v="4"/>
    <n v="4"/>
    <n v="5"/>
    <m/>
    <m/>
    <m/>
    <n v="8"/>
    <x v="0"/>
    <n v="13"/>
    <n v="11"/>
    <n v="5"/>
    <n v="5"/>
    <n v="4"/>
    <n v="0"/>
    <n v="0"/>
    <n v="11"/>
    <n v="25"/>
    <s v="43401B08"/>
    <x v="1"/>
  </r>
  <r>
    <x v="3"/>
    <x v="808"/>
    <s v="131"/>
    <s v="Jelte VANDEN ABBEELE"/>
    <d v="2010-06-14T00:00:00"/>
    <s v="PEER BMX VZW"/>
    <n v="5"/>
    <n v="5"/>
    <n v="4"/>
    <m/>
    <m/>
    <m/>
    <m/>
    <x v="0"/>
    <n v="14"/>
    <n v="11"/>
    <n v="4"/>
    <n v="4"/>
    <n v="5"/>
    <n v="0"/>
    <n v="0"/>
    <n v="0"/>
    <n v="13"/>
    <s v="43401B08"/>
    <x v="1"/>
  </r>
  <r>
    <x v="3"/>
    <x v="89"/>
    <s v="103"/>
    <s v="Adrien LAMBOT"/>
    <d v="2010-02-14T00:00:00"/>
    <s v="Q-BIKE QUAREGNON"/>
    <n v="5"/>
    <n v="5"/>
    <n v="4"/>
    <m/>
    <m/>
    <m/>
    <m/>
    <x v="0"/>
    <n v="14"/>
    <n v="11"/>
    <n v="4"/>
    <n v="4"/>
    <n v="5"/>
    <n v="0"/>
    <n v="0"/>
    <n v="0"/>
    <n v="13"/>
    <s v="43401B08"/>
    <x v="1"/>
  </r>
  <r>
    <x v="3"/>
    <x v="101"/>
    <s v="150"/>
    <s v="Niels VAN OVERBEKE"/>
    <d v="2010-01-19T00:00:00"/>
    <s v="THE BMX-STARS VZW"/>
    <n v="6"/>
    <n v="6"/>
    <n v="5"/>
    <m/>
    <m/>
    <m/>
    <m/>
    <x v="0"/>
    <n v="17"/>
    <n v="11"/>
    <n v="3"/>
    <n v="3"/>
    <n v="4"/>
    <n v="0"/>
    <n v="0"/>
    <n v="0"/>
    <n v="10"/>
    <s v="43401B08"/>
    <x v="1"/>
  </r>
  <r>
    <x v="4"/>
    <x v="118"/>
    <s v="84"/>
    <s v="Jessy PANTALONE"/>
    <d v="2009-03-29T00:00:00"/>
    <s v="BMX SOUMAGNE"/>
    <n v="1"/>
    <n v="1"/>
    <n v="2"/>
    <m/>
    <m/>
    <m/>
    <n v="1"/>
    <x v="0"/>
    <n v="4"/>
    <n v="13"/>
    <n v="8"/>
    <n v="8"/>
    <n v="7"/>
    <n v="0"/>
    <n v="0"/>
    <n v="50"/>
    <n v="73"/>
    <s v="43401B09"/>
    <x v="1"/>
  </r>
  <r>
    <x v="4"/>
    <x v="114"/>
    <s v="75"/>
    <s v="Yarno COLBRANT"/>
    <d v="2009-03-18T00:00:00"/>
    <s v="OFF ROAD CLUB BMX  2000  DESSEL VZW"/>
    <n v="1"/>
    <n v="1"/>
    <n v="1"/>
    <m/>
    <m/>
    <m/>
    <n v="2"/>
    <x v="0"/>
    <n v="3"/>
    <n v="13"/>
    <n v="8"/>
    <n v="8"/>
    <n v="8"/>
    <n v="0"/>
    <n v="0"/>
    <n v="30"/>
    <n v="54"/>
    <s v="43401B09"/>
    <x v="1"/>
  </r>
  <r>
    <x v="4"/>
    <x v="125"/>
    <s v="56"/>
    <s v="Ramon BEIRINCKX"/>
    <d v="2009-09-27T00:00:00"/>
    <s v="CIRCUIT ZOLDER - HEUSDEN-ZOLDER"/>
    <n v="2"/>
    <n v="2"/>
    <n v="1"/>
    <m/>
    <m/>
    <m/>
    <n v="3"/>
    <x v="0"/>
    <n v="5"/>
    <n v="13"/>
    <n v="7"/>
    <n v="7"/>
    <n v="8"/>
    <n v="0"/>
    <n v="0"/>
    <n v="25"/>
    <n v="47"/>
    <s v="43401B09"/>
    <x v="1"/>
  </r>
  <r>
    <x v="4"/>
    <x v="146"/>
    <s v="141"/>
    <s v="Sam GEURTS"/>
    <d v="2009-06-12T00:00:00"/>
    <s v="CYCLING VLIJTINGEN"/>
    <n v="2"/>
    <n v="2"/>
    <n v="4"/>
    <m/>
    <m/>
    <m/>
    <n v="4"/>
    <x v="0"/>
    <n v="8"/>
    <n v="13"/>
    <n v="7"/>
    <n v="7"/>
    <n v="5"/>
    <n v="0"/>
    <n v="0"/>
    <n v="20"/>
    <n v="39"/>
    <s v="43401B09"/>
    <x v="1"/>
  </r>
  <r>
    <x v="4"/>
    <x v="127"/>
    <s v="69"/>
    <s v="Jules LAIME"/>
    <d v="2009-01-19T00:00:00"/>
    <s v="BMX TIMBERWOLVES RACING"/>
    <n v="3"/>
    <n v="4"/>
    <n v="3"/>
    <m/>
    <m/>
    <m/>
    <n v="5"/>
    <x v="0"/>
    <n v="10"/>
    <n v="13"/>
    <n v="6"/>
    <n v="5"/>
    <n v="6"/>
    <n v="0"/>
    <n v="0"/>
    <n v="17"/>
    <n v="34"/>
    <s v="43401B09"/>
    <x v="1"/>
  </r>
  <r>
    <x v="4"/>
    <x v="132"/>
    <s v="122"/>
    <s v="Colin COLLET"/>
    <d v="2009-09-30T00:00:00"/>
    <s v="BMX TIMBERWOLVES RACING"/>
    <n v="3"/>
    <n v="4"/>
    <n v="4"/>
    <m/>
    <m/>
    <m/>
    <n v="6"/>
    <x v="0"/>
    <n v="11"/>
    <n v="13"/>
    <n v="6"/>
    <n v="5"/>
    <n v="5"/>
    <n v="0"/>
    <n v="0"/>
    <n v="15"/>
    <n v="31"/>
    <s v="43401B09"/>
    <x v="1"/>
  </r>
  <r>
    <x v="4"/>
    <x v="131"/>
    <s v="65"/>
    <s v="Louca VANLOMMEL"/>
    <d v="2009-05-20T00:00:00"/>
    <s v="THE BMX DEVILS V.Z.W. RAVELS"/>
    <n v="4"/>
    <n v="3"/>
    <n v="2"/>
    <m/>
    <m/>
    <m/>
    <n v="7"/>
    <x v="0"/>
    <n v="9"/>
    <n v="13"/>
    <n v="5"/>
    <n v="6"/>
    <n v="7"/>
    <n v="0"/>
    <n v="0"/>
    <n v="13"/>
    <n v="31"/>
    <s v="43401B09"/>
    <x v="1"/>
  </r>
  <r>
    <x v="4"/>
    <x v="123"/>
    <s v="44"/>
    <s v="Lou VAN CAMP"/>
    <d v="2009-12-26T00:00:00"/>
    <s v="OFF ROAD CLUB BMX  2000  DESSEL VZW"/>
    <n v="5"/>
    <n v="3"/>
    <n v="3"/>
    <m/>
    <m/>
    <m/>
    <n v="8"/>
    <x v="0"/>
    <n v="11"/>
    <n v="13"/>
    <n v="4"/>
    <n v="6"/>
    <n v="6"/>
    <n v="0"/>
    <n v="0"/>
    <n v="11"/>
    <n v="27"/>
    <s v="43401B09"/>
    <x v="1"/>
  </r>
  <r>
    <x v="4"/>
    <x v="888"/>
    <s v="104"/>
    <s v="Ethan CLAES"/>
    <d v="2009-08-14T00:00:00"/>
    <s v="BMX TIMBERWOLVES RACING"/>
    <n v="5"/>
    <n v="5"/>
    <n v="5"/>
    <m/>
    <m/>
    <m/>
    <m/>
    <x v="0"/>
    <n v="15"/>
    <n v="13"/>
    <n v="4"/>
    <n v="4"/>
    <n v="4"/>
    <n v="0"/>
    <n v="0"/>
    <n v="0"/>
    <n v="12"/>
    <s v="43401B09"/>
    <x v="1"/>
  </r>
  <r>
    <x v="4"/>
    <x v="157"/>
    <s v="30"/>
    <s v="Ruben VANHERF"/>
    <d v="2009-11-24T00:00:00"/>
    <s v="CYCLING VLIJTINGEN"/>
    <n v="6"/>
    <n v="5"/>
    <n v="5"/>
    <m/>
    <m/>
    <m/>
    <m/>
    <x v="0"/>
    <n v="16"/>
    <n v="13"/>
    <n v="3"/>
    <n v="4"/>
    <n v="4"/>
    <n v="0"/>
    <n v="0"/>
    <n v="0"/>
    <n v="11"/>
    <s v="43401B09"/>
    <x v="1"/>
  </r>
  <r>
    <x v="4"/>
    <x v="159"/>
    <s v="166"/>
    <s v="Yanis CLOES"/>
    <d v="2009-05-14T00:00:00"/>
    <s v="BMXING PARK BLEGNY"/>
    <n v="6"/>
    <n v="6"/>
    <n v="6"/>
    <m/>
    <m/>
    <m/>
    <m/>
    <x v="0"/>
    <n v="18"/>
    <n v="13"/>
    <n v="3"/>
    <n v="3"/>
    <n v="3"/>
    <n v="0"/>
    <n v="0"/>
    <n v="0"/>
    <n v="9"/>
    <s v="43401B09"/>
    <x v="1"/>
  </r>
  <r>
    <x v="4"/>
    <x v="120"/>
    <s v="25"/>
    <s v="Liam VAN ENDERT"/>
    <d v="2009-07-05T00:00:00"/>
    <s v="OFF ROAD CLUB BMX  2000  DESSEL VZW"/>
    <n v="4"/>
    <n v="7"/>
    <n v="6"/>
    <m/>
    <m/>
    <m/>
    <m/>
    <x v="0"/>
    <n v="17"/>
    <n v="13"/>
    <n v="5"/>
    <n v="2"/>
    <n v="3"/>
    <n v="0"/>
    <n v="0"/>
    <n v="0"/>
    <n v="10"/>
    <s v="43401B09"/>
    <x v="1"/>
  </r>
  <r>
    <x v="4"/>
    <x v="142"/>
    <s v="21"/>
    <s v="Shylo SUTTELS"/>
    <d v="2009-10-31T00:00:00"/>
    <s v="BMX TEAM BEKAF VZW"/>
    <n v="7"/>
    <n v="6"/>
    <n v="7"/>
    <m/>
    <m/>
    <m/>
    <m/>
    <x v="0"/>
    <n v="20"/>
    <n v="13"/>
    <n v="2"/>
    <n v="3"/>
    <n v="2"/>
    <n v="0"/>
    <n v="0"/>
    <n v="0"/>
    <n v="7"/>
    <s v="43401B09"/>
    <x v="1"/>
  </r>
  <r>
    <x v="5"/>
    <x v="162"/>
    <s v="70"/>
    <s v="Noë ERLICH"/>
    <d v="2008-02-15T00:00:00"/>
    <s v="CIRCUIT ZOLDER - HEUSDEN-ZOLDER"/>
    <n v="2"/>
    <n v="1"/>
    <n v="1"/>
    <m/>
    <m/>
    <m/>
    <n v="1"/>
    <x v="0"/>
    <n v="4"/>
    <n v="13"/>
    <n v="7"/>
    <n v="8"/>
    <n v="8"/>
    <n v="0"/>
    <n v="0"/>
    <n v="50"/>
    <n v="73"/>
    <s v="43401B10"/>
    <x v="1"/>
  </r>
  <r>
    <x v="5"/>
    <x v="172"/>
    <s v="22"/>
    <s v="Bren KRIJNEN"/>
    <d v="2008-03-07T00:00:00"/>
    <s v="DE MOLENSPRINTERS PULDERBOS VZW"/>
    <n v="3"/>
    <n v="2"/>
    <n v="3"/>
    <m/>
    <m/>
    <m/>
    <n v="2"/>
    <x v="0"/>
    <n v="8"/>
    <n v="13"/>
    <n v="6"/>
    <n v="7"/>
    <n v="6"/>
    <n v="0"/>
    <n v="0"/>
    <n v="30"/>
    <n v="49"/>
    <s v="43401B10"/>
    <x v="1"/>
  </r>
  <r>
    <x v="5"/>
    <x v="169"/>
    <s v="44"/>
    <s v="Jorre LOODTS"/>
    <d v="2008-01-12T00:00:00"/>
    <s v="OFF ROAD CLUB BMX  2000  DESSEL VZW"/>
    <n v="2"/>
    <n v="3"/>
    <n v="2"/>
    <m/>
    <m/>
    <m/>
    <n v="3"/>
    <x v="0"/>
    <n v="7"/>
    <n v="13"/>
    <n v="7"/>
    <n v="6"/>
    <n v="7"/>
    <n v="0"/>
    <n v="0"/>
    <n v="25"/>
    <n v="45"/>
    <s v="43401B10"/>
    <x v="1"/>
  </r>
  <r>
    <x v="5"/>
    <x v="189"/>
    <s v="96"/>
    <s v="Romain FRANCK"/>
    <d v="2008-03-03T00:00:00"/>
    <s v="BMXING PARK BLEGNY"/>
    <n v="3"/>
    <n v="3"/>
    <n v="3"/>
    <m/>
    <m/>
    <m/>
    <n v="4"/>
    <x v="0"/>
    <n v="9"/>
    <n v="13"/>
    <n v="6"/>
    <n v="6"/>
    <n v="6"/>
    <n v="0"/>
    <n v="0"/>
    <n v="20"/>
    <n v="38"/>
    <s v="43401B10"/>
    <x v="1"/>
  </r>
  <r>
    <x v="5"/>
    <x v="194"/>
    <s v="43"/>
    <s v="Senne PETERS"/>
    <d v="2008-08-18T00:00:00"/>
    <s v="CYCLING VLIJTINGEN"/>
    <n v="4"/>
    <n v="4"/>
    <n v="4"/>
    <m/>
    <m/>
    <m/>
    <n v="5"/>
    <x v="0"/>
    <n v="12"/>
    <n v="13"/>
    <n v="5"/>
    <n v="5"/>
    <n v="5"/>
    <n v="0"/>
    <n v="0"/>
    <n v="17"/>
    <n v="32"/>
    <s v="43401B10"/>
    <x v="1"/>
  </r>
  <r>
    <x v="5"/>
    <x v="197"/>
    <s v="31"/>
    <s v="Renzo SUTTELS"/>
    <d v="2008-02-26T00:00:00"/>
    <s v="BMX TEAM BEKAF VZW"/>
    <n v="4"/>
    <n v="4"/>
    <n v="4"/>
    <m/>
    <m/>
    <m/>
    <n v="6"/>
    <x v="0"/>
    <n v="12"/>
    <n v="13"/>
    <n v="5"/>
    <n v="5"/>
    <n v="5"/>
    <n v="0"/>
    <n v="0"/>
    <n v="15"/>
    <n v="30"/>
    <s v="43401B10"/>
    <x v="1"/>
  </r>
  <r>
    <x v="5"/>
    <x v="165"/>
    <s v="78"/>
    <s v="Unique EVERTS"/>
    <d v="2008-06-01T00:00:00"/>
    <s v="CIRCUIT ZOLDER - HEUSDEN-ZOLDER"/>
    <n v="1"/>
    <n v="1"/>
    <n v="1"/>
    <m/>
    <m/>
    <m/>
    <n v="7"/>
    <x v="0"/>
    <n v="3"/>
    <n v="13"/>
    <n v="8"/>
    <n v="8"/>
    <n v="8"/>
    <n v="0"/>
    <n v="0"/>
    <n v="13"/>
    <n v="37"/>
    <s v="43401B10"/>
    <x v="1"/>
  </r>
  <r>
    <x v="5"/>
    <x v="163"/>
    <s v="14"/>
    <s v="Lars BOSCH"/>
    <d v="2008-09-21T00:00:00"/>
    <s v="DE MOLENSPRINTERS PULDERBOS VZW"/>
    <n v="1"/>
    <n v="2"/>
    <n v="2"/>
    <m/>
    <m/>
    <m/>
    <n v="8"/>
    <x v="0"/>
    <n v="5"/>
    <n v="13"/>
    <n v="8"/>
    <n v="7"/>
    <n v="7"/>
    <n v="0"/>
    <n v="0"/>
    <n v="11"/>
    <n v="33"/>
    <s v="43401B10"/>
    <x v="1"/>
  </r>
  <r>
    <x v="5"/>
    <x v="200"/>
    <s v="113"/>
    <s v="Timmy SEYFARTH"/>
    <d v="2008-08-01T00:00:00"/>
    <s v="Q-BIKE QUAREGNON"/>
    <n v="5"/>
    <n v="5"/>
    <n v="5"/>
    <m/>
    <m/>
    <m/>
    <m/>
    <x v="0"/>
    <n v="15"/>
    <n v="13"/>
    <n v="4"/>
    <n v="4"/>
    <n v="4"/>
    <n v="0"/>
    <n v="0"/>
    <n v="0"/>
    <n v="12"/>
    <s v="43401B10"/>
    <x v="1"/>
  </r>
  <r>
    <x v="5"/>
    <x v="725"/>
    <s v="148"/>
    <s v="Loïc PETE"/>
    <d v="2008-12-18T00:00:00"/>
    <s v="Q-BIKE QUAREGNON"/>
    <n v="5"/>
    <n v="5"/>
    <n v="5"/>
    <m/>
    <m/>
    <m/>
    <m/>
    <x v="0"/>
    <n v="15"/>
    <n v="13"/>
    <n v="4"/>
    <n v="4"/>
    <n v="4"/>
    <n v="0"/>
    <n v="0"/>
    <n v="0"/>
    <n v="12"/>
    <s v="43401B10"/>
    <x v="1"/>
  </r>
  <r>
    <x v="5"/>
    <x v="208"/>
    <s v="68"/>
    <s v="Siebe MOONEN"/>
    <d v="2008-01-16T00:00:00"/>
    <s v="PEER BMX VZW"/>
    <n v="6"/>
    <n v="6"/>
    <n v="6"/>
    <m/>
    <m/>
    <m/>
    <m/>
    <x v="0"/>
    <n v="18"/>
    <n v="13"/>
    <n v="3"/>
    <n v="3"/>
    <n v="3"/>
    <n v="0"/>
    <n v="0"/>
    <n v="0"/>
    <n v="9"/>
    <s v="43401B10"/>
    <x v="1"/>
  </r>
  <r>
    <x v="5"/>
    <x v="889"/>
    <s v="124"/>
    <s v="Tom CHEVAL"/>
    <d v="2008-01-06T00:00:00"/>
    <s v="Q-BIKE QUAREGNON"/>
    <n v="6"/>
    <n v="6"/>
    <n v="6"/>
    <m/>
    <m/>
    <m/>
    <m/>
    <x v="0"/>
    <n v="18"/>
    <n v="13"/>
    <n v="3"/>
    <n v="3"/>
    <n v="3"/>
    <n v="0"/>
    <n v="0"/>
    <n v="0"/>
    <n v="9"/>
    <s v="43401B10"/>
    <x v="1"/>
  </r>
  <r>
    <x v="5"/>
    <x v="928"/>
    <s v="180"/>
    <s v="Maxime PONCHIONE"/>
    <d v="2008-11-25T00:00:00"/>
    <s v="BMX TIMBERWOLVES RACING"/>
    <n v="7"/>
    <n v="7"/>
    <n v="7"/>
    <m/>
    <m/>
    <m/>
    <m/>
    <x v="0"/>
    <n v="21"/>
    <n v="13"/>
    <n v="2"/>
    <n v="2"/>
    <n v="2"/>
    <n v="0"/>
    <n v="0"/>
    <n v="0"/>
    <n v="6"/>
    <s v="43401B10"/>
    <x v="1"/>
  </r>
  <r>
    <x v="6"/>
    <x v="215"/>
    <s v="21"/>
    <s v="Axl BOSCH"/>
    <d v="2007-02-15T00:00:00"/>
    <s v="DE MOLENSPRINTERS PULDERBOS VZW"/>
    <n v="1"/>
    <n v="1"/>
    <n v="2"/>
    <m/>
    <m/>
    <m/>
    <n v="1"/>
    <x v="0"/>
    <n v="4"/>
    <n v="9"/>
    <n v="8"/>
    <n v="8"/>
    <n v="7"/>
    <n v="0"/>
    <n v="0"/>
    <n v="50"/>
    <n v="73"/>
    <s v="43401B11"/>
    <x v="1"/>
  </r>
  <r>
    <x v="6"/>
    <x v="227"/>
    <s v="48"/>
    <s v="Ferre LOUWIES"/>
    <d v="2007-10-31T00:00:00"/>
    <s v="CIRCUIT ZOLDER - HEUSDEN-ZOLDER"/>
    <n v="3"/>
    <n v="2"/>
    <n v="3"/>
    <m/>
    <m/>
    <m/>
    <n v="2"/>
    <x v="0"/>
    <n v="8"/>
    <n v="9"/>
    <n v="6"/>
    <n v="7"/>
    <n v="6"/>
    <n v="0"/>
    <n v="0"/>
    <n v="30"/>
    <n v="49"/>
    <s v="43401B11"/>
    <x v="1"/>
  </r>
  <r>
    <x v="6"/>
    <x v="735"/>
    <s v="147"/>
    <s v="Finn MAGIELS"/>
    <d v="2007-11-15T00:00:00"/>
    <s v="DE MOLENSPRINTERS PULDERBOS VZW"/>
    <n v="1"/>
    <n v="2"/>
    <n v="2"/>
    <m/>
    <m/>
    <m/>
    <n v="3"/>
    <x v="0"/>
    <n v="5"/>
    <n v="9"/>
    <n v="8"/>
    <n v="7"/>
    <n v="7"/>
    <n v="0"/>
    <n v="0"/>
    <n v="25"/>
    <n v="47"/>
    <s v="43401B11"/>
    <x v="1"/>
  </r>
  <r>
    <x v="6"/>
    <x v="228"/>
    <s v="135"/>
    <s v="Stef VANDENBORN"/>
    <d v="2007-05-25T00:00:00"/>
    <s v="CYCLING VLIJTINGEN"/>
    <n v="2"/>
    <n v="3"/>
    <n v="1"/>
    <m/>
    <m/>
    <m/>
    <n v="4"/>
    <x v="0"/>
    <n v="6"/>
    <n v="9"/>
    <n v="7"/>
    <n v="6"/>
    <n v="8"/>
    <n v="0"/>
    <n v="0"/>
    <n v="20"/>
    <n v="41"/>
    <s v="43401B11"/>
    <x v="1"/>
  </r>
  <r>
    <x v="6"/>
    <x v="234"/>
    <s v="85"/>
    <s v="Quinten CLERX"/>
    <d v="2007-03-03T00:00:00"/>
    <s v="CIRCUIT ZOLDER - HEUSDEN-ZOLDER"/>
    <n v="2"/>
    <n v="1"/>
    <n v="1"/>
    <m/>
    <m/>
    <m/>
    <n v="5"/>
    <x v="0"/>
    <n v="4"/>
    <n v="9"/>
    <n v="7"/>
    <n v="8"/>
    <n v="8"/>
    <n v="0"/>
    <n v="0"/>
    <n v="17"/>
    <n v="40"/>
    <s v="43401B11"/>
    <x v="1"/>
  </r>
  <r>
    <x v="6"/>
    <x v="255"/>
    <s v="95"/>
    <s v="Sten RUTS"/>
    <d v="2007-12-21T00:00:00"/>
    <s v="THE BMX DEVILS V.Z.W. RAVELS"/>
    <n v="3"/>
    <n v="3"/>
    <n v="3"/>
    <m/>
    <m/>
    <m/>
    <n v="6"/>
    <x v="0"/>
    <n v="9"/>
    <n v="9"/>
    <n v="6"/>
    <n v="6"/>
    <n v="6"/>
    <n v="0"/>
    <n v="0"/>
    <n v="15"/>
    <n v="33"/>
    <s v="43401B11"/>
    <x v="1"/>
  </r>
  <r>
    <x v="6"/>
    <x v="250"/>
    <s v="91"/>
    <s v="Ilvars DE WOLF"/>
    <d v="2007-02-01T00:00:00"/>
    <s v="OFF ROAD CLUB BMX  2000  DESSEL VZW"/>
    <n v="4"/>
    <n v="4"/>
    <n v="4"/>
    <m/>
    <m/>
    <m/>
    <n v="7"/>
    <x v="0"/>
    <n v="12"/>
    <n v="9"/>
    <n v="5"/>
    <n v="5"/>
    <n v="5"/>
    <n v="0"/>
    <n v="0"/>
    <n v="13"/>
    <n v="28"/>
    <s v="43401B11"/>
    <x v="1"/>
  </r>
  <r>
    <x v="6"/>
    <x v="736"/>
    <s v="137"/>
    <s v="Arne PARTHOENS"/>
    <d v="2007-06-07T00:00:00"/>
    <s v="CIRCUIT ZOLDER - HEUSDEN-ZOLDER"/>
    <n v="4"/>
    <n v="4"/>
    <n v="4"/>
    <m/>
    <m/>
    <m/>
    <m/>
    <x v="0"/>
    <n v="12"/>
    <n v="9"/>
    <n v="5"/>
    <n v="5"/>
    <n v="5"/>
    <n v="0"/>
    <n v="0"/>
    <n v="0"/>
    <n v="15"/>
    <s v="43401B11"/>
    <x v="1"/>
  </r>
  <r>
    <x v="6"/>
    <x v="892"/>
    <s v="69"/>
    <s v="Dario SAVOLDELLI"/>
    <d v="2007-05-12T00:00:00"/>
    <s v="Q-BIKE QUAREGNON"/>
    <n v="5"/>
    <n v="5"/>
    <n v="5"/>
    <m/>
    <m/>
    <m/>
    <m/>
    <x v="0"/>
    <n v="15"/>
    <n v="9"/>
    <n v="4"/>
    <n v="4"/>
    <n v="4"/>
    <n v="0"/>
    <n v="0"/>
    <n v="0"/>
    <n v="12"/>
    <s v="43401B11"/>
    <x v="1"/>
  </r>
  <r>
    <x v="12"/>
    <x v="499"/>
    <s v="42"/>
    <s v="Yeno DE CLERCQ"/>
    <d v="2003-12-19T00:00:00"/>
    <s v="THE BMX-STARS VZW"/>
    <n v="1"/>
    <n v="1"/>
    <n v="1"/>
    <m/>
    <m/>
    <m/>
    <n v="1"/>
    <x v="0"/>
    <n v="3"/>
    <n v="7"/>
    <n v="8"/>
    <n v="8"/>
    <n v="8"/>
    <n v="0"/>
    <n v="0"/>
    <n v="50"/>
    <n v="74"/>
    <s v="43401C16"/>
    <x v="7"/>
  </r>
  <r>
    <x v="12"/>
    <x v="503"/>
    <s v="29"/>
    <s v="Aurélien VAESSEN"/>
    <d v="2004-03-11T00:00:00"/>
    <s v="BMX SOUMAGNE"/>
    <n v="2"/>
    <n v="2"/>
    <n v="2"/>
    <m/>
    <m/>
    <m/>
    <n v="2"/>
    <x v="0"/>
    <n v="6"/>
    <n v="7"/>
    <n v="7"/>
    <n v="7"/>
    <n v="7"/>
    <n v="0"/>
    <n v="0"/>
    <n v="30"/>
    <n v="51"/>
    <s v="43401C16"/>
    <x v="7"/>
  </r>
  <r>
    <x v="12"/>
    <x v="502"/>
    <s v="39"/>
    <s v="Nathan DE FAUW"/>
    <d v="2005-07-26T00:00:00"/>
    <s v="BJORN WYNANTS BMX TEAM"/>
    <n v="3"/>
    <n v="5"/>
    <n v="3"/>
    <m/>
    <m/>
    <m/>
    <n v="3"/>
    <x v="0"/>
    <n v="11"/>
    <n v="7"/>
    <n v="6"/>
    <n v="4"/>
    <n v="6"/>
    <n v="0"/>
    <n v="0"/>
    <n v="25"/>
    <n v="41"/>
    <s v="43401C16"/>
    <x v="7"/>
  </r>
  <r>
    <x v="12"/>
    <x v="504"/>
    <s v="51"/>
    <s v="Bo ILEGEMS"/>
    <d v="2004-04-13T00:00:00"/>
    <s v="REVOLUTION BMX SHOP TEAM"/>
    <n v="4"/>
    <n v="3"/>
    <n v="4"/>
    <m/>
    <m/>
    <m/>
    <n v="4"/>
    <x v="0"/>
    <n v="11"/>
    <n v="7"/>
    <n v="5"/>
    <n v="6"/>
    <n v="5"/>
    <n v="0"/>
    <n v="0"/>
    <n v="20"/>
    <n v="36"/>
    <s v="43401C16"/>
    <x v="7"/>
  </r>
  <r>
    <x v="12"/>
    <x v="505"/>
    <s v="40"/>
    <s v="Edouard BARETTE"/>
    <d v="2004-01-06T00:00:00"/>
    <s v="BMX TIMBERWOLVES RACING"/>
    <n v="5"/>
    <n v="4"/>
    <n v="5"/>
    <m/>
    <m/>
    <m/>
    <n v="5"/>
    <x v="0"/>
    <n v="14"/>
    <n v="7"/>
    <n v="4"/>
    <n v="5"/>
    <n v="4"/>
    <n v="0"/>
    <n v="0"/>
    <n v="17"/>
    <n v="30"/>
    <s v="43401C16"/>
    <x v="7"/>
  </r>
  <r>
    <x v="12"/>
    <x v="907"/>
    <s v="53"/>
    <s v="Tom FORTEMPS"/>
    <d v="2006-01-29T00:00:00"/>
    <s v="BMX SOUMAGNE"/>
    <n v="6"/>
    <n v="6"/>
    <n v="6"/>
    <m/>
    <m/>
    <m/>
    <n v="6"/>
    <x v="0"/>
    <n v="18"/>
    <n v="7"/>
    <n v="3"/>
    <n v="3"/>
    <n v="3"/>
    <n v="0"/>
    <n v="0"/>
    <n v="15"/>
    <n v="24"/>
    <s v="43401C16"/>
    <x v="7"/>
  </r>
  <r>
    <x v="12"/>
    <x v="921"/>
    <s v="56"/>
    <s v="Andres VERHOEVEN"/>
    <d v="2003-11-19T00:00:00"/>
    <s v="THE BMX DEVILS V.Z.W. RAVELS"/>
    <n v="7"/>
    <n v="7"/>
    <n v="7"/>
    <m/>
    <m/>
    <m/>
    <n v="7"/>
    <x v="0"/>
    <n v="21"/>
    <n v="7"/>
    <n v="2"/>
    <n v="2"/>
    <n v="2"/>
    <n v="0"/>
    <n v="0"/>
    <n v="13"/>
    <n v="19"/>
    <s v="43401C16"/>
    <x v="7"/>
  </r>
  <r>
    <x v="13"/>
    <x v="508"/>
    <s v="95"/>
    <s v="Dennis STEEMANS"/>
    <d v="1999-08-21T00:00:00"/>
    <s v="C-WEAR ICE FACTORY BELGIUM"/>
    <n v="1"/>
    <n v="2"/>
    <n v="1"/>
    <m/>
    <m/>
    <m/>
    <n v="1"/>
    <x v="0"/>
    <n v="4"/>
    <n v="6"/>
    <n v="8"/>
    <n v="7"/>
    <n v="8"/>
    <n v="0"/>
    <n v="0"/>
    <n v="50"/>
    <n v="73"/>
    <s v="43401C29"/>
    <x v="8"/>
  </r>
  <r>
    <x v="13"/>
    <x v="509"/>
    <s v="50"/>
    <s v="Robbe VERSCHUEREN"/>
    <d v="2000-09-20T00:00:00"/>
    <s v="BMXEMOTION TEAM"/>
    <n v="2"/>
    <n v="1"/>
    <n v="2"/>
    <m/>
    <m/>
    <m/>
    <n v="2"/>
    <x v="0"/>
    <n v="5"/>
    <n v="6"/>
    <n v="7"/>
    <n v="8"/>
    <n v="7"/>
    <n v="0"/>
    <n v="0"/>
    <n v="30"/>
    <n v="52"/>
    <s v="43401C29"/>
    <x v="8"/>
  </r>
  <r>
    <x v="13"/>
    <x v="512"/>
    <s v="169"/>
    <s v="Svendsen GOEMAN"/>
    <d v="1997-08-26T00:00:00"/>
    <s v="BMX - HALLE"/>
    <n v="3"/>
    <n v="3"/>
    <n v="5"/>
    <m/>
    <m/>
    <m/>
    <n v="3"/>
    <x v="0"/>
    <n v="11"/>
    <n v="6"/>
    <n v="6"/>
    <n v="6"/>
    <n v="4"/>
    <n v="0"/>
    <n v="0"/>
    <n v="25"/>
    <n v="41"/>
    <s v="43401C29"/>
    <x v="8"/>
  </r>
  <r>
    <x v="13"/>
    <x v="515"/>
    <s v="30"/>
    <s v="Maxim JAMAR"/>
    <d v="1999-12-15T00:00:00"/>
    <s v="PMC CYCLING"/>
    <n v="5"/>
    <n v="5"/>
    <n v="3"/>
    <m/>
    <m/>
    <m/>
    <n v="4"/>
    <x v="0"/>
    <n v="13"/>
    <n v="6"/>
    <n v="4"/>
    <n v="4"/>
    <n v="6"/>
    <n v="0"/>
    <n v="0"/>
    <n v="20"/>
    <n v="34"/>
    <s v="43401C29"/>
    <x v="8"/>
  </r>
  <r>
    <x v="13"/>
    <x v="511"/>
    <s v="54"/>
    <s v="Sébastien DAVIN"/>
    <d v="1999-08-10T00:00:00"/>
    <s v="BMX SOUMAGNE"/>
    <n v="4"/>
    <n v="4"/>
    <n v="4"/>
    <m/>
    <m/>
    <m/>
    <n v="5"/>
    <x v="0"/>
    <n v="12"/>
    <n v="6"/>
    <n v="5"/>
    <n v="5"/>
    <n v="5"/>
    <n v="0"/>
    <n v="0"/>
    <n v="17"/>
    <n v="32"/>
    <s v="43401C29"/>
    <x v="8"/>
  </r>
  <r>
    <x v="13"/>
    <x v="519"/>
    <s v="36"/>
    <s v="Michael BLANCHART"/>
    <d v="1995-06-12T00:00:00"/>
    <s v="VZW ANTWERP BMX"/>
    <n v="6"/>
    <n v="6"/>
    <n v="6"/>
    <m/>
    <m/>
    <m/>
    <n v="6"/>
    <x v="0"/>
    <n v="18"/>
    <n v="6"/>
    <n v="3"/>
    <n v="3"/>
    <n v="3"/>
    <n v="0"/>
    <n v="0"/>
    <n v="15"/>
    <n v="24"/>
    <s v="43401C29"/>
    <x v="8"/>
  </r>
  <r>
    <x v="14"/>
    <x v="521"/>
    <s v="63"/>
    <s v="Michael BESONHE"/>
    <d v="1982-03-30T00:00:00"/>
    <s v="BMX TIMBERWOLVES RACING"/>
    <n v="1"/>
    <n v="1"/>
    <n v="1"/>
    <m/>
    <m/>
    <m/>
    <n v="1"/>
    <x v="0"/>
    <n v="3"/>
    <n v="6"/>
    <n v="8"/>
    <n v="8"/>
    <n v="8"/>
    <n v="0"/>
    <n v="0"/>
    <n v="50"/>
    <n v="74"/>
    <s v="43401C30"/>
    <x v="9"/>
  </r>
  <r>
    <x v="14"/>
    <x v="522"/>
    <s v="45"/>
    <s v="Kevin REYNAERT"/>
    <d v="1983-03-01T00:00:00"/>
    <s v="THE BMX-STARS VZW"/>
    <n v="2"/>
    <n v="2"/>
    <n v="2"/>
    <m/>
    <m/>
    <m/>
    <n v="2"/>
    <x v="0"/>
    <n v="6"/>
    <n v="6"/>
    <n v="7"/>
    <n v="7"/>
    <n v="7"/>
    <n v="0"/>
    <n v="0"/>
    <n v="30"/>
    <n v="51"/>
    <s v="43401C30"/>
    <x v="9"/>
  </r>
  <r>
    <x v="14"/>
    <x v="526"/>
    <s v="71"/>
    <s v="Wesley VAN GASTEL"/>
    <d v="1979-10-05T00:00:00"/>
    <s v="DARE2RACE BMX TEAM"/>
    <n v="3"/>
    <n v="3"/>
    <n v="3"/>
    <m/>
    <m/>
    <m/>
    <n v="3"/>
    <x v="0"/>
    <n v="9"/>
    <n v="6"/>
    <n v="6"/>
    <n v="6"/>
    <n v="6"/>
    <n v="0"/>
    <n v="0"/>
    <n v="25"/>
    <n v="43"/>
    <s v="43401C30"/>
    <x v="9"/>
  </r>
  <r>
    <x v="14"/>
    <x v="529"/>
    <s v="41"/>
    <s v="Bart SUTTELS"/>
    <d v="1985-01-06T00:00:00"/>
    <s v="BMX TEAM BEKAF VZW"/>
    <n v="4"/>
    <n v="4"/>
    <n v="4"/>
    <m/>
    <m/>
    <m/>
    <n v="4"/>
    <x v="0"/>
    <n v="12"/>
    <n v="6"/>
    <n v="5"/>
    <n v="5"/>
    <n v="5"/>
    <n v="0"/>
    <n v="0"/>
    <n v="20"/>
    <n v="35"/>
    <s v="43401C30"/>
    <x v="9"/>
  </r>
  <r>
    <x v="14"/>
    <x v="908"/>
    <s v="79"/>
    <s v="Anthony SAVOLDELLI"/>
    <d v="1986-05-31T00:00:00"/>
    <s v="Q-BIKE QUAREGNON"/>
    <n v="5"/>
    <n v="5"/>
    <n v="6"/>
    <m/>
    <m/>
    <m/>
    <n v="5"/>
    <x v="0"/>
    <n v="16"/>
    <n v="6"/>
    <n v="4"/>
    <n v="4"/>
    <n v="3"/>
    <n v="0"/>
    <n v="0"/>
    <n v="17"/>
    <n v="28"/>
    <s v="43401C30"/>
    <x v="9"/>
  </r>
  <r>
    <x v="14"/>
    <x v="527"/>
    <s v="70"/>
    <s v="Grégory SEYFARTH"/>
    <d v="1979-12-22T00:00:00"/>
    <s v="Q-BIKE QUAREGNON"/>
    <n v="6"/>
    <n v="6"/>
    <n v="5"/>
    <m/>
    <m/>
    <m/>
    <n v="6"/>
    <x v="0"/>
    <n v="17"/>
    <n v="6"/>
    <n v="3"/>
    <n v="3"/>
    <n v="4"/>
    <n v="0"/>
    <n v="0"/>
    <n v="15"/>
    <n v="25"/>
    <s v="43401C30"/>
    <x v="9"/>
  </r>
  <r>
    <x v="15"/>
    <x v="542"/>
    <s v="87"/>
    <s v="Eric LAMBOT"/>
    <d v="1977-06-23T00:00:00"/>
    <s v="Q-BIKE QUAREGNON"/>
    <n v="1"/>
    <n v="1"/>
    <n v="1"/>
    <m/>
    <m/>
    <m/>
    <n v="1"/>
    <x v="0"/>
    <n v="3"/>
    <n v="7"/>
    <n v="8"/>
    <n v="8"/>
    <n v="8"/>
    <n v="0"/>
    <n v="0"/>
    <n v="50"/>
    <n v="74"/>
    <s v="43401C40"/>
    <x v="10"/>
  </r>
  <r>
    <x v="15"/>
    <x v="545"/>
    <s v="111"/>
    <s v="Patrick PACHE"/>
    <d v="1972-07-07T00:00:00"/>
    <s v="BMX TIMBERWOLVES RACING"/>
    <n v="3"/>
    <n v="2"/>
    <n v="3"/>
    <m/>
    <m/>
    <m/>
    <n v="2"/>
    <x v="0"/>
    <n v="8"/>
    <n v="7"/>
    <n v="6"/>
    <n v="7"/>
    <n v="6"/>
    <n v="0"/>
    <n v="0"/>
    <n v="30"/>
    <n v="49"/>
    <s v="43401C40"/>
    <x v="10"/>
  </r>
  <r>
    <x v="15"/>
    <x v="535"/>
    <s v="73"/>
    <s v="Walter DE VISSCHER"/>
    <d v="1973-02-09T00:00:00"/>
    <s v="INDIVIDUEEL"/>
    <n v="6"/>
    <n v="3"/>
    <n v="2"/>
    <m/>
    <m/>
    <m/>
    <n v="3"/>
    <x v="0"/>
    <n v="11"/>
    <n v="7"/>
    <n v="3"/>
    <n v="6"/>
    <n v="7"/>
    <n v="0"/>
    <n v="0"/>
    <n v="25"/>
    <n v="41"/>
    <s v="43401C40"/>
    <x v="10"/>
  </r>
  <r>
    <x v="15"/>
    <x v="539"/>
    <s v="78"/>
    <s v="Michael MEUNIER"/>
    <d v="1978-12-17T00:00:00"/>
    <s v="Q-BIKE QUAREGNON"/>
    <n v="2"/>
    <n v="4"/>
    <n v="4"/>
    <m/>
    <m/>
    <m/>
    <n v="4"/>
    <x v="0"/>
    <n v="10"/>
    <n v="7"/>
    <n v="7"/>
    <n v="5"/>
    <n v="5"/>
    <n v="0"/>
    <n v="0"/>
    <n v="20"/>
    <n v="37"/>
    <s v="43401C40"/>
    <x v="10"/>
  </r>
  <r>
    <x v="15"/>
    <x v="909"/>
    <s v="94"/>
    <s v="Emmanuel CHEVAL"/>
    <d v="1972-06-18T00:00:00"/>
    <s v="Q-BIKE QUAREGNON"/>
    <n v="4"/>
    <n v="5"/>
    <n v="6"/>
    <m/>
    <m/>
    <m/>
    <n v="5"/>
    <x v="0"/>
    <n v="15"/>
    <n v="7"/>
    <n v="5"/>
    <n v="4"/>
    <n v="3"/>
    <n v="0"/>
    <n v="0"/>
    <n v="17"/>
    <n v="29"/>
    <s v="43401C40"/>
    <x v="10"/>
  </r>
  <r>
    <x v="15"/>
    <x v="929"/>
    <s v="180"/>
    <s v="MATTEO PONCHIONE"/>
    <d v="1973-08-13T00:00:00"/>
    <s v="BMX TIMBERWOLVES RACING"/>
    <n v="5"/>
    <n v="6"/>
    <n v="7"/>
    <m/>
    <m/>
    <m/>
    <n v="6"/>
    <x v="0"/>
    <n v="18"/>
    <n v="7"/>
    <n v="4"/>
    <n v="3"/>
    <n v="2"/>
    <n v="0"/>
    <n v="0"/>
    <n v="15"/>
    <n v="24"/>
    <s v="43401C40"/>
    <x v="10"/>
  </r>
  <r>
    <x v="15"/>
    <x v="543"/>
    <s v="58"/>
    <s v="Olivier BARETTE"/>
    <d v="1975-02-04T00:00:00"/>
    <s v="BMX TIMBERWOLVES RACING"/>
    <n v="7"/>
    <n v="7"/>
    <n v="5"/>
    <m/>
    <m/>
    <m/>
    <n v="7"/>
    <x v="0"/>
    <n v="19"/>
    <n v="7"/>
    <n v="2"/>
    <n v="2"/>
    <n v="4"/>
    <n v="0"/>
    <n v="0"/>
    <n v="13"/>
    <n v="21"/>
    <s v="43401C40"/>
    <x v="10"/>
  </r>
  <r>
    <x v="16"/>
    <x v="554"/>
    <s v="31"/>
    <s v="Femke VERELST"/>
    <d v="2003-03-21T00:00:00"/>
    <s v="DARE2RACE BMX TEAM"/>
    <n v="1"/>
    <n v="1"/>
    <n v="1"/>
    <m/>
    <m/>
    <m/>
    <n v="1"/>
    <x v="0"/>
    <n v="3"/>
    <n v="5"/>
    <n v="8"/>
    <n v="8"/>
    <n v="8"/>
    <n v="0"/>
    <n v="0"/>
    <n v="50"/>
    <n v="74"/>
    <s v="43401D05"/>
    <x v="11"/>
  </r>
  <r>
    <x v="16"/>
    <x v="555"/>
    <s v="47"/>
    <s v="Joni MONDELAERS"/>
    <d v="1997-11-19T00:00:00"/>
    <s v="BMX RANST VZW"/>
    <n v="4"/>
    <n v="3"/>
    <n v="2"/>
    <m/>
    <m/>
    <m/>
    <n v="2"/>
    <x v="0"/>
    <n v="9"/>
    <n v="5"/>
    <n v="5"/>
    <n v="6"/>
    <n v="7"/>
    <n v="0"/>
    <n v="0"/>
    <n v="30"/>
    <n v="48"/>
    <s v="43401D05"/>
    <x v="11"/>
  </r>
  <r>
    <x v="16"/>
    <x v="556"/>
    <s v="51"/>
    <s v="Thessa VAN SAEN"/>
    <d v="2003-05-07T00:00:00"/>
    <s v="THE BMX-STARS VZW"/>
    <n v="2"/>
    <n v="4"/>
    <n v="3"/>
    <m/>
    <m/>
    <m/>
    <n v="3"/>
    <x v="0"/>
    <n v="9"/>
    <n v="5"/>
    <n v="7"/>
    <n v="5"/>
    <n v="6"/>
    <n v="0"/>
    <n v="0"/>
    <n v="25"/>
    <n v="43"/>
    <s v="43401D05"/>
    <x v="11"/>
  </r>
  <r>
    <x v="16"/>
    <x v="560"/>
    <s v="75"/>
    <s v="Peggy MARIEN"/>
    <d v="1975-12-03T00:00:00"/>
    <s v="REVOLUTION BMX SHOP TEAM"/>
    <n v="3"/>
    <n v="2"/>
    <n v="4"/>
    <m/>
    <m/>
    <m/>
    <n v="4"/>
    <x v="0"/>
    <n v="9"/>
    <n v="5"/>
    <n v="6"/>
    <n v="7"/>
    <n v="5"/>
    <n v="0"/>
    <n v="0"/>
    <n v="20"/>
    <n v="38"/>
    <s v="43401D05"/>
    <x v="11"/>
  </r>
  <r>
    <x v="16"/>
    <x v="564"/>
    <s v="32"/>
    <s v="Katrien DE LEEUW"/>
    <d v="1979-07-13T00:00:00"/>
    <s v="DE MOLENSPRINTERS PULDERBOS VZW"/>
    <n v="5"/>
    <n v="5"/>
    <n v="5"/>
    <m/>
    <m/>
    <m/>
    <n v="5"/>
    <x v="0"/>
    <n v="15"/>
    <n v="5"/>
    <n v="4"/>
    <n v="4"/>
    <n v="4"/>
    <n v="0"/>
    <n v="0"/>
    <n v="17"/>
    <n v="29"/>
    <s v="43401D05"/>
    <x v="11"/>
  </r>
  <r>
    <x v="17"/>
    <x v="575"/>
    <s v="54"/>
    <s v="Emie COLLET"/>
    <d v="2011-02-28T00:00:00"/>
    <s v="BMX TIMBERWOLVES RACING"/>
    <n v="1"/>
    <n v="1"/>
    <n v="1"/>
    <m/>
    <m/>
    <m/>
    <n v="1"/>
    <x v="0"/>
    <n v="3"/>
    <n v="4"/>
    <n v="8"/>
    <n v="8"/>
    <n v="8"/>
    <n v="0"/>
    <n v="0"/>
    <n v="50"/>
    <n v="74"/>
    <s v="43401G07"/>
    <x v="1"/>
  </r>
  <r>
    <x v="17"/>
    <x v="574"/>
    <s v="55"/>
    <s v="Delphine BEIRINCKX"/>
    <d v="2011-03-09T00:00:00"/>
    <s v="CIRCUIT ZOLDER - HEUSDEN-ZOLDER"/>
    <n v="2"/>
    <n v="2"/>
    <n v="3"/>
    <m/>
    <m/>
    <m/>
    <n v="2"/>
    <x v="0"/>
    <n v="7"/>
    <n v="4"/>
    <n v="7"/>
    <n v="7"/>
    <n v="6"/>
    <n v="0"/>
    <n v="0"/>
    <n v="30"/>
    <n v="50"/>
    <s v="43401G07"/>
    <x v="1"/>
  </r>
  <r>
    <x v="17"/>
    <x v="576"/>
    <s v="16"/>
    <s v="Lenthe VAN GASTEL"/>
    <d v="2010-11-17T00:00:00"/>
    <s v="OFF ROAD CLUB BMX  2000  DESSEL VZW"/>
    <n v="3"/>
    <n v="3"/>
    <n v="2"/>
    <m/>
    <m/>
    <m/>
    <n v="3"/>
    <x v="0"/>
    <n v="8"/>
    <n v="4"/>
    <n v="6"/>
    <n v="6"/>
    <n v="7"/>
    <n v="0"/>
    <n v="0"/>
    <n v="25"/>
    <n v="44"/>
    <s v="43401G07"/>
    <x v="1"/>
  </r>
  <r>
    <x v="17"/>
    <x v="577"/>
    <s v="57"/>
    <s v="Floor MOONEN"/>
    <d v="2011-09-01T00:00:00"/>
    <s v="PEER BMX VZW"/>
    <n v="4"/>
    <n v="4"/>
    <n v="4"/>
    <m/>
    <m/>
    <m/>
    <n v="4"/>
    <x v="0"/>
    <n v="12"/>
    <n v="4"/>
    <n v="5"/>
    <n v="5"/>
    <n v="5"/>
    <n v="0"/>
    <n v="0"/>
    <n v="20"/>
    <n v="35"/>
    <s v="43401G07"/>
    <x v="1"/>
  </r>
  <r>
    <x v="18"/>
    <x v="596"/>
    <s v="51"/>
    <s v="Fleur DE TANT"/>
    <d v="2009-06-28T00:00:00"/>
    <s v="BMX - HALLE"/>
    <n v="1"/>
    <n v="1"/>
    <n v="1"/>
    <m/>
    <m/>
    <m/>
    <n v="1"/>
    <x v="0"/>
    <n v="3"/>
    <n v="4"/>
    <n v="8"/>
    <n v="8"/>
    <n v="8"/>
    <n v="0"/>
    <n v="0"/>
    <n v="50"/>
    <n v="74"/>
    <s v="43401G09"/>
    <x v="12"/>
  </r>
  <r>
    <x v="18"/>
    <x v="602"/>
    <s v="27"/>
    <s v="Yana VERHOEVEN"/>
    <d v="2008-01-24T00:00:00"/>
    <s v="THE BMX DEVILS V.Z.W. RAVELS"/>
    <n v="2"/>
    <n v="2"/>
    <n v="2"/>
    <m/>
    <m/>
    <m/>
    <n v="2"/>
    <x v="0"/>
    <n v="6"/>
    <n v="4"/>
    <n v="7"/>
    <n v="7"/>
    <n v="7"/>
    <n v="0"/>
    <n v="0"/>
    <n v="30"/>
    <n v="51"/>
    <s v="43401G09"/>
    <x v="12"/>
  </r>
  <r>
    <x v="18"/>
    <x v="603"/>
    <s v="46"/>
    <s v="Lotte DE TANT"/>
    <d v="2008-01-03T00:00:00"/>
    <s v="BMX - HALLE"/>
    <n v="3"/>
    <n v="3"/>
    <n v="3"/>
    <m/>
    <m/>
    <m/>
    <n v="3"/>
    <x v="0"/>
    <n v="9"/>
    <n v="4"/>
    <n v="6"/>
    <n v="6"/>
    <n v="6"/>
    <n v="0"/>
    <n v="0"/>
    <n v="25"/>
    <n v="43"/>
    <s v="43401G09"/>
    <x v="12"/>
  </r>
  <r>
    <x v="18"/>
    <x v="595"/>
    <s v="20"/>
    <s v="Zia GEERTS"/>
    <d v="2008-06-04T00:00:00"/>
    <s v="THE BMX DEVILS V.Z.W. RAVELS"/>
    <n v="6"/>
    <n v="6"/>
    <n v="6"/>
    <m/>
    <m/>
    <m/>
    <n v="6"/>
    <x v="0"/>
    <n v="18"/>
    <n v="4"/>
    <n v="3"/>
    <n v="3"/>
    <n v="3"/>
    <n v="0"/>
    <n v="0"/>
    <n v="15"/>
    <n v="24"/>
    <s v="43401G09"/>
    <x v="12"/>
  </r>
  <r>
    <x v="0"/>
    <x v="269"/>
    <s v="53"/>
    <s v="Gianni TERRYN"/>
    <d v="2006-02-19T00:00:00"/>
    <s v="MARTIN SPORTS PRO WINNER FACTORY TEAM"/>
    <n v="1"/>
    <n v="1"/>
    <n v="1"/>
    <m/>
    <m/>
    <n v="2"/>
    <n v="1"/>
    <x v="0"/>
    <n v="3"/>
    <n v="21"/>
    <n v="8"/>
    <n v="8"/>
    <n v="8"/>
    <n v="0"/>
    <n v="5"/>
    <n v="50"/>
    <n v="79"/>
    <s v="43401B12"/>
    <x v="0"/>
  </r>
  <r>
    <x v="0"/>
    <x v="267"/>
    <s v="223"/>
    <s v="Sem BOECKX"/>
    <d v="2006-03-22T00:00:00"/>
    <s v="MEYBO FACTORY TEAM BELGIUM"/>
    <n v="1"/>
    <n v="2"/>
    <n v="2"/>
    <m/>
    <m/>
    <n v="1"/>
    <n v="2"/>
    <x v="0"/>
    <n v="5"/>
    <n v="21"/>
    <n v="8"/>
    <n v="7"/>
    <n v="7"/>
    <n v="0"/>
    <n v="5"/>
    <n v="30"/>
    <n v="57"/>
    <s v="43401B12"/>
    <x v="0"/>
  </r>
  <r>
    <x v="0"/>
    <x v="278"/>
    <s v="33"/>
    <s v="Loris JEANMOYE"/>
    <d v="2006-01-06T00:00:00"/>
    <s v="BMXING PARK BLEGNY"/>
    <n v="3"/>
    <n v="2"/>
    <n v="2"/>
    <m/>
    <m/>
    <n v="3"/>
    <n v="3"/>
    <x v="0"/>
    <n v="7"/>
    <n v="21"/>
    <n v="6"/>
    <n v="7"/>
    <n v="7"/>
    <n v="0"/>
    <n v="5"/>
    <n v="25"/>
    <n v="50"/>
    <s v="43401B12"/>
    <x v="0"/>
  </r>
  <r>
    <x v="0"/>
    <x v="266"/>
    <s v="118"/>
    <s v="Lowie NULENS"/>
    <d v="2006-01-16T00:00:00"/>
    <s v="VERLU BMX TEAM BELGIUM"/>
    <n v="1"/>
    <n v="2"/>
    <n v="2"/>
    <m/>
    <m/>
    <n v="1"/>
    <n v="4"/>
    <x v="0"/>
    <n v="5"/>
    <n v="21"/>
    <n v="8"/>
    <n v="7"/>
    <n v="7"/>
    <n v="0"/>
    <n v="5"/>
    <n v="20"/>
    <n v="47"/>
    <s v="43401B12"/>
    <x v="0"/>
  </r>
  <r>
    <x v="0"/>
    <x v="265"/>
    <s v="76"/>
    <s v="Rune ROEFS"/>
    <d v="2006-05-29T00:00:00"/>
    <s v="BJORN WYNANTS BMX TEAM"/>
    <n v="2"/>
    <n v="1"/>
    <n v="1"/>
    <m/>
    <m/>
    <n v="4"/>
    <n v="5"/>
    <x v="0"/>
    <n v="4"/>
    <n v="21"/>
    <n v="7"/>
    <n v="8"/>
    <n v="8"/>
    <n v="0"/>
    <n v="5"/>
    <n v="17"/>
    <n v="45"/>
    <s v="43401B12"/>
    <x v="0"/>
  </r>
  <r>
    <x v="0"/>
    <x v="272"/>
    <s v="163"/>
    <s v="Stef LIPPENS"/>
    <d v="2006-04-18T00:00:00"/>
    <s v="2B RACING TEAM"/>
    <n v="3"/>
    <n v="2"/>
    <n v="1"/>
    <m/>
    <m/>
    <n v="3"/>
    <n v="6"/>
    <x v="0"/>
    <n v="6"/>
    <n v="21"/>
    <n v="6"/>
    <n v="7"/>
    <n v="8"/>
    <n v="0"/>
    <n v="5"/>
    <n v="15"/>
    <n v="41"/>
    <s v="43401B12"/>
    <x v="0"/>
  </r>
  <r>
    <x v="0"/>
    <x v="273"/>
    <s v="91"/>
    <s v="Xeno S´JEGERS"/>
    <d v="2006-12-16T00:00:00"/>
    <s v="C-WEAR ICE FACTORY BELGIUM"/>
    <n v="1"/>
    <n v="1"/>
    <n v="2"/>
    <m/>
    <m/>
    <n v="2"/>
    <n v="7"/>
    <x v="0"/>
    <n v="4"/>
    <n v="21"/>
    <n v="8"/>
    <n v="8"/>
    <n v="7"/>
    <n v="0"/>
    <n v="5"/>
    <n v="13"/>
    <n v="41"/>
    <s v="43401B12"/>
    <x v="0"/>
  </r>
  <r>
    <x v="0"/>
    <x v="283"/>
    <s v="67"/>
    <s v="Ferre T´SEYEN"/>
    <d v="2006-06-26T00:00:00"/>
    <s v="VERLU BMX TEAM BELGIUM"/>
    <n v="2"/>
    <n v="1"/>
    <n v="1"/>
    <m/>
    <m/>
    <n v="4"/>
    <n v="8"/>
    <x v="0"/>
    <n v="4"/>
    <n v="21"/>
    <n v="7"/>
    <n v="8"/>
    <n v="8"/>
    <n v="0"/>
    <n v="5"/>
    <n v="11"/>
    <n v="39"/>
    <s v="43401B12"/>
    <x v="0"/>
  </r>
  <r>
    <x v="0"/>
    <x v="281"/>
    <s v="72"/>
    <s v="Senne VERELST"/>
    <d v="2006-09-26T00:00:00"/>
    <s v="DARE2RACE BMX TEAM"/>
    <n v="2"/>
    <n v="3"/>
    <n v="3"/>
    <m/>
    <m/>
    <n v="5"/>
    <m/>
    <x v="0"/>
    <n v="8"/>
    <n v="21"/>
    <n v="7"/>
    <n v="6"/>
    <n v="6"/>
    <n v="0"/>
    <n v="4"/>
    <n v="0"/>
    <n v="23"/>
    <s v="43401B12"/>
    <x v="0"/>
  </r>
  <r>
    <x v="0"/>
    <x v="292"/>
    <s v="111"/>
    <s v="Gilles GEERS"/>
    <d v="2006-04-03T00:00:00"/>
    <s v="2B RACING TEAM"/>
    <n v="4"/>
    <n v="3"/>
    <n v="3"/>
    <m/>
    <m/>
    <n v="5"/>
    <m/>
    <x v="0"/>
    <n v="10"/>
    <n v="21"/>
    <n v="5"/>
    <n v="6"/>
    <n v="6"/>
    <n v="0"/>
    <n v="4"/>
    <n v="0"/>
    <n v="21"/>
    <s v="43401B12"/>
    <x v="0"/>
  </r>
  <r>
    <x v="0"/>
    <x v="280"/>
    <s v="666"/>
    <s v="Lars VAN STAPPEN"/>
    <d v="2006-04-21T00:00:00"/>
    <s v="BMX TEAM CRUPI BELGIUM"/>
    <n v="4"/>
    <n v="4"/>
    <n v="3"/>
    <m/>
    <m/>
    <n v="6"/>
    <m/>
    <x v="0"/>
    <n v="11"/>
    <n v="21"/>
    <n v="5"/>
    <n v="5"/>
    <n v="6"/>
    <n v="0"/>
    <n v="3"/>
    <n v="0"/>
    <n v="19"/>
    <s v="43401B12"/>
    <x v="0"/>
  </r>
  <r>
    <x v="0"/>
    <x v="299"/>
    <s v="138"/>
    <s v="Tom STOFFELS"/>
    <d v="2006-10-12T00:00:00"/>
    <s v="BMX SOUMAGNE"/>
    <n v="2"/>
    <n v="3"/>
    <n v="4"/>
    <m/>
    <m/>
    <n v="6"/>
    <m/>
    <x v="0"/>
    <n v="9"/>
    <n v="21"/>
    <n v="7"/>
    <n v="6"/>
    <n v="5"/>
    <n v="0"/>
    <n v="3"/>
    <n v="0"/>
    <n v="21"/>
    <s v="43401B12"/>
    <x v="0"/>
  </r>
  <r>
    <x v="0"/>
    <x v="311"/>
    <s v="114"/>
    <s v="Doryan BATTAGLIERI"/>
    <d v="2006-05-14T00:00:00"/>
    <s v="BMXING PARK BLEGNY"/>
    <n v="4"/>
    <n v="4"/>
    <n v="3"/>
    <m/>
    <m/>
    <n v="7"/>
    <m/>
    <x v="0"/>
    <n v="11"/>
    <n v="21"/>
    <n v="5"/>
    <n v="5"/>
    <n v="6"/>
    <n v="0"/>
    <n v="2"/>
    <n v="0"/>
    <n v="18"/>
    <s v="43401B12"/>
    <x v="0"/>
  </r>
  <r>
    <x v="0"/>
    <x v="293"/>
    <s v="140"/>
    <s v="Yannick COLBRANT"/>
    <d v="2006-02-08T00:00:00"/>
    <s v="OFF ROAD CLUB BMX  2000  DESSEL VZW"/>
    <n v="4"/>
    <n v="4"/>
    <n v="4"/>
    <m/>
    <m/>
    <n v="7"/>
    <m/>
    <x v="0"/>
    <n v="12"/>
    <n v="21"/>
    <n v="5"/>
    <n v="5"/>
    <n v="5"/>
    <n v="0"/>
    <n v="2"/>
    <n v="0"/>
    <n v="17"/>
    <s v="43401B12"/>
    <x v="0"/>
  </r>
  <r>
    <x v="0"/>
    <x v="282"/>
    <s v="62"/>
    <s v="Axl LUYCKX"/>
    <d v="2006-05-25T00:00:00"/>
    <s v="THE BMX DEVILS V.Z.W. RAVELS"/>
    <n v="3"/>
    <n v="4"/>
    <n v="4"/>
    <m/>
    <m/>
    <n v="8"/>
    <m/>
    <x v="0"/>
    <n v="11"/>
    <n v="21"/>
    <n v="6"/>
    <n v="5"/>
    <n v="5"/>
    <n v="0"/>
    <n v="1"/>
    <n v="0"/>
    <n v="17"/>
    <s v="43401B12"/>
    <x v="0"/>
  </r>
  <r>
    <x v="0"/>
    <x v="274"/>
    <s v="35"/>
    <s v="Seppe HERMANS"/>
    <d v="2006-06-01T00:00:00"/>
    <s v="INDIVIDUEEL"/>
    <n v="3"/>
    <n v="3"/>
    <n v="5"/>
    <m/>
    <m/>
    <n v="8"/>
    <m/>
    <x v="0"/>
    <n v="11"/>
    <n v="21"/>
    <n v="6"/>
    <n v="6"/>
    <n v="4"/>
    <n v="0"/>
    <n v="1"/>
    <n v="0"/>
    <n v="17"/>
    <s v="43401B12"/>
    <x v="0"/>
  </r>
  <r>
    <x v="0"/>
    <x v="749"/>
    <s v="153"/>
    <s v="Samuel ROBERT"/>
    <d v="2006-06-24T00:00:00"/>
    <s v="BMX SOUMAGNE"/>
    <n v="5"/>
    <n v="5"/>
    <n v="4"/>
    <m/>
    <m/>
    <m/>
    <m/>
    <x v="0"/>
    <n v="14"/>
    <n v="21"/>
    <n v="4"/>
    <n v="4"/>
    <n v="5"/>
    <n v="0"/>
    <n v="0"/>
    <n v="0"/>
    <n v="13"/>
    <s v="43401B12"/>
    <x v="0"/>
  </r>
  <r>
    <x v="0"/>
    <x v="303"/>
    <s v="31"/>
    <s v="Sunny NEPPER"/>
    <d v="2006-03-31T00:00:00"/>
    <s v="BMX TIMBERWOLVES RACING"/>
    <n v="5"/>
    <n v="5"/>
    <n v="5"/>
    <m/>
    <m/>
    <m/>
    <m/>
    <x v="0"/>
    <n v="15"/>
    <n v="21"/>
    <n v="4"/>
    <n v="4"/>
    <n v="4"/>
    <n v="0"/>
    <n v="0"/>
    <n v="0"/>
    <n v="12"/>
    <s v="43401B12"/>
    <x v="0"/>
  </r>
  <r>
    <x v="0"/>
    <x v="317"/>
    <s v="157"/>
    <s v="Noah SEYFARTH"/>
    <d v="2006-11-17T00:00:00"/>
    <s v="Q-BIKE QUAREGNON"/>
    <n v="5"/>
    <n v="5"/>
    <n v="5"/>
    <m/>
    <m/>
    <m/>
    <m/>
    <x v="0"/>
    <n v="15"/>
    <n v="21"/>
    <n v="4"/>
    <n v="4"/>
    <n v="4"/>
    <n v="0"/>
    <n v="0"/>
    <n v="0"/>
    <n v="12"/>
    <s v="43401B12"/>
    <x v="0"/>
  </r>
  <r>
    <x v="0"/>
    <x v="288"/>
    <s v="54"/>
    <s v="Lorenz MARIS"/>
    <d v="2006-01-16T00:00:00"/>
    <s v="Q-BIKE QUAREGNON"/>
    <n v="5"/>
    <n v="5"/>
    <n v="5"/>
    <m/>
    <m/>
    <m/>
    <m/>
    <x v="0"/>
    <n v="15"/>
    <n v="21"/>
    <n v="4"/>
    <n v="4"/>
    <n v="4"/>
    <n v="0"/>
    <n v="0"/>
    <n v="0"/>
    <n v="12"/>
    <s v="43401B12"/>
    <x v="0"/>
  </r>
  <r>
    <x v="7"/>
    <x v="321"/>
    <s v="94"/>
    <s v="Tjörven MERTENS"/>
    <d v="2005-01-28T00:00:00"/>
    <s v="C-WEAR ICE FACTORY BELGIUM"/>
    <n v="1"/>
    <n v="1"/>
    <n v="1"/>
    <m/>
    <m/>
    <m/>
    <n v="1"/>
    <x v="0"/>
    <n v="3"/>
    <n v="14"/>
    <n v="8"/>
    <n v="8"/>
    <n v="8"/>
    <n v="0"/>
    <n v="0"/>
    <n v="50"/>
    <n v="74"/>
    <s v="43401B13"/>
    <x v="2"/>
  </r>
  <r>
    <x v="7"/>
    <x v="320"/>
    <s v="31"/>
    <s v="Kjell DE SCHEPPER"/>
    <d v="2005-03-18T00:00:00"/>
    <s v="BMX TEAM CRUPI BELGIUM"/>
    <n v="7"/>
    <n v="2"/>
    <n v="2"/>
    <m/>
    <m/>
    <m/>
    <n v="2"/>
    <x v="0"/>
    <n v="11"/>
    <n v="14"/>
    <n v="2"/>
    <n v="7"/>
    <n v="7"/>
    <n v="0"/>
    <n v="0"/>
    <n v="30"/>
    <n v="46"/>
    <s v="43401B13"/>
    <x v="2"/>
  </r>
  <r>
    <x v="7"/>
    <x v="325"/>
    <s v="53"/>
    <s v="Cedric PATTYN"/>
    <d v="2005-03-23T00:00:00"/>
    <s v="MARTIN SPORTS PRO WINNER FACTORY TEAM"/>
    <n v="5"/>
    <n v="3"/>
    <n v="4"/>
    <m/>
    <m/>
    <m/>
    <n v="3"/>
    <x v="0"/>
    <n v="12"/>
    <n v="14"/>
    <n v="4"/>
    <n v="6"/>
    <n v="5"/>
    <n v="0"/>
    <n v="0"/>
    <n v="25"/>
    <n v="40"/>
    <s v="43401B13"/>
    <x v="2"/>
  </r>
  <r>
    <x v="7"/>
    <x v="328"/>
    <s v="117"/>
    <s v="Thibault VAN LAERE"/>
    <d v="2005-11-08T00:00:00"/>
    <s v="BMXEMOTION TEAM"/>
    <n v="4"/>
    <n v="3"/>
    <n v="4"/>
    <m/>
    <m/>
    <m/>
    <n v="4"/>
    <x v="0"/>
    <n v="11"/>
    <n v="14"/>
    <n v="5"/>
    <n v="6"/>
    <n v="5"/>
    <n v="0"/>
    <n v="0"/>
    <n v="20"/>
    <n v="36"/>
    <s v="43401B13"/>
    <x v="2"/>
  </r>
  <r>
    <x v="7"/>
    <x v="324"/>
    <s v="21"/>
    <s v="Dieter BROUNS"/>
    <d v="2005-01-01T00:00:00"/>
    <s v="2B RACING TEAM"/>
    <n v="1"/>
    <n v="4"/>
    <n v="1"/>
    <m/>
    <m/>
    <m/>
    <n v="5"/>
    <x v="0"/>
    <n v="6"/>
    <n v="14"/>
    <n v="8"/>
    <n v="5"/>
    <n v="8"/>
    <n v="0"/>
    <n v="0"/>
    <n v="17"/>
    <n v="38"/>
    <s v="43401B13"/>
    <x v="2"/>
  </r>
  <r>
    <x v="7"/>
    <x v="322"/>
    <s v="24"/>
    <s v="Victor BEIRINCKX"/>
    <d v="2005-09-20T00:00:00"/>
    <s v="VERLU BMX TEAM BELGIUM"/>
    <n v="3"/>
    <n v="1"/>
    <n v="3"/>
    <m/>
    <m/>
    <m/>
    <n v="6"/>
    <x v="0"/>
    <n v="7"/>
    <n v="14"/>
    <n v="6"/>
    <n v="8"/>
    <n v="6"/>
    <n v="0"/>
    <n v="0"/>
    <n v="15"/>
    <n v="35"/>
    <s v="43401B13"/>
    <x v="2"/>
  </r>
  <r>
    <x v="7"/>
    <x v="326"/>
    <s v="65"/>
    <s v="Nathan DE FAUW"/>
    <d v="2005-07-26T00:00:00"/>
    <s v="BJORN WYNANTS BMX TEAM"/>
    <n v="2"/>
    <n v="4"/>
    <n v="3"/>
    <m/>
    <m/>
    <m/>
    <n v="7"/>
    <x v="0"/>
    <n v="9"/>
    <n v="14"/>
    <n v="7"/>
    <n v="5"/>
    <n v="6"/>
    <n v="0"/>
    <n v="0"/>
    <n v="13"/>
    <n v="31"/>
    <s v="43401B13"/>
    <x v="2"/>
  </r>
  <r>
    <x v="7"/>
    <x v="323"/>
    <s v="76"/>
    <s v="Ethane BOURGUIGNON"/>
    <d v="2005-02-09T00:00:00"/>
    <s v="SUPERCROSS"/>
    <n v="3"/>
    <n v="2"/>
    <n v="2"/>
    <m/>
    <m/>
    <m/>
    <n v="8"/>
    <x v="0"/>
    <n v="7"/>
    <n v="14"/>
    <n v="6"/>
    <n v="7"/>
    <n v="7"/>
    <n v="0"/>
    <n v="0"/>
    <n v="11"/>
    <n v="31"/>
    <s v="43401B13"/>
    <x v="2"/>
  </r>
  <r>
    <x v="7"/>
    <x v="330"/>
    <s v="29"/>
    <s v="Ilias AKKERMANS"/>
    <d v="2005-01-28T00:00:00"/>
    <s v="THE BMX DEVILS V.Z.W. RAVELS"/>
    <n v="2"/>
    <n v="5"/>
    <n v="5"/>
    <m/>
    <m/>
    <m/>
    <m/>
    <x v="0"/>
    <n v="12"/>
    <n v="14"/>
    <n v="7"/>
    <n v="4"/>
    <n v="4"/>
    <n v="0"/>
    <n v="0"/>
    <n v="0"/>
    <n v="15"/>
    <s v="43401B13"/>
    <x v="2"/>
  </r>
  <r>
    <x v="7"/>
    <x v="341"/>
    <s v="32"/>
    <s v="Ziko DECOSTER"/>
    <d v="2005-08-06T00:00:00"/>
    <s v="BMX - HALLE"/>
    <n v="4"/>
    <n v="5"/>
    <n v="5"/>
    <m/>
    <m/>
    <m/>
    <m/>
    <x v="0"/>
    <n v="14"/>
    <n v="14"/>
    <n v="5"/>
    <n v="4"/>
    <n v="4"/>
    <n v="0"/>
    <n v="0"/>
    <n v="0"/>
    <n v="13"/>
    <s v="43401B13"/>
    <x v="2"/>
  </r>
  <r>
    <x v="7"/>
    <x v="351"/>
    <s v="40"/>
    <s v="Jens HUYBRECHTS"/>
    <d v="2005-12-11T00:00:00"/>
    <s v="BMX RANST VZW"/>
    <n v="5"/>
    <n v="7"/>
    <n v="6"/>
    <m/>
    <m/>
    <m/>
    <m/>
    <x v="0"/>
    <n v="18"/>
    <n v="14"/>
    <n v="4"/>
    <n v="2"/>
    <n v="3"/>
    <n v="0"/>
    <n v="0"/>
    <n v="0"/>
    <n v="9"/>
    <s v="43401B13"/>
    <x v="2"/>
  </r>
  <r>
    <x v="7"/>
    <x v="331"/>
    <s v="999"/>
    <s v="Robbin BOSCH"/>
    <d v="2005-09-07T00:00:00"/>
    <s v="CRUPI BELGIUM PROJECT"/>
    <n v="6"/>
    <n v="7"/>
    <n v="6"/>
    <m/>
    <m/>
    <m/>
    <m/>
    <x v="0"/>
    <n v="19"/>
    <n v="14"/>
    <n v="3"/>
    <n v="2"/>
    <n v="3"/>
    <n v="0"/>
    <n v="0"/>
    <n v="0"/>
    <n v="8"/>
    <s v="43401B13"/>
    <x v="2"/>
  </r>
  <r>
    <x v="7"/>
    <x v="335"/>
    <s v="45"/>
    <s v="Zian S´JEGERS"/>
    <d v="2005-09-17T00:00:00"/>
    <s v="THE BMX DEVILS V.Z.W. RAVELS"/>
    <n v="6"/>
    <n v="6"/>
    <n v="7"/>
    <m/>
    <m/>
    <m/>
    <m/>
    <x v="0"/>
    <n v="19"/>
    <n v="14"/>
    <n v="3"/>
    <n v="3"/>
    <n v="2"/>
    <n v="0"/>
    <n v="0"/>
    <n v="0"/>
    <n v="8"/>
    <s v="43401B13"/>
    <x v="2"/>
  </r>
  <r>
    <x v="7"/>
    <x v="343"/>
    <s v="199"/>
    <s v="Minthe WOUTERS-SELS"/>
    <d v="2005-10-04T00:00:00"/>
    <s v="DE MOLENSPRINTERS PULDERBOS VZW"/>
    <n v="7"/>
    <n v="6"/>
    <n v="7"/>
    <m/>
    <m/>
    <m/>
    <m/>
    <x v="0"/>
    <n v="20"/>
    <n v="14"/>
    <n v="2"/>
    <n v="3"/>
    <n v="2"/>
    <n v="0"/>
    <n v="0"/>
    <n v="0"/>
    <n v="7"/>
    <s v="43401B13"/>
    <x v="2"/>
  </r>
  <r>
    <x v="8"/>
    <x v="363"/>
    <s v="37"/>
    <s v="Thomas WILLEMS"/>
    <d v="2004-10-02T00:00:00"/>
    <s v="VERLU BMX TEAM BELGIUM"/>
    <n v="3"/>
    <n v="1"/>
    <n v="1"/>
    <m/>
    <m/>
    <n v="1"/>
    <n v="1"/>
    <x v="0"/>
    <n v="5"/>
    <n v="22"/>
    <n v="6"/>
    <n v="8"/>
    <n v="8"/>
    <n v="0"/>
    <n v="5"/>
    <n v="50"/>
    <n v="77"/>
    <s v="43401B14"/>
    <x v="3"/>
  </r>
  <r>
    <x v="8"/>
    <x v="357"/>
    <s v="53"/>
    <s v="Kayan SCHAERLAEKEN"/>
    <d v="2004-05-04T00:00:00"/>
    <s v="DK FACTORY TEAM"/>
    <n v="1"/>
    <n v="1"/>
    <n v="1"/>
    <m/>
    <m/>
    <n v="1"/>
    <n v="2"/>
    <x v="0"/>
    <n v="3"/>
    <n v="22"/>
    <n v="8"/>
    <n v="8"/>
    <n v="8"/>
    <n v="0"/>
    <n v="5"/>
    <n v="30"/>
    <n v="59"/>
    <s v="43401B14"/>
    <x v="3"/>
  </r>
  <r>
    <x v="8"/>
    <x v="359"/>
    <s v="151"/>
    <s v="Owen MIELCZAREK"/>
    <d v="2004-02-15T00:00:00"/>
    <s v="BMx Emotion w"/>
    <n v="1"/>
    <n v="1"/>
    <n v="1"/>
    <m/>
    <m/>
    <n v="2"/>
    <n v="3"/>
    <x v="0"/>
    <n v="3"/>
    <n v="22"/>
    <n v="8"/>
    <n v="8"/>
    <n v="8"/>
    <n v="0"/>
    <n v="5"/>
    <n v="25"/>
    <n v="54"/>
    <s v="43401B14"/>
    <x v="3"/>
  </r>
  <r>
    <x v="8"/>
    <x v="364"/>
    <s v="28"/>
    <s v="Jorrit MAES"/>
    <d v="2004-11-01T00:00:00"/>
    <s v="GEAR2WIN PURE FACTORY RACING"/>
    <n v="1"/>
    <n v="2"/>
    <n v="1"/>
    <m/>
    <m/>
    <n v="3"/>
    <n v="4"/>
    <x v="0"/>
    <n v="4"/>
    <n v="22"/>
    <n v="8"/>
    <n v="7"/>
    <n v="8"/>
    <n v="0"/>
    <n v="5"/>
    <n v="20"/>
    <n v="48"/>
    <s v="43401B14"/>
    <x v="3"/>
  </r>
  <r>
    <x v="8"/>
    <x v="362"/>
    <s v="116"/>
    <s v="Aurélien VAESSEN"/>
    <d v="2004-03-11T00:00:00"/>
    <s v="BMX SOUMAGNE"/>
    <n v="1"/>
    <n v="2"/>
    <n v="2"/>
    <m/>
    <m/>
    <n v="3"/>
    <n v="5"/>
    <x v="0"/>
    <n v="5"/>
    <n v="22"/>
    <n v="8"/>
    <n v="7"/>
    <n v="7"/>
    <n v="0"/>
    <n v="5"/>
    <n v="17"/>
    <n v="44"/>
    <s v="43401B14"/>
    <x v="3"/>
  </r>
  <r>
    <x v="8"/>
    <x v="361"/>
    <s v="27"/>
    <s v="Bernd SMEETS"/>
    <d v="2004-12-03T00:00:00"/>
    <s v="GEAR2WIN PURE FACTORY RACING"/>
    <n v="2"/>
    <n v="2"/>
    <n v="2"/>
    <m/>
    <m/>
    <n v="2"/>
    <n v="6"/>
    <x v="0"/>
    <n v="6"/>
    <n v="22"/>
    <n v="7"/>
    <n v="7"/>
    <n v="7"/>
    <n v="0"/>
    <n v="5"/>
    <n v="15"/>
    <n v="41"/>
    <s v="43401B14"/>
    <x v="3"/>
  </r>
  <r>
    <x v="8"/>
    <x v="358"/>
    <s v="44"/>
    <s v="Louis VERHERSTRAETEN"/>
    <d v="2004-08-02T00:00:00"/>
    <s v="VERLU BMX TEAM BELGIUM"/>
    <n v="4"/>
    <n v="1"/>
    <n v="3"/>
    <m/>
    <m/>
    <n v="4"/>
    <n v="7"/>
    <x v="0"/>
    <n v="8"/>
    <n v="22"/>
    <n v="5"/>
    <n v="8"/>
    <n v="6"/>
    <n v="0"/>
    <n v="5"/>
    <n v="13"/>
    <n v="37"/>
    <s v="43401B14"/>
    <x v="3"/>
  </r>
  <r>
    <x v="8"/>
    <x v="368"/>
    <s v="110"/>
    <s v="Bo ILEGEMS"/>
    <d v="2004-04-13T00:00:00"/>
    <s v="REVOLUTION BMX SHOP TEAM"/>
    <n v="3"/>
    <n v="3"/>
    <n v="3"/>
    <m/>
    <m/>
    <n v="4"/>
    <n v="8"/>
    <x v="0"/>
    <n v="9"/>
    <n v="22"/>
    <n v="6"/>
    <n v="6"/>
    <n v="6"/>
    <n v="0"/>
    <n v="5"/>
    <n v="11"/>
    <n v="34"/>
    <s v="43401B14"/>
    <x v="3"/>
  </r>
  <r>
    <x v="8"/>
    <x v="760"/>
    <s v="96"/>
    <s v="Kyan SWERTS"/>
    <d v="2004-09-02T00:00:00"/>
    <s v="CIRCUIT ZOLDER - HEUSDEN-ZOLDER"/>
    <n v="2"/>
    <n v="4"/>
    <n v="2"/>
    <m/>
    <m/>
    <n v="5"/>
    <m/>
    <x v="0"/>
    <n v="8"/>
    <n v="22"/>
    <n v="7"/>
    <n v="5"/>
    <n v="7"/>
    <n v="0"/>
    <n v="4"/>
    <n v="0"/>
    <n v="23"/>
    <s v="43401B14"/>
    <x v="3"/>
  </r>
  <r>
    <x v="8"/>
    <x v="370"/>
    <s v="94"/>
    <s v="Maxim PAULUS"/>
    <d v="2004-07-12T00:00:00"/>
    <s v="CIRCUIT ZOLDER - HEUSDEN-ZOLDER"/>
    <n v="2"/>
    <n v="3"/>
    <n v="3"/>
    <m/>
    <m/>
    <n v="5"/>
    <m/>
    <x v="0"/>
    <n v="8"/>
    <n v="22"/>
    <n v="7"/>
    <n v="6"/>
    <n v="6"/>
    <n v="0"/>
    <n v="4"/>
    <n v="0"/>
    <n v="23"/>
    <s v="43401B14"/>
    <x v="3"/>
  </r>
  <r>
    <x v="8"/>
    <x v="360"/>
    <s v="46"/>
    <s v="Luka VAN STEENBERGEN"/>
    <d v="2004-02-20T00:00:00"/>
    <s v="HARO-BMX4LIFE TEAM"/>
    <n v="2"/>
    <n v="2"/>
    <n v="2"/>
    <m/>
    <m/>
    <n v="6"/>
    <m/>
    <x v="0"/>
    <n v="6"/>
    <n v="22"/>
    <n v="7"/>
    <n v="7"/>
    <n v="7"/>
    <n v="0"/>
    <n v="3"/>
    <n v="0"/>
    <n v="24"/>
    <s v="43401B14"/>
    <x v="3"/>
  </r>
  <r>
    <x v="8"/>
    <x v="379"/>
    <s v="75"/>
    <s v="Rune BOECKX"/>
    <d v="2004-06-02T00:00:00"/>
    <s v="TEAM DAYLIGHT BELGIUM"/>
    <n v="3"/>
    <n v="4"/>
    <n v="3"/>
    <m/>
    <m/>
    <n v="6"/>
    <m/>
    <x v="0"/>
    <n v="10"/>
    <n v="22"/>
    <n v="6"/>
    <n v="5"/>
    <n v="6"/>
    <n v="0"/>
    <n v="3"/>
    <n v="0"/>
    <n v="20"/>
    <s v="43401B14"/>
    <x v="3"/>
  </r>
  <r>
    <x v="8"/>
    <x v="371"/>
    <s v="74"/>
    <s v="Jil BOECKX"/>
    <d v="2004-06-02T00:00:00"/>
    <s v="TEAM DAYLIGHT BELGIUM"/>
    <n v="4"/>
    <n v="3"/>
    <n v="4"/>
    <m/>
    <m/>
    <n v="7"/>
    <m/>
    <x v="0"/>
    <n v="11"/>
    <n v="22"/>
    <n v="5"/>
    <n v="6"/>
    <n v="5"/>
    <n v="0"/>
    <n v="2"/>
    <n v="0"/>
    <n v="18"/>
    <s v="43401B14"/>
    <x v="3"/>
  </r>
  <r>
    <x v="8"/>
    <x v="376"/>
    <s v="132"/>
    <s v="Milan VAN DINGENEN"/>
    <d v="2004-03-11T00:00:00"/>
    <s v="THE BMX DEVILS V.Z.W. RAVELS"/>
    <n v="4"/>
    <n v="4"/>
    <n v="4"/>
    <m/>
    <m/>
    <n v="7"/>
    <m/>
    <x v="0"/>
    <n v="12"/>
    <n v="22"/>
    <n v="5"/>
    <n v="5"/>
    <n v="5"/>
    <n v="0"/>
    <n v="2"/>
    <n v="0"/>
    <n v="17"/>
    <s v="43401B14"/>
    <x v="3"/>
  </r>
  <r>
    <x v="8"/>
    <x v="382"/>
    <s v="58"/>
    <s v="Jarne MANNAERTS"/>
    <d v="2004-10-25T00:00:00"/>
    <s v="OFF ROAD CLUB BMX  2000  DESSEL VZW"/>
    <n v="5"/>
    <n v="4"/>
    <n v="4"/>
    <m/>
    <m/>
    <n v="8"/>
    <m/>
    <x v="0"/>
    <n v="13"/>
    <n v="22"/>
    <n v="4"/>
    <n v="5"/>
    <n v="5"/>
    <n v="0"/>
    <n v="1"/>
    <n v="0"/>
    <n v="15"/>
    <s v="43401B14"/>
    <x v="3"/>
  </r>
  <r>
    <x v="8"/>
    <x v="757"/>
    <s v="65"/>
    <s v="Robin LEENDERS"/>
    <d v="2004-01-22T00:00:00"/>
    <s v="CIRCUIT ZOLDER - HEUSDEN-ZOLDER"/>
    <n v="3"/>
    <n v="3"/>
    <n v="6"/>
    <m/>
    <m/>
    <n v="8"/>
    <m/>
    <x v="0"/>
    <n v="12"/>
    <n v="22"/>
    <n v="6"/>
    <n v="6"/>
    <n v="3"/>
    <n v="0"/>
    <n v="1"/>
    <n v="0"/>
    <n v="16"/>
    <s v="43401B14"/>
    <x v="3"/>
  </r>
  <r>
    <x v="8"/>
    <x v="930"/>
    <s v="41"/>
    <s v="Arnaud ROYER"/>
    <d v="2004-03-07T00:00:00"/>
    <s v="BMX TIMBERWOLVES RACING"/>
    <n v="5"/>
    <n v="5"/>
    <n v="4"/>
    <m/>
    <m/>
    <m/>
    <m/>
    <x v="0"/>
    <n v="14"/>
    <n v="22"/>
    <n v="4"/>
    <n v="4"/>
    <n v="5"/>
    <n v="0"/>
    <n v="0"/>
    <n v="0"/>
    <n v="13"/>
    <s v="43401B14"/>
    <x v="3"/>
  </r>
  <r>
    <x v="8"/>
    <x v="899"/>
    <s v="122"/>
    <s v="Maël CHERON"/>
    <d v="2004-03-12T00:00:00"/>
    <s v="Q-BIKE QUAREGNON"/>
    <n v="5"/>
    <n v="5"/>
    <n v="5"/>
    <m/>
    <m/>
    <m/>
    <m/>
    <x v="0"/>
    <n v="15"/>
    <n v="22"/>
    <n v="4"/>
    <n v="4"/>
    <n v="4"/>
    <n v="0"/>
    <n v="0"/>
    <n v="0"/>
    <n v="12"/>
    <s v="43401B14"/>
    <x v="3"/>
  </r>
  <r>
    <x v="8"/>
    <x v="385"/>
    <s v="158"/>
    <s v="Lukas JANSEN"/>
    <d v="2004-06-10T00:00:00"/>
    <s v="BMXING PARK BLEGNY"/>
    <n v="6"/>
    <n v="6"/>
    <n v="5"/>
    <m/>
    <m/>
    <m/>
    <m/>
    <x v="0"/>
    <n v="17"/>
    <n v="22"/>
    <n v="3"/>
    <n v="3"/>
    <n v="4"/>
    <n v="0"/>
    <n v="0"/>
    <n v="0"/>
    <n v="10"/>
    <s v="43401B14"/>
    <x v="3"/>
  </r>
  <r>
    <x v="8"/>
    <x v="931"/>
    <s v="48"/>
    <s v="Tom DELHAYE"/>
    <d v="2004-03-08T00:00:00"/>
    <s v="BMX TIMBERWOLVES RACING"/>
    <n v="6"/>
    <n v="6"/>
    <n v="6"/>
    <m/>
    <m/>
    <m/>
    <m/>
    <x v="0"/>
    <n v="18"/>
    <n v="22"/>
    <n v="3"/>
    <n v="3"/>
    <n v="3"/>
    <n v="0"/>
    <n v="0"/>
    <n v="0"/>
    <n v="9"/>
    <s v="43401B14"/>
    <x v="3"/>
  </r>
  <r>
    <x v="8"/>
    <x v="387"/>
    <s v="83"/>
    <s v="Romain KASPEREK"/>
    <d v="2004-02-24T00:00:00"/>
    <s v="BMX TIMBERWOLVES RACING"/>
    <n v="4"/>
    <n v="5"/>
    <n v="7"/>
    <m/>
    <m/>
    <m/>
    <m/>
    <x v="0"/>
    <n v="16"/>
    <n v="22"/>
    <n v="5"/>
    <n v="4"/>
    <n v="2"/>
    <n v="0"/>
    <n v="0"/>
    <n v="0"/>
    <n v="11"/>
    <s v="43401B14"/>
    <x v="3"/>
  </r>
  <r>
    <x v="8"/>
    <x v="932"/>
    <s v="103"/>
    <s v="Emilien LEFEVRE"/>
    <d v="2004-06-10T00:00:00"/>
    <s v="BMX TIMBERWOLVES RACING"/>
    <n v="5"/>
    <n v="8"/>
    <n v="8"/>
    <m/>
    <m/>
    <m/>
    <m/>
    <x v="0"/>
    <n v="21"/>
    <n v="22"/>
    <n v="4"/>
    <n v="1"/>
    <n v="1"/>
    <n v="0"/>
    <n v="0"/>
    <n v="0"/>
    <n v="6"/>
    <s v="43401B14"/>
    <x v="3"/>
  </r>
  <r>
    <x v="9"/>
    <x v="394"/>
    <s v="60"/>
    <s v="Wannes MAGDELIJNS"/>
    <d v="2003-01-19T00:00:00"/>
    <s v="GEAR2WIN PURE FACTORY RACING"/>
    <n v="1"/>
    <n v="1"/>
    <n v="1"/>
    <m/>
    <m/>
    <n v="1"/>
    <n v="1"/>
    <x v="0"/>
    <n v="3"/>
    <n v="21"/>
    <n v="8"/>
    <n v="8"/>
    <n v="8"/>
    <n v="0"/>
    <n v="5"/>
    <n v="50"/>
    <n v="79"/>
    <s v="43401B15"/>
    <x v="4"/>
  </r>
  <r>
    <x v="9"/>
    <x v="400"/>
    <s v="63"/>
    <s v="Gebbe SAUVILLERS"/>
    <d v="2003-12-02T00:00:00"/>
    <s v="2B RACING TEAM"/>
    <n v="1"/>
    <n v="1"/>
    <n v="1"/>
    <m/>
    <m/>
    <n v="2"/>
    <n v="2"/>
    <x v="0"/>
    <n v="3"/>
    <n v="21"/>
    <n v="8"/>
    <n v="8"/>
    <n v="8"/>
    <n v="0"/>
    <n v="5"/>
    <n v="30"/>
    <n v="59"/>
    <s v="43401B15"/>
    <x v="4"/>
  </r>
  <r>
    <x v="9"/>
    <x v="395"/>
    <s v="90"/>
    <s v="Sibe JANSSENS"/>
    <d v="2002-02-20T00:00:00"/>
    <s v="C-WEAR ICE FACTORY BELGIUM"/>
    <n v="3"/>
    <n v="1"/>
    <n v="3"/>
    <m/>
    <m/>
    <n v="3"/>
    <n v="3"/>
    <x v="0"/>
    <n v="7"/>
    <n v="21"/>
    <n v="6"/>
    <n v="8"/>
    <n v="6"/>
    <n v="0"/>
    <n v="5"/>
    <n v="25"/>
    <n v="50"/>
    <s v="43401B15"/>
    <x v="4"/>
  </r>
  <r>
    <x v="9"/>
    <x v="454"/>
    <s v="198"/>
    <s v="Senne BUYSEN"/>
    <d v="2002-04-29T00:00:00"/>
    <s v="DARE2RACE BMX TEAM"/>
    <n v="2"/>
    <n v="2"/>
    <n v="2"/>
    <m/>
    <m/>
    <n v="3"/>
    <n v="4"/>
    <x v="0"/>
    <n v="6"/>
    <n v="21"/>
    <n v="7"/>
    <n v="7"/>
    <n v="7"/>
    <n v="0"/>
    <n v="5"/>
    <n v="20"/>
    <n v="46"/>
    <s v="43401B15"/>
    <x v="4"/>
  </r>
  <r>
    <x v="9"/>
    <x v="408"/>
    <s v="44"/>
    <s v="Dorian GEURTEN"/>
    <d v="2002-06-08T00:00:00"/>
    <s v="MARTIN SPORTS PRO WINNER W FACTORY"/>
    <n v="2"/>
    <n v="4"/>
    <n v="1"/>
    <m/>
    <m/>
    <n v="2"/>
    <n v="5"/>
    <x v="0"/>
    <n v="7"/>
    <n v="21"/>
    <n v="7"/>
    <n v="5"/>
    <n v="8"/>
    <n v="0"/>
    <n v="5"/>
    <n v="17"/>
    <n v="42"/>
    <s v="43401B15"/>
    <x v="4"/>
  </r>
  <r>
    <x v="9"/>
    <x v="397"/>
    <s v="15"/>
    <s v="Jools MELIS"/>
    <d v="2003-08-05T00:00:00"/>
    <s v="MEYBO FACTORY TEAM BELGIUM"/>
    <n v="1"/>
    <n v="2"/>
    <n v="1"/>
    <m/>
    <m/>
    <n v="4"/>
    <n v="6"/>
    <x v="0"/>
    <n v="4"/>
    <n v="21"/>
    <n v="8"/>
    <n v="7"/>
    <n v="8"/>
    <n v="0"/>
    <n v="5"/>
    <n v="15"/>
    <n v="43"/>
    <s v="43401B15"/>
    <x v="4"/>
  </r>
  <r>
    <x v="9"/>
    <x v="406"/>
    <s v="24"/>
    <s v="Arno BRAEKEN"/>
    <d v="2003-10-14T00:00:00"/>
    <s v="BMXEMOTION TEAM"/>
    <n v="1"/>
    <n v="2"/>
    <n v="2"/>
    <m/>
    <m/>
    <n v="1"/>
    <n v="7"/>
    <x v="0"/>
    <n v="5"/>
    <n v="21"/>
    <n v="8"/>
    <n v="7"/>
    <n v="7"/>
    <n v="0"/>
    <n v="5"/>
    <n v="13"/>
    <n v="40"/>
    <s v="43401B15"/>
    <x v="4"/>
  </r>
  <r>
    <x v="9"/>
    <x v="413"/>
    <s v="70"/>
    <s v="Wannes MARIEN"/>
    <d v="2003-08-07T00:00:00"/>
    <s v="BMX LILLE-NO DRUGS"/>
    <n v="2"/>
    <n v="4"/>
    <n v="2"/>
    <m/>
    <m/>
    <n v="4"/>
    <n v="8"/>
    <x v="0"/>
    <n v="8"/>
    <n v="21"/>
    <n v="7"/>
    <n v="5"/>
    <n v="7"/>
    <n v="0"/>
    <n v="5"/>
    <n v="11"/>
    <n v="35"/>
    <s v="43401B15"/>
    <x v="4"/>
  </r>
  <r>
    <x v="9"/>
    <x v="415"/>
    <s v="108"/>
    <s v="Nathan BOURGUIGNON"/>
    <d v="2002-03-08T00:00:00"/>
    <s v="BMXING PARK BLEGNY"/>
    <n v="3"/>
    <n v="2"/>
    <n v="3"/>
    <m/>
    <m/>
    <n v="5"/>
    <m/>
    <x v="0"/>
    <n v="8"/>
    <n v="21"/>
    <n v="6"/>
    <n v="7"/>
    <n v="6"/>
    <n v="0"/>
    <n v="4"/>
    <n v="0"/>
    <n v="23"/>
    <s v="43401B15"/>
    <x v="4"/>
  </r>
  <r>
    <x v="9"/>
    <x v="417"/>
    <s v="78"/>
    <s v="Didi VAN TIGGEL"/>
    <d v="2003-04-21T00:00:00"/>
    <s v="TEAM 185"/>
    <n v="3"/>
    <n v="4"/>
    <n v="3"/>
    <m/>
    <m/>
    <n v="5"/>
    <m/>
    <x v="0"/>
    <n v="10"/>
    <n v="21"/>
    <n v="6"/>
    <n v="5"/>
    <n v="6"/>
    <n v="0"/>
    <n v="4"/>
    <n v="0"/>
    <n v="21"/>
    <s v="43401B15"/>
    <x v="4"/>
  </r>
  <r>
    <x v="9"/>
    <x v="409"/>
    <s v="92"/>
    <s v="Robbe VAN AELST"/>
    <d v="2002-09-16T00:00:00"/>
    <s v="REVOLUTION BMX SHOP TEAM"/>
    <n v="4"/>
    <n v="3"/>
    <n v="2"/>
    <m/>
    <m/>
    <n v="6"/>
    <m/>
    <x v="0"/>
    <n v="9"/>
    <n v="21"/>
    <n v="5"/>
    <n v="6"/>
    <n v="7"/>
    <n v="0"/>
    <n v="3"/>
    <n v="0"/>
    <n v="21"/>
    <s v="43401B15"/>
    <x v="4"/>
  </r>
  <r>
    <x v="9"/>
    <x v="435"/>
    <s v="199"/>
    <s v="Robbe BAISIPONT"/>
    <d v="2003-02-19T00:00:00"/>
    <s v="BMX TEAM BEKAF VZW"/>
    <n v="4"/>
    <n v="4"/>
    <n v="4"/>
    <m/>
    <m/>
    <n v="6"/>
    <m/>
    <x v="0"/>
    <n v="12"/>
    <n v="21"/>
    <n v="5"/>
    <n v="5"/>
    <n v="5"/>
    <n v="0"/>
    <n v="3"/>
    <n v="0"/>
    <n v="18"/>
    <s v="43401B15"/>
    <x v="4"/>
  </r>
  <r>
    <x v="9"/>
    <x v="416"/>
    <s v="22"/>
    <s v="Maxim VAN ROOSBROECK"/>
    <d v="2002-10-20T00:00:00"/>
    <s v="REVOLUTION BMX SHOP TEAM"/>
    <n v="3"/>
    <n v="3"/>
    <n v="3"/>
    <m/>
    <m/>
    <n v="7"/>
    <m/>
    <x v="0"/>
    <n v="9"/>
    <n v="21"/>
    <n v="6"/>
    <n v="6"/>
    <n v="6"/>
    <n v="0"/>
    <n v="2"/>
    <n v="0"/>
    <n v="20"/>
    <s v="43401B15"/>
    <x v="4"/>
  </r>
  <r>
    <x v="9"/>
    <x v="442"/>
    <s v="38"/>
    <s v="Kenneth WILLEMS"/>
    <d v="2003-01-01T00:00:00"/>
    <s v="THE BMX DEVILS V.Z.W. RAVELS"/>
    <n v="4"/>
    <n v="3"/>
    <n v="4"/>
    <m/>
    <m/>
    <n v="7"/>
    <m/>
    <x v="0"/>
    <n v="11"/>
    <n v="21"/>
    <n v="5"/>
    <n v="6"/>
    <n v="5"/>
    <n v="0"/>
    <n v="2"/>
    <n v="0"/>
    <n v="18"/>
    <s v="43401B15"/>
    <x v="4"/>
  </r>
  <r>
    <x v="9"/>
    <x v="444"/>
    <s v="76"/>
    <s v="Jeremy PACHE"/>
    <d v="2003-09-19T00:00:00"/>
    <s v="BMX TIMBERWOLVES RACING"/>
    <n v="5"/>
    <n v="3"/>
    <n v="4"/>
    <m/>
    <m/>
    <n v="8"/>
    <m/>
    <x v="0"/>
    <n v="12"/>
    <n v="21"/>
    <n v="4"/>
    <n v="6"/>
    <n v="5"/>
    <n v="0"/>
    <n v="1"/>
    <n v="0"/>
    <n v="16"/>
    <s v="43401B15"/>
    <x v="4"/>
  </r>
  <r>
    <x v="9"/>
    <x v="401"/>
    <s v="95"/>
    <s v="Jan-Vikt VRANCKX"/>
    <d v="2002-10-03T00:00:00"/>
    <s v="PMC CYCLING"/>
    <n v="2"/>
    <n v="1"/>
    <n v="6"/>
    <m/>
    <m/>
    <n v="8"/>
    <m/>
    <x v="0"/>
    <n v="9"/>
    <n v="21"/>
    <n v="7"/>
    <n v="8"/>
    <n v="3"/>
    <n v="0"/>
    <n v="1"/>
    <n v="0"/>
    <n v="19"/>
    <s v="43401B15"/>
    <x v="4"/>
  </r>
  <r>
    <x v="9"/>
    <x v="933"/>
    <s v="106"/>
    <s v="Guillaum SIBILLE"/>
    <d v="2002-06-08T00:00:00"/>
    <s v="BMX TIMBERWOLVES RACING"/>
    <n v="6"/>
    <n v="5"/>
    <n v="4"/>
    <m/>
    <m/>
    <m/>
    <m/>
    <x v="0"/>
    <n v="15"/>
    <n v="21"/>
    <n v="3"/>
    <n v="4"/>
    <n v="5"/>
    <n v="0"/>
    <n v="0"/>
    <n v="0"/>
    <n v="12"/>
    <s v="43401B15"/>
    <x v="4"/>
  </r>
  <r>
    <x v="9"/>
    <x v="434"/>
    <s v="135"/>
    <s v="Kevin VANHERF"/>
    <d v="2002-02-14T00:00:00"/>
    <s v="CYCLING VLIJTINGEN"/>
    <n v="4"/>
    <n v="5"/>
    <n v="5"/>
    <m/>
    <m/>
    <m/>
    <m/>
    <x v="0"/>
    <n v="14"/>
    <n v="21"/>
    <n v="5"/>
    <n v="4"/>
    <n v="4"/>
    <n v="0"/>
    <n v="0"/>
    <n v="0"/>
    <n v="13"/>
    <s v="43401B15"/>
    <x v="4"/>
  </r>
  <r>
    <x v="9"/>
    <x v="436"/>
    <s v="139"/>
    <s v="Maxence LOTHAIRE"/>
    <d v="2003-09-11T00:00:00"/>
    <s v="BMX TIMBERWOLVES RACING"/>
    <n v="5"/>
    <n v="5"/>
    <n v="5"/>
    <m/>
    <m/>
    <m/>
    <m/>
    <x v="0"/>
    <n v="15"/>
    <n v="21"/>
    <n v="4"/>
    <n v="4"/>
    <n v="4"/>
    <n v="0"/>
    <n v="0"/>
    <n v="0"/>
    <n v="12"/>
    <s v="43401B15"/>
    <x v="4"/>
  </r>
  <r>
    <x v="9"/>
    <x v="430"/>
    <s v="110"/>
    <s v="Senn JANS"/>
    <d v="2003-07-17T00:00:00"/>
    <s v="CYCLING VLIJTINGEN"/>
    <n v="5"/>
    <n v="5"/>
    <n v="5"/>
    <m/>
    <m/>
    <m/>
    <m/>
    <x v="0"/>
    <n v="15"/>
    <n v="21"/>
    <n v="4"/>
    <n v="4"/>
    <n v="4"/>
    <n v="0"/>
    <n v="0"/>
    <n v="0"/>
    <n v="12"/>
    <s v="43401B15"/>
    <x v="4"/>
  </r>
  <r>
    <x v="9"/>
    <x v="934"/>
    <s v="150"/>
    <s v="Loris ARNOULD"/>
    <d v="2003-02-13T00:00:00"/>
    <s v="BMX TIMBERWOLVES RACING"/>
    <n v="5"/>
    <n v="6"/>
    <n v="5"/>
    <m/>
    <m/>
    <m/>
    <m/>
    <x v="0"/>
    <n v="16"/>
    <n v="21"/>
    <n v="4"/>
    <n v="3"/>
    <n v="4"/>
    <n v="0"/>
    <n v="0"/>
    <n v="0"/>
    <n v="11"/>
    <s v="43401B15"/>
    <x v="4"/>
  </r>
  <r>
    <x v="10"/>
    <x v="458"/>
    <s v="98"/>
    <s v="Kobe HEREMANS"/>
    <d v="2000-02-28T00:00:00"/>
    <s v="C-WEAR ICE FACTORY BELGIUM"/>
    <n v="1"/>
    <n v="1"/>
    <n v="1"/>
    <m/>
    <m/>
    <m/>
    <n v="1"/>
    <x v="0"/>
    <n v="3"/>
    <n v="9"/>
    <n v="8"/>
    <n v="8"/>
    <n v="8"/>
    <n v="0"/>
    <n v="0"/>
    <n v="50"/>
    <n v="74"/>
    <s v="43401B17"/>
    <x v="5"/>
  </r>
  <r>
    <x v="10"/>
    <x v="457"/>
    <s v="61"/>
    <s v="Robbe VERSCHUEREN"/>
    <d v="2000-09-20T00:00:00"/>
    <s v="BMXEMOTION TEAM"/>
    <n v="1"/>
    <n v="1"/>
    <n v="1"/>
    <m/>
    <m/>
    <m/>
    <n v="2"/>
    <x v="0"/>
    <n v="3"/>
    <n v="9"/>
    <n v="8"/>
    <n v="8"/>
    <n v="8"/>
    <n v="0"/>
    <n v="0"/>
    <n v="30"/>
    <n v="54"/>
    <s v="43401B17"/>
    <x v="5"/>
  </r>
  <r>
    <x v="10"/>
    <x v="765"/>
    <s v="72"/>
    <s v="Yenthe HAERDEN"/>
    <d v="2001-09-05T00:00:00"/>
    <s v="PEER BMX VZW"/>
    <n v="2"/>
    <n v="2"/>
    <n v="3"/>
    <m/>
    <m/>
    <m/>
    <n v="3"/>
    <x v="0"/>
    <n v="7"/>
    <n v="9"/>
    <n v="7"/>
    <n v="7"/>
    <n v="6"/>
    <n v="0"/>
    <n v="0"/>
    <n v="25"/>
    <n v="45"/>
    <s v="43401B17"/>
    <x v="5"/>
  </r>
  <r>
    <x v="10"/>
    <x v="462"/>
    <s v="65"/>
    <s v="Jef SERNEELS"/>
    <d v="2001-02-02T00:00:00"/>
    <s v="BMXEMOTION TEAM"/>
    <n v="3"/>
    <n v="3"/>
    <n v="2"/>
    <m/>
    <m/>
    <m/>
    <n v="4"/>
    <x v="0"/>
    <n v="8"/>
    <n v="9"/>
    <n v="6"/>
    <n v="6"/>
    <n v="7"/>
    <n v="0"/>
    <n v="0"/>
    <n v="20"/>
    <n v="39"/>
    <s v="43401B17"/>
    <x v="5"/>
  </r>
  <r>
    <x v="10"/>
    <x v="470"/>
    <s v="86"/>
    <s v="Brent SOMMEN"/>
    <d v="2001-06-12T00:00:00"/>
    <s v="BJORN WYNANTS BMX TEAM"/>
    <n v="4"/>
    <n v="2"/>
    <n v="3"/>
    <m/>
    <m/>
    <m/>
    <n v="5"/>
    <x v="0"/>
    <n v="9"/>
    <n v="9"/>
    <n v="5"/>
    <n v="7"/>
    <n v="6"/>
    <n v="0"/>
    <n v="0"/>
    <n v="17"/>
    <n v="35"/>
    <s v="43401B17"/>
    <x v="5"/>
  </r>
  <r>
    <x v="10"/>
    <x v="461"/>
    <s v="48"/>
    <s v="Maarten VERHOEVEN"/>
    <d v="2000-01-04T00:00:00"/>
    <s v="2B RACING TEAM"/>
    <n v="4"/>
    <n v="3"/>
    <n v="2"/>
    <m/>
    <m/>
    <m/>
    <n v="6"/>
    <x v="0"/>
    <n v="9"/>
    <n v="9"/>
    <n v="5"/>
    <n v="6"/>
    <n v="7"/>
    <n v="0"/>
    <n v="0"/>
    <n v="15"/>
    <n v="33"/>
    <s v="43401B17"/>
    <x v="5"/>
  </r>
  <r>
    <x v="10"/>
    <x v="766"/>
    <s v="54"/>
    <s v="Jens MUYLDERMANS"/>
    <d v="2000-02-28T00:00:00"/>
    <s v="BMX DENNENTEAM"/>
    <n v="2"/>
    <n v="5"/>
    <n v="4"/>
    <m/>
    <m/>
    <m/>
    <n v="7"/>
    <x v="0"/>
    <n v="11"/>
    <n v="9"/>
    <n v="7"/>
    <n v="4"/>
    <n v="5"/>
    <n v="0"/>
    <n v="0"/>
    <n v="13"/>
    <n v="29"/>
    <s v="43401B17"/>
    <x v="5"/>
  </r>
  <r>
    <x v="10"/>
    <x v="463"/>
    <s v="30"/>
    <s v="Tibo HUYBRECHTS"/>
    <d v="2001-07-18T00:00:00"/>
    <s v="THE BMX DEVILS V.Z.W. RAVELS"/>
    <n v="3"/>
    <n v="4"/>
    <n v="4"/>
    <m/>
    <m/>
    <m/>
    <m/>
    <x v="0"/>
    <n v="11"/>
    <n v="9"/>
    <n v="6"/>
    <n v="5"/>
    <n v="5"/>
    <n v="0"/>
    <n v="0"/>
    <n v="0"/>
    <n v="16"/>
    <s v="43401B17"/>
    <x v="5"/>
  </r>
  <r>
    <x v="10"/>
    <x v="466"/>
    <s v="101"/>
    <s v="Joppe VAN BROEKHOVEN"/>
    <d v="2001-07-19T00:00:00"/>
    <s v="MEYBO FACTORY TEAM BELGIUM"/>
    <n v="5"/>
    <n v="4"/>
    <n v="5"/>
    <m/>
    <m/>
    <m/>
    <m/>
    <x v="0"/>
    <n v="14"/>
    <n v="9"/>
    <n v="4"/>
    <n v="5"/>
    <n v="4"/>
    <n v="0"/>
    <n v="0"/>
    <n v="0"/>
    <n v="13"/>
    <s v="43401B17"/>
    <x v="5"/>
  </r>
  <r>
    <x v="11"/>
    <x v="473"/>
    <s v="95"/>
    <s v="Dennis STEEMANS"/>
    <d v="1999-08-21T00:00:00"/>
    <s v="C-WEAR ICE FACTORY BELGIUM"/>
    <n v="1"/>
    <n v="1"/>
    <n v="1"/>
    <m/>
    <m/>
    <m/>
    <n v="1"/>
    <x v="0"/>
    <n v="3"/>
    <n v="11"/>
    <n v="8"/>
    <n v="8"/>
    <n v="8"/>
    <n v="0"/>
    <n v="0"/>
    <n v="50"/>
    <n v="74"/>
    <s v="43401B19"/>
    <x v="6"/>
  </r>
  <r>
    <x v="11"/>
    <x v="472"/>
    <s v="27"/>
    <s v="Roy VAN AKEN"/>
    <d v="1990-06-25T00:00:00"/>
    <s v="VERLU BMX TEAM BELGIUM"/>
    <n v="1"/>
    <n v="1"/>
    <n v="1"/>
    <m/>
    <m/>
    <m/>
    <n v="2"/>
    <x v="0"/>
    <n v="3"/>
    <n v="11"/>
    <n v="8"/>
    <n v="8"/>
    <n v="8"/>
    <n v="0"/>
    <n v="0"/>
    <n v="30"/>
    <n v="54"/>
    <s v="43401B19"/>
    <x v="6"/>
  </r>
  <r>
    <x v="11"/>
    <x v="480"/>
    <s v="38"/>
    <s v="Romain SCHAQUEUE"/>
    <d v="1996-04-19T00:00:00"/>
    <s v="BMXING PARK BLEGNY"/>
    <n v="2"/>
    <n v="2"/>
    <n v="2"/>
    <m/>
    <m/>
    <m/>
    <n v="3"/>
    <x v="0"/>
    <n v="6"/>
    <n v="11"/>
    <n v="7"/>
    <n v="7"/>
    <n v="7"/>
    <n v="0"/>
    <n v="0"/>
    <n v="25"/>
    <n v="46"/>
    <s v="43401B19"/>
    <x v="6"/>
  </r>
  <r>
    <x v="11"/>
    <x v="476"/>
    <s v="53"/>
    <s v="Seppe BEIJENS"/>
    <d v="1996-10-22T00:00:00"/>
    <s v="FRITS BMX BELGIUM"/>
    <n v="3"/>
    <n v="2"/>
    <n v="2"/>
    <m/>
    <m/>
    <m/>
    <n v="4"/>
    <x v="0"/>
    <n v="7"/>
    <n v="11"/>
    <n v="6"/>
    <n v="7"/>
    <n v="7"/>
    <n v="0"/>
    <n v="0"/>
    <n v="20"/>
    <n v="40"/>
    <s v="43401B19"/>
    <x v="6"/>
  </r>
  <r>
    <x v="11"/>
    <x v="484"/>
    <s v="31"/>
    <s v="Dimitri DEVILLERS"/>
    <d v="1999-10-05T00:00:00"/>
    <s v="BMXING PARK BLEGNY"/>
    <n v="4"/>
    <n v="4"/>
    <n v="3"/>
    <m/>
    <m/>
    <m/>
    <n v="5"/>
    <x v="0"/>
    <n v="11"/>
    <n v="11"/>
    <n v="5"/>
    <n v="5"/>
    <n v="6"/>
    <n v="0"/>
    <n v="0"/>
    <n v="17"/>
    <n v="33"/>
    <s v="43401B19"/>
    <x v="6"/>
  </r>
  <r>
    <x v="11"/>
    <x v="485"/>
    <s v="29"/>
    <s v="Filip MEURISSE"/>
    <d v="1999-05-13T00:00:00"/>
    <s v="FPR - PEER"/>
    <n v="2"/>
    <n v="3"/>
    <n v="3"/>
    <m/>
    <m/>
    <m/>
    <n v="6"/>
    <x v="0"/>
    <n v="8"/>
    <n v="11"/>
    <n v="7"/>
    <n v="6"/>
    <n v="6"/>
    <n v="0"/>
    <n v="0"/>
    <n v="15"/>
    <n v="34"/>
    <s v="43401B19"/>
    <x v="6"/>
  </r>
  <r>
    <x v="11"/>
    <x v="490"/>
    <s v="104"/>
    <s v="Samuel MASSET"/>
    <d v="1996-05-02T00:00:00"/>
    <s v="BMXING PARK BLEGNY"/>
    <n v="4"/>
    <n v="4"/>
    <n v="4"/>
    <m/>
    <m/>
    <m/>
    <n v="7"/>
    <x v="0"/>
    <n v="12"/>
    <n v="11"/>
    <n v="5"/>
    <n v="5"/>
    <n v="5"/>
    <n v="0"/>
    <n v="0"/>
    <n v="13"/>
    <n v="28"/>
    <s v="43401B19"/>
    <x v="6"/>
  </r>
  <r>
    <x v="11"/>
    <x v="481"/>
    <s v="169"/>
    <s v="Svendsen GOEMAN"/>
    <d v="1997-08-26T00:00:00"/>
    <s v="BMX - HALLE"/>
    <n v="3"/>
    <n v="3"/>
    <n v="4"/>
    <m/>
    <m/>
    <m/>
    <n v="8"/>
    <x v="0"/>
    <n v="10"/>
    <n v="11"/>
    <n v="6"/>
    <n v="6"/>
    <n v="5"/>
    <n v="0"/>
    <n v="0"/>
    <n v="11"/>
    <n v="28"/>
    <s v="43401B19"/>
    <x v="6"/>
  </r>
  <r>
    <x v="11"/>
    <x v="496"/>
    <s v="48"/>
    <s v="Sébastien DAVIN"/>
    <d v="1999-08-10T00:00:00"/>
    <s v="BMX SOUMAGNE"/>
    <n v="5"/>
    <n v="5"/>
    <n v="5"/>
    <m/>
    <m/>
    <m/>
    <m/>
    <x v="0"/>
    <n v="15"/>
    <n v="11"/>
    <n v="4"/>
    <n v="4"/>
    <n v="4"/>
    <n v="0"/>
    <n v="0"/>
    <n v="0"/>
    <n v="12"/>
    <s v="43401B19"/>
    <x v="6"/>
  </r>
  <r>
    <x v="11"/>
    <x v="935"/>
    <s v="105"/>
    <s v="Benjamin GORET"/>
    <d v="1999-09-25T00:00:00"/>
    <s v="BMX TIMBERWOLVES RACING"/>
    <n v="5"/>
    <n v="5"/>
    <n v="5"/>
    <m/>
    <m/>
    <m/>
    <m/>
    <x v="0"/>
    <n v="15"/>
    <n v="11"/>
    <n v="4"/>
    <n v="4"/>
    <n v="4"/>
    <n v="0"/>
    <n v="0"/>
    <n v="0"/>
    <n v="12"/>
    <s v="43401B19"/>
    <x v="6"/>
  </r>
  <r>
    <x v="11"/>
    <x v="497"/>
    <s v="102"/>
    <s v="Alexi VERBIEST"/>
    <d v="1995-08-16T00:00:00"/>
    <s v="BMX TIMBERWOLVES RACING"/>
    <n v="6"/>
    <n v="6"/>
    <n v="6"/>
    <m/>
    <m/>
    <m/>
    <m/>
    <x v="0"/>
    <n v="18"/>
    <n v="11"/>
    <n v="3"/>
    <n v="3"/>
    <n v="3"/>
    <n v="0"/>
    <n v="0"/>
    <n v="0"/>
    <n v="9"/>
    <s v="43401B19"/>
    <x v="6"/>
  </r>
  <r>
    <x v="19"/>
    <x v="606"/>
    <s v="96"/>
    <s v="Lotte WOLFS"/>
    <d v="2006-02-23T00:00:00"/>
    <s v="C-WEAR ICE FACTORY BELGIUM"/>
    <n v="1"/>
    <n v="1"/>
    <n v="1"/>
    <m/>
    <m/>
    <m/>
    <n v="1"/>
    <x v="0"/>
    <n v="3"/>
    <n v="7"/>
    <n v="8"/>
    <n v="8"/>
    <n v="8"/>
    <n v="0"/>
    <n v="0"/>
    <n v="50"/>
    <n v="74"/>
    <s v="43401G11"/>
    <x v="13"/>
  </r>
  <r>
    <x v="19"/>
    <x v="615"/>
    <s v="23"/>
    <s v="Malika Claessen"/>
    <d v="2006-09-20T00:00:00"/>
    <s v="REVOLUTION BMX SHOP TEAM"/>
    <n v="3"/>
    <n v="5"/>
    <n v="3"/>
    <m/>
    <m/>
    <m/>
    <n v="2"/>
    <x v="0"/>
    <n v="11"/>
    <n v="7"/>
    <n v="6"/>
    <n v="4"/>
    <n v="6"/>
    <n v="0"/>
    <n v="0"/>
    <n v="30"/>
    <n v="46"/>
    <s v="43401G11"/>
    <x v="13"/>
  </r>
  <r>
    <x v="19"/>
    <x v="610"/>
    <s v="25"/>
    <s v="Liene RUTS"/>
    <d v="2006-06-28T00:00:00"/>
    <s v="THE BMX DEVILS V.Z.W. RAVELS"/>
    <n v="2"/>
    <n v="3"/>
    <n v="2"/>
    <m/>
    <m/>
    <m/>
    <n v="3"/>
    <x v="0"/>
    <n v="7"/>
    <n v="7"/>
    <n v="7"/>
    <n v="6"/>
    <n v="7"/>
    <n v="0"/>
    <n v="0"/>
    <n v="25"/>
    <n v="45"/>
    <s v="43401G11"/>
    <x v="13"/>
  </r>
  <r>
    <x v="19"/>
    <x v="609"/>
    <s v="5"/>
    <s v="Sanne LUMBEECK"/>
    <d v="2007-01-12T00:00:00"/>
    <s v="BJORN WYNANTS BMX TEAM"/>
    <n v="4"/>
    <n v="2"/>
    <n v="4"/>
    <m/>
    <m/>
    <m/>
    <n v="4"/>
    <x v="0"/>
    <n v="10"/>
    <n v="7"/>
    <n v="5"/>
    <n v="7"/>
    <n v="5"/>
    <n v="0"/>
    <n v="0"/>
    <n v="20"/>
    <n v="37"/>
    <s v="43401G11"/>
    <x v="13"/>
  </r>
  <r>
    <x v="19"/>
    <x v="616"/>
    <s v="41"/>
    <s v="Dieuwke HEYVAERT"/>
    <d v="2007-05-26T00:00:00"/>
    <s v="THE BMX DEVILS V.Z.W. RAVELS"/>
    <n v="5"/>
    <n v="4"/>
    <n v="6"/>
    <m/>
    <m/>
    <m/>
    <n v="5"/>
    <x v="0"/>
    <n v="15"/>
    <n v="7"/>
    <n v="4"/>
    <n v="5"/>
    <n v="3"/>
    <n v="0"/>
    <n v="0"/>
    <n v="17"/>
    <n v="29"/>
    <s v="43401G11"/>
    <x v="13"/>
  </r>
  <r>
    <x v="19"/>
    <x v="611"/>
    <s v="93"/>
    <s v="Lore WOLFS"/>
    <d v="2007-12-19T00:00:00"/>
    <s v="C-WEAR ICE FACTORY BELGIUM"/>
    <n v="6"/>
    <n v="6"/>
    <n v="5"/>
    <m/>
    <m/>
    <m/>
    <n v="6"/>
    <x v="0"/>
    <n v="17"/>
    <n v="7"/>
    <n v="3"/>
    <n v="3"/>
    <n v="4"/>
    <n v="0"/>
    <n v="0"/>
    <n v="15"/>
    <n v="25"/>
    <s v="43401G11"/>
    <x v="13"/>
  </r>
  <r>
    <x v="19"/>
    <x v="621"/>
    <s v="42"/>
    <s v="Kyana LEYSSENS"/>
    <d v="2007-08-14T00:00:00"/>
    <s v="BMX TIMBERWOLVES RACING"/>
    <n v="7"/>
    <n v="7"/>
    <n v="7"/>
    <m/>
    <m/>
    <m/>
    <n v="7"/>
    <x v="0"/>
    <n v="21"/>
    <n v="7"/>
    <n v="2"/>
    <n v="2"/>
    <n v="2"/>
    <n v="0"/>
    <n v="0"/>
    <n v="13"/>
    <n v="19"/>
    <s v="43401G11"/>
    <x v="13"/>
  </r>
  <r>
    <x v="20"/>
    <x v="631"/>
    <s v="11"/>
    <s v="Aiko GOMMERS"/>
    <d v="2004-03-18T00:00:00"/>
    <s v="TEAM DAYLIGHT BELGIUM"/>
    <n v="1"/>
    <n v="1"/>
    <n v="1"/>
    <m/>
    <m/>
    <m/>
    <n v="1"/>
    <x v="0"/>
    <n v="3"/>
    <n v="10"/>
    <n v="8"/>
    <n v="8"/>
    <n v="8"/>
    <n v="0"/>
    <n v="0"/>
    <n v="50"/>
    <n v="74"/>
    <s v="43401G13"/>
    <x v="14"/>
  </r>
  <r>
    <x v="20"/>
    <x v="624"/>
    <s v="16"/>
    <s v="Robyn GOMMERS"/>
    <d v="2004-03-18T00:00:00"/>
    <s v="TEAM DAYLIGHT BELGIUM"/>
    <n v="1"/>
    <n v="1"/>
    <n v="1"/>
    <m/>
    <m/>
    <m/>
    <n v="2"/>
    <x v="0"/>
    <n v="3"/>
    <n v="10"/>
    <n v="8"/>
    <n v="8"/>
    <n v="8"/>
    <n v="0"/>
    <n v="0"/>
    <n v="30"/>
    <n v="54"/>
    <s v="43401G13"/>
    <x v="14"/>
  </r>
  <r>
    <x v="20"/>
    <x v="625"/>
    <s v="248"/>
    <s v="Valerie VOSSEN"/>
    <d v="2004-09-30T00:00:00"/>
    <s v="DK FACTORY TEAM"/>
    <n v="2"/>
    <n v="2"/>
    <n v="2"/>
    <m/>
    <m/>
    <m/>
    <n v="3"/>
    <x v="0"/>
    <n v="6"/>
    <n v="10"/>
    <n v="7"/>
    <n v="7"/>
    <n v="7"/>
    <n v="0"/>
    <n v="0"/>
    <n v="25"/>
    <n v="46"/>
    <s v="43401G13"/>
    <x v="14"/>
  </r>
  <r>
    <x v="20"/>
    <x v="637"/>
    <s v="30"/>
    <s v="Julie NICOLAES"/>
    <d v="2004-01-01T00:00:00"/>
    <s v="HARO-BMX4LIFE TEAM"/>
    <n v="2"/>
    <n v="3"/>
    <n v="2"/>
    <m/>
    <m/>
    <m/>
    <n v="4"/>
    <x v="0"/>
    <n v="7"/>
    <n v="10"/>
    <n v="7"/>
    <n v="6"/>
    <n v="7"/>
    <n v="0"/>
    <n v="0"/>
    <n v="20"/>
    <n v="40"/>
    <s v="43401G13"/>
    <x v="14"/>
  </r>
  <r>
    <x v="20"/>
    <x v="626"/>
    <s v="97"/>
    <s v="Zoë WOLFS"/>
    <d v="2004-04-04T00:00:00"/>
    <s v="C-WEAR ICE FACTORY BELGIUM"/>
    <n v="3"/>
    <n v="2"/>
    <n v="3"/>
    <m/>
    <m/>
    <m/>
    <n v="5"/>
    <x v="0"/>
    <n v="8"/>
    <n v="10"/>
    <n v="6"/>
    <n v="7"/>
    <n v="6"/>
    <n v="0"/>
    <n v="0"/>
    <n v="17"/>
    <n v="36"/>
    <s v="43401G13"/>
    <x v="14"/>
  </r>
  <r>
    <x v="20"/>
    <x v="635"/>
    <s v="26"/>
    <s v="Liese LUMBEECK"/>
    <d v="2004-09-13T00:00:00"/>
    <s v="VZW ANTWERP BMX"/>
    <n v="5"/>
    <n v="4"/>
    <n v="4"/>
    <m/>
    <m/>
    <m/>
    <n v="6"/>
    <x v="0"/>
    <n v="13"/>
    <n v="10"/>
    <n v="4"/>
    <n v="5"/>
    <n v="5"/>
    <n v="0"/>
    <n v="0"/>
    <n v="15"/>
    <n v="29"/>
    <s v="43401G13"/>
    <x v="14"/>
  </r>
  <r>
    <x v="20"/>
    <x v="636"/>
    <s v="43"/>
    <s v="Merel VAN GASTEL"/>
    <d v="2005-12-30T00:00:00"/>
    <s v="DARE2RACE BMX TEAM"/>
    <n v="3"/>
    <n v="4"/>
    <n v="3"/>
    <m/>
    <m/>
    <m/>
    <n v="7"/>
    <x v="0"/>
    <n v="10"/>
    <n v="10"/>
    <n v="6"/>
    <n v="5"/>
    <n v="6"/>
    <n v="0"/>
    <n v="0"/>
    <n v="13"/>
    <n v="30"/>
    <s v="43401G13"/>
    <x v="14"/>
  </r>
  <r>
    <x v="20"/>
    <x v="630"/>
    <s v="234"/>
    <s v="Donna MIELCZAREK"/>
    <d v="2005-09-15T00:00:00"/>
    <s v="BMx Emotion w"/>
    <n v="4"/>
    <n v="3"/>
    <n v="4"/>
    <m/>
    <m/>
    <m/>
    <n v="8"/>
    <x v="0"/>
    <n v="11"/>
    <n v="10"/>
    <n v="5"/>
    <n v="6"/>
    <n v="5"/>
    <n v="0"/>
    <n v="0"/>
    <n v="11"/>
    <n v="27"/>
    <s v="43401G13"/>
    <x v="14"/>
  </r>
  <r>
    <x v="20"/>
    <x v="632"/>
    <s v="31"/>
    <s v="Britt HUYBRECHTS"/>
    <d v="2005-12-11T00:00:00"/>
    <s v="FRITS BMX BELGIUM"/>
    <n v="4"/>
    <n v="5"/>
    <n v="5"/>
    <m/>
    <m/>
    <m/>
    <m/>
    <x v="0"/>
    <n v="14"/>
    <n v="10"/>
    <n v="5"/>
    <n v="4"/>
    <n v="4"/>
    <n v="0"/>
    <n v="0"/>
    <n v="0"/>
    <n v="13"/>
    <s v="43401G13"/>
    <x v="14"/>
  </r>
  <r>
    <x v="20"/>
    <x v="638"/>
    <s v="40"/>
    <s v="Aurore FRANCK"/>
    <d v="2005-09-15T00:00:00"/>
    <s v="BMXING PARK BLEGNY"/>
    <n v="5"/>
    <n v="5"/>
    <n v="5"/>
    <m/>
    <m/>
    <m/>
    <m/>
    <x v="0"/>
    <n v="15"/>
    <n v="10"/>
    <n v="4"/>
    <n v="4"/>
    <n v="4"/>
    <n v="0"/>
    <n v="0"/>
    <n v="0"/>
    <n v="12"/>
    <s v="43401G13"/>
    <x v="14"/>
  </r>
  <r>
    <x v="21"/>
    <x v="643"/>
    <s v="30"/>
    <s v="Bo VAN TIGGEL"/>
    <d v="2000-09-23T00:00:00"/>
    <s v="TEAM 185"/>
    <n v="1"/>
    <n v="1"/>
    <n v="1"/>
    <m/>
    <m/>
    <m/>
    <n v="1"/>
    <x v="0"/>
    <n v="3"/>
    <n v="9"/>
    <n v="8"/>
    <n v="8"/>
    <n v="8"/>
    <n v="0"/>
    <n v="0"/>
    <n v="50"/>
    <n v="74"/>
    <s v="43401G15"/>
    <x v="15"/>
  </r>
  <r>
    <x v="21"/>
    <x v="647"/>
    <s v="98"/>
    <s v="Karo VERTESSEN"/>
    <d v="1998-09-03T00:00:00"/>
    <s v="VERLU BMX TEAM BELGIUM"/>
    <n v="2"/>
    <n v="2"/>
    <n v="3"/>
    <m/>
    <m/>
    <m/>
    <n v="2"/>
    <x v="0"/>
    <n v="7"/>
    <n v="9"/>
    <n v="7"/>
    <n v="7"/>
    <n v="6"/>
    <n v="0"/>
    <n v="0"/>
    <n v="30"/>
    <n v="50"/>
    <s v="43401G15"/>
    <x v="15"/>
  </r>
  <r>
    <x v="21"/>
    <x v="644"/>
    <s v="92"/>
    <s v="Yellise VAN DEN BROECK"/>
    <d v="2001-09-19T00:00:00"/>
    <s v="C-WEAR ICE FACTORY BELGIUM"/>
    <n v="1"/>
    <n v="1"/>
    <n v="1"/>
    <m/>
    <m/>
    <m/>
    <n v="3"/>
    <x v="0"/>
    <n v="3"/>
    <n v="9"/>
    <n v="8"/>
    <n v="8"/>
    <n v="8"/>
    <n v="0"/>
    <n v="0"/>
    <n v="25"/>
    <n v="49"/>
    <s v="43401G15"/>
    <x v="15"/>
  </r>
  <r>
    <x v="21"/>
    <x v="646"/>
    <s v="3"/>
    <s v="Kjelle POETS"/>
    <d v="2003-02-14T00:00:00"/>
    <s v="VERLU BMX TEAM BELGIUM"/>
    <n v="3"/>
    <n v="3"/>
    <n v="2"/>
    <m/>
    <m/>
    <m/>
    <n v="4"/>
    <x v="0"/>
    <n v="8"/>
    <n v="9"/>
    <n v="6"/>
    <n v="6"/>
    <n v="7"/>
    <n v="0"/>
    <n v="0"/>
    <n v="20"/>
    <n v="39"/>
    <s v="43401G15"/>
    <x v="15"/>
  </r>
  <r>
    <x v="21"/>
    <x v="648"/>
    <s v="014"/>
    <s v="Zoe SCHAERLAEKEN"/>
    <d v="2003-03-01T00:00:00"/>
    <s v="DK FACTORY TEAM"/>
    <n v="2"/>
    <n v="2"/>
    <n v="2"/>
    <m/>
    <m/>
    <m/>
    <n v="5"/>
    <x v="0"/>
    <n v="6"/>
    <n v="9"/>
    <n v="7"/>
    <n v="7"/>
    <n v="7"/>
    <n v="0"/>
    <n v="0"/>
    <n v="17"/>
    <n v="38"/>
    <s v="43401G15"/>
    <x v="15"/>
  </r>
  <r>
    <x v="21"/>
    <x v="936"/>
    <s v="3.5"/>
    <s v="MOHAN TAYLER-LEE"/>
    <d v="2000-01-01T00:00:00"/>
    <m/>
    <n v="4"/>
    <n v="4"/>
    <n v="4"/>
    <m/>
    <m/>
    <m/>
    <n v="6"/>
    <x v="0"/>
    <n v="12"/>
    <n v="9"/>
    <n v="5"/>
    <n v="5"/>
    <n v="5"/>
    <n v="0"/>
    <n v="0"/>
    <n v="15"/>
    <n v="30"/>
    <s v="43401G15"/>
    <x v="15"/>
  </r>
  <r>
    <x v="21"/>
    <x v="655"/>
    <s v="112"/>
    <s v="Maryse COUNET"/>
    <d v="2002-01-08T00:00:00"/>
    <s v="BMX SOUMAGNE"/>
    <n v="4"/>
    <n v="3"/>
    <n v="3"/>
    <m/>
    <m/>
    <m/>
    <n v="7"/>
    <x v="0"/>
    <n v="10"/>
    <n v="9"/>
    <n v="5"/>
    <n v="6"/>
    <n v="6"/>
    <n v="0"/>
    <n v="0"/>
    <n v="13"/>
    <n v="30"/>
    <s v="43401G15"/>
    <x v="15"/>
  </r>
  <r>
    <x v="21"/>
    <x v="651"/>
    <s v="111"/>
    <s v="Britt BAETENS"/>
    <d v="2002-02-21T00:00:00"/>
    <s v="BMXEMOTION TEAM"/>
    <n v="3"/>
    <n v="4"/>
    <n v="4"/>
    <m/>
    <m/>
    <m/>
    <m/>
    <x v="0"/>
    <n v="11"/>
    <n v="9"/>
    <n v="6"/>
    <n v="5"/>
    <n v="5"/>
    <n v="0"/>
    <n v="0"/>
    <n v="0"/>
    <n v="16"/>
    <s v="43401G15"/>
    <x v="15"/>
  </r>
  <r>
    <x v="21"/>
    <x v="657"/>
    <s v="48"/>
    <s v="Jukka FORREST"/>
    <d v="2003-09-24T00:00:00"/>
    <s v="INDIVIDUEEL"/>
    <n v="5"/>
    <n v="5"/>
    <n v="5"/>
    <m/>
    <m/>
    <m/>
    <m/>
    <x v="0"/>
    <n v="15"/>
    <n v="9"/>
    <n v="4"/>
    <n v="4"/>
    <n v="4"/>
    <n v="0"/>
    <n v="0"/>
    <n v="0"/>
    <n v="12"/>
    <s v="43401G15"/>
    <x v="15"/>
  </r>
  <r>
    <x v="22"/>
    <x v="665"/>
    <s v="156"/>
    <s v="Mathijs VERHOEVEN"/>
    <d v="1997-03-29T00:00:00"/>
    <s v="GEAR2WIN PURE FACTORY RACING"/>
    <n v="1"/>
    <n v="1"/>
    <n v="1"/>
    <m/>
    <m/>
    <m/>
    <n v="1"/>
    <x v="0"/>
    <n v="3"/>
    <n v="15"/>
    <n v="8"/>
    <n v="8"/>
    <n v="8"/>
    <n v="0"/>
    <n v="0"/>
    <n v="50"/>
    <n v="74"/>
    <s v="43401ME"/>
    <x v="16"/>
  </r>
  <r>
    <x v="22"/>
    <x v="663"/>
    <s v="241"/>
    <s v="Ruben GOMMERS"/>
    <d v="1998-09-29T00:00:00"/>
    <s v="2B RACING TEAM"/>
    <n v="1"/>
    <n v="1"/>
    <n v="1"/>
    <m/>
    <m/>
    <m/>
    <n v="2"/>
    <x v="0"/>
    <n v="3"/>
    <n v="15"/>
    <n v="8"/>
    <n v="8"/>
    <n v="8"/>
    <n v="0"/>
    <n v="0"/>
    <n v="30"/>
    <n v="54"/>
    <s v="43401ME"/>
    <x v="16"/>
  </r>
  <r>
    <x v="22"/>
    <x v="792"/>
    <s v="40"/>
    <s v="Pieter LEROI"/>
    <d v="2000-06-16T00:00:00"/>
    <s v="GEAR2WIN PURE FACTORY RACING"/>
    <n v="2"/>
    <n v="2"/>
    <n v="2"/>
    <m/>
    <m/>
    <m/>
    <n v="3"/>
    <x v="0"/>
    <n v="6"/>
    <n v="15"/>
    <n v="7"/>
    <n v="7"/>
    <n v="7"/>
    <n v="0"/>
    <n v="0"/>
    <n v="25"/>
    <n v="46"/>
    <s v="43401ME"/>
    <x v="16"/>
  </r>
  <r>
    <x v="22"/>
    <x v="677"/>
    <s v="263"/>
    <s v="Stef LAUWERS"/>
    <d v="1998-10-25T00:00:00"/>
    <s v="HARO-BMX4LIFE TEAM"/>
    <n v="3"/>
    <n v="4"/>
    <n v="5"/>
    <m/>
    <m/>
    <m/>
    <n v="4"/>
    <x v="0"/>
    <n v="12"/>
    <n v="15"/>
    <n v="6"/>
    <n v="5"/>
    <n v="4"/>
    <n v="0"/>
    <n v="0"/>
    <n v="20"/>
    <n v="35"/>
    <s v="43401ME"/>
    <x v="16"/>
  </r>
  <r>
    <x v="22"/>
    <x v="671"/>
    <s v="23"/>
    <s v="Michael BOGAERTS"/>
    <d v="1994-05-25T00:00:00"/>
    <s v="MARTIN SPORTS PRO WINNER FACTORY TEAM"/>
    <n v="4"/>
    <n v="3"/>
    <n v="2"/>
    <m/>
    <m/>
    <m/>
    <n v="5"/>
    <x v="0"/>
    <n v="9"/>
    <n v="15"/>
    <n v="5"/>
    <n v="6"/>
    <n v="7"/>
    <n v="0"/>
    <n v="0"/>
    <n v="17"/>
    <n v="35"/>
    <s v="43401ME"/>
    <x v="16"/>
  </r>
  <r>
    <x v="22"/>
    <x v="667"/>
    <s v="896"/>
    <s v="Joffrey WOUTERS"/>
    <d v="1996-08-13T00:00:00"/>
    <s v="MEYBO FACTORY TEAM BELGIUM"/>
    <n v="4"/>
    <n v="3"/>
    <n v="5"/>
    <m/>
    <m/>
    <m/>
    <n v="6"/>
    <x v="0"/>
    <n v="12"/>
    <n v="15"/>
    <n v="5"/>
    <n v="6"/>
    <n v="4"/>
    <n v="0"/>
    <n v="0"/>
    <n v="15"/>
    <n v="30"/>
    <s v="43401ME"/>
    <x v="16"/>
  </r>
  <r>
    <x v="22"/>
    <x v="666"/>
    <s v="383"/>
    <s v="Elias VERBINNEN"/>
    <d v="1999-10-15T00:00:00"/>
    <s v="TEAM TVE OEGEMA"/>
    <n v="2"/>
    <n v="2"/>
    <n v="3"/>
    <m/>
    <m/>
    <m/>
    <n v="7"/>
    <x v="0"/>
    <n v="7"/>
    <n v="15"/>
    <n v="7"/>
    <n v="7"/>
    <n v="6"/>
    <n v="0"/>
    <n v="0"/>
    <n v="13"/>
    <n v="33"/>
    <s v="43401ME"/>
    <x v="16"/>
  </r>
  <r>
    <x v="22"/>
    <x v="684"/>
    <s v="92"/>
    <s v="Thibaut VAESSEN"/>
    <d v="2001-01-21T00:00:00"/>
    <s v="BMX SOUMAGNE"/>
    <n v="3"/>
    <n v="4"/>
    <n v="4"/>
    <m/>
    <m/>
    <m/>
    <n v="8"/>
    <x v="0"/>
    <n v="11"/>
    <n v="15"/>
    <n v="6"/>
    <n v="5"/>
    <n v="5"/>
    <n v="0"/>
    <n v="0"/>
    <n v="11"/>
    <n v="27"/>
    <s v="43401ME"/>
    <x v="16"/>
  </r>
  <r>
    <x v="22"/>
    <x v="673"/>
    <s v="333"/>
    <s v="Robbe DENS"/>
    <d v="2001-04-15T00:00:00"/>
    <s v="DARE2RACE BMX TEAM"/>
    <n v="6"/>
    <n v="5"/>
    <n v="3"/>
    <m/>
    <m/>
    <m/>
    <m/>
    <x v="0"/>
    <n v="14"/>
    <n v="15"/>
    <n v="3"/>
    <n v="4"/>
    <n v="6"/>
    <n v="0"/>
    <n v="0"/>
    <n v="0"/>
    <n v="13"/>
    <s v="43401ME"/>
    <x v="16"/>
  </r>
  <r>
    <x v="22"/>
    <x v="675"/>
    <s v="111"/>
    <s v="Yannick WOLF"/>
    <d v="2000-04-18T00:00:00"/>
    <s v="FRITS BMX BELGIUM"/>
    <n v="5"/>
    <n v="7"/>
    <n v="4"/>
    <m/>
    <m/>
    <m/>
    <m/>
    <x v="0"/>
    <n v="16"/>
    <n v="15"/>
    <n v="4"/>
    <n v="2"/>
    <n v="5"/>
    <n v="0"/>
    <n v="0"/>
    <n v="0"/>
    <n v="11"/>
    <s v="43401ME"/>
    <x v="16"/>
  </r>
  <r>
    <x v="22"/>
    <x v="688"/>
    <s v="63"/>
    <s v="Arold VERBIEST"/>
    <d v="2000-05-29T00:00:00"/>
    <s v="BMX TIMBERWOLVES RACING"/>
    <n v="5"/>
    <n v="6"/>
    <n v="6"/>
    <m/>
    <m/>
    <m/>
    <m/>
    <x v="0"/>
    <n v="17"/>
    <n v="15"/>
    <n v="4"/>
    <n v="3"/>
    <n v="3"/>
    <n v="0"/>
    <n v="0"/>
    <n v="0"/>
    <n v="10"/>
    <s v="43401ME"/>
    <x v="16"/>
  </r>
  <r>
    <x v="22"/>
    <x v="793"/>
    <s v="653"/>
    <s v="Loïc WILLEMS"/>
    <d v="1992-01-10T00:00:00"/>
    <s v="BMX SOUMAGNE"/>
    <n v="8"/>
    <n v="6"/>
    <n v="6"/>
    <m/>
    <m/>
    <m/>
    <m/>
    <x v="0"/>
    <n v="20"/>
    <n v="15"/>
    <n v="1"/>
    <n v="3"/>
    <n v="3"/>
    <n v="0"/>
    <n v="0"/>
    <n v="0"/>
    <n v="7"/>
    <s v="43401ME"/>
    <x v="16"/>
  </r>
  <r>
    <x v="22"/>
    <x v="686"/>
    <s v="48"/>
    <s v="Jarmo FORREST"/>
    <d v="1998-12-07T00:00:00"/>
    <s v="INDIVIDUEEL"/>
    <n v="7"/>
    <n v="7"/>
    <n v="7"/>
    <m/>
    <m/>
    <m/>
    <m/>
    <x v="0"/>
    <n v="21"/>
    <n v="15"/>
    <n v="2"/>
    <n v="2"/>
    <n v="2"/>
    <n v="0"/>
    <n v="0"/>
    <n v="0"/>
    <n v="6"/>
    <s v="43401ME"/>
    <x v="16"/>
  </r>
  <r>
    <x v="22"/>
    <x v="680"/>
    <s v="21"/>
    <s v="Brent VANHOOF"/>
    <d v="1999-08-15T00:00:00"/>
    <s v="HARO-BMX4LIFE TEAM"/>
    <n v="7"/>
    <n v="8"/>
    <n v="7"/>
    <m/>
    <m/>
    <m/>
    <m/>
    <x v="0"/>
    <n v="22"/>
    <n v="15"/>
    <n v="2"/>
    <n v="1"/>
    <n v="2"/>
    <n v="0"/>
    <n v="0"/>
    <n v="0"/>
    <n v="5"/>
    <s v="43401ME"/>
    <x v="16"/>
  </r>
  <r>
    <x v="22"/>
    <x v="681"/>
    <s v="88"/>
    <s v="Robbe WIJCKMANS"/>
    <d v="2001-02-08T00:00:00"/>
    <s v="DK FACTORY TEAM"/>
    <n v="6"/>
    <n v="5"/>
    <n v="8"/>
    <m/>
    <m/>
    <m/>
    <m/>
    <x v="0"/>
    <n v="19"/>
    <n v="15"/>
    <n v="3"/>
    <n v="4"/>
    <n v="1"/>
    <n v="0"/>
    <n v="0"/>
    <n v="0"/>
    <n v="8"/>
    <s v="43401ME"/>
    <x v="16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n v="0"/>
    <n v="1045553"/>
    <n v="0"/>
    <n v="0"/>
    <n v="0"/>
    <n v="0"/>
    <n v="0"/>
    <n v="0"/>
    <n v="0"/>
    <s v=""/>
    <x v="1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  <r>
    <x v="24"/>
    <x v="0"/>
    <m/>
    <m/>
    <m/>
    <m/>
    <m/>
    <m/>
    <m/>
    <m/>
    <m/>
    <m/>
    <m/>
    <x v="6"/>
    <m/>
    <m/>
    <m/>
    <m/>
    <m/>
    <m/>
    <m/>
    <m/>
    <m/>
    <m/>
    <x v="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Klassement" cacheId="18" applyNumberFormats="0" applyBorderFormats="0" applyFontFormats="0" applyPatternFormats="0" applyAlignmentFormats="0" applyWidthHeightFormats="1" dataCaption="Waarden" missingCaption="0" updatedVersion="6" minRefreshableVersion="3" useAutoFormatting="1" rowGrandTotals="0" fieldPrintTitles="1" itemPrintTitles="1" mergeItem="1" createdVersion="6" indent="2" outline="1" outlineData="1" multipleFieldFilters="0">
  <location ref="C3:K563" firstHeaderRow="1" firstDataRow="2" firstDataCol="2"/>
  <pivotFields count="25">
    <pivotField axis="axisRow" compact="0" outline="0" subtotalTop="0" showAll="0" insertPageBreak="1" sortType="ascending" defaultSubtotal="0">
      <items count="25">
        <item x="1"/>
        <item x="2"/>
        <item x="3"/>
        <item x="4"/>
        <item x="5"/>
        <item x="6"/>
        <item x="0"/>
        <item x="7"/>
        <item x="8"/>
        <item x="9"/>
        <item x="10"/>
        <item x="11"/>
        <item x="12"/>
        <item x="13"/>
        <item x="14"/>
        <item x="15"/>
        <item x="16"/>
        <item x="23"/>
        <item x="17"/>
        <item x="18"/>
        <item x="19"/>
        <item x="20"/>
        <item x="21"/>
        <item x="22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ubtotalTop="0" showAll="0" sortType="descending">
      <items count="938">
        <item x="758"/>
        <item x="691"/>
        <item x="138"/>
        <item x="190"/>
        <item x="238"/>
        <item x="221"/>
        <item x="662"/>
        <item x="510"/>
        <item x="412"/>
        <item x="459"/>
        <item x="627"/>
        <item x="456"/>
        <item x="327"/>
        <item x="294"/>
        <item x="26"/>
        <item x="176"/>
        <item x="0"/>
        <item x="607"/>
        <item x="791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Col" subtotalTop="0" showAll="0" sortType="ascending">
      <items count="8">
        <item x="1"/>
        <item x="2"/>
        <item x="3"/>
        <item x="4"/>
        <item x="5"/>
        <item x="0"/>
        <item x="6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axis="axisRow" subtotalTop="0" showAll="0" insertBlankRow="1" insertPageBreak="1" sortType="ascending" defaultSubtotal="0">
      <items count="18">
        <item x="0"/>
        <item x="2"/>
        <item x="3"/>
        <item x="4"/>
        <item x="6"/>
        <item x="11"/>
        <item x="7"/>
        <item x="8"/>
        <item x="9"/>
        <item x="10"/>
        <item x="13"/>
        <item x="14"/>
        <item x="15"/>
        <item x="12"/>
        <item x="16"/>
        <item x="5"/>
        <item h="1" x="1"/>
        <item h="1" x="17"/>
      </items>
    </pivotField>
  </pivotFields>
  <rowFields count="3">
    <field x="24"/>
    <field x="0"/>
    <field x="1"/>
  </rowFields>
  <rowItems count="559">
    <i>
      <x/>
    </i>
    <i r="1">
      <x v="6"/>
      <x v="281"/>
    </i>
    <i r="2">
      <x v="279"/>
    </i>
    <i r="2">
      <x v="284"/>
    </i>
    <i r="2">
      <x v="277"/>
    </i>
    <i r="2">
      <x v="278"/>
    </i>
    <i r="2">
      <x v="285"/>
    </i>
    <i r="2">
      <x v="290"/>
    </i>
    <i r="2">
      <x v="295"/>
    </i>
    <i r="2">
      <x v="280"/>
    </i>
    <i r="2">
      <x v="293"/>
    </i>
    <i r="2">
      <x v="292"/>
    </i>
    <i r="2">
      <x v="282"/>
    </i>
    <i r="2">
      <x v="276"/>
    </i>
    <i r="2">
      <x v="304"/>
    </i>
    <i r="2">
      <x v="289"/>
    </i>
    <i r="2">
      <x v="322"/>
    </i>
    <i r="2">
      <x v="286"/>
    </i>
    <i r="2">
      <x v="297"/>
    </i>
    <i r="2">
      <x v="306"/>
    </i>
    <i r="2">
      <x v="310"/>
    </i>
    <i r="2">
      <x v="294"/>
    </i>
    <i r="2">
      <x v="288"/>
    </i>
    <i r="2">
      <x v="296"/>
    </i>
    <i r="2">
      <x v="298"/>
    </i>
    <i r="2">
      <x v="316"/>
    </i>
    <i r="2">
      <x v="283"/>
    </i>
    <i r="2">
      <x v="305"/>
    </i>
    <i r="2">
      <x v="287"/>
    </i>
    <i r="2">
      <x v="303"/>
    </i>
    <i r="2">
      <x v="299"/>
    </i>
    <i r="2">
      <x v="291"/>
    </i>
    <i r="2">
      <x v="321"/>
    </i>
    <i r="2">
      <x v="840"/>
    </i>
    <i r="2">
      <x v="301"/>
    </i>
    <i r="2">
      <x v="300"/>
    </i>
    <i r="2">
      <x v="746"/>
    </i>
    <i r="2">
      <x v="317"/>
    </i>
    <i r="2">
      <x v="314"/>
    </i>
    <i r="2">
      <x v="313"/>
    </i>
    <i r="2">
      <x v="309"/>
    </i>
    <i r="2">
      <x v="323"/>
    </i>
    <i r="2">
      <x v="318"/>
    </i>
    <i r="2">
      <x v="311"/>
    </i>
    <i r="2">
      <x v="328"/>
    </i>
    <i r="2">
      <x v="319"/>
    </i>
    <i r="2">
      <x v="302"/>
    </i>
    <i r="2">
      <x v="327"/>
    </i>
    <i r="2">
      <x v="307"/>
    </i>
    <i r="2">
      <x v="308"/>
    </i>
    <i r="2">
      <x v="751"/>
    </i>
    <i r="2">
      <x v="315"/>
    </i>
    <i r="2">
      <x v="843"/>
    </i>
    <i r="2">
      <x v="13"/>
    </i>
    <i r="2">
      <x v="747"/>
    </i>
    <i r="2">
      <x v="841"/>
    </i>
    <i r="2">
      <x v="844"/>
    </i>
    <i r="2">
      <x v="330"/>
    </i>
    <i r="2">
      <x v="325"/>
    </i>
    <i r="2">
      <x v="842"/>
    </i>
    <i r="2">
      <x v="748"/>
    </i>
    <i r="2">
      <x v="320"/>
    </i>
    <i r="2">
      <x v="312"/>
    </i>
    <i r="2">
      <x v="750"/>
    </i>
    <i r="2">
      <x v="893"/>
    </i>
    <i r="2">
      <x v="845"/>
    </i>
    <i r="2">
      <x v="749"/>
    </i>
    <i r="2">
      <x v="752"/>
    </i>
    <i r="2">
      <x v="894"/>
    </i>
    <i r="2">
      <x v="753"/>
    </i>
    <i r="2">
      <x v="324"/>
    </i>
    <i r="2">
      <x v="329"/>
    </i>
    <i r="2">
      <x v="326"/>
    </i>
    <i r="2">
      <x v="754"/>
    </i>
    <i r="2">
      <x v="915"/>
    </i>
    <i r="2">
      <x v="16"/>
    </i>
    <i t="blank">
      <x/>
    </i>
    <i>
      <x v="1"/>
    </i>
    <i r="1">
      <x v="7"/>
      <x v="331"/>
    </i>
    <i r="2">
      <x v="332"/>
    </i>
    <i r="2">
      <x v="335"/>
    </i>
    <i r="2">
      <x v="334"/>
    </i>
    <i r="2">
      <x v="333"/>
    </i>
    <i r="2">
      <x v="336"/>
    </i>
    <i r="2">
      <x v="337"/>
    </i>
    <i r="2">
      <x v="338"/>
    </i>
    <i r="2">
      <x v="340"/>
    </i>
    <i r="2">
      <x v="351"/>
    </i>
    <i r="2">
      <x v="341"/>
    </i>
    <i r="2">
      <x v="345"/>
    </i>
    <i r="2">
      <x v="339"/>
    </i>
    <i r="2">
      <x v="361"/>
    </i>
    <i r="2">
      <x v="347"/>
    </i>
    <i r="2">
      <x v="755"/>
    </i>
    <i r="2">
      <x v="344"/>
    </i>
    <i r="2">
      <x v="349"/>
    </i>
    <i r="2">
      <x v="353"/>
    </i>
    <i r="2">
      <x v="350"/>
    </i>
    <i r="2">
      <x v="342"/>
    </i>
    <i r="2">
      <x v="346"/>
    </i>
    <i r="2">
      <x v="348"/>
    </i>
    <i r="2">
      <x v="343"/>
    </i>
    <i r="2">
      <x v="12"/>
    </i>
    <i r="2">
      <x v="358"/>
    </i>
    <i r="2">
      <x v="848"/>
    </i>
    <i r="2">
      <x v="366"/>
    </i>
    <i r="2">
      <x v="846"/>
    </i>
    <i r="2">
      <x v="356"/>
    </i>
    <i r="2">
      <x v="354"/>
    </i>
    <i r="2">
      <x v="360"/>
    </i>
    <i r="2">
      <x v="355"/>
    </i>
    <i r="2">
      <x v="362"/>
    </i>
    <i r="2">
      <x v="359"/>
    </i>
    <i r="2">
      <x v="756"/>
    </i>
    <i r="2">
      <x v="352"/>
    </i>
    <i r="2">
      <x v="363"/>
    </i>
    <i r="2">
      <x v="758"/>
    </i>
    <i r="2">
      <x v="916"/>
    </i>
    <i r="2">
      <x v="847"/>
    </i>
    <i r="2">
      <x v="895"/>
    </i>
    <i r="2">
      <x v="364"/>
    </i>
    <i r="2">
      <x v="849"/>
    </i>
    <i r="2">
      <x v="357"/>
    </i>
    <i r="2">
      <x v="757"/>
    </i>
    <i r="2">
      <x v="850"/>
    </i>
    <i r="2">
      <x v="851"/>
    </i>
    <i r="2">
      <x v="365"/>
    </i>
    <i t="blank">
      <x v="1"/>
    </i>
    <i>
      <x v="2"/>
    </i>
    <i r="1">
      <x v="8"/>
      <x v="373"/>
    </i>
    <i r="2">
      <x v="367"/>
    </i>
    <i r="2">
      <x v="368"/>
    </i>
    <i r="2">
      <x v="369"/>
    </i>
    <i r="2">
      <x v="374"/>
    </i>
    <i r="2">
      <x v="370"/>
    </i>
    <i r="2">
      <x v="372"/>
    </i>
    <i r="2">
      <x v="371"/>
    </i>
    <i r="2">
      <x v="378"/>
    </i>
    <i r="2">
      <x v="376"/>
    </i>
    <i r="2">
      <x v="385"/>
    </i>
    <i r="2">
      <x v="380"/>
    </i>
    <i r="2">
      <x v="759"/>
    </i>
    <i r="2">
      <x v="381"/>
    </i>
    <i r="2">
      <x v="389"/>
    </i>
    <i r="2">
      <x v="383"/>
    </i>
    <i r="2">
      <x v="375"/>
    </i>
    <i r="2">
      <x v="379"/>
    </i>
    <i r="2">
      <x v="761"/>
    </i>
    <i r="2">
      <x v="384"/>
    </i>
    <i r="2">
      <x v="386"/>
    </i>
    <i r="2">
      <x v="382"/>
    </i>
    <i r="2">
      <x v="392"/>
    </i>
    <i r="2">
      <x v="397"/>
    </i>
    <i r="2">
      <x v="390"/>
    </i>
    <i r="2">
      <x v="852"/>
    </i>
    <i r="2">
      <x v="387"/>
    </i>
    <i r="2">
      <x/>
    </i>
    <i r="2">
      <x v="395"/>
    </i>
    <i r="2">
      <x v="396"/>
    </i>
    <i r="2">
      <x v="403"/>
    </i>
    <i r="2">
      <x v="377"/>
    </i>
    <i r="2">
      <x v="388"/>
    </i>
    <i r="2">
      <x v="760"/>
    </i>
    <i r="2">
      <x v="391"/>
    </i>
    <i r="2">
      <x v="762"/>
    </i>
    <i r="2">
      <x v="899"/>
    </i>
    <i r="2">
      <x v="398"/>
    </i>
    <i r="2">
      <x v="401"/>
    </i>
    <i r="2">
      <x v="402"/>
    </i>
    <i r="2">
      <x v="930"/>
    </i>
    <i r="2">
      <x v="400"/>
    </i>
    <i r="2">
      <x v="853"/>
    </i>
    <i r="2">
      <x v="393"/>
    </i>
    <i r="2">
      <x v="917"/>
    </i>
    <i r="2">
      <x v="763"/>
    </i>
    <i r="2">
      <x v="918"/>
    </i>
    <i r="2">
      <x v="896"/>
    </i>
    <i r="2">
      <x v="394"/>
    </i>
    <i r="2">
      <x v="931"/>
    </i>
    <i r="2">
      <x v="897"/>
    </i>
    <i r="2">
      <x v="898"/>
    </i>
    <i r="2">
      <x v="854"/>
    </i>
    <i r="2">
      <x v="932"/>
    </i>
    <i r="2">
      <x v="399"/>
    </i>
    <i t="blank">
      <x v="2"/>
    </i>
    <i>
      <x v="3"/>
    </i>
    <i r="1">
      <x v="9"/>
      <x v="404"/>
    </i>
    <i r="2">
      <x v="410"/>
    </i>
    <i r="2">
      <x v="405"/>
    </i>
    <i r="2">
      <x v="407"/>
    </i>
    <i r="2">
      <x v="411"/>
    </i>
    <i r="2">
      <x v="408"/>
    </i>
    <i r="2">
      <x v="418"/>
    </i>
    <i r="2">
      <x v="764"/>
    </i>
    <i r="2">
      <x v="406"/>
    </i>
    <i r="2">
      <x v="463"/>
    </i>
    <i r="2">
      <x v="409"/>
    </i>
    <i r="2">
      <x v="422"/>
    </i>
    <i r="2">
      <x v="416"/>
    </i>
    <i r="2">
      <x v="423"/>
    </i>
    <i r="2">
      <x v="424"/>
    </i>
    <i r="2">
      <x v="425"/>
    </i>
    <i r="2">
      <x v="412"/>
    </i>
    <i r="2">
      <x v="415"/>
    </i>
    <i r="2">
      <x v="435"/>
    </i>
    <i r="2">
      <x v="419"/>
    </i>
    <i r="2">
      <x v="413"/>
    </i>
    <i r="2">
      <x v="417"/>
    </i>
    <i r="2">
      <x v="429"/>
    </i>
    <i r="2">
      <x v="427"/>
    </i>
    <i r="2">
      <x v="426"/>
    </i>
    <i r="2">
      <x v="437"/>
    </i>
    <i r="2">
      <x v="414"/>
    </i>
    <i r="2">
      <x v="421"/>
    </i>
    <i r="2">
      <x v="420"/>
    </i>
    <i r="2">
      <x v="451"/>
    </i>
    <i r="2">
      <x v="428"/>
    </i>
    <i r="2">
      <x v="432"/>
    </i>
    <i r="2">
      <x v="444"/>
    </i>
    <i r="2">
      <x v="441"/>
    </i>
    <i r="2">
      <x v="430"/>
    </i>
    <i r="2">
      <x v="453"/>
    </i>
    <i r="2">
      <x v="434"/>
    </i>
    <i r="2">
      <x v="443"/>
    </i>
    <i r="2">
      <x v="8"/>
    </i>
    <i r="2">
      <x v="439"/>
    </i>
    <i r="2">
      <x v="445"/>
    </i>
    <i r="2">
      <x v="431"/>
    </i>
    <i r="2">
      <x v="440"/>
    </i>
    <i r="2">
      <x v="433"/>
    </i>
    <i r="2">
      <x v="460"/>
    </i>
    <i r="2">
      <x v="442"/>
    </i>
    <i r="2">
      <x v="447"/>
    </i>
    <i r="2">
      <x v="436"/>
    </i>
    <i r="2">
      <x v="462"/>
    </i>
    <i r="2">
      <x v="446"/>
    </i>
    <i r="2">
      <x v="438"/>
    </i>
    <i r="2">
      <x v="450"/>
    </i>
    <i r="2">
      <x v="456"/>
    </i>
    <i r="2">
      <x v="448"/>
    </i>
    <i r="2">
      <x v="765"/>
    </i>
    <i r="2">
      <x v="459"/>
    </i>
    <i r="2">
      <x v="933"/>
    </i>
    <i r="2">
      <x v="855"/>
    </i>
    <i r="2">
      <x v="455"/>
    </i>
    <i r="2">
      <x v="856"/>
    </i>
    <i r="2">
      <x v="934"/>
    </i>
    <i r="2">
      <x v="458"/>
    </i>
    <i r="2">
      <x v="452"/>
    </i>
    <i r="2">
      <x v="859"/>
    </i>
    <i r="2">
      <x v="857"/>
    </i>
    <i r="2">
      <x v="858"/>
    </i>
    <i r="2">
      <x v="860"/>
    </i>
    <i r="2">
      <x v="449"/>
    </i>
    <i r="2">
      <x v="901"/>
    </i>
    <i r="2">
      <x v="454"/>
    </i>
    <i r="2">
      <x v="900"/>
    </i>
    <i r="2">
      <x v="457"/>
    </i>
    <i r="2">
      <x v="902"/>
    </i>
    <i r="2">
      <x v="461"/>
    </i>
    <i t="blank">
      <x v="3"/>
    </i>
    <i>
      <x v="4"/>
    </i>
    <i r="1">
      <x v="11"/>
      <x v="479"/>
    </i>
    <i r="2">
      <x v="480"/>
    </i>
    <i r="2">
      <x v="487"/>
    </i>
    <i r="2">
      <x v="483"/>
    </i>
    <i r="2">
      <x v="481"/>
    </i>
    <i r="2">
      <x v="484"/>
    </i>
    <i r="2">
      <x v="491"/>
    </i>
    <i r="2">
      <x v="495"/>
    </i>
    <i r="2">
      <x v="486"/>
    </i>
    <i r="2">
      <x v="492"/>
    </i>
    <i r="2">
      <x v="497"/>
    </i>
    <i r="2">
      <x v="488"/>
    </i>
    <i r="2">
      <x v="482"/>
    </i>
    <i r="2">
      <x v="490"/>
    </i>
    <i r="2">
      <x v="485"/>
    </i>
    <i r="2">
      <x v="503"/>
    </i>
    <i r="2">
      <x v="489"/>
    </i>
    <i r="2">
      <x v="863"/>
    </i>
    <i r="2">
      <x v="494"/>
    </i>
    <i r="2">
      <x v="498"/>
    </i>
    <i r="2">
      <x v="501"/>
    </i>
    <i r="2">
      <x v="499"/>
    </i>
    <i r="2">
      <x v="500"/>
    </i>
    <i r="2">
      <x v="504"/>
    </i>
    <i r="2">
      <x v="769"/>
    </i>
    <i r="2">
      <x v="496"/>
    </i>
    <i r="2">
      <x v="774"/>
    </i>
    <i r="2">
      <x v="502"/>
    </i>
    <i r="2">
      <x v="773"/>
    </i>
    <i r="2">
      <x v="493"/>
    </i>
    <i r="2">
      <x v="935"/>
    </i>
    <i r="2">
      <x v="770"/>
    </i>
    <i r="2">
      <x v="864"/>
    </i>
    <i r="2">
      <x v="771"/>
    </i>
    <i r="2">
      <x v="772"/>
    </i>
    <i r="2">
      <x v="13"/>
    </i>
    <i r="2">
      <x v="505"/>
    </i>
    <i t="blank">
      <x v="4"/>
    </i>
    <i>
      <x v="5"/>
    </i>
    <i r="1">
      <x v="16"/>
      <x v="560"/>
    </i>
    <i r="2">
      <x v="561"/>
    </i>
    <i r="2">
      <x v="559"/>
    </i>
    <i r="2">
      <x v="562"/>
    </i>
    <i r="2">
      <x v="566"/>
    </i>
    <i r="2">
      <x v="564"/>
    </i>
    <i r="2">
      <x v="574"/>
    </i>
    <i r="2">
      <x v="563"/>
    </i>
    <i r="2">
      <x v="571"/>
    </i>
    <i r="2">
      <x v="569"/>
    </i>
    <i r="2">
      <x v="910"/>
    </i>
    <i r="2">
      <x v="570"/>
    </i>
    <i r="2">
      <x v="565"/>
    </i>
    <i r="2">
      <x v="567"/>
    </i>
    <i r="2">
      <x v="784"/>
    </i>
    <i r="2">
      <x v="568"/>
    </i>
    <i r="2">
      <x v="572"/>
    </i>
    <i r="2">
      <x v="576"/>
    </i>
    <i r="2">
      <x v="573"/>
    </i>
    <i r="2">
      <x v="575"/>
    </i>
    <i r="2">
      <x v="868"/>
    </i>
    <i t="blank">
      <x v="5"/>
    </i>
    <i>
      <x v="6"/>
    </i>
    <i r="1">
      <x v="12"/>
      <x v="506"/>
    </i>
    <i r="2">
      <x v="510"/>
    </i>
    <i r="2">
      <x v="509"/>
    </i>
    <i r="2">
      <x v="511"/>
    </i>
    <i r="2">
      <x v="507"/>
    </i>
    <i r="2">
      <x v="512"/>
    </i>
    <i r="2">
      <x v="905"/>
    </i>
    <i r="2">
      <x v="514"/>
    </i>
    <i r="2">
      <x v="513"/>
    </i>
    <i r="2">
      <x v="508"/>
    </i>
    <i r="2">
      <x v="865"/>
    </i>
    <i r="2">
      <x v="907"/>
    </i>
    <i r="2">
      <x v="775"/>
    </i>
    <i r="2">
      <x v="921"/>
    </i>
    <i r="2">
      <x v="919"/>
    </i>
    <i r="2">
      <x v="920"/>
    </i>
    <i r="2">
      <x v="906"/>
    </i>
    <i t="blank">
      <x v="6"/>
    </i>
    <i>
      <x v="7"/>
    </i>
    <i r="1">
      <x v="13"/>
      <x v="515"/>
    </i>
    <i r="2">
      <x v="516"/>
    </i>
    <i r="2">
      <x v="517"/>
    </i>
    <i r="2">
      <x v="518"/>
    </i>
    <i r="2">
      <x v="520"/>
    </i>
    <i r="2">
      <x v="521"/>
    </i>
    <i r="2">
      <x v="522"/>
    </i>
    <i r="2">
      <x v="7"/>
    </i>
    <i r="2">
      <x v="525"/>
    </i>
    <i r="2">
      <x v="866"/>
    </i>
    <i r="2">
      <x v="523"/>
    </i>
    <i r="2">
      <x v="519"/>
    </i>
    <i r="2">
      <x v="524"/>
    </i>
    <i t="blank">
      <x v="7"/>
    </i>
    <i>
      <x v="8"/>
    </i>
    <i r="1">
      <x v="14"/>
      <x v="528"/>
    </i>
    <i r="2">
      <x v="527"/>
    </i>
    <i r="2">
      <x v="526"/>
    </i>
    <i r="2">
      <x v="530"/>
    </i>
    <i r="2">
      <x v="532"/>
    </i>
    <i r="2">
      <x v="529"/>
    </i>
    <i r="2">
      <x v="531"/>
    </i>
    <i r="2">
      <x v="535"/>
    </i>
    <i r="2">
      <x v="533"/>
    </i>
    <i r="2">
      <x v="777"/>
    </i>
    <i r="2">
      <x v="908"/>
    </i>
    <i r="2">
      <x v="776"/>
    </i>
    <i r="2">
      <x v="534"/>
    </i>
    <i r="2">
      <x v="922"/>
    </i>
    <i r="2">
      <x v="536"/>
    </i>
    <i r="2">
      <x v="537"/>
    </i>
    <i r="2">
      <x v="539"/>
    </i>
    <i r="2">
      <x v="538"/>
    </i>
    <i t="blank">
      <x v="8"/>
    </i>
    <i>
      <x v="9"/>
    </i>
    <i r="1">
      <x v="15"/>
      <x v="541"/>
    </i>
    <i r="2">
      <x v="548"/>
    </i>
    <i r="2">
      <x v="540"/>
    </i>
    <i r="2">
      <x v="542"/>
    </i>
    <i r="2">
      <x v="551"/>
    </i>
    <i r="2">
      <x v="778"/>
    </i>
    <i r="2">
      <x v="545"/>
    </i>
    <i r="2">
      <x v="544"/>
    </i>
    <i r="2">
      <x v="543"/>
    </i>
    <i r="2">
      <x v="547"/>
    </i>
    <i r="2">
      <x v="779"/>
    </i>
    <i r="2">
      <x v="550"/>
    </i>
    <i r="2">
      <x v="546"/>
    </i>
    <i r="2">
      <x v="780"/>
    </i>
    <i r="2">
      <x v="549"/>
    </i>
    <i r="2">
      <x v="553"/>
    </i>
    <i r="2">
      <x v="554"/>
    </i>
    <i r="2">
      <x v="909"/>
    </i>
    <i r="2">
      <x v="555"/>
    </i>
    <i r="2">
      <x v="867"/>
    </i>
    <i r="2">
      <x v="929"/>
    </i>
    <i r="2">
      <x v="558"/>
    </i>
    <i r="2">
      <x v="552"/>
    </i>
    <i r="2">
      <x v="781"/>
    </i>
    <i r="2">
      <x v="556"/>
    </i>
    <i r="2">
      <x v="783"/>
    </i>
    <i r="2">
      <x v="557"/>
    </i>
    <i r="2">
      <x v="782"/>
    </i>
    <i t="blank">
      <x v="9"/>
    </i>
    <i>
      <x v="10"/>
    </i>
    <i r="1">
      <x v="20"/>
      <x v="612"/>
    </i>
    <i r="2">
      <x v="611"/>
    </i>
    <i r="2">
      <x v="614"/>
    </i>
    <i r="2">
      <x v="615"/>
    </i>
    <i r="2">
      <x v="620"/>
    </i>
    <i r="2">
      <x v="616"/>
    </i>
    <i r="2">
      <x v="613"/>
    </i>
    <i r="2">
      <x v="621"/>
    </i>
    <i r="2">
      <x v="618"/>
    </i>
    <i r="2">
      <x v="625"/>
    </i>
    <i r="2">
      <x v="619"/>
    </i>
    <i r="2">
      <x v="17"/>
    </i>
    <i r="2">
      <x v="622"/>
    </i>
    <i r="2">
      <x v="626"/>
    </i>
    <i r="2">
      <x v="617"/>
    </i>
    <i r="2">
      <x v="623"/>
    </i>
    <i r="2">
      <x v="627"/>
    </i>
    <i r="2">
      <x v="624"/>
    </i>
    <i r="2">
      <x v="628"/>
    </i>
    <i r="2">
      <x v="791"/>
    </i>
    <i t="blank">
      <x v="10"/>
    </i>
    <i>
      <x v="11"/>
    </i>
    <i r="1">
      <x v="21"/>
      <x v="635"/>
    </i>
    <i r="2">
      <x v="629"/>
    </i>
    <i r="2">
      <x v="630"/>
    </i>
    <i r="2">
      <x v="641"/>
    </i>
    <i r="2">
      <x v="631"/>
    </i>
    <i r="2">
      <x v="634"/>
    </i>
    <i r="2">
      <x v="633"/>
    </i>
    <i r="2">
      <x v="637"/>
    </i>
    <i r="2">
      <x v="639"/>
    </i>
    <i r="2">
      <x v="10"/>
    </i>
    <i r="2">
      <x v="636"/>
    </i>
    <i r="2">
      <x v="640"/>
    </i>
    <i r="2">
      <x v="872"/>
    </i>
    <i r="2">
      <x v="644"/>
    </i>
    <i r="2">
      <x v="642"/>
    </i>
    <i r="2">
      <x v="632"/>
    </i>
    <i r="2">
      <x v="638"/>
    </i>
    <i r="2">
      <x v="643"/>
    </i>
    <i r="2">
      <x v="873"/>
    </i>
    <i r="2">
      <x v="874"/>
    </i>
    <i t="blank">
      <x v="11"/>
    </i>
    <i>
      <x v="12"/>
    </i>
    <i r="1">
      <x v="22"/>
      <x v="647"/>
    </i>
    <i r="2">
      <x v="648"/>
    </i>
    <i r="2">
      <x v="652"/>
    </i>
    <i r="2">
      <x v="650"/>
    </i>
    <i r="2">
      <x v="651"/>
    </i>
    <i r="2">
      <x v="649"/>
    </i>
    <i r="2">
      <x v="653"/>
    </i>
    <i r="2">
      <x v="655"/>
    </i>
    <i r="2">
      <x v="659"/>
    </i>
    <i r="2">
      <x v="875"/>
    </i>
    <i r="2">
      <x v="645"/>
    </i>
    <i r="2">
      <x v="661"/>
    </i>
    <i r="2">
      <x v="646"/>
    </i>
    <i r="2">
      <x v="656"/>
    </i>
    <i r="2">
      <x v="658"/>
    </i>
    <i r="2">
      <x v="923"/>
    </i>
    <i r="2">
      <x v="660"/>
    </i>
    <i r="2">
      <x v="936"/>
    </i>
    <i r="2">
      <x v="663"/>
    </i>
    <i r="2">
      <x v="664"/>
    </i>
    <i r="2">
      <x v="657"/>
    </i>
    <i r="2">
      <x v="665"/>
    </i>
    <i r="2">
      <x v="654"/>
    </i>
    <i r="2">
      <x v="6"/>
    </i>
    <i r="2">
      <x v="662"/>
    </i>
    <i r="2">
      <x v="876"/>
    </i>
    <i t="blank">
      <x v="12"/>
    </i>
    <i>
      <x v="13"/>
    </i>
    <i r="1">
      <x v="19"/>
      <x v="598"/>
    </i>
    <i r="2">
      <x v="600"/>
    </i>
    <i r="2">
      <x v="602"/>
    </i>
    <i r="2">
      <x v="596"/>
    </i>
    <i r="2">
      <x v="597"/>
    </i>
    <i r="2">
      <x v="599"/>
    </i>
    <i r="2">
      <x v="603"/>
    </i>
    <i r="2">
      <x v="609"/>
    </i>
    <i r="2">
      <x v="608"/>
    </i>
    <i r="2">
      <x v="601"/>
    </i>
    <i r="2">
      <x v="595"/>
    </i>
    <i r="2">
      <x v="606"/>
    </i>
    <i r="2">
      <x v="607"/>
    </i>
    <i r="2">
      <x v="604"/>
    </i>
    <i r="2">
      <x v="790"/>
    </i>
    <i r="2">
      <x v="788"/>
    </i>
    <i r="2">
      <x v="871"/>
    </i>
    <i r="2">
      <x v="789"/>
    </i>
    <i r="2">
      <x v="605"/>
    </i>
    <i r="2">
      <x v="610"/>
    </i>
    <i t="blank">
      <x v="13"/>
    </i>
    <i>
      <x v="14"/>
    </i>
    <i r="1">
      <x v="23"/>
      <x v="668"/>
    </i>
    <i r="2">
      <x v="666"/>
    </i>
    <i r="2">
      <x v="792"/>
    </i>
    <i r="2">
      <x v="674"/>
    </i>
    <i r="2">
      <x v="669"/>
    </i>
    <i r="2">
      <x v="670"/>
    </i>
    <i r="2">
      <x v="667"/>
    </i>
    <i r="2">
      <x v="680"/>
    </i>
    <i r="2">
      <x v="678"/>
    </i>
    <i r="2">
      <x v="673"/>
    </i>
    <i r="2">
      <x v="676"/>
    </i>
    <i r="2">
      <x v="687"/>
    </i>
    <i r="2">
      <x v="681"/>
    </i>
    <i r="2">
      <x v="671"/>
    </i>
    <i r="2">
      <x v="675"/>
    </i>
    <i r="2">
      <x v="686"/>
    </i>
    <i r="2">
      <x v="683"/>
    </i>
    <i r="2">
      <x v="688"/>
    </i>
    <i r="2">
      <x v="684"/>
    </i>
    <i r="2">
      <x v="924"/>
    </i>
    <i r="2">
      <x v="672"/>
    </i>
    <i r="2">
      <x v="677"/>
    </i>
    <i r="2">
      <x v="18"/>
    </i>
    <i r="2">
      <x v="691"/>
    </i>
    <i r="2">
      <x v="689"/>
    </i>
    <i r="2">
      <x v="682"/>
    </i>
    <i r="2">
      <x v="690"/>
    </i>
    <i r="2">
      <x v="679"/>
    </i>
    <i r="2">
      <x v="685"/>
    </i>
    <i r="2">
      <x v="793"/>
    </i>
    <i t="blank">
      <x v="14"/>
    </i>
    <i>
      <x v="15"/>
    </i>
    <i r="1">
      <x v="10"/>
      <x v="464"/>
    </i>
    <i r="2">
      <x v="465"/>
    </i>
    <i r="2">
      <x v="466"/>
    </i>
    <i r="2">
      <x v="468"/>
    </i>
    <i r="2">
      <x v="469"/>
    </i>
    <i r="2">
      <x v="473"/>
    </i>
    <i r="2">
      <x v="766"/>
    </i>
    <i r="2">
      <x v="467"/>
    </i>
    <i r="2">
      <x v="477"/>
    </i>
    <i r="2">
      <x v="470"/>
    </i>
    <i r="2">
      <x v="9"/>
    </i>
    <i r="2">
      <x v="767"/>
    </i>
    <i r="2">
      <x v="11"/>
    </i>
    <i r="2">
      <x v="471"/>
    </i>
    <i r="2">
      <x v="478"/>
    </i>
    <i r="2">
      <x v="472"/>
    </i>
    <i r="2">
      <x v="474"/>
    </i>
    <i r="2">
      <x v="475"/>
    </i>
    <i r="2">
      <x v="768"/>
    </i>
    <i r="2">
      <x v="903"/>
    </i>
    <i r="2">
      <x v="476"/>
    </i>
    <i r="2">
      <x v="904"/>
    </i>
    <i r="2">
      <x v="861"/>
    </i>
    <i r="2">
      <x v="862"/>
    </i>
    <i t="blank">
      <x v="15"/>
    </i>
  </rowItems>
  <colFields count="1">
    <field x="1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om van Totaal" fld="22" baseField="0" baseItem="0"/>
  </dataFields>
  <formats count="40">
    <format dxfId="40">
      <pivotArea outline="0" collapsedLevelsAreSubtotals="1" fieldPosition="0"/>
    </format>
    <format dxfId="41">
      <pivotArea field="13" type="button" dataOnly="0" labelOnly="1" outline="0" axis="axisCol" fieldPosition="0"/>
    </format>
    <format dxfId="42">
      <pivotArea type="topRight" dataOnly="0" labelOnly="1" outline="0" fieldPosition="0"/>
    </format>
    <format dxfId="43">
      <pivotArea dataOnly="0" labelOnly="1" grandCol="1" outline="0" fieldPosition="0"/>
    </format>
    <format dxfId="44">
      <pivotArea type="origin" dataOnly="0" labelOnly="1" outline="0" fieldPosition="0"/>
    </format>
    <format dxfId="45">
      <pivotArea field="24" type="button" dataOnly="0" labelOnly="1" outline="0" axis="axisRow" fieldPosition="0"/>
    </format>
    <format dxfId="46">
      <pivotArea dataOnly="0" labelOnly="1" fieldPosition="0">
        <references count="1">
          <reference field="24" count="1">
            <x v="0"/>
          </reference>
        </references>
      </pivotArea>
    </format>
    <format dxfId="47">
      <pivotArea dataOnly="0" labelOnly="1" fieldPosition="0">
        <references count="1">
          <reference field="24" count="1">
            <x v="1"/>
          </reference>
        </references>
      </pivotArea>
    </format>
    <format dxfId="48">
      <pivotArea dataOnly="0" labelOnly="1" fieldPosition="0">
        <references count="1">
          <reference field="24" count="1">
            <x v="2"/>
          </reference>
        </references>
      </pivotArea>
    </format>
    <format dxfId="49">
      <pivotArea dataOnly="0" labelOnly="1" fieldPosition="0">
        <references count="1">
          <reference field="24" count="1">
            <x v="3"/>
          </reference>
        </references>
      </pivotArea>
    </format>
    <format dxfId="50">
      <pivotArea dataOnly="0" labelOnly="1" fieldPosition="0">
        <references count="1">
          <reference field="24" count="1">
            <x v="4"/>
          </reference>
        </references>
      </pivotArea>
    </format>
    <format dxfId="51">
      <pivotArea dataOnly="0" labelOnly="1" fieldPosition="0">
        <references count="1">
          <reference field="24" count="1">
            <x v="5"/>
          </reference>
        </references>
      </pivotArea>
    </format>
    <format dxfId="52">
      <pivotArea dataOnly="0" labelOnly="1" fieldPosition="0">
        <references count="1">
          <reference field="24" count="1">
            <x v="6"/>
          </reference>
        </references>
      </pivotArea>
    </format>
    <format dxfId="53">
      <pivotArea dataOnly="0" labelOnly="1" fieldPosition="0">
        <references count="1">
          <reference field="24" count="1">
            <x v="7"/>
          </reference>
        </references>
      </pivotArea>
    </format>
    <format dxfId="54">
      <pivotArea dataOnly="0" labelOnly="1" fieldPosition="0">
        <references count="1">
          <reference field="24" count="1">
            <x v="8"/>
          </reference>
        </references>
      </pivotArea>
    </format>
    <format dxfId="55">
      <pivotArea dataOnly="0" labelOnly="1" fieldPosition="0">
        <references count="1">
          <reference field="24" count="1">
            <x v="9"/>
          </reference>
        </references>
      </pivotArea>
    </format>
    <format dxfId="56">
      <pivotArea dataOnly="0" labelOnly="1" fieldPosition="0">
        <references count="1">
          <reference field="24" count="1">
            <x v="10"/>
          </reference>
        </references>
      </pivotArea>
    </format>
    <format dxfId="57">
      <pivotArea dataOnly="0" labelOnly="1" fieldPosition="0">
        <references count="1">
          <reference field="24" count="1">
            <x v="11"/>
          </reference>
        </references>
      </pivotArea>
    </format>
    <format dxfId="58">
      <pivotArea dataOnly="0" labelOnly="1" fieldPosition="0">
        <references count="1">
          <reference field="24" count="1">
            <x v="12"/>
          </reference>
        </references>
      </pivotArea>
    </format>
    <format dxfId="59">
      <pivotArea dataOnly="0" labelOnly="1" fieldPosition="0">
        <references count="1">
          <reference field="24" count="1">
            <x v="13"/>
          </reference>
        </references>
      </pivotArea>
    </format>
    <format dxfId="60">
      <pivotArea dataOnly="0" labelOnly="1" fieldPosition="0">
        <references count="1">
          <reference field="24" count="1">
            <x v="14"/>
          </reference>
        </references>
      </pivotArea>
    </format>
    <format dxfId="61">
      <pivotArea dataOnly="0" labelOnly="1" fieldPosition="0">
        <references count="1">
          <reference field="24" count="1">
            <x v="15"/>
          </reference>
        </references>
      </pivotArea>
    </format>
    <format dxfId="62">
      <pivotArea dataOnly="0" labelOnly="1" outline="0" fieldPosition="0">
        <references count="2">
          <reference field="0" count="1">
            <x v="6"/>
          </reference>
          <reference field="24" count="1" selected="0">
            <x v="0"/>
          </reference>
        </references>
      </pivotArea>
    </format>
    <format dxfId="63">
      <pivotArea dataOnly="0" labelOnly="1" outline="0" fieldPosition="0">
        <references count="2">
          <reference field="0" count="1">
            <x v="7"/>
          </reference>
          <reference field="24" count="1" selected="0">
            <x v="1"/>
          </reference>
        </references>
      </pivotArea>
    </format>
    <format dxfId="64">
      <pivotArea dataOnly="0" labelOnly="1" outline="0" fieldPosition="0">
        <references count="2">
          <reference field="0" count="1">
            <x v="8"/>
          </reference>
          <reference field="24" count="1" selected="0">
            <x v="2"/>
          </reference>
        </references>
      </pivotArea>
    </format>
    <format dxfId="65">
      <pivotArea dataOnly="0" labelOnly="1" outline="0" fieldPosition="0">
        <references count="2">
          <reference field="0" count="1">
            <x v="9"/>
          </reference>
          <reference field="24" count="1" selected="0">
            <x v="3"/>
          </reference>
        </references>
      </pivotArea>
    </format>
    <format dxfId="66">
      <pivotArea dataOnly="0" labelOnly="1" outline="0" fieldPosition="0">
        <references count="2">
          <reference field="0" count="1">
            <x v="11"/>
          </reference>
          <reference field="24" count="1" selected="0">
            <x v="4"/>
          </reference>
        </references>
      </pivotArea>
    </format>
    <format dxfId="67">
      <pivotArea dataOnly="0" labelOnly="1" outline="0" fieldPosition="0">
        <references count="2">
          <reference field="0" count="1">
            <x v="16"/>
          </reference>
          <reference field="24" count="1" selected="0">
            <x v="5"/>
          </reference>
        </references>
      </pivotArea>
    </format>
    <format dxfId="68">
      <pivotArea dataOnly="0" labelOnly="1" outline="0" fieldPosition="0">
        <references count="2">
          <reference field="0" count="1">
            <x v="12"/>
          </reference>
          <reference field="24" count="1" selected="0">
            <x v="6"/>
          </reference>
        </references>
      </pivotArea>
    </format>
    <format dxfId="69">
      <pivotArea dataOnly="0" labelOnly="1" outline="0" fieldPosition="0">
        <references count="2">
          <reference field="0" count="1">
            <x v="13"/>
          </reference>
          <reference field="24" count="1" selected="0">
            <x v="7"/>
          </reference>
        </references>
      </pivotArea>
    </format>
    <format dxfId="70">
      <pivotArea dataOnly="0" labelOnly="1" outline="0" fieldPosition="0">
        <references count="2">
          <reference field="0" count="1">
            <x v="14"/>
          </reference>
          <reference field="24" count="1" selected="0">
            <x v="8"/>
          </reference>
        </references>
      </pivotArea>
    </format>
    <format dxfId="71">
      <pivotArea dataOnly="0" labelOnly="1" outline="0" fieldPosition="0">
        <references count="2">
          <reference field="0" count="1">
            <x v="15"/>
          </reference>
          <reference field="24" count="1" selected="0">
            <x v="9"/>
          </reference>
        </references>
      </pivotArea>
    </format>
    <format dxfId="72">
      <pivotArea dataOnly="0" labelOnly="1" outline="0" fieldPosition="0">
        <references count="2">
          <reference field="0" count="1">
            <x v="20"/>
          </reference>
          <reference field="24" count="1" selected="0">
            <x v="10"/>
          </reference>
        </references>
      </pivotArea>
    </format>
    <format dxfId="73">
      <pivotArea dataOnly="0" labelOnly="1" outline="0" fieldPosition="0">
        <references count="2">
          <reference field="0" count="1">
            <x v="21"/>
          </reference>
          <reference field="24" count="1" selected="0">
            <x v="11"/>
          </reference>
        </references>
      </pivotArea>
    </format>
    <format dxfId="74">
      <pivotArea dataOnly="0" labelOnly="1" outline="0" fieldPosition="0">
        <references count="2">
          <reference field="0" count="1">
            <x v="22"/>
          </reference>
          <reference field="24" count="1" selected="0">
            <x v="12"/>
          </reference>
        </references>
      </pivotArea>
    </format>
    <format dxfId="75">
      <pivotArea dataOnly="0" labelOnly="1" outline="0" fieldPosition="0">
        <references count="2">
          <reference field="0" count="1">
            <x v="19"/>
          </reference>
          <reference field="24" count="1" selected="0">
            <x v="13"/>
          </reference>
        </references>
      </pivotArea>
    </format>
    <format dxfId="76">
      <pivotArea dataOnly="0" labelOnly="1" outline="0" fieldPosition="0">
        <references count="2">
          <reference field="0" count="1">
            <x v="23"/>
          </reference>
          <reference field="24" count="1" selected="0">
            <x v="14"/>
          </reference>
        </references>
      </pivotArea>
    </format>
    <format dxfId="77">
      <pivotArea dataOnly="0" labelOnly="1" outline="0" fieldPosition="0">
        <references count="2">
          <reference field="0" count="1">
            <x v="10"/>
          </reference>
          <reference field="24" count="1" selected="0">
            <x v="15"/>
          </reference>
        </references>
      </pivotArea>
    </format>
    <format dxfId="78">
      <pivotArea dataOnly="0" labelOnly="1" fieldPosition="0">
        <references count="1">
          <reference field="13" count="6">
            <x v="0"/>
            <x v="1"/>
            <x v="2"/>
            <x v="3"/>
            <x v="4"/>
            <x v="5"/>
          </reference>
        </references>
      </pivotArea>
    </format>
    <format dxfId="7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P5000"/>
  <sheetViews>
    <sheetView tabSelected="1" workbookViewId="0">
      <selection activeCell="K330" sqref="K330"/>
    </sheetView>
  </sheetViews>
  <sheetFormatPr defaultColWidth="9.109375" defaultRowHeight="12.6" x14ac:dyDescent="0.25"/>
  <cols>
    <col min="1" max="1" width="5.88671875" style="20" bestFit="1" customWidth="1"/>
    <col min="2" max="2" width="29.33203125" style="20" bestFit="1" customWidth="1"/>
    <col min="3" max="3" width="16.88671875" style="21" bestFit="1" customWidth="1"/>
    <col min="4" max="4" width="28.5546875" style="20" hidden="1" customWidth="1"/>
    <col min="5" max="5" width="16.33203125" style="22" bestFit="1" customWidth="1"/>
    <col min="6" max="7" width="3.33203125" style="22" bestFit="1" customWidth="1"/>
    <col min="8" max="10" width="3.33203125" style="20" bestFit="1" customWidth="1"/>
    <col min="11" max="11" width="4" style="20" bestFit="1" customWidth="1"/>
    <col min="12" max="16" width="6.109375" style="20" customWidth="1"/>
    <col min="17" max="16384" width="9.109375" style="20"/>
  </cols>
  <sheetData>
    <row r="1" spans="1:16" ht="15.6" x14ac:dyDescent="0.3">
      <c r="L1" s="23" t="s">
        <v>939</v>
      </c>
      <c r="M1" s="23"/>
      <c r="N1" s="23"/>
      <c r="O1" s="24">
        <v>4</v>
      </c>
      <c r="P1" s="23" t="s">
        <v>940</v>
      </c>
    </row>
    <row r="2" spans="1:16" x14ac:dyDescent="0.25">
      <c r="E2" s="22">
        <f>COUNTIF(E6:E554,"&gt;0")</f>
        <v>404</v>
      </c>
      <c r="F2" s="22">
        <f t="shared" ref="F2:K2" si="0">COUNTIF(F6:F554,"&gt;0")</f>
        <v>359</v>
      </c>
      <c r="G2" s="22">
        <f t="shared" si="0"/>
        <v>368</v>
      </c>
      <c r="H2" s="22">
        <f t="shared" si="0"/>
        <v>258</v>
      </c>
      <c r="I2" s="22">
        <f t="shared" si="0"/>
        <v>211</v>
      </c>
      <c r="J2" s="22">
        <f t="shared" si="0"/>
        <v>173</v>
      </c>
      <c r="K2" s="22">
        <f t="shared" si="0"/>
        <v>518</v>
      </c>
      <c r="L2" s="20">
        <f ca="1">COUNTIF(L6:L1000,"&gt;0")</f>
        <v>241</v>
      </c>
    </row>
    <row r="3" spans="1:16" x14ac:dyDescent="0.25">
      <c r="C3" s="28" t="s">
        <v>27</v>
      </c>
      <c r="D3" s="29"/>
      <c r="E3" s="25" t="s">
        <v>31</v>
      </c>
      <c r="F3" s="26"/>
      <c r="G3" s="26"/>
      <c r="H3" s="26"/>
      <c r="I3" s="26"/>
      <c r="J3" s="26"/>
      <c r="K3" s="26"/>
    </row>
    <row r="4" spans="1:16" ht="60.6" x14ac:dyDescent="0.25">
      <c r="A4" s="20" t="s">
        <v>625</v>
      </c>
      <c r="B4" s="20" t="s">
        <v>624</v>
      </c>
      <c r="C4" s="28" t="s">
        <v>623</v>
      </c>
      <c r="D4" s="25" t="s">
        <v>368</v>
      </c>
      <c r="E4" s="34">
        <v>43170</v>
      </c>
      <c r="F4" s="34">
        <v>43177</v>
      </c>
      <c r="G4" s="34">
        <v>43198</v>
      </c>
      <c r="H4" s="34">
        <v>43345</v>
      </c>
      <c r="I4" s="34">
        <v>43366</v>
      </c>
      <c r="J4" s="34">
        <v>43401</v>
      </c>
      <c r="K4" s="35" t="s">
        <v>626</v>
      </c>
      <c r="L4" s="36" t="s">
        <v>16</v>
      </c>
      <c r="M4" s="36" t="s">
        <v>33</v>
      </c>
      <c r="N4" s="36" t="s">
        <v>35</v>
      </c>
      <c r="O4" s="36" t="s">
        <v>25</v>
      </c>
      <c r="P4" s="36" t="s">
        <v>28</v>
      </c>
    </row>
    <row r="5" spans="1:16" x14ac:dyDescent="0.25">
      <c r="A5" s="20" t="str">
        <f>IFERROR(VLOOKUP(D5,RIJDERS!$B$19:$D$4377,2,FALSE),"")</f>
        <v/>
      </c>
      <c r="B5" s="20" t="str">
        <f>IFERROR(VLOOKUP(D5,RIJDERS!$B$19:$D$4377,3,FALSE),IF(ISBLANK(C5),"",C5))</f>
        <v>Boys 12 jaar</v>
      </c>
      <c r="C5" s="30" t="s">
        <v>40</v>
      </c>
      <c r="D5" s="29"/>
      <c r="E5" s="27"/>
      <c r="F5" s="27"/>
      <c r="G5" s="27"/>
      <c r="H5" s="27"/>
      <c r="I5" s="27"/>
      <c r="J5" s="27"/>
      <c r="K5" s="27"/>
      <c r="L5" s="20" t="s">
        <v>941</v>
      </c>
      <c r="P5" s="20" t="str">
        <f t="shared" ref="P5:P6" si="1">IF(O5&lt;$O$1,IF(O5=0,"t","n"),"j")</f>
        <v>t</v>
      </c>
    </row>
    <row r="6" spans="1:16" x14ac:dyDescent="0.25">
      <c r="A6" s="20" t="str">
        <f>IFERROR(VLOOKUP(D6,RIJDERS!$B$19:$D$4377,2,FALSE),"")</f>
        <v>53</v>
      </c>
      <c r="B6" s="20" t="str">
        <f>IFERROR(VLOOKUP(D6,RIJDERS!$B$19:$D$4377,3,FALSE),IF(ISBLANK(C6),"",C6))</f>
        <v>Gianni TERRYN</v>
      </c>
      <c r="C6" s="31" t="s">
        <v>36</v>
      </c>
      <c r="D6" s="8">
        <v>50203</v>
      </c>
      <c r="E6" s="27">
        <v>49</v>
      </c>
      <c r="F6" s="27">
        <v>77</v>
      </c>
      <c r="G6" s="27">
        <v>54</v>
      </c>
      <c r="H6" s="27">
        <v>84</v>
      </c>
      <c r="I6" s="27">
        <v>78</v>
      </c>
      <c r="J6" s="27">
        <v>79</v>
      </c>
      <c r="K6" s="27">
        <v>421</v>
      </c>
      <c r="L6" s="20">
        <f t="shared" ref="L6" ca="1" si="2">IF(OR(P6="n",P6="t"),"",COUNTIF(INDIRECT(CONCATENATE("$M$",TEXT(MATCH(VLOOKUP(C6,C:C,1,FALSE),C:C,0),"#"),":",CELL("adres",P6))),"j"))</f>
        <v>1</v>
      </c>
      <c r="M6" s="20">
        <f>IF(P6="t","",LARGE(E6:J6,1))</f>
        <v>84</v>
      </c>
      <c r="N6" s="20">
        <f>IF(P6="t","",LARGE(E6:J6,2))</f>
        <v>79</v>
      </c>
      <c r="O6" s="20">
        <f>COUNTIF(E6:J6,"&gt;0")</f>
        <v>6</v>
      </c>
      <c r="P6" s="20" t="str">
        <f t="shared" si="1"/>
        <v>j</v>
      </c>
    </row>
    <row r="7" spans="1:16" x14ac:dyDescent="0.25">
      <c r="A7" s="20" t="str">
        <f>IFERROR(VLOOKUP(D7,RIJDERS!$B$19:$D$4377,2,FALSE),"")</f>
        <v>223</v>
      </c>
      <c r="B7" s="20" t="str">
        <f>IFERROR(VLOOKUP(D7,RIJDERS!$B$19:$D$4377,3,FALSE),IF(ISBLANK(C7),"",C7))</f>
        <v>Sem BOECKX</v>
      </c>
      <c r="C7" s="31" t="s">
        <v>36</v>
      </c>
      <c r="D7" s="8">
        <v>44982</v>
      </c>
      <c r="E7" s="27">
        <v>53</v>
      </c>
      <c r="F7" s="27">
        <v>59</v>
      </c>
      <c r="G7" s="27">
        <v>51</v>
      </c>
      <c r="H7" s="27">
        <v>31</v>
      </c>
      <c r="I7" s="27">
        <v>53</v>
      </c>
      <c r="J7" s="27">
        <v>57</v>
      </c>
      <c r="K7" s="27">
        <v>304</v>
      </c>
      <c r="L7" s="20">
        <f t="shared" ref="L7:L70" ca="1" si="3">IF(OR(P7="n",P7="t"),"",COUNTIF(INDIRECT(CONCATENATE("$M$",TEXT(MATCH(VLOOKUP(C7,C:C,1,FALSE),C:C,0),"#"),":",CELL("adres",P7))),"j"))</f>
        <v>2</v>
      </c>
      <c r="M7" s="20">
        <f t="shared" ref="M7:M15" si="4">IF(P7="t","",LARGE(E7:J7,1))</f>
        <v>59</v>
      </c>
      <c r="N7" s="20">
        <f t="shared" ref="N7:N15" si="5">IF(P7="t","",LARGE(E7:J7,2))</f>
        <v>57</v>
      </c>
      <c r="O7" s="20">
        <f t="shared" ref="O7:O70" si="6">COUNTIF(E7:J7,"&gt;0")</f>
        <v>6</v>
      </c>
      <c r="P7" s="20" t="str">
        <f t="shared" ref="P7:P70" si="7">IF(O7&lt;$O$1,IF(O7=0,"t","n"),"j")</f>
        <v>j</v>
      </c>
    </row>
    <row r="8" spans="1:16" x14ac:dyDescent="0.25">
      <c r="A8" s="20" t="str">
        <f>IFERROR(VLOOKUP(D8,RIJDERS!$B$19:$D$4377,2,FALSE),"")</f>
        <v>163</v>
      </c>
      <c r="B8" s="20" t="str">
        <f>IFERROR(VLOOKUP(D8,RIJDERS!$B$19:$D$4377,3,FALSE),IF(ISBLANK(C8),"",C8))</f>
        <v>LIPPENS STEF</v>
      </c>
      <c r="C8" s="31" t="s">
        <v>36</v>
      </c>
      <c r="D8" s="8">
        <v>44847</v>
      </c>
      <c r="E8" s="27">
        <v>33</v>
      </c>
      <c r="F8" s="27">
        <v>46</v>
      </c>
      <c r="G8" s="27">
        <v>84</v>
      </c>
      <c r="H8" s="27">
        <v>30</v>
      </c>
      <c r="I8" s="27">
        <v>57</v>
      </c>
      <c r="J8" s="27">
        <v>41</v>
      </c>
      <c r="K8" s="27">
        <v>291</v>
      </c>
      <c r="L8" s="20">
        <f t="shared" ca="1" si="3"/>
        <v>3</v>
      </c>
      <c r="M8" s="20">
        <f t="shared" si="4"/>
        <v>84</v>
      </c>
      <c r="N8" s="20">
        <f t="shared" si="5"/>
        <v>57</v>
      </c>
      <c r="O8" s="20">
        <f t="shared" si="6"/>
        <v>6</v>
      </c>
      <c r="P8" s="20" t="str">
        <f t="shared" si="7"/>
        <v>j</v>
      </c>
    </row>
    <row r="9" spans="1:16" x14ac:dyDescent="0.25">
      <c r="A9" s="20" t="str">
        <f>IFERROR(VLOOKUP(D9,RIJDERS!$B$19:$D$4377,2,FALSE),"")</f>
        <v>76</v>
      </c>
      <c r="B9" s="20" t="str">
        <f>IFERROR(VLOOKUP(D9,RIJDERS!$B$19:$D$4377,3,FALSE),IF(ISBLANK(C9),"",C9))</f>
        <v>Rune ROEFS</v>
      </c>
      <c r="C9" s="31" t="s">
        <v>36</v>
      </c>
      <c r="D9" s="8">
        <v>48097</v>
      </c>
      <c r="E9" s="27">
        <v>64</v>
      </c>
      <c r="F9" s="27">
        <v>64</v>
      </c>
      <c r="G9" s="27">
        <v>33</v>
      </c>
      <c r="H9" s="27">
        <v>44</v>
      </c>
      <c r="I9" s="27">
        <v>26</v>
      </c>
      <c r="J9" s="27">
        <v>45</v>
      </c>
      <c r="K9" s="27">
        <v>276</v>
      </c>
      <c r="L9" s="20">
        <f t="shared" ca="1" si="3"/>
        <v>4</v>
      </c>
      <c r="M9" s="20">
        <f t="shared" si="4"/>
        <v>64</v>
      </c>
      <c r="N9" s="20">
        <f t="shared" si="5"/>
        <v>64</v>
      </c>
      <c r="O9" s="20">
        <f t="shared" si="6"/>
        <v>6</v>
      </c>
      <c r="P9" s="20" t="str">
        <f t="shared" si="7"/>
        <v>j</v>
      </c>
    </row>
    <row r="10" spans="1:16" x14ac:dyDescent="0.25">
      <c r="A10" s="20" t="str">
        <f>IFERROR(VLOOKUP(D10,RIJDERS!$B$19:$D$4377,2,FALSE),"")</f>
        <v>118</v>
      </c>
      <c r="B10" s="20" t="str">
        <f>IFERROR(VLOOKUP(D10,RIJDERS!$B$19:$D$4377,3,FALSE),IF(ISBLANK(C10),"",C10))</f>
        <v>Lowie NULENS</v>
      </c>
      <c r="C10" s="31" t="s">
        <v>36</v>
      </c>
      <c r="D10" s="8">
        <v>46262</v>
      </c>
      <c r="E10" s="27">
        <v>56</v>
      </c>
      <c r="F10" s="27">
        <v>28</v>
      </c>
      <c r="G10" s="27">
        <v>59</v>
      </c>
      <c r="H10" s="27">
        <v>58</v>
      </c>
      <c r="I10" s="27">
        <v>25</v>
      </c>
      <c r="J10" s="27">
        <v>47</v>
      </c>
      <c r="K10" s="27">
        <v>273</v>
      </c>
      <c r="L10" s="20">
        <f t="shared" ca="1" si="3"/>
        <v>5</v>
      </c>
      <c r="M10" s="20">
        <f t="shared" si="4"/>
        <v>59</v>
      </c>
      <c r="N10" s="20">
        <f t="shared" si="5"/>
        <v>58</v>
      </c>
      <c r="O10" s="20">
        <f t="shared" si="6"/>
        <v>6</v>
      </c>
      <c r="P10" s="20" t="str">
        <f t="shared" si="7"/>
        <v>j</v>
      </c>
    </row>
    <row r="11" spans="1:16" x14ac:dyDescent="0.25">
      <c r="A11" s="20" t="str">
        <f>IFERROR(VLOOKUP(D11,RIJDERS!$B$19:$D$4377,2,FALSE),"")</f>
        <v>91</v>
      </c>
      <c r="B11" s="20" t="str">
        <f>IFERROR(VLOOKUP(D11,RIJDERS!$B$19:$D$4377,3,FALSE),IF(ISBLANK(C11),"",C11))</f>
        <v>Xeno S´JEGERS</v>
      </c>
      <c r="C11" s="31" t="s">
        <v>36</v>
      </c>
      <c r="D11" s="8">
        <v>44821</v>
      </c>
      <c r="E11" s="27">
        <v>33</v>
      </c>
      <c r="F11" s="27">
        <v>51</v>
      </c>
      <c r="G11" s="27">
        <v>32</v>
      </c>
      <c r="H11" s="27">
        <v>45</v>
      </c>
      <c r="I11" s="27">
        <v>23</v>
      </c>
      <c r="J11" s="27">
        <v>41</v>
      </c>
      <c r="K11" s="27">
        <v>225</v>
      </c>
      <c r="L11" s="20">
        <f t="shared" ca="1" si="3"/>
        <v>6</v>
      </c>
      <c r="M11" s="20">
        <f t="shared" si="4"/>
        <v>51</v>
      </c>
      <c r="N11" s="20">
        <f t="shared" si="5"/>
        <v>45</v>
      </c>
      <c r="O11" s="20">
        <f t="shared" si="6"/>
        <v>6</v>
      </c>
      <c r="P11" s="20" t="str">
        <f t="shared" si="7"/>
        <v>j</v>
      </c>
    </row>
    <row r="12" spans="1:16" x14ac:dyDescent="0.25">
      <c r="A12" s="20" t="str">
        <f>IFERROR(VLOOKUP(D12,RIJDERS!$B$19:$D$4377,2,FALSE),"")</f>
        <v>33</v>
      </c>
      <c r="B12" s="20" t="str">
        <f>IFERROR(VLOOKUP(D12,RIJDERS!$B$19:$D$4377,3,FALSE),IF(ISBLANK(C12),"",C12))</f>
        <v>Loris JEANMOYE</v>
      </c>
      <c r="C12" s="31" t="s">
        <v>36</v>
      </c>
      <c r="D12" s="8">
        <v>1680</v>
      </c>
      <c r="E12" s="27">
        <v>27</v>
      </c>
      <c r="F12" s="27">
        <v>31</v>
      </c>
      <c r="G12" s="27">
        <v>30</v>
      </c>
      <c r="H12" s="27">
        <v>46</v>
      </c>
      <c r="I12" s="27">
        <v>41</v>
      </c>
      <c r="J12" s="27">
        <v>50</v>
      </c>
      <c r="K12" s="27">
        <v>225</v>
      </c>
      <c r="L12" s="20">
        <f t="shared" ca="1" si="3"/>
        <v>7</v>
      </c>
      <c r="M12" s="20">
        <f t="shared" si="4"/>
        <v>50</v>
      </c>
      <c r="N12" s="20">
        <f t="shared" si="5"/>
        <v>46</v>
      </c>
      <c r="O12" s="20">
        <f t="shared" si="6"/>
        <v>6</v>
      </c>
      <c r="P12" s="20" t="str">
        <f t="shared" si="7"/>
        <v>j</v>
      </c>
    </row>
    <row r="13" spans="1:16" x14ac:dyDescent="0.25">
      <c r="A13" s="20" t="str">
        <f>IFERROR(VLOOKUP(D13,RIJDERS!$B$19:$D$4377,2,FALSE),"")</f>
        <v>67</v>
      </c>
      <c r="B13" s="20" t="str">
        <f>IFERROR(VLOOKUP(D13,RIJDERS!$B$19:$D$4377,3,FALSE),IF(ISBLANK(C13),"",C13))</f>
        <v>Ferre T´SEYEN</v>
      </c>
      <c r="C13" s="31" t="s">
        <v>36</v>
      </c>
      <c r="D13" s="8">
        <v>47405</v>
      </c>
      <c r="E13" s="27">
        <v>19</v>
      </c>
      <c r="F13" s="27">
        <v>43</v>
      </c>
      <c r="G13" s="27">
        <v>28</v>
      </c>
      <c r="H13" s="27">
        <v>54</v>
      </c>
      <c r="I13" s="27">
        <v>42</v>
      </c>
      <c r="J13" s="27">
        <v>39</v>
      </c>
      <c r="K13" s="27">
        <v>225</v>
      </c>
      <c r="L13" s="20">
        <f t="shared" ca="1" si="3"/>
        <v>8</v>
      </c>
      <c r="M13" s="20">
        <f t="shared" si="4"/>
        <v>54</v>
      </c>
      <c r="N13" s="20">
        <f t="shared" si="5"/>
        <v>43</v>
      </c>
      <c r="O13" s="20">
        <f t="shared" si="6"/>
        <v>6</v>
      </c>
      <c r="P13" s="20" t="str">
        <f t="shared" si="7"/>
        <v>j</v>
      </c>
    </row>
    <row r="14" spans="1:16" x14ac:dyDescent="0.25">
      <c r="A14" s="20" t="str">
        <f>IFERROR(VLOOKUP(D14,RIJDERS!$B$19:$D$4377,2,FALSE),"")</f>
        <v>606</v>
      </c>
      <c r="B14" s="20" t="str">
        <f>IFERROR(VLOOKUP(D14,RIJDERS!$B$19:$D$4377,3,FALSE),IF(ISBLANK(C14),"",C14))</f>
        <v>Yorgi PICCART</v>
      </c>
      <c r="C14" s="31" t="s">
        <v>36</v>
      </c>
      <c r="D14" s="8">
        <v>53551</v>
      </c>
      <c r="E14" s="27">
        <v>48</v>
      </c>
      <c r="F14" s="27">
        <v>23</v>
      </c>
      <c r="G14" s="27">
        <v>44</v>
      </c>
      <c r="H14" s="27">
        <v>52</v>
      </c>
      <c r="I14" s="27">
        <v>42</v>
      </c>
      <c r="J14" s="27">
        <v>0</v>
      </c>
      <c r="K14" s="27">
        <v>209</v>
      </c>
      <c r="L14" s="20">
        <f t="shared" ca="1" si="3"/>
        <v>9</v>
      </c>
      <c r="M14" s="20">
        <f t="shared" si="4"/>
        <v>52</v>
      </c>
      <c r="N14" s="20">
        <f t="shared" si="5"/>
        <v>48</v>
      </c>
      <c r="O14" s="20">
        <f t="shared" si="6"/>
        <v>5</v>
      </c>
      <c r="P14" s="20" t="str">
        <f t="shared" si="7"/>
        <v>j</v>
      </c>
    </row>
    <row r="15" spans="1:16" x14ac:dyDescent="0.25">
      <c r="A15" s="20" t="str">
        <f>IFERROR(VLOOKUP(D15,RIJDERS!$B$19:$D$4377,2,FALSE),"")</f>
        <v>72</v>
      </c>
      <c r="B15" s="20" t="str">
        <f>IFERROR(VLOOKUP(D15,RIJDERS!$B$19:$D$4377,3,FALSE),IF(ISBLANK(C15),"",C15))</f>
        <v>Senne VERELST</v>
      </c>
      <c r="C15" s="31" t="s">
        <v>36</v>
      </c>
      <c r="D15" s="8">
        <v>43119</v>
      </c>
      <c r="E15" s="27">
        <v>22</v>
      </c>
      <c r="F15" s="27">
        <v>28</v>
      </c>
      <c r="G15" s="27">
        <v>28</v>
      </c>
      <c r="H15" s="27">
        <v>45</v>
      </c>
      <c r="I15" s="27">
        <v>21</v>
      </c>
      <c r="J15" s="27">
        <v>23</v>
      </c>
      <c r="K15" s="27">
        <v>167</v>
      </c>
      <c r="L15" s="20">
        <f t="shared" ca="1" si="3"/>
        <v>10</v>
      </c>
      <c r="M15" s="20">
        <f t="shared" si="4"/>
        <v>45</v>
      </c>
      <c r="N15" s="20">
        <f t="shared" si="5"/>
        <v>28</v>
      </c>
      <c r="O15" s="20">
        <f t="shared" si="6"/>
        <v>6</v>
      </c>
      <c r="P15" s="20" t="str">
        <f t="shared" si="7"/>
        <v>j</v>
      </c>
    </row>
    <row r="16" spans="1:16" x14ac:dyDescent="0.25">
      <c r="A16" s="20" t="str">
        <f>IFERROR(VLOOKUP(D16,RIJDERS!$B$19:$D$4377,2,FALSE),"")</f>
        <v>666</v>
      </c>
      <c r="B16" s="20" t="str">
        <f>IFERROR(VLOOKUP(D16,RIJDERS!$B$19:$D$4377,3,FALSE),IF(ISBLANK(C16),"",C16))</f>
        <v>Lars VAN STAPPEN</v>
      </c>
      <c r="C16" s="31" t="s">
        <v>36</v>
      </c>
      <c r="D16" s="8">
        <v>50446</v>
      </c>
      <c r="E16" s="27">
        <v>22</v>
      </c>
      <c r="F16" s="27">
        <v>46</v>
      </c>
      <c r="G16" s="27">
        <v>22</v>
      </c>
      <c r="H16" s="27">
        <v>19</v>
      </c>
      <c r="I16" s="27">
        <v>31</v>
      </c>
      <c r="J16" s="27">
        <v>19</v>
      </c>
      <c r="K16" s="27">
        <v>159</v>
      </c>
      <c r="L16" s="20">
        <f t="shared" ca="1" si="3"/>
        <v>11</v>
      </c>
      <c r="M16" s="20">
        <f t="shared" ref="M16:M30" si="8">LARGE(E16:J16,1)</f>
        <v>46</v>
      </c>
      <c r="N16" s="20">
        <f t="shared" ref="N16:N30" si="9">LARGE(E16:J16,2)</f>
        <v>31</v>
      </c>
      <c r="O16" s="20">
        <f t="shared" si="6"/>
        <v>6</v>
      </c>
      <c r="P16" s="20" t="str">
        <f t="shared" si="7"/>
        <v>j</v>
      </c>
    </row>
    <row r="17" spans="1:16" x14ac:dyDescent="0.25">
      <c r="A17" s="20" t="str">
        <f>IFERROR(VLOOKUP(D17,RIJDERS!$B$19:$D$4377,2,FALSE),"")</f>
        <v>94</v>
      </c>
      <c r="B17" s="20" t="str">
        <f>IFERROR(VLOOKUP(D17,RIJDERS!$B$19:$D$4377,3,FALSE),IF(ISBLANK(C17),"",C17))</f>
        <v>Yeno VINGERHOETS</v>
      </c>
      <c r="C17" s="31" t="s">
        <v>36</v>
      </c>
      <c r="D17" s="8">
        <v>44836</v>
      </c>
      <c r="E17" s="27">
        <v>45</v>
      </c>
      <c r="F17" s="27">
        <v>29</v>
      </c>
      <c r="G17" s="27">
        <v>64</v>
      </c>
      <c r="H17" s="27">
        <v>0</v>
      </c>
      <c r="I17" s="27">
        <v>21</v>
      </c>
      <c r="J17" s="27">
        <v>0</v>
      </c>
      <c r="K17" s="27">
        <v>159</v>
      </c>
      <c r="L17" s="20">
        <f t="shared" ca="1" si="3"/>
        <v>12</v>
      </c>
      <c r="M17" s="20">
        <f t="shared" ref="M17:M18" si="10">IF(P17="t","",LARGE(E17:J17,1))</f>
        <v>64</v>
      </c>
      <c r="N17" s="20">
        <f t="shared" ref="N17:N18" si="11">IF(P17="t","",LARGE(E17:J17,2))</f>
        <v>45</v>
      </c>
      <c r="O17" s="20">
        <f t="shared" si="6"/>
        <v>4</v>
      </c>
      <c r="P17" s="20" t="str">
        <f t="shared" si="7"/>
        <v>j</v>
      </c>
    </row>
    <row r="18" spans="1:16" hidden="1" x14ac:dyDescent="0.25">
      <c r="A18" s="20" t="str">
        <f>IFERROR(VLOOKUP(D18,RIJDERS!$B$19:$D$4377,2,FALSE),"")</f>
        <v>14</v>
      </c>
      <c r="B18" s="20" t="str">
        <f>IFERROR(VLOOKUP(D18,RIJDERS!$B$19:$D$4377,3,FALSE),IF(ISBLANK(C18),"",C18))</f>
        <v>Niels APPERMONT</v>
      </c>
      <c r="C18" s="31" t="s">
        <v>36</v>
      </c>
      <c r="D18" s="8">
        <v>50537</v>
      </c>
      <c r="E18" s="27">
        <v>84</v>
      </c>
      <c r="F18" s="27">
        <v>17</v>
      </c>
      <c r="G18" s="27">
        <v>49</v>
      </c>
      <c r="H18" s="27">
        <v>0</v>
      </c>
      <c r="I18" s="27">
        <v>0</v>
      </c>
      <c r="J18" s="27">
        <v>0</v>
      </c>
      <c r="K18" s="27">
        <v>150</v>
      </c>
      <c r="L18" s="20" t="str">
        <f t="shared" ca="1" si="3"/>
        <v/>
      </c>
      <c r="M18" s="20">
        <f t="shared" si="10"/>
        <v>84</v>
      </c>
      <c r="N18" s="20">
        <f t="shared" si="11"/>
        <v>49</v>
      </c>
      <c r="O18" s="20">
        <f t="shared" si="6"/>
        <v>3</v>
      </c>
      <c r="P18" s="20" t="str">
        <f t="shared" si="7"/>
        <v>n</v>
      </c>
    </row>
    <row r="19" spans="1:16" x14ac:dyDescent="0.25">
      <c r="A19" s="20" t="str">
        <f>IFERROR(VLOOKUP(D19,RIJDERS!$B$19:$D$4377,2,FALSE),"")</f>
        <v>111</v>
      </c>
      <c r="B19" s="20" t="str">
        <f>IFERROR(VLOOKUP(D19,RIJDERS!$B$19:$D$4377,3,FALSE),IF(ISBLANK(C19),"",C19))</f>
        <v>Gilles GEERS</v>
      </c>
      <c r="C19" s="31" t="s">
        <v>36</v>
      </c>
      <c r="D19" s="8">
        <v>50445</v>
      </c>
      <c r="E19" s="27">
        <v>22</v>
      </c>
      <c r="F19" s="27">
        <v>24</v>
      </c>
      <c r="G19" s="27">
        <v>27</v>
      </c>
      <c r="H19" s="27">
        <v>26</v>
      </c>
      <c r="I19" s="27">
        <v>0</v>
      </c>
      <c r="J19" s="27">
        <v>21</v>
      </c>
      <c r="K19" s="27">
        <v>120</v>
      </c>
      <c r="L19" s="20">
        <f t="shared" ca="1" si="3"/>
        <v>13</v>
      </c>
      <c r="M19" s="20">
        <f t="shared" si="8"/>
        <v>27</v>
      </c>
      <c r="N19" s="20">
        <f t="shared" si="9"/>
        <v>26</v>
      </c>
      <c r="O19" s="20">
        <f t="shared" si="6"/>
        <v>5</v>
      </c>
      <c r="P19" s="20" t="str">
        <f t="shared" si="7"/>
        <v>j</v>
      </c>
    </row>
    <row r="20" spans="1:16" hidden="1" x14ac:dyDescent="0.25">
      <c r="A20" s="20" t="str">
        <f>IFERROR(VLOOKUP(D20,RIJDERS!$B$19:$D$4377,2,FALSE),"")</f>
        <v>56</v>
      </c>
      <c r="B20" s="20" t="str">
        <f>IFERROR(VLOOKUP(D20,RIJDERS!$B$19:$D$4377,3,FALSE),IF(ISBLANK(C20),"",C20))</f>
        <v>Senn BOSSAERTS</v>
      </c>
      <c r="C20" s="31" t="s">
        <v>36</v>
      </c>
      <c r="D20" s="8">
        <v>44384</v>
      </c>
      <c r="E20" s="27">
        <v>25</v>
      </c>
      <c r="F20" s="27">
        <v>49</v>
      </c>
      <c r="G20" s="27">
        <v>42</v>
      </c>
      <c r="H20" s="27">
        <v>0</v>
      </c>
      <c r="I20" s="27">
        <v>0</v>
      </c>
      <c r="J20" s="27">
        <v>0</v>
      </c>
      <c r="K20" s="27">
        <v>116</v>
      </c>
      <c r="L20" s="20" t="str">
        <f t="shared" ca="1" si="3"/>
        <v/>
      </c>
      <c r="M20" s="20">
        <f t="shared" ref="M20:M24" si="12">IF(P20="t","",LARGE(E20:J20,1))</f>
        <v>49</v>
      </c>
      <c r="N20" s="20">
        <f t="shared" ref="N20:N24" si="13">IF(P20="t","",LARGE(E20:J20,2))</f>
        <v>42</v>
      </c>
      <c r="O20" s="20">
        <f t="shared" si="6"/>
        <v>3</v>
      </c>
      <c r="P20" s="20" t="str">
        <f t="shared" si="7"/>
        <v>n</v>
      </c>
    </row>
    <row r="21" spans="1:16" x14ac:dyDescent="0.25">
      <c r="A21" s="20" t="str">
        <f>IFERROR(VLOOKUP(D21,RIJDERS!$B$19:$D$4377,2,FALSE),"")</f>
        <v>114</v>
      </c>
      <c r="B21" s="20" t="str">
        <f>IFERROR(VLOOKUP(D21,RIJDERS!$B$19:$D$4377,3,FALSE),IF(ISBLANK(C21),"",C21))</f>
        <v>Doryan BATTAGLIERI</v>
      </c>
      <c r="C21" s="31" t="s">
        <v>36</v>
      </c>
      <c r="D21" s="8">
        <v>117</v>
      </c>
      <c r="E21" s="27">
        <v>8</v>
      </c>
      <c r="F21" s="27">
        <v>20</v>
      </c>
      <c r="G21" s="27">
        <v>23</v>
      </c>
      <c r="H21" s="27">
        <v>28</v>
      </c>
      <c r="I21" s="27">
        <v>17</v>
      </c>
      <c r="J21" s="27">
        <v>18</v>
      </c>
      <c r="K21" s="27">
        <v>114</v>
      </c>
      <c r="L21" s="20">
        <f t="shared" ca="1" si="3"/>
        <v>14</v>
      </c>
      <c r="M21" s="20">
        <f t="shared" si="12"/>
        <v>28</v>
      </c>
      <c r="N21" s="20">
        <f t="shared" si="13"/>
        <v>23</v>
      </c>
      <c r="O21" s="20">
        <f t="shared" si="6"/>
        <v>6</v>
      </c>
      <c r="P21" s="20" t="str">
        <f t="shared" si="7"/>
        <v>j</v>
      </c>
    </row>
    <row r="22" spans="1:16" x14ac:dyDescent="0.25">
      <c r="A22" s="20" t="str">
        <f>IFERROR(VLOOKUP(D22,RIJDERS!$B$19:$D$4377,2,FALSE),"")</f>
        <v>35</v>
      </c>
      <c r="B22" s="20" t="str">
        <f>IFERROR(VLOOKUP(D22,RIJDERS!$B$19:$D$4377,3,FALSE),IF(ISBLANK(C22),"",C22))</f>
        <v>Seppe HERMANS</v>
      </c>
      <c r="C22" s="31" t="s">
        <v>36</v>
      </c>
      <c r="D22" s="8">
        <v>45926</v>
      </c>
      <c r="E22" s="27">
        <v>29</v>
      </c>
      <c r="F22" s="27">
        <v>23</v>
      </c>
      <c r="G22" s="27">
        <v>0</v>
      </c>
      <c r="H22" s="27">
        <v>27</v>
      </c>
      <c r="I22" s="27">
        <v>18</v>
      </c>
      <c r="J22" s="27">
        <v>17</v>
      </c>
      <c r="K22" s="27">
        <v>114</v>
      </c>
      <c r="L22" s="20">
        <f t="shared" ca="1" si="3"/>
        <v>15</v>
      </c>
      <c r="M22" s="20">
        <f t="shared" si="12"/>
        <v>29</v>
      </c>
      <c r="N22" s="20">
        <f t="shared" si="13"/>
        <v>27</v>
      </c>
      <c r="O22" s="20">
        <f t="shared" si="6"/>
        <v>5</v>
      </c>
      <c r="P22" s="20" t="str">
        <f t="shared" si="7"/>
        <v>j</v>
      </c>
    </row>
    <row r="23" spans="1:16" x14ac:dyDescent="0.25">
      <c r="A23" s="20" t="str">
        <f>IFERROR(VLOOKUP(D23,RIJDERS!$B$19:$D$4377,2,FALSE),"")</f>
        <v>59</v>
      </c>
      <c r="B23" s="20" t="str">
        <f>IFERROR(VLOOKUP(D23,RIJDERS!$B$19:$D$4377,3,FALSE),IF(ISBLANK(C23),"",C23))</f>
        <v>Rune VANDERLINDEN</v>
      </c>
      <c r="C23" s="31" t="s">
        <v>36</v>
      </c>
      <c r="D23" s="8">
        <v>44834</v>
      </c>
      <c r="E23" s="27">
        <v>26</v>
      </c>
      <c r="F23" s="27">
        <v>21</v>
      </c>
      <c r="G23" s="27">
        <v>21</v>
      </c>
      <c r="H23" s="27">
        <v>26</v>
      </c>
      <c r="I23" s="27">
        <v>10</v>
      </c>
      <c r="J23" s="27">
        <v>0</v>
      </c>
      <c r="K23" s="27">
        <v>104</v>
      </c>
      <c r="L23" s="20">
        <f t="shared" ca="1" si="3"/>
        <v>16</v>
      </c>
      <c r="M23" s="20">
        <f t="shared" si="12"/>
        <v>26</v>
      </c>
      <c r="N23" s="20">
        <f t="shared" si="13"/>
        <v>26</v>
      </c>
      <c r="O23" s="20">
        <f t="shared" si="6"/>
        <v>5</v>
      </c>
      <c r="P23" s="20" t="str">
        <f t="shared" si="7"/>
        <v>j</v>
      </c>
    </row>
    <row r="24" spans="1:16" x14ac:dyDescent="0.25">
      <c r="A24" s="20" t="str">
        <f>IFERROR(VLOOKUP(D24,RIJDERS!$B$19:$D$4377,2,FALSE),"")</f>
        <v>46</v>
      </c>
      <c r="B24" s="20" t="str">
        <f>IFERROR(VLOOKUP(D24,RIJDERS!$B$19:$D$4377,3,FALSE),IF(ISBLANK(C24),"",C24))</f>
        <v>Kamil GOOVAERTS</v>
      </c>
      <c r="C24" s="31" t="s">
        <v>36</v>
      </c>
      <c r="D24" s="8">
        <v>45003</v>
      </c>
      <c r="E24" s="27">
        <v>16</v>
      </c>
      <c r="F24" s="27">
        <v>17</v>
      </c>
      <c r="G24" s="27">
        <v>18</v>
      </c>
      <c r="H24" s="27">
        <v>19</v>
      </c>
      <c r="I24" s="27">
        <v>20</v>
      </c>
      <c r="J24" s="27">
        <v>0</v>
      </c>
      <c r="K24" s="27">
        <v>90</v>
      </c>
      <c r="L24" s="20">
        <f t="shared" ca="1" si="3"/>
        <v>17</v>
      </c>
      <c r="M24" s="20">
        <f t="shared" si="12"/>
        <v>20</v>
      </c>
      <c r="N24" s="20">
        <f t="shared" si="13"/>
        <v>19</v>
      </c>
      <c r="O24" s="20">
        <f t="shared" si="6"/>
        <v>5</v>
      </c>
      <c r="P24" s="20" t="str">
        <f t="shared" si="7"/>
        <v>j</v>
      </c>
    </row>
    <row r="25" spans="1:16" x14ac:dyDescent="0.25">
      <c r="A25" s="20" t="str">
        <f>IFERROR(VLOOKUP(D25,RIJDERS!$B$19:$D$4377,2,FALSE),"")</f>
        <v>138</v>
      </c>
      <c r="B25" s="20" t="str">
        <f>IFERROR(VLOOKUP(D25,RIJDERS!$B$19:$D$4377,3,FALSE),IF(ISBLANK(C25),"",C25))</f>
        <v>Tom STOFFELS</v>
      </c>
      <c r="C25" s="31" t="s">
        <v>36</v>
      </c>
      <c r="D25" s="8">
        <v>2932</v>
      </c>
      <c r="E25" s="27">
        <v>11</v>
      </c>
      <c r="F25" s="27">
        <v>0</v>
      </c>
      <c r="G25" s="27">
        <v>19</v>
      </c>
      <c r="H25" s="27">
        <v>22</v>
      </c>
      <c r="I25" s="27">
        <v>13</v>
      </c>
      <c r="J25" s="27">
        <v>21</v>
      </c>
      <c r="K25" s="27">
        <v>86</v>
      </c>
      <c r="L25" s="20">
        <f t="shared" ca="1" si="3"/>
        <v>18</v>
      </c>
      <c r="M25" s="20">
        <f t="shared" si="8"/>
        <v>22</v>
      </c>
      <c r="N25" s="20">
        <f t="shared" si="9"/>
        <v>21</v>
      </c>
      <c r="O25" s="20">
        <f t="shared" si="6"/>
        <v>5</v>
      </c>
      <c r="P25" s="20" t="str">
        <f t="shared" si="7"/>
        <v>j</v>
      </c>
    </row>
    <row r="26" spans="1:16" x14ac:dyDescent="0.25">
      <c r="A26" s="20" t="str">
        <f>IFERROR(VLOOKUP(D26,RIJDERS!$B$19:$D$4377,2,FALSE),"")</f>
        <v>62</v>
      </c>
      <c r="B26" s="20" t="str">
        <f>IFERROR(VLOOKUP(D26,RIJDERS!$B$19:$D$4377,3,FALSE),IF(ISBLANK(C26),"",C26))</f>
        <v>Axl LUYCKX</v>
      </c>
      <c r="C26" s="31" t="s">
        <v>36</v>
      </c>
      <c r="D26" s="8">
        <v>47852</v>
      </c>
      <c r="E26" s="27">
        <v>20</v>
      </c>
      <c r="F26" s="27">
        <v>20</v>
      </c>
      <c r="G26" s="27">
        <v>19</v>
      </c>
      <c r="H26" s="27">
        <v>9</v>
      </c>
      <c r="I26" s="27">
        <v>0</v>
      </c>
      <c r="J26" s="27">
        <v>17</v>
      </c>
      <c r="K26" s="27">
        <v>85</v>
      </c>
      <c r="L26" s="20">
        <f t="shared" ca="1" si="3"/>
        <v>19</v>
      </c>
      <c r="M26" s="20">
        <f t="shared" ref="M26:M28" si="14">IF(P26="t","",LARGE(E26:J26,1))</f>
        <v>20</v>
      </c>
      <c r="N26" s="20">
        <f t="shared" ref="N26:N28" si="15">IF(P26="t","",LARGE(E26:J26,2))</f>
        <v>20</v>
      </c>
      <c r="O26" s="20">
        <f t="shared" si="6"/>
        <v>5</v>
      </c>
      <c r="P26" s="20" t="str">
        <f t="shared" si="7"/>
        <v>j</v>
      </c>
    </row>
    <row r="27" spans="1:16" hidden="1" x14ac:dyDescent="0.25">
      <c r="A27" s="20" t="str">
        <f>IFERROR(VLOOKUP(D27,RIJDERS!$B$19:$D$4377,2,FALSE),"")</f>
        <v>44</v>
      </c>
      <c r="B27" s="20" t="str">
        <f>IFERROR(VLOOKUP(D27,RIJDERS!$B$19:$D$4377,3,FALSE),IF(ISBLANK(C27),"",C27))</f>
        <v>Brent SOORS</v>
      </c>
      <c r="C27" s="31" t="s">
        <v>36</v>
      </c>
      <c r="D27" s="8">
        <v>50531</v>
      </c>
      <c r="E27" s="27">
        <v>28</v>
      </c>
      <c r="F27" s="27">
        <v>27</v>
      </c>
      <c r="G27" s="27">
        <v>26</v>
      </c>
      <c r="H27" s="27">
        <v>0</v>
      </c>
      <c r="I27" s="27">
        <v>0</v>
      </c>
      <c r="J27" s="27">
        <v>0</v>
      </c>
      <c r="K27" s="27">
        <v>81</v>
      </c>
      <c r="L27" s="20" t="str">
        <f t="shared" ca="1" si="3"/>
        <v/>
      </c>
      <c r="M27" s="20">
        <f t="shared" si="14"/>
        <v>28</v>
      </c>
      <c r="N27" s="20">
        <f t="shared" si="15"/>
        <v>27</v>
      </c>
      <c r="O27" s="20">
        <f t="shared" si="6"/>
        <v>3</v>
      </c>
      <c r="P27" s="20" t="str">
        <f t="shared" si="7"/>
        <v>n</v>
      </c>
    </row>
    <row r="28" spans="1:16" x14ac:dyDescent="0.25">
      <c r="A28" s="20" t="str">
        <f>IFERROR(VLOOKUP(D28,RIJDERS!$B$19:$D$4377,2,FALSE),"")</f>
        <v>89</v>
      </c>
      <c r="B28" s="20" t="str">
        <f>IFERROR(VLOOKUP(D28,RIJDERS!$B$19:$D$4377,3,FALSE),IF(ISBLANK(C28),"",C28))</f>
        <v>Mats FOBE</v>
      </c>
      <c r="C28" s="31" t="s">
        <v>36</v>
      </c>
      <c r="D28" s="8">
        <v>44399</v>
      </c>
      <c r="E28" s="27">
        <v>25</v>
      </c>
      <c r="F28" s="27">
        <v>22</v>
      </c>
      <c r="G28" s="27">
        <v>20</v>
      </c>
      <c r="H28" s="27">
        <v>0</v>
      </c>
      <c r="I28" s="27">
        <v>13</v>
      </c>
      <c r="J28" s="27">
        <v>0</v>
      </c>
      <c r="K28" s="27">
        <v>80</v>
      </c>
      <c r="L28" s="20">
        <f t="shared" ca="1" si="3"/>
        <v>20</v>
      </c>
      <c r="M28" s="20">
        <f t="shared" si="14"/>
        <v>25</v>
      </c>
      <c r="N28" s="20">
        <f t="shared" si="15"/>
        <v>22</v>
      </c>
      <c r="O28" s="20">
        <f t="shared" si="6"/>
        <v>4</v>
      </c>
      <c r="P28" s="20" t="str">
        <f t="shared" si="7"/>
        <v>j</v>
      </c>
    </row>
    <row r="29" spans="1:16" x14ac:dyDescent="0.25">
      <c r="A29" s="20" t="str">
        <f>IFERROR(VLOOKUP(D29,RIJDERS!$B$19:$D$4377,2,FALSE),"")</f>
        <v>71</v>
      </c>
      <c r="B29" s="20" t="str">
        <f>IFERROR(VLOOKUP(D29,RIJDERS!$B$19:$D$4377,3,FALSE),IF(ISBLANK(C29),"",C29))</f>
        <v>Jef JANSSENS</v>
      </c>
      <c r="C29" s="31" t="s">
        <v>36</v>
      </c>
      <c r="D29" s="8">
        <v>45733</v>
      </c>
      <c r="E29" s="27">
        <v>19</v>
      </c>
      <c r="F29" s="27">
        <v>19</v>
      </c>
      <c r="G29" s="27">
        <v>22</v>
      </c>
      <c r="H29" s="27">
        <v>20</v>
      </c>
      <c r="I29" s="27">
        <v>0</v>
      </c>
      <c r="J29" s="27">
        <v>0</v>
      </c>
      <c r="K29" s="27">
        <v>80</v>
      </c>
      <c r="L29" s="20">
        <f t="shared" ca="1" si="3"/>
        <v>21</v>
      </c>
      <c r="M29" s="20">
        <f t="shared" si="8"/>
        <v>22</v>
      </c>
      <c r="N29" s="20">
        <f t="shared" si="9"/>
        <v>20</v>
      </c>
      <c r="O29" s="20">
        <f t="shared" si="6"/>
        <v>4</v>
      </c>
      <c r="P29" s="20" t="str">
        <f t="shared" si="7"/>
        <v>j</v>
      </c>
    </row>
    <row r="30" spans="1:16" x14ac:dyDescent="0.25">
      <c r="A30" s="20" t="str">
        <f>IFERROR(VLOOKUP(D30,RIJDERS!$B$19:$D$4377,2,FALSE),"")</f>
        <v>58</v>
      </c>
      <c r="B30" s="20" t="str">
        <f>IFERROR(VLOOKUP(D30,RIJDERS!$B$19:$D$4377,3,FALSE),IF(ISBLANK(C30),"",C30))</f>
        <v>Mauro VAN ROOSBROECK</v>
      </c>
      <c r="C30" s="31" t="s">
        <v>36</v>
      </c>
      <c r="D30" s="8">
        <v>44848</v>
      </c>
      <c r="E30" s="27">
        <v>11</v>
      </c>
      <c r="F30" s="27">
        <v>17</v>
      </c>
      <c r="G30" s="27">
        <v>17</v>
      </c>
      <c r="H30" s="27">
        <v>24</v>
      </c>
      <c r="I30" s="27">
        <v>9</v>
      </c>
      <c r="J30" s="27">
        <v>0</v>
      </c>
      <c r="K30" s="27">
        <v>78</v>
      </c>
      <c r="L30" s="20">
        <f t="shared" ca="1" si="3"/>
        <v>22</v>
      </c>
      <c r="M30" s="20">
        <f t="shared" si="8"/>
        <v>24</v>
      </c>
      <c r="N30" s="20">
        <f t="shared" si="9"/>
        <v>17</v>
      </c>
      <c r="O30" s="20">
        <f t="shared" si="6"/>
        <v>5</v>
      </c>
      <c r="P30" s="20" t="str">
        <f t="shared" si="7"/>
        <v>j</v>
      </c>
    </row>
    <row r="31" spans="1:16" hidden="1" x14ac:dyDescent="0.25">
      <c r="A31" s="20" t="str">
        <f>IFERROR(VLOOKUP(D31,RIJDERS!$B$19:$D$4377,2,FALSE),"")</f>
        <v>100</v>
      </c>
      <c r="B31" s="20" t="str">
        <f>IFERROR(VLOOKUP(D31,RIJDERS!$B$19:$D$4377,3,FALSE),IF(ISBLANK(C31),"",C31))</f>
        <v>Scott VERHOEVEN</v>
      </c>
      <c r="C31" s="31" t="s">
        <v>36</v>
      </c>
      <c r="D31" s="8">
        <v>55590</v>
      </c>
      <c r="E31" s="27">
        <v>45</v>
      </c>
      <c r="F31" s="27">
        <v>32</v>
      </c>
      <c r="G31" s="27">
        <v>0</v>
      </c>
      <c r="H31" s="27">
        <v>0</v>
      </c>
      <c r="I31" s="27">
        <v>0</v>
      </c>
      <c r="J31" s="27">
        <v>0</v>
      </c>
      <c r="K31" s="27">
        <v>77</v>
      </c>
      <c r="L31" s="20" t="str">
        <f t="shared" ca="1" si="3"/>
        <v/>
      </c>
      <c r="M31" s="20">
        <f t="shared" ref="M31:M34" si="16">IF(P31="t","",LARGE(E31:J31,1))</f>
        <v>45</v>
      </c>
      <c r="N31" s="20">
        <f t="shared" ref="N31:N34" si="17">IF(P31="t","",LARGE(E31:J31,2))</f>
        <v>32</v>
      </c>
      <c r="O31" s="20">
        <f t="shared" si="6"/>
        <v>2</v>
      </c>
      <c r="P31" s="20" t="str">
        <f t="shared" si="7"/>
        <v>n</v>
      </c>
    </row>
    <row r="32" spans="1:16" x14ac:dyDescent="0.25">
      <c r="A32" s="20" t="str">
        <f>IFERROR(VLOOKUP(D32,RIJDERS!$B$19:$D$4377,2,FALSE),"")</f>
        <v>140</v>
      </c>
      <c r="B32" s="20" t="str">
        <f>IFERROR(VLOOKUP(D32,RIJDERS!$B$19:$D$4377,3,FALSE),IF(ISBLANK(C32),"",C32))</f>
        <v>Yannick COLBRANT</v>
      </c>
      <c r="C32" s="31" t="s">
        <v>36</v>
      </c>
      <c r="D32" s="8">
        <v>44973</v>
      </c>
      <c r="E32" s="27">
        <v>19</v>
      </c>
      <c r="F32" s="27">
        <v>10</v>
      </c>
      <c r="G32" s="27">
        <v>12</v>
      </c>
      <c r="H32" s="27">
        <v>9</v>
      </c>
      <c r="I32" s="27">
        <v>6</v>
      </c>
      <c r="J32" s="27">
        <v>17</v>
      </c>
      <c r="K32" s="27">
        <v>73</v>
      </c>
      <c r="L32" s="20">
        <f t="shared" ca="1" si="3"/>
        <v>23</v>
      </c>
      <c r="M32" s="20">
        <f t="shared" si="16"/>
        <v>19</v>
      </c>
      <c r="N32" s="20">
        <f t="shared" si="17"/>
        <v>17</v>
      </c>
      <c r="O32" s="20">
        <f t="shared" si="6"/>
        <v>6</v>
      </c>
      <c r="P32" s="20" t="str">
        <f t="shared" si="7"/>
        <v>j</v>
      </c>
    </row>
    <row r="33" spans="1:16" hidden="1" x14ac:dyDescent="0.25">
      <c r="A33" s="20" t="str">
        <f>IFERROR(VLOOKUP(D33,RIJDERS!$B$19:$D$4377,2,FALSE),"")</f>
        <v>66</v>
      </c>
      <c r="B33" s="20" t="str">
        <f>IFERROR(VLOOKUP(D33,RIJDERS!$B$19:$D$4377,3,FALSE),IF(ISBLANK(C33),"",C33))</f>
        <v>Cabbo HUYSKENS</v>
      </c>
      <c r="C33" s="31" t="s">
        <v>36</v>
      </c>
      <c r="D33" s="8">
        <v>53557</v>
      </c>
      <c r="E33" s="27">
        <v>25</v>
      </c>
      <c r="F33" s="27">
        <v>26</v>
      </c>
      <c r="G33" s="27">
        <v>21</v>
      </c>
      <c r="H33" s="27">
        <v>0</v>
      </c>
      <c r="I33" s="27">
        <v>0</v>
      </c>
      <c r="J33" s="27">
        <v>0</v>
      </c>
      <c r="K33" s="27">
        <v>72</v>
      </c>
      <c r="L33" s="20" t="str">
        <f t="shared" ca="1" si="3"/>
        <v/>
      </c>
      <c r="M33" s="20">
        <f t="shared" si="16"/>
        <v>26</v>
      </c>
      <c r="N33" s="20">
        <f t="shared" si="17"/>
        <v>25</v>
      </c>
      <c r="O33" s="20">
        <f t="shared" si="6"/>
        <v>3</v>
      </c>
      <c r="P33" s="20" t="str">
        <f t="shared" si="7"/>
        <v>n</v>
      </c>
    </row>
    <row r="34" spans="1:16" x14ac:dyDescent="0.25">
      <c r="A34" s="20" t="str">
        <f>IFERROR(VLOOKUP(D34,RIJDERS!$B$19:$D$4377,2,FALSE),"")</f>
        <v>24</v>
      </c>
      <c r="B34" s="20" t="str">
        <f>IFERROR(VLOOKUP(D34,RIJDERS!$B$19:$D$4377,3,FALSE),IF(ISBLANK(C34),"",C34))</f>
        <v>Niels HOSKENS</v>
      </c>
      <c r="C34" s="31" t="s">
        <v>36</v>
      </c>
      <c r="D34" s="8">
        <v>44143</v>
      </c>
      <c r="E34" s="27">
        <v>16</v>
      </c>
      <c r="F34" s="27">
        <v>22</v>
      </c>
      <c r="G34" s="27">
        <v>21</v>
      </c>
      <c r="H34" s="27">
        <v>0</v>
      </c>
      <c r="I34" s="27">
        <v>8</v>
      </c>
      <c r="J34" s="27">
        <v>0</v>
      </c>
      <c r="K34" s="27">
        <v>67</v>
      </c>
      <c r="L34" s="20">
        <f t="shared" ca="1" si="3"/>
        <v>24</v>
      </c>
      <c r="M34" s="20">
        <f t="shared" si="16"/>
        <v>22</v>
      </c>
      <c r="N34" s="20">
        <f t="shared" si="17"/>
        <v>21</v>
      </c>
      <c r="O34" s="20">
        <f t="shared" si="6"/>
        <v>4</v>
      </c>
      <c r="P34" s="20" t="str">
        <f t="shared" si="7"/>
        <v>j</v>
      </c>
    </row>
    <row r="35" spans="1:16" x14ac:dyDescent="0.25">
      <c r="A35" s="20" t="str">
        <f>IFERROR(VLOOKUP(D35,RIJDERS!$B$19:$D$4377,2,FALSE),"")</f>
        <v>128</v>
      </c>
      <c r="B35" s="20" t="str">
        <f>IFERROR(VLOOKUP(D35,RIJDERS!$B$19:$D$4377,3,FALSE),IF(ISBLANK(C35),"",C35))</f>
        <v>Rune RODGERSON</v>
      </c>
      <c r="C35" s="31" t="s">
        <v>36</v>
      </c>
      <c r="D35" s="8">
        <v>48979</v>
      </c>
      <c r="E35" s="27">
        <v>19</v>
      </c>
      <c r="F35" s="27">
        <v>15</v>
      </c>
      <c r="G35" s="27">
        <v>0</v>
      </c>
      <c r="H35" s="27">
        <v>14</v>
      </c>
      <c r="I35" s="27">
        <v>13</v>
      </c>
      <c r="J35" s="27">
        <v>0</v>
      </c>
      <c r="K35" s="27">
        <v>61</v>
      </c>
      <c r="L35" s="20">
        <f t="shared" ca="1" si="3"/>
        <v>25</v>
      </c>
      <c r="O35" s="20">
        <f t="shared" si="6"/>
        <v>4</v>
      </c>
      <c r="P35" s="20" t="str">
        <f t="shared" si="7"/>
        <v>j</v>
      </c>
    </row>
    <row r="36" spans="1:16" hidden="1" x14ac:dyDescent="0.25">
      <c r="A36" s="20" t="str">
        <f>IFERROR(VLOOKUP(D36,RIJDERS!$B$19:$D$4377,2,FALSE),"")</f>
        <v>63</v>
      </c>
      <c r="B36" s="20" t="str">
        <f>IFERROR(VLOOKUP(D36,RIJDERS!$B$19:$D$4377,3,FALSE),IF(ISBLANK(C36),"",C36))</f>
        <v>Fenne GEBOERS</v>
      </c>
      <c r="C36" s="31" t="s">
        <v>36</v>
      </c>
      <c r="D36" s="8">
        <v>44115</v>
      </c>
      <c r="E36" s="27">
        <v>24</v>
      </c>
      <c r="F36" s="27">
        <v>21</v>
      </c>
      <c r="G36" s="27">
        <v>0</v>
      </c>
      <c r="H36" s="27">
        <v>0</v>
      </c>
      <c r="I36" s="27">
        <v>12</v>
      </c>
      <c r="J36" s="27">
        <v>0</v>
      </c>
      <c r="K36" s="27">
        <v>57</v>
      </c>
      <c r="L36" s="20" t="str">
        <f t="shared" ca="1" si="3"/>
        <v/>
      </c>
      <c r="M36" s="20">
        <f t="shared" ref="M36:M37" si="18">IF(P36="t","",LARGE(E36:J36,1))</f>
        <v>24</v>
      </c>
      <c r="N36" s="20">
        <f t="shared" ref="N36:N37" si="19">IF(P36="t","",LARGE(E36:J36,2))</f>
        <v>21</v>
      </c>
      <c r="O36" s="20">
        <f t="shared" si="6"/>
        <v>3</v>
      </c>
      <c r="P36" s="20" t="str">
        <f t="shared" si="7"/>
        <v>n</v>
      </c>
    </row>
    <row r="37" spans="1:16" x14ac:dyDescent="0.25">
      <c r="A37" s="20" t="str">
        <f>IFERROR(VLOOKUP(D37,RIJDERS!$B$19:$D$4377,2,FALSE),"")</f>
        <v>102</v>
      </c>
      <c r="B37" s="20" t="str">
        <f>IFERROR(VLOOKUP(D37,RIJDERS!$B$19:$D$4377,3,FALSE),IF(ISBLANK(C37),"",C37))</f>
        <v>Ian NUYENS</v>
      </c>
      <c r="C37" s="31" t="s">
        <v>36</v>
      </c>
      <c r="D37" s="8">
        <v>42029</v>
      </c>
      <c r="E37" s="27">
        <v>9</v>
      </c>
      <c r="F37" s="27">
        <v>13</v>
      </c>
      <c r="G37" s="27">
        <v>13</v>
      </c>
      <c r="H37" s="27">
        <v>11</v>
      </c>
      <c r="I37" s="27">
        <v>9</v>
      </c>
      <c r="J37" s="27">
        <v>0</v>
      </c>
      <c r="K37" s="27">
        <v>55</v>
      </c>
      <c r="L37" s="20">
        <f t="shared" ca="1" si="3"/>
        <v>26</v>
      </c>
      <c r="M37" s="20">
        <f t="shared" si="18"/>
        <v>13</v>
      </c>
      <c r="N37" s="20">
        <f t="shared" si="19"/>
        <v>13</v>
      </c>
      <c r="O37" s="20">
        <f t="shared" si="6"/>
        <v>5</v>
      </c>
      <c r="P37" s="20" t="str">
        <f t="shared" si="7"/>
        <v>j</v>
      </c>
    </row>
    <row r="38" spans="1:16" hidden="1" x14ac:dyDescent="0.25">
      <c r="A38" s="20" t="str">
        <f>IFERROR(VLOOKUP(D38,RIJDERS!$B$19:$D$4377,2,FALSE),"")</f>
        <v>88</v>
      </c>
      <c r="B38" s="20" t="str">
        <f>IFERROR(VLOOKUP(D38,RIJDERS!$B$19:$D$4377,3,FALSE),IF(ISBLANK(C38),"",C38))</f>
        <v>Victor BOETS</v>
      </c>
      <c r="C38" s="31" t="s">
        <v>36</v>
      </c>
      <c r="D38" s="8">
        <v>44952</v>
      </c>
      <c r="E38" s="27">
        <v>0</v>
      </c>
      <c r="F38" s="27">
        <v>0</v>
      </c>
      <c r="G38" s="27">
        <v>21</v>
      </c>
      <c r="H38" s="27">
        <v>0</v>
      </c>
      <c r="I38" s="27">
        <v>34</v>
      </c>
      <c r="J38" s="27">
        <v>0</v>
      </c>
      <c r="K38" s="27">
        <v>55</v>
      </c>
      <c r="L38" s="20" t="str">
        <f t="shared" ca="1" si="3"/>
        <v/>
      </c>
      <c r="M38" s="20">
        <f t="shared" ref="M38" si="20">LARGE(E38:J38,1)</f>
        <v>34</v>
      </c>
      <c r="N38" s="20">
        <f t="shared" ref="N38" si="21">LARGE(E38:J38,2)</f>
        <v>21</v>
      </c>
      <c r="O38" s="20">
        <f t="shared" si="6"/>
        <v>2</v>
      </c>
      <c r="P38" s="20" t="str">
        <f t="shared" si="7"/>
        <v>n</v>
      </c>
    </row>
    <row r="39" spans="1:16" x14ac:dyDescent="0.25">
      <c r="A39" s="20" t="str">
        <f>IFERROR(VLOOKUP(D39,RIJDERS!$B$19:$D$4377,2,FALSE),"")</f>
        <v>55</v>
      </c>
      <c r="B39" s="20" t="str">
        <f>IFERROR(VLOOKUP(D39,RIJDERS!$B$19:$D$4377,3,FALSE),IF(ISBLANK(C39),"",C39))</f>
        <v>Aymeric WEBER</v>
      </c>
      <c r="C39" s="31" t="s">
        <v>36</v>
      </c>
      <c r="D39" s="8">
        <v>3255</v>
      </c>
      <c r="E39" s="27">
        <v>17</v>
      </c>
      <c r="F39" s="27">
        <v>11</v>
      </c>
      <c r="G39" s="27">
        <v>12</v>
      </c>
      <c r="H39" s="27">
        <v>12</v>
      </c>
      <c r="I39" s="27">
        <v>0</v>
      </c>
      <c r="J39" s="27">
        <v>0</v>
      </c>
      <c r="K39" s="27">
        <v>52</v>
      </c>
      <c r="L39" s="20">
        <f t="shared" ca="1" si="3"/>
        <v>27</v>
      </c>
      <c r="M39" s="20">
        <f>IF(P39="t","",LARGE(E39:J39,1))</f>
        <v>17</v>
      </c>
      <c r="N39" s="20">
        <f>IF(P39="t","",LARGE(E39:J39,2))</f>
        <v>12</v>
      </c>
      <c r="O39" s="20">
        <f t="shared" si="6"/>
        <v>4</v>
      </c>
      <c r="P39" s="20" t="str">
        <f t="shared" si="7"/>
        <v>j</v>
      </c>
    </row>
    <row r="40" spans="1:16" hidden="1" x14ac:dyDescent="0.25">
      <c r="A40" s="20" t="str">
        <f>IFERROR(VLOOKUP(D40,RIJDERS!$B$19:$D$4377,2,FALSE),"")</f>
        <v>54</v>
      </c>
      <c r="B40" s="20" t="str">
        <f>IFERROR(VLOOKUP(D40,RIJDERS!$B$19:$D$4377,3,FALSE),IF(ISBLANK(C40),"",C40))</f>
        <v>Lorenz MARIS</v>
      </c>
      <c r="C40" s="31" t="s">
        <v>36</v>
      </c>
      <c r="D40" s="8">
        <v>2112</v>
      </c>
      <c r="E40" s="27">
        <v>19</v>
      </c>
      <c r="F40" s="27">
        <v>0</v>
      </c>
      <c r="G40" s="27">
        <v>0</v>
      </c>
      <c r="H40" s="27">
        <v>19</v>
      </c>
      <c r="I40" s="27">
        <v>0</v>
      </c>
      <c r="J40" s="27">
        <v>12</v>
      </c>
      <c r="K40" s="27">
        <v>50</v>
      </c>
      <c r="L40" s="20" t="str">
        <f t="shared" ca="1" si="3"/>
        <v/>
      </c>
      <c r="O40" s="20">
        <f t="shared" si="6"/>
        <v>3</v>
      </c>
      <c r="P40" s="20" t="str">
        <f t="shared" si="7"/>
        <v>n</v>
      </c>
    </row>
    <row r="41" spans="1:16" hidden="1" x14ac:dyDescent="0.25">
      <c r="A41" s="20" t="str">
        <f>IFERROR(VLOOKUP(D41,RIJDERS!$B$19:$D$4377,2,FALSE),"")</f>
        <v>106</v>
      </c>
      <c r="B41" s="20" t="str">
        <f>IFERROR(VLOOKUP(D41,RIJDERS!$B$19:$D$4377,3,FALSE),IF(ISBLANK(C41),"",C41))</f>
        <v>Mano VAN HOVE</v>
      </c>
      <c r="C41" s="31" t="s">
        <v>36</v>
      </c>
      <c r="D41" s="8">
        <v>45932</v>
      </c>
      <c r="E41" s="27">
        <v>0</v>
      </c>
      <c r="F41" s="27">
        <v>18</v>
      </c>
      <c r="G41" s="27">
        <v>20</v>
      </c>
      <c r="H41" s="27">
        <v>11</v>
      </c>
      <c r="I41" s="27">
        <v>0</v>
      </c>
      <c r="J41" s="27">
        <v>0</v>
      </c>
      <c r="K41" s="27">
        <v>49</v>
      </c>
      <c r="L41" s="20" t="str">
        <f t="shared" ca="1" si="3"/>
        <v/>
      </c>
      <c r="M41" s="20">
        <f t="shared" ref="M41:M42" si="22">IF(P41="t","",LARGE(E41:J41,1))</f>
        <v>20</v>
      </c>
      <c r="N41" s="20">
        <f t="shared" ref="N41:N42" si="23">IF(P41="t","",LARGE(E41:J41,2))</f>
        <v>18</v>
      </c>
      <c r="O41" s="20">
        <f t="shared" si="6"/>
        <v>3</v>
      </c>
      <c r="P41" s="20" t="str">
        <f t="shared" si="7"/>
        <v>n</v>
      </c>
    </row>
    <row r="42" spans="1:16" x14ac:dyDescent="0.25">
      <c r="A42" s="20" t="str">
        <f>IFERROR(VLOOKUP(D42,RIJDERS!$B$19:$D$4377,2,FALSE),"")</f>
        <v>30</v>
      </c>
      <c r="B42" s="20" t="str">
        <f>IFERROR(VLOOKUP(D42,RIJDERS!$B$19:$D$4377,3,FALSE),IF(ISBLANK(C42),"",C42))</f>
        <v>Yorben DE BIE</v>
      </c>
      <c r="C42" s="31" t="s">
        <v>36</v>
      </c>
      <c r="D42" s="8">
        <v>48122</v>
      </c>
      <c r="E42" s="27">
        <v>11</v>
      </c>
      <c r="F42" s="27">
        <v>9</v>
      </c>
      <c r="G42" s="27">
        <v>15</v>
      </c>
      <c r="H42" s="27">
        <v>12</v>
      </c>
      <c r="I42" s="27">
        <v>0</v>
      </c>
      <c r="J42" s="27">
        <v>0</v>
      </c>
      <c r="K42" s="27">
        <v>47</v>
      </c>
      <c r="L42" s="20">
        <f t="shared" ca="1" si="3"/>
        <v>28</v>
      </c>
      <c r="M42" s="20">
        <f t="shared" si="22"/>
        <v>15</v>
      </c>
      <c r="N42" s="20">
        <f t="shared" si="23"/>
        <v>12</v>
      </c>
      <c r="O42" s="20">
        <f t="shared" si="6"/>
        <v>4</v>
      </c>
      <c r="P42" s="20" t="str">
        <f t="shared" si="7"/>
        <v>j</v>
      </c>
    </row>
    <row r="43" spans="1:16" x14ac:dyDescent="0.25">
      <c r="A43" s="20" t="str">
        <f>IFERROR(VLOOKUP(D43,RIJDERS!$B$19:$D$4377,2,FALSE),"")</f>
        <v>31</v>
      </c>
      <c r="B43" s="20" t="str">
        <f>IFERROR(VLOOKUP(D43,RIJDERS!$B$19:$D$4377,3,FALSE),IF(ISBLANK(C43),"",C43))</f>
        <v>Sunny NEPPER</v>
      </c>
      <c r="C43" s="31" t="s">
        <v>36</v>
      </c>
      <c r="D43" s="8">
        <v>2318</v>
      </c>
      <c r="E43" s="27">
        <v>9</v>
      </c>
      <c r="F43" s="27">
        <v>13</v>
      </c>
      <c r="G43" s="27">
        <v>11</v>
      </c>
      <c r="H43" s="27">
        <v>0</v>
      </c>
      <c r="I43" s="27">
        <v>0</v>
      </c>
      <c r="J43" s="27">
        <v>12</v>
      </c>
      <c r="K43" s="27">
        <v>45</v>
      </c>
      <c r="L43" s="20">
        <f t="shared" ca="1" si="3"/>
        <v>29</v>
      </c>
      <c r="O43" s="20">
        <f t="shared" si="6"/>
        <v>4</v>
      </c>
      <c r="P43" s="20" t="str">
        <f t="shared" si="7"/>
        <v>j</v>
      </c>
    </row>
    <row r="44" spans="1:16" x14ac:dyDescent="0.25">
      <c r="A44" s="20" t="str">
        <f>IFERROR(VLOOKUP(D44,RIJDERS!$B$19:$D$4377,2,FALSE),"")</f>
        <v>40</v>
      </c>
      <c r="B44" s="20" t="str">
        <f>IFERROR(VLOOKUP(D44,RIJDERS!$B$19:$D$4377,3,FALSE),IF(ISBLANK(C44),"",C44))</f>
        <v>Jannick VAN DEN KERKHOF</v>
      </c>
      <c r="C44" s="31" t="s">
        <v>36</v>
      </c>
      <c r="D44" s="8">
        <v>42130</v>
      </c>
      <c r="E44" s="27">
        <v>10</v>
      </c>
      <c r="F44" s="27">
        <v>12</v>
      </c>
      <c r="G44" s="27">
        <v>7</v>
      </c>
      <c r="H44" s="27">
        <v>9</v>
      </c>
      <c r="I44" s="27">
        <v>6</v>
      </c>
      <c r="J44" s="27">
        <v>0</v>
      </c>
      <c r="K44" s="27">
        <v>44</v>
      </c>
      <c r="L44" s="20">
        <f t="shared" ca="1" si="3"/>
        <v>30</v>
      </c>
      <c r="M44" s="20">
        <f>LARGE(E44:J44,1)</f>
        <v>12</v>
      </c>
      <c r="N44" s="20">
        <f>LARGE(E44:J44,2)</f>
        <v>10</v>
      </c>
      <c r="O44" s="20">
        <f t="shared" si="6"/>
        <v>5</v>
      </c>
      <c r="P44" s="20" t="str">
        <f t="shared" si="7"/>
        <v>j</v>
      </c>
    </row>
    <row r="45" spans="1:16" hidden="1" x14ac:dyDescent="0.25">
      <c r="A45" s="20" t="str">
        <f>IFERROR(VLOOKUP(D45,RIJDERS!$B$19:$D$4377,2,FALSE),"")</f>
        <v>85</v>
      </c>
      <c r="B45" s="20" t="str">
        <f>IFERROR(VLOOKUP(D45,RIJDERS!$B$19:$D$4377,3,FALSE),IF(ISBLANK(C45),"",C45))</f>
        <v>Seth JOCHUMS</v>
      </c>
      <c r="C45" s="31" t="s">
        <v>36</v>
      </c>
      <c r="D45" s="8">
        <v>45012</v>
      </c>
      <c r="E45" s="27">
        <v>12</v>
      </c>
      <c r="F45" s="27">
        <v>19</v>
      </c>
      <c r="G45" s="27">
        <v>10</v>
      </c>
      <c r="H45" s="27">
        <v>0</v>
      </c>
      <c r="I45" s="27">
        <v>0</v>
      </c>
      <c r="J45" s="27">
        <v>0</v>
      </c>
      <c r="K45" s="27">
        <v>41</v>
      </c>
      <c r="L45" s="20" t="str">
        <f t="shared" ca="1" si="3"/>
        <v/>
      </c>
      <c r="O45" s="20">
        <f t="shared" si="6"/>
        <v>3</v>
      </c>
      <c r="P45" s="20" t="str">
        <f t="shared" si="7"/>
        <v>n</v>
      </c>
    </row>
    <row r="46" spans="1:16" hidden="1" x14ac:dyDescent="0.25">
      <c r="A46" s="20" t="str">
        <f>IFERROR(VLOOKUP(D46,RIJDERS!$B$19:$D$4377,2,FALSE),"")</f>
        <v>51</v>
      </c>
      <c r="B46" s="20" t="str">
        <f>IFERROR(VLOOKUP(D46,RIJDERS!$B$19:$D$4377,3,FALSE),IF(ISBLANK(C46),"",C46))</f>
        <v>Tom FORTEMPS</v>
      </c>
      <c r="C46" s="31" t="s">
        <v>36</v>
      </c>
      <c r="D46" s="8">
        <v>1150</v>
      </c>
      <c r="E46" s="27">
        <v>7</v>
      </c>
      <c r="F46" s="27">
        <v>0</v>
      </c>
      <c r="G46" s="27">
        <v>19</v>
      </c>
      <c r="H46" s="27">
        <v>11</v>
      </c>
      <c r="I46" s="27">
        <v>0</v>
      </c>
      <c r="J46" s="27">
        <v>0</v>
      </c>
      <c r="K46" s="27">
        <v>37</v>
      </c>
      <c r="L46" s="20" t="str">
        <f t="shared" ca="1" si="3"/>
        <v/>
      </c>
      <c r="O46" s="20">
        <f t="shared" si="6"/>
        <v>3</v>
      </c>
      <c r="P46" s="20" t="str">
        <f t="shared" si="7"/>
        <v>n</v>
      </c>
    </row>
    <row r="47" spans="1:16" hidden="1" x14ac:dyDescent="0.25">
      <c r="A47" s="20" t="str">
        <f>IFERROR(VLOOKUP(D47,RIJDERS!$B$19:$D$4377,2,FALSE),"")</f>
        <v>42</v>
      </c>
      <c r="B47" s="20" t="str">
        <f>IFERROR(VLOOKUP(D47,RIJDERS!$B$19:$D$4377,3,FALSE),IF(ISBLANK(C47),"",C47))</f>
        <v>Lowie VANDEN BROECK</v>
      </c>
      <c r="C47" s="31" t="s">
        <v>36</v>
      </c>
      <c r="D47" s="8">
        <v>51271</v>
      </c>
      <c r="E47" s="27">
        <v>10</v>
      </c>
      <c r="F47" s="27">
        <v>14</v>
      </c>
      <c r="G47" s="27">
        <v>12</v>
      </c>
      <c r="H47" s="27">
        <v>0</v>
      </c>
      <c r="I47" s="27">
        <v>0</v>
      </c>
      <c r="J47" s="27">
        <v>0</v>
      </c>
      <c r="K47" s="27">
        <v>36</v>
      </c>
      <c r="L47" s="20" t="str">
        <f t="shared" ca="1" si="3"/>
        <v/>
      </c>
      <c r="M47" s="20">
        <f>IF(P47="t","",LARGE(E47:J47,1))</f>
        <v>14</v>
      </c>
      <c r="N47" s="20">
        <f>IF(P47="t","",LARGE(E47:J47,2))</f>
        <v>12</v>
      </c>
      <c r="O47" s="20">
        <f t="shared" si="6"/>
        <v>3</v>
      </c>
      <c r="P47" s="20" t="str">
        <f t="shared" si="7"/>
        <v>n</v>
      </c>
    </row>
    <row r="48" spans="1:16" x14ac:dyDescent="0.25">
      <c r="A48" s="20" t="str">
        <f>IFERROR(VLOOKUP(D48,RIJDERS!$B$19:$D$4377,2,FALSE),"")</f>
        <v>74</v>
      </c>
      <c r="B48" s="20" t="str">
        <f>IFERROR(VLOOKUP(D48,RIJDERS!$B$19:$D$4377,3,FALSE),IF(ISBLANK(C48),"",C48))</f>
        <v>Kobe VAN GESTEL</v>
      </c>
      <c r="C48" s="31" t="s">
        <v>36</v>
      </c>
      <c r="D48" s="8">
        <v>48109</v>
      </c>
      <c r="E48" s="27">
        <v>10</v>
      </c>
      <c r="F48" s="27">
        <v>10</v>
      </c>
      <c r="G48" s="27">
        <v>7</v>
      </c>
      <c r="H48" s="27">
        <v>7</v>
      </c>
      <c r="I48" s="27">
        <v>0</v>
      </c>
      <c r="J48" s="27">
        <v>0</v>
      </c>
      <c r="K48" s="27">
        <v>34</v>
      </c>
      <c r="L48" s="20">
        <f t="shared" ca="1" si="3"/>
        <v>31</v>
      </c>
      <c r="O48" s="20">
        <f t="shared" si="6"/>
        <v>4</v>
      </c>
      <c r="P48" s="20" t="str">
        <f t="shared" si="7"/>
        <v>j</v>
      </c>
    </row>
    <row r="49" spans="1:16" x14ac:dyDescent="0.25">
      <c r="A49" s="20" t="str">
        <f>IFERROR(VLOOKUP(D49,RIJDERS!$B$19:$D$4377,2,FALSE),"")</f>
        <v>157</v>
      </c>
      <c r="B49" s="20" t="str">
        <f>IFERROR(VLOOKUP(D49,RIJDERS!$B$19:$D$4377,3,FALSE),IF(ISBLANK(C49),"",C49))</f>
        <v>Noah SEYFARTH</v>
      </c>
      <c r="C49" s="31" t="s">
        <v>36</v>
      </c>
      <c r="D49" s="8">
        <v>2838</v>
      </c>
      <c r="E49" s="27">
        <v>6</v>
      </c>
      <c r="F49" s="27">
        <v>0</v>
      </c>
      <c r="G49" s="27">
        <v>9</v>
      </c>
      <c r="H49" s="27">
        <v>6</v>
      </c>
      <c r="I49" s="27">
        <v>0</v>
      </c>
      <c r="J49" s="27">
        <v>12</v>
      </c>
      <c r="K49" s="27">
        <v>33</v>
      </c>
      <c r="L49" s="20">
        <f t="shared" ca="1" si="3"/>
        <v>32</v>
      </c>
      <c r="O49" s="20">
        <f t="shared" si="6"/>
        <v>4</v>
      </c>
      <c r="P49" s="20" t="str">
        <f t="shared" si="7"/>
        <v>j</v>
      </c>
    </row>
    <row r="50" spans="1:16" hidden="1" x14ac:dyDescent="0.25">
      <c r="A50" s="20" t="str">
        <f>IFERROR(VLOOKUP(D50,RIJDERS!$B$19:$D$4377,2,FALSE),"")</f>
        <v>29</v>
      </c>
      <c r="B50" s="20" t="str">
        <f>IFERROR(VLOOKUP(D50,RIJDERS!$B$19:$D$4377,3,FALSE),IF(ISBLANK(C50),"",C50))</f>
        <v>Xander JACOBS</v>
      </c>
      <c r="C50" s="31" t="s">
        <v>36</v>
      </c>
      <c r="D50" s="8">
        <v>48095</v>
      </c>
      <c r="E50" s="27">
        <v>10</v>
      </c>
      <c r="F50" s="27">
        <v>12</v>
      </c>
      <c r="G50" s="27">
        <v>11</v>
      </c>
      <c r="H50" s="27">
        <v>0</v>
      </c>
      <c r="I50" s="27">
        <v>0</v>
      </c>
      <c r="J50" s="27">
        <v>0</v>
      </c>
      <c r="K50" s="27">
        <v>33</v>
      </c>
      <c r="L50" s="20" t="str">
        <f t="shared" ca="1" si="3"/>
        <v/>
      </c>
      <c r="O50" s="20">
        <f t="shared" si="6"/>
        <v>3</v>
      </c>
      <c r="P50" s="20" t="str">
        <f t="shared" si="7"/>
        <v>n</v>
      </c>
    </row>
    <row r="51" spans="1:16" hidden="1" x14ac:dyDescent="0.25">
      <c r="A51" s="20" t="str">
        <f>IFERROR(VLOOKUP(D51,RIJDERS!$B$19:$D$4377,2,FALSE),"")</f>
        <v>41</v>
      </c>
      <c r="B51" s="20" t="str">
        <f>IFERROR(VLOOKUP(D51,RIJDERS!$B$19:$D$4377,3,FALSE),IF(ISBLANK(C51),"",C51))</f>
        <v>Kobe VAN HOEK</v>
      </c>
      <c r="C51" s="31" t="s">
        <v>36</v>
      </c>
      <c r="D51" s="8">
        <v>51423</v>
      </c>
      <c r="E51" s="27">
        <v>17</v>
      </c>
      <c r="F51" s="27">
        <v>0</v>
      </c>
      <c r="G51" s="27">
        <v>15</v>
      </c>
      <c r="H51" s="27">
        <v>0</v>
      </c>
      <c r="I51" s="27">
        <v>0</v>
      </c>
      <c r="J51" s="27">
        <v>0</v>
      </c>
      <c r="K51" s="27">
        <v>32</v>
      </c>
      <c r="L51" s="20" t="str">
        <f t="shared" ca="1" si="3"/>
        <v/>
      </c>
      <c r="O51" s="20">
        <f t="shared" si="6"/>
        <v>2</v>
      </c>
      <c r="P51" s="20" t="str">
        <f t="shared" si="7"/>
        <v>n</v>
      </c>
    </row>
    <row r="52" spans="1:16" hidden="1" x14ac:dyDescent="0.25">
      <c r="A52" s="20" t="str">
        <f>IFERROR(VLOOKUP(D52,RIJDERS!$B$19:$D$4377,2,FALSE),"")</f>
        <v>65</v>
      </c>
      <c r="B52" s="20" t="str">
        <f>IFERROR(VLOOKUP(D52,RIJDERS!$B$19:$D$4377,3,FALSE),IF(ISBLANK(C52),"",C52))</f>
        <v>Ward WIJNANTS</v>
      </c>
      <c r="C52" s="31" t="s">
        <v>36</v>
      </c>
      <c r="D52" s="8">
        <v>44967</v>
      </c>
      <c r="E52" s="27">
        <v>6</v>
      </c>
      <c r="F52" s="27">
        <v>12</v>
      </c>
      <c r="G52" s="27">
        <v>0</v>
      </c>
      <c r="H52" s="27">
        <v>6</v>
      </c>
      <c r="I52" s="27">
        <v>0</v>
      </c>
      <c r="J52" s="27">
        <v>0</v>
      </c>
      <c r="K52" s="27">
        <v>24</v>
      </c>
      <c r="L52" s="20" t="str">
        <f t="shared" ca="1" si="3"/>
        <v/>
      </c>
      <c r="M52" s="20">
        <f>LARGE(E52:J52,1)</f>
        <v>12</v>
      </c>
      <c r="N52" s="20">
        <f>LARGE(E52:J52,2)</f>
        <v>6</v>
      </c>
      <c r="O52" s="20">
        <f t="shared" si="6"/>
        <v>3</v>
      </c>
      <c r="P52" s="20" t="str">
        <f t="shared" si="7"/>
        <v>n</v>
      </c>
    </row>
    <row r="53" spans="1:16" hidden="1" x14ac:dyDescent="0.25">
      <c r="A53" s="20" t="str">
        <f>IFERROR(VLOOKUP(D53,RIJDERS!$B$19:$D$4377,2,FALSE),"")</f>
        <v>107</v>
      </c>
      <c r="B53" s="20" t="str">
        <f>IFERROR(VLOOKUP(D53,RIJDERS!$B$19:$D$4377,3,FALSE),IF(ISBLANK(C53),"",C53))</f>
        <v>Gilles BORREMANS</v>
      </c>
      <c r="C53" s="31" t="s">
        <v>36</v>
      </c>
      <c r="D53" s="8">
        <v>47822</v>
      </c>
      <c r="E53" s="27">
        <v>12</v>
      </c>
      <c r="F53" s="27">
        <v>0</v>
      </c>
      <c r="G53" s="27">
        <v>12</v>
      </c>
      <c r="H53" s="27">
        <v>0</v>
      </c>
      <c r="I53" s="27">
        <v>0</v>
      </c>
      <c r="J53" s="27">
        <v>0</v>
      </c>
      <c r="K53" s="27">
        <v>24</v>
      </c>
      <c r="L53" s="20" t="str">
        <f t="shared" ca="1" si="3"/>
        <v/>
      </c>
      <c r="O53" s="20">
        <f t="shared" si="6"/>
        <v>2</v>
      </c>
      <c r="P53" s="20" t="str">
        <f t="shared" si="7"/>
        <v>n</v>
      </c>
    </row>
    <row r="54" spans="1:16" hidden="1" x14ac:dyDescent="0.25">
      <c r="A54" s="20" t="str">
        <f>IFERROR(VLOOKUP(D54,RIJDERS!$B$19:$D$4377,2,FALSE),"")</f>
        <v>149</v>
      </c>
      <c r="B54" s="20" t="str">
        <f>IFERROR(VLOOKUP(D54,RIJDERS!$B$19:$D$4377,3,FALSE),IF(ISBLANK(C54),"",C54))</f>
        <v>Milan VAN DE SANDE</v>
      </c>
      <c r="C54" s="31" t="s">
        <v>36</v>
      </c>
      <c r="D54" s="8">
        <v>47820</v>
      </c>
      <c r="E54" s="27">
        <v>12</v>
      </c>
      <c r="F54" s="27">
        <v>0</v>
      </c>
      <c r="G54" s="27">
        <v>12</v>
      </c>
      <c r="H54" s="27">
        <v>0</v>
      </c>
      <c r="I54" s="27">
        <v>0</v>
      </c>
      <c r="J54" s="27">
        <v>0</v>
      </c>
      <c r="K54" s="27">
        <v>24</v>
      </c>
      <c r="L54" s="20" t="str">
        <f t="shared" ca="1" si="3"/>
        <v/>
      </c>
      <c r="O54" s="20">
        <f t="shared" si="6"/>
        <v>2</v>
      </c>
      <c r="P54" s="20" t="str">
        <f t="shared" si="7"/>
        <v>n</v>
      </c>
    </row>
    <row r="55" spans="1:16" hidden="1" x14ac:dyDescent="0.25">
      <c r="A55" s="20" t="str">
        <f>IFERROR(VLOOKUP(D55,RIJDERS!$B$19:$D$4377,2,FALSE),"")</f>
        <v>153</v>
      </c>
      <c r="B55" s="20" t="str">
        <f>IFERROR(VLOOKUP(D55,RIJDERS!$B$19:$D$4377,3,FALSE),IF(ISBLANK(C55),"",C55))</f>
        <v>SAMUEL ROBERT</v>
      </c>
      <c r="C55" s="31" t="s">
        <v>36</v>
      </c>
      <c r="D55" s="8">
        <v>2885</v>
      </c>
      <c r="E55" s="27">
        <v>0</v>
      </c>
      <c r="F55" s="27">
        <v>9</v>
      </c>
      <c r="G55" s="27">
        <v>0</v>
      </c>
      <c r="H55" s="27">
        <v>0</v>
      </c>
      <c r="I55" s="27">
        <v>0</v>
      </c>
      <c r="J55" s="27">
        <v>13</v>
      </c>
      <c r="K55" s="27">
        <v>22</v>
      </c>
      <c r="L55" s="20" t="str">
        <f t="shared" ca="1" si="3"/>
        <v/>
      </c>
      <c r="M55" s="20">
        <f>LARGE(E55:J55,1)</f>
        <v>13</v>
      </c>
      <c r="N55" s="20">
        <f>LARGE(E55:J55,2)</f>
        <v>9</v>
      </c>
      <c r="O55" s="20">
        <f t="shared" si="6"/>
        <v>2</v>
      </c>
      <c r="P55" s="20" t="str">
        <f t="shared" si="7"/>
        <v>n</v>
      </c>
    </row>
    <row r="56" spans="1:16" hidden="1" x14ac:dyDescent="0.25">
      <c r="A56" s="20" t="str">
        <f>IFERROR(VLOOKUP(D56,RIJDERS!$B$19:$D$4377,2,FALSE),"")</f>
        <v>43</v>
      </c>
      <c r="B56" s="20" t="str">
        <f>IFERROR(VLOOKUP(D56,RIJDERS!$B$19:$D$4377,3,FALSE),IF(ISBLANK(C56),"",C56))</f>
        <v>Arthur SOTTIAUX</v>
      </c>
      <c r="C56" s="31" t="s">
        <v>36</v>
      </c>
      <c r="D56" s="8">
        <v>2897</v>
      </c>
      <c r="E56" s="27">
        <v>11</v>
      </c>
      <c r="F56" s="27">
        <v>9</v>
      </c>
      <c r="G56" s="27">
        <v>0</v>
      </c>
      <c r="H56" s="27">
        <v>0</v>
      </c>
      <c r="I56" s="27">
        <v>0</v>
      </c>
      <c r="J56" s="27">
        <v>0</v>
      </c>
      <c r="K56" s="27">
        <v>20</v>
      </c>
      <c r="L56" s="20" t="str">
        <f t="shared" ca="1" si="3"/>
        <v/>
      </c>
      <c r="O56" s="20">
        <f t="shared" si="6"/>
        <v>2</v>
      </c>
      <c r="P56" s="20" t="str">
        <f t="shared" si="7"/>
        <v>n</v>
      </c>
    </row>
    <row r="57" spans="1:16" hidden="1" x14ac:dyDescent="0.25">
      <c r="A57" s="20" t="str">
        <f>IFERROR(VLOOKUP(D57,RIJDERS!$B$19:$D$4377,2,FALSE),"")</f>
        <v>119</v>
      </c>
      <c r="B57" s="20" t="str">
        <f>IFERROR(VLOOKUP(D57,RIJDERS!$B$19:$D$4377,3,FALSE),IF(ISBLANK(C57),"",C57))</f>
        <v>Esteban DEJASSE</v>
      </c>
      <c r="C57" s="31" t="s">
        <v>36</v>
      </c>
      <c r="D57" s="8">
        <v>744</v>
      </c>
      <c r="E57" s="27">
        <v>0</v>
      </c>
      <c r="F57" s="27">
        <v>0</v>
      </c>
      <c r="G57" s="27">
        <v>10</v>
      </c>
      <c r="H57" s="27">
        <v>9</v>
      </c>
      <c r="I57" s="27">
        <v>0</v>
      </c>
      <c r="J57" s="27">
        <v>0</v>
      </c>
      <c r="K57" s="27">
        <v>19</v>
      </c>
      <c r="L57" s="20" t="str">
        <f t="shared" ca="1" si="3"/>
        <v/>
      </c>
      <c r="O57" s="20">
        <f t="shared" si="6"/>
        <v>2</v>
      </c>
      <c r="P57" s="20" t="str">
        <f t="shared" si="7"/>
        <v>n</v>
      </c>
    </row>
    <row r="58" spans="1:16" hidden="1" x14ac:dyDescent="0.25">
      <c r="A58" s="20" t="str">
        <f>IFERROR(VLOOKUP(D58,RIJDERS!$B$19:$D$4377,2,FALSE),"")</f>
        <v>225</v>
      </c>
      <c r="B58" s="20" t="str">
        <f>IFERROR(VLOOKUP(D58,RIJDERS!$B$19:$D$4377,3,FALSE),IF(ISBLANK(C58),"",C58))</f>
        <v>GOUMAN MIKA</v>
      </c>
      <c r="C58" s="31" t="s">
        <v>36</v>
      </c>
      <c r="D58" s="8">
        <v>99998</v>
      </c>
      <c r="E58" s="27">
        <v>18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18</v>
      </c>
      <c r="L58" s="20" t="str">
        <f t="shared" ca="1" si="3"/>
        <v/>
      </c>
      <c r="M58" s="20">
        <f>LARGE(E58:J58,1)</f>
        <v>18</v>
      </c>
      <c r="N58" s="20">
        <f>LARGE(E58:J58,2)</f>
        <v>0</v>
      </c>
      <c r="O58" s="20">
        <f t="shared" si="6"/>
        <v>1</v>
      </c>
      <c r="P58" s="20" t="str">
        <f t="shared" si="7"/>
        <v>n</v>
      </c>
    </row>
    <row r="59" spans="1:16" hidden="1" x14ac:dyDescent="0.25">
      <c r="A59" s="20" t="str">
        <f>IFERROR(VLOOKUP(D59,RIJDERS!$B$19:$D$4377,2,FALSE),"")</f>
        <v>105</v>
      </c>
      <c r="B59" s="20" t="str">
        <f>IFERROR(VLOOKUP(D59,RIJDERS!$B$19:$D$4377,3,FALSE),IF(ISBLANK(C59),"",C59))</f>
        <v>Fabian MAES</v>
      </c>
      <c r="C59" s="31" t="s">
        <v>36</v>
      </c>
      <c r="D59" s="8">
        <v>42567</v>
      </c>
      <c r="E59" s="27">
        <v>0</v>
      </c>
      <c r="F59" s="27">
        <v>18</v>
      </c>
      <c r="G59" s="27">
        <v>0</v>
      </c>
      <c r="H59" s="27">
        <v>0</v>
      </c>
      <c r="I59" s="27">
        <v>0</v>
      </c>
      <c r="J59" s="27">
        <v>0</v>
      </c>
      <c r="K59" s="27">
        <v>18</v>
      </c>
      <c r="L59" s="20" t="str">
        <f t="shared" ca="1" si="3"/>
        <v/>
      </c>
      <c r="O59" s="20">
        <f t="shared" si="6"/>
        <v>1</v>
      </c>
      <c r="P59" s="20" t="str">
        <f t="shared" si="7"/>
        <v>n</v>
      </c>
    </row>
    <row r="60" spans="1:16" hidden="1" x14ac:dyDescent="0.25">
      <c r="A60" s="20" t="str">
        <f>IFERROR(VLOOKUP(D60,RIJDERS!$B$19:$D$4377,2,FALSE),"")</f>
        <v>142</v>
      </c>
      <c r="B60" s="20" t="str">
        <f>IFERROR(VLOOKUP(D60,RIJDERS!$B$19:$D$4377,3,FALSE),IF(ISBLANK(C60),"",C60))</f>
        <v>Lucas LEYSSENS</v>
      </c>
      <c r="C60" s="31" t="s">
        <v>36</v>
      </c>
      <c r="D60" s="8">
        <v>42728</v>
      </c>
      <c r="E60" s="27">
        <v>0</v>
      </c>
      <c r="F60" s="27">
        <v>0</v>
      </c>
      <c r="G60" s="27">
        <v>17</v>
      </c>
      <c r="H60" s="27">
        <v>0</v>
      </c>
      <c r="I60" s="27">
        <v>0</v>
      </c>
      <c r="J60" s="27">
        <v>0</v>
      </c>
      <c r="K60" s="27">
        <v>17</v>
      </c>
      <c r="L60" s="20" t="str">
        <f t="shared" ca="1" si="3"/>
        <v/>
      </c>
      <c r="O60" s="20">
        <f t="shared" si="6"/>
        <v>1</v>
      </c>
      <c r="P60" s="20" t="str">
        <f t="shared" si="7"/>
        <v>n</v>
      </c>
    </row>
    <row r="61" spans="1:16" hidden="1" x14ac:dyDescent="0.25">
      <c r="A61" s="20" t="str">
        <f>IFERROR(VLOOKUP(D61,RIJDERS!$B$19:$D$4377,2,FALSE),"")</f>
        <v>150</v>
      </c>
      <c r="B61" s="20" t="str">
        <f>IFERROR(VLOOKUP(D61,RIJDERS!$B$19:$D$4377,3,FALSE),IF(ISBLANK(C61),"",C61))</f>
        <v>Robbe GEIJSELS</v>
      </c>
      <c r="C61" s="31" t="s">
        <v>36</v>
      </c>
      <c r="D61" s="8">
        <v>47783</v>
      </c>
      <c r="E61" s="27">
        <v>0</v>
      </c>
      <c r="F61" s="27">
        <v>0</v>
      </c>
      <c r="G61" s="27">
        <v>9</v>
      </c>
      <c r="H61" s="27">
        <v>0</v>
      </c>
      <c r="I61" s="27">
        <v>7</v>
      </c>
      <c r="J61" s="27">
        <v>0</v>
      </c>
      <c r="K61" s="27">
        <v>16</v>
      </c>
      <c r="L61" s="20" t="str">
        <f t="shared" ca="1" si="3"/>
        <v/>
      </c>
      <c r="O61" s="20">
        <f t="shared" si="6"/>
        <v>2</v>
      </c>
      <c r="P61" s="20" t="str">
        <f t="shared" si="7"/>
        <v>n</v>
      </c>
    </row>
    <row r="62" spans="1:16" hidden="1" x14ac:dyDescent="0.25">
      <c r="A62" s="20" t="str">
        <f>IFERROR(VLOOKUP(D62,RIJDERS!$B$19:$D$4377,2,FALSE),"")</f>
        <v>167</v>
      </c>
      <c r="B62" s="20" t="str">
        <f>IFERROR(VLOOKUP(D62,RIJDERS!$B$19:$D$4377,3,FALSE),IF(ISBLANK(C62),"",C62))</f>
        <v>Senne MENARGUES-TORRE</v>
      </c>
      <c r="C62" s="31" t="s">
        <v>36</v>
      </c>
      <c r="D62" s="8">
        <v>44142</v>
      </c>
      <c r="E62" s="27">
        <v>4</v>
      </c>
      <c r="F62" s="27">
        <v>0</v>
      </c>
      <c r="G62" s="27">
        <v>9</v>
      </c>
      <c r="H62" s="27">
        <v>0</v>
      </c>
      <c r="I62" s="27">
        <v>0</v>
      </c>
      <c r="J62" s="27">
        <v>0</v>
      </c>
      <c r="K62" s="27">
        <v>13</v>
      </c>
      <c r="L62" s="20" t="str">
        <f t="shared" ca="1" si="3"/>
        <v/>
      </c>
      <c r="M62" s="20">
        <f>LARGE(E62:J62,1)</f>
        <v>9</v>
      </c>
      <c r="N62" s="20">
        <f>LARGE(E62:J62,2)</f>
        <v>4</v>
      </c>
      <c r="O62" s="20">
        <f t="shared" si="6"/>
        <v>2</v>
      </c>
      <c r="P62" s="20" t="str">
        <f t="shared" si="7"/>
        <v>n</v>
      </c>
    </row>
    <row r="63" spans="1:16" hidden="1" x14ac:dyDescent="0.25">
      <c r="A63" s="20" t="str">
        <f>IFERROR(VLOOKUP(D63,RIJDERS!$B$19:$D$4377,2,FALSE),"")</f>
        <v>129</v>
      </c>
      <c r="B63" s="20" t="str">
        <f>IFERROR(VLOOKUP(D63,RIJDERS!$B$19:$D$4377,3,FALSE),IF(ISBLANK(C63),"",C63))</f>
        <v>PINET JUSTIN</v>
      </c>
      <c r="C63" s="31" t="s">
        <v>36</v>
      </c>
      <c r="D63" s="8">
        <v>2695</v>
      </c>
      <c r="E63" s="27">
        <v>7</v>
      </c>
      <c r="F63" s="27">
        <v>6</v>
      </c>
      <c r="G63" s="27">
        <v>0</v>
      </c>
      <c r="H63" s="27">
        <v>0</v>
      </c>
      <c r="I63" s="27">
        <v>0</v>
      </c>
      <c r="J63" s="27">
        <v>0</v>
      </c>
      <c r="K63" s="27">
        <v>13</v>
      </c>
      <c r="L63" s="20" t="str">
        <f t="shared" ca="1" si="3"/>
        <v/>
      </c>
      <c r="O63" s="20">
        <f t="shared" si="6"/>
        <v>2</v>
      </c>
      <c r="P63" s="20" t="str">
        <f t="shared" si="7"/>
        <v>n</v>
      </c>
    </row>
    <row r="64" spans="1:16" hidden="1" x14ac:dyDescent="0.25">
      <c r="A64" s="20" t="str">
        <f>IFERROR(VLOOKUP(D64,RIJDERS!$B$19:$D$4377,2,FALSE),"")</f>
        <v>96</v>
      </c>
      <c r="B64" s="20" t="str">
        <f>IFERROR(VLOOKUP(D64,RIJDERS!$B$19:$D$4377,3,FALSE),IF(ISBLANK(C64),"",C64))</f>
        <v>Yoran BRIGE</v>
      </c>
      <c r="C64" s="31" t="s">
        <v>36</v>
      </c>
      <c r="D64" s="8">
        <v>45731</v>
      </c>
      <c r="E64" s="27">
        <v>0</v>
      </c>
      <c r="F64" s="27">
        <v>0</v>
      </c>
      <c r="G64" s="27">
        <v>11</v>
      </c>
      <c r="H64" s="27">
        <v>0</v>
      </c>
      <c r="I64" s="27">
        <v>0</v>
      </c>
      <c r="J64" s="27">
        <v>0</v>
      </c>
      <c r="K64" s="27">
        <v>11</v>
      </c>
      <c r="L64" s="20" t="str">
        <f t="shared" ca="1" si="3"/>
        <v/>
      </c>
      <c r="O64" s="20">
        <f t="shared" si="6"/>
        <v>1</v>
      </c>
      <c r="P64" s="20" t="str">
        <f t="shared" si="7"/>
        <v>n</v>
      </c>
    </row>
    <row r="65" spans="1:16" hidden="1" x14ac:dyDescent="0.25">
      <c r="A65" s="20" t="str">
        <f>IFERROR(VLOOKUP(D65,RIJDERS!$B$19:$D$4377,2,FALSE),"")</f>
        <v>69</v>
      </c>
      <c r="B65" s="20" t="str">
        <f>IFERROR(VLOOKUP(D65,RIJDERS!$B$19:$D$4377,3,FALSE),IF(ISBLANK(C65),"",C65))</f>
        <v>Lemmy LOWYCK</v>
      </c>
      <c r="C65" s="31" t="s">
        <v>36</v>
      </c>
      <c r="D65" s="8">
        <v>48982</v>
      </c>
      <c r="E65" s="27">
        <v>0</v>
      </c>
      <c r="F65" s="27">
        <v>11</v>
      </c>
      <c r="G65" s="27">
        <v>0</v>
      </c>
      <c r="H65" s="27">
        <v>0</v>
      </c>
      <c r="I65" s="27">
        <v>0</v>
      </c>
      <c r="J65" s="27">
        <v>0</v>
      </c>
      <c r="K65" s="27">
        <v>11</v>
      </c>
      <c r="L65" s="20" t="str">
        <f t="shared" ca="1" si="3"/>
        <v/>
      </c>
      <c r="O65" s="20">
        <f t="shared" si="6"/>
        <v>1</v>
      </c>
      <c r="P65" s="20" t="str">
        <f t="shared" si="7"/>
        <v>n</v>
      </c>
    </row>
    <row r="66" spans="1:16" hidden="1" x14ac:dyDescent="0.25">
      <c r="A66" s="20" t="str">
        <f>IFERROR(VLOOKUP(D66,RIJDERS!$B$19:$D$4377,2,FALSE),"")</f>
        <v>165</v>
      </c>
      <c r="B66" s="20" t="str">
        <f>IFERROR(VLOOKUP(D66,RIJDERS!$B$19:$D$4377,3,FALSE),IF(ISBLANK(C66),"",C66))</f>
        <v>Ruben JANSSEN</v>
      </c>
      <c r="C66" s="31" t="s">
        <v>36</v>
      </c>
      <c r="D66" s="8">
        <v>42565</v>
      </c>
      <c r="E66" s="27">
        <v>10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10</v>
      </c>
      <c r="L66" s="20" t="str">
        <f t="shared" ca="1" si="3"/>
        <v/>
      </c>
      <c r="O66" s="20">
        <f t="shared" si="6"/>
        <v>1</v>
      </c>
      <c r="P66" s="20" t="str">
        <f t="shared" si="7"/>
        <v>n</v>
      </c>
    </row>
    <row r="67" spans="1:16" hidden="1" x14ac:dyDescent="0.25">
      <c r="A67" s="20" t="str">
        <f>IFERROR(VLOOKUP(D67,RIJDERS!$B$19:$D$4377,2,FALSE),"")</f>
        <v>73</v>
      </c>
      <c r="B67" s="20" t="str">
        <f>IFERROR(VLOOKUP(D67,RIJDERS!$B$19:$D$4377,3,FALSE),IF(ISBLANK(C67),"",C67))</f>
        <v>Thibe VERTOMMEN</v>
      </c>
      <c r="C67" s="31" t="s">
        <v>36</v>
      </c>
      <c r="D67" s="8">
        <v>44187</v>
      </c>
      <c r="E67" s="27">
        <v>10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10</v>
      </c>
      <c r="L67" s="20" t="str">
        <f t="shared" ca="1" si="3"/>
        <v/>
      </c>
      <c r="O67" s="20">
        <f t="shared" si="6"/>
        <v>1</v>
      </c>
      <c r="P67" s="20" t="str">
        <f t="shared" si="7"/>
        <v>n</v>
      </c>
    </row>
    <row r="68" spans="1:16" hidden="1" x14ac:dyDescent="0.25">
      <c r="A68" s="20" t="str">
        <f>IFERROR(VLOOKUP(D68,RIJDERS!$B$19:$D$4377,2,FALSE),"")</f>
        <v>52</v>
      </c>
      <c r="B68" s="20" t="str">
        <f>IFERROR(VLOOKUP(D68,RIJDERS!$B$19:$D$4377,3,FALSE),IF(ISBLANK(C68),"",C68))</f>
        <v>Tibo SNAUWAERT</v>
      </c>
      <c r="C68" s="31" t="s">
        <v>36</v>
      </c>
      <c r="D68" s="8">
        <v>43057</v>
      </c>
      <c r="E68" s="27">
        <v>0</v>
      </c>
      <c r="F68" s="27">
        <v>10</v>
      </c>
      <c r="G68" s="27">
        <v>0</v>
      </c>
      <c r="H68" s="27">
        <v>0</v>
      </c>
      <c r="I68" s="27">
        <v>0</v>
      </c>
      <c r="J68" s="27">
        <v>0</v>
      </c>
      <c r="K68" s="27">
        <v>10</v>
      </c>
      <c r="L68" s="20" t="str">
        <f t="shared" ca="1" si="3"/>
        <v/>
      </c>
      <c r="O68" s="20">
        <f t="shared" si="6"/>
        <v>1</v>
      </c>
      <c r="P68" s="20" t="str">
        <f t="shared" si="7"/>
        <v>n</v>
      </c>
    </row>
    <row r="69" spans="1:16" hidden="1" x14ac:dyDescent="0.25">
      <c r="A69" s="20" t="str">
        <f>IFERROR(VLOOKUP(D69,RIJDERS!$B$19:$D$4377,2,FALSE),"")</f>
        <v>155</v>
      </c>
      <c r="B69" s="20" t="str">
        <f>IFERROR(VLOOKUP(D69,RIJDERS!$B$19:$D$4377,3,FALSE),IF(ISBLANK(C69),"",C69))</f>
        <v>Alessand BAGGIO</v>
      </c>
      <c r="C69" s="31" t="s">
        <v>36</v>
      </c>
      <c r="D69" s="8">
        <v>69</v>
      </c>
      <c r="E69" s="27">
        <v>0</v>
      </c>
      <c r="F69" s="27">
        <v>0</v>
      </c>
      <c r="G69" s="27">
        <v>0</v>
      </c>
      <c r="H69" s="27">
        <v>9</v>
      </c>
      <c r="I69" s="27">
        <v>0</v>
      </c>
      <c r="J69" s="27">
        <v>0</v>
      </c>
      <c r="K69" s="27">
        <v>9</v>
      </c>
      <c r="L69" s="20" t="str">
        <f t="shared" ca="1" si="3"/>
        <v/>
      </c>
      <c r="O69" s="20">
        <f t="shared" si="6"/>
        <v>1</v>
      </c>
      <c r="P69" s="20" t="str">
        <f t="shared" si="7"/>
        <v>n</v>
      </c>
    </row>
    <row r="70" spans="1:16" hidden="1" x14ac:dyDescent="0.25">
      <c r="A70" s="20" t="str">
        <f>IFERROR(VLOOKUP(D70,RIJDERS!$B$19:$D$4377,2,FALSE),"")</f>
        <v>49</v>
      </c>
      <c r="B70" s="20" t="str">
        <f>IFERROR(VLOOKUP(D70,RIJDERS!$B$19:$D$4377,3,FALSE),IF(ISBLANK(C70),"",C70))</f>
        <v>Cruz WUYTENS</v>
      </c>
      <c r="C70" s="31" t="s">
        <v>36</v>
      </c>
      <c r="D70" s="8">
        <v>56989</v>
      </c>
      <c r="E70" s="27">
        <v>0</v>
      </c>
      <c r="F70" s="27">
        <v>0</v>
      </c>
      <c r="G70" s="27">
        <v>9</v>
      </c>
      <c r="H70" s="27">
        <v>0</v>
      </c>
      <c r="I70" s="27">
        <v>0</v>
      </c>
      <c r="J70" s="27">
        <v>0</v>
      </c>
      <c r="K70" s="27">
        <v>9</v>
      </c>
      <c r="L70" s="20" t="str">
        <f t="shared" ca="1" si="3"/>
        <v/>
      </c>
      <c r="M70" s="20">
        <f t="shared" ref="M70:M99" si="24">LARGE(E70:J70,1)</f>
        <v>9</v>
      </c>
      <c r="N70" s="20">
        <f t="shared" ref="N70:N99" si="25">LARGE(E70:J70,2)</f>
        <v>0</v>
      </c>
      <c r="O70" s="20">
        <f t="shared" si="6"/>
        <v>1</v>
      </c>
      <c r="P70" s="20" t="str">
        <f t="shared" si="7"/>
        <v>n</v>
      </c>
    </row>
    <row r="71" spans="1:16" hidden="1" x14ac:dyDescent="0.25">
      <c r="A71" s="20" t="str">
        <f>IFERROR(VLOOKUP(D71,RIJDERS!$B$19:$D$4377,2,FALSE),"")</f>
        <v>121</v>
      </c>
      <c r="B71" s="20" t="str">
        <f>IFERROR(VLOOKUP(D71,RIJDERS!$B$19:$D$4377,3,FALSE),IF(ISBLANK(C71),"",C71))</f>
        <v>Stan PAUWELS</v>
      </c>
      <c r="C71" s="31" t="s">
        <v>36</v>
      </c>
      <c r="D71" s="8">
        <v>51392</v>
      </c>
      <c r="E71" s="27">
        <v>0</v>
      </c>
      <c r="F71" s="27">
        <v>9</v>
      </c>
      <c r="G71" s="27">
        <v>0</v>
      </c>
      <c r="H71" s="27">
        <v>0</v>
      </c>
      <c r="I71" s="27">
        <v>0</v>
      </c>
      <c r="J71" s="27">
        <v>0</v>
      </c>
      <c r="K71" s="27">
        <v>9</v>
      </c>
      <c r="L71" s="20" t="str">
        <f t="shared" ref="L71:L134" ca="1" si="26">IF(OR(P71="n",P71="t"),"",COUNTIF(INDIRECT(CONCATENATE("$M$",TEXT(MATCH(VLOOKUP(C71,C:C,1,FALSE),C:C,0),"#"),":",CELL("adres",P71))),"j"))</f>
        <v/>
      </c>
      <c r="M71" s="20">
        <f t="shared" si="24"/>
        <v>9</v>
      </c>
      <c r="N71" s="20">
        <f t="shared" si="25"/>
        <v>0</v>
      </c>
      <c r="O71" s="20">
        <f t="shared" ref="O71:O134" si="27">COUNTIF(E71:J71,"&gt;0")</f>
        <v>1</v>
      </c>
      <c r="P71" s="20" t="str">
        <f t="shared" ref="P71:P134" si="28">IF(O71&lt;$O$1,IF(O71=0,"t","n"),"j")</f>
        <v>n</v>
      </c>
    </row>
    <row r="72" spans="1:16" hidden="1" x14ac:dyDescent="0.25">
      <c r="A72" s="20" t="str">
        <f>IFERROR(VLOOKUP(D72,RIJDERS!$B$19:$D$4377,2,FALSE),"")</f>
        <v>168</v>
      </c>
      <c r="B72" s="20" t="str">
        <f>IFERROR(VLOOKUP(D72,RIJDERS!$B$19:$D$4377,3,FALSE),IF(ISBLANK(C72),"",C72))</f>
        <v>Rune COOL</v>
      </c>
      <c r="C72" s="31" t="s">
        <v>36</v>
      </c>
      <c r="D72" s="8">
        <v>52608</v>
      </c>
      <c r="E72" s="27">
        <v>0</v>
      </c>
      <c r="F72" s="27">
        <v>9</v>
      </c>
      <c r="G72" s="27">
        <v>0</v>
      </c>
      <c r="H72" s="27">
        <v>0</v>
      </c>
      <c r="I72" s="27">
        <v>0</v>
      </c>
      <c r="J72" s="27">
        <v>0</v>
      </c>
      <c r="K72" s="27">
        <v>9</v>
      </c>
      <c r="L72" s="20" t="str">
        <f t="shared" ca="1" si="26"/>
        <v/>
      </c>
      <c r="M72" s="20">
        <f t="shared" si="24"/>
        <v>9</v>
      </c>
      <c r="N72" s="20">
        <f t="shared" si="25"/>
        <v>0</v>
      </c>
      <c r="O72" s="20">
        <f t="shared" si="27"/>
        <v>1</v>
      </c>
      <c r="P72" s="20" t="str">
        <f t="shared" si="28"/>
        <v>n</v>
      </c>
    </row>
    <row r="73" spans="1:16" hidden="1" x14ac:dyDescent="0.25">
      <c r="A73" s="20" t="str">
        <f>IFERROR(VLOOKUP(D73,RIJDERS!$B$19:$D$4377,2,FALSE),"")</f>
        <v>132</v>
      </c>
      <c r="B73" s="20" t="str">
        <f>IFERROR(VLOOKUP(D73,RIJDERS!$B$19:$D$4377,3,FALSE),IF(ISBLANK(C73),"",C73))</f>
        <v>Ethan LECOMTE-DUBOIS</v>
      </c>
      <c r="C73" s="31" t="s">
        <v>36</v>
      </c>
      <c r="D73" s="8">
        <v>1460</v>
      </c>
      <c r="E73" s="27">
        <v>0</v>
      </c>
      <c r="F73" s="27">
        <v>0</v>
      </c>
      <c r="G73" s="27">
        <v>0</v>
      </c>
      <c r="H73" s="27">
        <v>8</v>
      </c>
      <c r="I73" s="27">
        <v>0</v>
      </c>
      <c r="J73" s="27">
        <v>0</v>
      </c>
      <c r="K73" s="27">
        <v>8</v>
      </c>
      <c r="L73" s="20" t="str">
        <f t="shared" ca="1" si="26"/>
        <v/>
      </c>
      <c r="M73" s="20">
        <f t="shared" si="24"/>
        <v>8</v>
      </c>
      <c r="N73" s="20">
        <f t="shared" si="25"/>
        <v>0</v>
      </c>
      <c r="O73" s="20">
        <f t="shared" si="27"/>
        <v>1</v>
      </c>
      <c r="P73" s="20" t="str">
        <f t="shared" si="28"/>
        <v>n</v>
      </c>
    </row>
    <row r="74" spans="1:16" hidden="1" x14ac:dyDescent="0.25">
      <c r="A74" s="20" t="str">
        <f>IFERROR(VLOOKUP(D74,RIJDERS!$B$19:$D$4377,2,FALSE),"")</f>
        <v>47</v>
      </c>
      <c r="B74" s="20" t="str">
        <f>IFERROR(VLOOKUP(D74,RIJDERS!$B$19:$D$4377,3,FALSE),IF(ISBLANK(C74),"",C74))</f>
        <v>Arnar VANDERSTEDE</v>
      </c>
      <c r="C74" s="31" t="s">
        <v>36</v>
      </c>
      <c r="D74" s="8">
        <v>45048</v>
      </c>
      <c r="E74" s="27">
        <v>0</v>
      </c>
      <c r="F74" s="27">
        <v>8</v>
      </c>
      <c r="G74" s="27">
        <v>0</v>
      </c>
      <c r="H74" s="27">
        <v>0</v>
      </c>
      <c r="I74" s="27">
        <v>0</v>
      </c>
      <c r="J74" s="27">
        <v>0</v>
      </c>
      <c r="K74" s="27">
        <v>8</v>
      </c>
      <c r="L74" s="20" t="str">
        <f t="shared" ca="1" si="26"/>
        <v/>
      </c>
      <c r="M74" s="20">
        <f t="shared" si="24"/>
        <v>8</v>
      </c>
      <c r="N74" s="20">
        <f t="shared" si="25"/>
        <v>0</v>
      </c>
      <c r="O74" s="20">
        <f t="shared" si="27"/>
        <v>1</v>
      </c>
      <c r="P74" s="20" t="str">
        <f t="shared" si="28"/>
        <v>n</v>
      </c>
    </row>
    <row r="75" spans="1:16" hidden="1" x14ac:dyDescent="0.25">
      <c r="A75" s="20" t="str">
        <f>IFERROR(VLOOKUP(D75,RIJDERS!$B$19:$D$4377,2,FALSE),"")</f>
        <v>120</v>
      </c>
      <c r="B75" s="20" t="str">
        <f>IFERROR(VLOOKUP(D75,RIJDERS!$B$19:$D$4377,3,FALSE),IF(ISBLANK(C75),"",C75))</f>
        <v>MUTLU ERWAN</v>
      </c>
      <c r="C75" s="31" t="s">
        <v>36</v>
      </c>
      <c r="D75" s="8">
        <v>2524</v>
      </c>
      <c r="E75" s="27">
        <v>7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7</v>
      </c>
      <c r="L75" s="20" t="str">
        <f t="shared" ca="1" si="26"/>
        <v/>
      </c>
      <c r="M75" s="20">
        <f t="shared" si="24"/>
        <v>7</v>
      </c>
      <c r="N75" s="20">
        <f t="shared" si="25"/>
        <v>0</v>
      </c>
      <c r="O75" s="20">
        <f t="shared" si="27"/>
        <v>1</v>
      </c>
      <c r="P75" s="20" t="str">
        <f t="shared" si="28"/>
        <v>n</v>
      </c>
    </row>
    <row r="76" spans="1:16" hidden="1" x14ac:dyDescent="0.25">
      <c r="A76" s="20" t="str">
        <f>IFERROR(VLOOKUP(D76,RIJDERS!$B$19:$D$4377,2,FALSE),"")</f>
        <v>38</v>
      </c>
      <c r="B76" s="20" t="str">
        <f>IFERROR(VLOOKUP(D76,RIJDERS!$B$19:$D$4377,3,FALSE),IF(ISBLANK(C76),"",C76))</f>
        <v>Ruben STIJMANS</v>
      </c>
      <c r="C76" s="31" t="s">
        <v>36</v>
      </c>
      <c r="D76" s="8">
        <v>52313</v>
      </c>
      <c r="E76" s="27">
        <v>6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6</v>
      </c>
      <c r="L76" s="20" t="str">
        <f t="shared" ca="1" si="26"/>
        <v/>
      </c>
      <c r="M76" s="20">
        <f t="shared" si="24"/>
        <v>6</v>
      </c>
      <c r="N76" s="20">
        <f t="shared" si="25"/>
        <v>0</v>
      </c>
      <c r="O76" s="20">
        <f t="shared" si="27"/>
        <v>1</v>
      </c>
      <c r="P76" s="20" t="str">
        <f t="shared" si="28"/>
        <v>n</v>
      </c>
    </row>
    <row r="77" spans="1:16" hidden="1" x14ac:dyDescent="0.25">
      <c r="A77" s="20" t="str">
        <f>IFERROR(VLOOKUP(D77,RIJDERS!$B$19:$D$4377,2,FALSE),"")</f>
        <v>166</v>
      </c>
      <c r="B77" s="20" t="str">
        <f>IFERROR(VLOOKUP(D77,RIJDERS!$B$19:$D$4377,3,FALSE),IF(ISBLANK(C77),"",C77))</f>
        <v>MATERNE ROMAIN</v>
      </c>
      <c r="C77" s="31" t="s">
        <v>36</v>
      </c>
      <c r="D77" s="8">
        <v>2343</v>
      </c>
      <c r="E77" s="27">
        <v>6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6</v>
      </c>
      <c r="L77" s="20" t="str">
        <f t="shared" ca="1" si="26"/>
        <v/>
      </c>
      <c r="M77" s="20">
        <f t="shared" si="24"/>
        <v>6</v>
      </c>
      <c r="N77" s="20">
        <f t="shared" si="25"/>
        <v>0</v>
      </c>
      <c r="O77" s="20">
        <f t="shared" si="27"/>
        <v>1</v>
      </c>
      <c r="P77" s="20" t="str">
        <f t="shared" si="28"/>
        <v>n</v>
      </c>
    </row>
    <row r="78" spans="1:16" hidden="1" x14ac:dyDescent="0.25">
      <c r="A78" s="20" t="str">
        <f>IFERROR(VLOOKUP(D78,RIJDERS!$B$19:$D$4377,2,FALSE),"")</f>
        <v>135</v>
      </c>
      <c r="B78" s="20" t="str">
        <f>IFERROR(VLOOKUP(D78,RIJDERS!$B$19:$D$4377,3,FALSE),IF(ISBLANK(C78),"",C78))</f>
        <v>Jean-Lou AUSSEMS</v>
      </c>
      <c r="C78" s="31" t="s">
        <v>36</v>
      </c>
      <c r="D78" s="8">
        <v>57</v>
      </c>
      <c r="E78" s="27">
        <v>0</v>
      </c>
      <c r="F78" s="27">
        <v>6</v>
      </c>
      <c r="G78" s="27">
        <v>0</v>
      </c>
      <c r="H78" s="27">
        <v>0</v>
      </c>
      <c r="I78" s="27">
        <v>0</v>
      </c>
      <c r="J78" s="27">
        <v>0</v>
      </c>
      <c r="K78" s="27">
        <v>6</v>
      </c>
      <c r="L78" s="20" t="str">
        <f t="shared" ca="1" si="26"/>
        <v/>
      </c>
      <c r="M78" s="20">
        <f t="shared" si="24"/>
        <v>6</v>
      </c>
      <c r="N78" s="20">
        <f t="shared" si="25"/>
        <v>0</v>
      </c>
      <c r="O78" s="20">
        <f t="shared" si="27"/>
        <v>1</v>
      </c>
      <c r="P78" s="20" t="str">
        <f t="shared" si="28"/>
        <v>n</v>
      </c>
    </row>
    <row r="79" spans="1:16" hidden="1" x14ac:dyDescent="0.25">
      <c r="A79" s="20" t="str">
        <f>IFERROR(VLOOKUP(D79,RIJDERS!$B$19:$D$4377,2,FALSE),"")</f>
        <v>27</v>
      </c>
      <c r="B79" s="20" t="str">
        <f>IFERROR(VLOOKUP(D79,RIJDERS!$B$19:$D$4377,3,FALSE),IF(ISBLANK(C79),"",C79))</f>
        <v>Rikkert VAN TICHELEN</v>
      </c>
      <c r="C79" s="31" t="s">
        <v>36</v>
      </c>
      <c r="D79" s="8">
        <v>43115</v>
      </c>
      <c r="E79" s="27">
        <v>0</v>
      </c>
      <c r="F79" s="27">
        <v>0</v>
      </c>
      <c r="G79" s="27">
        <v>0</v>
      </c>
      <c r="H79" s="27">
        <v>0</v>
      </c>
      <c r="I79" s="27">
        <v>2</v>
      </c>
      <c r="J79" s="27">
        <v>0</v>
      </c>
      <c r="K79" s="27">
        <v>2</v>
      </c>
      <c r="L79" s="20" t="str">
        <f t="shared" ca="1" si="26"/>
        <v/>
      </c>
      <c r="M79" s="20">
        <f t="shared" si="24"/>
        <v>2</v>
      </c>
      <c r="N79" s="20">
        <f t="shared" si="25"/>
        <v>0</v>
      </c>
      <c r="O79" s="20">
        <f t="shared" si="27"/>
        <v>1</v>
      </c>
      <c r="P79" s="20" t="str">
        <f t="shared" si="28"/>
        <v>n</v>
      </c>
    </row>
    <row r="80" spans="1:16" x14ac:dyDescent="0.25">
      <c r="A80" s="20" t="str">
        <f>IFERROR(VLOOKUP(D80,RIJDERS!$B$19:$D$4377,2,FALSE),"")</f>
        <v/>
      </c>
      <c r="B80" s="20" t="str">
        <f>IFERROR(VLOOKUP(D80,RIJDERS!$B$19:$D$4377,3,FALSE),IF(ISBLANK(C80),"",C80))</f>
        <v>B12</v>
      </c>
      <c r="C80" s="31" t="s">
        <v>36</v>
      </c>
      <c r="D80" s="8" t="s">
        <v>32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0" t="str">
        <f t="shared" ca="1" si="26"/>
        <v/>
      </c>
      <c r="M80" s="20" t="str">
        <f t="shared" ref="M80:M93" si="29">IF(P80="t","",LARGE(E80:J80,1))</f>
        <v/>
      </c>
      <c r="N80" s="20" t="str">
        <f t="shared" ref="N80:N93" si="30">IF(P80="t","",LARGE(E80:J80,2))</f>
        <v/>
      </c>
      <c r="O80" s="20">
        <f t="shared" si="27"/>
        <v>0</v>
      </c>
      <c r="P80" s="20" t="str">
        <f t="shared" si="28"/>
        <v>t</v>
      </c>
    </row>
    <row r="81" spans="1:16" x14ac:dyDescent="0.25">
      <c r="A81" s="20" t="str">
        <f>IFERROR(VLOOKUP(D81,RIJDERS!$B$19:$D$4377,2,FALSE),"")</f>
        <v/>
      </c>
      <c r="B81" s="20" t="str">
        <f>IFERROR(VLOOKUP(D81,RIJDERS!$B$19:$D$4377,3,FALSE),IF(ISBLANK(C81),"",C81))</f>
        <v/>
      </c>
      <c r="C81" s="8"/>
      <c r="D81" s="26"/>
      <c r="E81" s="27"/>
      <c r="F81" s="27"/>
      <c r="G81" s="27"/>
      <c r="H81" s="27"/>
      <c r="I81" s="27"/>
      <c r="J81" s="27"/>
      <c r="K81" s="27"/>
      <c r="L81" s="20" t="str">
        <f t="shared" ca="1" si="26"/>
        <v/>
      </c>
      <c r="M81" s="20" t="str">
        <f t="shared" si="29"/>
        <v/>
      </c>
      <c r="N81" s="20" t="str">
        <f t="shared" si="30"/>
        <v/>
      </c>
      <c r="O81" s="20">
        <f t="shared" si="27"/>
        <v>0</v>
      </c>
      <c r="P81" s="20" t="str">
        <f t="shared" si="28"/>
        <v>t</v>
      </c>
    </row>
    <row r="82" spans="1:16" x14ac:dyDescent="0.25">
      <c r="A82" s="20" t="str">
        <f>IFERROR(VLOOKUP(D82,RIJDERS!$B$19:$D$4377,2,FALSE),"")</f>
        <v/>
      </c>
      <c r="B82" s="20" t="str">
        <f>IFERROR(VLOOKUP(D82,RIJDERS!$B$19:$D$4377,3,FALSE),IF(ISBLANK(C82),"",C82))</f>
        <v>Boys 13 jaar</v>
      </c>
      <c r="C82" s="30" t="s">
        <v>41</v>
      </c>
      <c r="D82" s="29"/>
      <c r="E82" s="27"/>
      <c r="F82" s="27"/>
      <c r="G82" s="27"/>
      <c r="H82" s="27"/>
      <c r="I82" s="27"/>
      <c r="J82" s="27"/>
      <c r="K82" s="27"/>
      <c r="L82" s="20" t="str">
        <f t="shared" ca="1" si="26"/>
        <v/>
      </c>
      <c r="M82" s="20" t="str">
        <f t="shared" si="29"/>
        <v/>
      </c>
      <c r="N82" s="20" t="str">
        <f t="shared" si="30"/>
        <v/>
      </c>
      <c r="O82" s="20">
        <f t="shared" si="27"/>
        <v>0</v>
      </c>
      <c r="P82" s="20" t="str">
        <f t="shared" si="28"/>
        <v>t</v>
      </c>
    </row>
    <row r="83" spans="1:16" x14ac:dyDescent="0.25">
      <c r="A83" s="20" t="str">
        <f>IFERROR(VLOOKUP(D83,RIJDERS!$B$19:$D$4377,2,FALSE),"")</f>
        <v>31</v>
      </c>
      <c r="B83" s="20" t="str">
        <f>IFERROR(VLOOKUP(D83,RIJDERS!$B$19:$D$4377,3,FALSE),IF(ISBLANK(C83),"",C83))</f>
        <v>Kjell DE SCHEPPER</v>
      </c>
      <c r="C83" s="31" t="s">
        <v>37</v>
      </c>
      <c r="D83" s="8">
        <v>42895</v>
      </c>
      <c r="E83" s="27">
        <v>84</v>
      </c>
      <c r="F83" s="27">
        <v>64</v>
      </c>
      <c r="G83" s="27">
        <v>64</v>
      </c>
      <c r="H83" s="27">
        <v>79</v>
      </c>
      <c r="I83" s="27">
        <v>79</v>
      </c>
      <c r="J83" s="27">
        <v>46</v>
      </c>
      <c r="K83" s="27">
        <v>416</v>
      </c>
      <c r="L83" s="20">
        <f t="shared" ca="1" si="26"/>
        <v>1</v>
      </c>
      <c r="M83" s="20">
        <f t="shared" si="29"/>
        <v>84</v>
      </c>
      <c r="N83" s="20">
        <f t="shared" si="30"/>
        <v>79</v>
      </c>
      <c r="O83" s="20">
        <f t="shared" si="27"/>
        <v>6</v>
      </c>
      <c r="P83" s="20" t="str">
        <f t="shared" si="28"/>
        <v>j</v>
      </c>
    </row>
    <row r="84" spans="1:16" x14ac:dyDescent="0.25">
      <c r="A84" s="20" t="str">
        <f>IFERROR(VLOOKUP(D84,RIJDERS!$B$19:$D$4377,2,FALSE),"")</f>
        <v>94</v>
      </c>
      <c r="B84" s="20" t="str">
        <f>IFERROR(VLOOKUP(D84,RIJDERS!$B$19:$D$4377,3,FALSE),IF(ISBLANK(C84),"",C84))</f>
        <v>Tjörven MERTENS</v>
      </c>
      <c r="C84" s="31" t="s">
        <v>37</v>
      </c>
      <c r="D84" s="8">
        <v>48089</v>
      </c>
      <c r="E84" s="27">
        <v>64</v>
      </c>
      <c r="F84" s="27">
        <v>84</v>
      </c>
      <c r="G84" s="27">
        <v>84</v>
      </c>
      <c r="H84" s="27">
        <v>0</v>
      </c>
      <c r="I84" s="27">
        <v>59</v>
      </c>
      <c r="J84" s="27">
        <v>74</v>
      </c>
      <c r="K84" s="27">
        <v>365</v>
      </c>
      <c r="L84" s="20">
        <f t="shared" ca="1" si="26"/>
        <v>2</v>
      </c>
      <c r="M84" s="20">
        <f t="shared" si="29"/>
        <v>84</v>
      </c>
      <c r="N84" s="20">
        <f t="shared" si="30"/>
        <v>84</v>
      </c>
      <c r="O84" s="20">
        <f t="shared" si="27"/>
        <v>5</v>
      </c>
      <c r="P84" s="20" t="str">
        <f t="shared" si="28"/>
        <v>j</v>
      </c>
    </row>
    <row r="85" spans="1:16" x14ac:dyDescent="0.25">
      <c r="A85" s="20" t="str">
        <f>IFERROR(VLOOKUP(D85,RIJDERS!$B$19:$D$4377,2,FALSE),"")</f>
        <v>21</v>
      </c>
      <c r="B85" s="20" t="str">
        <f>IFERROR(VLOOKUP(D85,RIJDERS!$B$19:$D$4377,3,FALSE),IF(ISBLANK(C85),"",C85))</f>
        <v>Dieter BROUNS</v>
      </c>
      <c r="C85" s="31" t="s">
        <v>37</v>
      </c>
      <c r="D85" s="8">
        <v>52578</v>
      </c>
      <c r="E85" s="27">
        <v>51</v>
      </c>
      <c r="F85" s="27">
        <v>58</v>
      </c>
      <c r="G85" s="27">
        <v>51</v>
      </c>
      <c r="H85" s="27">
        <v>59</v>
      </c>
      <c r="I85" s="27">
        <v>46</v>
      </c>
      <c r="J85" s="27">
        <v>38</v>
      </c>
      <c r="K85" s="27">
        <v>303</v>
      </c>
      <c r="L85" s="20">
        <f t="shared" ca="1" si="26"/>
        <v>3</v>
      </c>
      <c r="M85" s="20">
        <f t="shared" si="29"/>
        <v>59</v>
      </c>
      <c r="N85" s="20">
        <f t="shared" si="30"/>
        <v>58</v>
      </c>
      <c r="O85" s="20">
        <f t="shared" si="27"/>
        <v>6</v>
      </c>
      <c r="P85" s="20" t="str">
        <f t="shared" si="28"/>
        <v>j</v>
      </c>
    </row>
    <row r="86" spans="1:16" x14ac:dyDescent="0.25">
      <c r="A86" s="20" t="str">
        <f>IFERROR(VLOOKUP(D86,RIJDERS!$B$19:$D$4377,2,FALSE),"")</f>
        <v>76</v>
      </c>
      <c r="B86" s="20" t="str">
        <f>IFERROR(VLOOKUP(D86,RIJDERS!$B$19:$D$4377,3,FALSE),IF(ISBLANK(C86),"",C86))</f>
        <v>BOURGUIGNON ETHANE</v>
      </c>
      <c r="C86" s="31" t="s">
        <v>37</v>
      </c>
      <c r="D86" s="8">
        <v>308</v>
      </c>
      <c r="E86" s="27">
        <v>53</v>
      </c>
      <c r="F86" s="27">
        <v>51</v>
      </c>
      <c r="G86" s="27">
        <v>59</v>
      </c>
      <c r="H86" s="27">
        <v>54</v>
      </c>
      <c r="I86" s="27">
        <v>50</v>
      </c>
      <c r="J86" s="27">
        <v>31</v>
      </c>
      <c r="K86" s="27">
        <v>298</v>
      </c>
      <c r="L86" s="20">
        <f t="shared" ca="1" si="26"/>
        <v>4</v>
      </c>
      <c r="M86" s="20">
        <f t="shared" si="29"/>
        <v>59</v>
      </c>
      <c r="N86" s="20">
        <f t="shared" si="30"/>
        <v>54</v>
      </c>
      <c r="O86" s="20">
        <f t="shared" si="27"/>
        <v>6</v>
      </c>
      <c r="P86" s="20" t="str">
        <f t="shared" si="28"/>
        <v>j</v>
      </c>
    </row>
    <row r="87" spans="1:16" x14ac:dyDescent="0.25">
      <c r="A87" s="20" t="str">
        <f>IFERROR(VLOOKUP(D87,RIJDERS!$B$19:$D$4377,2,FALSE),"")</f>
        <v>24</v>
      </c>
      <c r="B87" s="20" t="str">
        <f>IFERROR(VLOOKUP(D87,RIJDERS!$B$19:$D$4377,3,FALSE),IF(ISBLANK(C87),"",C87))</f>
        <v>Victor BEIRINCKX</v>
      </c>
      <c r="C87" s="31" t="s">
        <v>37</v>
      </c>
      <c r="D87" s="8">
        <v>51474</v>
      </c>
      <c r="E87" s="27">
        <v>55</v>
      </c>
      <c r="F87" s="27">
        <v>51</v>
      </c>
      <c r="G87" s="27">
        <v>45</v>
      </c>
      <c r="H87" s="27">
        <v>49</v>
      </c>
      <c r="I87" s="27">
        <v>37</v>
      </c>
      <c r="J87" s="27">
        <v>35</v>
      </c>
      <c r="K87" s="27">
        <v>272</v>
      </c>
      <c r="L87" s="20">
        <f t="shared" ca="1" si="26"/>
        <v>5</v>
      </c>
      <c r="M87" s="20">
        <f t="shared" si="29"/>
        <v>55</v>
      </c>
      <c r="N87" s="20">
        <f t="shared" si="30"/>
        <v>51</v>
      </c>
      <c r="O87" s="20">
        <f t="shared" si="27"/>
        <v>6</v>
      </c>
      <c r="P87" s="20" t="str">
        <f t="shared" si="28"/>
        <v>j</v>
      </c>
    </row>
    <row r="88" spans="1:16" x14ac:dyDescent="0.25">
      <c r="A88" s="20" t="str">
        <f>IFERROR(VLOOKUP(D88,RIJDERS!$B$19:$D$4377,2,FALSE),"")</f>
        <v>53</v>
      </c>
      <c r="B88" s="20" t="str">
        <f>IFERROR(VLOOKUP(D88,RIJDERS!$B$19:$D$4377,3,FALSE),IF(ISBLANK(C88),"",C88))</f>
        <v>Cedric PATTYN</v>
      </c>
      <c r="C88" s="31" t="s">
        <v>37</v>
      </c>
      <c r="D88" s="8">
        <v>51469</v>
      </c>
      <c r="E88" s="27">
        <v>42</v>
      </c>
      <c r="F88" s="27">
        <v>30</v>
      </c>
      <c r="G88" s="27">
        <v>46</v>
      </c>
      <c r="H88" s="27">
        <v>43</v>
      </c>
      <c r="I88" s="27">
        <v>36</v>
      </c>
      <c r="J88" s="27">
        <v>40</v>
      </c>
      <c r="K88" s="27">
        <v>237</v>
      </c>
      <c r="L88" s="20">
        <f t="shared" ca="1" si="26"/>
        <v>6</v>
      </c>
      <c r="M88" s="20">
        <f t="shared" si="29"/>
        <v>46</v>
      </c>
      <c r="N88" s="20">
        <f t="shared" si="30"/>
        <v>43</v>
      </c>
      <c r="O88" s="20">
        <f t="shared" si="27"/>
        <v>6</v>
      </c>
      <c r="P88" s="20" t="str">
        <f t="shared" si="28"/>
        <v>j</v>
      </c>
    </row>
    <row r="89" spans="1:16" x14ac:dyDescent="0.25">
      <c r="A89" s="20" t="str">
        <f>IFERROR(VLOOKUP(D89,RIJDERS!$B$19:$D$4377,2,FALSE),"")</f>
        <v>65</v>
      </c>
      <c r="B89" s="20" t="str">
        <f>IFERROR(VLOOKUP(D89,RIJDERS!$B$19:$D$4377,3,FALSE),IF(ISBLANK(C89),"",C89))</f>
        <v>Nathan DE FAUW</v>
      </c>
      <c r="C89" s="31" t="s">
        <v>37</v>
      </c>
      <c r="D89" s="8">
        <v>44406</v>
      </c>
      <c r="E89" s="27">
        <v>39</v>
      </c>
      <c r="F89" s="27">
        <v>46</v>
      </c>
      <c r="G89" s="27">
        <v>51</v>
      </c>
      <c r="H89" s="27">
        <v>22</v>
      </c>
      <c r="I89" s="27">
        <v>46</v>
      </c>
      <c r="J89" s="27">
        <v>31</v>
      </c>
      <c r="K89" s="27">
        <v>235</v>
      </c>
      <c r="L89" s="20">
        <f t="shared" ca="1" si="26"/>
        <v>7</v>
      </c>
      <c r="M89" s="20">
        <f t="shared" si="29"/>
        <v>51</v>
      </c>
      <c r="N89" s="20">
        <f t="shared" si="30"/>
        <v>46</v>
      </c>
      <c r="O89" s="20">
        <f t="shared" si="27"/>
        <v>6</v>
      </c>
      <c r="P89" s="20" t="str">
        <f t="shared" si="28"/>
        <v>j</v>
      </c>
    </row>
    <row r="90" spans="1:16" x14ac:dyDescent="0.25">
      <c r="A90" s="20" t="str">
        <f>IFERROR(VLOOKUP(D90,RIJDERS!$B$19:$D$4377,2,FALSE),"")</f>
        <v>117</v>
      </c>
      <c r="B90" s="20" t="str">
        <f>IFERROR(VLOOKUP(D90,RIJDERS!$B$19:$D$4377,3,FALSE),IF(ISBLANK(C90),"",C90))</f>
        <v>Thibault VAN LAERE</v>
      </c>
      <c r="C90" s="31" t="s">
        <v>37</v>
      </c>
      <c r="D90" s="8">
        <v>49779</v>
      </c>
      <c r="E90" s="27">
        <v>28</v>
      </c>
      <c r="F90" s="27">
        <v>44</v>
      </c>
      <c r="G90" s="27">
        <v>24</v>
      </c>
      <c r="H90" s="27">
        <v>22</v>
      </c>
      <c r="I90" s="27">
        <v>38</v>
      </c>
      <c r="J90" s="27">
        <v>36</v>
      </c>
      <c r="K90" s="27">
        <v>192</v>
      </c>
      <c r="L90" s="20">
        <f t="shared" ca="1" si="26"/>
        <v>8</v>
      </c>
      <c r="M90" s="20">
        <f t="shared" si="29"/>
        <v>44</v>
      </c>
      <c r="N90" s="20">
        <f t="shared" si="30"/>
        <v>38</v>
      </c>
      <c r="O90" s="20">
        <f t="shared" si="27"/>
        <v>6</v>
      </c>
      <c r="P90" s="20" t="str">
        <f t="shared" si="28"/>
        <v>j</v>
      </c>
    </row>
    <row r="91" spans="1:16" x14ac:dyDescent="0.25">
      <c r="A91" s="20" t="str">
        <f>IFERROR(VLOOKUP(D91,RIJDERS!$B$19:$D$4377,2,FALSE),"")</f>
        <v>29</v>
      </c>
      <c r="B91" s="20" t="str">
        <f>IFERROR(VLOOKUP(D91,RIJDERS!$B$19:$D$4377,3,FALSE),IF(ISBLANK(C91),"",C91))</f>
        <v>Ilias AKKERMANS</v>
      </c>
      <c r="C91" s="31" t="s">
        <v>37</v>
      </c>
      <c r="D91" s="8">
        <v>51426</v>
      </c>
      <c r="E91" s="27">
        <v>27</v>
      </c>
      <c r="F91" s="27">
        <v>42</v>
      </c>
      <c r="G91" s="27">
        <v>44</v>
      </c>
      <c r="H91" s="27">
        <v>40</v>
      </c>
      <c r="I91" s="27">
        <v>0</v>
      </c>
      <c r="J91" s="27">
        <v>15</v>
      </c>
      <c r="K91" s="27">
        <v>168</v>
      </c>
      <c r="L91" s="20">
        <f t="shared" ca="1" si="26"/>
        <v>9</v>
      </c>
      <c r="M91" s="20">
        <f t="shared" si="29"/>
        <v>44</v>
      </c>
      <c r="N91" s="20">
        <f t="shared" si="30"/>
        <v>42</v>
      </c>
      <c r="O91" s="20">
        <f t="shared" si="27"/>
        <v>5</v>
      </c>
      <c r="P91" s="20" t="str">
        <f t="shared" si="28"/>
        <v>j</v>
      </c>
    </row>
    <row r="92" spans="1:16" x14ac:dyDescent="0.25">
      <c r="A92" s="20" t="str">
        <f>IFERROR(VLOOKUP(D92,RIJDERS!$B$19:$D$4377,2,FALSE),"")</f>
        <v>32</v>
      </c>
      <c r="B92" s="20" t="str">
        <f>IFERROR(VLOOKUP(D92,RIJDERS!$B$19:$D$4377,3,FALSE),IF(ISBLANK(C92),"",C92))</f>
        <v>Ziko DECOSTER</v>
      </c>
      <c r="C92" s="31" t="s">
        <v>37</v>
      </c>
      <c r="D92" s="8">
        <v>43242</v>
      </c>
      <c r="E92" s="27">
        <v>12</v>
      </c>
      <c r="F92" s="27">
        <v>24</v>
      </c>
      <c r="G92" s="27">
        <v>26</v>
      </c>
      <c r="H92" s="27">
        <v>35</v>
      </c>
      <c r="I92" s="27">
        <v>22</v>
      </c>
      <c r="J92" s="27">
        <v>13</v>
      </c>
      <c r="K92" s="27">
        <v>132</v>
      </c>
      <c r="L92" s="20">
        <f t="shared" ca="1" si="26"/>
        <v>10</v>
      </c>
      <c r="M92" s="20">
        <f t="shared" si="29"/>
        <v>35</v>
      </c>
      <c r="N92" s="20">
        <f t="shared" si="30"/>
        <v>26</v>
      </c>
      <c r="O92" s="20">
        <f t="shared" si="27"/>
        <v>6</v>
      </c>
      <c r="P92" s="20" t="str">
        <f t="shared" si="28"/>
        <v>j</v>
      </c>
    </row>
    <row r="93" spans="1:16" x14ac:dyDescent="0.25">
      <c r="A93" s="20" t="str">
        <f>IFERROR(VLOOKUP(D93,RIJDERS!$B$19:$D$4377,2,FALSE),"")</f>
        <v>999</v>
      </c>
      <c r="B93" s="20" t="str">
        <f>IFERROR(VLOOKUP(D93,RIJDERS!$B$19:$D$4377,3,FALSE),IF(ISBLANK(C93),"",C93))</f>
        <v>Robbin BOSCH</v>
      </c>
      <c r="C93" s="31" t="s">
        <v>37</v>
      </c>
      <c r="D93" s="8">
        <v>42894</v>
      </c>
      <c r="E93" s="27">
        <v>25</v>
      </c>
      <c r="F93" s="27">
        <v>23</v>
      </c>
      <c r="G93" s="27">
        <v>22</v>
      </c>
      <c r="H93" s="27">
        <v>32</v>
      </c>
      <c r="I93" s="27">
        <v>19</v>
      </c>
      <c r="J93" s="27">
        <v>8</v>
      </c>
      <c r="K93" s="27">
        <v>129</v>
      </c>
      <c r="L93" s="20">
        <f t="shared" ca="1" si="26"/>
        <v>11</v>
      </c>
      <c r="M93" s="20">
        <f t="shared" si="29"/>
        <v>32</v>
      </c>
      <c r="N93" s="20">
        <f t="shared" si="30"/>
        <v>25</v>
      </c>
      <c r="O93" s="20">
        <f t="shared" si="27"/>
        <v>6</v>
      </c>
      <c r="P93" s="20" t="str">
        <f t="shared" si="28"/>
        <v>j</v>
      </c>
    </row>
    <row r="94" spans="1:16" x14ac:dyDescent="0.25">
      <c r="A94" s="20" t="str">
        <f>IFERROR(VLOOKUP(D94,RIJDERS!$B$19:$D$4377,2,FALSE),"")</f>
        <v>45</v>
      </c>
      <c r="B94" s="20" t="str">
        <f>IFERROR(VLOOKUP(D94,RIJDERS!$B$19:$D$4377,3,FALSE),IF(ISBLANK(C94),"",C94))</f>
        <v>Zian S´JEGERS</v>
      </c>
      <c r="C94" s="31" t="s">
        <v>37</v>
      </c>
      <c r="D94" s="8">
        <v>42412</v>
      </c>
      <c r="E94" s="27">
        <v>22</v>
      </c>
      <c r="F94" s="27">
        <v>18</v>
      </c>
      <c r="G94" s="27">
        <v>21</v>
      </c>
      <c r="H94" s="27">
        <v>20</v>
      </c>
      <c r="I94" s="27">
        <v>6</v>
      </c>
      <c r="J94" s="27">
        <v>8</v>
      </c>
      <c r="K94" s="27">
        <v>95</v>
      </c>
      <c r="L94" s="20">
        <f t="shared" ca="1" si="26"/>
        <v>12</v>
      </c>
      <c r="M94" s="20">
        <f t="shared" si="24"/>
        <v>22</v>
      </c>
      <c r="N94" s="20">
        <f t="shared" si="25"/>
        <v>21</v>
      </c>
      <c r="O94" s="20">
        <f t="shared" si="27"/>
        <v>6</v>
      </c>
      <c r="P94" s="20" t="str">
        <f t="shared" si="28"/>
        <v>j</v>
      </c>
    </row>
    <row r="95" spans="1:16" hidden="1" x14ac:dyDescent="0.25">
      <c r="A95" s="20" t="str">
        <f>IFERROR(VLOOKUP(D95,RIJDERS!$B$19:$D$4377,2,FALSE),"")</f>
        <v>90</v>
      </c>
      <c r="B95" s="20" t="str">
        <f>IFERROR(VLOOKUP(D95,RIJDERS!$B$19:$D$4377,3,FALSE),IF(ISBLANK(C95),"",C95))</f>
        <v>Nand MARTENS</v>
      </c>
      <c r="C95" s="31" t="s">
        <v>37</v>
      </c>
      <c r="D95" s="8">
        <v>47016</v>
      </c>
      <c r="E95" s="27">
        <v>30</v>
      </c>
      <c r="F95" s="27">
        <v>30</v>
      </c>
      <c r="G95" s="27">
        <v>28</v>
      </c>
      <c r="H95" s="27">
        <v>0</v>
      </c>
      <c r="I95" s="27">
        <v>0</v>
      </c>
      <c r="J95" s="27">
        <v>0</v>
      </c>
      <c r="K95" s="27">
        <v>88</v>
      </c>
      <c r="L95" s="20" t="str">
        <f t="shared" ca="1" si="26"/>
        <v/>
      </c>
      <c r="M95" s="20">
        <f t="shared" ref="M95:M96" si="31">IF(P95="t","",LARGE(E95:J95,1))</f>
        <v>30</v>
      </c>
      <c r="N95" s="20">
        <f t="shared" ref="N95:N96" si="32">IF(P95="t","",LARGE(E95:J95,2))</f>
        <v>30</v>
      </c>
      <c r="O95" s="20">
        <f t="shared" si="27"/>
        <v>3</v>
      </c>
      <c r="P95" s="20" t="str">
        <f t="shared" si="28"/>
        <v>n</v>
      </c>
    </row>
    <row r="96" spans="1:16" x14ac:dyDescent="0.25">
      <c r="A96" s="20" t="str">
        <f>IFERROR(VLOOKUP(D96,RIJDERS!$B$19:$D$4377,2,FALSE),"")</f>
        <v>40</v>
      </c>
      <c r="B96" s="20" t="str">
        <f>IFERROR(VLOOKUP(D96,RIJDERS!$B$19:$D$4377,3,FALSE),IF(ISBLANK(C96),"",C96))</f>
        <v>Jens HUYBRECHTS</v>
      </c>
      <c r="C96" s="31" t="s">
        <v>37</v>
      </c>
      <c r="D96" s="8">
        <v>44382</v>
      </c>
      <c r="E96" s="27">
        <v>8</v>
      </c>
      <c r="F96" s="27">
        <v>11</v>
      </c>
      <c r="G96" s="27">
        <v>22</v>
      </c>
      <c r="H96" s="27">
        <v>18</v>
      </c>
      <c r="I96" s="27">
        <v>18</v>
      </c>
      <c r="J96" s="27">
        <v>9</v>
      </c>
      <c r="K96" s="27">
        <v>86</v>
      </c>
      <c r="L96" s="20">
        <f t="shared" ca="1" si="26"/>
        <v>13</v>
      </c>
      <c r="M96" s="20">
        <f t="shared" si="31"/>
        <v>22</v>
      </c>
      <c r="N96" s="20">
        <f t="shared" si="32"/>
        <v>18</v>
      </c>
      <c r="O96" s="20">
        <f t="shared" si="27"/>
        <v>6</v>
      </c>
      <c r="P96" s="20" t="str">
        <f t="shared" si="28"/>
        <v>j</v>
      </c>
    </row>
    <row r="97" spans="1:16" hidden="1" x14ac:dyDescent="0.25">
      <c r="A97" s="20" t="str">
        <f>IFERROR(VLOOKUP(D97,RIJDERS!$B$19:$D$4377,2,FALSE),"")</f>
        <v>86</v>
      </c>
      <c r="B97" s="20" t="str">
        <f>IFERROR(VLOOKUP(D97,RIJDERS!$B$19:$D$4377,3,FALSE),IF(ISBLANK(C97),"",C97))</f>
        <v>Sander GEBOERS</v>
      </c>
      <c r="C97" s="31" t="s">
        <v>37</v>
      </c>
      <c r="D97" s="8">
        <v>44975</v>
      </c>
      <c r="E97" s="27">
        <v>23</v>
      </c>
      <c r="F97" s="27">
        <v>20</v>
      </c>
      <c r="G97" s="27">
        <v>30</v>
      </c>
      <c r="H97" s="27">
        <v>0</v>
      </c>
      <c r="I97" s="27">
        <v>0</v>
      </c>
      <c r="J97" s="27">
        <v>0</v>
      </c>
      <c r="K97" s="27">
        <v>73</v>
      </c>
      <c r="L97" s="20" t="str">
        <f t="shared" ca="1" si="26"/>
        <v/>
      </c>
      <c r="M97" s="20">
        <f t="shared" si="24"/>
        <v>30</v>
      </c>
      <c r="N97" s="20">
        <f t="shared" si="25"/>
        <v>23</v>
      </c>
      <c r="O97" s="20">
        <f t="shared" si="27"/>
        <v>3</v>
      </c>
      <c r="P97" s="20" t="str">
        <f t="shared" si="28"/>
        <v>n</v>
      </c>
    </row>
    <row r="98" spans="1:16" hidden="1" x14ac:dyDescent="0.25">
      <c r="A98" s="20" t="str">
        <f>IFERROR(VLOOKUP(D98,RIJDERS!$B$19:$D$4377,2,FALSE),"")</f>
        <v>116</v>
      </c>
      <c r="B98" s="20" t="str">
        <f>IFERROR(VLOOKUP(D98,RIJDERS!$B$19:$D$4377,3,FALSE),IF(ISBLANK(C98),"",C98))</f>
        <v>Aymeric DUMONT</v>
      </c>
      <c r="C98" s="31" t="s">
        <v>37</v>
      </c>
      <c r="D98" s="8">
        <v>1027</v>
      </c>
      <c r="E98" s="27">
        <v>0</v>
      </c>
      <c r="F98" s="27">
        <v>25</v>
      </c>
      <c r="G98" s="27">
        <v>0</v>
      </c>
      <c r="H98" s="27">
        <v>25</v>
      </c>
      <c r="I98" s="27">
        <v>18</v>
      </c>
      <c r="J98" s="27">
        <v>0</v>
      </c>
      <c r="K98" s="27">
        <v>68</v>
      </c>
      <c r="L98" s="20" t="str">
        <f t="shared" ca="1" si="26"/>
        <v/>
      </c>
      <c r="M98" s="20">
        <f t="shared" si="24"/>
        <v>25</v>
      </c>
      <c r="N98" s="20">
        <f t="shared" si="25"/>
        <v>25</v>
      </c>
      <c r="O98" s="20">
        <f t="shared" si="27"/>
        <v>3</v>
      </c>
      <c r="P98" s="20" t="str">
        <f t="shared" si="28"/>
        <v>n</v>
      </c>
    </row>
    <row r="99" spans="1:16" hidden="1" x14ac:dyDescent="0.25">
      <c r="A99" s="20" t="str">
        <f>IFERROR(VLOOKUP(D99,RIJDERS!$B$19:$D$4377,2,FALSE),"")</f>
        <v>28</v>
      </c>
      <c r="B99" s="20" t="str">
        <f>IFERROR(VLOOKUP(D99,RIJDERS!$B$19:$D$4377,3,FALSE),IF(ISBLANK(C99),"",C99))</f>
        <v>Jesse VAN DER EYCKEN</v>
      </c>
      <c r="C99" s="31" t="s">
        <v>37</v>
      </c>
      <c r="D99" s="8">
        <v>47840</v>
      </c>
      <c r="E99" s="27">
        <v>23</v>
      </c>
      <c r="F99" s="27">
        <v>22</v>
      </c>
      <c r="G99" s="27">
        <v>23</v>
      </c>
      <c r="H99" s="27">
        <v>0</v>
      </c>
      <c r="I99" s="27">
        <v>0</v>
      </c>
      <c r="J99" s="27">
        <v>0</v>
      </c>
      <c r="K99" s="27">
        <v>68</v>
      </c>
      <c r="L99" s="20" t="str">
        <f t="shared" ca="1" si="26"/>
        <v/>
      </c>
      <c r="M99" s="20">
        <f t="shared" si="24"/>
        <v>23</v>
      </c>
      <c r="N99" s="20">
        <f t="shared" si="25"/>
        <v>23</v>
      </c>
      <c r="O99" s="20">
        <f t="shared" si="27"/>
        <v>3</v>
      </c>
      <c r="P99" s="20" t="str">
        <f t="shared" si="28"/>
        <v>n</v>
      </c>
    </row>
    <row r="100" spans="1:16" x14ac:dyDescent="0.25">
      <c r="A100" s="20" t="str">
        <f>IFERROR(VLOOKUP(D100,RIJDERS!$B$19:$D$4377,2,FALSE),"")</f>
        <v>64</v>
      </c>
      <c r="B100" s="20" t="str">
        <f>IFERROR(VLOOKUP(D100,RIJDERS!$B$19:$D$4377,3,FALSE),IF(ISBLANK(C100),"",C100))</f>
        <v>Maxim BEUNCKENS</v>
      </c>
      <c r="C100" s="31" t="s">
        <v>37</v>
      </c>
      <c r="D100" s="8">
        <v>42932</v>
      </c>
      <c r="E100" s="27">
        <v>20</v>
      </c>
      <c r="F100" s="27">
        <v>10</v>
      </c>
      <c r="G100" s="27">
        <v>11</v>
      </c>
      <c r="H100" s="27">
        <v>12</v>
      </c>
      <c r="I100" s="27">
        <v>12</v>
      </c>
      <c r="J100" s="27">
        <v>0</v>
      </c>
      <c r="K100" s="27">
        <v>65</v>
      </c>
      <c r="L100" s="20">
        <f t="shared" ca="1" si="26"/>
        <v>14</v>
      </c>
      <c r="M100" s="20">
        <f t="shared" ref="M100:M101" si="33">IF(P100="t","",LARGE(E100:J100,1))</f>
        <v>20</v>
      </c>
      <c r="N100" s="20">
        <f t="shared" ref="N100:N101" si="34">IF(P100="t","",LARGE(E100:J100,2))</f>
        <v>12</v>
      </c>
      <c r="O100" s="20">
        <f t="shared" si="27"/>
        <v>5</v>
      </c>
      <c r="P100" s="20" t="str">
        <f t="shared" si="28"/>
        <v>j</v>
      </c>
    </row>
    <row r="101" spans="1:16" x14ac:dyDescent="0.25">
      <c r="A101" s="20" t="str">
        <f>IFERROR(VLOOKUP(D101,RIJDERS!$B$19:$D$4377,2,FALSE),"")</f>
        <v>199</v>
      </c>
      <c r="B101" s="20" t="str">
        <f>IFERROR(VLOOKUP(D101,RIJDERS!$B$19:$D$4377,3,FALSE),IF(ISBLANK(C101),"",C101))</f>
        <v>Minthe WOUTERS-SELS</v>
      </c>
      <c r="C101" s="31" t="s">
        <v>37</v>
      </c>
      <c r="D101" s="8">
        <v>49209</v>
      </c>
      <c r="E101" s="27">
        <v>11</v>
      </c>
      <c r="F101" s="27">
        <v>11</v>
      </c>
      <c r="G101" s="27">
        <v>17</v>
      </c>
      <c r="H101" s="27">
        <v>18</v>
      </c>
      <c r="I101" s="27">
        <v>0</v>
      </c>
      <c r="J101" s="27">
        <v>7</v>
      </c>
      <c r="K101" s="27">
        <v>64</v>
      </c>
      <c r="L101" s="20">
        <f t="shared" ca="1" si="26"/>
        <v>15</v>
      </c>
      <c r="M101" s="20">
        <f t="shared" si="33"/>
        <v>18</v>
      </c>
      <c r="N101" s="20">
        <f t="shared" si="34"/>
        <v>17</v>
      </c>
      <c r="O101" s="20">
        <f t="shared" si="27"/>
        <v>5</v>
      </c>
      <c r="P101" s="20" t="str">
        <f t="shared" si="28"/>
        <v>j</v>
      </c>
    </row>
    <row r="102" spans="1:16" x14ac:dyDescent="0.25">
      <c r="A102" s="20" t="str">
        <f>IFERROR(VLOOKUP(D102,RIJDERS!$B$19:$D$4377,2,FALSE),"")</f>
        <v>95</v>
      </c>
      <c r="B102" s="20" t="str">
        <f>IFERROR(VLOOKUP(D102,RIJDERS!$B$19:$D$4377,3,FALSE),IF(ISBLANK(C102),"",C102))</f>
        <v>Tibo CELIS</v>
      </c>
      <c r="C102" s="31" t="s">
        <v>37</v>
      </c>
      <c r="D102" s="8">
        <v>53562</v>
      </c>
      <c r="E102" s="27">
        <v>13</v>
      </c>
      <c r="F102" s="27">
        <v>19</v>
      </c>
      <c r="G102" s="27">
        <v>13</v>
      </c>
      <c r="H102" s="27">
        <v>19</v>
      </c>
      <c r="I102" s="27">
        <v>0</v>
      </c>
      <c r="J102" s="27">
        <v>0</v>
      </c>
      <c r="K102" s="27">
        <v>64</v>
      </c>
      <c r="L102" s="20">
        <f t="shared" ca="1" si="26"/>
        <v>16</v>
      </c>
      <c r="M102" s="20">
        <f t="shared" ref="M102:M107" si="35">LARGE(E102:J102,1)</f>
        <v>19</v>
      </c>
      <c r="N102" s="20">
        <f t="shared" ref="N102:N107" si="36">LARGE(E102:J102,2)</f>
        <v>19</v>
      </c>
      <c r="O102" s="20">
        <f t="shared" si="27"/>
        <v>4</v>
      </c>
      <c r="P102" s="20" t="str">
        <f t="shared" si="28"/>
        <v>j</v>
      </c>
    </row>
    <row r="103" spans="1:16" hidden="1" x14ac:dyDescent="0.25">
      <c r="A103" s="20" t="str">
        <f>IFERROR(VLOOKUP(D103,RIJDERS!$B$19:$D$4377,2,FALSE),"")</f>
        <v>114</v>
      </c>
      <c r="B103" s="20" t="str">
        <f>IFERROR(VLOOKUP(D103,RIJDERS!$B$19:$D$4377,3,FALSE),IF(ISBLANK(C103),"",C103))</f>
        <v>Neo TIELENS</v>
      </c>
      <c r="C103" s="31" t="s">
        <v>37</v>
      </c>
      <c r="D103" s="8">
        <v>43752</v>
      </c>
      <c r="E103" s="27">
        <v>25</v>
      </c>
      <c r="F103" s="27">
        <v>26</v>
      </c>
      <c r="G103" s="27">
        <v>11</v>
      </c>
      <c r="H103" s="27">
        <v>0</v>
      </c>
      <c r="I103" s="27">
        <v>0</v>
      </c>
      <c r="J103" s="27">
        <v>0</v>
      </c>
      <c r="K103" s="27">
        <v>62</v>
      </c>
      <c r="L103" s="20" t="str">
        <f t="shared" ca="1" si="26"/>
        <v/>
      </c>
      <c r="M103" s="20">
        <f>IF(P103="t","",LARGE(E103:J103,1))</f>
        <v>26</v>
      </c>
      <c r="N103" s="20">
        <f>IF(P103="t","",LARGE(E103:J103,2))</f>
        <v>25</v>
      </c>
      <c r="O103" s="20">
        <f t="shared" si="27"/>
        <v>3</v>
      </c>
      <c r="P103" s="20" t="str">
        <f t="shared" si="28"/>
        <v>n</v>
      </c>
    </row>
    <row r="104" spans="1:16" hidden="1" x14ac:dyDescent="0.25">
      <c r="A104" s="20" t="str">
        <f>IFERROR(VLOOKUP(D104,RIJDERS!$B$19:$D$4377,2,FALSE),"")</f>
        <v>73</v>
      </c>
      <c r="B104" s="20" t="str">
        <f>IFERROR(VLOOKUP(D104,RIJDERS!$B$19:$D$4377,3,FALSE),IF(ISBLANK(C104),"",C104))</f>
        <v>Tjalle DEBURCHGRAEVE</v>
      </c>
      <c r="C104" s="31" t="s">
        <v>37</v>
      </c>
      <c r="D104" s="8">
        <v>51518</v>
      </c>
      <c r="E104" s="27">
        <v>23</v>
      </c>
      <c r="F104" s="27">
        <v>27</v>
      </c>
      <c r="G104" s="27">
        <v>0</v>
      </c>
      <c r="H104" s="27">
        <v>0</v>
      </c>
      <c r="I104" s="27">
        <v>0</v>
      </c>
      <c r="J104" s="27">
        <v>0</v>
      </c>
      <c r="K104" s="27">
        <v>50</v>
      </c>
      <c r="L104" s="20" t="str">
        <f t="shared" ca="1" si="26"/>
        <v/>
      </c>
      <c r="M104" s="20">
        <f t="shared" si="35"/>
        <v>27</v>
      </c>
      <c r="N104" s="20">
        <f t="shared" si="36"/>
        <v>23</v>
      </c>
      <c r="O104" s="20">
        <f t="shared" si="27"/>
        <v>2</v>
      </c>
      <c r="P104" s="20" t="str">
        <f t="shared" si="28"/>
        <v>n</v>
      </c>
    </row>
    <row r="105" spans="1:16" hidden="1" x14ac:dyDescent="0.25">
      <c r="A105" s="20" t="str">
        <f>IFERROR(VLOOKUP(D105,RIJDERS!$B$19:$D$4377,2,FALSE),"")</f>
        <v>72</v>
      </c>
      <c r="B105" s="20" t="str">
        <f>IFERROR(VLOOKUP(D105,RIJDERS!$B$19:$D$4377,3,FALSE),IF(ISBLANK(C105),"",C105))</f>
        <v>Levi SCHURGERS</v>
      </c>
      <c r="C105" s="31" t="s">
        <v>37</v>
      </c>
      <c r="D105" s="8">
        <v>48839</v>
      </c>
      <c r="E105" s="27">
        <v>23</v>
      </c>
      <c r="F105" s="27">
        <v>0</v>
      </c>
      <c r="G105" s="27">
        <v>26</v>
      </c>
      <c r="H105" s="27">
        <v>0</v>
      </c>
      <c r="I105" s="27">
        <v>0</v>
      </c>
      <c r="J105" s="27">
        <v>0</v>
      </c>
      <c r="K105" s="27">
        <v>49</v>
      </c>
      <c r="L105" s="20" t="str">
        <f t="shared" ca="1" si="26"/>
        <v/>
      </c>
      <c r="M105" s="20">
        <f t="shared" si="35"/>
        <v>26</v>
      </c>
      <c r="N105" s="20">
        <f t="shared" si="36"/>
        <v>23</v>
      </c>
      <c r="O105" s="20">
        <f t="shared" si="27"/>
        <v>2</v>
      </c>
      <c r="P105" s="20" t="str">
        <f t="shared" si="28"/>
        <v>n</v>
      </c>
    </row>
    <row r="106" spans="1:16" x14ac:dyDescent="0.25">
      <c r="A106" s="20" t="str">
        <f>IFERROR(VLOOKUP(D106,RIJDERS!$B$19:$D$4377,2,FALSE),"")</f>
        <v>122</v>
      </c>
      <c r="B106" s="20" t="str">
        <f>IFERROR(VLOOKUP(D106,RIJDERS!$B$19:$D$4377,3,FALSE),IF(ISBLANK(C106),"",C106))</f>
        <v>Quinte BELMANS</v>
      </c>
      <c r="C106" s="31" t="s">
        <v>37</v>
      </c>
      <c r="D106" s="8">
        <v>53808</v>
      </c>
      <c r="E106" s="27">
        <v>21</v>
      </c>
      <c r="F106" s="27">
        <v>14</v>
      </c>
      <c r="G106" s="27">
        <v>3</v>
      </c>
      <c r="H106" s="27">
        <v>0</v>
      </c>
      <c r="I106" s="27">
        <v>10</v>
      </c>
      <c r="J106" s="27">
        <v>0</v>
      </c>
      <c r="K106" s="27">
        <v>48</v>
      </c>
      <c r="L106" s="20">
        <f t="shared" ca="1" si="26"/>
        <v>17</v>
      </c>
      <c r="M106" s="20">
        <f>IF(P106="t","",LARGE(E106:J106,1))</f>
        <v>21</v>
      </c>
      <c r="N106" s="20">
        <f>IF(P106="t","",LARGE(E106:J106,2))</f>
        <v>14</v>
      </c>
      <c r="O106" s="20">
        <f t="shared" si="27"/>
        <v>4</v>
      </c>
      <c r="P106" s="20" t="str">
        <f t="shared" si="28"/>
        <v>j</v>
      </c>
    </row>
    <row r="107" spans="1:16" hidden="1" x14ac:dyDescent="0.25">
      <c r="A107" s="20" t="str">
        <f>IFERROR(VLOOKUP(D107,RIJDERS!$B$19:$D$4377,2,FALSE),"")</f>
        <v>16</v>
      </c>
      <c r="B107" s="20" t="str">
        <f>IFERROR(VLOOKUP(D107,RIJDERS!$B$19:$D$4377,3,FALSE),IF(ISBLANK(C107),"",C107))</f>
        <v>BAKKER BART</v>
      </c>
      <c r="C107" s="31" t="s">
        <v>37</v>
      </c>
      <c r="D107" s="8">
        <v>99997</v>
      </c>
      <c r="E107" s="27">
        <v>44</v>
      </c>
      <c r="F107" s="27">
        <v>0</v>
      </c>
      <c r="G107" s="27">
        <v>0</v>
      </c>
      <c r="H107" s="27">
        <v>0</v>
      </c>
      <c r="I107" s="27">
        <v>0</v>
      </c>
      <c r="J107" s="27">
        <v>0</v>
      </c>
      <c r="K107" s="27">
        <v>44</v>
      </c>
      <c r="L107" s="20" t="str">
        <f t="shared" ca="1" si="26"/>
        <v/>
      </c>
      <c r="M107" s="20">
        <f t="shared" si="35"/>
        <v>44</v>
      </c>
      <c r="N107" s="20">
        <f t="shared" si="36"/>
        <v>0</v>
      </c>
      <c r="O107" s="20">
        <f t="shared" si="27"/>
        <v>1</v>
      </c>
      <c r="P107" s="20" t="str">
        <f t="shared" si="28"/>
        <v>n</v>
      </c>
    </row>
    <row r="108" spans="1:16" x14ac:dyDescent="0.25">
      <c r="A108" s="20" t="str">
        <f>IFERROR(VLOOKUP(D108,RIJDERS!$B$19:$D$4377,2,FALSE),"")</f>
        <v>49</v>
      </c>
      <c r="B108" s="20" t="str">
        <f>IFERROR(VLOOKUP(D108,RIJDERS!$B$19:$D$4377,3,FALSE),IF(ISBLANK(C108),"",C108))</f>
        <v>Seppe HEYMANS</v>
      </c>
      <c r="C108" s="31" t="s">
        <v>37</v>
      </c>
      <c r="D108" s="8">
        <v>42729</v>
      </c>
      <c r="E108" s="27">
        <v>7</v>
      </c>
      <c r="F108" s="27">
        <v>8</v>
      </c>
      <c r="G108" s="27">
        <v>0</v>
      </c>
      <c r="H108" s="27">
        <v>12</v>
      </c>
      <c r="I108" s="27">
        <v>11</v>
      </c>
      <c r="J108" s="27">
        <v>0</v>
      </c>
      <c r="K108" s="27">
        <v>38</v>
      </c>
      <c r="L108" s="20">
        <f t="shared" ca="1" si="26"/>
        <v>18</v>
      </c>
      <c r="M108" s="20">
        <f>IF(P108="t","",LARGE(E108:J108,1))</f>
        <v>12</v>
      </c>
      <c r="N108" s="20">
        <f>IF(P108="t","",LARGE(E108:J108,2))</f>
        <v>11</v>
      </c>
      <c r="O108" s="20">
        <f t="shared" si="27"/>
        <v>4</v>
      </c>
      <c r="P108" s="20" t="str">
        <f t="shared" si="28"/>
        <v>j</v>
      </c>
    </row>
    <row r="109" spans="1:16" hidden="1" x14ac:dyDescent="0.25">
      <c r="A109" s="20" t="str">
        <f>IFERROR(VLOOKUP(D109,RIJDERS!$B$19:$D$4377,2,FALSE),"")</f>
        <v>88</v>
      </c>
      <c r="B109" s="20" t="str">
        <f>IFERROR(VLOOKUP(D109,RIJDERS!$B$19:$D$4377,3,FALSE),IF(ISBLANK(C109),"",C109))</f>
        <v>Robbe ARTOOS</v>
      </c>
      <c r="C109" s="31" t="s">
        <v>37</v>
      </c>
      <c r="D109" s="8">
        <v>48181</v>
      </c>
      <c r="E109" s="27">
        <v>0</v>
      </c>
      <c r="F109" s="27">
        <v>0</v>
      </c>
      <c r="G109" s="27">
        <v>10</v>
      </c>
      <c r="H109" s="27">
        <v>17</v>
      </c>
      <c r="I109" s="27">
        <v>10</v>
      </c>
      <c r="J109" s="27">
        <v>0</v>
      </c>
      <c r="K109" s="27">
        <v>37</v>
      </c>
      <c r="L109" s="20" t="str">
        <f t="shared" ca="1" si="26"/>
        <v/>
      </c>
      <c r="M109" s="20">
        <f t="shared" ref="M109:M112" si="37">LARGE(E109:J109,1)</f>
        <v>17</v>
      </c>
      <c r="N109" s="20">
        <f t="shared" ref="N109:N112" si="38">LARGE(E109:J109,2)</f>
        <v>10</v>
      </c>
      <c r="O109" s="20">
        <f t="shared" si="27"/>
        <v>3</v>
      </c>
      <c r="P109" s="20" t="str">
        <f t="shared" si="28"/>
        <v>n</v>
      </c>
    </row>
    <row r="110" spans="1:16" hidden="1" x14ac:dyDescent="0.25">
      <c r="A110" s="20" t="str">
        <f>IFERROR(VLOOKUP(D110,RIJDERS!$B$19:$D$4377,2,FALSE),"")</f>
        <v>56</v>
      </c>
      <c r="B110" s="20" t="str">
        <f>IFERROR(VLOOKUP(D110,RIJDERS!$B$19:$D$4377,3,FALSE),IF(ISBLANK(C110),"",C110))</f>
        <v>Zino VERHOEVEN</v>
      </c>
      <c r="C110" s="31" t="s">
        <v>37</v>
      </c>
      <c r="D110" s="8">
        <v>53354</v>
      </c>
      <c r="E110" s="27">
        <v>5</v>
      </c>
      <c r="F110" s="27">
        <v>11</v>
      </c>
      <c r="G110" s="27">
        <v>18</v>
      </c>
      <c r="H110" s="27">
        <v>0</v>
      </c>
      <c r="I110" s="27">
        <v>0</v>
      </c>
      <c r="J110" s="27">
        <v>0</v>
      </c>
      <c r="K110" s="27">
        <v>34</v>
      </c>
      <c r="L110" s="20" t="str">
        <f t="shared" ca="1" si="26"/>
        <v/>
      </c>
      <c r="M110" s="20">
        <f t="shared" si="37"/>
        <v>18</v>
      </c>
      <c r="N110" s="20">
        <f t="shared" si="38"/>
        <v>11</v>
      </c>
      <c r="O110" s="20">
        <f t="shared" si="27"/>
        <v>3</v>
      </c>
      <c r="P110" s="20" t="str">
        <f t="shared" si="28"/>
        <v>n</v>
      </c>
    </row>
    <row r="111" spans="1:16" hidden="1" x14ac:dyDescent="0.25">
      <c r="A111" s="20" t="str">
        <f>IFERROR(VLOOKUP(D111,RIJDERS!$B$19:$D$4377,2,FALSE),"")</f>
        <v>36</v>
      </c>
      <c r="B111" s="20" t="str">
        <f>IFERROR(VLOOKUP(D111,RIJDERS!$B$19:$D$4377,3,FALSE),IF(ISBLANK(C111),"",C111))</f>
        <v>Arne CEUPPENS</v>
      </c>
      <c r="C111" s="31" t="s">
        <v>37</v>
      </c>
      <c r="D111" s="8">
        <v>42031</v>
      </c>
      <c r="E111" s="27">
        <v>0</v>
      </c>
      <c r="F111" s="27">
        <v>0</v>
      </c>
      <c r="G111" s="27">
        <v>19</v>
      </c>
      <c r="H111" s="27">
        <v>13</v>
      </c>
      <c r="I111" s="27">
        <v>0</v>
      </c>
      <c r="J111" s="27">
        <v>0</v>
      </c>
      <c r="K111" s="27">
        <v>32</v>
      </c>
      <c r="L111" s="20" t="str">
        <f t="shared" ca="1" si="26"/>
        <v/>
      </c>
      <c r="M111" s="20">
        <f t="shared" si="37"/>
        <v>19</v>
      </c>
      <c r="N111" s="20">
        <f t="shared" si="38"/>
        <v>13</v>
      </c>
      <c r="O111" s="20">
        <f t="shared" si="27"/>
        <v>2</v>
      </c>
      <c r="P111" s="20" t="str">
        <f t="shared" si="28"/>
        <v>n</v>
      </c>
    </row>
    <row r="112" spans="1:16" hidden="1" x14ac:dyDescent="0.25">
      <c r="A112" s="20" t="str">
        <f>IFERROR(VLOOKUP(D112,RIJDERS!$B$19:$D$4377,2,FALSE),"")</f>
        <v>120</v>
      </c>
      <c r="B112" s="20" t="str">
        <f>IFERROR(VLOOKUP(D112,RIJDERS!$B$19:$D$4377,3,FALSE),IF(ISBLANK(C112),"",C112))</f>
        <v>Donnelly LAMBRICHTS</v>
      </c>
      <c r="C112" s="31" t="s">
        <v>37</v>
      </c>
      <c r="D112" s="8">
        <v>47770</v>
      </c>
      <c r="E112" s="27">
        <v>11</v>
      </c>
      <c r="F112" s="27">
        <v>11</v>
      </c>
      <c r="G112" s="27">
        <v>10</v>
      </c>
      <c r="H112" s="27">
        <v>0</v>
      </c>
      <c r="I112" s="27">
        <v>0</v>
      </c>
      <c r="J112" s="27">
        <v>0</v>
      </c>
      <c r="K112" s="27">
        <v>32</v>
      </c>
      <c r="L112" s="20" t="str">
        <f t="shared" ca="1" si="26"/>
        <v/>
      </c>
      <c r="M112" s="20">
        <f t="shared" si="37"/>
        <v>11</v>
      </c>
      <c r="N112" s="20">
        <f t="shared" si="38"/>
        <v>11</v>
      </c>
      <c r="O112" s="20">
        <f t="shared" si="27"/>
        <v>3</v>
      </c>
      <c r="P112" s="20" t="str">
        <f t="shared" si="28"/>
        <v>n</v>
      </c>
    </row>
    <row r="113" spans="1:16" hidden="1" x14ac:dyDescent="0.25">
      <c r="A113" s="20" t="str">
        <f>IFERROR(VLOOKUP(D113,RIJDERS!$B$19:$D$4377,2,FALSE),"")</f>
        <v>44</v>
      </c>
      <c r="B113" s="20" t="str">
        <f>IFERROR(VLOOKUP(D113,RIJDERS!$B$19:$D$4377,3,FALSE),IF(ISBLANK(C113),"",C113))</f>
        <v>Axl QUIRIJNEN</v>
      </c>
      <c r="C113" s="31" t="s">
        <v>37</v>
      </c>
      <c r="D113" s="8">
        <v>52543</v>
      </c>
      <c r="E113" s="27">
        <v>10</v>
      </c>
      <c r="F113" s="27">
        <v>9</v>
      </c>
      <c r="G113" s="27">
        <v>12</v>
      </c>
      <c r="H113" s="27">
        <v>0</v>
      </c>
      <c r="I113" s="27">
        <v>0</v>
      </c>
      <c r="J113" s="27">
        <v>0</v>
      </c>
      <c r="K113" s="27">
        <v>31</v>
      </c>
      <c r="L113" s="20" t="str">
        <f t="shared" ca="1" si="26"/>
        <v/>
      </c>
      <c r="O113" s="20">
        <f t="shared" si="27"/>
        <v>3</v>
      </c>
      <c r="P113" s="20" t="str">
        <f t="shared" si="28"/>
        <v>n</v>
      </c>
    </row>
    <row r="114" spans="1:16" hidden="1" x14ac:dyDescent="0.25">
      <c r="A114" s="20" t="str">
        <f>IFERROR(VLOOKUP(D114,RIJDERS!$B$19:$D$4377,2,FALSE),"")</f>
        <v>30</v>
      </c>
      <c r="B114" s="20" t="str">
        <f>IFERROR(VLOOKUP(D114,RIJDERS!$B$19:$D$4377,3,FALSE),IF(ISBLANK(C114),"",C114))</f>
        <v>Dario VAN DEN HEUVEL</v>
      </c>
      <c r="C114" s="31" t="s">
        <v>37</v>
      </c>
      <c r="D114" s="8">
        <v>42411</v>
      </c>
      <c r="E114" s="27">
        <v>10</v>
      </c>
      <c r="F114" s="27">
        <v>9</v>
      </c>
      <c r="G114" s="27">
        <v>9</v>
      </c>
      <c r="H114" s="27">
        <v>0</v>
      </c>
      <c r="I114" s="27">
        <v>0</v>
      </c>
      <c r="J114" s="27">
        <v>0</v>
      </c>
      <c r="K114" s="27">
        <v>28</v>
      </c>
      <c r="L114" s="20" t="str">
        <f t="shared" ca="1" si="26"/>
        <v/>
      </c>
      <c r="M114" s="20">
        <f>LARGE(E114:J114,1)</f>
        <v>10</v>
      </c>
      <c r="N114" s="20">
        <f>LARGE(E114:J114,2)</f>
        <v>9</v>
      </c>
      <c r="O114" s="20">
        <f t="shared" si="27"/>
        <v>3</v>
      </c>
      <c r="P114" s="20" t="str">
        <f t="shared" si="28"/>
        <v>n</v>
      </c>
    </row>
    <row r="115" spans="1:16" hidden="1" x14ac:dyDescent="0.25">
      <c r="A115" s="20" t="str">
        <f>IFERROR(VLOOKUP(D115,RIJDERS!$B$19:$D$4377,2,FALSE),"")</f>
        <v>42</v>
      </c>
      <c r="B115" s="20" t="str">
        <f>IFERROR(VLOOKUP(D115,RIJDERS!$B$19:$D$4377,3,FALSE),IF(ISBLANK(C115),"",C115))</f>
        <v>Fré CSANYI</v>
      </c>
      <c r="C115" s="31" t="s">
        <v>37</v>
      </c>
      <c r="D115" s="8">
        <v>48174</v>
      </c>
      <c r="E115" s="27">
        <v>10</v>
      </c>
      <c r="F115" s="27">
        <v>18</v>
      </c>
      <c r="G115" s="27">
        <v>0</v>
      </c>
      <c r="H115" s="27">
        <v>0</v>
      </c>
      <c r="I115" s="27">
        <v>0</v>
      </c>
      <c r="J115" s="27">
        <v>0</v>
      </c>
      <c r="K115" s="27">
        <v>28</v>
      </c>
      <c r="L115" s="20" t="str">
        <f t="shared" ca="1" si="26"/>
        <v/>
      </c>
      <c r="O115" s="20">
        <f t="shared" si="27"/>
        <v>2</v>
      </c>
      <c r="P115" s="20" t="str">
        <f t="shared" si="28"/>
        <v>n</v>
      </c>
    </row>
    <row r="116" spans="1:16" hidden="1" x14ac:dyDescent="0.25">
      <c r="A116" s="20" t="str">
        <f>IFERROR(VLOOKUP(D116,RIJDERS!$B$19:$D$4377,2,FALSE),"")</f>
        <v>93</v>
      </c>
      <c r="B116" s="20" t="str">
        <f>IFERROR(VLOOKUP(D116,RIJDERS!$B$19:$D$4377,3,FALSE),IF(ISBLANK(C116),"",C116))</f>
        <v>Tijs VAN UFFEL</v>
      </c>
      <c r="C116" s="31" t="s">
        <v>37</v>
      </c>
      <c r="D116" s="8">
        <v>43605</v>
      </c>
      <c r="E116" s="27">
        <v>8</v>
      </c>
      <c r="F116" s="27">
        <v>9</v>
      </c>
      <c r="G116" s="27">
        <v>6</v>
      </c>
      <c r="H116" s="27">
        <v>0</v>
      </c>
      <c r="I116" s="27">
        <v>0</v>
      </c>
      <c r="J116" s="27">
        <v>0</v>
      </c>
      <c r="K116" s="27">
        <v>23</v>
      </c>
      <c r="L116" s="20" t="str">
        <f t="shared" ca="1" si="26"/>
        <v/>
      </c>
      <c r="O116" s="20">
        <f t="shared" si="27"/>
        <v>3</v>
      </c>
      <c r="P116" s="20" t="str">
        <f t="shared" si="28"/>
        <v>n</v>
      </c>
    </row>
    <row r="117" spans="1:16" hidden="1" x14ac:dyDescent="0.25">
      <c r="A117" s="20" t="str">
        <f>IFERROR(VLOOKUP(D117,RIJDERS!$B$19:$D$4377,2,FALSE),"")</f>
        <v>96</v>
      </c>
      <c r="B117" s="20" t="str">
        <f>IFERROR(VLOOKUP(D117,RIJDERS!$B$19:$D$4377,3,FALSE),IF(ISBLANK(C117),"",C117))</f>
        <v>Victor LISON</v>
      </c>
      <c r="C117" s="31" t="s">
        <v>37</v>
      </c>
      <c r="D117" s="8">
        <v>51358</v>
      </c>
      <c r="E117" s="27">
        <v>7</v>
      </c>
      <c r="F117" s="27">
        <v>6</v>
      </c>
      <c r="G117" s="27">
        <v>7</v>
      </c>
      <c r="H117" s="27">
        <v>0</v>
      </c>
      <c r="I117" s="27">
        <v>0</v>
      </c>
      <c r="J117" s="27">
        <v>0</v>
      </c>
      <c r="K117" s="27">
        <v>20</v>
      </c>
      <c r="L117" s="20" t="str">
        <f t="shared" ca="1" si="26"/>
        <v/>
      </c>
      <c r="O117" s="20">
        <f t="shared" si="27"/>
        <v>3</v>
      </c>
      <c r="P117" s="20" t="str">
        <f t="shared" si="28"/>
        <v>n</v>
      </c>
    </row>
    <row r="118" spans="1:16" hidden="1" x14ac:dyDescent="0.25">
      <c r="A118" s="20" t="str">
        <f>IFERROR(VLOOKUP(D118,RIJDERS!$B$19:$D$4377,2,FALSE),"")</f>
        <v>37</v>
      </c>
      <c r="B118" s="20" t="str">
        <f>IFERROR(VLOOKUP(D118,RIJDERS!$B$19:$D$4377,3,FALSE),IF(ISBLANK(C118),"",C118))</f>
        <v>Milan PEETERS</v>
      </c>
      <c r="C118" s="31" t="s">
        <v>37</v>
      </c>
      <c r="D118" s="8">
        <v>47407</v>
      </c>
      <c r="E118" s="27">
        <v>0</v>
      </c>
      <c r="F118" s="27">
        <v>10</v>
      </c>
      <c r="G118" s="27">
        <v>10</v>
      </c>
      <c r="H118" s="27">
        <v>0</v>
      </c>
      <c r="I118" s="27">
        <v>0</v>
      </c>
      <c r="J118" s="27">
        <v>0</v>
      </c>
      <c r="K118" s="27">
        <v>20</v>
      </c>
      <c r="L118" s="20" t="str">
        <f t="shared" ca="1" si="26"/>
        <v/>
      </c>
      <c r="O118" s="20">
        <f t="shared" si="27"/>
        <v>2</v>
      </c>
      <c r="P118" s="20" t="str">
        <f t="shared" si="28"/>
        <v>n</v>
      </c>
    </row>
    <row r="119" spans="1:16" hidden="1" x14ac:dyDescent="0.25">
      <c r="A119" s="20" t="str">
        <f>IFERROR(VLOOKUP(D119,RIJDERS!$B$19:$D$4377,2,FALSE),"")</f>
        <v>34</v>
      </c>
      <c r="B119" s="20" t="str">
        <f>IFERROR(VLOOKUP(D119,RIJDERS!$B$19:$D$4377,3,FALSE),IF(ISBLANK(C119),"",C119))</f>
        <v>Viktor SIMONS</v>
      </c>
      <c r="C119" s="31" t="s">
        <v>37</v>
      </c>
      <c r="D119" s="8">
        <v>47851</v>
      </c>
      <c r="E119" s="27">
        <v>12</v>
      </c>
      <c r="F119" s="27">
        <v>0</v>
      </c>
      <c r="G119" s="27">
        <v>6</v>
      </c>
      <c r="H119" s="27">
        <v>0</v>
      </c>
      <c r="I119" s="27">
        <v>0</v>
      </c>
      <c r="J119" s="27">
        <v>0</v>
      </c>
      <c r="K119" s="27">
        <v>18</v>
      </c>
      <c r="L119" s="20" t="str">
        <f t="shared" ca="1" si="26"/>
        <v/>
      </c>
      <c r="O119" s="20">
        <f t="shared" si="27"/>
        <v>2</v>
      </c>
      <c r="P119" s="20" t="str">
        <f t="shared" si="28"/>
        <v>n</v>
      </c>
    </row>
    <row r="120" spans="1:16" hidden="1" x14ac:dyDescent="0.25">
      <c r="A120" s="20" t="str">
        <f>IFERROR(VLOOKUP(D120,RIJDERS!$B$19:$D$4377,2,FALSE),"")</f>
        <v>50</v>
      </c>
      <c r="B120" s="20" t="str">
        <f>IFERROR(VLOOKUP(D120,RIJDERS!$B$19:$D$4377,3,FALSE),IF(ISBLANK(C120),"",C120))</f>
        <v>Mateo BEKAERT</v>
      </c>
      <c r="C120" s="31" t="s">
        <v>37</v>
      </c>
      <c r="D120" s="8">
        <v>43054</v>
      </c>
      <c r="E120" s="27">
        <v>7</v>
      </c>
      <c r="F120" s="27">
        <v>8</v>
      </c>
      <c r="G120" s="27">
        <v>0</v>
      </c>
      <c r="H120" s="27">
        <v>0</v>
      </c>
      <c r="I120" s="27">
        <v>0</v>
      </c>
      <c r="J120" s="27">
        <v>0</v>
      </c>
      <c r="K120" s="27">
        <v>15</v>
      </c>
      <c r="L120" s="20" t="str">
        <f t="shared" ca="1" si="26"/>
        <v/>
      </c>
      <c r="O120" s="20">
        <f t="shared" si="27"/>
        <v>2</v>
      </c>
      <c r="P120" s="20" t="str">
        <f t="shared" si="28"/>
        <v>n</v>
      </c>
    </row>
    <row r="121" spans="1:16" hidden="1" x14ac:dyDescent="0.25">
      <c r="A121" s="20" t="str">
        <f>IFERROR(VLOOKUP(D121,RIJDERS!$B$19:$D$4377,2,FALSE),"")</f>
        <v>222</v>
      </c>
      <c r="B121" s="20" t="str">
        <f>IFERROR(VLOOKUP(D121,RIJDERS!$B$19:$D$4377,3,FALSE),IF(ISBLANK(C121),"",C121))</f>
        <v>Topangio VERBERT</v>
      </c>
      <c r="C121" s="31" t="s">
        <v>37</v>
      </c>
      <c r="D121" s="8">
        <v>53554</v>
      </c>
      <c r="E121" s="27">
        <v>0</v>
      </c>
      <c r="F121" s="27">
        <v>6</v>
      </c>
      <c r="G121" s="27">
        <v>7</v>
      </c>
      <c r="H121" s="27">
        <v>0</v>
      </c>
      <c r="I121" s="27">
        <v>0</v>
      </c>
      <c r="J121" s="27">
        <v>0</v>
      </c>
      <c r="K121" s="27">
        <v>13</v>
      </c>
      <c r="L121" s="20" t="str">
        <f t="shared" ca="1" si="26"/>
        <v/>
      </c>
      <c r="O121" s="20">
        <f t="shared" si="27"/>
        <v>2</v>
      </c>
      <c r="P121" s="20" t="str">
        <f t="shared" si="28"/>
        <v>n</v>
      </c>
    </row>
    <row r="122" spans="1:16" hidden="1" x14ac:dyDescent="0.25">
      <c r="A122" s="20" t="str">
        <f>IFERROR(VLOOKUP(D122,RIJDERS!$B$19:$D$4377,2,FALSE),"")</f>
        <v>84</v>
      </c>
      <c r="B122" s="20" t="str">
        <f>IFERROR(VLOOKUP(D122,RIJDERS!$B$19:$D$4377,3,FALSE),IF(ISBLANK(C122),"",C122))</f>
        <v>Bram MAES</v>
      </c>
      <c r="C122" s="31" t="s">
        <v>37</v>
      </c>
      <c r="D122" s="8">
        <v>42032</v>
      </c>
      <c r="E122" s="27">
        <v>0</v>
      </c>
      <c r="F122" s="27">
        <v>0</v>
      </c>
      <c r="G122" s="27">
        <v>0</v>
      </c>
      <c r="H122" s="27">
        <v>0</v>
      </c>
      <c r="I122" s="27">
        <v>12</v>
      </c>
      <c r="J122" s="27">
        <v>0</v>
      </c>
      <c r="K122" s="27">
        <v>12</v>
      </c>
      <c r="L122" s="20" t="str">
        <f t="shared" ca="1" si="26"/>
        <v/>
      </c>
      <c r="O122" s="20">
        <f t="shared" si="27"/>
        <v>1</v>
      </c>
      <c r="P122" s="20" t="str">
        <f t="shared" si="28"/>
        <v>n</v>
      </c>
    </row>
    <row r="123" spans="1:16" hidden="1" x14ac:dyDescent="0.25">
      <c r="A123" s="20" t="str">
        <f>IFERROR(VLOOKUP(D123,RIJDERS!$B$19:$D$4377,2,FALSE),"")</f>
        <v>135</v>
      </c>
      <c r="B123" s="20" t="str">
        <f>IFERROR(VLOOKUP(D123,RIJDERS!$B$19:$D$4377,3,FALSE),IF(ISBLANK(C123),"",C123))</f>
        <v>Lars VERKOYEN</v>
      </c>
      <c r="C123" s="31" t="s">
        <v>37</v>
      </c>
      <c r="D123" s="8">
        <v>49414</v>
      </c>
      <c r="E123" s="27">
        <v>0</v>
      </c>
      <c r="F123" s="27">
        <v>0</v>
      </c>
      <c r="G123" s="27">
        <v>12</v>
      </c>
      <c r="H123" s="27">
        <v>0</v>
      </c>
      <c r="I123" s="27">
        <v>0</v>
      </c>
      <c r="J123" s="27">
        <v>0</v>
      </c>
      <c r="K123" s="27">
        <v>12</v>
      </c>
      <c r="L123" s="20" t="str">
        <f t="shared" ca="1" si="26"/>
        <v/>
      </c>
      <c r="O123" s="20">
        <f t="shared" si="27"/>
        <v>1</v>
      </c>
      <c r="P123" s="20" t="str">
        <f t="shared" si="28"/>
        <v>n</v>
      </c>
    </row>
    <row r="124" spans="1:16" hidden="1" x14ac:dyDescent="0.25">
      <c r="A124" s="20" t="str">
        <f>IFERROR(VLOOKUP(D124,RIJDERS!$B$19:$D$4377,2,FALSE),"")</f>
        <v>100</v>
      </c>
      <c r="B124" s="20" t="str">
        <f>IFERROR(VLOOKUP(D124,RIJDERS!$B$19:$D$4377,3,FALSE),IF(ISBLANK(C124),"",C124))</f>
        <v>Mathéo DUFOUR</v>
      </c>
      <c r="C124" s="31" t="s">
        <v>37</v>
      </c>
      <c r="D124" s="8">
        <v>1020</v>
      </c>
      <c r="E124" s="27">
        <v>0</v>
      </c>
      <c r="F124" s="27">
        <v>0</v>
      </c>
      <c r="G124" s="27">
        <v>0</v>
      </c>
      <c r="H124" s="27">
        <v>12</v>
      </c>
      <c r="I124" s="27">
        <v>0</v>
      </c>
      <c r="J124" s="27">
        <v>0</v>
      </c>
      <c r="K124" s="27">
        <v>12</v>
      </c>
      <c r="L124" s="20" t="str">
        <f t="shared" ca="1" si="26"/>
        <v/>
      </c>
      <c r="O124" s="20">
        <f t="shared" si="27"/>
        <v>1</v>
      </c>
      <c r="P124" s="20" t="str">
        <f t="shared" si="28"/>
        <v>n</v>
      </c>
    </row>
    <row r="125" spans="1:16" hidden="1" x14ac:dyDescent="0.25">
      <c r="A125" s="20" t="str">
        <f>IFERROR(VLOOKUP(D125,RIJDERS!$B$19:$D$4377,2,FALSE),"")</f>
        <v>62</v>
      </c>
      <c r="B125" s="20" t="str">
        <f>IFERROR(VLOOKUP(D125,RIJDERS!$B$19:$D$4377,3,FALSE),IF(ISBLANK(C125),"",C125))</f>
        <v>Liessens Yentl</v>
      </c>
      <c r="C125" s="31" t="s">
        <v>37</v>
      </c>
      <c r="D125" s="8">
        <v>54850</v>
      </c>
      <c r="E125" s="27">
        <v>3</v>
      </c>
      <c r="F125" s="27">
        <v>0</v>
      </c>
      <c r="G125" s="27">
        <v>0</v>
      </c>
      <c r="H125" s="27">
        <v>0</v>
      </c>
      <c r="I125" s="27">
        <v>9</v>
      </c>
      <c r="J125" s="27">
        <v>0</v>
      </c>
      <c r="K125" s="27">
        <v>12</v>
      </c>
      <c r="L125" s="20" t="str">
        <f t="shared" ca="1" si="26"/>
        <v/>
      </c>
      <c r="O125" s="20">
        <f t="shared" si="27"/>
        <v>2</v>
      </c>
      <c r="P125" s="20" t="str">
        <f t="shared" si="28"/>
        <v>n</v>
      </c>
    </row>
    <row r="126" spans="1:16" hidden="1" x14ac:dyDescent="0.25">
      <c r="A126" s="20" t="str">
        <f>IFERROR(VLOOKUP(D126,RIJDERS!$B$19:$D$4377,2,FALSE),"")</f>
        <v>77</v>
      </c>
      <c r="B126" s="20" t="str">
        <f>IFERROR(VLOOKUP(D126,RIJDERS!$B$19:$D$4377,3,FALSE),IF(ISBLANK(C126),"",C126))</f>
        <v>Mano BANKEN</v>
      </c>
      <c r="C126" s="31" t="s">
        <v>37</v>
      </c>
      <c r="D126" s="8">
        <v>45289</v>
      </c>
      <c r="E126" s="27">
        <v>0</v>
      </c>
      <c r="F126" s="27">
        <v>0</v>
      </c>
      <c r="G126" s="27">
        <v>10</v>
      </c>
      <c r="H126" s="27">
        <v>0</v>
      </c>
      <c r="I126" s="27">
        <v>0</v>
      </c>
      <c r="J126" s="27">
        <v>0</v>
      </c>
      <c r="K126" s="27">
        <v>10</v>
      </c>
      <c r="L126" s="20" t="str">
        <f t="shared" ca="1" si="26"/>
        <v/>
      </c>
      <c r="O126" s="20">
        <f t="shared" si="27"/>
        <v>1</v>
      </c>
      <c r="P126" s="20" t="str">
        <f t="shared" si="28"/>
        <v>n</v>
      </c>
    </row>
    <row r="127" spans="1:16" hidden="1" x14ac:dyDescent="0.25">
      <c r="A127" s="20" t="str">
        <f>IFERROR(VLOOKUP(D127,RIJDERS!$B$19:$D$4377,2,FALSE),"")</f>
        <v>92</v>
      </c>
      <c r="B127" s="20" t="str">
        <f>IFERROR(VLOOKUP(D127,RIJDERS!$B$19:$D$4377,3,FALSE),IF(ISBLANK(C127),"",C127))</f>
        <v>Loek TORFS</v>
      </c>
      <c r="C127" s="31" t="s">
        <v>37</v>
      </c>
      <c r="D127" s="8">
        <v>41791</v>
      </c>
      <c r="E127" s="27">
        <v>7</v>
      </c>
      <c r="F127" s="27">
        <v>0</v>
      </c>
      <c r="G127" s="27">
        <v>0</v>
      </c>
      <c r="H127" s="27">
        <v>0</v>
      </c>
      <c r="I127" s="27">
        <v>0</v>
      </c>
      <c r="J127" s="27">
        <v>0</v>
      </c>
      <c r="K127" s="27">
        <v>7</v>
      </c>
      <c r="L127" s="20" t="str">
        <f t="shared" ca="1" si="26"/>
        <v/>
      </c>
      <c r="O127" s="20">
        <f t="shared" si="27"/>
        <v>1</v>
      </c>
      <c r="P127" s="20" t="str">
        <f t="shared" si="28"/>
        <v>n</v>
      </c>
    </row>
    <row r="128" spans="1:16" hidden="1" x14ac:dyDescent="0.25">
      <c r="A128" s="20" t="str">
        <f>IFERROR(VLOOKUP(D128,RIJDERS!$B$19:$D$4377,2,FALSE),"")</f>
        <v>126</v>
      </c>
      <c r="B128" s="20" t="str">
        <f>IFERROR(VLOOKUP(D128,RIJDERS!$B$19:$D$4377,3,FALSE),IF(ISBLANK(C128),"",C128))</f>
        <v>Ward LAMBRECHT</v>
      </c>
      <c r="C128" s="31" t="s">
        <v>37</v>
      </c>
      <c r="D128" s="8">
        <v>53894</v>
      </c>
      <c r="E128" s="27">
        <v>0</v>
      </c>
      <c r="F128" s="27">
        <v>7</v>
      </c>
      <c r="G128" s="27">
        <v>0</v>
      </c>
      <c r="H128" s="27">
        <v>0</v>
      </c>
      <c r="I128" s="27">
        <v>0</v>
      </c>
      <c r="J128" s="27">
        <v>0</v>
      </c>
      <c r="K128" s="27">
        <v>7</v>
      </c>
      <c r="L128" s="20" t="str">
        <f t="shared" ca="1" si="26"/>
        <v/>
      </c>
      <c r="O128" s="20">
        <f t="shared" si="27"/>
        <v>1</v>
      </c>
      <c r="P128" s="20" t="str">
        <f t="shared" si="28"/>
        <v>n</v>
      </c>
    </row>
    <row r="129" spans="1:16" hidden="1" x14ac:dyDescent="0.25">
      <c r="A129" s="20" t="str">
        <f>IFERROR(VLOOKUP(D129,RIJDERS!$B$19:$D$4377,2,FALSE),"")</f>
        <v>43</v>
      </c>
      <c r="B129" s="20" t="str">
        <f>IFERROR(VLOOKUP(D129,RIJDERS!$B$19:$D$4377,3,FALSE),IF(ISBLANK(C129),"",C129))</f>
        <v>Nick UMANS</v>
      </c>
      <c r="C129" s="31" t="s">
        <v>37</v>
      </c>
      <c r="D129" s="8">
        <v>47804</v>
      </c>
      <c r="E129" s="27">
        <v>0</v>
      </c>
      <c r="F129" s="27">
        <v>0</v>
      </c>
      <c r="G129" s="27">
        <v>5</v>
      </c>
      <c r="H129" s="27">
        <v>0</v>
      </c>
      <c r="I129" s="27">
        <v>0</v>
      </c>
      <c r="J129" s="27">
        <v>0</v>
      </c>
      <c r="K129" s="27">
        <v>5</v>
      </c>
      <c r="L129" s="20" t="str">
        <f t="shared" ca="1" si="26"/>
        <v/>
      </c>
      <c r="O129" s="20">
        <f t="shared" si="27"/>
        <v>1</v>
      </c>
      <c r="P129" s="20" t="str">
        <f t="shared" si="28"/>
        <v>n</v>
      </c>
    </row>
    <row r="130" spans="1:16" hidden="1" x14ac:dyDescent="0.25">
      <c r="A130" s="20" t="str">
        <f>IFERROR(VLOOKUP(D130,RIJDERS!$B$19:$D$4377,2,FALSE),"")</f>
        <v>46</v>
      </c>
      <c r="B130" s="20" t="str">
        <f>IFERROR(VLOOKUP(D130,RIJDERS!$B$19:$D$4377,3,FALSE),IF(ISBLANK(C130),"",C130))</f>
        <v>Kaylen VAN DAMME</v>
      </c>
      <c r="C130" s="31" t="s">
        <v>37</v>
      </c>
      <c r="D130" s="8">
        <v>48978</v>
      </c>
      <c r="E130" s="27">
        <v>0</v>
      </c>
      <c r="F130" s="27">
        <v>0</v>
      </c>
      <c r="G130" s="27">
        <v>3</v>
      </c>
      <c r="H130" s="27">
        <v>0</v>
      </c>
      <c r="I130" s="27">
        <v>0</v>
      </c>
      <c r="J130" s="27">
        <v>0</v>
      </c>
      <c r="K130" s="27">
        <v>3</v>
      </c>
      <c r="L130" s="20" t="str">
        <f t="shared" ca="1" si="26"/>
        <v/>
      </c>
      <c r="O130" s="20">
        <f t="shared" si="27"/>
        <v>1</v>
      </c>
      <c r="P130" s="20" t="str">
        <f t="shared" si="28"/>
        <v>n</v>
      </c>
    </row>
    <row r="131" spans="1:16" hidden="1" x14ac:dyDescent="0.25">
      <c r="A131" s="20" t="str">
        <f>IFERROR(VLOOKUP(D131,RIJDERS!$B$19:$D$4377,2,FALSE),"")</f>
        <v>66</v>
      </c>
      <c r="B131" s="20" t="str">
        <f>IFERROR(VLOOKUP(D131,RIJDERS!$B$19:$D$4377,3,FALSE),IF(ISBLANK(C131),"",C131))</f>
        <v>Laurens KLESSENS</v>
      </c>
      <c r="C131" s="31" t="s">
        <v>37</v>
      </c>
      <c r="D131" s="8">
        <v>51441</v>
      </c>
      <c r="E131" s="27">
        <v>3</v>
      </c>
      <c r="F131" s="27">
        <v>0</v>
      </c>
      <c r="G131" s="27">
        <v>0</v>
      </c>
      <c r="H131" s="27">
        <v>0</v>
      </c>
      <c r="I131" s="27">
        <v>0</v>
      </c>
      <c r="J131" s="27">
        <v>0</v>
      </c>
      <c r="K131" s="27">
        <v>3</v>
      </c>
      <c r="L131" s="20" t="str">
        <f t="shared" ca="1" si="26"/>
        <v/>
      </c>
      <c r="O131" s="20">
        <f t="shared" si="27"/>
        <v>1</v>
      </c>
      <c r="P131" s="20" t="str">
        <f t="shared" si="28"/>
        <v>n</v>
      </c>
    </row>
    <row r="132" spans="1:16" x14ac:dyDescent="0.25">
      <c r="A132" s="20" t="str">
        <f>IFERROR(VLOOKUP(D132,RIJDERS!$B$19:$D$4377,2,FALSE),"")</f>
        <v/>
      </c>
      <c r="B132" s="20" t="str">
        <f>IFERROR(VLOOKUP(D132,RIJDERS!$B$19:$D$4377,3,FALSE),IF(ISBLANK(C132),"",C132))</f>
        <v/>
      </c>
      <c r="C132" s="8"/>
      <c r="D132" s="26"/>
      <c r="E132" s="27"/>
      <c r="F132" s="27"/>
      <c r="G132" s="27"/>
      <c r="H132" s="27"/>
      <c r="I132" s="27"/>
      <c r="J132" s="27"/>
      <c r="K132" s="27"/>
      <c r="L132" s="20" t="str">
        <f t="shared" ca="1" si="26"/>
        <v/>
      </c>
      <c r="M132" s="20" t="str">
        <f t="shared" ref="M132:M154" si="39">IF(P132="t","",LARGE(E132:J132,1))</f>
        <v/>
      </c>
      <c r="N132" s="20" t="str">
        <f t="shared" ref="N132:N154" si="40">IF(P132="t","",LARGE(E132:J132,2))</f>
        <v/>
      </c>
      <c r="O132" s="20">
        <f t="shared" si="27"/>
        <v>0</v>
      </c>
      <c r="P132" s="20" t="str">
        <f t="shared" si="28"/>
        <v>t</v>
      </c>
    </row>
    <row r="133" spans="1:16" x14ac:dyDescent="0.25">
      <c r="A133" s="20" t="str">
        <f>IFERROR(VLOOKUP(D133,RIJDERS!$B$19:$D$4377,2,FALSE),"")</f>
        <v/>
      </c>
      <c r="B133" s="20" t="str">
        <f>IFERROR(VLOOKUP(D133,RIJDERS!$B$19:$D$4377,3,FALSE),IF(ISBLANK(C133),"",C133))</f>
        <v>Boys 14 jaar</v>
      </c>
      <c r="C133" s="30" t="s">
        <v>42</v>
      </c>
      <c r="D133" s="29"/>
      <c r="E133" s="27"/>
      <c r="F133" s="27"/>
      <c r="G133" s="27"/>
      <c r="H133" s="27"/>
      <c r="I133" s="27"/>
      <c r="J133" s="27"/>
      <c r="K133" s="27"/>
      <c r="L133" s="20" t="str">
        <f t="shared" ca="1" si="26"/>
        <v/>
      </c>
      <c r="M133" s="20" t="str">
        <f t="shared" si="39"/>
        <v/>
      </c>
      <c r="N133" s="20" t="str">
        <f t="shared" si="40"/>
        <v/>
      </c>
      <c r="O133" s="20">
        <f t="shared" si="27"/>
        <v>0</v>
      </c>
      <c r="P133" s="20" t="str">
        <f t="shared" si="28"/>
        <v>t</v>
      </c>
    </row>
    <row r="134" spans="1:16" x14ac:dyDescent="0.25">
      <c r="A134" s="20" t="str">
        <f>IFERROR(VLOOKUP(D134,RIJDERS!$B$19:$D$4377,2,FALSE),"")</f>
        <v>37</v>
      </c>
      <c r="B134" s="20" t="str">
        <f>IFERROR(VLOOKUP(D134,RIJDERS!$B$19:$D$4377,3,FALSE),IF(ISBLANK(C134),"",C134))</f>
        <v>Thomas WILLEMS</v>
      </c>
      <c r="C134" s="31" t="s">
        <v>38</v>
      </c>
      <c r="D134" s="8">
        <v>50428</v>
      </c>
      <c r="E134" s="27">
        <v>47</v>
      </c>
      <c r="F134" s="27">
        <v>47</v>
      </c>
      <c r="G134" s="27">
        <v>84</v>
      </c>
      <c r="H134" s="27">
        <v>83</v>
      </c>
      <c r="I134" s="27">
        <v>59</v>
      </c>
      <c r="J134" s="27">
        <v>77</v>
      </c>
      <c r="K134" s="27">
        <v>397</v>
      </c>
      <c r="L134" s="20">
        <f t="shared" ca="1" si="26"/>
        <v>1</v>
      </c>
      <c r="M134" s="20">
        <f t="shared" si="39"/>
        <v>84</v>
      </c>
      <c r="N134" s="20">
        <f t="shared" si="40"/>
        <v>83</v>
      </c>
      <c r="O134" s="20">
        <f t="shared" si="27"/>
        <v>6</v>
      </c>
      <c r="P134" s="20" t="str">
        <f t="shared" si="28"/>
        <v>j</v>
      </c>
    </row>
    <row r="135" spans="1:16" x14ac:dyDescent="0.25">
      <c r="A135" s="20" t="str">
        <f>IFERROR(VLOOKUP(D135,RIJDERS!$B$19:$D$4377,2,FALSE),"")</f>
        <v>53</v>
      </c>
      <c r="B135" s="20" t="str">
        <f>IFERROR(VLOOKUP(D135,RIJDERS!$B$19:$D$4377,3,FALSE),IF(ISBLANK(C135),"",C135))</f>
        <v>Kayan SCHAERLAEKEN</v>
      </c>
      <c r="C135" s="31" t="s">
        <v>38</v>
      </c>
      <c r="D135" s="8">
        <v>51479</v>
      </c>
      <c r="E135" s="27">
        <v>84</v>
      </c>
      <c r="F135" s="27">
        <v>45</v>
      </c>
      <c r="G135" s="27">
        <v>64</v>
      </c>
      <c r="H135" s="27">
        <v>54</v>
      </c>
      <c r="I135" s="27">
        <v>79</v>
      </c>
      <c r="J135" s="27">
        <v>59</v>
      </c>
      <c r="K135" s="27">
        <v>385</v>
      </c>
      <c r="L135" s="20">
        <f t="shared" ref="L135:L198" ca="1" si="41">IF(OR(P135="n",P135="t"),"",COUNTIF(INDIRECT(CONCATENATE("$M$",TEXT(MATCH(VLOOKUP(C135,C:C,1,FALSE),C:C,0),"#"),":",CELL("adres",P135))),"j"))</f>
        <v>2</v>
      </c>
      <c r="M135" s="20">
        <f t="shared" si="39"/>
        <v>84</v>
      </c>
      <c r="N135" s="20">
        <f t="shared" si="40"/>
        <v>79</v>
      </c>
      <c r="O135" s="20">
        <f t="shared" ref="O135:O198" si="42">COUNTIF(E135:J135,"&gt;0")</f>
        <v>6</v>
      </c>
      <c r="P135" s="20" t="str">
        <f t="shared" ref="P135:P198" si="43">IF(O135&lt;$O$1,IF(O135=0,"t","n"),"j")</f>
        <v>j</v>
      </c>
    </row>
    <row r="136" spans="1:16" x14ac:dyDescent="0.25">
      <c r="A136" s="20" t="str">
        <f>IFERROR(VLOOKUP(D136,RIJDERS!$B$19:$D$4377,2,FALSE),"")</f>
        <v>44</v>
      </c>
      <c r="B136" s="20" t="str">
        <f>IFERROR(VLOOKUP(D136,RIJDERS!$B$19:$D$4377,3,FALSE),IF(ISBLANK(C136),"",C136))</f>
        <v>Louis VERHERSTRAETEN</v>
      </c>
      <c r="C136" s="31" t="s">
        <v>38</v>
      </c>
      <c r="D136" s="8">
        <v>52534</v>
      </c>
      <c r="E136" s="27">
        <v>64</v>
      </c>
      <c r="F136" s="27">
        <v>84</v>
      </c>
      <c r="G136" s="27">
        <v>59</v>
      </c>
      <c r="H136" s="27">
        <v>49</v>
      </c>
      <c r="I136" s="27">
        <v>54</v>
      </c>
      <c r="J136" s="27">
        <v>37</v>
      </c>
      <c r="K136" s="27">
        <v>347</v>
      </c>
      <c r="L136" s="20">
        <f t="shared" ca="1" si="41"/>
        <v>3</v>
      </c>
      <c r="M136" s="20">
        <f t="shared" si="39"/>
        <v>84</v>
      </c>
      <c r="N136" s="20">
        <f t="shared" si="40"/>
        <v>64</v>
      </c>
      <c r="O136" s="20">
        <f t="shared" si="42"/>
        <v>6</v>
      </c>
      <c r="P136" s="20" t="str">
        <f t="shared" si="43"/>
        <v>j</v>
      </c>
    </row>
    <row r="137" spans="1:16" x14ac:dyDescent="0.25">
      <c r="A137" s="20" t="str">
        <f>IFERROR(VLOOKUP(D137,RIJDERS!$B$19:$D$4377,2,FALSE),"")</f>
        <v>151</v>
      </c>
      <c r="B137" s="20" t="str">
        <f>IFERROR(VLOOKUP(D137,RIJDERS!$B$19:$D$4377,3,FALSE),IF(ISBLANK(C137),"",C137))</f>
        <v>Owen MIELCZAREK</v>
      </c>
      <c r="C137" s="31" t="s">
        <v>38</v>
      </c>
      <c r="D137" s="8">
        <v>2238</v>
      </c>
      <c r="E137" s="27">
        <v>59</v>
      </c>
      <c r="F137" s="27">
        <v>64</v>
      </c>
      <c r="G137" s="27">
        <v>28</v>
      </c>
      <c r="H137" s="27">
        <v>63</v>
      </c>
      <c r="I137" s="27">
        <v>42</v>
      </c>
      <c r="J137" s="27">
        <v>54</v>
      </c>
      <c r="K137" s="27">
        <v>310</v>
      </c>
      <c r="L137" s="20">
        <f t="shared" ca="1" si="41"/>
        <v>4</v>
      </c>
      <c r="M137" s="20">
        <f t="shared" si="39"/>
        <v>64</v>
      </c>
      <c r="N137" s="20">
        <f t="shared" si="40"/>
        <v>63</v>
      </c>
      <c r="O137" s="20">
        <f t="shared" si="42"/>
        <v>6</v>
      </c>
      <c r="P137" s="20" t="str">
        <f t="shared" si="43"/>
        <v>j</v>
      </c>
    </row>
    <row r="138" spans="1:16" x14ac:dyDescent="0.25">
      <c r="A138" s="20" t="str">
        <f>IFERROR(VLOOKUP(D138,RIJDERS!$B$19:$D$4377,2,FALSE),"")</f>
        <v>28</v>
      </c>
      <c r="B138" s="20" t="str">
        <f>IFERROR(VLOOKUP(D138,RIJDERS!$B$19:$D$4377,3,FALSE),IF(ISBLANK(C138),"",C138))</f>
        <v>Jorrit MAES</v>
      </c>
      <c r="C138" s="31" t="s">
        <v>38</v>
      </c>
      <c r="D138" s="8">
        <v>46322</v>
      </c>
      <c r="E138" s="27">
        <v>42</v>
      </c>
      <c r="F138" s="27">
        <v>46</v>
      </c>
      <c r="G138" s="27">
        <v>49</v>
      </c>
      <c r="H138" s="27">
        <v>56</v>
      </c>
      <c r="I138" s="27">
        <v>42</v>
      </c>
      <c r="J138" s="27">
        <v>48</v>
      </c>
      <c r="K138" s="27">
        <v>283</v>
      </c>
      <c r="L138" s="20">
        <f t="shared" ca="1" si="41"/>
        <v>5</v>
      </c>
      <c r="M138" s="20">
        <f t="shared" si="39"/>
        <v>56</v>
      </c>
      <c r="N138" s="20">
        <f t="shared" si="40"/>
        <v>49</v>
      </c>
      <c r="O138" s="20">
        <f t="shared" si="42"/>
        <v>6</v>
      </c>
      <c r="P138" s="20" t="str">
        <f t="shared" si="43"/>
        <v>j</v>
      </c>
    </row>
    <row r="139" spans="1:16" x14ac:dyDescent="0.25">
      <c r="A139" s="20" t="str">
        <f>IFERROR(VLOOKUP(D139,RIJDERS!$B$19:$D$4377,2,FALSE),"")</f>
        <v>46</v>
      </c>
      <c r="B139" s="20" t="str">
        <f>IFERROR(VLOOKUP(D139,RIJDERS!$B$19:$D$4377,3,FALSE),IF(ISBLANK(C139),"",C139))</f>
        <v>Luka VAN STEENBERGEN</v>
      </c>
      <c r="C139" s="31" t="s">
        <v>38</v>
      </c>
      <c r="D139" s="8">
        <v>44826</v>
      </c>
      <c r="E139" s="27">
        <v>50</v>
      </c>
      <c r="F139" s="27">
        <v>57</v>
      </c>
      <c r="G139" s="27">
        <v>44</v>
      </c>
      <c r="H139" s="27">
        <v>49</v>
      </c>
      <c r="I139" s="27">
        <v>41</v>
      </c>
      <c r="J139" s="27">
        <v>24</v>
      </c>
      <c r="K139" s="27">
        <v>265</v>
      </c>
      <c r="L139" s="20">
        <f t="shared" ca="1" si="41"/>
        <v>6</v>
      </c>
      <c r="M139" s="20">
        <f t="shared" si="39"/>
        <v>57</v>
      </c>
      <c r="N139" s="20">
        <f t="shared" si="40"/>
        <v>50</v>
      </c>
      <c r="O139" s="20">
        <f t="shared" si="42"/>
        <v>6</v>
      </c>
      <c r="P139" s="20" t="str">
        <f t="shared" si="43"/>
        <v>j</v>
      </c>
    </row>
    <row r="140" spans="1:16" x14ac:dyDescent="0.25">
      <c r="A140" s="20" t="str">
        <f>IFERROR(VLOOKUP(D140,RIJDERS!$B$19:$D$4377,2,FALSE),"")</f>
        <v>116</v>
      </c>
      <c r="B140" s="20" t="str">
        <f>IFERROR(VLOOKUP(D140,RIJDERS!$B$19:$D$4377,3,FALSE),IF(ISBLANK(C140),"",C140))</f>
        <v>Aurélien VAESSEN</v>
      </c>
      <c r="C140" s="31" t="s">
        <v>38</v>
      </c>
      <c r="D140" s="8">
        <v>3048</v>
      </c>
      <c r="E140" s="27">
        <v>46</v>
      </c>
      <c r="F140" s="27">
        <v>50</v>
      </c>
      <c r="G140" s="27">
        <v>48</v>
      </c>
      <c r="H140" s="27">
        <v>45</v>
      </c>
      <c r="I140" s="27">
        <v>24</v>
      </c>
      <c r="J140" s="27">
        <v>44</v>
      </c>
      <c r="K140" s="27">
        <v>257</v>
      </c>
      <c r="L140" s="20">
        <f t="shared" ca="1" si="41"/>
        <v>7</v>
      </c>
      <c r="M140" s="20">
        <f t="shared" si="39"/>
        <v>50</v>
      </c>
      <c r="N140" s="20">
        <f t="shared" si="40"/>
        <v>48</v>
      </c>
      <c r="O140" s="20">
        <f t="shared" si="42"/>
        <v>6</v>
      </c>
      <c r="P140" s="20" t="str">
        <f t="shared" si="43"/>
        <v>j</v>
      </c>
    </row>
    <row r="141" spans="1:16" x14ac:dyDescent="0.25">
      <c r="A141" s="20" t="str">
        <f>IFERROR(VLOOKUP(D141,RIJDERS!$B$19:$D$4377,2,FALSE),"")</f>
        <v>27</v>
      </c>
      <c r="B141" s="20" t="str">
        <f>IFERROR(VLOOKUP(D141,RIJDERS!$B$19:$D$4377,3,FALSE),IF(ISBLANK(C141),"",C141))</f>
        <v>Bernd SMEETS</v>
      </c>
      <c r="C141" s="31" t="s">
        <v>38</v>
      </c>
      <c r="D141" s="8">
        <v>46314</v>
      </c>
      <c r="E141" s="27">
        <v>48</v>
      </c>
      <c r="F141" s="27">
        <v>30</v>
      </c>
      <c r="G141" s="27">
        <v>27</v>
      </c>
      <c r="H141" s="27">
        <v>43</v>
      </c>
      <c r="I141" s="27">
        <v>46</v>
      </c>
      <c r="J141" s="27">
        <v>41</v>
      </c>
      <c r="K141" s="27">
        <v>235</v>
      </c>
      <c r="L141" s="20">
        <f t="shared" ca="1" si="41"/>
        <v>8</v>
      </c>
      <c r="M141" s="20">
        <f t="shared" si="39"/>
        <v>48</v>
      </c>
      <c r="N141" s="20">
        <f t="shared" si="40"/>
        <v>46</v>
      </c>
      <c r="O141" s="20">
        <f t="shared" si="42"/>
        <v>6</v>
      </c>
      <c r="P141" s="20" t="str">
        <f t="shared" si="43"/>
        <v>j</v>
      </c>
    </row>
    <row r="142" spans="1:16" x14ac:dyDescent="0.25">
      <c r="A142" s="20" t="str">
        <f>IFERROR(VLOOKUP(D142,RIJDERS!$B$19:$D$4377,2,FALSE),"")</f>
        <v>110</v>
      </c>
      <c r="B142" s="20" t="str">
        <f>IFERROR(VLOOKUP(D142,RIJDERS!$B$19:$D$4377,3,FALSE),IF(ISBLANK(C142),"",C142))</f>
        <v>Bo ILEGEMS</v>
      </c>
      <c r="C142" s="31" t="s">
        <v>38</v>
      </c>
      <c r="D142" s="8">
        <v>46263</v>
      </c>
      <c r="E142" s="27">
        <v>24</v>
      </c>
      <c r="F142" s="27">
        <v>22</v>
      </c>
      <c r="G142" s="27">
        <v>20</v>
      </c>
      <c r="H142" s="27">
        <v>23</v>
      </c>
      <c r="I142" s="27">
        <v>34</v>
      </c>
      <c r="J142" s="27">
        <v>34</v>
      </c>
      <c r="K142" s="27">
        <v>157</v>
      </c>
      <c r="L142" s="20">
        <f t="shared" ca="1" si="41"/>
        <v>9</v>
      </c>
      <c r="M142" s="20">
        <f t="shared" si="39"/>
        <v>34</v>
      </c>
      <c r="N142" s="20">
        <f t="shared" si="40"/>
        <v>34</v>
      </c>
      <c r="O142" s="20">
        <f t="shared" si="42"/>
        <v>6</v>
      </c>
      <c r="P142" s="20" t="str">
        <f t="shared" si="43"/>
        <v>j</v>
      </c>
    </row>
    <row r="143" spans="1:16" x14ac:dyDescent="0.25">
      <c r="A143" s="20" t="str">
        <f>IFERROR(VLOOKUP(D143,RIJDERS!$B$19:$D$4377,2,FALSE),"")</f>
        <v>115</v>
      </c>
      <c r="B143" s="20" t="str">
        <f>IFERROR(VLOOKUP(D143,RIJDERS!$B$19:$D$4377,3,FALSE),IF(ISBLANK(C143),"",C143))</f>
        <v>Aaron SCHOONBROODT</v>
      </c>
      <c r="C143" s="31" t="s">
        <v>38</v>
      </c>
      <c r="D143" s="8">
        <v>2766</v>
      </c>
      <c r="E143" s="27">
        <v>27</v>
      </c>
      <c r="F143" s="27">
        <v>27</v>
      </c>
      <c r="G143" s="27">
        <v>51</v>
      </c>
      <c r="H143" s="27">
        <v>26</v>
      </c>
      <c r="I143" s="27">
        <v>17</v>
      </c>
      <c r="J143" s="27">
        <v>0</v>
      </c>
      <c r="K143" s="27">
        <v>148</v>
      </c>
      <c r="L143" s="20">
        <f t="shared" ca="1" si="41"/>
        <v>10</v>
      </c>
      <c r="M143" s="20">
        <f t="shared" si="39"/>
        <v>51</v>
      </c>
      <c r="N143" s="20">
        <f t="shared" si="40"/>
        <v>27</v>
      </c>
      <c r="O143" s="20">
        <f t="shared" si="42"/>
        <v>5</v>
      </c>
      <c r="P143" s="20" t="str">
        <f t="shared" si="43"/>
        <v>j</v>
      </c>
    </row>
    <row r="144" spans="1:16" x14ac:dyDescent="0.25">
      <c r="A144" s="20" t="str">
        <f>IFERROR(VLOOKUP(D144,RIJDERS!$B$19:$D$4377,2,FALSE),"")</f>
        <v>73</v>
      </c>
      <c r="B144" s="20" t="str">
        <f>IFERROR(VLOOKUP(D144,RIJDERS!$B$19:$D$4377,3,FALSE),IF(ISBLANK(C144),"",C144))</f>
        <v>Thybris MEULEMEESTER</v>
      </c>
      <c r="C144" s="31" t="s">
        <v>38</v>
      </c>
      <c r="D144" s="8">
        <v>44853</v>
      </c>
      <c r="E144" s="27">
        <v>19</v>
      </c>
      <c r="F144" s="27">
        <v>50</v>
      </c>
      <c r="G144" s="27">
        <v>29</v>
      </c>
      <c r="H144" s="27">
        <v>26</v>
      </c>
      <c r="I144" s="27">
        <v>21</v>
      </c>
      <c r="J144" s="27">
        <v>0</v>
      </c>
      <c r="K144" s="27">
        <v>145</v>
      </c>
      <c r="L144" s="20">
        <f t="shared" ca="1" si="41"/>
        <v>11</v>
      </c>
      <c r="M144" s="20">
        <f t="shared" si="39"/>
        <v>50</v>
      </c>
      <c r="N144" s="20">
        <f t="shared" si="40"/>
        <v>29</v>
      </c>
      <c r="O144" s="20">
        <f t="shared" si="42"/>
        <v>5</v>
      </c>
      <c r="P144" s="20" t="str">
        <f t="shared" si="43"/>
        <v>j</v>
      </c>
    </row>
    <row r="145" spans="1:16" x14ac:dyDescent="0.25">
      <c r="A145" s="20" t="str">
        <f>IFERROR(VLOOKUP(D145,RIJDERS!$B$19:$D$4377,2,FALSE),"")</f>
        <v>94</v>
      </c>
      <c r="B145" s="20" t="str">
        <f>IFERROR(VLOOKUP(D145,RIJDERS!$B$19:$D$4377,3,FALSE),IF(ISBLANK(C145),"",C145))</f>
        <v>Maxim PAULUS</v>
      </c>
      <c r="C145" s="31" t="s">
        <v>38</v>
      </c>
      <c r="D145" s="8">
        <v>42709</v>
      </c>
      <c r="E145" s="27">
        <v>26</v>
      </c>
      <c r="F145" s="27">
        <v>22</v>
      </c>
      <c r="G145" s="27">
        <v>27</v>
      </c>
      <c r="H145" s="27">
        <v>25</v>
      </c>
      <c r="I145" s="27">
        <v>15</v>
      </c>
      <c r="J145" s="27">
        <v>23</v>
      </c>
      <c r="K145" s="27">
        <v>138</v>
      </c>
      <c r="L145" s="20">
        <f t="shared" ca="1" si="41"/>
        <v>12</v>
      </c>
      <c r="M145" s="20">
        <f t="shared" si="39"/>
        <v>27</v>
      </c>
      <c r="N145" s="20">
        <f t="shared" si="40"/>
        <v>26</v>
      </c>
      <c r="O145" s="20">
        <f t="shared" si="42"/>
        <v>6</v>
      </c>
      <c r="P145" s="20" t="str">
        <f t="shared" si="43"/>
        <v>j</v>
      </c>
    </row>
    <row r="146" spans="1:16" x14ac:dyDescent="0.25">
      <c r="A146" s="20" t="str">
        <f>IFERROR(VLOOKUP(D146,RIJDERS!$B$19:$D$4377,2,FALSE),"")</f>
        <v>65</v>
      </c>
      <c r="B146" s="20" t="str">
        <f>IFERROR(VLOOKUP(D146,RIJDERS!$B$19:$D$4377,3,FALSE),IF(ISBLANK(C146),"",C146))</f>
        <v>LEENDERS ROBIN</v>
      </c>
      <c r="C146" s="31" t="s">
        <v>38</v>
      </c>
      <c r="D146" s="8">
        <v>56988</v>
      </c>
      <c r="E146" s="27">
        <v>0</v>
      </c>
      <c r="F146" s="27">
        <v>25</v>
      </c>
      <c r="G146" s="27">
        <v>35</v>
      </c>
      <c r="H146" s="27">
        <v>28</v>
      </c>
      <c r="I146" s="27">
        <v>23</v>
      </c>
      <c r="J146" s="27">
        <v>16</v>
      </c>
      <c r="K146" s="27">
        <v>127</v>
      </c>
      <c r="L146" s="20">
        <f t="shared" ca="1" si="41"/>
        <v>13</v>
      </c>
      <c r="M146" s="20">
        <f t="shared" si="39"/>
        <v>35</v>
      </c>
      <c r="N146" s="20">
        <f t="shared" si="40"/>
        <v>28</v>
      </c>
      <c r="O146" s="20">
        <f t="shared" si="42"/>
        <v>5</v>
      </c>
      <c r="P146" s="20" t="str">
        <f t="shared" si="43"/>
        <v>j</v>
      </c>
    </row>
    <row r="147" spans="1:16" x14ac:dyDescent="0.25">
      <c r="A147" s="20" t="str">
        <f>IFERROR(VLOOKUP(D147,RIJDERS!$B$19:$D$4377,2,FALSE),"")</f>
        <v>74</v>
      </c>
      <c r="B147" s="20" t="str">
        <f>IFERROR(VLOOKUP(D147,RIJDERS!$B$19:$D$4377,3,FALSE),IF(ISBLANK(C147),"",C147))</f>
        <v>Jil BOECKX</v>
      </c>
      <c r="C147" s="31" t="s">
        <v>38</v>
      </c>
      <c r="D147" s="8">
        <v>52992</v>
      </c>
      <c r="E147" s="27">
        <v>22</v>
      </c>
      <c r="F147" s="27">
        <v>24</v>
      </c>
      <c r="G147" s="27">
        <v>25</v>
      </c>
      <c r="H147" s="27">
        <v>11</v>
      </c>
      <c r="I147" s="27">
        <v>17</v>
      </c>
      <c r="J147" s="27">
        <v>18</v>
      </c>
      <c r="K147" s="27">
        <v>117</v>
      </c>
      <c r="L147" s="20">
        <f t="shared" ca="1" si="41"/>
        <v>14</v>
      </c>
      <c r="M147" s="20">
        <f t="shared" si="39"/>
        <v>25</v>
      </c>
      <c r="N147" s="20">
        <f t="shared" si="40"/>
        <v>24</v>
      </c>
      <c r="O147" s="20">
        <f t="shared" si="42"/>
        <v>6</v>
      </c>
      <c r="P147" s="20" t="str">
        <f t="shared" si="43"/>
        <v>j</v>
      </c>
    </row>
    <row r="148" spans="1:16" x14ac:dyDescent="0.25">
      <c r="A148" s="20" t="str">
        <f>IFERROR(VLOOKUP(D148,RIJDERS!$B$19:$D$4377,2,FALSE),"")</f>
        <v>75</v>
      </c>
      <c r="B148" s="20" t="str">
        <f>IFERROR(VLOOKUP(D148,RIJDERS!$B$19:$D$4377,3,FALSE),IF(ISBLANK(C148),"",C148))</f>
        <v>Rune BOECKX</v>
      </c>
      <c r="C148" s="31" t="s">
        <v>38</v>
      </c>
      <c r="D148" s="8">
        <v>52991</v>
      </c>
      <c r="E148" s="27">
        <v>12</v>
      </c>
      <c r="F148" s="27">
        <v>22</v>
      </c>
      <c r="G148" s="27">
        <v>18</v>
      </c>
      <c r="H148" s="27">
        <v>19</v>
      </c>
      <c r="I148" s="27">
        <v>12</v>
      </c>
      <c r="J148" s="27">
        <v>20</v>
      </c>
      <c r="K148" s="27">
        <v>103</v>
      </c>
      <c r="L148" s="20">
        <f t="shared" ca="1" si="41"/>
        <v>15</v>
      </c>
      <c r="M148" s="20">
        <f t="shared" si="39"/>
        <v>22</v>
      </c>
      <c r="N148" s="20">
        <f t="shared" si="40"/>
        <v>20</v>
      </c>
      <c r="O148" s="20">
        <f t="shared" si="42"/>
        <v>6</v>
      </c>
      <c r="P148" s="20" t="str">
        <f t="shared" si="43"/>
        <v>j</v>
      </c>
    </row>
    <row r="149" spans="1:16" x14ac:dyDescent="0.25">
      <c r="A149" s="20" t="str">
        <f>IFERROR(VLOOKUP(D149,RIJDERS!$B$19:$D$4377,2,FALSE),"")</f>
        <v>138</v>
      </c>
      <c r="B149" s="20" t="str">
        <f>IFERROR(VLOOKUP(D149,RIJDERS!$B$19:$D$4377,3,FALSE),IF(ISBLANK(C149),"",C149))</f>
        <v>Sem ARETS</v>
      </c>
      <c r="C149" s="31" t="s">
        <v>38</v>
      </c>
      <c r="D149" s="8">
        <v>44851</v>
      </c>
      <c r="E149" s="27">
        <v>23</v>
      </c>
      <c r="F149" s="27">
        <v>27</v>
      </c>
      <c r="G149" s="27">
        <v>2</v>
      </c>
      <c r="H149" s="27">
        <v>20</v>
      </c>
      <c r="I149" s="27">
        <v>21</v>
      </c>
      <c r="J149" s="27">
        <v>0</v>
      </c>
      <c r="K149" s="27">
        <v>93</v>
      </c>
      <c r="L149" s="20">
        <f t="shared" ca="1" si="41"/>
        <v>16</v>
      </c>
      <c r="M149" s="20">
        <f t="shared" si="39"/>
        <v>27</v>
      </c>
      <c r="N149" s="20">
        <f t="shared" si="40"/>
        <v>23</v>
      </c>
      <c r="O149" s="20">
        <f t="shared" si="42"/>
        <v>5</v>
      </c>
      <c r="P149" s="20" t="str">
        <f t="shared" si="43"/>
        <v>j</v>
      </c>
    </row>
    <row r="150" spans="1:16" x14ac:dyDescent="0.25">
      <c r="A150" s="20" t="str">
        <f>IFERROR(VLOOKUP(D150,RIJDERS!$B$19:$D$4377,2,FALSE),"")</f>
        <v>62</v>
      </c>
      <c r="B150" s="20" t="str">
        <f>IFERROR(VLOOKUP(D150,RIJDERS!$B$19:$D$4377,3,FALSE),IF(ISBLANK(C150),"",C150))</f>
        <v>Samuel FERAUGE</v>
      </c>
      <c r="C150" s="31" t="s">
        <v>38</v>
      </c>
      <c r="D150" s="8">
        <v>1105</v>
      </c>
      <c r="E150" s="27">
        <v>24</v>
      </c>
      <c r="F150" s="27">
        <v>23</v>
      </c>
      <c r="G150" s="27">
        <v>22</v>
      </c>
      <c r="H150" s="27">
        <v>24</v>
      </c>
      <c r="I150" s="27">
        <v>0</v>
      </c>
      <c r="J150" s="27">
        <v>0</v>
      </c>
      <c r="K150" s="27">
        <v>93</v>
      </c>
      <c r="L150" s="20">
        <f t="shared" ca="1" si="41"/>
        <v>17</v>
      </c>
      <c r="M150" s="20">
        <f t="shared" si="39"/>
        <v>24</v>
      </c>
      <c r="N150" s="20">
        <f t="shared" si="40"/>
        <v>24</v>
      </c>
      <c r="O150" s="20">
        <f t="shared" si="42"/>
        <v>4</v>
      </c>
      <c r="P150" s="20" t="str">
        <f t="shared" si="43"/>
        <v>j</v>
      </c>
    </row>
    <row r="151" spans="1:16" x14ac:dyDescent="0.25">
      <c r="A151" s="20" t="str">
        <f>IFERROR(VLOOKUP(D151,RIJDERS!$B$19:$D$4377,2,FALSE),"")</f>
        <v>136</v>
      </c>
      <c r="B151" s="20" t="str">
        <f>IFERROR(VLOOKUP(D151,RIJDERS!$B$19:$D$4377,3,FALSE),IF(ISBLANK(C151),"",C151))</f>
        <v>Seb VAN DER VEKEN</v>
      </c>
      <c r="C151" s="31" t="s">
        <v>38</v>
      </c>
      <c r="D151" s="8">
        <v>44949</v>
      </c>
      <c r="E151" s="27">
        <v>31</v>
      </c>
      <c r="F151" s="27">
        <v>12</v>
      </c>
      <c r="G151" s="27">
        <v>25</v>
      </c>
      <c r="H151" s="27">
        <v>24</v>
      </c>
      <c r="I151" s="27">
        <v>0</v>
      </c>
      <c r="J151" s="27">
        <v>0</v>
      </c>
      <c r="K151" s="27">
        <v>92</v>
      </c>
      <c r="L151" s="20">
        <f t="shared" ca="1" si="41"/>
        <v>18</v>
      </c>
      <c r="M151" s="20">
        <f t="shared" si="39"/>
        <v>31</v>
      </c>
      <c r="N151" s="20">
        <f t="shared" si="40"/>
        <v>25</v>
      </c>
      <c r="O151" s="20">
        <f t="shared" si="42"/>
        <v>4</v>
      </c>
      <c r="P151" s="20" t="str">
        <f t="shared" si="43"/>
        <v>j</v>
      </c>
    </row>
    <row r="152" spans="1:16" x14ac:dyDescent="0.25">
      <c r="A152" s="20" t="str">
        <f>IFERROR(VLOOKUP(D152,RIJDERS!$B$19:$D$4377,2,FALSE),"")</f>
        <v>96</v>
      </c>
      <c r="B152" s="20" t="str">
        <f>IFERROR(VLOOKUP(D152,RIJDERS!$B$19:$D$4377,3,FALSE),IF(ISBLANK(C152),"",C152))</f>
        <v>Kyan SWERTS</v>
      </c>
      <c r="C152" s="31" t="s">
        <v>38</v>
      </c>
      <c r="D152" s="8">
        <v>54911</v>
      </c>
      <c r="E152" s="27">
        <v>0</v>
      </c>
      <c r="F152" s="27">
        <v>11</v>
      </c>
      <c r="G152" s="27">
        <v>13</v>
      </c>
      <c r="H152" s="27">
        <v>25</v>
      </c>
      <c r="I152" s="27">
        <v>13</v>
      </c>
      <c r="J152" s="27">
        <v>23</v>
      </c>
      <c r="K152" s="27">
        <v>85</v>
      </c>
      <c r="L152" s="20">
        <f t="shared" ca="1" si="41"/>
        <v>19</v>
      </c>
      <c r="M152" s="20">
        <f t="shared" si="39"/>
        <v>25</v>
      </c>
      <c r="N152" s="20">
        <f t="shared" si="40"/>
        <v>23</v>
      </c>
      <c r="O152" s="20">
        <f t="shared" si="42"/>
        <v>5</v>
      </c>
      <c r="P152" s="20" t="str">
        <f t="shared" si="43"/>
        <v>j</v>
      </c>
    </row>
    <row r="153" spans="1:16" x14ac:dyDescent="0.25">
      <c r="A153" s="20" t="str">
        <f>IFERROR(VLOOKUP(D153,RIJDERS!$B$19:$D$4377,2,FALSE),"")</f>
        <v>47</v>
      </c>
      <c r="B153" s="20" t="str">
        <f>IFERROR(VLOOKUP(D153,RIJDERS!$B$19:$D$4377,3,FALSE),IF(ISBLANK(C153),"",C153))</f>
        <v>Kailash MERTENS</v>
      </c>
      <c r="C153" s="31" t="s">
        <v>38</v>
      </c>
      <c r="D153" s="8">
        <v>47864</v>
      </c>
      <c r="E153" s="27">
        <v>20</v>
      </c>
      <c r="F153" s="27">
        <v>9</v>
      </c>
      <c r="G153" s="27">
        <v>23</v>
      </c>
      <c r="H153" s="27">
        <v>12</v>
      </c>
      <c r="I153" s="27">
        <v>10</v>
      </c>
      <c r="J153" s="27">
        <v>0</v>
      </c>
      <c r="K153" s="27">
        <v>74</v>
      </c>
      <c r="L153" s="20">
        <f t="shared" ca="1" si="41"/>
        <v>20</v>
      </c>
      <c r="M153" s="20">
        <f t="shared" si="39"/>
        <v>23</v>
      </c>
      <c r="N153" s="20">
        <f t="shared" si="40"/>
        <v>20</v>
      </c>
      <c r="O153" s="20">
        <f t="shared" si="42"/>
        <v>5</v>
      </c>
      <c r="P153" s="20" t="str">
        <f t="shared" si="43"/>
        <v>j</v>
      </c>
    </row>
    <row r="154" spans="1:16" x14ac:dyDescent="0.25">
      <c r="A154" s="20" t="str">
        <f>IFERROR(VLOOKUP(D154,RIJDERS!$B$19:$D$4377,2,FALSE),"")</f>
        <v>132</v>
      </c>
      <c r="B154" s="20" t="str">
        <f>IFERROR(VLOOKUP(D154,RIJDERS!$B$19:$D$4377,3,FALSE),IF(ISBLANK(C154),"",C154))</f>
        <v>Milan VAN DINGENEN</v>
      </c>
      <c r="C154" s="31" t="s">
        <v>38</v>
      </c>
      <c r="D154" s="8">
        <v>48104</v>
      </c>
      <c r="E154" s="27">
        <v>20</v>
      </c>
      <c r="F154" s="27">
        <v>18</v>
      </c>
      <c r="G154" s="27">
        <v>0</v>
      </c>
      <c r="H154" s="27">
        <v>12</v>
      </c>
      <c r="I154" s="27">
        <v>0</v>
      </c>
      <c r="J154" s="27">
        <v>17</v>
      </c>
      <c r="K154" s="27">
        <v>67</v>
      </c>
      <c r="L154" s="20">
        <f t="shared" ca="1" si="41"/>
        <v>21</v>
      </c>
      <c r="M154" s="20">
        <f t="shared" si="39"/>
        <v>20</v>
      </c>
      <c r="N154" s="20">
        <f t="shared" si="40"/>
        <v>18</v>
      </c>
      <c r="O154" s="20">
        <f t="shared" si="42"/>
        <v>4</v>
      </c>
      <c r="P154" s="20" t="str">
        <f t="shared" si="43"/>
        <v>j</v>
      </c>
    </row>
    <row r="155" spans="1:16" x14ac:dyDescent="0.25">
      <c r="A155" s="20" t="str">
        <f>IFERROR(VLOOKUP(D155,RIJDERS!$B$19:$D$4377,2,FALSE),"")</f>
        <v>77</v>
      </c>
      <c r="B155" s="20" t="str">
        <f>IFERROR(VLOOKUP(D155,RIJDERS!$B$19:$D$4377,3,FALSE),IF(ISBLANK(C155),"",C155))</f>
        <v>Axl NUYENS</v>
      </c>
      <c r="C155" s="31" t="s">
        <v>38</v>
      </c>
      <c r="D155" s="8">
        <v>42028</v>
      </c>
      <c r="E155" s="27">
        <v>21</v>
      </c>
      <c r="F155" s="27">
        <v>19</v>
      </c>
      <c r="G155" s="27">
        <v>13</v>
      </c>
      <c r="H155" s="27">
        <v>14</v>
      </c>
      <c r="I155" s="27">
        <v>0</v>
      </c>
      <c r="J155" s="27">
        <v>0</v>
      </c>
      <c r="K155" s="27">
        <v>67</v>
      </c>
      <c r="L155" s="20">
        <f t="shared" ca="1" si="41"/>
        <v>22</v>
      </c>
      <c r="M155" s="20">
        <f t="shared" ref="M155:M159" si="44">LARGE(E155:J155,1)</f>
        <v>21</v>
      </c>
      <c r="N155" s="20">
        <f t="shared" ref="N155:N159" si="45">LARGE(E155:J155,2)</f>
        <v>19</v>
      </c>
      <c r="O155" s="20">
        <f t="shared" si="42"/>
        <v>4</v>
      </c>
      <c r="P155" s="20" t="str">
        <f t="shared" si="43"/>
        <v>j</v>
      </c>
    </row>
    <row r="156" spans="1:16" x14ac:dyDescent="0.25">
      <c r="A156" s="20" t="str">
        <f>IFERROR(VLOOKUP(D156,RIJDERS!$B$19:$D$4377,2,FALSE),"")</f>
        <v>58</v>
      </c>
      <c r="B156" s="20" t="str">
        <f>IFERROR(VLOOKUP(D156,RIJDERS!$B$19:$D$4377,3,FALSE),IF(ISBLANK(C156),"",C156))</f>
        <v>Jarne MANNAERTS</v>
      </c>
      <c r="C156" s="31" t="s">
        <v>38</v>
      </c>
      <c r="D156" s="8">
        <v>46380</v>
      </c>
      <c r="E156" s="27">
        <v>10</v>
      </c>
      <c r="F156" s="27">
        <v>4</v>
      </c>
      <c r="G156" s="27">
        <v>9</v>
      </c>
      <c r="H156" s="27">
        <v>8</v>
      </c>
      <c r="I156" s="27">
        <v>12</v>
      </c>
      <c r="J156" s="27">
        <v>15</v>
      </c>
      <c r="K156" s="27">
        <v>58</v>
      </c>
      <c r="L156" s="20">
        <f t="shared" ca="1" si="41"/>
        <v>23</v>
      </c>
      <c r="M156" s="20">
        <f t="shared" si="44"/>
        <v>15</v>
      </c>
      <c r="N156" s="20">
        <f t="shared" si="45"/>
        <v>12</v>
      </c>
      <c r="O156" s="20">
        <f t="shared" si="42"/>
        <v>6</v>
      </c>
      <c r="P156" s="20" t="str">
        <f t="shared" si="43"/>
        <v>j</v>
      </c>
    </row>
    <row r="157" spans="1:16" x14ac:dyDescent="0.25">
      <c r="A157" s="20" t="str">
        <f>IFERROR(VLOOKUP(D157,RIJDERS!$B$19:$D$4377,2,FALSE),"")</f>
        <v>83</v>
      </c>
      <c r="B157" s="20" t="str">
        <f>IFERROR(VLOOKUP(D157,RIJDERS!$B$19:$D$4377,3,FALSE),IF(ISBLANK(C157),"",C157))</f>
        <v>Romain KASPEREK</v>
      </c>
      <c r="C157" s="31" t="s">
        <v>38</v>
      </c>
      <c r="D157" s="8">
        <v>1712</v>
      </c>
      <c r="E157" s="27">
        <v>7</v>
      </c>
      <c r="F157" s="27">
        <v>4</v>
      </c>
      <c r="G157" s="27">
        <v>9</v>
      </c>
      <c r="H157" s="27">
        <v>17</v>
      </c>
      <c r="I157" s="27">
        <v>0</v>
      </c>
      <c r="J157" s="27">
        <v>11</v>
      </c>
      <c r="K157" s="27">
        <v>48</v>
      </c>
      <c r="L157" s="20">
        <f t="shared" ca="1" si="41"/>
        <v>24</v>
      </c>
      <c r="M157" s="20">
        <f>IF(P157="t","",LARGE(E157:J157,1))</f>
        <v>17</v>
      </c>
      <c r="N157" s="20">
        <f>IF(P157="t","",LARGE(E157:J157,2))</f>
        <v>11</v>
      </c>
      <c r="O157" s="20">
        <f t="shared" si="42"/>
        <v>5</v>
      </c>
      <c r="P157" s="20" t="str">
        <f t="shared" si="43"/>
        <v>j</v>
      </c>
    </row>
    <row r="158" spans="1:16" hidden="1" x14ac:dyDescent="0.25">
      <c r="A158" s="20" t="str">
        <f>IFERROR(VLOOKUP(D158,RIJDERS!$B$19:$D$4377,2,FALSE),"")</f>
        <v>66</v>
      </c>
      <c r="B158" s="20" t="str">
        <f>IFERROR(VLOOKUP(D158,RIJDERS!$B$19:$D$4377,3,FALSE),IF(ISBLANK(C158),"",C158))</f>
        <v>Michael HOOYBERGS</v>
      </c>
      <c r="C158" s="31" t="s">
        <v>38</v>
      </c>
      <c r="D158" s="8">
        <v>52545</v>
      </c>
      <c r="E158" s="27">
        <v>11</v>
      </c>
      <c r="F158" s="27">
        <v>11</v>
      </c>
      <c r="G158" s="27">
        <v>22</v>
      </c>
      <c r="H158" s="27">
        <v>0</v>
      </c>
      <c r="I158" s="27">
        <v>0</v>
      </c>
      <c r="J158" s="27">
        <v>0</v>
      </c>
      <c r="K158" s="27">
        <v>44</v>
      </c>
      <c r="L158" s="20" t="str">
        <f t="shared" ca="1" si="41"/>
        <v/>
      </c>
      <c r="M158" s="20">
        <f t="shared" si="44"/>
        <v>22</v>
      </c>
      <c r="N158" s="20">
        <f t="shared" si="45"/>
        <v>11</v>
      </c>
      <c r="O158" s="20">
        <f t="shared" si="42"/>
        <v>3</v>
      </c>
      <c r="P158" s="20" t="str">
        <f t="shared" si="43"/>
        <v>n</v>
      </c>
    </row>
    <row r="159" spans="1:16" hidden="1" x14ac:dyDescent="0.25">
      <c r="A159" s="20" t="str">
        <f>IFERROR(VLOOKUP(D159,RIJDERS!$B$19:$D$4377,2,FALSE),"")</f>
        <v>76</v>
      </c>
      <c r="B159" s="20" t="str">
        <f>IFERROR(VLOOKUP(D159,RIJDERS!$B$19:$D$4377,3,FALSE),IF(ISBLANK(C159),"",C159))</f>
        <v>Brend LAHOR</v>
      </c>
      <c r="C159" s="31" t="s">
        <v>38</v>
      </c>
      <c r="D159" s="8">
        <v>45293</v>
      </c>
      <c r="E159" s="27">
        <v>0</v>
      </c>
      <c r="F159" s="27">
        <v>0</v>
      </c>
      <c r="G159" s="27">
        <v>22</v>
      </c>
      <c r="H159" s="27">
        <v>19</v>
      </c>
      <c r="I159" s="27">
        <v>0</v>
      </c>
      <c r="J159" s="27">
        <v>0</v>
      </c>
      <c r="K159" s="27">
        <v>41</v>
      </c>
      <c r="L159" s="20" t="str">
        <f t="shared" ca="1" si="41"/>
        <v/>
      </c>
      <c r="M159" s="20">
        <f t="shared" si="44"/>
        <v>22</v>
      </c>
      <c r="N159" s="20">
        <f t="shared" si="45"/>
        <v>19</v>
      </c>
      <c r="O159" s="20">
        <f t="shared" si="42"/>
        <v>2</v>
      </c>
      <c r="P159" s="20" t="str">
        <f t="shared" si="43"/>
        <v>n</v>
      </c>
    </row>
    <row r="160" spans="1:16" hidden="1" x14ac:dyDescent="0.25">
      <c r="A160" s="20" t="str">
        <f>IFERROR(VLOOKUP(D160,RIJDERS!$B$19:$D$4377,2,FALSE),"")</f>
        <v>106</v>
      </c>
      <c r="B160" s="20" t="str">
        <f>IFERROR(VLOOKUP(D160,RIJDERS!$B$19:$D$4377,3,FALSE),IF(ISBLANK(C160),"",C160))</f>
        <v>Sebastia PRESTAGE</v>
      </c>
      <c r="C160" s="31" t="s">
        <v>38</v>
      </c>
      <c r="D160" s="8">
        <v>47366</v>
      </c>
      <c r="E160" s="27">
        <v>14</v>
      </c>
      <c r="F160" s="27">
        <v>23</v>
      </c>
      <c r="G160" s="27">
        <v>0</v>
      </c>
      <c r="H160" s="27">
        <v>0</v>
      </c>
      <c r="I160" s="27">
        <v>0</v>
      </c>
      <c r="J160" s="27">
        <v>0</v>
      </c>
      <c r="K160" s="27">
        <v>37</v>
      </c>
      <c r="L160" s="20" t="str">
        <f t="shared" ca="1" si="41"/>
        <v/>
      </c>
      <c r="M160" s="20">
        <f>IF(P160="t","",LARGE(E160:J160,1))</f>
        <v>23</v>
      </c>
      <c r="N160" s="20">
        <f>IF(P160="t","",LARGE(E160:J160,2))</f>
        <v>14</v>
      </c>
      <c r="O160" s="20">
        <f t="shared" si="42"/>
        <v>2</v>
      </c>
      <c r="P160" s="20" t="str">
        <f t="shared" si="43"/>
        <v>n</v>
      </c>
    </row>
    <row r="161" spans="1:16" hidden="1" x14ac:dyDescent="0.25">
      <c r="A161" s="20" t="str">
        <f>IFERROR(VLOOKUP(D161,RIJDERS!$B$19:$D$4377,2,FALSE),"")</f>
        <v>69</v>
      </c>
      <c r="B161" s="20" t="str">
        <f>IFERROR(VLOOKUP(D161,RIJDERS!$B$19:$D$4377,3,FALSE),IF(ISBLANK(C161),"",C161))</f>
        <v>Witze BAUDET</v>
      </c>
      <c r="C161" s="31" t="s">
        <v>38</v>
      </c>
      <c r="D161" s="8">
        <v>22</v>
      </c>
      <c r="E161" s="27">
        <v>0</v>
      </c>
      <c r="F161" s="27">
        <v>12</v>
      </c>
      <c r="G161" s="27">
        <v>7</v>
      </c>
      <c r="H161" s="27">
        <v>0</v>
      </c>
      <c r="I161" s="27">
        <v>17</v>
      </c>
      <c r="J161" s="27">
        <v>0</v>
      </c>
      <c r="K161" s="27">
        <v>36</v>
      </c>
      <c r="L161" s="20" t="str">
        <f t="shared" ca="1" si="41"/>
        <v/>
      </c>
      <c r="M161" s="20">
        <f t="shared" ref="M161:M162" si="46">LARGE(E161:J161,1)</f>
        <v>17</v>
      </c>
      <c r="N161" s="20">
        <f t="shared" ref="N161:N162" si="47">LARGE(E161:J161,2)</f>
        <v>12</v>
      </c>
      <c r="O161" s="20">
        <f t="shared" si="42"/>
        <v>3</v>
      </c>
      <c r="P161" s="20" t="str">
        <f t="shared" si="43"/>
        <v>n</v>
      </c>
    </row>
    <row r="162" spans="1:16" x14ac:dyDescent="0.25">
      <c r="A162" s="20" t="str">
        <f>IFERROR(VLOOKUP(D162,RIJDERS!$B$19:$D$4377,2,FALSE),"")</f>
        <v>158</v>
      </c>
      <c r="B162" s="20" t="str">
        <f>IFERROR(VLOOKUP(D162,RIJDERS!$B$19:$D$4377,3,FALSE),IF(ISBLANK(C162),"",C162))</f>
        <v>JANSEN LUKAS</v>
      </c>
      <c r="C162" s="31" t="s">
        <v>38</v>
      </c>
      <c r="D162" s="8">
        <v>1822</v>
      </c>
      <c r="E162" s="27">
        <v>8</v>
      </c>
      <c r="F162" s="27">
        <v>6</v>
      </c>
      <c r="G162" s="27">
        <v>9</v>
      </c>
      <c r="H162" s="27">
        <v>0</v>
      </c>
      <c r="I162" s="27">
        <v>0</v>
      </c>
      <c r="J162" s="27">
        <v>10</v>
      </c>
      <c r="K162" s="27">
        <v>33</v>
      </c>
      <c r="L162" s="20">
        <f t="shared" ca="1" si="41"/>
        <v>25</v>
      </c>
      <c r="M162" s="20">
        <f t="shared" si="46"/>
        <v>10</v>
      </c>
      <c r="N162" s="20">
        <f t="shared" si="47"/>
        <v>9</v>
      </c>
      <c r="O162" s="20">
        <f t="shared" si="42"/>
        <v>4</v>
      </c>
      <c r="P162" s="20" t="str">
        <f t="shared" si="43"/>
        <v>j</v>
      </c>
    </row>
    <row r="163" spans="1:16" hidden="1" x14ac:dyDescent="0.25">
      <c r="A163" s="20" t="str">
        <f>IFERROR(VLOOKUP(D163,RIJDERS!$B$19:$D$4377,2,FALSE),"")</f>
        <v>157</v>
      </c>
      <c r="B163" s="20" t="str">
        <f>IFERROR(VLOOKUP(D163,RIJDERS!$B$19:$D$4377,3,FALSE),IF(ISBLANK(C163),"",C163))</f>
        <v>Marceau TRENTO</v>
      </c>
      <c r="C163" s="31" t="s">
        <v>38</v>
      </c>
      <c r="D163" s="8">
        <v>3033</v>
      </c>
      <c r="E163" s="27">
        <v>9</v>
      </c>
      <c r="F163" s="27">
        <v>12</v>
      </c>
      <c r="G163" s="27">
        <v>0</v>
      </c>
      <c r="H163" s="27">
        <v>12</v>
      </c>
      <c r="I163" s="27">
        <v>0</v>
      </c>
      <c r="J163" s="27">
        <v>0</v>
      </c>
      <c r="K163" s="27">
        <v>33</v>
      </c>
      <c r="L163" s="20" t="str">
        <f t="shared" ca="1" si="41"/>
        <v/>
      </c>
      <c r="M163" s="20">
        <f>IF(P163="t","",LARGE(E163:J163,1))</f>
        <v>12</v>
      </c>
      <c r="N163" s="20">
        <f>IF(P163="t","",LARGE(E163:J163,2))</f>
        <v>12</v>
      </c>
      <c r="O163" s="20">
        <f t="shared" si="42"/>
        <v>3</v>
      </c>
      <c r="P163" s="20" t="str">
        <f t="shared" si="43"/>
        <v>n</v>
      </c>
    </row>
    <row r="164" spans="1:16" x14ac:dyDescent="0.25">
      <c r="A164" s="20" t="str">
        <f>IFERROR(VLOOKUP(D164,RIJDERS!$B$19:$D$4377,2,FALSE),"")</f>
        <v>51</v>
      </c>
      <c r="B164" s="20" t="str">
        <f>IFERROR(VLOOKUP(D164,RIJDERS!$B$19:$D$4377,3,FALSE),IF(ISBLANK(C164),"",C164))</f>
        <v>Vic LEFEBVRE</v>
      </c>
      <c r="C164" s="31" t="s">
        <v>38</v>
      </c>
      <c r="D164" s="8">
        <v>51430</v>
      </c>
      <c r="E164" s="27">
        <v>3</v>
      </c>
      <c r="F164" s="27">
        <v>7</v>
      </c>
      <c r="G164" s="27">
        <v>10</v>
      </c>
      <c r="H164" s="27">
        <v>10</v>
      </c>
      <c r="I164" s="27">
        <v>0</v>
      </c>
      <c r="J164" s="27">
        <v>0</v>
      </c>
      <c r="K164" s="27">
        <v>30</v>
      </c>
      <c r="L164" s="20">
        <f t="shared" ca="1" si="41"/>
        <v>26</v>
      </c>
      <c r="O164" s="20">
        <f t="shared" si="42"/>
        <v>4</v>
      </c>
      <c r="P164" s="20" t="str">
        <f t="shared" si="43"/>
        <v>j</v>
      </c>
    </row>
    <row r="165" spans="1:16" hidden="1" x14ac:dyDescent="0.25">
      <c r="A165" s="20" t="str">
        <f>IFERROR(VLOOKUP(D165,RIJDERS!$B$19:$D$4377,2,FALSE),"")</f>
        <v>123</v>
      </c>
      <c r="B165" s="20" t="str">
        <f>IFERROR(VLOOKUP(D165,RIJDERS!$B$19:$D$4377,3,FALSE),IF(ISBLANK(C165),"",C165))</f>
        <v>Van Dijk Dario</v>
      </c>
      <c r="C165" s="31" t="s">
        <v>38</v>
      </c>
      <c r="D165" s="8">
        <v>96120659</v>
      </c>
      <c r="E165" s="27">
        <v>26</v>
      </c>
      <c r="F165" s="27">
        <v>0</v>
      </c>
      <c r="G165" s="27">
        <v>0</v>
      </c>
      <c r="H165" s="27">
        <v>0</v>
      </c>
      <c r="I165" s="27">
        <v>0</v>
      </c>
      <c r="J165" s="27">
        <v>0</v>
      </c>
      <c r="K165" s="27">
        <v>26</v>
      </c>
      <c r="L165" s="20" t="str">
        <f t="shared" ca="1" si="41"/>
        <v/>
      </c>
      <c r="M165" s="20">
        <f>LARGE(E165:J165,1)</f>
        <v>26</v>
      </c>
      <c r="N165" s="20">
        <f>LARGE(E165:J165,2)</f>
        <v>0</v>
      </c>
      <c r="O165" s="20">
        <f t="shared" si="42"/>
        <v>1</v>
      </c>
      <c r="P165" s="20" t="str">
        <f t="shared" si="43"/>
        <v>n</v>
      </c>
    </row>
    <row r="166" spans="1:16" hidden="1" x14ac:dyDescent="0.25">
      <c r="A166" s="20" t="str">
        <f>IFERROR(VLOOKUP(D166,RIJDERS!$B$19:$D$4377,2,FALSE),"")</f>
        <v>127</v>
      </c>
      <c r="B166" s="20" t="str">
        <f>IFERROR(VLOOKUP(D166,RIJDERS!$B$19:$D$4377,3,FALSE),IF(ISBLANK(C166),"",C166))</f>
        <v>Kane PAPEN</v>
      </c>
      <c r="C166" s="31" t="s">
        <v>38</v>
      </c>
      <c r="D166" s="8">
        <v>44396</v>
      </c>
      <c r="E166" s="27">
        <v>13</v>
      </c>
      <c r="F166" s="27">
        <v>12</v>
      </c>
      <c r="G166" s="27">
        <v>0</v>
      </c>
      <c r="H166" s="27">
        <v>0</v>
      </c>
      <c r="I166" s="27">
        <v>0</v>
      </c>
      <c r="J166" s="27">
        <v>0</v>
      </c>
      <c r="K166" s="27">
        <v>25</v>
      </c>
      <c r="L166" s="20" t="str">
        <f t="shared" ca="1" si="41"/>
        <v/>
      </c>
      <c r="O166" s="20">
        <f t="shared" si="42"/>
        <v>2</v>
      </c>
      <c r="P166" s="20" t="str">
        <f t="shared" si="43"/>
        <v>n</v>
      </c>
    </row>
    <row r="167" spans="1:16" hidden="1" x14ac:dyDescent="0.25">
      <c r="A167" s="20" t="str">
        <f>IFERROR(VLOOKUP(D167,RIJDERS!$B$19:$D$4377,2,FALSE),"")</f>
        <v>71</v>
      </c>
      <c r="B167" s="20" t="str">
        <f>IFERROR(VLOOKUP(D167,RIJDERS!$B$19:$D$4377,3,FALSE),IF(ISBLANK(C167),"",C167))</f>
        <v>Vince MERCKX</v>
      </c>
      <c r="C167" s="31" t="s">
        <v>38</v>
      </c>
      <c r="D167" s="8">
        <v>42545</v>
      </c>
      <c r="E167" s="27">
        <v>0</v>
      </c>
      <c r="F167" s="27">
        <v>10</v>
      </c>
      <c r="G167" s="27">
        <v>13</v>
      </c>
      <c r="H167" s="27">
        <v>0</v>
      </c>
      <c r="I167" s="27">
        <v>0</v>
      </c>
      <c r="J167" s="27">
        <v>0</v>
      </c>
      <c r="K167" s="27">
        <v>23</v>
      </c>
      <c r="L167" s="20" t="str">
        <f t="shared" ca="1" si="41"/>
        <v/>
      </c>
      <c r="O167" s="20">
        <f t="shared" si="42"/>
        <v>2</v>
      </c>
      <c r="P167" s="20" t="str">
        <f t="shared" si="43"/>
        <v>n</v>
      </c>
    </row>
    <row r="168" spans="1:16" hidden="1" x14ac:dyDescent="0.25">
      <c r="A168" s="20" t="str">
        <f>IFERROR(VLOOKUP(D168,RIJDERS!$B$19:$D$4377,2,FALSE),"")</f>
        <v>82</v>
      </c>
      <c r="B168" s="20" t="str">
        <f>IFERROR(VLOOKUP(D168,RIJDERS!$B$19:$D$4377,3,FALSE),IF(ISBLANK(C168),"",C168))</f>
        <v>Edouard BARETTE</v>
      </c>
      <c r="C168" s="31" t="s">
        <v>38</v>
      </c>
      <c r="D168" s="8">
        <v>100</v>
      </c>
      <c r="E168" s="27">
        <v>12</v>
      </c>
      <c r="F168" s="27">
        <v>5</v>
      </c>
      <c r="G168" s="27">
        <v>4</v>
      </c>
      <c r="H168" s="27">
        <v>0</v>
      </c>
      <c r="I168" s="27">
        <v>0</v>
      </c>
      <c r="J168" s="27">
        <v>0</v>
      </c>
      <c r="K168" s="27">
        <v>21</v>
      </c>
      <c r="L168" s="20" t="str">
        <f t="shared" ca="1" si="41"/>
        <v/>
      </c>
      <c r="O168" s="20">
        <f t="shared" si="42"/>
        <v>3</v>
      </c>
      <c r="P168" s="20" t="str">
        <f t="shared" si="43"/>
        <v>n</v>
      </c>
    </row>
    <row r="169" spans="1:16" hidden="1" x14ac:dyDescent="0.25">
      <c r="A169" s="20" t="str">
        <f>IFERROR(VLOOKUP(D169,RIJDERS!$B$19:$D$4377,2,FALSE),"")</f>
        <v>164</v>
      </c>
      <c r="B169" s="20" t="str">
        <f>IFERROR(VLOOKUP(D169,RIJDERS!$B$19:$D$4377,3,FALSE),IF(ISBLANK(C169),"",C169))</f>
        <v>Joshua VAN DOORSSELAER</v>
      </c>
      <c r="C169" s="31" t="s">
        <v>38</v>
      </c>
      <c r="D169" s="8">
        <v>52089</v>
      </c>
      <c r="E169" s="27">
        <v>0</v>
      </c>
      <c r="F169" s="27">
        <v>9</v>
      </c>
      <c r="G169" s="27">
        <v>12</v>
      </c>
      <c r="H169" s="27">
        <v>0</v>
      </c>
      <c r="I169" s="27">
        <v>0</v>
      </c>
      <c r="J169" s="27">
        <v>0</v>
      </c>
      <c r="K169" s="27">
        <v>21</v>
      </c>
      <c r="L169" s="20" t="str">
        <f t="shared" ca="1" si="41"/>
        <v/>
      </c>
      <c r="O169" s="20">
        <f t="shared" si="42"/>
        <v>2</v>
      </c>
      <c r="P169" s="20" t="str">
        <f t="shared" si="43"/>
        <v>n</v>
      </c>
    </row>
    <row r="170" spans="1:16" hidden="1" x14ac:dyDescent="0.25">
      <c r="A170" s="20" t="str">
        <f>IFERROR(VLOOKUP(D170,RIJDERS!$B$19:$D$4377,2,FALSE),"")</f>
        <v>122</v>
      </c>
      <c r="B170" s="20" t="str">
        <f>IFERROR(VLOOKUP(D170,RIJDERS!$B$19:$D$4377,3,FALSE),IF(ISBLANK(C170),"",C170))</f>
        <v>Maël CHERON</v>
      </c>
      <c r="C170" s="31" t="s">
        <v>38</v>
      </c>
      <c r="D170" s="8">
        <v>433</v>
      </c>
      <c r="E170" s="27">
        <v>0</v>
      </c>
      <c r="F170" s="27">
        <v>0</v>
      </c>
      <c r="G170" s="27">
        <v>0</v>
      </c>
      <c r="H170" s="27">
        <v>7</v>
      </c>
      <c r="I170" s="27">
        <v>0</v>
      </c>
      <c r="J170" s="27">
        <v>12</v>
      </c>
      <c r="K170" s="27">
        <v>19</v>
      </c>
      <c r="L170" s="20" t="str">
        <f t="shared" ca="1" si="41"/>
        <v/>
      </c>
      <c r="O170" s="20">
        <f t="shared" si="42"/>
        <v>2</v>
      </c>
      <c r="P170" s="20" t="str">
        <f t="shared" si="43"/>
        <v>n</v>
      </c>
    </row>
    <row r="171" spans="1:16" hidden="1" x14ac:dyDescent="0.25">
      <c r="A171" s="20" t="str">
        <f>IFERROR(VLOOKUP(D171,RIJDERS!$B$19:$D$4377,2,FALSE),"")</f>
        <v>135</v>
      </c>
      <c r="B171" s="20" t="str">
        <f>IFERROR(VLOOKUP(D171,RIJDERS!$B$19:$D$4377,3,FALSE),IF(ISBLANK(C171),"",C171))</f>
        <v>Sander ENGELEN</v>
      </c>
      <c r="C171" s="31" t="s">
        <v>38</v>
      </c>
      <c r="D171" s="8">
        <v>42112</v>
      </c>
      <c r="E171" s="27">
        <v>7</v>
      </c>
      <c r="F171" s="27">
        <v>6</v>
      </c>
      <c r="G171" s="27">
        <v>3</v>
      </c>
      <c r="H171" s="27">
        <v>0</v>
      </c>
      <c r="I171" s="27">
        <v>0</v>
      </c>
      <c r="J171" s="27">
        <v>0</v>
      </c>
      <c r="K171" s="27">
        <v>16</v>
      </c>
      <c r="L171" s="20" t="str">
        <f t="shared" ca="1" si="41"/>
        <v/>
      </c>
      <c r="O171" s="20">
        <f t="shared" si="42"/>
        <v>3</v>
      </c>
      <c r="P171" s="20" t="str">
        <f t="shared" si="43"/>
        <v>n</v>
      </c>
    </row>
    <row r="172" spans="1:16" hidden="1" x14ac:dyDescent="0.25">
      <c r="A172" s="20" t="str">
        <f>IFERROR(VLOOKUP(D172,RIJDERS!$B$19:$D$4377,2,FALSE),"")</f>
        <v>105</v>
      </c>
      <c r="B172" s="20" t="str">
        <f>IFERROR(VLOOKUP(D172,RIJDERS!$B$19:$D$4377,3,FALSE),IF(ISBLANK(C172),"",C172))</f>
        <v>Julien DEGREVE</v>
      </c>
      <c r="C172" s="31" t="s">
        <v>38</v>
      </c>
      <c r="D172" s="8">
        <v>728</v>
      </c>
      <c r="E172" s="27">
        <v>4</v>
      </c>
      <c r="F172" s="27">
        <v>0</v>
      </c>
      <c r="G172" s="27">
        <v>0</v>
      </c>
      <c r="H172" s="27">
        <v>12</v>
      </c>
      <c r="I172" s="27">
        <v>0</v>
      </c>
      <c r="J172" s="27">
        <v>0</v>
      </c>
      <c r="K172" s="27">
        <v>16</v>
      </c>
      <c r="L172" s="20" t="str">
        <f t="shared" ca="1" si="41"/>
        <v/>
      </c>
      <c r="O172" s="20">
        <f t="shared" si="42"/>
        <v>2</v>
      </c>
      <c r="P172" s="20" t="str">
        <f t="shared" si="43"/>
        <v>n</v>
      </c>
    </row>
    <row r="173" spans="1:16" hidden="1" x14ac:dyDescent="0.25">
      <c r="A173" s="20" t="str">
        <f>IFERROR(VLOOKUP(D173,RIJDERS!$B$19:$D$4377,2,FALSE),"")</f>
        <v>22</v>
      </c>
      <c r="B173" s="20" t="str">
        <f>IFERROR(VLOOKUP(D173,RIJDERS!$B$19:$D$4377,3,FALSE),IF(ISBLANK(C173),"",C173))</f>
        <v>Maximill ANSOMS</v>
      </c>
      <c r="C173" s="31" t="s">
        <v>38</v>
      </c>
      <c r="D173" s="8">
        <v>44164</v>
      </c>
      <c r="E173" s="27">
        <v>4</v>
      </c>
      <c r="F173" s="27">
        <v>8</v>
      </c>
      <c r="G173" s="27">
        <v>3</v>
      </c>
      <c r="H173" s="27">
        <v>0</v>
      </c>
      <c r="I173" s="27">
        <v>0</v>
      </c>
      <c r="J173" s="27">
        <v>0</v>
      </c>
      <c r="K173" s="27">
        <v>15</v>
      </c>
      <c r="L173" s="20" t="str">
        <f t="shared" ca="1" si="41"/>
        <v/>
      </c>
      <c r="M173" s="20">
        <f t="shared" ref="M173:M185" si="48">LARGE(E173:J173,1)</f>
        <v>8</v>
      </c>
      <c r="N173" s="20">
        <f t="shared" ref="N173:N185" si="49">LARGE(E173:J173,2)</f>
        <v>4</v>
      </c>
      <c r="O173" s="20">
        <f t="shared" si="42"/>
        <v>3</v>
      </c>
      <c r="P173" s="20" t="str">
        <f t="shared" si="43"/>
        <v>n</v>
      </c>
    </row>
    <row r="174" spans="1:16" hidden="1" x14ac:dyDescent="0.25">
      <c r="A174" s="20" t="str">
        <f>IFERROR(VLOOKUP(D174,RIJDERS!$B$19:$D$4377,2,FALSE),"")</f>
        <v>41</v>
      </c>
      <c r="B174" s="20" t="str">
        <f>IFERROR(VLOOKUP(D174,RIJDERS!$B$19:$D$4377,3,FALSE),IF(ISBLANK(C174),"",C174))</f>
        <v>Arnaud ROYER</v>
      </c>
      <c r="C174" s="31" t="s">
        <v>38</v>
      </c>
      <c r="D174" s="8">
        <v>1620</v>
      </c>
      <c r="E174" s="27">
        <v>0</v>
      </c>
      <c r="F174" s="27">
        <v>0</v>
      </c>
      <c r="G174" s="27">
        <v>0</v>
      </c>
      <c r="H174" s="27">
        <v>0</v>
      </c>
      <c r="I174" s="27">
        <v>0</v>
      </c>
      <c r="J174" s="27">
        <v>13</v>
      </c>
      <c r="K174" s="27">
        <v>13</v>
      </c>
      <c r="L174" s="20" t="str">
        <f t="shared" ca="1" si="41"/>
        <v/>
      </c>
      <c r="M174" s="20">
        <f t="shared" si="48"/>
        <v>13</v>
      </c>
      <c r="N174" s="20">
        <f t="shared" si="49"/>
        <v>0</v>
      </c>
      <c r="O174" s="20">
        <f t="shared" si="42"/>
        <v>1</v>
      </c>
      <c r="P174" s="20" t="str">
        <f t="shared" si="43"/>
        <v>n</v>
      </c>
    </row>
    <row r="175" spans="1:16" hidden="1" x14ac:dyDescent="0.25">
      <c r="A175" s="20" t="str">
        <f>IFERROR(VLOOKUP(D175,RIJDERS!$B$19:$D$4377,2,FALSE),"")</f>
        <v>147</v>
      </c>
      <c r="B175" s="20" t="str">
        <f>IFERROR(VLOOKUP(D175,RIJDERS!$B$19:$D$4377,3,FALSE),IF(ISBLANK(C175),"",C175))</f>
        <v>Mathias HOSKENS</v>
      </c>
      <c r="C175" s="31" t="s">
        <v>38</v>
      </c>
      <c r="D175" s="8">
        <v>44144</v>
      </c>
      <c r="E175" s="27">
        <v>6</v>
      </c>
      <c r="F175" s="27">
        <v>0</v>
      </c>
      <c r="G175" s="27">
        <v>6</v>
      </c>
      <c r="H175" s="27">
        <v>0</v>
      </c>
      <c r="I175" s="27">
        <v>0</v>
      </c>
      <c r="J175" s="27">
        <v>0</v>
      </c>
      <c r="K175" s="27">
        <v>12</v>
      </c>
      <c r="L175" s="20" t="str">
        <f t="shared" ca="1" si="41"/>
        <v/>
      </c>
      <c r="M175" s="20">
        <f t="shared" si="48"/>
        <v>6</v>
      </c>
      <c r="N175" s="20">
        <f t="shared" si="49"/>
        <v>6</v>
      </c>
      <c r="O175" s="20">
        <f t="shared" si="42"/>
        <v>2</v>
      </c>
      <c r="P175" s="20" t="str">
        <f t="shared" si="43"/>
        <v>n</v>
      </c>
    </row>
    <row r="176" spans="1:16" hidden="1" x14ac:dyDescent="0.25">
      <c r="A176" s="20" t="str">
        <f>IFERROR(VLOOKUP(D176,RIJDERS!$B$19:$D$4377,2,FALSE),"")</f>
        <v>117</v>
      </c>
      <c r="B176" s="20" t="str">
        <f>IFERROR(VLOOKUP(D176,RIJDERS!$B$19:$D$4377,3,FALSE),IF(ISBLANK(C176),"",C176))</f>
        <v>Willem BOLSENS</v>
      </c>
      <c r="C176" s="31" t="s">
        <v>38</v>
      </c>
      <c r="D176" s="8">
        <v>42549</v>
      </c>
      <c r="E176" s="27">
        <v>0</v>
      </c>
      <c r="F176" s="27">
        <v>0</v>
      </c>
      <c r="G176" s="27">
        <v>12</v>
      </c>
      <c r="H176" s="27">
        <v>0</v>
      </c>
      <c r="I176" s="27">
        <v>0</v>
      </c>
      <c r="J176" s="27">
        <v>0</v>
      </c>
      <c r="K176" s="27">
        <v>12</v>
      </c>
      <c r="L176" s="20" t="str">
        <f t="shared" ca="1" si="41"/>
        <v/>
      </c>
      <c r="M176" s="20">
        <f t="shared" si="48"/>
        <v>12</v>
      </c>
      <c r="N176" s="20">
        <f t="shared" si="49"/>
        <v>0</v>
      </c>
      <c r="O176" s="20">
        <f t="shared" si="42"/>
        <v>1</v>
      </c>
      <c r="P176" s="20" t="str">
        <f t="shared" si="43"/>
        <v>n</v>
      </c>
    </row>
    <row r="177" spans="1:16" hidden="1" x14ac:dyDescent="0.25">
      <c r="A177" s="20" t="str">
        <f>IFERROR(VLOOKUP(D177,RIJDERS!$B$19:$D$4377,2,FALSE),"")</f>
        <v>36</v>
      </c>
      <c r="B177" s="20" t="str">
        <f>IFERROR(VLOOKUP(D177,RIJDERS!$B$19:$D$4377,3,FALSE),IF(ISBLANK(C177),"",C177))</f>
        <v>Milan PEETERS</v>
      </c>
      <c r="C177" s="31" t="s">
        <v>38</v>
      </c>
      <c r="D177" s="8">
        <v>45021</v>
      </c>
      <c r="E177" s="27">
        <v>9</v>
      </c>
      <c r="F177" s="27">
        <v>3</v>
      </c>
      <c r="G177" s="27">
        <v>0</v>
      </c>
      <c r="H177" s="27">
        <v>0</v>
      </c>
      <c r="I177" s="27">
        <v>0</v>
      </c>
      <c r="J177" s="27">
        <v>0</v>
      </c>
      <c r="K177" s="27">
        <v>12</v>
      </c>
      <c r="L177" s="20" t="str">
        <f t="shared" ca="1" si="41"/>
        <v/>
      </c>
      <c r="M177" s="20">
        <f t="shared" si="48"/>
        <v>9</v>
      </c>
      <c r="N177" s="20">
        <f t="shared" si="49"/>
        <v>3</v>
      </c>
      <c r="O177" s="20">
        <f t="shared" si="42"/>
        <v>2</v>
      </c>
      <c r="P177" s="20" t="str">
        <f t="shared" si="43"/>
        <v>n</v>
      </c>
    </row>
    <row r="178" spans="1:16" hidden="1" x14ac:dyDescent="0.25">
      <c r="A178" s="20" t="str">
        <f>IFERROR(VLOOKUP(D178,RIJDERS!$B$19:$D$4377,2,FALSE),"")</f>
        <v>93</v>
      </c>
      <c r="B178" s="20" t="str">
        <f>IFERROR(VLOOKUP(D178,RIJDERS!$B$19:$D$4377,3,FALSE),IF(ISBLANK(C178),"",C178))</f>
        <v>Simon CAERELS</v>
      </c>
      <c r="C178" s="31" t="s">
        <v>38</v>
      </c>
      <c r="D178" s="8">
        <v>42010</v>
      </c>
      <c r="E178" s="27">
        <v>0</v>
      </c>
      <c r="F178" s="27">
        <v>0</v>
      </c>
      <c r="G178" s="27">
        <v>0</v>
      </c>
      <c r="H178" s="27">
        <v>0</v>
      </c>
      <c r="I178" s="27">
        <v>11</v>
      </c>
      <c r="J178" s="27">
        <v>0</v>
      </c>
      <c r="K178" s="27">
        <v>11</v>
      </c>
      <c r="L178" s="20" t="str">
        <f t="shared" ca="1" si="41"/>
        <v/>
      </c>
      <c r="M178" s="20">
        <f t="shared" si="48"/>
        <v>11</v>
      </c>
      <c r="N178" s="20">
        <f t="shared" si="49"/>
        <v>0</v>
      </c>
      <c r="O178" s="20">
        <f t="shared" si="42"/>
        <v>1</v>
      </c>
      <c r="P178" s="20" t="str">
        <f t="shared" si="43"/>
        <v>n</v>
      </c>
    </row>
    <row r="179" spans="1:16" hidden="1" x14ac:dyDescent="0.25">
      <c r="A179" s="20" t="str">
        <f>IFERROR(VLOOKUP(D179,RIJDERS!$B$19:$D$4377,2,FALSE),"")</f>
        <v>87</v>
      </c>
      <c r="B179" s="20" t="str">
        <f>IFERROR(VLOOKUP(D179,RIJDERS!$B$19:$D$4377,3,FALSE),IF(ISBLANK(C179),"",C179))</f>
        <v>Jarno GEIRNAERT</v>
      </c>
      <c r="C179" s="31" t="s">
        <v>38</v>
      </c>
      <c r="D179" s="8">
        <v>51341</v>
      </c>
      <c r="E179" s="27">
        <v>0</v>
      </c>
      <c r="F179" s="27">
        <v>5</v>
      </c>
      <c r="G179" s="27">
        <v>6</v>
      </c>
      <c r="H179" s="27">
        <v>0</v>
      </c>
      <c r="I179" s="27">
        <v>0</v>
      </c>
      <c r="J179" s="27">
        <v>0</v>
      </c>
      <c r="K179" s="27">
        <v>11</v>
      </c>
      <c r="L179" s="20" t="str">
        <f t="shared" ca="1" si="41"/>
        <v/>
      </c>
      <c r="M179" s="20">
        <f t="shared" si="48"/>
        <v>6</v>
      </c>
      <c r="N179" s="20">
        <f t="shared" si="49"/>
        <v>5</v>
      </c>
      <c r="O179" s="20">
        <f t="shared" si="42"/>
        <v>2</v>
      </c>
      <c r="P179" s="20" t="str">
        <f t="shared" si="43"/>
        <v>n</v>
      </c>
    </row>
    <row r="180" spans="1:16" hidden="1" x14ac:dyDescent="0.25">
      <c r="A180" s="20" t="str">
        <f>IFERROR(VLOOKUP(D180,RIJDERS!$B$19:$D$4377,2,FALSE),"")</f>
        <v>39</v>
      </c>
      <c r="B180" s="20" t="str">
        <f>IFERROR(VLOOKUP(D180,RIJDERS!$B$19:$D$4377,3,FALSE),IF(ISBLANK(C180),"",C180))</f>
        <v>Wannes VAN TICHELEN</v>
      </c>
      <c r="C180" s="31" t="s">
        <v>38</v>
      </c>
      <c r="D180" s="8">
        <v>43114</v>
      </c>
      <c r="E180" s="27">
        <v>0</v>
      </c>
      <c r="F180" s="27">
        <v>0</v>
      </c>
      <c r="G180" s="27">
        <v>0</v>
      </c>
      <c r="H180" s="27">
        <v>0</v>
      </c>
      <c r="I180" s="27">
        <v>9</v>
      </c>
      <c r="J180" s="27">
        <v>0</v>
      </c>
      <c r="K180" s="27">
        <v>9</v>
      </c>
      <c r="L180" s="20" t="str">
        <f t="shared" ca="1" si="41"/>
        <v/>
      </c>
      <c r="M180" s="20">
        <f t="shared" si="48"/>
        <v>9</v>
      </c>
      <c r="N180" s="20">
        <f t="shared" si="49"/>
        <v>0</v>
      </c>
      <c r="O180" s="20">
        <f t="shared" si="42"/>
        <v>1</v>
      </c>
      <c r="P180" s="20" t="str">
        <f t="shared" si="43"/>
        <v>n</v>
      </c>
    </row>
    <row r="181" spans="1:16" hidden="1" x14ac:dyDescent="0.25">
      <c r="A181" s="20" t="str">
        <f>IFERROR(VLOOKUP(D181,RIJDERS!$B$19:$D$4377,2,FALSE),"")</f>
        <v>153</v>
      </c>
      <c r="B181" s="20" t="str">
        <f>IFERROR(VLOOKUP(D181,RIJDERS!$B$19:$D$4377,3,FALSE),IF(ISBLANK(C181),"",C181))</f>
        <v>Louca SAGAWE</v>
      </c>
      <c r="C181" s="31" t="s">
        <v>38</v>
      </c>
      <c r="D181" s="8">
        <v>2698</v>
      </c>
      <c r="E181" s="27">
        <v>0</v>
      </c>
      <c r="F181" s="27">
        <v>0</v>
      </c>
      <c r="G181" s="27">
        <v>0</v>
      </c>
      <c r="H181" s="27">
        <v>9</v>
      </c>
      <c r="I181" s="27">
        <v>0</v>
      </c>
      <c r="J181" s="27">
        <v>0</v>
      </c>
      <c r="K181" s="27">
        <v>9</v>
      </c>
      <c r="L181" s="20" t="str">
        <f t="shared" ca="1" si="41"/>
        <v/>
      </c>
      <c r="M181" s="20">
        <f t="shared" si="48"/>
        <v>9</v>
      </c>
      <c r="N181" s="20">
        <f t="shared" si="49"/>
        <v>0</v>
      </c>
      <c r="O181" s="20">
        <f t="shared" si="42"/>
        <v>1</v>
      </c>
      <c r="P181" s="20" t="str">
        <f t="shared" si="43"/>
        <v>n</v>
      </c>
    </row>
    <row r="182" spans="1:16" hidden="1" x14ac:dyDescent="0.25">
      <c r="A182" s="20" t="str">
        <f>IFERROR(VLOOKUP(D182,RIJDERS!$B$19:$D$4377,2,FALSE),"")</f>
        <v>35</v>
      </c>
      <c r="B182" s="20" t="str">
        <f>IFERROR(VLOOKUP(D182,RIJDERS!$B$19:$D$4377,3,FALSE),IF(ISBLANK(C182),"",C182))</f>
        <v>Raf VETTERS</v>
      </c>
      <c r="C182" s="31" t="s">
        <v>38</v>
      </c>
      <c r="D182" s="8">
        <v>44953</v>
      </c>
      <c r="E182" s="27">
        <v>9</v>
      </c>
      <c r="F182" s="27">
        <v>0</v>
      </c>
      <c r="G182" s="27">
        <v>0</v>
      </c>
      <c r="H182" s="27">
        <v>0</v>
      </c>
      <c r="I182" s="27">
        <v>0</v>
      </c>
      <c r="J182" s="27">
        <v>0</v>
      </c>
      <c r="K182" s="27">
        <v>9</v>
      </c>
      <c r="L182" s="20" t="str">
        <f t="shared" ca="1" si="41"/>
        <v/>
      </c>
      <c r="M182" s="20">
        <f t="shared" si="48"/>
        <v>9</v>
      </c>
      <c r="N182" s="20">
        <f t="shared" si="49"/>
        <v>0</v>
      </c>
      <c r="O182" s="20">
        <f t="shared" si="42"/>
        <v>1</v>
      </c>
      <c r="P182" s="20" t="str">
        <f t="shared" si="43"/>
        <v>n</v>
      </c>
    </row>
    <row r="183" spans="1:16" hidden="1" x14ac:dyDescent="0.25">
      <c r="A183" s="20" t="str">
        <f>IFERROR(VLOOKUP(D183,RIJDERS!$B$19:$D$4377,2,FALSE),"")</f>
        <v>48</v>
      </c>
      <c r="B183" s="20" t="str">
        <f>IFERROR(VLOOKUP(D183,RIJDERS!$B$19:$D$4377,3,FALSE),IF(ISBLANK(C183),"",C183))</f>
        <v>Tom DELHAYE</v>
      </c>
      <c r="C183" s="31" t="s">
        <v>38</v>
      </c>
      <c r="D183" s="8">
        <v>787</v>
      </c>
      <c r="E183" s="27">
        <v>0</v>
      </c>
      <c r="F183" s="27">
        <v>0</v>
      </c>
      <c r="G183" s="27">
        <v>0</v>
      </c>
      <c r="H183" s="27">
        <v>0</v>
      </c>
      <c r="I183" s="27">
        <v>0</v>
      </c>
      <c r="J183" s="27">
        <v>9</v>
      </c>
      <c r="K183" s="27">
        <v>9</v>
      </c>
      <c r="L183" s="20" t="str">
        <f t="shared" ca="1" si="41"/>
        <v/>
      </c>
      <c r="M183" s="20">
        <f t="shared" si="48"/>
        <v>9</v>
      </c>
      <c r="N183" s="20">
        <f t="shared" si="49"/>
        <v>0</v>
      </c>
      <c r="O183" s="20">
        <f t="shared" si="42"/>
        <v>1</v>
      </c>
      <c r="P183" s="20" t="str">
        <f t="shared" si="43"/>
        <v>n</v>
      </c>
    </row>
    <row r="184" spans="1:16" hidden="1" x14ac:dyDescent="0.25">
      <c r="A184" s="20" t="str">
        <f>IFERROR(VLOOKUP(D184,RIJDERS!$B$19:$D$4377,2,FALSE),"")</f>
        <v>113</v>
      </c>
      <c r="B184" s="20" t="str">
        <f>IFERROR(VLOOKUP(D184,RIJDERS!$B$19:$D$4377,3,FALSE),IF(ISBLANK(C184),"",C184))</f>
        <v>Noa BRUXELMANE</v>
      </c>
      <c r="C184" s="31" t="s">
        <v>38</v>
      </c>
      <c r="D184" s="8">
        <v>329</v>
      </c>
      <c r="E184" s="27">
        <v>0</v>
      </c>
      <c r="F184" s="27">
        <v>0</v>
      </c>
      <c r="G184" s="27">
        <v>0</v>
      </c>
      <c r="H184" s="27">
        <v>8</v>
      </c>
      <c r="I184" s="27">
        <v>0</v>
      </c>
      <c r="J184" s="27">
        <v>0</v>
      </c>
      <c r="K184" s="27">
        <v>8</v>
      </c>
      <c r="L184" s="20" t="str">
        <f t="shared" ca="1" si="41"/>
        <v/>
      </c>
      <c r="M184" s="20">
        <f t="shared" si="48"/>
        <v>8</v>
      </c>
      <c r="N184" s="20">
        <f t="shared" si="49"/>
        <v>0</v>
      </c>
      <c r="O184" s="20">
        <f t="shared" si="42"/>
        <v>1</v>
      </c>
      <c r="P184" s="20" t="str">
        <f t="shared" si="43"/>
        <v>n</v>
      </c>
    </row>
    <row r="185" spans="1:16" hidden="1" x14ac:dyDescent="0.25">
      <c r="A185" s="20" t="str">
        <f>IFERROR(VLOOKUP(D185,RIJDERS!$B$19:$D$4377,2,FALSE),"")</f>
        <v>107</v>
      </c>
      <c r="B185" s="20" t="str">
        <f>IFERROR(VLOOKUP(D185,RIJDERS!$B$19:$D$4377,3,FALSE),IF(ISBLANK(C185),"",C185))</f>
        <v>Antoine DUFOUR</v>
      </c>
      <c r="C185" s="31" t="s">
        <v>38</v>
      </c>
      <c r="D185" s="8">
        <v>1019</v>
      </c>
      <c r="E185" s="27">
        <v>0</v>
      </c>
      <c r="F185" s="27">
        <v>0</v>
      </c>
      <c r="G185" s="27">
        <v>0</v>
      </c>
      <c r="H185" s="27">
        <v>8</v>
      </c>
      <c r="I185" s="27">
        <v>0</v>
      </c>
      <c r="J185" s="27">
        <v>0</v>
      </c>
      <c r="K185" s="27">
        <v>8</v>
      </c>
      <c r="L185" s="20" t="str">
        <f t="shared" ca="1" si="41"/>
        <v/>
      </c>
      <c r="M185" s="20">
        <f t="shared" si="48"/>
        <v>8</v>
      </c>
      <c r="N185" s="20">
        <f t="shared" si="49"/>
        <v>0</v>
      </c>
      <c r="O185" s="20">
        <f t="shared" si="42"/>
        <v>1</v>
      </c>
      <c r="P185" s="20" t="str">
        <f t="shared" si="43"/>
        <v>n</v>
      </c>
    </row>
    <row r="186" spans="1:16" hidden="1" x14ac:dyDescent="0.25">
      <c r="A186" s="20" t="str">
        <f>IFERROR(VLOOKUP(D186,RIJDERS!$B$19:$D$4377,2,FALSE),"")</f>
        <v>130</v>
      </c>
      <c r="B186" s="20" t="str">
        <f>IFERROR(VLOOKUP(D186,RIJDERS!$B$19:$D$4377,3,FALSE),IF(ISBLANK(C186),"",C186))</f>
        <v>Mathias KINABLE</v>
      </c>
      <c r="C186" s="31" t="s">
        <v>38</v>
      </c>
      <c r="D186" s="8">
        <v>54904</v>
      </c>
      <c r="E186" s="27">
        <v>0</v>
      </c>
      <c r="F186" s="27">
        <v>0</v>
      </c>
      <c r="G186" s="27">
        <v>8</v>
      </c>
      <c r="H186" s="27">
        <v>0</v>
      </c>
      <c r="I186" s="27">
        <v>0</v>
      </c>
      <c r="J186" s="27">
        <v>0</v>
      </c>
      <c r="K186" s="27">
        <v>8</v>
      </c>
      <c r="L186" s="20" t="str">
        <f t="shared" ca="1" si="41"/>
        <v/>
      </c>
      <c r="M186" s="20">
        <f t="shared" ref="M186:M207" si="50">IF(P186="t","",LARGE(E186:J186,1))</f>
        <v>8</v>
      </c>
      <c r="N186" s="20">
        <f t="shared" ref="N186:N207" si="51">IF(P186="t","",LARGE(E186:J186,2))</f>
        <v>0</v>
      </c>
      <c r="O186" s="20">
        <f t="shared" si="42"/>
        <v>1</v>
      </c>
      <c r="P186" s="20" t="str">
        <f t="shared" si="43"/>
        <v>n</v>
      </c>
    </row>
    <row r="187" spans="1:16" hidden="1" x14ac:dyDescent="0.25">
      <c r="A187" s="20" t="str">
        <f>IFERROR(VLOOKUP(D187,RIJDERS!$B$19:$D$4377,2,FALSE),"")</f>
        <v>103</v>
      </c>
      <c r="B187" s="20" t="str">
        <f>IFERROR(VLOOKUP(D187,RIJDERS!$B$19:$D$4377,3,FALSE),IF(ISBLANK(C187),"",C187))</f>
        <v>Emilien LEFEVRE</v>
      </c>
      <c r="C187" s="31" t="s">
        <v>38</v>
      </c>
      <c r="D187" s="8">
        <v>2068</v>
      </c>
      <c r="E187" s="27">
        <v>0</v>
      </c>
      <c r="F187" s="27">
        <v>0</v>
      </c>
      <c r="G187" s="27">
        <v>0</v>
      </c>
      <c r="H187" s="27">
        <v>0</v>
      </c>
      <c r="I187" s="27">
        <v>0</v>
      </c>
      <c r="J187" s="27">
        <v>6</v>
      </c>
      <c r="K187" s="27">
        <v>6</v>
      </c>
      <c r="L187" s="20" t="str">
        <f t="shared" ca="1" si="41"/>
        <v/>
      </c>
      <c r="M187" s="20">
        <f t="shared" si="50"/>
        <v>6</v>
      </c>
      <c r="N187" s="20">
        <f t="shared" si="51"/>
        <v>0</v>
      </c>
      <c r="O187" s="20">
        <f t="shared" si="42"/>
        <v>1</v>
      </c>
      <c r="P187" s="20" t="str">
        <f t="shared" si="43"/>
        <v>n</v>
      </c>
    </row>
    <row r="188" spans="1:16" hidden="1" x14ac:dyDescent="0.25">
      <c r="A188" s="20" t="str">
        <f>IFERROR(VLOOKUP(D188,RIJDERS!$B$19:$D$4377,2,FALSE),"")</f>
        <v>92</v>
      </c>
      <c r="B188" s="20" t="str">
        <f>IFERROR(VLOOKUP(D188,RIJDERS!$B$19:$D$4377,3,FALSE),IF(ISBLANK(C188),"",C188))</f>
        <v>Eloïs VERLINDE</v>
      </c>
      <c r="C188" s="31" t="s">
        <v>38</v>
      </c>
      <c r="D188" s="8">
        <v>52097</v>
      </c>
      <c r="E188" s="27">
        <v>6</v>
      </c>
      <c r="F188" s="27">
        <v>0</v>
      </c>
      <c r="G188" s="27">
        <v>0</v>
      </c>
      <c r="H188" s="27">
        <v>0</v>
      </c>
      <c r="I188" s="27">
        <v>0</v>
      </c>
      <c r="J188" s="27">
        <v>0</v>
      </c>
      <c r="K188" s="27">
        <v>6</v>
      </c>
      <c r="L188" s="20" t="str">
        <f t="shared" ca="1" si="41"/>
        <v/>
      </c>
      <c r="M188" s="20">
        <f t="shared" si="50"/>
        <v>6</v>
      </c>
      <c r="N188" s="20">
        <f t="shared" si="51"/>
        <v>0</v>
      </c>
      <c r="O188" s="20">
        <f t="shared" si="42"/>
        <v>1</v>
      </c>
      <c r="P188" s="20" t="str">
        <f t="shared" si="43"/>
        <v>n</v>
      </c>
    </row>
    <row r="189" spans="1:16" x14ac:dyDescent="0.25">
      <c r="A189" s="20" t="str">
        <f>IFERROR(VLOOKUP(D189,RIJDERS!$B$19:$D$4377,2,FALSE),"")</f>
        <v/>
      </c>
      <c r="B189" s="20" t="str">
        <f>IFERROR(VLOOKUP(D189,RIJDERS!$B$19:$D$4377,3,FALSE),IF(ISBLANK(C189),"",C189))</f>
        <v/>
      </c>
      <c r="C189" s="8"/>
      <c r="D189" s="26"/>
      <c r="E189" s="27"/>
      <c r="F189" s="27"/>
      <c r="G189" s="27"/>
      <c r="H189" s="27"/>
      <c r="I189" s="27"/>
      <c r="J189" s="27"/>
      <c r="K189" s="27"/>
      <c r="L189" s="20" t="str">
        <f t="shared" ca="1" si="41"/>
        <v/>
      </c>
      <c r="M189" s="20" t="str">
        <f t="shared" si="50"/>
        <v/>
      </c>
      <c r="N189" s="20" t="str">
        <f t="shared" si="51"/>
        <v/>
      </c>
      <c r="O189" s="20">
        <f t="shared" si="42"/>
        <v>0</v>
      </c>
      <c r="P189" s="20" t="str">
        <f t="shared" si="43"/>
        <v>t</v>
      </c>
    </row>
    <row r="190" spans="1:16" x14ac:dyDescent="0.25">
      <c r="A190" s="20" t="str">
        <f>IFERROR(VLOOKUP(D190,RIJDERS!$B$19:$D$4377,2,FALSE),"")</f>
        <v/>
      </c>
      <c r="B190" s="20" t="str">
        <f>IFERROR(VLOOKUP(D190,RIJDERS!$B$19:$D$4377,3,FALSE),IF(ISBLANK(C190),"",C190))</f>
        <v>Boys 15/16 jaar</v>
      </c>
      <c r="C190" s="30" t="s">
        <v>43</v>
      </c>
      <c r="D190" s="29"/>
      <c r="E190" s="27"/>
      <c r="F190" s="27"/>
      <c r="G190" s="27"/>
      <c r="H190" s="27"/>
      <c r="I190" s="27"/>
      <c r="J190" s="27"/>
      <c r="K190" s="27"/>
      <c r="L190" s="20" t="str">
        <f t="shared" ca="1" si="41"/>
        <v/>
      </c>
      <c r="M190" s="20" t="str">
        <f t="shared" si="50"/>
        <v/>
      </c>
      <c r="N190" s="20" t="str">
        <f t="shared" si="51"/>
        <v/>
      </c>
      <c r="O190" s="20">
        <f t="shared" si="42"/>
        <v>0</v>
      </c>
      <c r="P190" s="20" t="str">
        <f t="shared" si="43"/>
        <v>t</v>
      </c>
    </row>
    <row r="191" spans="1:16" x14ac:dyDescent="0.25">
      <c r="A191" s="20" t="str">
        <f>IFERROR(VLOOKUP(D191,RIJDERS!$B$19:$D$4377,2,FALSE),"")</f>
        <v>60</v>
      </c>
      <c r="B191" s="20" t="str">
        <f>IFERROR(VLOOKUP(D191,RIJDERS!$B$19:$D$4377,3,FALSE),IF(ISBLANK(C191),"",C191))</f>
        <v>Wannes MAGDELIJNS</v>
      </c>
      <c r="C191" s="31" t="s">
        <v>39</v>
      </c>
      <c r="D191" s="8">
        <v>46998</v>
      </c>
      <c r="E191" s="27">
        <v>84</v>
      </c>
      <c r="F191" s="27">
        <v>84</v>
      </c>
      <c r="G191" s="27">
        <v>84</v>
      </c>
      <c r="H191" s="27">
        <v>45</v>
      </c>
      <c r="I191" s="27">
        <v>84</v>
      </c>
      <c r="J191" s="27">
        <v>79</v>
      </c>
      <c r="K191" s="27">
        <v>460</v>
      </c>
      <c r="L191" s="20">
        <f t="shared" ca="1" si="41"/>
        <v>1</v>
      </c>
      <c r="M191" s="20">
        <f t="shared" si="50"/>
        <v>84</v>
      </c>
      <c r="N191" s="20">
        <f t="shared" si="51"/>
        <v>84</v>
      </c>
      <c r="O191" s="20">
        <f t="shared" si="42"/>
        <v>6</v>
      </c>
      <c r="P191" s="20" t="str">
        <f t="shared" si="43"/>
        <v>j</v>
      </c>
    </row>
    <row r="192" spans="1:16" x14ac:dyDescent="0.25">
      <c r="A192" s="20" t="str">
        <f>IFERROR(VLOOKUP(D192,RIJDERS!$B$19:$D$4377,2,FALSE),"")</f>
        <v>63</v>
      </c>
      <c r="B192" s="20" t="str">
        <f>IFERROR(VLOOKUP(D192,RIJDERS!$B$19:$D$4377,3,FALSE),IF(ISBLANK(C192),"",C192))</f>
        <v>Gebbe SAUVILLERS</v>
      </c>
      <c r="C192" s="31" t="s">
        <v>39</v>
      </c>
      <c r="D192" s="8">
        <v>46310</v>
      </c>
      <c r="E192" s="27">
        <v>39</v>
      </c>
      <c r="F192" s="27">
        <v>44</v>
      </c>
      <c r="G192" s="27">
        <v>48</v>
      </c>
      <c r="H192" s="27">
        <v>84</v>
      </c>
      <c r="I192" s="27">
        <v>54</v>
      </c>
      <c r="J192" s="27">
        <v>59</v>
      </c>
      <c r="K192" s="27">
        <v>328</v>
      </c>
      <c r="L192" s="20">
        <f t="shared" ca="1" si="41"/>
        <v>2</v>
      </c>
      <c r="M192" s="20">
        <f t="shared" si="50"/>
        <v>84</v>
      </c>
      <c r="N192" s="20">
        <f t="shared" si="51"/>
        <v>59</v>
      </c>
      <c r="O192" s="20">
        <f t="shared" si="42"/>
        <v>6</v>
      </c>
      <c r="P192" s="20" t="str">
        <f t="shared" si="43"/>
        <v>j</v>
      </c>
    </row>
    <row r="193" spans="1:16" x14ac:dyDescent="0.25">
      <c r="A193" s="20" t="str">
        <f>IFERROR(VLOOKUP(D193,RIJDERS!$B$19:$D$4377,2,FALSE),"")</f>
        <v>90</v>
      </c>
      <c r="B193" s="20" t="str">
        <f>IFERROR(VLOOKUP(D193,RIJDERS!$B$19:$D$4377,3,FALSE),IF(ISBLANK(C193),"",C193))</f>
        <v>Sibe JANSSENS</v>
      </c>
      <c r="C193" s="31" t="s">
        <v>39</v>
      </c>
      <c r="D193" s="8">
        <v>50538</v>
      </c>
      <c r="E193" s="27">
        <v>64</v>
      </c>
      <c r="F193" s="27">
        <v>59</v>
      </c>
      <c r="G193" s="27">
        <v>31</v>
      </c>
      <c r="H193" s="27">
        <v>30</v>
      </c>
      <c r="I193" s="27">
        <v>62</v>
      </c>
      <c r="J193" s="27">
        <v>50</v>
      </c>
      <c r="K193" s="27">
        <v>296</v>
      </c>
      <c r="L193" s="20">
        <f t="shared" ca="1" si="41"/>
        <v>3</v>
      </c>
      <c r="M193" s="20">
        <f t="shared" si="50"/>
        <v>64</v>
      </c>
      <c r="N193" s="20">
        <f t="shared" si="51"/>
        <v>62</v>
      </c>
      <c r="O193" s="20">
        <f t="shared" si="42"/>
        <v>6</v>
      </c>
      <c r="P193" s="20" t="str">
        <f t="shared" si="43"/>
        <v>j</v>
      </c>
    </row>
    <row r="194" spans="1:16" x14ac:dyDescent="0.25">
      <c r="A194" s="20" t="str">
        <f>IFERROR(VLOOKUP(D194,RIJDERS!$B$19:$D$4377,2,FALSE),"")</f>
        <v>15</v>
      </c>
      <c r="B194" s="20" t="str">
        <f>IFERROR(VLOOKUP(D194,RIJDERS!$B$19:$D$4377,3,FALSE),IF(ISBLANK(C194),"",C194))</f>
        <v>Jools MELIS</v>
      </c>
      <c r="C194" s="31" t="s">
        <v>39</v>
      </c>
      <c r="D194" s="8">
        <v>46273</v>
      </c>
      <c r="E194" s="27">
        <v>54</v>
      </c>
      <c r="F194" s="27">
        <v>45</v>
      </c>
      <c r="G194" s="27">
        <v>49</v>
      </c>
      <c r="H194" s="27">
        <v>50</v>
      </c>
      <c r="I194" s="27">
        <v>33</v>
      </c>
      <c r="J194" s="27">
        <v>43</v>
      </c>
      <c r="K194" s="27">
        <v>274</v>
      </c>
      <c r="L194" s="20">
        <f t="shared" ca="1" si="41"/>
        <v>4</v>
      </c>
      <c r="M194" s="20">
        <f t="shared" si="50"/>
        <v>54</v>
      </c>
      <c r="N194" s="20">
        <f t="shared" si="51"/>
        <v>50</v>
      </c>
      <c r="O194" s="20">
        <f t="shared" si="42"/>
        <v>6</v>
      </c>
      <c r="P194" s="20" t="str">
        <f t="shared" si="43"/>
        <v>j</v>
      </c>
    </row>
    <row r="195" spans="1:16" x14ac:dyDescent="0.25">
      <c r="A195" s="20" t="str">
        <f>IFERROR(VLOOKUP(D195,RIJDERS!$B$19:$D$4377,2,FALSE),"")</f>
        <v>95</v>
      </c>
      <c r="B195" s="20" t="str">
        <f>IFERROR(VLOOKUP(D195,RIJDERS!$B$19:$D$4377,3,FALSE),IF(ISBLANK(C195),"",C195))</f>
        <v>Jan-Vikt VRANCKX</v>
      </c>
      <c r="C195" s="31" t="s">
        <v>39</v>
      </c>
      <c r="D195" s="8">
        <v>47017</v>
      </c>
      <c r="E195" s="27">
        <v>40</v>
      </c>
      <c r="F195" s="27">
        <v>30</v>
      </c>
      <c r="G195" s="27">
        <v>51</v>
      </c>
      <c r="H195" s="27">
        <v>54</v>
      </c>
      <c r="I195" s="27">
        <v>50</v>
      </c>
      <c r="J195" s="27">
        <v>19</v>
      </c>
      <c r="K195" s="27">
        <v>244</v>
      </c>
      <c r="L195" s="20">
        <f t="shared" ca="1" si="41"/>
        <v>5</v>
      </c>
      <c r="M195" s="20">
        <f t="shared" si="50"/>
        <v>54</v>
      </c>
      <c r="N195" s="20">
        <f t="shared" si="51"/>
        <v>51</v>
      </c>
      <c r="O195" s="20">
        <f t="shared" si="42"/>
        <v>6</v>
      </c>
      <c r="P195" s="20" t="str">
        <f t="shared" si="43"/>
        <v>j</v>
      </c>
    </row>
    <row r="196" spans="1:16" x14ac:dyDescent="0.25">
      <c r="A196" s="20" t="str">
        <f>IFERROR(VLOOKUP(D196,RIJDERS!$B$19:$D$4377,2,FALSE),"")</f>
        <v>25</v>
      </c>
      <c r="B196" s="20" t="str">
        <f>IFERROR(VLOOKUP(D196,RIJDERS!$B$19:$D$4377,3,FALSE),IF(ISBLANK(C196),"",C196))</f>
        <v>Robbe MEERTS</v>
      </c>
      <c r="C196" s="31" t="s">
        <v>39</v>
      </c>
      <c r="D196" s="8">
        <v>44829</v>
      </c>
      <c r="E196" s="27">
        <v>51</v>
      </c>
      <c r="F196" s="27">
        <v>30</v>
      </c>
      <c r="G196" s="27">
        <v>64</v>
      </c>
      <c r="H196" s="27">
        <v>53</v>
      </c>
      <c r="I196" s="27">
        <v>42</v>
      </c>
      <c r="J196" s="27">
        <v>0</v>
      </c>
      <c r="K196" s="27">
        <v>240</v>
      </c>
      <c r="L196" s="20">
        <f t="shared" ca="1" si="41"/>
        <v>6</v>
      </c>
      <c r="M196" s="20">
        <f t="shared" si="50"/>
        <v>64</v>
      </c>
      <c r="N196" s="20">
        <f t="shared" si="51"/>
        <v>53</v>
      </c>
      <c r="O196" s="20">
        <f t="shared" si="42"/>
        <v>5</v>
      </c>
      <c r="P196" s="20" t="str">
        <f t="shared" si="43"/>
        <v>j</v>
      </c>
    </row>
    <row r="197" spans="1:16" x14ac:dyDescent="0.25">
      <c r="A197" s="20" t="str">
        <f>IFERROR(VLOOKUP(D197,RIJDERS!$B$19:$D$4377,2,FALSE),"")</f>
        <v>44</v>
      </c>
      <c r="B197" s="20" t="str">
        <f>IFERROR(VLOOKUP(D197,RIJDERS!$B$19:$D$4377,3,FALSE),IF(ISBLANK(C197),"",C197))</f>
        <v>Dorian GEURTEN</v>
      </c>
      <c r="C197" s="31" t="s">
        <v>39</v>
      </c>
      <c r="D197" s="8">
        <v>1274</v>
      </c>
      <c r="E197" s="27">
        <v>30</v>
      </c>
      <c r="F197" s="27">
        <v>23</v>
      </c>
      <c r="G197" s="27">
        <v>58</v>
      </c>
      <c r="H197" s="27">
        <v>28</v>
      </c>
      <c r="I197" s="27">
        <v>41</v>
      </c>
      <c r="J197" s="27">
        <v>42</v>
      </c>
      <c r="K197" s="27">
        <v>222</v>
      </c>
      <c r="L197" s="20">
        <f t="shared" ca="1" si="41"/>
        <v>7</v>
      </c>
      <c r="M197" s="20">
        <f t="shared" si="50"/>
        <v>58</v>
      </c>
      <c r="N197" s="20">
        <f t="shared" si="51"/>
        <v>42</v>
      </c>
      <c r="O197" s="20">
        <f t="shared" si="42"/>
        <v>6</v>
      </c>
      <c r="P197" s="20" t="str">
        <f t="shared" si="43"/>
        <v>j</v>
      </c>
    </row>
    <row r="198" spans="1:16" x14ac:dyDescent="0.25">
      <c r="A198" s="20" t="str">
        <f>IFERROR(VLOOKUP(D198,RIJDERS!$B$19:$D$4377,2,FALSE),"")</f>
        <v>5</v>
      </c>
      <c r="B198" s="20" t="str">
        <f>IFERROR(VLOOKUP(D198,RIJDERS!$B$19:$D$4377,3,FALSE),IF(ISBLANK(C198),"",C198))</f>
        <v>Gianluca POLLEFLIET</v>
      </c>
      <c r="C198" s="31" t="s">
        <v>39</v>
      </c>
      <c r="D198" s="8">
        <v>42598</v>
      </c>
      <c r="E198" s="27">
        <v>0</v>
      </c>
      <c r="F198" s="27">
        <v>63</v>
      </c>
      <c r="G198" s="27">
        <v>30</v>
      </c>
      <c r="H198" s="27">
        <v>61</v>
      </c>
      <c r="I198" s="27">
        <v>59</v>
      </c>
      <c r="J198" s="27">
        <v>0</v>
      </c>
      <c r="K198" s="27">
        <v>213</v>
      </c>
      <c r="L198" s="20">
        <f t="shared" ca="1" si="41"/>
        <v>8</v>
      </c>
      <c r="M198" s="20">
        <f t="shared" si="50"/>
        <v>63</v>
      </c>
      <c r="N198" s="20">
        <f t="shared" si="51"/>
        <v>61</v>
      </c>
      <c r="O198" s="20">
        <f t="shared" si="42"/>
        <v>4</v>
      </c>
      <c r="P198" s="20" t="str">
        <f t="shared" si="43"/>
        <v>j</v>
      </c>
    </row>
    <row r="199" spans="1:16" x14ac:dyDescent="0.25">
      <c r="A199" s="20" t="str">
        <f>IFERROR(VLOOKUP(D199,RIJDERS!$B$19:$D$4377,2,FALSE),"")</f>
        <v>67</v>
      </c>
      <c r="B199" s="20" t="str">
        <f>IFERROR(VLOOKUP(D199,RIJDERS!$B$19:$D$4377,3,FALSE),IF(ISBLANK(C199),"",C199))</f>
        <v>Ferre VAN WINKEL</v>
      </c>
      <c r="C199" s="31" t="s">
        <v>39</v>
      </c>
      <c r="D199" s="8">
        <v>54625</v>
      </c>
      <c r="E199" s="27">
        <v>59</v>
      </c>
      <c r="F199" s="27">
        <v>0</v>
      </c>
      <c r="G199" s="27">
        <v>42</v>
      </c>
      <c r="H199" s="27">
        <v>28</v>
      </c>
      <c r="I199" s="27">
        <v>45</v>
      </c>
      <c r="J199" s="27">
        <v>0</v>
      </c>
      <c r="K199" s="27">
        <v>174</v>
      </c>
      <c r="L199" s="20">
        <f t="shared" ref="L199:L262" ca="1" si="52">IF(OR(P199="n",P199="t"),"",COUNTIF(INDIRECT(CONCATENATE("$M$",TEXT(MATCH(VLOOKUP(C199,C:C,1,FALSE),C:C,0),"#"),":",CELL("adres",P199))),"j"))</f>
        <v>9</v>
      </c>
      <c r="M199" s="20">
        <f t="shared" si="50"/>
        <v>59</v>
      </c>
      <c r="N199" s="20">
        <f t="shared" si="51"/>
        <v>45</v>
      </c>
      <c r="O199" s="20">
        <f t="shared" ref="O199:O262" si="53">COUNTIF(E199:J199,"&gt;0")</f>
        <v>4</v>
      </c>
      <c r="P199" s="20" t="str">
        <f t="shared" ref="P199:P262" si="54">IF(O199&lt;$O$1,IF(O199=0,"t","n"),"j")</f>
        <v>j</v>
      </c>
    </row>
    <row r="200" spans="1:16" x14ac:dyDescent="0.25">
      <c r="A200" s="20" t="str">
        <f>IFERROR(VLOOKUP(D200,RIJDERS!$B$19:$D$4377,2,FALSE),"")</f>
        <v>198</v>
      </c>
      <c r="B200" s="20" t="str">
        <f>IFERROR(VLOOKUP(D200,RIJDERS!$B$19:$D$4377,3,FALSE),IF(ISBLANK(C200),"",C200))</f>
        <v>Senne BUYSEN</v>
      </c>
      <c r="C200" s="31" t="s">
        <v>39</v>
      </c>
      <c r="D200" s="8">
        <v>46269</v>
      </c>
      <c r="E200" s="27">
        <v>1</v>
      </c>
      <c r="F200" s="27">
        <v>23</v>
      </c>
      <c r="G200" s="27">
        <v>30</v>
      </c>
      <c r="H200" s="27">
        <v>45</v>
      </c>
      <c r="I200" s="27">
        <v>28</v>
      </c>
      <c r="J200" s="27">
        <v>46</v>
      </c>
      <c r="K200" s="27">
        <v>173</v>
      </c>
      <c r="L200" s="20">
        <f t="shared" ca="1" si="52"/>
        <v>10</v>
      </c>
      <c r="M200" s="20">
        <f t="shared" si="50"/>
        <v>46</v>
      </c>
      <c r="N200" s="20">
        <f t="shared" si="51"/>
        <v>45</v>
      </c>
      <c r="O200" s="20">
        <f t="shared" si="53"/>
        <v>6</v>
      </c>
      <c r="P200" s="20" t="str">
        <f t="shared" si="54"/>
        <v>j</v>
      </c>
    </row>
    <row r="201" spans="1:16" x14ac:dyDescent="0.25">
      <c r="A201" s="20" t="str">
        <f>IFERROR(VLOOKUP(D201,RIJDERS!$B$19:$D$4377,2,FALSE),"")</f>
        <v>516</v>
      </c>
      <c r="B201" s="20" t="str">
        <f>IFERROR(VLOOKUP(D201,RIJDERS!$B$19:$D$4377,3,FALSE),IF(ISBLANK(C201),"",C201))</f>
        <v>Jarne SERNEELS</v>
      </c>
      <c r="C201" s="31" t="s">
        <v>39</v>
      </c>
      <c r="D201" s="8">
        <v>53722</v>
      </c>
      <c r="E201" s="27">
        <v>46</v>
      </c>
      <c r="F201" s="27">
        <v>54</v>
      </c>
      <c r="G201" s="27">
        <v>46</v>
      </c>
      <c r="H201" s="27">
        <v>12</v>
      </c>
      <c r="I201" s="27">
        <v>0</v>
      </c>
      <c r="J201" s="27">
        <v>0</v>
      </c>
      <c r="K201" s="27">
        <v>158</v>
      </c>
      <c r="L201" s="20">
        <f t="shared" ca="1" si="52"/>
        <v>11</v>
      </c>
      <c r="M201" s="20">
        <f t="shared" si="50"/>
        <v>54</v>
      </c>
      <c r="N201" s="20">
        <f t="shared" si="51"/>
        <v>46</v>
      </c>
      <c r="O201" s="20">
        <f t="shared" si="53"/>
        <v>4</v>
      </c>
      <c r="P201" s="20" t="str">
        <f t="shared" si="54"/>
        <v>j</v>
      </c>
    </row>
    <row r="202" spans="1:16" x14ac:dyDescent="0.25">
      <c r="A202" s="20" t="str">
        <f>IFERROR(VLOOKUP(D202,RIJDERS!$B$19:$D$4377,2,FALSE),"")</f>
        <v>70</v>
      </c>
      <c r="B202" s="20" t="str">
        <f>IFERROR(VLOOKUP(D202,RIJDERS!$B$19:$D$4377,3,FALSE),IF(ISBLANK(C202),"",C202))</f>
        <v>Wannes MARIEN</v>
      </c>
      <c r="C202" s="31" t="s">
        <v>39</v>
      </c>
      <c r="D202" s="8">
        <v>48128</v>
      </c>
      <c r="E202" s="27">
        <v>22</v>
      </c>
      <c r="F202" s="27">
        <v>22</v>
      </c>
      <c r="G202" s="27">
        <v>19</v>
      </c>
      <c r="H202" s="27">
        <v>24</v>
      </c>
      <c r="I202" s="27">
        <v>24</v>
      </c>
      <c r="J202" s="27">
        <v>35</v>
      </c>
      <c r="K202" s="27">
        <v>146</v>
      </c>
      <c r="L202" s="20">
        <f t="shared" ca="1" si="52"/>
        <v>12</v>
      </c>
      <c r="M202" s="20">
        <f t="shared" si="50"/>
        <v>35</v>
      </c>
      <c r="N202" s="20">
        <f t="shared" si="51"/>
        <v>24</v>
      </c>
      <c r="O202" s="20">
        <f t="shared" si="53"/>
        <v>6</v>
      </c>
      <c r="P202" s="20" t="str">
        <f t="shared" si="54"/>
        <v>j</v>
      </c>
    </row>
    <row r="203" spans="1:16" x14ac:dyDescent="0.25">
      <c r="A203" s="20" t="str">
        <f>IFERROR(VLOOKUP(D203,RIJDERS!$B$19:$D$4377,2,FALSE),"")</f>
        <v>24</v>
      </c>
      <c r="B203" s="20" t="str">
        <f>IFERROR(VLOOKUP(D203,RIJDERS!$B$19:$D$4377,3,FALSE),IF(ISBLANK(C203),"",C203))</f>
        <v>Arno BRAEKEN</v>
      </c>
      <c r="C203" s="31" t="s">
        <v>39</v>
      </c>
      <c r="D203" s="8">
        <v>44842</v>
      </c>
      <c r="E203" s="27">
        <v>31</v>
      </c>
      <c r="F203" s="27">
        <v>23</v>
      </c>
      <c r="G203" s="27">
        <v>0</v>
      </c>
      <c r="H203" s="27">
        <v>25</v>
      </c>
      <c r="I203" s="27">
        <v>22</v>
      </c>
      <c r="J203" s="27">
        <v>40</v>
      </c>
      <c r="K203" s="27">
        <v>141</v>
      </c>
      <c r="L203" s="20">
        <f t="shared" ca="1" si="52"/>
        <v>13</v>
      </c>
      <c r="M203" s="20">
        <f t="shared" si="50"/>
        <v>40</v>
      </c>
      <c r="N203" s="20">
        <f t="shared" si="51"/>
        <v>31</v>
      </c>
      <c r="O203" s="20">
        <f t="shared" si="53"/>
        <v>5</v>
      </c>
      <c r="P203" s="20" t="str">
        <f t="shared" si="54"/>
        <v>j</v>
      </c>
    </row>
    <row r="204" spans="1:16" x14ac:dyDescent="0.25">
      <c r="A204" s="20" t="str">
        <f>IFERROR(VLOOKUP(D204,RIJDERS!$B$19:$D$4377,2,FALSE),"")</f>
        <v>82</v>
      </c>
      <c r="B204" s="20" t="str">
        <f>IFERROR(VLOOKUP(D204,RIJDERS!$B$19:$D$4377,3,FALSE),IF(ISBLANK(C204),"",C204))</f>
        <v>Dees DEWITTE</v>
      </c>
      <c r="C204" s="31" t="s">
        <v>39</v>
      </c>
      <c r="D204" s="8">
        <v>44831</v>
      </c>
      <c r="E204" s="27">
        <v>24</v>
      </c>
      <c r="F204" s="27">
        <v>46</v>
      </c>
      <c r="G204" s="27">
        <v>24</v>
      </c>
      <c r="H204" s="27">
        <v>18</v>
      </c>
      <c r="I204" s="27">
        <v>19</v>
      </c>
      <c r="J204" s="27">
        <v>0</v>
      </c>
      <c r="K204" s="27">
        <v>131</v>
      </c>
      <c r="L204" s="20">
        <f t="shared" ca="1" si="52"/>
        <v>14</v>
      </c>
      <c r="M204" s="20">
        <f t="shared" si="50"/>
        <v>46</v>
      </c>
      <c r="N204" s="20">
        <f t="shared" si="51"/>
        <v>24</v>
      </c>
      <c r="O204" s="20">
        <f t="shared" si="53"/>
        <v>5</v>
      </c>
      <c r="P204" s="20" t="str">
        <f t="shared" si="54"/>
        <v>j</v>
      </c>
    </row>
    <row r="205" spans="1:16" x14ac:dyDescent="0.25">
      <c r="A205" s="20" t="str">
        <f>IFERROR(VLOOKUP(D205,RIJDERS!$B$19:$D$4377,2,FALSE),"")</f>
        <v>108</v>
      </c>
      <c r="B205" s="20" t="str">
        <f>IFERROR(VLOOKUP(D205,RIJDERS!$B$19:$D$4377,3,FALSE),IF(ISBLANK(C205),"",C205))</f>
        <v>Nathan BOURGUIGNON</v>
      </c>
      <c r="C205" s="31" t="s">
        <v>39</v>
      </c>
      <c r="D205" s="8">
        <v>287</v>
      </c>
      <c r="E205" s="27">
        <v>19</v>
      </c>
      <c r="F205" s="27">
        <v>22</v>
      </c>
      <c r="G205" s="27">
        <v>18</v>
      </c>
      <c r="H205" s="27">
        <v>25</v>
      </c>
      <c r="I205" s="27">
        <v>21</v>
      </c>
      <c r="J205" s="27">
        <v>23</v>
      </c>
      <c r="K205" s="27">
        <v>128</v>
      </c>
      <c r="L205" s="20">
        <f t="shared" ca="1" si="52"/>
        <v>15</v>
      </c>
      <c r="M205" s="20">
        <f t="shared" si="50"/>
        <v>25</v>
      </c>
      <c r="N205" s="20">
        <f t="shared" si="51"/>
        <v>23</v>
      </c>
      <c r="O205" s="20">
        <f t="shared" si="53"/>
        <v>6</v>
      </c>
      <c r="P205" s="20" t="str">
        <f t="shared" si="54"/>
        <v>j</v>
      </c>
    </row>
    <row r="206" spans="1:16" x14ac:dyDescent="0.25">
      <c r="A206" s="20" t="str">
        <f>IFERROR(VLOOKUP(D206,RIJDERS!$B$19:$D$4377,2,FALSE),"")</f>
        <v>22</v>
      </c>
      <c r="B206" s="20" t="str">
        <f>IFERROR(VLOOKUP(D206,RIJDERS!$B$19:$D$4377,3,FALSE),IF(ISBLANK(C206),"",C206))</f>
        <v>Maxim VAN ROOSBROECK</v>
      </c>
      <c r="C206" s="31" t="s">
        <v>39</v>
      </c>
      <c r="D206" s="8">
        <v>44849</v>
      </c>
      <c r="E206" s="27">
        <v>18</v>
      </c>
      <c r="F206" s="27">
        <v>25</v>
      </c>
      <c r="G206" s="27">
        <v>21</v>
      </c>
      <c r="H206" s="27">
        <v>13</v>
      </c>
      <c r="I206" s="27">
        <v>26</v>
      </c>
      <c r="J206" s="27">
        <v>20</v>
      </c>
      <c r="K206" s="27">
        <v>123</v>
      </c>
      <c r="L206" s="20">
        <f t="shared" ca="1" si="52"/>
        <v>16</v>
      </c>
      <c r="M206" s="20">
        <f t="shared" si="50"/>
        <v>26</v>
      </c>
      <c r="N206" s="20">
        <f t="shared" si="51"/>
        <v>25</v>
      </c>
      <c r="O206" s="20">
        <f t="shared" si="53"/>
        <v>6</v>
      </c>
      <c r="P206" s="20" t="str">
        <f t="shared" si="54"/>
        <v>j</v>
      </c>
    </row>
    <row r="207" spans="1:16" x14ac:dyDescent="0.25">
      <c r="A207" s="20" t="str">
        <f>IFERROR(VLOOKUP(D207,RIJDERS!$B$19:$D$4377,2,FALSE),"")</f>
        <v>4</v>
      </c>
      <c r="B207" s="20" t="str">
        <f>IFERROR(VLOOKUP(D207,RIJDERS!$B$19:$D$4377,3,FALSE),IF(ISBLANK(C207),"",C207))</f>
        <v>Seppe LAENEN</v>
      </c>
      <c r="C207" s="31" t="s">
        <v>39</v>
      </c>
      <c r="D207" s="8">
        <v>49613</v>
      </c>
      <c r="E207" s="27">
        <v>33</v>
      </c>
      <c r="F207" s="27">
        <v>32</v>
      </c>
      <c r="G207" s="27">
        <v>32</v>
      </c>
      <c r="H207" s="27">
        <v>0</v>
      </c>
      <c r="I207" s="27">
        <v>20</v>
      </c>
      <c r="J207" s="27">
        <v>0</v>
      </c>
      <c r="K207" s="27">
        <v>117</v>
      </c>
      <c r="L207" s="20">
        <f t="shared" ca="1" si="52"/>
        <v>17</v>
      </c>
      <c r="M207" s="20">
        <f t="shared" si="50"/>
        <v>33</v>
      </c>
      <c r="N207" s="20">
        <f t="shared" si="51"/>
        <v>32</v>
      </c>
      <c r="O207" s="20">
        <f t="shared" si="53"/>
        <v>4</v>
      </c>
      <c r="P207" s="20" t="str">
        <f t="shared" si="54"/>
        <v>j</v>
      </c>
    </row>
    <row r="208" spans="1:16" x14ac:dyDescent="0.25">
      <c r="A208" s="20" t="str">
        <f>IFERROR(VLOOKUP(D208,RIJDERS!$B$19:$D$4377,2,FALSE),"")</f>
        <v>109</v>
      </c>
      <c r="B208" s="20" t="str">
        <f>IFERROR(VLOOKUP(D208,RIJDERS!$B$19:$D$4377,3,FALSE),IF(ISBLANK(C208),"",C208))</f>
        <v>Max BONMARCHAND</v>
      </c>
      <c r="C208" s="31" t="s">
        <v>39</v>
      </c>
      <c r="D208" s="8">
        <v>53346</v>
      </c>
      <c r="E208" s="27">
        <v>26</v>
      </c>
      <c r="F208" s="27">
        <v>0</v>
      </c>
      <c r="G208" s="27">
        <v>30</v>
      </c>
      <c r="H208" s="27">
        <v>25</v>
      </c>
      <c r="I208" s="27">
        <v>29</v>
      </c>
      <c r="J208" s="27">
        <v>0</v>
      </c>
      <c r="K208" s="27">
        <v>110</v>
      </c>
      <c r="L208" s="20">
        <f t="shared" ca="1" si="52"/>
        <v>18</v>
      </c>
      <c r="O208" s="20">
        <f t="shared" si="53"/>
        <v>4</v>
      </c>
      <c r="P208" s="20" t="str">
        <f t="shared" si="54"/>
        <v>j</v>
      </c>
    </row>
    <row r="209" spans="1:16" x14ac:dyDescent="0.25">
      <c r="A209" s="20" t="str">
        <f>IFERROR(VLOOKUP(D209,RIJDERS!$B$19:$D$4377,2,FALSE),"")</f>
        <v>178</v>
      </c>
      <c r="B209" s="20" t="str">
        <f>IFERROR(VLOOKUP(D209,RIJDERS!$B$19:$D$4377,3,FALSE),IF(ISBLANK(C209),"",C209))</f>
        <v>Joppe VAN DEN BROECK</v>
      </c>
      <c r="C209" s="31" t="s">
        <v>39</v>
      </c>
      <c r="D209" s="8">
        <v>45015</v>
      </c>
      <c r="E209" s="27">
        <v>13</v>
      </c>
      <c r="F209" s="27">
        <v>13</v>
      </c>
      <c r="G209" s="27">
        <v>17</v>
      </c>
      <c r="H209" s="27">
        <v>39</v>
      </c>
      <c r="I209" s="27">
        <v>26</v>
      </c>
      <c r="J209" s="27">
        <v>0</v>
      </c>
      <c r="K209" s="27">
        <v>108</v>
      </c>
      <c r="L209" s="20">
        <f t="shared" ca="1" si="52"/>
        <v>19</v>
      </c>
      <c r="M209" s="20">
        <f t="shared" ref="M209:M214" si="55">IF(P209="t","",LARGE(E209:J209,1))</f>
        <v>39</v>
      </c>
      <c r="N209" s="20">
        <f t="shared" ref="N209:N214" si="56">IF(P209="t","",LARGE(E209:J209,2))</f>
        <v>26</v>
      </c>
      <c r="O209" s="20">
        <f t="shared" si="53"/>
        <v>5</v>
      </c>
      <c r="P209" s="20" t="str">
        <f t="shared" si="54"/>
        <v>j</v>
      </c>
    </row>
    <row r="210" spans="1:16" x14ac:dyDescent="0.25">
      <c r="A210" s="20" t="str">
        <f>IFERROR(VLOOKUP(D210,RIJDERS!$B$19:$D$4377,2,FALSE),"")</f>
        <v>92</v>
      </c>
      <c r="B210" s="20" t="str">
        <f>IFERROR(VLOOKUP(D210,RIJDERS!$B$19:$D$4377,3,FALSE),IF(ISBLANK(C210),"",C210))</f>
        <v>Robbe VAN AELST</v>
      </c>
      <c r="C210" s="31" t="s">
        <v>39</v>
      </c>
      <c r="D210" s="8">
        <v>53723</v>
      </c>
      <c r="E210" s="27">
        <v>26</v>
      </c>
      <c r="F210" s="27">
        <v>12</v>
      </c>
      <c r="G210" s="27">
        <v>18</v>
      </c>
      <c r="H210" s="27">
        <v>10</v>
      </c>
      <c r="I210" s="27">
        <v>18</v>
      </c>
      <c r="J210" s="27">
        <v>21</v>
      </c>
      <c r="K210" s="27">
        <v>105</v>
      </c>
      <c r="L210" s="20">
        <f t="shared" ca="1" si="52"/>
        <v>20</v>
      </c>
      <c r="M210" s="20">
        <f t="shared" si="55"/>
        <v>26</v>
      </c>
      <c r="N210" s="20">
        <f t="shared" si="56"/>
        <v>21</v>
      </c>
      <c r="O210" s="20">
        <f t="shared" si="53"/>
        <v>6</v>
      </c>
      <c r="P210" s="20" t="str">
        <f t="shared" si="54"/>
        <v>j</v>
      </c>
    </row>
    <row r="211" spans="1:16" x14ac:dyDescent="0.25">
      <c r="A211" s="20" t="str">
        <f>IFERROR(VLOOKUP(D211,RIJDERS!$B$19:$D$4377,2,FALSE),"")</f>
        <v>30</v>
      </c>
      <c r="B211" s="20" t="str">
        <f>IFERROR(VLOOKUP(D211,RIJDERS!$B$19:$D$4377,3,FALSE),IF(ISBLANK(C211),"",C211))</f>
        <v>Jorre VANDERLINDEN</v>
      </c>
      <c r="C211" s="31" t="s">
        <v>39</v>
      </c>
      <c r="D211" s="8">
        <v>44835</v>
      </c>
      <c r="E211" s="27">
        <v>28</v>
      </c>
      <c r="F211" s="27">
        <v>20</v>
      </c>
      <c r="G211" s="27">
        <v>21</v>
      </c>
      <c r="H211" s="27">
        <v>21</v>
      </c>
      <c r="I211" s="27">
        <v>13</v>
      </c>
      <c r="J211" s="27">
        <v>0</v>
      </c>
      <c r="K211" s="27">
        <v>103</v>
      </c>
      <c r="L211" s="20">
        <f t="shared" ca="1" si="52"/>
        <v>21</v>
      </c>
      <c r="M211" s="20">
        <f t="shared" si="55"/>
        <v>28</v>
      </c>
      <c r="N211" s="20">
        <f t="shared" si="56"/>
        <v>21</v>
      </c>
      <c r="O211" s="20">
        <f t="shared" si="53"/>
        <v>5</v>
      </c>
      <c r="P211" s="20" t="str">
        <f t="shared" si="54"/>
        <v>j</v>
      </c>
    </row>
    <row r="212" spans="1:16" hidden="1" x14ac:dyDescent="0.25">
      <c r="A212" s="20" t="str">
        <f>IFERROR(VLOOKUP(D212,RIJDERS!$B$19:$D$4377,2,FALSE),"")</f>
        <v>243</v>
      </c>
      <c r="B212" s="20" t="str">
        <f>IFERROR(VLOOKUP(D212,RIJDERS!$B$19:$D$4377,3,FALSE),IF(ISBLANK(C212),"",C212))</f>
        <v>Jorrit RUTTEN</v>
      </c>
      <c r="C212" s="31" t="s">
        <v>39</v>
      </c>
      <c r="D212" s="8">
        <v>52580</v>
      </c>
      <c r="E212" s="27">
        <v>27</v>
      </c>
      <c r="F212" s="27">
        <v>48</v>
      </c>
      <c r="G212" s="27">
        <v>0</v>
      </c>
      <c r="H212" s="27">
        <v>21</v>
      </c>
      <c r="I212" s="27">
        <v>0</v>
      </c>
      <c r="J212" s="27">
        <v>0</v>
      </c>
      <c r="K212" s="27">
        <v>96</v>
      </c>
      <c r="L212" s="20" t="str">
        <f t="shared" ca="1" si="52"/>
        <v/>
      </c>
      <c r="M212" s="20">
        <f t="shared" si="55"/>
        <v>48</v>
      </c>
      <c r="N212" s="20">
        <f t="shared" si="56"/>
        <v>27</v>
      </c>
      <c r="O212" s="20">
        <f t="shared" si="53"/>
        <v>3</v>
      </c>
      <c r="P212" s="20" t="str">
        <f t="shared" si="54"/>
        <v>n</v>
      </c>
    </row>
    <row r="213" spans="1:16" x14ac:dyDescent="0.25">
      <c r="A213" s="20" t="str">
        <f>IFERROR(VLOOKUP(D213,RIJDERS!$B$19:$D$4377,2,FALSE),"")</f>
        <v>88</v>
      </c>
      <c r="B213" s="20" t="str">
        <f>IFERROR(VLOOKUP(D213,RIJDERS!$B$19:$D$4377,3,FALSE),IF(ISBLANK(C213),"",C213))</f>
        <v>Bo SCHROYEN</v>
      </c>
      <c r="C213" s="31" t="s">
        <v>39</v>
      </c>
      <c r="D213" s="8">
        <v>52163</v>
      </c>
      <c r="E213" s="27">
        <v>21</v>
      </c>
      <c r="F213" s="27">
        <v>19</v>
      </c>
      <c r="G213" s="27">
        <v>21</v>
      </c>
      <c r="H213" s="27">
        <v>20</v>
      </c>
      <c r="I213" s="27">
        <v>14</v>
      </c>
      <c r="J213" s="27">
        <v>0</v>
      </c>
      <c r="K213" s="27">
        <v>95</v>
      </c>
      <c r="L213" s="20">
        <f t="shared" ca="1" si="52"/>
        <v>22</v>
      </c>
      <c r="M213" s="20">
        <f t="shared" si="55"/>
        <v>21</v>
      </c>
      <c r="N213" s="20">
        <f t="shared" si="56"/>
        <v>21</v>
      </c>
      <c r="O213" s="20">
        <f t="shared" si="53"/>
        <v>5</v>
      </c>
      <c r="P213" s="20" t="str">
        <f t="shared" si="54"/>
        <v>j</v>
      </c>
    </row>
    <row r="214" spans="1:16" x14ac:dyDescent="0.25">
      <c r="A214" s="20" t="str">
        <f>IFERROR(VLOOKUP(D214,RIJDERS!$B$19:$D$4377,2,FALSE),"")</f>
        <v>97</v>
      </c>
      <c r="B214" s="20" t="str">
        <f>IFERROR(VLOOKUP(D214,RIJDERS!$B$19:$D$4377,3,FALSE),IF(ISBLANK(C214),"",C214))</f>
        <v>Lars VUYLSTEKE</v>
      </c>
      <c r="C214" s="31" t="s">
        <v>39</v>
      </c>
      <c r="D214" s="8">
        <v>43233</v>
      </c>
      <c r="E214" s="27">
        <v>20</v>
      </c>
      <c r="F214" s="27">
        <v>30</v>
      </c>
      <c r="G214" s="27">
        <v>28</v>
      </c>
      <c r="H214" s="27">
        <v>14</v>
      </c>
      <c r="I214" s="27">
        <v>0</v>
      </c>
      <c r="J214" s="27">
        <v>0</v>
      </c>
      <c r="K214" s="27">
        <v>92</v>
      </c>
      <c r="L214" s="20">
        <f t="shared" ca="1" si="52"/>
        <v>23</v>
      </c>
      <c r="M214" s="20">
        <f t="shared" si="55"/>
        <v>30</v>
      </c>
      <c r="N214" s="20">
        <f t="shared" si="56"/>
        <v>28</v>
      </c>
      <c r="O214" s="20">
        <f t="shared" si="53"/>
        <v>4</v>
      </c>
      <c r="P214" s="20" t="str">
        <f t="shared" si="54"/>
        <v>j</v>
      </c>
    </row>
    <row r="215" spans="1:16" x14ac:dyDescent="0.25">
      <c r="A215" s="20" t="str">
        <f>IFERROR(VLOOKUP(D215,RIJDERS!$B$19:$D$4377,2,FALSE),"")</f>
        <v>78</v>
      </c>
      <c r="B215" s="20" t="str">
        <f>IFERROR(VLOOKUP(D215,RIJDERS!$B$19:$D$4377,3,FALSE),IF(ISBLANK(C215),"",C215))</f>
        <v>Didi VAN TIGGEL</v>
      </c>
      <c r="C215" s="31" t="s">
        <v>39</v>
      </c>
      <c r="D215" s="8">
        <v>45027</v>
      </c>
      <c r="E215" s="27">
        <v>16</v>
      </c>
      <c r="F215" s="27">
        <v>27</v>
      </c>
      <c r="G215" s="27">
        <v>15</v>
      </c>
      <c r="H215" s="27">
        <v>13</v>
      </c>
      <c r="I215" s="27">
        <v>0</v>
      </c>
      <c r="J215" s="27">
        <v>21</v>
      </c>
      <c r="K215" s="27">
        <v>92</v>
      </c>
      <c r="L215" s="20">
        <f t="shared" ca="1" si="52"/>
        <v>24</v>
      </c>
      <c r="M215" s="20">
        <f t="shared" ref="M215" si="57">LARGE(E215:J215,1)</f>
        <v>27</v>
      </c>
      <c r="N215" s="20">
        <f t="shared" ref="N215" si="58">LARGE(E215:J215,2)</f>
        <v>21</v>
      </c>
      <c r="O215" s="20">
        <f t="shared" si="53"/>
        <v>5</v>
      </c>
      <c r="P215" s="20" t="str">
        <f t="shared" si="54"/>
        <v>j</v>
      </c>
    </row>
    <row r="216" spans="1:16" x14ac:dyDescent="0.25">
      <c r="A216" s="20" t="str">
        <f>IFERROR(VLOOKUP(D216,RIJDERS!$B$19:$D$4377,2,FALSE),"")</f>
        <v>65</v>
      </c>
      <c r="B216" s="20" t="str">
        <f>IFERROR(VLOOKUP(D216,RIJDERS!$B$19:$D$4377,3,FALSE),IF(ISBLANK(C216),"",C216))</f>
        <v>Mattheo HANNES</v>
      </c>
      <c r="C216" s="31" t="s">
        <v>39</v>
      </c>
      <c r="D216" s="8">
        <v>44828</v>
      </c>
      <c r="E216" s="27">
        <v>10</v>
      </c>
      <c r="F216" s="27">
        <v>17</v>
      </c>
      <c r="G216" s="27">
        <v>21</v>
      </c>
      <c r="H216" s="27">
        <v>20</v>
      </c>
      <c r="I216" s="27">
        <v>19</v>
      </c>
      <c r="J216" s="27">
        <v>0</v>
      </c>
      <c r="K216" s="27">
        <v>87</v>
      </c>
      <c r="L216" s="20">
        <f t="shared" ca="1" si="52"/>
        <v>25</v>
      </c>
      <c r="M216" s="20">
        <f t="shared" ref="M216:M220" si="59">IF(P216="t","",LARGE(E216:J216,1))</f>
        <v>21</v>
      </c>
      <c r="N216" s="20">
        <f t="shared" ref="N216:N220" si="60">IF(P216="t","",LARGE(E216:J216,2))</f>
        <v>20</v>
      </c>
      <c r="O216" s="20">
        <f t="shared" si="53"/>
        <v>5</v>
      </c>
      <c r="P216" s="20" t="str">
        <f t="shared" si="54"/>
        <v>j</v>
      </c>
    </row>
    <row r="217" spans="1:16" x14ac:dyDescent="0.25">
      <c r="A217" s="20" t="str">
        <f>IFERROR(VLOOKUP(D217,RIJDERS!$B$19:$D$4377,2,FALSE),"")</f>
        <v>23</v>
      </c>
      <c r="B217" s="20" t="str">
        <f>IFERROR(VLOOKUP(D217,RIJDERS!$B$19:$D$4377,3,FALSE),IF(ISBLANK(C217),"",C217))</f>
        <v>Robbert VAN STAEYEN</v>
      </c>
      <c r="C217" s="31" t="s">
        <v>39</v>
      </c>
      <c r="D217" s="8">
        <v>43128</v>
      </c>
      <c r="E217" s="27">
        <v>27</v>
      </c>
      <c r="F217" s="27">
        <v>22</v>
      </c>
      <c r="G217" s="27">
        <v>22</v>
      </c>
      <c r="H217" s="27">
        <v>0</v>
      </c>
      <c r="I217" s="27">
        <v>14</v>
      </c>
      <c r="J217" s="27">
        <v>0</v>
      </c>
      <c r="K217" s="27">
        <v>85</v>
      </c>
      <c r="L217" s="20">
        <f t="shared" ca="1" si="52"/>
        <v>26</v>
      </c>
      <c r="M217" s="20">
        <f t="shared" si="59"/>
        <v>27</v>
      </c>
      <c r="N217" s="20">
        <f t="shared" si="60"/>
        <v>22</v>
      </c>
      <c r="O217" s="20">
        <f t="shared" si="53"/>
        <v>4</v>
      </c>
      <c r="P217" s="20" t="str">
        <f t="shared" si="54"/>
        <v>j</v>
      </c>
    </row>
    <row r="218" spans="1:16" x14ac:dyDescent="0.25">
      <c r="A218" s="20" t="str">
        <f>IFERROR(VLOOKUP(D218,RIJDERS!$B$19:$D$4377,2,FALSE),"")</f>
        <v>112</v>
      </c>
      <c r="B218" s="20" t="str">
        <f>IFERROR(VLOOKUP(D218,RIJDERS!$B$19:$D$4377,3,FALSE),IF(ISBLANK(C218),"",C218))</f>
        <v>Gianni VERMAELEN</v>
      </c>
      <c r="C218" s="31" t="s">
        <v>39</v>
      </c>
      <c r="D218" s="8">
        <v>47402</v>
      </c>
      <c r="E218" s="27">
        <v>23</v>
      </c>
      <c r="F218" s="27">
        <v>19</v>
      </c>
      <c r="G218" s="27">
        <v>23</v>
      </c>
      <c r="H218" s="27">
        <v>7</v>
      </c>
      <c r="I218" s="27">
        <v>10</v>
      </c>
      <c r="J218" s="27">
        <v>0</v>
      </c>
      <c r="K218" s="27">
        <v>82</v>
      </c>
      <c r="L218" s="20">
        <f t="shared" ca="1" si="52"/>
        <v>27</v>
      </c>
      <c r="M218" s="20">
        <f t="shared" si="59"/>
        <v>23</v>
      </c>
      <c r="N218" s="20">
        <f t="shared" si="60"/>
        <v>23</v>
      </c>
      <c r="O218" s="20">
        <f t="shared" si="53"/>
        <v>5</v>
      </c>
      <c r="P218" s="20" t="str">
        <f t="shared" si="54"/>
        <v>j</v>
      </c>
    </row>
    <row r="219" spans="1:16" hidden="1" x14ac:dyDescent="0.25">
      <c r="A219" s="20" t="str">
        <f>IFERROR(VLOOKUP(D219,RIJDERS!$B$19:$D$4377,2,FALSE),"")</f>
        <v>100</v>
      </c>
      <c r="B219" s="20" t="str">
        <f>IFERROR(VLOOKUP(D219,RIJDERS!$B$19:$D$4377,3,FALSE),IF(ISBLANK(C219),"",C219))</f>
        <v>Thomas JAMAR</v>
      </c>
      <c r="C219" s="31" t="s">
        <v>39</v>
      </c>
      <c r="D219" s="8">
        <v>1658</v>
      </c>
      <c r="E219" s="27">
        <v>25</v>
      </c>
      <c r="F219" s="27">
        <v>28</v>
      </c>
      <c r="G219" s="27">
        <v>27</v>
      </c>
      <c r="H219" s="27">
        <v>0</v>
      </c>
      <c r="I219" s="27">
        <v>0</v>
      </c>
      <c r="J219" s="27">
        <v>0</v>
      </c>
      <c r="K219" s="27">
        <v>80</v>
      </c>
      <c r="L219" s="20" t="str">
        <f t="shared" ca="1" si="52"/>
        <v/>
      </c>
      <c r="M219" s="20">
        <f t="shared" si="59"/>
        <v>28</v>
      </c>
      <c r="N219" s="20">
        <f t="shared" si="60"/>
        <v>27</v>
      </c>
      <c r="O219" s="20">
        <f t="shared" si="53"/>
        <v>3</v>
      </c>
      <c r="P219" s="20" t="str">
        <f t="shared" si="54"/>
        <v>n</v>
      </c>
    </row>
    <row r="220" spans="1:16" x14ac:dyDescent="0.25">
      <c r="A220" s="20" t="str">
        <f>IFERROR(VLOOKUP(D220,RIJDERS!$B$19:$D$4377,2,FALSE),"")</f>
        <v>38</v>
      </c>
      <c r="B220" s="20" t="str">
        <f>IFERROR(VLOOKUP(D220,RIJDERS!$B$19:$D$4377,3,FALSE),IF(ISBLANK(C220),"",C220))</f>
        <v>Kenneth WILLEMS</v>
      </c>
      <c r="C220" s="31" t="s">
        <v>39</v>
      </c>
      <c r="D220" s="8">
        <v>47866</v>
      </c>
      <c r="E220" s="27">
        <v>11</v>
      </c>
      <c r="F220" s="27">
        <v>18</v>
      </c>
      <c r="G220" s="27">
        <v>17</v>
      </c>
      <c r="H220" s="27">
        <v>13</v>
      </c>
      <c r="I220" s="27">
        <v>0</v>
      </c>
      <c r="J220" s="27">
        <v>18</v>
      </c>
      <c r="K220" s="27">
        <v>77</v>
      </c>
      <c r="L220" s="20">
        <f t="shared" ca="1" si="52"/>
        <v>28</v>
      </c>
      <c r="M220" s="20">
        <f t="shared" si="59"/>
        <v>18</v>
      </c>
      <c r="N220" s="20">
        <f t="shared" si="60"/>
        <v>18</v>
      </c>
      <c r="O220" s="20">
        <f t="shared" si="53"/>
        <v>5</v>
      </c>
      <c r="P220" s="20" t="str">
        <f t="shared" si="54"/>
        <v>j</v>
      </c>
    </row>
    <row r="221" spans="1:16" x14ac:dyDescent="0.25">
      <c r="A221" s="20" t="str">
        <f>IFERROR(VLOOKUP(D221,RIJDERS!$B$19:$D$4377,2,FALSE),"")</f>
        <v>28</v>
      </c>
      <c r="B221" s="20" t="str">
        <f>IFERROR(VLOOKUP(D221,RIJDERS!$B$19:$D$4377,3,FALSE),IF(ISBLANK(C221),"",C221))</f>
        <v>Kjentill BARTELS</v>
      </c>
      <c r="C221" s="31" t="s">
        <v>39</v>
      </c>
      <c r="D221" s="8">
        <v>53009</v>
      </c>
      <c r="E221" s="27">
        <v>20</v>
      </c>
      <c r="F221" s="27">
        <v>18</v>
      </c>
      <c r="G221" s="27">
        <v>17</v>
      </c>
      <c r="H221" s="27">
        <v>9</v>
      </c>
      <c r="I221" s="27">
        <v>0</v>
      </c>
      <c r="J221" s="27">
        <v>0</v>
      </c>
      <c r="K221" s="27">
        <v>64</v>
      </c>
      <c r="L221" s="20">
        <f t="shared" ca="1" si="52"/>
        <v>29</v>
      </c>
      <c r="M221" s="20">
        <f t="shared" ref="M221:M223" si="61">LARGE(E221:J221,1)</f>
        <v>20</v>
      </c>
      <c r="N221" s="20">
        <f t="shared" ref="N221:N223" si="62">LARGE(E221:J221,2)</f>
        <v>18</v>
      </c>
      <c r="O221" s="20">
        <f t="shared" si="53"/>
        <v>4</v>
      </c>
      <c r="P221" s="20" t="str">
        <f t="shared" si="54"/>
        <v>j</v>
      </c>
    </row>
    <row r="222" spans="1:16" x14ac:dyDescent="0.25">
      <c r="A222" s="20" t="str">
        <f>IFERROR(VLOOKUP(D222,RIJDERS!$B$19:$D$4377,2,FALSE),"")</f>
        <v>77</v>
      </c>
      <c r="B222" s="20" t="str">
        <f>IFERROR(VLOOKUP(D222,RIJDERS!$B$19:$D$4377,3,FALSE),IF(ISBLANK(C222),"",C222))</f>
        <v>Gerben GOEMAN</v>
      </c>
      <c r="C222" s="31" t="s">
        <v>39</v>
      </c>
      <c r="D222" s="8">
        <v>41825</v>
      </c>
      <c r="E222" s="27">
        <v>16</v>
      </c>
      <c r="F222" s="27">
        <v>16</v>
      </c>
      <c r="G222" s="27">
        <v>12</v>
      </c>
      <c r="H222" s="27">
        <v>8</v>
      </c>
      <c r="I222" s="27">
        <v>10</v>
      </c>
      <c r="J222" s="27">
        <v>0</v>
      </c>
      <c r="K222" s="27">
        <v>62</v>
      </c>
      <c r="L222" s="20">
        <f t="shared" ca="1" si="52"/>
        <v>30</v>
      </c>
      <c r="M222" s="20">
        <f>IF(P222="t","",LARGE(E222:J222,1))</f>
        <v>16</v>
      </c>
      <c r="N222" s="20">
        <f>IF(P222="t","",LARGE(E222:J222,2))</f>
        <v>16</v>
      </c>
      <c r="O222" s="20">
        <f t="shared" si="53"/>
        <v>5</v>
      </c>
      <c r="P222" s="20" t="str">
        <f t="shared" si="54"/>
        <v>j</v>
      </c>
    </row>
    <row r="223" spans="1:16" x14ac:dyDescent="0.25">
      <c r="A223" s="20" t="str">
        <f>IFERROR(VLOOKUP(D223,RIJDERS!$B$19:$D$4377,2,FALSE),"")</f>
        <v>199</v>
      </c>
      <c r="B223" s="20" t="str">
        <f>IFERROR(VLOOKUP(D223,RIJDERS!$B$19:$D$4377,3,FALSE),IF(ISBLANK(C223),"",C223))</f>
        <v>Robbe BAISIPONT</v>
      </c>
      <c r="C223" s="31" t="s">
        <v>39</v>
      </c>
      <c r="D223" s="8">
        <v>45275</v>
      </c>
      <c r="E223" s="27">
        <v>10</v>
      </c>
      <c r="F223" s="27">
        <v>9</v>
      </c>
      <c r="G223" s="27">
        <v>12</v>
      </c>
      <c r="H223" s="27">
        <v>6</v>
      </c>
      <c r="I223" s="27">
        <v>0</v>
      </c>
      <c r="J223" s="27">
        <v>18</v>
      </c>
      <c r="K223" s="27">
        <v>55</v>
      </c>
      <c r="L223" s="20">
        <f t="shared" ca="1" si="52"/>
        <v>31</v>
      </c>
      <c r="M223" s="20">
        <f t="shared" si="61"/>
        <v>18</v>
      </c>
      <c r="N223" s="20">
        <f t="shared" si="62"/>
        <v>12</v>
      </c>
      <c r="O223" s="20">
        <f t="shared" si="53"/>
        <v>5</v>
      </c>
      <c r="P223" s="20" t="str">
        <f t="shared" si="54"/>
        <v>j</v>
      </c>
    </row>
    <row r="224" spans="1:16" x14ac:dyDescent="0.25">
      <c r="A224" s="20" t="str">
        <f>IFERROR(VLOOKUP(D224,RIJDERS!$B$19:$D$4377,2,FALSE),"")</f>
        <v>36</v>
      </c>
      <c r="B224" s="20" t="str">
        <f>IFERROR(VLOOKUP(D224,RIJDERS!$B$19:$D$4377,3,FALSE),IF(ISBLANK(C224),"",C224))</f>
        <v>Jelle VAN LOO</v>
      </c>
      <c r="C224" s="31" t="s">
        <v>39</v>
      </c>
      <c r="D224" s="8">
        <v>42033</v>
      </c>
      <c r="E224" s="27">
        <v>11</v>
      </c>
      <c r="F224" s="27">
        <v>12</v>
      </c>
      <c r="G224" s="27">
        <v>10</v>
      </c>
      <c r="H224" s="27">
        <v>8</v>
      </c>
      <c r="I224" s="27">
        <v>11</v>
      </c>
      <c r="J224" s="27">
        <v>0</v>
      </c>
      <c r="K224" s="27">
        <v>52</v>
      </c>
      <c r="L224" s="20">
        <f t="shared" ca="1" si="52"/>
        <v>32</v>
      </c>
      <c r="O224" s="20">
        <f t="shared" si="53"/>
        <v>5</v>
      </c>
      <c r="P224" s="20" t="str">
        <f t="shared" si="54"/>
        <v>j</v>
      </c>
    </row>
    <row r="225" spans="1:16" hidden="1" x14ac:dyDescent="0.25">
      <c r="A225" s="20" t="str">
        <f>IFERROR(VLOOKUP(D225,RIJDERS!$B$19:$D$4377,2,FALSE),"")</f>
        <v>26</v>
      </c>
      <c r="B225" s="20" t="str">
        <f>IFERROR(VLOOKUP(D225,RIJDERS!$B$19:$D$4377,3,FALSE),IF(ISBLANK(C225),"",C225))</f>
        <v>Jelle VANHOUT</v>
      </c>
      <c r="C225" s="31" t="s">
        <v>39</v>
      </c>
      <c r="D225" s="8">
        <v>42034</v>
      </c>
      <c r="E225" s="27">
        <v>16</v>
      </c>
      <c r="F225" s="27">
        <v>17</v>
      </c>
      <c r="G225" s="27">
        <v>18</v>
      </c>
      <c r="H225" s="27">
        <v>0</v>
      </c>
      <c r="I225" s="27">
        <v>0</v>
      </c>
      <c r="J225" s="27">
        <v>0</v>
      </c>
      <c r="K225" s="27">
        <v>51</v>
      </c>
      <c r="L225" s="20" t="str">
        <f t="shared" ca="1" si="52"/>
        <v/>
      </c>
      <c r="M225" s="20">
        <f>IF(P225="t","",LARGE(E225:J225,1))</f>
        <v>18</v>
      </c>
      <c r="N225" s="20">
        <f>IF(P225="t","",LARGE(E225:J225,2))</f>
        <v>17</v>
      </c>
      <c r="O225" s="20">
        <f t="shared" si="53"/>
        <v>3</v>
      </c>
      <c r="P225" s="20" t="str">
        <f t="shared" si="54"/>
        <v>n</v>
      </c>
    </row>
    <row r="226" spans="1:16" x14ac:dyDescent="0.25">
      <c r="A226" s="20" t="str">
        <f>IFERROR(VLOOKUP(D226,RIJDERS!$B$19:$D$4377,2,FALSE),"")</f>
        <v>76</v>
      </c>
      <c r="B226" s="20" t="str">
        <f>IFERROR(VLOOKUP(D226,RIJDERS!$B$19:$D$4377,3,FALSE),IF(ISBLANK(C226),"",C226))</f>
        <v>Jeremy PACHE</v>
      </c>
      <c r="C226" s="31" t="s">
        <v>39</v>
      </c>
      <c r="D226" s="8">
        <v>2365</v>
      </c>
      <c r="E226" s="27">
        <v>6</v>
      </c>
      <c r="F226" s="27">
        <v>12</v>
      </c>
      <c r="G226" s="27">
        <v>8</v>
      </c>
      <c r="H226" s="27">
        <v>8</v>
      </c>
      <c r="I226" s="27">
        <v>0</v>
      </c>
      <c r="J226" s="27">
        <v>16</v>
      </c>
      <c r="K226" s="27">
        <v>50</v>
      </c>
      <c r="L226" s="20">
        <f t="shared" ca="1" si="52"/>
        <v>33</v>
      </c>
      <c r="O226" s="20">
        <f t="shared" si="53"/>
        <v>5</v>
      </c>
      <c r="P226" s="20" t="str">
        <f t="shared" si="54"/>
        <v>j</v>
      </c>
    </row>
    <row r="227" spans="1:16" x14ac:dyDescent="0.25">
      <c r="A227" s="20" t="str">
        <f>IFERROR(VLOOKUP(D227,RIJDERS!$B$19:$D$4377,2,FALSE),"")</f>
        <v>75</v>
      </c>
      <c r="B227" s="20" t="str">
        <f>IFERROR(VLOOKUP(D227,RIJDERS!$B$19:$D$4377,3,FALSE),IF(ISBLANK(C227),"",C227))</f>
        <v>Robbe DE KEGEL</v>
      </c>
      <c r="C227" s="31" t="s">
        <v>39</v>
      </c>
      <c r="D227" s="8">
        <v>49493</v>
      </c>
      <c r="E227" s="27">
        <v>15</v>
      </c>
      <c r="F227" s="27">
        <v>14</v>
      </c>
      <c r="G227" s="27">
        <v>12</v>
      </c>
      <c r="H227" s="27">
        <v>4</v>
      </c>
      <c r="I227" s="27">
        <v>0</v>
      </c>
      <c r="J227" s="27">
        <v>0</v>
      </c>
      <c r="K227" s="27">
        <v>45</v>
      </c>
      <c r="L227" s="20">
        <f t="shared" ca="1" si="52"/>
        <v>34</v>
      </c>
      <c r="M227" s="20">
        <f>IF(P227="t","",LARGE(E227:J227,1))</f>
        <v>15</v>
      </c>
      <c r="N227" s="20">
        <f>IF(P227="t","",LARGE(E227:J227,2))</f>
        <v>14</v>
      </c>
      <c r="O227" s="20">
        <f t="shared" si="53"/>
        <v>4</v>
      </c>
      <c r="P227" s="20" t="str">
        <f t="shared" si="54"/>
        <v>j</v>
      </c>
    </row>
    <row r="228" spans="1:16" x14ac:dyDescent="0.25">
      <c r="A228" s="20" t="str">
        <f>IFERROR(VLOOKUP(D228,RIJDERS!$B$19:$D$4377,2,FALSE),"")</f>
        <v>135</v>
      </c>
      <c r="B228" s="20" t="str">
        <f>IFERROR(VLOOKUP(D228,RIJDERS!$B$19:$D$4377,3,FALSE),IF(ISBLANK(C228),"",C228))</f>
        <v>Kevin VANHERF</v>
      </c>
      <c r="C228" s="31" t="s">
        <v>39</v>
      </c>
      <c r="D228" s="8">
        <v>45748</v>
      </c>
      <c r="E228" s="27">
        <v>11</v>
      </c>
      <c r="F228" s="27">
        <v>0</v>
      </c>
      <c r="G228" s="27">
        <v>14</v>
      </c>
      <c r="H228" s="27">
        <v>6</v>
      </c>
      <c r="I228" s="27">
        <v>0</v>
      </c>
      <c r="J228" s="27">
        <v>13</v>
      </c>
      <c r="K228" s="27">
        <v>44</v>
      </c>
      <c r="L228" s="20">
        <f t="shared" ca="1" si="52"/>
        <v>35</v>
      </c>
      <c r="O228" s="20">
        <f t="shared" si="53"/>
        <v>4</v>
      </c>
      <c r="P228" s="20" t="str">
        <f t="shared" si="54"/>
        <v>j</v>
      </c>
    </row>
    <row r="229" spans="1:16" hidden="1" x14ac:dyDescent="0.25">
      <c r="A229" s="20" t="str">
        <f>IFERROR(VLOOKUP(D229,RIJDERS!$B$19:$D$4377,2,FALSE),"")</f>
        <v>331</v>
      </c>
      <c r="B229" s="20" t="str">
        <f>IFERROR(VLOOKUP(D229,RIJDERS!$B$19:$D$4377,3,FALSE),IF(ISBLANK(C229),"",C229))</f>
        <v>Pommers Rolands</v>
      </c>
      <c r="C229" s="31" t="s">
        <v>39</v>
      </c>
      <c r="D229" s="8">
        <v>99993</v>
      </c>
      <c r="E229" s="27">
        <v>23</v>
      </c>
      <c r="F229" s="27">
        <v>20</v>
      </c>
      <c r="G229" s="27">
        <v>0</v>
      </c>
      <c r="H229" s="27">
        <v>0</v>
      </c>
      <c r="I229" s="27">
        <v>0</v>
      </c>
      <c r="J229" s="27">
        <v>0</v>
      </c>
      <c r="K229" s="27">
        <v>43</v>
      </c>
      <c r="L229" s="20" t="str">
        <f t="shared" ca="1" si="52"/>
        <v/>
      </c>
      <c r="M229" s="20">
        <f>IF(P229="t","",LARGE(E229:J229,1))</f>
        <v>23</v>
      </c>
      <c r="N229" s="20">
        <f>IF(P229="t","",LARGE(E229:J229,2))</f>
        <v>20</v>
      </c>
      <c r="O229" s="20">
        <f t="shared" si="53"/>
        <v>2</v>
      </c>
      <c r="P229" s="20" t="str">
        <f t="shared" si="54"/>
        <v>n</v>
      </c>
    </row>
    <row r="230" spans="1:16" x14ac:dyDescent="0.25">
      <c r="A230" s="20" t="str">
        <f>IFERROR(VLOOKUP(D230,RIJDERS!$B$19:$D$4377,2,FALSE),"")</f>
        <v>110</v>
      </c>
      <c r="B230" s="20" t="str">
        <f>IFERROR(VLOOKUP(D230,RIJDERS!$B$19:$D$4377,3,FALSE),IF(ISBLANK(C230),"",C230))</f>
        <v>Senn JANS</v>
      </c>
      <c r="C230" s="31" t="s">
        <v>39</v>
      </c>
      <c r="D230" s="8">
        <v>54757</v>
      </c>
      <c r="E230" s="27">
        <v>12</v>
      </c>
      <c r="F230" s="27">
        <v>0</v>
      </c>
      <c r="G230" s="27">
        <v>9</v>
      </c>
      <c r="H230" s="27">
        <v>3</v>
      </c>
      <c r="I230" s="27">
        <v>7</v>
      </c>
      <c r="J230" s="27">
        <v>12</v>
      </c>
      <c r="K230" s="27">
        <v>43</v>
      </c>
      <c r="L230" s="20">
        <f t="shared" ca="1" si="52"/>
        <v>36</v>
      </c>
      <c r="O230" s="20">
        <f t="shared" si="53"/>
        <v>5</v>
      </c>
      <c r="P230" s="20" t="str">
        <f t="shared" si="54"/>
        <v>j</v>
      </c>
    </row>
    <row r="231" spans="1:16" x14ac:dyDescent="0.25">
      <c r="A231" s="20" t="str">
        <f>IFERROR(VLOOKUP(D231,RIJDERS!$B$19:$D$4377,2,FALSE),"")</f>
        <v>139</v>
      </c>
      <c r="B231" s="20" t="str">
        <f>IFERROR(VLOOKUP(D231,RIJDERS!$B$19:$D$4377,3,FALSE),IF(ISBLANK(C231),"",C231))</f>
        <v>Maxence LOTHAIRE</v>
      </c>
      <c r="C231" s="31" t="s">
        <v>39</v>
      </c>
      <c r="D231" s="8">
        <v>2024</v>
      </c>
      <c r="E231" s="27">
        <v>10</v>
      </c>
      <c r="F231" s="27">
        <v>12</v>
      </c>
      <c r="G231" s="27">
        <v>0</v>
      </c>
      <c r="H231" s="27">
        <v>8</v>
      </c>
      <c r="I231" s="27">
        <v>0</v>
      </c>
      <c r="J231" s="27">
        <v>12</v>
      </c>
      <c r="K231" s="27">
        <v>42</v>
      </c>
      <c r="L231" s="20">
        <f t="shared" ca="1" si="52"/>
        <v>37</v>
      </c>
      <c r="M231" s="20">
        <f>IF(P231="t","",LARGE(E231:J231,1))</f>
        <v>12</v>
      </c>
      <c r="N231" s="20">
        <f>IF(P231="t","",LARGE(E231:J231,2))</f>
        <v>12</v>
      </c>
      <c r="O231" s="20">
        <f t="shared" si="53"/>
        <v>4</v>
      </c>
      <c r="P231" s="20" t="str">
        <f t="shared" si="54"/>
        <v>j</v>
      </c>
    </row>
    <row r="232" spans="1:16" hidden="1" x14ac:dyDescent="0.25">
      <c r="A232" s="20" t="str">
        <f>IFERROR(VLOOKUP(D232,RIJDERS!$B$19:$D$4377,2,FALSE),"")</f>
        <v>29</v>
      </c>
      <c r="B232" s="20" t="str">
        <f>IFERROR(VLOOKUP(D232,RIJDERS!$B$19:$D$4377,3,FALSE),IF(ISBLANK(C232),"",C232))</f>
        <v>Jasper LUYTEN</v>
      </c>
      <c r="C232" s="31" t="s">
        <v>39</v>
      </c>
      <c r="D232" s="8">
        <v>44993</v>
      </c>
      <c r="E232" s="27">
        <v>18</v>
      </c>
      <c r="F232" s="27">
        <v>0</v>
      </c>
      <c r="G232" s="27">
        <v>21</v>
      </c>
      <c r="H232" s="27">
        <v>0</v>
      </c>
      <c r="I232" s="27">
        <v>0</v>
      </c>
      <c r="J232" s="27">
        <v>0</v>
      </c>
      <c r="K232" s="27">
        <v>39</v>
      </c>
      <c r="L232" s="20" t="str">
        <f t="shared" ca="1" si="52"/>
        <v/>
      </c>
      <c r="O232" s="20">
        <f t="shared" si="53"/>
        <v>2</v>
      </c>
      <c r="P232" s="20" t="str">
        <f t="shared" si="54"/>
        <v>n</v>
      </c>
    </row>
    <row r="233" spans="1:16" hidden="1" x14ac:dyDescent="0.25">
      <c r="A233" s="20" t="str">
        <f>IFERROR(VLOOKUP(D233,RIJDERS!$B$19:$D$4377,2,FALSE),"")</f>
        <v>126</v>
      </c>
      <c r="B233" s="20" t="str">
        <f>IFERROR(VLOOKUP(D233,RIJDERS!$B$19:$D$4377,3,FALSE),IF(ISBLANK(C233),"",C233))</f>
        <v>Jordi JANSSEN</v>
      </c>
      <c r="C233" s="31" t="s">
        <v>39</v>
      </c>
      <c r="D233" s="8">
        <v>42113</v>
      </c>
      <c r="E233" s="27">
        <v>11</v>
      </c>
      <c r="F233" s="27">
        <v>12</v>
      </c>
      <c r="G233" s="27">
        <v>11</v>
      </c>
      <c r="H233" s="27">
        <v>0</v>
      </c>
      <c r="I233" s="27">
        <v>0</v>
      </c>
      <c r="J233" s="27">
        <v>0</v>
      </c>
      <c r="K233" s="27">
        <v>34</v>
      </c>
      <c r="L233" s="20" t="str">
        <f t="shared" ca="1" si="52"/>
        <v/>
      </c>
      <c r="O233" s="20">
        <f t="shared" si="53"/>
        <v>3</v>
      </c>
      <c r="P233" s="20" t="str">
        <f t="shared" si="54"/>
        <v>n</v>
      </c>
    </row>
    <row r="234" spans="1:16" hidden="1" x14ac:dyDescent="0.25">
      <c r="A234" s="20" t="str">
        <f>IFERROR(VLOOKUP(D234,RIJDERS!$B$19:$D$4377,2,FALSE),"")</f>
        <v>68</v>
      </c>
      <c r="B234" s="20" t="str">
        <f>IFERROR(VLOOKUP(D234,RIJDERS!$B$19:$D$4377,3,FALSE),IF(ISBLANK(C234),"",C234))</f>
        <v>Devlin KENENS</v>
      </c>
      <c r="C234" s="31" t="s">
        <v>39</v>
      </c>
      <c r="D234" s="8">
        <v>54915</v>
      </c>
      <c r="E234" s="27">
        <v>15</v>
      </c>
      <c r="F234" s="27">
        <v>19</v>
      </c>
      <c r="G234" s="27">
        <v>0</v>
      </c>
      <c r="H234" s="27">
        <v>0</v>
      </c>
      <c r="I234" s="27">
        <v>0</v>
      </c>
      <c r="J234" s="27">
        <v>0</v>
      </c>
      <c r="K234" s="27">
        <v>34</v>
      </c>
      <c r="L234" s="20" t="str">
        <f t="shared" ca="1" si="52"/>
        <v/>
      </c>
      <c r="O234" s="20">
        <f t="shared" si="53"/>
        <v>2</v>
      </c>
      <c r="P234" s="20" t="str">
        <f t="shared" si="54"/>
        <v>n</v>
      </c>
    </row>
    <row r="235" spans="1:16" x14ac:dyDescent="0.25">
      <c r="A235" s="20" t="str">
        <f>IFERROR(VLOOKUP(D235,RIJDERS!$B$19:$D$4377,2,FALSE),"")</f>
        <v>42</v>
      </c>
      <c r="B235" s="20" t="str">
        <f>IFERROR(VLOOKUP(D235,RIJDERS!$B$19:$D$4377,3,FALSE),IF(ISBLANK(C235),"",C235))</f>
        <v>Yannick KOPPENS</v>
      </c>
      <c r="C235" s="31" t="s">
        <v>39</v>
      </c>
      <c r="D235" s="8">
        <v>47322</v>
      </c>
      <c r="E235" s="27">
        <v>4</v>
      </c>
      <c r="F235" s="27">
        <v>9</v>
      </c>
      <c r="G235" s="27">
        <v>12</v>
      </c>
      <c r="H235" s="27">
        <v>0</v>
      </c>
      <c r="I235" s="27">
        <v>6</v>
      </c>
      <c r="J235" s="27">
        <v>0</v>
      </c>
      <c r="K235" s="27">
        <v>31</v>
      </c>
      <c r="L235" s="20">
        <f t="shared" ca="1" si="52"/>
        <v>38</v>
      </c>
      <c r="O235" s="20">
        <f t="shared" si="53"/>
        <v>4</v>
      </c>
      <c r="P235" s="20" t="str">
        <f t="shared" si="54"/>
        <v>j</v>
      </c>
    </row>
    <row r="236" spans="1:16" hidden="1" x14ac:dyDescent="0.25">
      <c r="A236" s="20" t="str">
        <f>IFERROR(VLOOKUP(D236,RIJDERS!$B$19:$D$4377,2,FALSE),"")</f>
        <v>84</v>
      </c>
      <c r="B236" s="20" t="str">
        <f>IFERROR(VLOOKUP(D236,RIJDERS!$B$19:$D$4377,3,FALSE),IF(ISBLANK(C236),"",C236))</f>
        <v>Jensen ANSOMS</v>
      </c>
      <c r="C236" s="31" t="s">
        <v>39</v>
      </c>
      <c r="D236" s="8">
        <v>44165</v>
      </c>
      <c r="E236" s="27">
        <v>11</v>
      </c>
      <c r="F236" s="27">
        <v>18</v>
      </c>
      <c r="G236" s="27">
        <v>0</v>
      </c>
      <c r="H236" s="27">
        <v>0</v>
      </c>
      <c r="I236" s="27">
        <v>0</v>
      </c>
      <c r="J236" s="27">
        <v>0</v>
      </c>
      <c r="K236" s="27">
        <v>29</v>
      </c>
      <c r="L236" s="20" t="str">
        <f t="shared" ca="1" si="52"/>
        <v/>
      </c>
      <c r="O236" s="20">
        <f t="shared" si="53"/>
        <v>2</v>
      </c>
      <c r="P236" s="20" t="str">
        <f t="shared" si="54"/>
        <v>n</v>
      </c>
    </row>
    <row r="237" spans="1:16" hidden="1" x14ac:dyDescent="0.25">
      <c r="A237" s="20" t="str">
        <f>IFERROR(VLOOKUP(D237,RIJDERS!$B$19:$D$4377,2,FALSE),"")</f>
        <v>59</v>
      </c>
      <c r="B237" s="20" t="str">
        <f>IFERROR(VLOOKUP(D237,RIJDERS!$B$19:$D$4377,3,FALSE),IF(ISBLANK(C237),"",C237))</f>
        <v>Liam GREGOIRE</v>
      </c>
      <c r="C237" s="31" t="s">
        <v>39</v>
      </c>
      <c r="D237" s="8">
        <v>47781</v>
      </c>
      <c r="E237" s="27">
        <v>9</v>
      </c>
      <c r="F237" s="27">
        <v>10</v>
      </c>
      <c r="G237" s="27">
        <v>0</v>
      </c>
      <c r="H237" s="27">
        <v>0</v>
      </c>
      <c r="I237" s="27">
        <v>10</v>
      </c>
      <c r="J237" s="27">
        <v>0</v>
      </c>
      <c r="K237" s="27">
        <v>29</v>
      </c>
      <c r="L237" s="20" t="str">
        <f t="shared" ca="1" si="52"/>
        <v/>
      </c>
      <c r="O237" s="20">
        <f t="shared" si="53"/>
        <v>3</v>
      </c>
      <c r="P237" s="20" t="str">
        <f t="shared" si="54"/>
        <v>n</v>
      </c>
    </row>
    <row r="238" spans="1:16" hidden="1" x14ac:dyDescent="0.25">
      <c r="A238" s="20" t="str">
        <f>IFERROR(VLOOKUP(D238,RIJDERS!$B$19:$D$4377,2,FALSE),"")</f>
        <v>40</v>
      </c>
      <c r="B238" s="20" t="str">
        <f>IFERROR(VLOOKUP(D238,RIJDERS!$B$19:$D$4377,3,FALSE),IF(ISBLANK(C238),"",C238))</f>
        <v>Brent RAATS</v>
      </c>
      <c r="C238" s="31" t="s">
        <v>39</v>
      </c>
      <c r="D238" s="8">
        <v>42402</v>
      </c>
      <c r="E238" s="27">
        <v>12</v>
      </c>
      <c r="F238" s="27">
        <v>9</v>
      </c>
      <c r="G238" s="27">
        <v>7</v>
      </c>
      <c r="H238" s="27">
        <v>0</v>
      </c>
      <c r="I238" s="27">
        <v>0</v>
      </c>
      <c r="J238" s="27">
        <v>0</v>
      </c>
      <c r="K238" s="27">
        <v>28</v>
      </c>
      <c r="L238" s="20" t="str">
        <f t="shared" ca="1" si="52"/>
        <v/>
      </c>
      <c r="O238" s="20">
        <f t="shared" si="53"/>
        <v>3</v>
      </c>
      <c r="P238" s="20" t="str">
        <f t="shared" si="54"/>
        <v>n</v>
      </c>
    </row>
    <row r="239" spans="1:16" hidden="1" x14ac:dyDescent="0.25">
      <c r="A239" s="20" t="str">
        <f>IFERROR(VLOOKUP(D239,RIJDERS!$B$19:$D$4377,2,FALSE),"")</f>
        <v>89</v>
      </c>
      <c r="B239" s="20" t="str">
        <f>IFERROR(VLOOKUP(D239,RIJDERS!$B$19:$D$4377,3,FALSE),IF(ISBLANK(C239),"",C239))</f>
        <v>Niels CLAES</v>
      </c>
      <c r="C239" s="31" t="s">
        <v>39</v>
      </c>
      <c r="D239" s="8">
        <v>49409</v>
      </c>
      <c r="E239" s="27">
        <v>6</v>
      </c>
      <c r="F239" s="27">
        <v>12</v>
      </c>
      <c r="G239" s="27">
        <v>0</v>
      </c>
      <c r="H239" s="27">
        <v>0</v>
      </c>
      <c r="I239" s="27">
        <v>9</v>
      </c>
      <c r="J239" s="27">
        <v>0</v>
      </c>
      <c r="K239" s="27">
        <v>27</v>
      </c>
      <c r="L239" s="20" t="str">
        <f t="shared" ca="1" si="52"/>
        <v/>
      </c>
      <c r="M239" s="20">
        <f t="shared" ref="M239:M251" si="63">LARGE(E239:J239,1)</f>
        <v>12</v>
      </c>
      <c r="N239" s="20">
        <f t="shared" ref="N239:N251" si="64">LARGE(E239:J239,2)</f>
        <v>9</v>
      </c>
      <c r="O239" s="20">
        <f t="shared" si="53"/>
        <v>3</v>
      </c>
      <c r="P239" s="20" t="str">
        <f t="shared" si="54"/>
        <v>n</v>
      </c>
    </row>
    <row r="240" spans="1:16" hidden="1" x14ac:dyDescent="0.25">
      <c r="A240" s="20" t="str">
        <f>IFERROR(VLOOKUP(D240,RIJDERS!$B$19:$D$4377,2,FALSE),"")</f>
        <v>79</v>
      </c>
      <c r="B240" s="20" t="str">
        <f>IFERROR(VLOOKUP(D240,RIJDERS!$B$19:$D$4377,3,FALSE),IF(ISBLANK(C240),"",C240))</f>
        <v>Lorenz HUYBRICHS</v>
      </c>
      <c r="C240" s="31" t="s">
        <v>39</v>
      </c>
      <c r="D240" s="8">
        <v>51829</v>
      </c>
      <c r="E240" s="27">
        <v>10</v>
      </c>
      <c r="F240" s="27">
        <v>0</v>
      </c>
      <c r="G240" s="27">
        <v>12</v>
      </c>
      <c r="H240" s="27">
        <v>5</v>
      </c>
      <c r="I240" s="27">
        <v>0</v>
      </c>
      <c r="J240" s="27">
        <v>0</v>
      </c>
      <c r="K240" s="27">
        <v>27</v>
      </c>
      <c r="L240" s="20" t="str">
        <f t="shared" ca="1" si="52"/>
        <v/>
      </c>
      <c r="M240" s="20">
        <f t="shared" si="63"/>
        <v>12</v>
      </c>
      <c r="N240" s="20">
        <f t="shared" si="64"/>
        <v>10</v>
      </c>
      <c r="O240" s="20">
        <f t="shared" si="53"/>
        <v>3</v>
      </c>
      <c r="P240" s="20" t="str">
        <f t="shared" si="54"/>
        <v>n</v>
      </c>
    </row>
    <row r="241" spans="1:16" hidden="1" x14ac:dyDescent="0.25">
      <c r="A241" s="20" t="str">
        <f>IFERROR(VLOOKUP(D241,RIJDERS!$B$19:$D$4377,2,FALSE),"")</f>
        <v>116</v>
      </c>
      <c r="B241" s="20" t="str">
        <f>IFERROR(VLOOKUP(D241,RIJDERS!$B$19:$D$4377,3,FALSE),IF(ISBLANK(C241),"",C241))</f>
        <v>Mauro VAN MOL</v>
      </c>
      <c r="C241" s="31" t="s">
        <v>39</v>
      </c>
      <c r="D241" s="8">
        <v>48117</v>
      </c>
      <c r="E241" s="27">
        <v>12</v>
      </c>
      <c r="F241" s="27">
        <v>0</v>
      </c>
      <c r="G241" s="27">
        <v>13</v>
      </c>
      <c r="H241" s="27">
        <v>0</v>
      </c>
      <c r="I241" s="27">
        <v>0</v>
      </c>
      <c r="J241" s="27">
        <v>0</v>
      </c>
      <c r="K241" s="27">
        <v>25</v>
      </c>
      <c r="L241" s="20" t="str">
        <f t="shared" ca="1" si="52"/>
        <v/>
      </c>
      <c r="M241" s="20">
        <f t="shared" si="63"/>
        <v>13</v>
      </c>
      <c r="N241" s="20">
        <f t="shared" si="64"/>
        <v>12</v>
      </c>
      <c r="O241" s="20">
        <f t="shared" si="53"/>
        <v>2</v>
      </c>
      <c r="P241" s="20" t="str">
        <f t="shared" si="54"/>
        <v>n</v>
      </c>
    </row>
    <row r="242" spans="1:16" hidden="1" x14ac:dyDescent="0.25">
      <c r="A242" s="20" t="str">
        <f>IFERROR(VLOOKUP(D242,RIJDERS!$B$19:$D$4377,2,FALSE),"")</f>
        <v>102</v>
      </c>
      <c r="B242" s="20" t="str">
        <f>IFERROR(VLOOKUP(D242,RIJDERS!$B$19:$D$4377,3,FALSE),IF(ISBLANK(C242),"",C242))</f>
        <v>Sander MAENHOUT</v>
      </c>
      <c r="C242" s="31" t="s">
        <v>39</v>
      </c>
      <c r="D242" s="8">
        <v>51359</v>
      </c>
      <c r="E242" s="27">
        <v>7</v>
      </c>
      <c r="F242" s="27">
        <v>0</v>
      </c>
      <c r="G242" s="27">
        <v>8</v>
      </c>
      <c r="H242" s="27">
        <v>0</v>
      </c>
      <c r="I242" s="27">
        <v>0</v>
      </c>
      <c r="J242" s="27">
        <v>0</v>
      </c>
      <c r="K242" s="27">
        <v>15</v>
      </c>
      <c r="L242" s="20" t="str">
        <f t="shared" ca="1" si="52"/>
        <v/>
      </c>
      <c r="M242" s="20">
        <f t="shared" si="63"/>
        <v>8</v>
      </c>
      <c r="N242" s="20">
        <f t="shared" si="64"/>
        <v>7</v>
      </c>
      <c r="O242" s="20">
        <f t="shared" si="53"/>
        <v>2</v>
      </c>
      <c r="P242" s="20" t="str">
        <f t="shared" si="54"/>
        <v>n</v>
      </c>
    </row>
    <row r="243" spans="1:16" hidden="1" x14ac:dyDescent="0.25">
      <c r="A243" s="20" t="str">
        <f>IFERROR(VLOOKUP(D243,RIJDERS!$B$19:$D$4377,2,FALSE),"")</f>
        <v>130</v>
      </c>
      <c r="B243" s="20" t="str">
        <f>IFERROR(VLOOKUP(D243,RIJDERS!$B$19:$D$4377,3,FALSE),IF(ISBLANK(C243),"",C243))</f>
        <v>Shawn LETTENS</v>
      </c>
      <c r="C243" s="31" t="s">
        <v>39</v>
      </c>
      <c r="D243" s="8">
        <v>43130</v>
      </c>
      <c r="E243" s="27">
        <v>5</v>
      </c>
      <c r="F243" s="27">
        <v>0</v>
      </c>
      <c r="G243" s="27">
        <v>10</v>
      </c>
      <c r="H243" s="27">
        <v>0</v>
      </c>
      <c r="I243" s="27">
        <v>0</v>
      </c>
      <c r="J243" s="27">
        <v>0</v>
      </c>
      <c r="K243" s="27">
        <v>15</v>
      </c>
      <c r="L243" s="20" t="str">
        <f t="shared" ca="1" si="52"/>
        <v/>
      </c>
      <c r="M243" s="20">
        <f t="shared" si="63"/>
        <v>10</v>
      </c>
      <c r="N243" s="20">
        <f t="shared" si="64"/>
        <v>5</v>
      </c>
      <c r="O243" s="20">
        <f t="shared" si="53"/>
        <v>2</v>
      </c>
      <c r="P243" s="20" t="str">
        <f t="shared" si="54"/>
        <v>n</v>
      </c>
    </row>
    <row r="244" spans="1:16" hidden="1" x14ac:dyDescent="0.25">
      <c r="A244" s="20" t="str">
        <f>IFERROR(VLOOKUP(D244,RIJDERS!$B$19:$D$4377,2,FALSE),"")</f>
        <v>129</v>
      </c>
      <c r="B244" s="20" t="str">
        <f>IFERROR(VLOOKUP(D244,RIJDERS!$B$19:$D$4377,3,FALSE),IF(ISBLANK(C244),"",C244))</f>
        <v>Falco DE CRAECKER</v>
      </c>
      <c r="C244" s="31" t="s">
        <v>39</v>
      </c>
      <c r="D244" s="8">
        <v>45019</v>
      </c>
      <c r="E244" s="27">
        <v>8</v>
      </c>
      <c r="F244" s="27">
        <v>0</v>
      </c>
      <c r="G244" s="27">
        <v>6</v>
      </c>
      <c r="H244" s="27">
        <v>0</v>
      </c>
      <c r="I244" s="27">
        <v>0</v>
      </c>
      <c r="J244" s="27">
        <v>0</v>
      </c>
      <c r="K244" s="27">
        <v>14</v>
      </c>
      <c r="L244" s="20" t="str">
        <f t="shared" ca="1" si="52"/>
        <v/>
      </c>
      <c r="M244" s="20">
        <f t="shared" si="63"/>
        <v>8</v>
      </c>
      <c r="N244" s="20">
        <f t="shared" si="64"/>
        <v>6</v>
      </c>
      <c r="O244" s="20">
        <f t="shared" si="53"/>
        <v>2</v>
      </c>
      <c r="P244" s="20" t="str">
        <f t="shared" si="54"/>
        <v>n</v>
      </c>
    </row>
    <row r="245" spans="1:16" hidden="1" x14ac:dyDescent="0.25">
      <c r="A245" s="20" t="str">
        <f>IFERROR(VLOOKUP(D245,RIJDERS!$B$19:$D$4377,2,FALSE),"")</f>
        <v>83</v>
      </c>
      <c r="B245" s="20" t="str">
        <f>IFERROR(VLOOKUP(D245,RIJDERS!$B$19:$D$4377,3,FALSE),IF(ISBLANK(C245),"",C245))</f>
        <v>Charly ADAM</v>
      </c>
      <c r="C245" s="31" t="s">
        <v>39</v>
      </c>
      <c r="D245" s="8">
        <v>2</v>
      </c>
      <c r="E245" s="27">
        <v>0</v>
      </c>
      <c r="F245" s="27">
        <v>9</v>
      </c>
      <c r="G245" s="27">
        <v>5</v>
      </c>
      <c r="H245" s="27">
        <v>0</v>
      </c>
      <c r="I245" s="27">
        <v>0</v>
      </c>
      <c r="J245" s="27">
        <v>0</v>
      </c>
      <c r="K245" s="27">
        <v>14</v>
      </c>
      <c r="L245" s="20" t="str">
        <f t="shared" ca="1" si="52"/>
        <v/>
      </c>
      <c r="M245" s="20">
        <f t="shared" si="63"/>
        <v>9</v>
      </c>
      <c r="N245" s="20">
        <f t="shared" si="64"/>
        <v>5</v>
      </c>
      <c r="O245" s="20">
        <f t="shared" si="53"/>
        <v>2</v>
      </c>
      <c r="P245" s="20" t="str">
        <f t="shared" si="54"/>
        <v>n</v>
      </c>
    </row>
    <row r="246" spans="1:16" hidden="1" x14ac:dyDescent="0.25">
      <c r="A246" s="20" t="str">
        <f>IFERROR(VLOOKUP(D246,RIJDERS!$B$19:$D$4377,2,FALSE),"")</f>
        <v>34</v>
      </c>
      <c r="B246" s="20" t="str">
        <f>IFERROR(VLOOKUP(D246,RIJDERS!$B$19:$D$4377,3,FALSE),IF(ISBLANK(C246),"",C246))</f>
        <v>Rico VAN DEN HEUVEL</v>
      </c>
      <c r="C246" s="31" t="s">
        <v>39</v>
      </c>
      <c r="D246" s="8">
        <v>42410</v>
      </c>
      <c r="E246" s="27">
        <v>5</v>
      </c>
      <c r="F246" s="27">
        <v>9</v>
      </c>
      <c r="G246" s="27">
        <v>0</v>
      </c>
      <c r="H246" s="27">
        <v>0</v>
      </c>
      <c r="I246" s="27">
        <v>0</v>
      </c>
      <c r="J246" s="27">
        <v>0</v>
      </c>
      <c r="K246" s="27">
        <v>14</v>
      </c>
      <c r="L246" s="20" t="str">
        <f t="shared" ca="1" si="52"/>
        <v/>
      </c>
      <c r="M246" s="20">
        <f t="shared" si="63"/>
        <v>9</v>
      </c>
      <c r="N246" s="20">
        <f t="shared" si="64"/>
        <v>5</v>
      </c>
      <c r="O246" s="20">
        <f t="shared" si="53"/>
        <v>2</v>
      </c>
      <c r="P246" s="20" t="str">
        <f t="shared" si="54"/>
        <v>n</v>
      </c>
    </row>
    <row r="247" spans="1:16" hidden="1" x14ac:dyDescent="0.25">
      <c r="A247" s="20" t="str">
        <f>IFERROR(VLOOKUP(D247,RIJDERS!$B$19:$D$4377,2,FALSE),"")</f>
        <v>106</v>
      </c>
      <c r="B247" s="20" t="str">
        <f>IFERROR(VLOOKUP(D247,RIJDERS!$B$19:$D$4377,3,FALSE),IF(ISBLANK(C247),"",C247))</f>
        <v>Guillaum SIBILLE</v>
      </c>
      <c r="C247" s="31" t="s">
        <v>39</v>
      </c>
      <c r="D247" s="8">
        <v>3101</v>
      </c>
      <c r="E247" s="27">
        <v>0</v>
      </c>
      <c r="F247" s="27">
        <v>0</v>
      </c>
      <c r="G247" s="27">
        <v>0</v>
      </c>
      <c r="H247" s="27">
        <v>0</v>
      </c>
      <c r="I247" s="27">
        <v>0</v>
      </c>
      <c r="J247" s="27">
        <v>12</v>
      </c>
      <c r="K247" s="27">
        <v>12</v>
      </c>
      <c r="L247" s="20" t="str">
        <f t="shared" ca="1" si="52"/>
        <v/>
      </c>
      <c r="M247" s="20">
        <f t="shared" si="63"/>
        <v>12</v>
      </c>
      <c r="N247" s="20">
        <f t="shared" si="64"/>
        <v>0</v>
      </c>
      <c r="O247" s="20">
        <f t="shared" si="53"/>
        <v>1</v>
      </c>
      <c r="P247" s="20" t="str">
        <f t="shared" si="54"/>
        <v>n</v>
      </c>
    </row>
    <row r="248" spans="1:16" hidden="1" x14ac:dyDescent="0.25">
      <c r="A248" s="20" t="str">
        <f>IFERROR(VLOOKUP(D248,RIJDERS!$B$19:$D$4377,2,FALSE),"")</f>
        <v>93</v>
      </c>
      <c r="B248" s="20" t="str">
        <f>IFERROR(VLOOKUP(D248,RIJDERS!$B$19:$D$4377,3,FALSE),IF(ISBLANK(C248),"",C248))</f>
        <v>Ward CORVERS</v>
      </c>
      <c r="C248" s="31" t="s">
        <v>39</v>
      </c>
      <c r="D248" s="8">
        <v>44116</v>
      </c>
      <c r="E248" s="27">
        <v>0</v>
      </c>
      <c r="F248" s="27">
        <v>0</v>
      </c>
      <c r="G248" s="27">
        <v>12</v>
      </c>
      <c r="H248" s="27">
        <v>0</v>
      </c>
      <c r="I248" s="27">
        <v>0</v>
      </c>
      <c r="J248" s="27">
        <v>0</v>
      </c>
      <c r="K248" s="27">
        <v>12</v>
      </c>
      <c r="L248" s="20" t="str">
        <f t="shared" ca="1" si="52"/>
        <v/>
      </c>
      <c r="M248" s="20">
        <f t="shared" si="63"/>
        <v>12</v>
      </c>
      <c r="N248" s="20">
        <f t="shared" si="64"/>
        <v>0</v>
      </c>
      <c r="O248" s="20">
        <f t="shared" si="53"/>
        <v>1</v>
      </c>
      <c r="P248" s="20" t="str">
        <f t="shared" si="54"/>
        <v>n</v>
      </c>
    </row>
    <row r="249" spans="1:16" hidden="1" x14ac:dyDescent="0.25">
      <c r="A249" s="20" t="str">
        <f>IFERROR(VLOOKUP(D249,RIJDERS!$B$19:$D$4377,2,FALSE),"")</f>
        <v>43</v>
      </c>
      <c r="B249" s="20" t="str">
        <f>IFERROR(VLOOKUP(D249,RIJDERS!$B$19:$D$4377,3,FALSE),IF(ISBLANK(C249),"",C249))</f>
        <v>Andres VERHOEVEN</v>
      </c>
      <c r="C249" s="31" t="s">
        <v>39</v>
      </c>
      <c r="D249" s="8">
        <v>47844</v>
      </c>
      <c r="E249" s="27">
        <v>6</v>
      </c>
      <c r="F249" s="27">
        <v>0</v>
      </c>
      <c r="G249" s="27">
        <v>6</v>
      </c>
      <c r="H249" s="27">
        <v>0</v>
      </c>
      <c r="I249" s="27">
        <v>0</v>
      </c>
      <c r="J249" s="27">
        <v>0</v>
      </c>
      <c r="K249" s="27">
        <v>12</v>
      </c>
      <c r="L249" s="20" t="str">
        <f t="shared" ca="1" si="52"/>
        <v/>
      </c>
      <c r="M249" s="20">
        <f t="shared" si="63"/>
        <v>6</v>
      </c>
      <c r="N249" s="20">
        <f t="shared" si="64"/>
        <v>6</v>
      </c>
      <c r="O249" s="20">
        <f t="shared" si="53"/>
        <v>2</v>
      </c>
      <c r="P249" s="20" t="str">
        <f t="shared" si="54"/>
        <v>n</v>
      </c>
    </row>
    <row r="250" spans="1:16" hidden="1" x14ac:dyDescent="0.25">
      <c r="A250" s="20" t="str">
        <f>IFERROR(VLOOKUP(D250,RIJDERS!$B$19:$D$4377,2,FALSE),"")</f>
        <v>113</v>
      </c>
      <c r="B250" s="20" t="str">
        <f>IFERROR(VLOOKUP(D250,RIJDERS!$B$19:$D$4377,3,FALSE),IF(ISBLANK(C250),"",C250))</f>
        <v>Ewoud BOGAERT</v>
      </c>
      <c r="C250" s="31" t="s">
        <v>39</v>
      </c>
      <c r="D250" s="8">
        <v>47889</v>
      </c>
      <c r="E250" s="27">
        <v>0</v>
      </c>
      <c r="F250" s="27">
        <v>0</v>
      </c>
      <c r="G250" s="27">
        <v>12</v>
      </c>
      <c r="H250" s="27">
        <v>0</v>
      </c>
      <c r="I250" s="27">
        <v>0</v>
      </c>
      <c r="J250" s="27">
        <v>0</v>
      </c>
      <c r="K250" s="27">
        <v>12</v>
      </c>
      <c r="L250" s="20" t="str">
        <f t="shared" ca="1" si="52"/>
        <v/>
      </c>
      <c r="M250" s="20">
        <f t="shared" si="63"/>
        <v>12</v>
      </c>
      <c r="N250" s="20">
        <f t="shared" si="64"/>
        <v>0</v>
      </c>
      <c r="O250" s="20">
        <f t="shared" si="53"/>
        <v>1</v>
      </c>
      <c r="P250" s="20" t="str">
        <f t="shared" si="54"/>
        <v>n</v>
      </c>
    </row>
    <row r="251" spans="1:16" hidden="1" x14ac:dyDescent="0.25">
      <c r="A251" s="20" t="str">
        <f>IFERROR(VLOOKUP(D251,RIJDERS!$B$19:$D$4377,2,FALSE),"")</f>
        <v>150</v>
      </c>
      <c r="B251" s="20" t="str">
        <f>IFERROR(VLOOKUP(D251,RIJDERS!$B$19:$D$4377,3,FALSE),IF(ISBLANK(C251),"",C251))</f>
        <v>Loris ARNOULD</v>
      </c>
      <c r="C251" s="31" t="s">
        <v>39</v>
      </c>
      <c r="D251" s="8">
        <v>228</v>
      </c>
      <c r="E251" s="27">
        <v>0</v>
      </c>
      <c r="F251" s="27">
        <v>0</v>
      </c>
      <c r="G251" s="27">
        <v>0</v>
      </c>
      <c r="H251" s="27">
        <v>0</v>
      </c>
      <c r="I251" s="27">
        <v>0</v>
      </c>
      <c r="J251" s="27">
        <v>11</v>
      </c>
      <c r="K251" s="27">
        <v>11</v>
      </c>
      <c r="L251" s="20" t="str">
        <f t="shared" ca="1" si="52"/>
        <v/>
      </c>
      <c r="M251" s="20">
        <f t="shared" si="63"/>
        <v>11</v>
      </c>
      <c r="N251" s="20">
        <f t="shared" si="64"/>
        <v>0</v>
      </c>
      <c r="O251" s="20">
        <f t="shared" si="53"/>
        <v>1</v>
      </c>
      <c r="P251" s="20" t="str">
        <f t="shared" si="54"/>
        <v>n</v>
      </c>
    </row>
    <row r="252" spans="1:16" hidden="1" x14ac:dyDescent="0.25">
      <c r="A252" s="20" t="str">
        <f>IFERROR(VLOOKUP(D252,RIJDERS!$B$19:$D$4377,2,FALSE),"")</f>
        <v>124</v>
      </c>
      <c r="B252" s="20" t="str">
        <f>IFERROR(VLOOKUP(D252,RIJDERS!$B$19:$D$4377,3,FALSE),IF(ISBLANK(C252),"",C252))</f>
        <v>APARICIO-GARCIA BRANCO</v>
      </c>
      <c r="C252" s="31" t="s">
        <v>39</v>
      </c>
      <c r="D252" s="8">
        <v>45296</v>
      </c>
      <c r="E252" s="27">
        <v>5</v>
      </c>
      <c r="F252" s="27">
        <v>0</v>
      </c>
      <c r="G252" s="27">
        <v>6</v>
      </c>
      <c r="H252" s="27">
        <v>0</v>
      </c>
      <c r="I252" s="27">
        <v>0</v>
      </c>
      <c r="J252" s="27">
        <v>0</v>
      </c>
      <c r="K252" s="27">
        <v>11</v>
      </c>
      <c r="L252" s="20" t="str">
        <f t="shared" ca="1" si="52"/>
        <v/>
      </c>
      <c r="O252" s="20">
        <f t="shared" si="53"/>
        <v>2</v>
      </c>
      <c r="P252" s="20" t="str">
        <f t="shared" si="54"/>
        <v>n</v>
      </c>
    </row>
    <row r="253" spans="1:16" hidden="1" x14ac:dyDescent="0.25">
      <c r="A253" s="20" t="str">
        <f>IFERROR(VLOOKUP(D253,RIJDERS!$B$19:$D$4377,2,FALSE),"")</f>
        <v>57</v>
      </c>
      <c r="B253" s="20" t="str">
        <f>IFERROR(VLOOKUP(D253,RIJDERS!$B$19:$D$4377,3,FALSE),IF(ISBLANK(C253),"",C253))</f>
        <v>Aaron VAN DYCK</v>
      </c>
      <c r="C253" s="31" t="s">
        <v>39</v>
      </c>
      <c r="D253" s="8">
        <v>48094</v>
      </c>
      <c r="E253" s="27">
        <v>9</v>
      </c>
      <c r="F253" s="27">
        <v>0</v>
      </c>
      <c r="G253" s="27">
        <v>0</v>
      </c>
      <c r="H253" s="27">
        <v>0</v>
      </c>
      <c r="I253" s="27">
        <v>0</v>
      </c>
      <c r="J253" s="27">
        <v>0</v>
      </c>
      <c r="K253" s="27">
        <v>9</v>
      </c>
      <c r="L253" s="20" t="str">
        <f t="shared" ca="1" si="52"/>
        <v/>
      </c>
      <c r="M253" s="20">
        <f>LARGE(E253:J253,1)</f>
        <v>9</v>
      </c>
      <c r="N253" s="20">
        <f>LARGE(E253:J253,2)</f>
        <v>0</v>
      </c>
      <c r="O253" s="20">
        <f t="shared" si="53"/>
        <v>1</v>
      </c>
      <c r="P253" s="20" t="str">
        <f t="shared" si="54"/>
        <v>n</v>
      </c>
    </row>
    <row r="254" spans="1:16" hidden="1" x14ac:dyDescent="0.25">
      <c r="A254" s="20" t="str">
        <f>IFERROR(VLOOKUP(D254,RIJDERS!$B$19:$D$4377,2,FALSE),"")</f>
        <v>47</v>
      </c>
      <c r="B254" s="20" t="str">
        <f>IFERROR(VLOOKUP(D254,RIJDERS!$B$19:$D$4377,3,FALSE),IF(ISBLANK(C254),"",C254))</f>
        <v>Raf SEGERS</v>
      </c>
      <c r="C254" s="31" t="s">
        <v>39</v>
      </c>
      <c r="D254" s="8">
        <v>48922</v>
      </c>
      <c r="E254" s="27">
        <v>0</v>
      </c>
      <c r="F254" s="27">
        <v>0</v>
      </c>
      <c r="G254" s="27">
        <v>9</v>
      </c>
      <c r="H254" s="27">
        <v>0</v>
      </c>
      <c r="I254" s="27">
        <v>0</v>
      </c>
      <c r="J254" s="27">
        <v>0</v>
      </c>
      <c r="K254" s="27">
        <v>9</v>
      </c>
      <c r="L254" s="20" t="str">
        <f t="shared" ca="1" si="52"/>
        <v/>
      </c>
      <c r="O254" s="20">
        <f t="shared" si="53"/>
        <v>1</v>
      </c>
      <c r="P254" s="20" t="str">
        <f t="shared" si="54"/>
        <v>n</v>
      </c>
    </row>
    <row r="255" spans="1:16" hidden="1" x14ac:dyDescent="0.25">
      <c r="A255" s="20" t="str">
        <f>IFERROR(VLOOKUP(D255,RIJDERS!$B$19:$D$4377,2,FALSE),"")</f>
        <v>99</v>
      </c>
      <c r="B255" s="20" t="str">
        <f>IFERROR(VLOOKUP(D255,RIJDERS!$B$19:$D$4377,3,FALSE),IF(ISBLANK(C255),"",C255))</f>
        <v>Louca VAN MEULDER</v>
      </c>
      <c r="C255" s="31" t="s">
        <v>39</v>
      </c>
      <c r="D255" s="8">
        <v>54710</v>
      </c>
      <c r="E255" s="27">
        <v>0</v>
      </c>
      <c r="F255" s="27">
        <v>0</v>
      </c>
      <c r="G255" s="27">
        <v>9</v>
      </c>
      <c r="H255" s="27">
        <v>0</v>
      </c>
      <c r="I255" s="27">
        <v>0</v>
      </c>
      <c r="J255" s="27">
        <v>0</v>
      </c>
      <c r="K255" s="27">
        <v>9</v>
      </c>
      <c r="L255" s="20" t="str">
        <f t="shared" ca="1" si="52"/>
        <v/>
      </c>
      <c r="O255" s="20">
        <f t="shared" si="53"/>
        <v>1</v>
      </c>
      <c r="P255" s="20" t="str">
        <f t="shared" si="54"/>
        <v>n</v>
      </c>
    </row>
    <row r="256" spans="1:16" hidden="1" x14ac:dyDescent="0.25">
      <c r="A256" s="20" t="str">
        <f>IFERROR(VLOOKUP(D256,RIJDERS!$B$19:$D$4377,2,FALSE),"")</f>
        <v>131</v>
      </c>
      <c r="B256" s="20" t="str">
        <f>IFERROR(VLOOKUP(D256,RIJDERS!$B$19:$D$4377,3,FALSE),IF(ISBLANK(C256),"",C256))</f>
        <v>Steffen VAN PRAET</v>
      </c>
      <c r="C256" s="31" t="s">
        <v>39</v>
      </c>
      <c r="D256" s="8">
        <v>44177</v>
      </c>
      <c r="E256" s="27">
        <v>0</v>
      </c>
      <c r="F256" s="27">
        <v>0</v>
      </c>
      <c r="G256" s="27">
        <v>8</v>
      </c>
      <c r="H256" s="27">
        <v>0</v>
      </c>
      <c r="I256" s="27">
        <v>0</v>
      </c>
      <c r="J256" s="27">
        <v>0</v>
      </c>
      <c r="K256" s="27">
        <v>8</v>
      </c>
      <c r="L256" s="20" t="str">
        <f t="shared" ca="1" si="52"/>
        <v/>
      </c>
      <c r="O256" s="20">
        <f t="shared" si="53"/>
        <v>1</v>
      </c>
      <c r="P256" s="20" t="str">
        <f t="shared" si="54"/>
        <v>n</v>
      </c>
    </row>
    <row r="257" spans="1:16" hidden="1" x14ac:dyDescent="0.25">
      <c r="A257" s="20" t="str">
        <f>IFERROR(VLOOKUP(D257,RIJDERS!$B$19:$D$4377,2,FALSE),"")</f>
        <v>52</v>
      </c>
      <c r="B257" s="20" t="str">
        <f>IFERROR(VLOOKUP(D257,RIJDERS!$B$19:$D$4377,3,FALSE),IF(ISBLANK(C257),"",C257))</f>
        <v>Renzo DE REGGE</v>
      </c>
      <c r="C257" s="31" t="s">
        <v>39</v>
      </c>
      <c r="D257" s="8">
        <v>45315</v>
      </c>
      <c r="E257" s="27">
        <v>0</v>
      </c>
      <c r="F257" s="27">
        <v>0</v>
      </c>
      <c r="G257" s="27">
        <v>7</v>
      </c>
      <c r="H257" s="27">
        <v>0</v>
      </c>
      <c r="I257" s="27">
        <v>0</v>
      </c>
      <c r="J257" s="27">
        <v>0</v>
      </c>
      <c r="K257" s="27">
        <v>7</v>
      </c>
      <c r="L257" s="20" t="str">
        <f t="shared" ca="1" si="52"/>
        <v/>
      </c>
      <c r="M257" s="20">
        <f t="shared" ref="M257:M259" si="65">LARGE(E257:J257,1)</f>
        <v>7</v>
      </c>
      <c r="N257" s="20">
        <f t="shared" ref="N257:N259" si="66">LARGE(E257:J257,2)</f>
        <v>0</v>
      </c>
      <c r="O257" s="20">
        <f t="shared" si="53"/>
        <v>1</v>
      </c>
      <c r="P257" s="20" t="str">
        <f t="shared" si="54"/>
        <v>n</v>
      </c>
    </row>
    <row r="258" spans="1:16" hidden="1" x14ac:dyDescent="0.25">
      <c r="A258" s="20" t="str">
        <f>IFERROR(VLOOKUP(D258,RIJDERS!$B$19:$D$4377,2,FALSE),"")</f>
        <v>121</v>
      </c>
      <c r="B258" s="20" t="str">
        <f>IFERROR(VLOOKUP(D258,RIJDERS!$B$19:$D$4377,3,FALSE),IF(ISBLANK(C258),"",C258))</f>
        <v>Tristan MUTSAERTS</v>
      </c>
      <c r="C258" s="31" t="s">
        <v>39</v>
      </c>
      <c r="D258" s="8">
        <v>46368</v>
      </c>
      <c r="E258" s="27">
        <v>7</v>
      </c>
      <c r="F258" s="27">
        <v>0</v>
      </c>
      <c r="G258" s="27">
        <v>0</v>
      </c>
      <c r="H258" s="27">
        <v>0</v>
      </c>
      <c r="I258" s="27">
        <v>0</v>
      </c>
      <c r="J258" s="27">
        <v>0</v>
      </c>
      <c r="K258" s="27">
        <v>7</v>
      </c>
      <c r="L258" s="20" t="str">
        <f t="shared" ca="1" si="52"/>
        <v/>
      </c>
      <c r="M258" s="20">
        <f t="shared" si="65"/>
        <v>7</v>
      </c>
      <c r="N258" s="20">
        <f t="shared" si="66"/>
        <v>0</v>
      </c>
      <c r="O258" s="20">
        <f t="shared" si="53"/>
        <v>1</v>
      </c>
      <c r="P258" s="20" t="str">
        <f t="shared" si="54"/>
        <v>n</v>
      </c>
    </row>
    <row r="259" spans="1:16" hidden="1" x14ac:dyDescent="0.25">
      <c r="A259" s="20" t="str">
        <f>IFERROR(VLOOKUP(D259,RIJDERS!$B$19:$D$4377,2,FALSE),"")</f>
        <v>49</v>
      </c>
      <c r="B259" s="20" t="str">
        <f>IFERROR(VLOOKUP(D259,RIJDERS!$B$19:$D$4377,3,FALSE),IF(ISBLANK(C259),"",C259))</f>
        <v>Euan TROCH</v>
      </c>
      <c r="C259" s="31" t="s">
        <v>39</v>
      </c>
      <c r="D259" s="8">
        <v>46311</v>
      </c>
      <c r="E259" s="27">
        <v>0</v>
      </c>
      <c r="F259" s="27">
        <v>0</v>
      </c>
      <c r="G259" s="27">
        <v>0</v>
      </c>
      <c r="H259" s="27">
        <v>6</v>
      </c>
      <c r="I259" s="27">
        <v>0</v>
      </c>
      <c r="J259" s="27">
        <v>0</v>
      </c>
      <c r="K259" s="27">
        <v>6</v>
      </c>
      <c r="L259" s="20" t="str">
        <f t="shared" ca="1" si="52"/>
        <v/>
      </c>
      <c r="M259" s="20">
        <f t="shared" si="65"/>
        <v>6</v>
      </c>
      <c r="N259" s="20">
        <f t="shared" si="66"/>
        <v>0</v>
      </c>
      <c r="O259" s="20">
        <f t="shared" si="53"/>
        <v>1</v>
      </c>
      <c r="P259" s="20" t="str">
        <f t="shared" si="54"/>
        <v>n</v>
      </c>
    </row>
    <row r="260" spans="1:16" hidden="1" x14ac:dyDescent="0.25">
      <c r="A260" s="20" t="str">
        <f>IFERROR(VLOOKUP(D260,RIJDERS!$B$19:$D$4377,2,FALSE),"")</f>
        <v>54</v>
      </c>
      <c r="B260" s="20" t="str">
        <f>IFERROR(VLOOKUP(D260,RIJDERS!$B$19:$D$4377,3,FALSE),IF(ISBLANK(C260),"",C260))</f>
        <v>Tuur VAN RYNE</v>
      </c>
      <c r="C260" s="31" t="s">
        <v>39</v>
      </c>
      <c r="D260" s="8">
        <v>44963</v>
      </c>
      <c r="E260" s="27">
        <v>6</v>
      </c>
      <c r="F260" s="27">
        <v>0</v>
      </c>
      <c r="G260" s="27">
        <v>0</v>
      </c>
      <c r="H260" s="27">
        <v>0</v>
      </c>
      <c r="I260" s="27">
        <v>0</v>
      </c>
      <c r="J260" s="27">
        <v>0</v>
      </c>
      <c r="K260" s="27">
        <v>6</v>
      </c>
      <c r="L260" s="20" t="str">
        <f t="shared" ca="1" si="52"/>
        <v/>
      </c>
      <c r="M260" s="20">
        <f t="shared" ref="M260:M268" si="67">IF(P260="t","",LARGE(E260:J260,1))</f>
        <v>6</v>
      </c>
      <c r="N260" s="20">
        <f t="shared" ref="N260:N268" si="68">IF(P260="t","",LARGE(E260:J260,2))</f>
        <v>0</v>
      </c>
      <c r="O260" s="20">
        <f t="shared" si="53"/>
        <v>1</v>
      </c>
      <c r="P260" s="20" t="str">
        <f t="shared" si="54"/>
        <v>n</v>
      </c>
    </row>
    <row r="261" spans="1:16" hidden="1" x14ac:dyDescent="0.25">
      <c r="A261" s="20" t="str">
        <f>IFERROR(VLOOKUP(D261,RIJDERS!$B$19:$D$4377,2,FALSE),"")</f>
        <v>91</v>
      </c>
      <c r="B261" s="20" t="str">
        <f>IFERROR(VLOOKUP(D261,RIJDERS!$B$19:$D$4377,3,FALSE),IF(ISBLANK(C261),"",C261))</f>
        <v>Michal COUNET</v>
      </c>
      <c r="C261" s="31" t="s">
        <v>39</v>
      </c>
      <c r="D261" s="8">
        <v>566</v>
      </c>
      <c r="E261" s="27">
        <v>0</v>
      </c>
      <c r="F261" s="27">
        <v>0</v>
      </c>
      <c r="G261" s="27">
        <v>0</v>
      </c>
      <c r="H261" s="27">
        <v>5</v>
      </c>
      <c r="I261" s="27">
        <v>0</v>
      </c>
      <c r="J261" s="27">
        <v>0</v>
      </c>
      <c r="K261" s="27">
        <v>5</v>
      </c>
      <c r="L261" s="20" t="str">
        <f t="shared" ca="1" si="52"/>
        <v/>
      </c>
      <c r="M261" s="20">
        <f t="shared" si="67"/>
        <v>5</v>
      </c>
      <c r="N261" s="20">
        <f t="shared" si="68"/>
        <v>0</v>
      </c>
      <c r="O261" s="20">
        <f t="shared" si="53"/>
        <v>1</v>
      </c>
      <c r="P261" s="20" t="str">
        <f t="shared" si="54"/>
        <v>n</v>
      </c>
    </row>
    <row r="262" spans="1:16" hidden="1" x14ac:dyDescent="0.25">
      <c r="A262" s="20" t="str">
        <f>IFERROR(VLOOKUP(D262,RIJDERS!$B$19:$D$4377,2,FALSE),"")</f>
        <v>123</v>
      </c>
      <c r="B262" s="20" t="str">
        <f>IFERROR(VLOOKUP(D262,RIJDERS!$B$19:$D$4377,3,FALSE),IF(ISBLANK(C262),"",C262))</f>
        <v>Norick VLOEMANS</v>
      </c>
      <c r="C262" s="31" t="s">
        <v>39</v>
      </c>
      <c r="D262" s="8">
        <v>47825</v>
      </c>
      <c r="E262" s="27">
        <v>4</v>
      </c>
      <c r="F262" s="27">
        <v>0</v>
      </c>
      <c r="G262" s="27">
        <v>0</v>
      </c>
      <c r="H262" s="27">
        <v>0</v>
      </c>
      <c r="I262" s="27">
        <v>0</v>
      </c>
      <c r="J262" s="27">
        <v>0</v>
      </c>
      <c r="K262" s="27">
        <v>4</v>
      </c>
      <c r="L262" s="20" t="str">
        <f t="shared" ca="1" si="52"/>
        <v/>
      </c>
      <c r="M262" s="20">
        <f t="shared" si="67"/>
        <v>4</v>
      </c>
      <c r="N262" s="20">
        <f t="shared" si="68"/>
        <v>0</v>
      </c>
      <c r="O262" s="20">
        <f t="shared" si="53"/>
        <v>1</v>
      </c>
      <c r="P262" s="20" t="str">
        <f t="shared" si="54"/>
        <v>n</v>
      </c>
    </row>
    <row r="263" spans="1:16" hidden="1" x14ac:dyDescent="0.25">
      <c r="A263" s="20" t="str">
        <f>IFERROR(VLOOKUP(D263,RIJDERS!$B$19:$D$4377,2,FALSE),"")</f>
        <v>133</v>
      </c>
      <c r="B263" s="20" t="str">
        <f>IFERROR(VLOOKUP(D263,RIJDERS!$B$19:$D$4377,3,FALSE),IF(ISBLANK(C263),"",C263))</f>
        <v>Simon VERHULST</v>
      </c>
      <c r="C263" s="31" t="s">
        <v>39</v>
      </c>
      <c r="D263" s="8">
        <v>3182</v>
      </c>
      <c r="E263" s="27">
        <v>0</v>
      </c>
      <c r="F263" s="27">
        <v>0</v>
      </c>
      <c r="G263" s="27">
        <v>0</v>
      </c>
      <c r="H263" s="27">
        <v>3</v>
      </c>
      <c r="I263" s="27">
        <v>0</v>
      </c>
      <c r="J263" s="27">
        <v>0</v>
      </c>
      <c r="K263" s="27">
        <v>3</v>
      </c>
      <c r="L263" s="20" t="str">
        <f t="shared" ref="L263:L326" ca="1" si="69">IF(OR(P263="n",P263="t"),"",COUNTIF(INDIRECT(CONCATENATE("$M$",TEXT(MATCH(VLOOKUP(C263,C:C,1,FALSE),C:C,0),"#"),":",CELL("adres",P263))),"j"))</f>
        <v/>
      </c>
      <c r="M263" s="20">
        <f t="shared" si="67"/>
        <v>3</v>
      </c>
      <c r="N263" s="20">
        <f t="shared" si="68"/>
        <v>0</v>
      </c>
      <c r="O263" s="20">
        <f t="shared" ref="O263:O326" si="70">COUNTIF(E263:J263,"&gt;0")</f>
        <v>1</v>
      </c>
      <c r="P263" s="20" t="str">
        <f t="shared" ref="P263:P326" si="71">IF(O263&lt;$O$1,IF(O263=0,"t","n"),"j")</f>
        <v>n</v>
      </c>
    </row>
    <row r="264" spans="1:16" hidden="1" x14ac:dyDescent="0.25">
      <c r="A264" s="20" t="str">
        <f>IFERROR(VLOOKUP(D264,RIJDERS!$B$19:$D$4377,2,FALSE),"")</f>
        <v>80</v>
      </c>
      <c r="B264" s="20" t="str">
        <f>IFERROR(VLOOKUP(D264,RIJDERS!$B$19:$D$4377,3,FALSE),IF(ISBLANK(C264),"",C264))</f>
        <v>Jens DE BONDT</v>
      </c>
      <c r="C264" s="31" t="s">
        <v>39</v>
      </c>
      <c r="D264" s="8">
        <v>44172</v>
      </c>
      <c r="E264" s="27">
        <v>3</v>
      </c>
      <c r="F264" s="27">
        <v>0</v>
      </c>
      <c r="G264" s="27">
        <v>0</v>
      </c>
      <c r="H264" s="27">
        <v>0</v>
      </c>
      <c r="I264" s="27">
        <v>0</v>
      </c>
      <c r="J264" s="27">
        <v>0</v>
      </c>
      <c r="K264" s="27">
        <v>3</v>
      </c>
      <c r="L264" s="20" t="str">
        <f t="shared" ca="1" si="69"/>
        <v/>
      </c>
      <c r="M264" s="20">
        <f t="shared" si="67"/>
        <v>3</v>
      </c>
      <c r="N264" s="20">
        <f t="shared" si="68"/>
        <v>0</v>
      </c>
      <c r="O264" s="20">
        <f t="shared" si="70"/>
        <v>1</v>
      </c>
      <c r="P264" s="20" t="str">
        <f t="shared" si="71"/>
        <v>n</v>
      </c>
    </row>
    <row r="265" spans="1:16" x14ac:dyDescent="0.25">
      <c r="A265" s="20" t="str">
        <f>IFERROR(VLOOKUP(D265,RIJDERS!$B$19:$D$4377,2,FALSE),"")</f>
        <v/>
      </c>
      <c r="B265" s="20" t="str">
        <f>IFERROR(VLOOKUP(D265,RIJDERS!$B$19:$D$4377,3,FALSE),IF(ISBLANK(C265),"",C265))</f>
        <v/>
      </c>
      <c r="C265" s="8"/>
      <c r="D265" s="26"/>
      <c r="E265" s="27"/>
      <c r="F265" s="27"/>
      <c r="G265" s="27"/>
      <c r="H265" s="27"/>
      <c r="I265" s="27"/>
      <c r="J265" s="27"/>
      <c r="K265" s="27"/>
      <c r="L265" s="20" t="str">
        <f t="shared" ca="1" si="69"/>
        <v/>
      </c>
      <c r="M265" s="20" t="str">
        <f t="shared" si="67"/>
        <v/>
      </c>
      <c r="N265" s="20" t="str">
        <f t="shared" si="68"/>
        <v/>
      </c>
      <c r="O265" s="20">
        <f t="shared" si="70"/>
        <v>0</v>
      </c>
      <c r="P265" s="20" t="str">
        <f t="shared" si="71"/>
        <v>t</v>
      </c>
    </row>
    <row r="266" spans="1:16" x14ac:dyDescent="0.25">
      <c r="A266" s="20" t="str">
        <f>IFERROR(VLOOKUP(D266,RIJDERS!$B$19:$D$4377,2,FALSE),"")</f>
        <v/>
      </c>
      <c r="B266" s="20" t="str">
        <f>IFERROR(VLOOKUP(D266,RIJDERS!$B$19:$D$4377,3,FALSE),IF(ISBLANK(C266),"",C266))</f>
        <v>Boys 19+</v>
      </c>
      <c r="C266" s="30" t="s">
        <v>45</v>
      </c>
      <c r="D266" s="29"/>
      <c r="E266" s="27"/>
      <c r="F266" s="27"/>
      <c r="G266" s="27"/>
      <c r="H266" s="27"/>
      <c r="I266" s="27"/>
      <c r="J266" s="27"/>
      <c r="K266" s="27"/>
      <c r="L266" s="20" t="str">
        <f t="shared" ca="1" si="69"/>
        <v/>
      </c>
      <c r="M266" s="20" t="str">
        <f t="shared" si="67"/>
        <v/>
      </c>
      <c r="N266" s="20" t="str">
        <f t="shared" si="68"/>
        <v/>
      </c>
      <c r="O266" s="20">
        <f t="shared" si="70"/>
        <v>0</v>
      </c>
      <c r="P266" s="20" t="str">
        <f t="shared" si="71"/>
        <v>t</v>
      </c>
    </row>
    <row r="267" spans="1:16" x14ac:dyDescent="0.25">
      <c r="A267" s="20" t="str">
        <f>IFERROR(VLOOKUP(D267,RIJDERS!$B$19:$D$4377,2,FALSE),"")</f>
        <v>27</v>
      </c>
      <c r="B267" s="20" t="str">
        <f>IFERROR(VLOOKUP(D267,RIJDERS!$B$19:$D$4377,3,FALSE),IF(ISBLANK(C267),"",C267))</f>
        <v>Roy VAN AKEN</v>
      </c>
      <c r="C267" s="31" t="s">
        <v>44</v>
      </c>
      <c r="D267" s="8">
        <v>53975</v>
      </c>
      <c r="E267" s="27">
        <v>79</v>
      </c>
      <c r="F267" s="27">
        <v>59</v>
      </c>
      <c r="G267" s="27">
        <v>79</v>
      </c>
      <c r="H267" s="27">
        <v>79</v>
      </c>
      <c r="I267" s="27">
        <v>50</v>
      </c>
      <c r="J267" s="27">
        <v>54</v>
      </c>
      <c r="K267" s="27">
        <v>400</v>
      </c>
      <c r="L267" s="20">
        <f t="shared" ca="1" si="69"/>
        <v>1</v>
      </c>
      <c r="M267" s="20">
        <f t="shared" si="67"/>
        <v>79</v>
      </c>
      <c r="N267" s="20">
        <f t="shared" si="68"/>
        <v>79</v>
      </c>
      <c r="O267" s="20">
        <f t="shared" si="70"/>
        <v>6</v>
      </c>
      <c r="P267" s="20" t="str">
        <f t="shared" si="71"/>
        <v>j</v>
      </c>
    </row>
    <row r="268" spans="1:16" x14ac:dyDescent="0.25">
      <c r="A268" s="20" t="str">
        <f>IFERROR(VLOOKUP(D268,RIJDERS!$B$19:$D$4377,2,FALSE),"")</f>
        <v>95</v>
      </c>
      <c r="B268" s="20" t="str">
        <f>IFERROR(VLOOKUP(D268,RIJDERS!$B$19:$D$4377,3,FALSE),IF(ISBLANK(C268),"",C268))</f>
        <v>Dennis STEEMANS</v>
      </c>
      <c r="C268" s="31" t="s">
        <v>44</v>
      </c>
      <c r="D268" s="8">
        <v>44824</v>
      </c>
      <c r="E268" s="27">
        <v>53</v>
      </c>
      <c r="F268" s="27">
        <v>79</v>
      </c>
      <c r="G268" s="27">
        <v>44</v>
      </c>
      <c r="H268" s="27">
        <v>59</v>
      </c>
      <c r="I268" s="27">
        <v>74</v>
      </c>
      <c r="J268" s="27">
        <v>74</v>
      </c>
      <c r="K268" s="27">
        <v>383</v>
      </c>
      <c r="L268" s="20">
        <f t="shared" ca="1" si="69"/>
        <v>2</v>
      </c>
      <c r="M268" s="20">
        <f t="shared" si="67"/>
        <v>79</v>
      </c>
      <c r="N268" s="20">
        <f t="shared" si="68"/>
        <v>74</v>
      </c>
      <c r="O268" s="20">
        <f t="shared" si="70"/>
        <v>6</v>
      </c>
      <c r="P268" s="20" t="str">
        <f t="shared" si="71"/>
        <v>j</v>
      </c>
    </row>
    <row r="269" spans="1:16" x14ac:dyDescent="0.25">
      <c r="A269" s="20" t="str">
        <f>IFERROR(VLOOKUP(D269,RIJDERS!$B$19:$D$4377,2,FALSE),"")</f>
        <v>38</v>
      </c>
      <c r="B269" s="20" t="str">
        <f>IFERROR(VLOOKUP(D269,RIJDERS!$B$19:$D$4377,3,FALSE),IF(ISBLANK(C269),"",C269))</f>
        <v>Romain SCHAQUEUE</v>
      </c>
      <c r="C269" s="31" t="s">
        <v>44</v>
      </c>
      <c r="D269" s="8">
        <v>2733</v>
      </c>
      <c r="E269" s="27">
        <v>25</v>
      </c>
      <c r="F269" s="27">
        <v>41</v>
      </c>
      <c r="G269" s="27">
        <v>38</v>
      </c>
      <c r="H269" s="27">
        <v>49</v>
      </c>
      <c r="I269" s="27">
        <v>44</v>
      </c>
      <c r="J269" s="27">
        <v>46</v>
      </c>
      <c r="K269" s="27">
        <v>243</v>
      </c>
      <c r="L269" s="20">
        <f t="shared" ca="1" si="69"/>
        <v>3</v>
      </c>
      <c r="O269" s="20">
        <f t="shared" si="70"/>
        <v>6</v>
      </c>
      <c r="P269" s="20" t="str">
        <f t="shared" si="71"/>
        <v>j</v>
      </c>
    </row>
    <row r="270" spans="1:16" x14ac:dyDescent="0.25">
      <c r="A270" s="20" t="str">
        <f>IFERROR(VLOOKUP(D270,RIJDERS!$B$19:$D$4377,2,FALSE),"")</f>
        <v>53</v>
      </c>
      <c r="B270" s="20" t="str">
        <f>IFERROR(VLOOKUP(D270,RIJDERS!$B$19:$D$4377,3,FALSE),IF(ISBLANK(C270),"",C270))</f>
        <v>Seppe BEIJENS</v>
      </c>
      <c r="C270" s="31" t="s">
        <v>44</v>
      </c>
      <c r="D270" s="8">
        <v>49279</v>
      </c>
      <c r="E270" s="27">
        <v>46</v>
      </c>
      <c r="F270" s="27">
        <v>44</v>
      </c>
      <c r="G270" s="27">
        <v>25</v>
      </c>
      <c r="H270" s="27">
        <v>39</v>
      </c>
      <c r="I270" s="27">
        <v>44</v>
      </c>
      <c r="J270" s="27">
        <v>40</v>
      </c>
      <c r="K270" s="27">
        <v>238</v>
      </c>
      <c r="L270" s="20">
        <f t="shared" ca="1" si="69"/>
        <v>4</v>
      </c>
      <c r="M270" s="20">
        <f>IF(P270="t","",LARGE(E270:J270,1))</f>
        <v>46</v>
      </c>
      <c r="N270" s="20">
        <f>IF(P270="t","",LARGE(E270:J270,2))</f>
        <v>44</v>
      </c>
      <c r="O270" s="20">
        <f t="shared" si="70"/>
        <v>6</v>
      </c>
      <c r="P270" s="20" t="str">
        <f t="shared" si="71"/>
        <v>j</v>
      </c>
    </row>
    <row r="271" spans="1:16" x14ac:dyDescent="0.25">
      <c r="A271" s="20" t="str">
        <f>IFERROR(VLOOKUP(D271,RIJDERS!$B$19:$D$4377,2,FALSE),"")</f>
        <v>39</v>
      </c>
      <c r="B271" s="20" t="str">
        <f>IFERROR(VLOOKUP(D271,RIJDERS!$B$19:$D$4377,3,FALSE),IF(ISBLANK(C271),"",C271))</f>
        <v>Jordi VAN BOUCHOUT</v>
      </c>
      <c r="C271" s="31" t="s">
        <v>44</v>
      </c>
      <c r="D271" s="8">
        <v>53976</v>
      </c>
      <c r="E271" s="27">
        <v>54</v>
      </c>
      <c r="F271" s="27">
        <v>52</v>
      </c>
      <c r="G271" s="27">
        <v>53</v>
      </c>
      <c r="H271" s="27">
        <v>38</v>
      </c>
      <c r="I271" s="27">
        <v>33</v>
      </c>
      <c r="J271" s="27">
        <v>0</v>
      </c>
      <c r="K271" s="27">
        <v>230</v>
      </c>
      <c r="L271" s="20">
        <f t="shared" ca="1" si="69"/>
        <v>5</v>
      </c>
      <c r="M271" s="20">
        <f>LARGE(E271:J271,1)</f>
        <v>54</v>
      </c>
      <c r="N271" s="20">
        <f>LARGE(E271:J271,2)</f>
        <v>53</v>
      </c>
      <c r="O271" s="20">
        <f t="shared" si="70"/>
        <v>5</v>
      </c>
      <c r="P271" s="20" t="str">
        <f t="shared" si="71"/>
        <v>j</v>
      </c>
    </row>
    <row r="272" spans="1:16" x14ac:dyDescent="0.25">
      <c r="A272" s="20" t="str">
        <f>IFERROR(VLOOKUP(D272,RIJDERS!$B$19:$D$4377,2,FALSE),"")</f>
        <v>40</v>
      </c>
      <c r="B272" s="20" t="str">
        <f>IFERROR(VLOOKUP(D272,RIJDERS!$B$19:$D$4377,3,FALSE),IF(ISBLANK(C272),"",C272))</f>
        <v>Stef VAN MECHELEN</v>
      </c>
      <c r="C272" s="31" t="s">
        <v>44</v>
      </c>
      <c r="D272" s="8">
        <v>44833</v>
      </c>
      <c r="E272" s="27">
        <v>44</v>
      </c>
      <c r="F272" s="27">
        <v>48</v>
      </c>
      <c r="G272" s="27">
        <v>49</v>
      </c>
      <c r="H272" s="27">
        <v>44</v>
      </c>
      <c r="I272" s="27">
        <v>0</v>
      </c>
      <c r="J272" s="27">
        <v>0</v>
      </c>
      <c r="K272" s="27">
        <v>185</v>
      </c>
      <c r="L272" s="20">
        <f t="shared" ca="1" si="69"/>
        <v>6</v>
      </c>
      <c r="O272" s="20">
        <f t="shared" si="70"/>
        <v>4</v>
      </c>
      <c r="P272" s="20" t="str">
        <f t="shared" si="71"/>
        <v>j</v>
      </c>
    </row>
    <row r="273" spans="1:16" x14ac:dyDescent="0.25">
      <c r="A273" s="20" t="str">
        <f>IFERROR(VLOOKUP(D273,RIJDERS!$B$19:$D$4377,2,FALSE),"")</f>
        <v>31</v>
      </c>
      <c r="B273" s="20" t="str">
        <f>IFERROR(VLOOKUP(D273,RIJDERS!$B$19:$D$4377,3,FALSE),IF(ISBLANK(C273),"",C273))</f>
        <v>Dimitri DEVILLERS</v>
      </c>
      <c r="C273" s="31" t="s">
        <v>44</v>
      </c>
      <c r="D273" s="8">
        <v>915</v>
      </c>
      <c r="E273" s="27">
        <v>17</v>
      </c>
      <c r="F273" s="27">
        <v>20</v>
      </c>
      <c r="G273" s="27">
        <v>20</v>
      </c>
      <c r="H273" s="27">
        <v>23</v>
      </c>
      <c r="I273" s="27">
        <v>32</v>
      </c>
      <c r="J273" s="27">
        <v>33</v>
      </c>
      <c r="K273" s="27">
        <v>145</v>
      </c>
      <c r="L273" s="20">
        <f t="shared" ca="1" si="69"/>
        <v>7</v>
      </c>
      <c r="O273" s="20">
        <f t="shared" si="70"/>
        <v>6</v>
      </c>
      <c r="P273" s="20" t="str">
        <f t="shared" si="71"/>
        <v>j</v>
      </c>
    </row>
    <row r="274" spans="1:16" x14ac:dyDescent="0.25">
      <c r="A274" s="20" t="str">
        <f>IFERROR(VLOOKUP(D274,RIJDERS!$B$19:$D$4377,2,FALSE),"")</f>
        <v>444</v>
      </c>
      <c r="B274" s="20" t="str">
        <f>IFERROR(VLOOKUP(D274,RIJDERS!$B$19:$D$4377,3,FALSE),IF(ISBLANK(C274),"",C274))</f>
        <v>Jari CAMMANS</v>
      </c>
      <c r="C274" s="31" t="s">
        <v>44</v>
      </c>
      <c r="D274" s="8">
        <v>50589</v>
      </c>
      <c r="E274" s="27">
        <v>13</v>
      </c>
      <c r="F274" s="27">
        <v>20</v>
      </c>
      <c r="G274" s="27">
        <v>20</v>
      </c>
      <c r="H274" s="27">
        <v>35</v>
      </c>
      <c r="I274" s="27">
        <v>34</v>
      </c>
      <c r="J274" s="27">
        <v>0</v>
      </c>
      <c r="K274" s="27">
        <v>122</v>
      </c>
      <c r="L274" s="20">
        <f t="shared" ca="1" si="69"/>
        <v>8</v>
      </c>
      <c r="M274" s="20">
        <f t="shared" ref="M274:M277" si="72">IF(P274="t","",LARGE(E274:J274,1))</f>
        <v>35</v>
      </c>
      <c r="N274" s="20">
        <f t="shared" ref="N274:N277" si="73">IF(P274="t","",LARGE(E274:J274,2))</f>
        <v>34</v>
      </c>
      <c r="O274" s="20">
        <f t="shared" si="70"/>
        <v>5</v>
      </c>
      <c r="P274" s="20" t="str">
        <f t="shared" si="71"/>
        <v>j</v>
      </c>
    </row>
    <row r="275" spans="1:16" hidden="1" x14ac:dyDescent="0.25">
      <c r="A275" s="20" t="str">
        <f>IFERROR(VLOOKUP(D275,RIJDERS!$B$19:$D$4377,2,FALSE),"")</f>
        <v>44</v>
      </c>
      <c r="B275" s="20" t="str">
        <f>IFERROR(VLOOKUP(D275,RIJDERS!$B$19:$D$4377,3,FALSE),IF(ISBLANK(C275),"",C275))</f>
        <v>Seppe GORRENS</v>
      </c>
      <c r="C275" s="31" t="s">
        <v>44</v>
      </c>
      <c r="D275" s="8">
        <v>48220</v>
      </c>
      <c r="E275" s="27">
        <v>32</v>
      </c>
      <c r="F275" s="27">
        <v>41</v>
      </c>
      <c r="G275" s="27">
        <v>0</v>
      </c>
      <c r="H275" s="27">
        <v>41</v>
      </c>
      <c r="I275" s="27">
        <v>0</v>
      </c>
      <c r="J275" s="27">
        <v>0</v>
      </c>
      <c r="K275" s="27">
        <v>114</v>
      </c>
      <c r="L275" s="20" t="str">
        <f t="shared" ca="1" si="69"/>
        <v/>
      </c>
      <c r="M275" s="20">
        <f t="shared" si="72"/>
        <v>41</v>
      </c>
      <c r="N275" s="20">
        <f t="shared" si="73"/>
        <v>41</v>
      </c>
      <c r="O275" s="20">
        <f t="shared" si="70"/>
        <v>3</v>
      </c>
      <c r="P275" s="20" t="str">
        <f t="shared" si="71"/>
        <v>n</v>
      </c>
    </row>
    <row r="276" spans="1:16" x14ac:dyDescent="0.25">
      <c r="A276" s="20" t="str">
        <f>IFERROR(VLOOKUP(D276,RIJDERS!$B$19:$D$4377,2,FALSE),"")</f>
        <v>29</v>
      </c>
      <c r="B276" s="20" t="str">
        <f>IFERROR(VLOOKUP(D276,RIJDERS!$B$19:$D$4377,3,FALSE),IF(ISBLANK(C276),"",C276))</f>
        <v>Filip MEURISSE</v>
      </c>
      <c r="C276" s="31" t="s">
        <v>44</v>
      </c>
      <c r="D276" s="8">
        <v>49110</v>
      </c>
      <c r="E276" s="27">
        <v>19</v>
      </c>
      <c r="F276" s="27">
        <v>13</v>
      </c>
      <c r="G276" s="27">
        <v>17</v>
      </c>
      <c r="H276" s="27">
        <v>19</v>
      </c>
      <c r="I276" s="27">
        <v>0</v>
      </c>
      <c r="J276" s="27">
        <v>34</v>
      </c>
      <c r="K276" s="27">
        <v>102</v>
      </c>
      <c r="L276" s="20">
        <f t="shared" ca="1" si="69"/>
        <v>9</v>
      </c>
      <c r="M276" s="20">
        <f t="shared" si="72"/>
        <v>34</v>
      </c>
      <c r="N276" s="20">
        <f t="shared" si="73"/>
        <v>19</v>
      </c>
      <c r="O276" s="20">
        <f t="shared" si="70"/>
        <v>5</v>
      </c>
      <c r="P276" s="20" t="str">
        <f t="shared" si="71"/>
        <v>j</v>
      </c>
    </row>
    <row r="277" spans="1:16" x14ac:dyDescent="0.25">
      <c r="A277" s="20" t="str">
        <f>IFERROR(VLOOKUP(D277,RIJDERS!$B$19:$D$4377,2,FALSE),"")</f>
        <v>104</v>
      </c>
      <c r="B277" s="20" t="str">
        <f>IFERROR(VLOOKUP(D277,RIJDERS!$B$19:$D$4377,3,FALSE),IF(ISBLANK(C277),"",C277))</f>
        <v>Samuel MASSET</v>
      </c>
      <c r="C277" s="31" t="s">
        <v>44</v>
      </c>
      <c r="D277" s="8">
        <v>2139</v>
      </c>
      <c r="E277" s="27">
        <v>12</v>
      </c>
      <c r="F277" s="27">
        <v>17</v>
      </c>
      <c r="G277" s="27">
        <v>22</v>
      </c>
      <c r="H277" s="27">
        <v>19</v>
      </c>
      <c r="I277" s="27">
        <v>0</v>
      </c>
      <c r="J277" s="27">
        <v>28</v>
      </c>
      <c r="K277" s="27">
        <v>98</v>
      </c>
      <c r="L277" s="20">
        <f t="shared" ca="1" si="69"/>
        <v>10</v>
      </c>
      <c r="M277" s="20">
        <f t="shared" si="72"/>
        <v>28</v>
      </c>
      <c r="N277" s="20">
        <f t="shared" si="73"/>
        <v>22</v>
      </c>
      <c r="O277" s="20">
        <f t="shared" si="70"/>
        <v>5</v>
      </c>
      <c r="P277" s="20" t="str">
        <f t="shared" si="71"/>
        <v>j</v>
      </c>
    </row>
    <row r="278" spans="1:16" x14ac:dyDescent="0.25">
      <c r="A278" s="20" t="str">
        <f>IFERROR(VLOOKUP(D278,RIJDERS!$B$19:$D$4377,2,FALSE),"")</f>
        <v>169</v>
      </c>
      <c r="B278" s="20" t="str">
        <f>IFERROR(VLOOKUP(D278,RIJDERS!$B$19:$D$4377,3,FALSE),IF(ISBLANK(C278),"",C278))</f>
        <v>Svendsen GOEMAN</v>
      </c>
      <c r="C278" s="31" t="s">
        <v>44</v>
      </c>
      <c r="D278" s="8">
        <v>41824</v>
      </c>
      <c r="E278" s="27">
        <v>21</v>
      </c>
      <c r="F278" s="27">
        <v>12</v>
      </c>
      <c r="G278" s="27">
        <v>19</v>
      </c>
      <c r="H278" s="27">
        <v>10</v>
      </c>
      <c r="I278" s="27">
        <v>0</v>
      </c>
      <c r="J278" s="27">
        <v>28</v>
      </c>
      <c r="K278" s="27">
        <v>90</v>
      </c>
      <c r="L278" s="20">
        <f t="shared" ca="1" si="69"/>
        <v>11</v>
      </c>
      <c r="O278" s="20">
        <f t="shared" si="70"/>
        <v>5</v>
      </c>
      <c r="P278" s="20" t="str">
        <f t="shared" si="71"/>
        <v>j</v>
      </c>
    </row>
    <row r="279" spans="1:16" hidden="1" x14ac:dyDescent="0.25">
      <c r="A279" s="20" t="str">
        <f>IFERROR(VLOOKUP(D279,RIJDERS!$B$19:$D$4377,2,FALSE),"")</f>
        <v>73</v>
      </c>
      <c r="B279" s="20" t="str">
        <f>IFERROR(VLOOKUP(D279,RIJDERS!$B$19:$D$4377,3,FALSE),IF(ISBLANK(C279),"",C279))</f>
        <v>Nicky SCHROOTEN</v>
      </c>
      <c r="C279" s="31" t="s">
        <v>44</v>
      </c>
      <c r="D279" s="8">
        <v>47801</v>
      </c>
      <c r="E279" s="27">
        <v>43</v>
      </c>
      <c r="F279" s="27">
        <v>37</v>
      </c>
      <c r="G279" s="27">
        <v>0</v>
      </c>
      <c r="H279" s="27">
        <v>0</v>
      </c>
      <c r="I279" s="27">
        <v>0</v>
      </c>
      <c r="J279" s="27">
        <v>0</v>
      </c>
      <c r="K279" s="27">
        <v>80</v>
      </c>
      <c r="L279" s="20" t="str">
        <f t="shared" ca="1" si="69"/>
        <v/>
      </c>
      <c r="O279" s="20">
        <f t="shared" si="70"/>
        <v>2</v>
      </c>
      <c r="P279" s="20" t="str">
        <f t="shared" si="71"/>
        <v>n</v>
      </c>
    </row>
    <row r="280" spans="1:16" hidden="1" x14ac:dyDescent="0.25">
      <c r="A280" s="20" t="str">
        <f>IFERROR(VLOOKUP(D280,RIJDERS!$B$19:$D$4377,2,FALSE),"")</f>
        <v>47</v>
      </c>
      <c r="B280" s="20" t="str">
        <f>IFERROR(VLOOKUP(D280,RIJDERS!$B$19:$D$4377,3,FALSE),IF(ISBLANK(C280),"",C280))</f>
        <v>Théo SMETS</v>
      </c>
      <c r="C280" s="31" t="s">
        <v>44</v>
      </c>
      <c r="D280" s="8">
        <v>2878</v>
      </c>
      <c r="E280" s="27">
        <v>20</v>
      </c>
      <c r="F280" s="27">
        <v>20</v>
      </c>
      <c r="G280" s="27">
        <v>38</v>
      </c>
      <c r="H280" s="27">
        <v>0</v>
      </c>
      <c r="I280" s="27">
        <v>0</v>
      </c>
      <c r="J280" s="27">
        <v>0</v>
      </c>
      <c r="K280" s="27">
        <v>78</v>
      </c>
      <c r="L280" s="20" t="str">
        <f t="shared" ca="1" si="69"/>
        <v/>
      </c>
      <c r="M280" s="20">
        <f t="shared" ref="M280:M281" si="74">IF(P280="t","",LARGE(E280:J280,1))</f>
        <v>38</v>
      </c>
      <c r="N280" s="20">
        <f t="shared" ref="N280:N281" si="75">IF(P280="t","",LARGE(E280:J280,2))</f>
        <v>20</v>
      </c>
      <c r="O280" s="20">
        <f t="shared" si="70"/>
        <v>3</v>
      </c>
      <c r="P280" s="20" t="str">
        <f t="shared" si="71"/>
        <v>n</v>
      </c>
    </row>
    <row r="281" spans="1:16" hidden="1" x14ac:dyDescent="0.25">
      <c r="A281" s="20" t="str">
        <f>IFERROR(VLOOKUP(D281,RIJDERS!$B$19:$D$4377,2,FALSE),"")</f>
        <v>33</v>
      </c>
      <c r="B281" s="20" t="str">
        <f>IFERROR(VLOOKUP(D281,RIJDERS!$B$19:$D$4377,3,FALSE),IF(ISBLANK(C281),"",C281))</f>
        <v>Frederiq CLAES</v>
      </c>
      <c r="C281" s="31" t="s">
        <v>44</v>
      </c>
      <c r="D281" s="8">
        <v>54909</v>
      </c>
      <c r="E281" s="27">
        <v>37</v>
      </c>
      <c r="F281" s="27">
        <v>0</v>
      </c>
      <c r="G281" s="27">
        <v>39</v>
      </c>
      <c r="H281" s="27">
        <v>0</v>
      </c>
      <c r="I281" s="27">
        <v>0</v>
      </c>
      <c r="J281" s="27">
        <v>0</v>
      </c>
      <c r="K281" s="27">
        <v>76</v>
      </c>
      <c r="L281" s="20" t="str">
        <f t="shared" ca="1" si="69"/>
        <v/>
      </c>
      <c r="M281" s="20">
        <f t="shared" si="74"/>
        <v>39</v>
      </c>
      <c r="N281" s="20">
        <f t="shared" si="75"/>
        <v>37</v>
      </c>
      <c r="O281" s="20">
        <f t="shared" si="70"/>
        <v>2</v>
      </c>
      <c r="P281" s="20" t="str">
        <f t="shared" si="71"/>
        <v>n</v>
      </c>
    </row>
    <row r="282" spans="1:16" x14ac:dyDescent="0.25">
      <c r="A282" s="20" t="str">
        <f>IFERROR(VLOOKUP(D282,RIJDERS!$B$19:$D$4377,2,FALSE),"")</f>
        <v>48</v>
      </c>
      <c r="B282" s="20" t="str">
        <f>IFERROR(VLOOKUP(D282,RIJDERS!$B$19:$D$4377,3,FALSE),IF(ISBLANK(C282),"",C282))</f>
        <v>Sébastien DAVIN</v>
      </c>
      <c r="C282" s="31" t="s">
        <v>44</v>
      </c>
      <c r="D282" s="8">
        <v>629</v>
      </c>
      <c r="E282" s="27">
        <v>9</v>
      </c>
      <c r="F282" s="27">
        <v>0</v>
      </c>
      <c r="G282" s="27">
        <v>12</v>
      </c>
      <c r="H282" s="27">
        <v>17</v>
      </c>
      <c r="I282" s="27">
        <v>13</v>
      </c>
      <c r="J282" s="27">
        <v>12</v>
      </c>
      <c r="K282" s="27">
        <v>63</v>
      </c>
      <c r="L282" s="20">
        <f t="shared" ca="1" si="69"/>
        <v>12</v>
      </c>
      <c r="O282" s="20">
        <f t="shared" si="70"/>
        <v>5</v>
      </c>
      <c r="P282" s="20" t="str">
        <f t="shared" si="71"/>
        <v>j</v>
      </c>
    </row>
    <row r="283" spans="1:16" x14ac:dyDescent="0.25">
      <c r="A283" s="20" t="str">
        <f>IFERROR(VLOOKUP(D283,RIJDERS!$B$19:$D$4377,2,FALSE),"")</f>
        <v>67</v>
      </c>
      <c r="B283" s="20" t="str">
        <f>IFERROR(VLOOKUP(D283,RIJDERS!$B$19:$D$4377,3,FALSE),IF(ISBLANK(C283),"",C283))</f>
        <v>David NEUSY</v>
      </c>
      <c r="C283" s="31" t="s">
        <v>44</v>
      </c>
      <c r="D283" s="8">
        <v>2321</v>
      </c>
      <c r="E283" s="27">
        <v>22</v>
      </c>
      <c r="F283" s="27">
        <v>11</v>
      </c>
      <c r="G283" s="27">
        <v>16</v>
      </c>
      <c r="H283" s="27">
        <v>11</v>
      </c>
      <c r="I283" s="27">
        <v>0</v>
      </c>
      <c r="J283" s="27">
        <v>0</v>
      </c>
      <c r="K283" s="27">
        <v>60</v>
      </c>
      <c r="L283" s="20">
        <f t="shared" ca="1" si="69"/>
        <v>13</v>
      </c>
      <c r="M283" s="20">
        <f>IF(P283="t","",LARGE(E283:J283,1))</f>
        <v>22</v>
      </c>
      <c r="N283" s="20">
        <f>IF(P283="t","",LARGE(E283:J283,2))</f>
        <v>16</v>
      </c>
      <c r="O283" s="20">
        <f t="shared" si="70"/>
        <v>4</v>
      </c>
      <c r="P283" s="20" t="str">
        <f t="shared" si="71"/>
        <v>j</v>
      </c>
    </row>
    <row r="284" spans="1:16" hidden="1" x14ac:dyDescent="0.25">
      <c r="A284" s="20" t="str">
        <f>IFERROR(VLOOKUP(D284,RIJDERS!$B$19:$D$4377,2,FALSE),"")</f>
        <v>701</v>
      </c>
      <c r="B284" s="20" t="str">
        <f>IFERROR(VLOOKUP(D284,RIJDERS!$B$19:$D$4377,3,FALSE),IF(ISBLANK(C284),"",C284))</f>
        <v>Bram DE LAAT</v>
      </c>
      <c r="C284" s="31" t="s">
        <v>44</v>
      </c>
      <c r="D284" s="8">
        <v>57533</v>
      </c>
      <c r="E284" s="27">
        <v>0</v>
      </c>
      <c r="F284" s="27">
        <v>0</v>
      </c>
      <c r="G284" s="27">
        <v>55</v>
      </c>
      <c r="H284" s="27">
        <v>0</v>
      </c>
      <c r="I284" s="27">
        <v>0</v>
      </c>
      <c r="J284" s="27">
        <v>0</v>
      </c>
      <c r="K284" s="27">
        <v>55</v>
      </c>
      <c r="L284" s="20" t="str">
        <f t="shared" ca="1" si="69"/>
        <v/>
      </c>
      <c r="M284" s="20">
        <f t="shared" ref="M284:M297" si="76">LARGE(E284:J284,1)</f>
        <v>55</v>
      </c>
      <c r="N284" s="20">
        <f t="shared" ref="N284:N297" si="77">LARGE(E284:J284,2)</f>
        <v>0</v>
      </c>
      <c r="O284" s="20">
        <f t="shared" si="70"/>
        <v>1</v>
      </c>
      <c r="P284" s="20" t="str">
        <f t="shared" si="71"/>
        <v>n</v>
      </c>
    </row>
    <row r="285" spans="1:16" hidden="1" x14ac:dyDescent="0.25">
      <c r="A285" s="20" t="str">
        <f>IFERROR(VLOOKUP(D285,RIJDERS!$B$19:$D$4377,2,FALSE),"")</f>
        <v>32</v>
      </c>
      <c r="B285" s="20" t="str">
        <f>IFERROR(VLOOKUP(D285,RIJDERS!$B$19:$D$4377,3,FALSE),IF(ISBLANK(C285),"",C285))</f>
        <v>Jordi JACOBS</v>
      </c>
      <c r="C285" s="31" t="s">
        <v>44</v>
      </c>
      <c r="D285" s="8">
        <v>52316</v>
      </c>
      <c r="E285" s="27">
        <v>15</v>
      </c>
      <c r="F285" s="27">
        <v>17</v>
      </c>
      <c r="G285" s="27">
        <v>19</v>
      </c>
      <c r="H285" s="27">
        <v>0</v>
      </c>
      <c r="I285" s="27">
        <v>0</v>
      </c>
      <c r="J285" s="27">
        <v>0</v>
      </c>
      <c r="K285" s="27">
        <v>51</v>
      </c>
      <c r="L285" s="20" t="str">
        <f t="shared" ca="1" si="69"/>
        <v/>
      </c>
      <c r="M285" s="20">
        <f t="shared" si="76"/>
        <v>19</v>
      </c>
      <c r="N285" s="20">
        <f t="shared" si="77"/>
        <v>17</v>
      </c>
      <c r="O285" s="20">
        <f t="shared" si="70"/>
        <v>3</v>
      </c>
      <c r="P285" s="20" t="str">
        <f t="shared" si="71"/>
        <v>n</v>
      </c>
    </row>
    <row r="286" spans="1:16" x14ac:dyDescent="0.25">
      <c r="A286" s="20" t="str">
        <f>IFERROR(VLOOKUP(D286,RIJDERS!$B$19:$D$4377,2,FALSE),"")</f>
        <v>61</v>
      </c>
      <c r="B286" s="20" t="str">
        <f>IFERROR(VLOOKUP(D286,RIJDERS!$B$19:$D$4377,3,FALSE),IF(ISBLANK(C286),"",C286))</f>
        <v>Michael BLANCHART</v>
      </c>
      <c r="C286" s="31" t="s">
        <v>44</v>
      </c>
      <c r="D286" s="8">
        <v>50443</v>
      </c>
      <c r="E286" s="27">
        <v>11</v>
      </c>
      <c r="F286" s="27">
        <v>9</v>
      </c>
      <c r="G286" s="27">
        <v>9</v>
      </c>
      <c r="H286" s="27">
        <v>0</v>
      </c>
      <c r="I286" s="27">
        <v>12</v>
      </c>
      <c r="J286" s="27">
        <v>0</v>
      </c>
      <c r="K286" s="27">
        <v>41</v>
      </c>
      <c r="L286" s="20">
        <f t="shared" ca="1" si="69"/>
        <v>14</v>
      </c>
      <c r="M286" s="20">
        <f t="shared" si="76"/>
        <v>12</v>
      </c>
      <c r="N286" s="20">
        <f t="shared" si="77"/>
        <v>11</v>
      </c>
      <c r="O286" s="20">
        <f t="shared" si="70"/>
        <v>4</v>
      </c>
      <c r="P286" s="20" t="str">
        <f t="shared" si="71"/>
        <v>j</v>
      </c>
    </row>
    <row r="287" spans="1:16" hidden="1" x14ac:dyDescent="0.25">
      <c r="A287" s="20" t="str">
        <f>IFERROR(VLOOKUP(D287,RIJDERS!$B$19:$D$4377,2,FALSE),"")</f>
        <v>999</v>
      </c>
      <c r="B287" s="20" t="str">
        <f>IFERROR(VLOOKUP(D287,RIJDERS!$B$19:$D$4377,3,FALSE),IF(ISBLANK(C287),"",C287))</f>
        <v>Raf MEERTS</v>
      </c>
      <c r="C287" s="31" t="s">
        <v>44</v>
      </c>
      <c r="D287" s="8">
        <v>42899</v>
      </c>
      <c r="E287" s="27">
        <v>10</v>
      </c>
      <c r="F287" s="27">
        <v>16</v>
      </c>
      <c r="G287" s="27">
        <v>11</v>
      </c>
      <c r="H287" s="27">
        <v>0</v>
      </c>
      <c r="I287" s="27">
        <v>0</v>
      </c>
      <c r="J287" s="27">
        <v>0</v>
      </c>
      <c r="K287" s="27">
        <v>37</v>
      </c>
      <c r="L287" s="20" t="str">
        <f t="shared" ca="1" si="69"/>
        <v/>
      </c>
      <c r="M287" s="20">
        <f t="shared" si="76"/>
        <v>16</v>
      </c>
      <c r="N287" s="20">
        <f t="shared" si="77"/>
        <v>11</v>
      </c>
      <c r="O287" s="20">
        <f t="shared" si="70"/>
        <v>3</v>
      </c>
      <c r="P287" s="20" t="str">
        <f t="shared" si="71"/>
        <v>n</v>
      </c>
    </row>
    <row r="288" spans="1:16" x14ac:dyDescent="0.25">
      <c r="A288" s="20" t="str">
        <f>IFERROR(VLOOKUP(D288,RIJDERS!$B$19:$D$4377,2,FALSE),"")</f>
        <v>91</v>
      </c>
      <c r="B288" s="20" t="str">
        <f>IFERROR(VLOOKUP(D288,RIJDERS!$B$19:$D$4377,3,FALSE),IF(ISBLANK(C288),"",C288))</f>
        <v>Pierre-Y LEROY</v>
      </c>
      <c r="C288" s="31" t="s">
        <v>44</v>
      </c>
      <c r="D288" s="8">
        <v>54942</v>
      </c>
      <c r="E288" s="27">
        <v>10</v>
      </c>
      <c r="F288" s="27">
        <v>10</v>
      </c>
      <c r="G288" s="27">
        <v>6</v>
      </c>
      <c r="H288" s="27">
        <v>10</v>
      </c>
      <c r="I288" s="27">
        <v>0</v>
      </c>
      <c r="J288" s="27">
        <v>0</v>
      </c>
      <c r="K288" s="27">
        <v>36</v>
      </c>
      <c r="L288" s="20">
        <f t="shared" ca="1" si="69"/>
        <v>15</v>
      </c>
      <c r="M288" s="20">
        <f t="shared" si="76"/>
        <v>10</v>
      </c>
      <c r="N288" s="20">
        <f t="shared" si="77"/>
        <v>10</v>
      </c>
      <c r="O288" s="20">
        <f t="shared" si="70"/>
        <v>4</v>
      </c>
      <c r="P288" s="20" t="str">
        <f t="shared" si="71"/>
        <v>j</v>
      </c>
    </row>
    <row r="289" spans="1:16" hidden="1" x14ac:dyDescent="0.25">
      <c r="A289" s="20" t="str">
        <f>IFERROR(VLOOKUP(D289,RIJDERS!$B$19:$D$4377,2,FALSE),"")</f>
        <v>64</v>
      </c>
      <c r="B289" s="20" t="str">
        <f>IFERROR(VLOOKUP(D289,RIJDERS!$B$19:$D$4377,3,FALSE),IF(ISBLANK(C289),"",C289))</f>
        <v>Jony VAN MEIRVENNE</v>
      </c>
      <c r="C289" s="31" t="s">
        <v>44</v>
      </c>
      <c r="D289" s="8">
        <v>54057</v>
      </c>
      <c r="E289" s="27">
        <v>13</v>
      </c>
      <c r="F289" s="27">
        <v>21</v>
      </c>
      <c r="G289" s="27">
        <v>0</v>
      </c>
      <c r="H289" s="27">
        <v>0</v>
      </c>
      <c r="I289" s="27">
        <v>0</v>
      </c>
      <c r="J289" s="27">
        <v>0</v>
      </c>
      <c r="K289" s="27">
        <v>34</v>
      </c>
      <c r="L289" s="20" t="str">
        <f t="shared" ca="1" si="69"/>
        <v/>
      </c>
      <c r="M289" s="20">
        <f t="shared" si="76"/>
        <v>21</v>
      </c>
      <c r="N289" s="20">
        <f t="shared" si="77"/>
        <v>13</v>
      </c>
      <c r="O289" s="20">
        <f t="shared" si="70"/>
        <v>2</v>
      </c>
      <c r="P289" s="20" t="str">
        <f t="shared" si="71"/>
        <v>n</v>
      </c>
    </row>
    <row r="290" spans="1:16" hidden="1" x14ac:dyDescent="0.25">
      <c r="A290" s="20" t="str">
        <f>IFERROR(VLOOKUP(D290,RIJDERS!$B$19:$D$4377,2,FALSE),"")</f>
        <v>102</v>
      </c>
      <c r="B290" s="20" t="str">
        <f>IFERROR(VLOOKUP(D290,RIJDERS!$B$19:$D$4377,3,FALSE),IF(ISBLANK(C290),"",C290))</f>
        <v>Alexi VERBIEST</v>
      </c>
      <c r="C290" s="31" t="s">
        <v>44</v>
      </c>
      <c r="D290" s="8">
        <v>3173</v>
      </c>
      <c r="E290" s="27">
        <v>5</v>
      </c>
      <c r="F290" s="27">
        <v>0</v>
      </c>
      <c r="G290" s="27">
        <v>12</v>
      </c>
      <c r="H290" s="27">
        <v>0</v>
      </c>
      <c r="I290" s="27">
        <v>0</v>
      </c>
      <c r="J290" s="27">
        <v>9</v>
      </c>
      <c r="K290" s="27">
        <v>26</v>
      </c>
      <c r="L290" s="20" t="str">
        <f t="shared" ca="1" si="69"/>
        <v/>
      </c>
      <c r="M290" s="20">
        <f t="shared" si="76"/>
        <v>12</v>
      </c>
      <c r="N290" s="20">
        <f t="shared" si="77"/>
        <v>9</v>
      </c>
      <c r="O290" s="20">
        <f t="shared" si="70"/>
        <v>3</v>
      </c>
      <c r="P290" s="20" t="str">
        <f t="shared" si="71"/>
        <v>n</v>
      </c>
    </row>
    <row r="291" spans="1:16" hidden="1" x14ac:dyDescent="0.25">
      <c r="A291" s="20" t="str">
        <f>IFERROR(VLOOKUP(D291,RIJDERS!$B$19:$D$4377,2,FALSE),"")</f>
        <v>51</v>
      </c>
      <c r="B291" s="20" t="str">
        <f>IFERROR(VLOOKUP(D291,RIJDERS!$B$19:$D$4377,3,FALSE),IF(ISBLANK(C291),"",C291))</f>
        <v>Björn SCHOONVLIET</v>
      </c>
      <c r="C291" s="31" t="s">
        <v>44</v>
      </c>
      <c r="D291" s="8">
        <v>55268</v>
      </c>
      <c r="E291" s="27">
        <v>0</v>
      </c>
      <c r="F291" s="27">
        <v>18</v>
      </c>
      <c r="G291" s="27">
        <v>5</v>
      </c>
      <c r="H291" s="27">
        <v>0</v>
      </c>
      <c r="I291" s="27">
        <v>0</v>
      </c>
      <c r="J291" s="27">
        <v>0</v>
      </c>
      <c r="K291" s="27">
        <v>23</v>
      </c>
      <c r="L291" s="20" t="str">
        <f t="shared" ca="1" si="69"/>
        <v/>
      </c>
      <c r="M291" s="20">
        <f t="shared" si="76"/>
        <v>18</v>
      </c>
      <c r="N291" s="20">
        <f t="shared" si="77"/>
        <v>5</v>
      </c>
      <c r="O291" s="20">
        <f t="shared" si="70"/>
        <v>2</v>
      </c>
      <c r="P291" s="20" t="str">
        <f t="shared" si="71"/>
        <v>n</v>
      </c>
    </row>
    <row r="292" spans="1:16" hidden="1" x14ac:dyDescent="0.25">
      <c r="A292" s="20" t="str">
        <f>IFERROR(VLOOKUP(D292,RIJDERS!$B$19:$D$4377,2,FALSE),"")</f>
        <v>79</v>
      </c>
      <c r="B292" s="20" t="str">
        <f>IFERROR(VLOOKUP(D292,RIJDERS!$B$19:$D$4377,3,FALSE),IF(ISBLANK(C292),"",C292))</f>
        <v>Tjorven DYCKMANS</v>
      </c>
      <c r="C292" s="31" t="s">
        <v>44</v>
      </c>
      <c r="D292" s="8">
        <v>44380</v>
      </c>
      <c r="E292" s="27">
        <v>12</v>
      </c>
      <c r="F292" s="27">
        <v>0</v>
      </c>
      <c r="G292" s="27">
        <v>9</v>
      </c>
      <c r="H292" s="27">
        <v>0</v>
      </c>
      <c r="I292" s="27">
        <v>0</v>
      </c>
      <c r="J292" s="27">
        <v>0</v>
      </c>
      <c r="K292" s="27">
        <v>21</v>
      </c>
      <c r="L292" s="20" t="str">
        <f t="shared" ca="1" si="69"/>
        <v/>
      </c>
      <c r="M292" s="20">
        <f t="shared" si="76"/>
        <v>12</v>
      </c>
      <c r="N292" s="20">
        <f t="shared" si="77"/>
        <v>9</v>
      </c>
      <c r="O292" s="20">
        <f t="shared" si="70"/>
        <v>2</v>
      </c>
      <c r="P292" s="20" t="str">
        <f t="shared" si="71"/>
        <v>n</v>
      </c>
    </row>
    <row r="293" spans="1:16" hidden="1" x14ac:dyDescent="0.25">
      <c r="A293" s="20" t="str">
        <f>IFERROR(VLOOKUP(D293,RIJDERS!$B$19:$D$4377,2,FALSE),"")</f>
        <v>26</v>
      </c>
      <c r="B293" s="20" t="str">
        <f>IFERROR(VLOOKUP(D293,RIJDERS!$B$19:$D$4377,3,FALSE),IF(ISBLANK(C293),"",C293))</f>
        <v>Loïc CONY</v>
      </c>
      <c r="C293" s="31" t="s">
        <v>44</v>
      </c>
      <c r="D293" s="8">
        <v>528</v>
      </c>
      <c r="E293" s="27">
        <v>0</v>
      </c>
      <c r="F293" s="27">
        <v>7</v>
      </c>
      <c r="G293" s="27">
        <v>0</v>
      </c>
      <c r="H293" s="27">
        <v>13</v>
      </c>
      <c r="I293" s="27">
        <v>0</v>
      </c>
      <c r="J293" s="27">
        <v>0</v>
      </c>
      <c r="K293" s="27">
        <v>20</v>
      </c>
      <c r="L293" s="20" t="str">
        <f t="shared" ca="1" si="69"/>
        <v/>
      </c>
      <c r="M293" s="20">
        <f t="shared" si="76"/>
        <v>13</v>
      </c>
      <c r="N293" s="20">
        <f t="shared" si="77"/>
        <v>7</v>
      </c>
      <c r="O293" s="20">
        <f t="shared" si="70"/>
        <v>2</v>
      </c>
      <c r="P293" s="20" t="str">
        <f t="shared" si="71"/>
        <v>n</v>
      </c>
    </row>
    <row r="294" spans="1:16" hidden="1" x14ac:dyDescent="0.25">
      <c r="A294" s="20" t="str">
        <f>IFERROR(VLOOKUP(D294,RIJDERS!$B$19:$D$4377,2,FALSE),"")</f>
        <v>87</v>
      </c>
      <c r="B294" s="20" t="str">
        <f>IFERROR(VLOOKUP(D294,RIJDERS!$B$19:$D$4377,3,FALSE),IF(ISBLANK(C294),"",C294))</f>
        <v>Eric LAMBOT</v>
      </c>
      <c r="C294" s="31" t="s">
        <v>44</v>
      </c>
      <c r="D294" s="8">
        <v>1813</v>
      </c>
      <c r="E294" s="27">
        <v>8</v>
      </c>
      <c r="F294" s="27">
        <v>0</v>
      </c>
      <c r="G294" s="27">
        <v>12</v>
      </c>
      <c r="H294" s="27">
        <v>0</v>
      </c>
      <c r="I294" s="27">
        <v>0</v>
      </c>
      <c r="J294" s="27">
        <v>0</v>
      </c>
      <c r="K294" s="27">
        <v>20</v>
      </c>
      <c r="L294" s="20" t="str">
        <f t="shared" ca="1" si="69"/>
        <v/>
      </c>
      <c r="M294" s="20">
        <f t="shared" si="76"/>
        <v>12</v>
      </c>
      <c r="N294" s="20">
        <f t="shared" si="77"/>
        <v>8</v>
      </c>
      <c r="O294" s="20">
        <f t="shared" si="70"/>
        <v>2</v>
      </c>
      <c r="P294" s="20" t="str">
        <f t="shared" si="71"/>
        <v>n</v>
      </c>
    </row>
    <row r="295" spans="1:16" hidden="1" x14ac:dyDescent="0.25">
      <c r="A295" s="20" t="str">
        <f>IFERROR(VLOOKUP(D295,RIJDERS!$B$19:$D$4377,2,FALSE),"")</f>
        <v>68</v>
      </c>
      <c r="B295" s="20" t="str">
        <f>IFERROR(VLOOKUP(D295,RIJDERS!$B$19:$D$4377,3,FALSE),IF(ISBLANK(C295),"",C295))</f>
        <v>STEEGMANS SAM</v>
      </c>
      <c r="C295" s="31" t="s">
        <v>44</v>
      </c>
      <c r="D295" s="8">
        <v>57227</v>
      </c>
      <c r="E295" s="27">
        <v>0</v>
      </c>
      <c r="F295" s="27">
        <v>7</v>
      </c>
      <c r="G295" s="27">
        <v>0</v>
      </c>
      <c r="H295" s="27">
        <v>12</v>
      </c>
      <c r="I295" s="27">
        <v>0</v>
      </c>
      <c r="J295" s="27">
        <v>0</v>
      </c>
      <c r="K295" s="27">
        <v>19</v>
      </c>
      <c r="L295" s="20" t="str">
        <f t="shared" ca="1" si="69"/>
        <v/>
      </c>
      <c r="M295" s="20">
        <f t="shared" si="76"/>
        <v>12</v>
      </c>
      <c r="N295" s="20">
        <f t="shared" si="77"/>
        <v>7</v>
      </c>
      <c r="O295" s="20">
        <f t="shared" si="70"/>
        <v>2</v>
      </c>
      <c r="P295" s="20" t="str">
        <f t="shared" si="71"/>
        <v>n</v>
      </c>
    </row>
    <row r="296" spans="1:16" hidden="1" x14ac:dyDescent="0.25">
      <c r="A296" s="20" t="str">
        <f>IFERROR(VLOOKUP(D296,RIJDERS!$B$19:$D$4377,2,FALSE),"")</f>
        <v>43</v>
      </c>
      <c r="B296" s="20" t="str">
        <f>IFERROR(VLOOKUP(D296,RIJDERS!$B$19:$D$4377,3,FALSE),IF(ISBLANK(C296),"",C296))</f>
        <v>Gorden MARTIN</v>
      </c>
      <c r="C296" s="31" t="s">
        <v>44</v>
      </c>
      <c r="D296" s="8">
        <v>53993</v>
      </c>
      <c r="E296" s="27">
        <v>17</v>
      </c>
      <c r="F296" s="27">
        <v>0</v>
      </c>
      <c r="G296" s="27">
        <v>0</v>
      </c>
      <c r="H296" s="27">
        <v>0</v>
      </c>
      <c r="I296" s="27">
        <v>0</v>
      </c>
      <c r="J296" s="27">
        <v>0</v>
      </c>
      <c r="K296" s="27">
        <v>17</v>
      </c>
      <c r="L296" s="20" t="str">
        <f t="shared" ca="1" si="69"/>
        <v/>
      </c>
      <c r="M296" s="20">
        <f t="shared" si="76"/>
        <v>17</v>
      </c>
      <c r="N296" s="20">
        <f t="shared" si="77"/>
        <v>0</v>
      </c>
      <c r="O296" s="20">
        <f t="shared" si="70"/>
        <v>1</v>
      </c>
      <c r="P296" s="20" t="str">
        <f t="shared" si="71"/>
        <v>n</v>
      </c>
    </row>
    <row r="297" spans="1:16" hidden="1" x14ac:dyDescent="0.25">
      <c r="A297" s="20" t="str">
        <f>IFERROR(VLOOKUP(D297,RIJDERS!$B$19:$D$4377,2,FALSE),"")</f>
        <v>105</v>
      </c>
      <c r="B297" s="20" t="str">
        <f>IFERROR(VLOOKUP(D297,RIJDERS!$B$19:$D$4377,3,FALSE),IF(ISBLANK(C297),"",C297))</f>
        <v>Benjamin GORET</v>
      </c>
      <c r="C297" s="31" t="s">
        <v>44</v>
      </c>
      <c r="D297" s="8">
        <v>1361</v>
      </c>
      <c r="E297" s="27">
        <v>0</v>
      </c>
      <c r="F297" s="27">
        <v>0</v>
      </c>
      <c r="G297" s="27">
        <v>0</v>
      </c>
      <c r="H297" s="27">
        <v>0</v>
      </c>
      <c r="I297" s="27">
        <v>0</v>
      </c>
      <c r="J297" s="27">
        <v>12</v>
      </c>
      <c r="K297" s="27">
        <v>12</v>
      </c>
      <c r="L297" s="20" t="str">
        <f t="shared" ca="1" si="69"/>
        <v/>
      </c>
      <c r="M297" s="20">
        <f t="shared" si="76"/>
        <v>12</v>
      </c>
      <c r="N297" s="20">
        <f t="shared" si="77"/>
        <v>0</v>
      </c>
      <c r="O297" s="20">
        <f t="shared" si="70"/>
        <v>1</v>
      </c>
      <c r="P297" s="20" t="str">
        <f t="shared" si="71"/>
        <v>n</v>
      </c>
    </row>
    <row r="298" spans="1:16" hidden="1" x14ac:dyDescent="0.25">
      <c r="A298" s="20" t="str">
        <f>IFERROR(VLOOKUP(D298,RIJDERS!$B$19:$D$4377,2,FALSE),"")</f>
        <v>57</v>
      </c>
      <c r="B298" s="20" t="str">
        <f>IFERROR(VLOOKUP(D298,RIJDERS!$B$19:$D$4377,3,FALSE),IF(ISBLANK(C298),"",C298))</f>
        <v>Ruben VAN MOORHEM</v>
      </c>
      <c r="C298" s="31" t="s">
        <v>44</v>
      </c>
      <c r="D298" s="8">
        <v>51355</v>
      </c>
      <c r="E298" s="27">
        <v>0</v>
      </c>
      <c r="F298" s="27">
        <v>11</v>
      </c>
      <c r="G298" s="27">
        <v>0</v>
      </c>
      <c r="H298" s="27">
        <v>0</v>
      </c>
      <c r="I298" s="27">
        <v>0</v>
      </c>
      <c r="J298" s="27">
        <v>0</v>
      </c>
      <c r="K298" s="27">
        <v>11</v>
      </c>
      <c r="L298" s="20" t="str">
        <f t="shared" ca="1" si="69"/>
        <v/>
      </c>
      <c r="M298" s="20">
        <f t="shared" ref="M298:M309" si="78">IF(P298="t","",LARGE(E298:J298,1))</f>
        <v>11</v>
      </c>
      <c r="N298" s="20">
        <f t="shared" ref="N298:N309" si="79">IF(P298="t","",LARGE(E298:J298,2))</f>
        <v>0</v>
      </c>
      <c r="O298" s="20">
        <f t="shared" si="70"/>
        <v>1</v>
      </c>
      <c r="P298" s="20" t="str">
        <f t="shared" si="71"/>
        <v>n</v>
      </c>
    </row>
    <row r="299" spans="1:16" hidden="1" x14ac:dyDescent="0.25">
      <c r="A299" s="20" t="str">
        <f>IFERROR(VLOOKUP(D299,RIJDERS!$B$19:$D$4377,2,FALSE),"")</f>
        <v>96</v>
      </c>
      <c r="B299" s="20" t="str">
        <f>IFERROR(VLOOKUP(D299,RIJDERS!$B$19:$D$4377,3,FALSE),IF(ISBLANK(C299),"",C299))</f>
        <v>Sander PATRY</v>
      </c>
      <c r="C299" s="31" t="s">
        <v>44</v>
      </c>
      <c r="D299" s="8">
        <v>54699</v>
      </c>
      <c r="E299" s="27">
        <v>0</v>
      </c>
      <c r="F299" s="27">
        <v>0</v>
      </c>
      <c r="G299" s="27">
        <v>10</v>
      </c>
      <c r="H299" s="27">
        <v>0</v>
      </c>
      <c r="I299" s="27">
        <v>0</v>
      </c>
      <c r="J299" s="27">
        <v>0</v>
      </c>
      <c r="K299" s="27">
        <v>10</v>
      </c>
      <c r="L299" s="20" t="str">
        <f t="shared" ca="1" si="69"/>
        <v/>
      </c>
      <c r="M299" s="20">
        <f t="shared" si="78"/>
        <v>10</v>
      </c>
      <c r="N299" s="20">
        <f t="shared" si="79"/>
        <v>0</v>
      </c>
      <c r="O299" s="20">
        <f t="shared" si="70"/>
        <v>1</v>
      </c>
      <c r="P299" s="20" t="str">
        <f t="shared" si="71"/>
        <v>n</v>
      </c>
    </row>
    <row r="300" spans="1:16" hidden="1" x14ac:dyDescent="0.25">
      <c r="A300" s="20" t="str">
        <f>IFERROR(VLOOKUP(D300,RIJDERS!$B$19:$D$4377,2,FALSE),"")</f>
        <v>35</v>
      </c>
      <c r="B300" s="20" t="str">
        <f>IFERROR(VLOOKUP(D300,RIJDERS!$B$19:$D$4377,3,FALSE),IF(ISBLANK(C300),"",C300))</f>
        <v>Vladimir KISELEV</v>
      </c>
      <c r="C300" s="31" t="s">
        <v>44</v>
      </c>
      <c r="D300" s="8">
        <v>48806</v>
      </c>
      <c r="E300" s="27">
        <v>0</v>
      </c>
      <c r="F300" s="27">
        <v>10</v>
      </c>
      <c r="G300" s="27">
        <v>0</v>
      </c>
      <c r="H300" s="27">
        <v>0</v>
      </c>
      <c r="I300" s="27">
        <v>0</v>
      </c>
      <c r="J300" s="27">
        <v>0</v>
      </c>
      <c r="K300" s="27">
        <v>10</v>
      </c>
      <c r="L300" s="20" t="str">
        <f t="shared" ca="1" si="69"/>
        <v/>
      </c>
      <c r="M300" s="20">
        <f t="shared" si="78"/>
        <v>10</v>
      </c>
      <c r="N300" s="20">
        <f t="shared" si="79"/>
        <v>0</v>
      </c>
      <c r="O300" s="20">
        <f t="shared" si="70"/>
        <v>1</v>
      </c>
      <c r="P300" s="20" t="str">
        <f t="shared" si="71"/>
        <v>n</v>
      </c>
    </row>
    <row r="301" spans="1:16" hidden="1" x14ac:dyDescent="0.25">
      <c r="A301" s="20" t="str">
        <f>IFERROR(VLOOKUP(D301,RIJDERS!$B$19:$D$4377,2,FALSE),"")</f>
        <v>90</v>
      </c>
      <c r="B301" s="20" t="str">
        <f>IFERROR(VLOOKUP(D301,RIJDERS!$B$19:$D$4377,3,FALSE),IF(ISBLANK(C301),"",C301))</f>
        <v>Raf DE SCHEEMAECKER</v>
      </c>
      <c r="C301" s="31" t="s">
        <v>44</v>
      </c>
      <c r="D301" s="8">
        <v>54000</v>
      </c>
      <c r="E301" s="27">
        <v>0</v>
      </c>
      <c r="F301" s="27">
        <v>9</v>
      </c>
      <c r="G301" s="27">
        <v>0</v>
      </c>
      <c r="H301" s="27">
        <v>0</v>
      </c>
      <c r="I301" s="27">
        <v>0</v>
      </c>
      <c r="J301" s="27">
        <v>0</v>
      </c>
      <c r="K301" s="27">
        <v>9</v>
      </c>
      <c r="L301" s="20" t="str">
        <f t="shared" ca="1" si="69"/>
        <v/>
      </c>
      <c r="M301" s="20">
        <f t="shared" si="78"/>
        <v>9</v>
      </c>
      <c r="N301" s="20">
        <f t="shared" si="79"/>
        <v>0</v>
      </c>
      <c r="O301" s="20">
        <f t="shared" si="70"/>
        <v>1</v>
      </c>
      <c r="P301" s="20" t="str">
        <f t="shared" si="71"/>
        <v>n</v>
      </c>
    </row>
    <row r="302" spans="1:16" hidden="1" x14ac:dyDescent="0.25">
      <c r="A302" s="20" t="str">
        <f>IFERROR(VLOOKUP(D302,RIJDERS!$B$19:$D$4377,2,FALSE),"")</f>
        <v>225</v>
      </c>
      <c r="B302" s="20" t="str">
        <f>IFERROR(VLOOKUP(D302,RIJDERS!$B$19:$D$4377,3,FALSE),IF(ISBLANK(C302),"",C302))</f>
        <v>GOUMAN MIKA</v>
      </c>
      <c r="C302" s="31" t="s">
        <v>44</v>
      </c>
      <c r="D302" s="8">
        <v>99998</v>
      </c>
      <c r="E302" s="27">
        <v>0</v>
      </c>
      <c r="F302" s="27">
        <v>0</v>
      </c>
      <c r="G302" s="27">
        <v>0</v>
      </c>
      <c r="H302" s="27">
        <v>8</v>
      </c>
      <c r="I302" s="27">
        <v>0</v>
      </c>
      <c r="J302" s="27">
        <v>0</v>
      </c>
      <c r="K302" s="27">
        <v>8</v>
      </c>
      <c r="L302" s="20" t="str">
        <f t="shared" ca="1" si="69"/>
        <v/>
      </c>
      <c r="M302" s="20">
        <f t="shared" si="78"/>
        <v>8</v>
      </c>
      <c r="N302" s="20">
        <f t="shared" si="79"/>
        <v>0</v>
      </c>
      <c r="O302" s="20">
        <f t="shared" si="70"/>
        <v>1</v>
      </c>
      <c r="P302" s="20" t="str">
        <f t="shared" si="71"/>
        <v>n</v>
      </c>
    </row>
    <row r="303" spans="1:16" hidden="1" x14ac:dyDescent="0.25">
      <c r="A303" s="20" t="str">
        <f>IFERROR(VLOOKUP(D303,RIJDERS!$B$19:$D$4377,2,FALSE),"")</f>
        <v>78</v>
      </c>
      <c r="B303" s="20" t="str">
        <f>IFERROR(VLOOKUP(D303,RIJDERS!$B$19:$D$4377,3,FALSE),IF(ISBLANK(C303),"",C303))</f>
        <v>Michael MEUNIER</v>
      </c>
      <c r="C303" s="31" t="s">
        <v>44</v>
      </c>
      <c r="D303" s="8">
        <v>2215</v>
      </c>
      <c r="E303" s="27">
        <v>2</v>
      </c>
      <c r="F303" s="27">
        <v>0</v>
      </c>
      <c r="G303" s="27">
        <v>0</v>
      </c>
      <c r="H303" s="27">
        <v>0</v>
      </c>
      <c r="I303" s="27">
        <v>0</v>
      </c>
      <c r="J303" s="27">
        <v>0</v>
      </c>
      <c r="K303" s="27">
        <v>2</v>
      </c>
      <c r="L303" s="20" t="str">
        <f t="shared" ca="1" si="69"/>
        <v/>
      </c>
      <c r="M303" s="20">
        <f t="shared" si="78"/>
        <v>2</v>
      </c>
      <c r="N303" s="20">
        <f t="shared" si="79"/>
        <v>0</v>
      </c>
      <c r="O303" s="20">
        <f t="shared" si="70"/>
        <v>1</v>
      </c>
      <c r="P303" s="20" t="str">
        <f t="shared" si="71"/>
        <v>n</v>
      </c>
    </row>
    <row r="304" spans="1:16" x14ac:dyDescent="0.25">
      <c r="A304" s="20" t="str">
        <f>IFERROR(VLOOKUP(D304,RIJDERS!$B$19:$D$4377,2,FALSE),"")</f>
        <v/>
      </c>
      <c r="B304" s="20" t="str">
        <f>IFERROR(VLOOKUP(D304,RIJDERS!$B$19:$D$4377,3,FALSE),IF(ISBLANK(C304),"",C304))</f>
        <v/>
      </c>
      <c r="C304" s="8"/>
      <c r="D304" s="26"/>
      <c r="E304" s="27"/>
      <c r="F304" s="27"/>
      <c r="G304" s="27"/>
      <c r="H304" s="27"/>
      <c r="I304" s="27"/>
      <c r="J304" s="27"/>
      <c r="K304" s="27"/>
      <c r="L304" s="20" t="str">
        <f t="shared" ca="1" si="69"/>
        <v/>
      </c>
      <c r="M304" s="20" t="str">
        <f t="shared" si="78"/>
        <v/>
      </c>
      <c r="N304" s="20" t="str">
        <f t="shared" si="79"/>
        <v/>
      </c>
      <c r="O304" s="20">
        <f t="shared" si="70"/>
        <v>0</v>
      </c>
      <c r="P304" s="20" t="str">
        <f t="shared" si="71"/>
        <v>t</v>
      </c>
    </row>
    <row r="305" spans="1:16" x14ac:dyDescent="0.25">
      <c r="A305" s="20" t="str">
        <f>IFERROR(VLOOKUP(D305,RIJDERS!$B$19:$D$4377,2,FALSE),"")</f>
        <v/>
      </c>
      <c r="B305" s="20" t="str">
        <f>IFERROR(VLOOKUP(D305,RIJDERS!$B$19:$D$4377,3,FALSE),IF(ISBLANK(C305),"",C305))</f>
        <v>Cruiser Girls</v>
      </c>
      <c r="C305" s="30" t="s">
        <v>51</v>
      </c>
      <c r="D305" s="29"/>
      <c r="E305" s="27"/>
      <c r="F305" s="27"/>
      <c r="G305" s="27"/>
      <c r="H305" s="27"/>
      <c r="I305" s="27"/>
      <c r="J305" s="27"/>
      <c r="K305" s="27"/>
      <c r="L305" s="20" t="str">
        <f t="shared" ca="1" si="69"/>
        <v/>
      </c>
      <c r="M305" s="20" t="str">
        <f t="shared" si="78"/>
        <v/>
      </c>
      <c r="N305" s="20" t="str">
        <f t="shared" si="79"/>
        <v/>
      </c>
      <c r="O305" s="20">
        <f t="shared" si="70"/>
        <v>0</v>
      </c>
      <c r="P305" s="20" t="str">
        <f t="shared" si="71"/>
        <v>t</v>
      </c>
    </row>
    <row r="306" spans="1:16" x14ac:dyDescent="0.25">
      <c r="A306" s="20" t="str">
        <f>IFERROR(VLOOKUP(D306,RIJDERS!$B$19:$D$4377,2,FALSE),"")</f>
        <v>31</v>
      </c>
      <c r="B306" s="20" t="str">
        <f>IFERROR(VLOOKUP(D306,RIJDERS!$B$19:$D$4377,3,FALSE),IF(ISBLANK(C306),"",C306))</f>
        <v>Femke VERELST</v>
      </c>
      <c r="C306" s="31" t="s">
        <v>52</v>
      </c>
      <c r="D306" s="8">
        <v>52581</v>
      </c>
      <c r="E306" s="27">
        <v>59</v>
      </c>
      <c r="F306" s="27">
        <v>49</v>
      </c>
      <c r="G306" s="27">
        <v>59</v>
      </c>
      <c r="H306" s="27">
        <v>49</v>
      </c>
      <c r="I306" s="27">
        <v>74</v>
      </c>
      <c r="J306" s="27">
        <v>74</v>
      </c>
      <c r="K306" s="27">
        <v>364</v>
      </c>
      <c r="L306" s="20">
        <f t="shared" ca="1" si="69"/>
        <v>1</v>
      </c>
      <c r="M306" s="20">
        <f t="shared" si="78"/>
        <v>74</v>
      </c>
      <c r="N306" s="20">
        <f t="shared" si="79"/>
        <v>74</v>
      </c>
      <c r="O306" s="20">
        <f t="shared" si="70"/>
        <v>6</v>
      </c>
      <c r="P306" s="20" t="str">
        <f t="shared" si="71"/>
        <v>j</v>
      </c>
    </row>
    <row r="307" spans="1:16" x14ac:dyDescent="0.25">
      <c r="A307" s="20" t="str">
        <f>IFERROR(VLOOKUP(D307,RIJDERS!$B$19:$D$4377,2,FALSE),"")</f>
        <v>47</v>
      </c>
      <c r="B307" s="20" t="str">
        <f>IFERROR(VLOOKUP(D307,RIJDERS!$B$19:$D$4377,3,FALSE),IF(ISBLANK(C307),"",C307))</f>
        <v>Joni MONDELAERS</v>
      </c>
      <c r="C307" s="31" t="s">
        <v>52</v>
      </c>
      <c r="D307" s="8">
        <v>44385</v>
      </c>
      <c r="E307" s="27">
        <v>54</v>
      </c>
      <c r="F307" s="27">
        <v>51</v>
      </c>
      <c r="G307" s="27">
        <v>75</v>
      </c>
      <c r="H307" s="27">
        <v>50</v>
      </c>
      <c r="I307" s="27">
        <v>39</v>
      </c>
      <c r="J307" s="27">
        <v>48</v>
      </c>
      <c r="K307" s="27">
        <v>317</v>
      </c>
      <c r="L307" s="20">
        <f t="shared" ca="1" si="69"/>
        <v>2</v>
      </c>
      <c r="M307" s="20">
        <f t="shared" si="78"/>
        <v>75</v>
      </c>
      <c r="N307" s="20">
        <f t="shared" si="79"/>
        <v>54</v>
      </c>
      <c r="O307" s="20">
        <f t="shared" si="70"/>
        <v>6</v>
      </c>
      <c r="P307" s="20" t="str">
        <f t="shared" si="71"/>
        <v>j</v>
      </c>
    </row>
    <row r="308" spans="1:16" x14ac:dyDescent="0.25">
      <c r="A308" s="20" t="str">
        <f>IFERROR(VLOOKUP(D308,RIJDERS!$B$19:$D$4377,2,FALSE),"")</f>
        <v>22</v>
      </c>
      <c r="B308" s="20" t="str">
        <f>IFERROR(VLOOKUP(D308,RIJDERS!$B$19:$D$4377,3,FALSE),IF(ISBLANK(C308),"",C308))</f>
        <v>Angie VANDEPUT</v>
      </c>
      <c r="C308" s="31" t="s">
        <v>52</v>
      </c>
      <c r="D308" s="8">
        <v>55589</v>
      </c>
      <c r="E308" s="27">
        <v>79</v>
      </c>
      <c r="F308" s="27">
        <v>74</v>
      </c>
      <c r="G308" s="27">
        <v>39</v>
      </c>
      <c r="H308" s="27">
        <v>74</v>
      </c>
      <c r="I308" s="27">
        <v>0</v>
      </c>
      <c r="J308" s="27">
        <v>0</v>
      </c>
      <c r="K308" s="27">
        <v>266</v>
      </c>
      <c r="L308" s="20">
        <f t="shared" ca="1" si="69"/>
        <v>3</v>
      </c>
      <c r="M308" s="20">
        <f t="shared" si="78"/>
        <v>79</v>
      </c>
      <c r="N308" s="20">
        <f t="shared" si="79"/>
        <v>74</v>
      </c>
      <c r="O308" s="20">
        <f t="shared" si="70"/>
        <v>4</v>
      </c>
      <c r="P308" s="20" t="str">
        <f t="shared" si="71"/>
        <v>j</v>
      </c>
    </row>
    <row r="309" spans="1:16" x14ac:dyDescent="0.25">
      <c r="A309" s="20" t="str">
        <f>IFERROR(VLOOKUP(D309,RIJDERS!$B$19:$D$4377,2,FALSE),"")</f>
        <v>51</v>
      </c>
      <c r="B309" s="20" t="str">
        <f>IFERROR(VLOOKUP(D309,RIJDERS!$B$19:$D$4377,3,FALSE),IF(ISBLANK(C309),"",C309))</f>
        <v>Thessa VAN SAEN</v>
      </c>
      <c r="C309" s="31" t="s">
        <v>52</v>
      </c>
      <c r="D309" s="8">
        <v>45779</v>
      </c>
      <c r="E309" s="27">
        <v>46</v>
      </c>
      <c r="F309" s="27">
        <v>38</v>
      </c>
      <c r="G309" s="27">
        <v>52</v>
      </c>
      <c r="H309" s="27">
        <v>38</v>
      </c>
      <c r="I309" s="27">
        <v>34</v>
      </c>
      <c r="J309" s="27">
        <v>43</v>
      </c>
      <c r="K309" s="27">
        <v>251</v>
      </c>
      <c r="L309" s="20">
        <f t="shared" ca="1" si="69"/>
        <v>4</v>
      </c>
      <c r="M309" s="20">
        <f t="shared" si="78"/>
        <v>52</v>
      </c>
      <c r="N309" s="20">
        <f t="shared" si="79"/>
        <v>46</v>
      </c>
      <c r="O309" s="20">
        <f t="shared" si="70"/>
        <v>6</v>
      </c>
      <c r="P309" s="20" t="str">
        <f t="shared" si="71"/>
        <v>j</v>
      </c>
    </row>
    <row r="310" spans="1:16" x14ac:dyDescent="0.25">
      <c r="A310" s="20" t="str">
        <f>IFERROR(VLOOKUP(D310,RIJDERS!$B$19:$D$4377,2,FALSE),"")</f>
        <v>75</v>
      </c>
      <c r="B310" s="20" t="str">
        <f>IFERROR(VLOOKUP(D310,RIJDERS!$B$19:$D$4377,3,FALSE),IF(ISBLANK(C310),"",C310))</f>
        <v>Peggy MARIEN</v>
      </c>
      <c r="C310" s="31" t="s">
        <v>52</v>
      </c>
      <c r="D310" s="8">
        <v>44852</v>
      </c>
      <c r="E310" s="27">
        <v>37</v>
      </c>
      <c r="F310" s="27">
        <v>29</v>
      </c>
      <c r="G310" s="27">
        <v>26</v>
      </c>
      <c r="H310" s="27">
        <v>32</v>
      </c>
      <c r="I310" s="27">
        <v>39</v>
      </c>
      <c r="J310" s="27">
        <v>38</v>
      </c>
      <c r="K310" s="27">
        <v>201</v>
      </c>
      <c r="L310" s="20">
        <f t="shared" ca="1" si="69"/>
        <v>5</v>
      </c>
      <c r="M310" s="20">
        <f t="shared" ref="M310:M320" si="80">LARGE(E310:J310,1)</f>
        <v>39</v>
      </c>
      <c r="N310" s="20">
        <f t="shared" ref="N310:N320" si="81">LARGE(E310:J310,2)</f>
        <v>38</v>
      </c>
      <c r="O310" s="20">
        <f t="shared" si="70"/>
        <v>6</v>
      </c>
      <c r="P310" s="20" t="str">
        <f t="shared" si="71"/>
        <v>j</v>
      </c>
    </row>
    <row r="311" spans="1:16" x14ac:dyDescent="0.25">
      <c r="A311" s="20" t="str">
        <f>IFERROR(VLOOKUP(D311,RIJDERS!$B$19:$D$4377,2,FALSE),"")</f>
        <v>333</v>
      </c>
      <c r="B311" s="20" t="str">
        <f>IFERROR(VLOOKUP(D311,RIJDERS!$B$19:$D$4377,3,FALSE),IF(ISBLANK(C311),"",C311))</f>
        <v>Gaëtane MEERTS</v>
      </c>
      <c r="C311" s="31" t="s">
        <v>52</v>
      </c>
      <c r="D311" s="8">
        <v>44815</v>
      </c>
      <c r="E311" s="27">
        <v>35</v>
      </c>
      <c r="F311" s="27">
        <v>34</v>
      </c>
      <c r="G311" s="27">
        <v>38</v>
      </c>
      <c r="H311" s="27">
        <v>0</v>
      </c>
      <c r="I311" s="27">
        <v>50</v>
      </c>
      <c r="J311" s="27">
        <v>0</v>
      </c>
      <c r="K311" s="27">
        <v>157</v>
      </c>
      <c r="L311" s="20">
        <f t="shared" ca="1" si="69"/>
        <v>6</v>
      </c>
      <c r="M311" s="20">
        <f t="shared" ref="M311:M312" si="82">IF(P311="t","",LARGE(E311:J311,1))</f>
        <v>50</v>
      </c>
      <c r="N311" s="20">
        <f t="shared" ref="N311:N312" si="83">IF(P311="t","",LARGE(E311:J311,2))</f>
        <v>38</v>
      </c>
      <c r="O311" s="20">
        <f t="shared" si="70"/>
        <v>4</v>
      </c>
      <c r="P311" s="20" t="str">
        <f t="shared" si="71"/>
        <v>j</v>
      </c>
    </row>
    <row r="312" spans="1:16" x14ac:dyDescent="0.25">
      <c r="A312" s="20" t="str">
        <f>IFERROR(VLOOKUP(D312,RIJDERS!$B$19:$D$4377,2,FALSE),"")</f>
        <v>72</v>
      </c>
      <c r="B312" s="20" t="str">
        <f>IFERROR(VLOOKUP(D312,RIJDERS!$B$19:$D$4377,3,FALSE),IF(ISBLANK(C312),"",C312))</f>
        <v>Nore VAN UFFEL</v>
      </c>
      <c r="C312" s="31" t="s">
        <v>52</v>
      </c>
      <c r="D312" s="8">
        <v>43606</v>
      </c>
      <c r="E312" s="27">
        <v>11</v>
      </c>
      <c r="F312" s="27">
        <v>14</v>
      </c>
      <c r="G312" s="27">
        <v>37</v>
      </c>
      <c r="H312" s="27">
        <v>30</v>
      </c>
      <c r="I312" s="27">
        <v>27</v>
      </c>
      <c r="J312" s="27">
        <v>0</v>
      </c>
      <c r="K312" s="27">
        <v>119</v>
      </c>
      <c r="L312" s="20">
        <f t="shared" ca="1" si="69"/>
        <v>7</v>
      </c>
      <c r="M312" s="20">
        <f t="shared" si="82"/>
        <v>37</v>
      </c>
      <c r="N312" s="20">
        <f t="shared" si="83"/>
        <v>30</v>
      </c>
      <c r="O312" s="20">
        <f t="shared" si="70"/>
        <v>5</v>
      </c>
      <c r="P312" s="20" t="str">
        <f t="shared" si="71"/>
        <v>j</v>
      </c>
    </row>
    <row r="313" spans="1:16" x14ac:dyDescent="0.25">
      <c r="A313" s="20" t="str">
        <f>IFERROR(VLOOKUP(D313,RIJDERS!$B$19:$D$4377,2,FALSE),"")</f>
        <v>222</v>
      </c>
      <c r="B313" s="20" t="str">
        <f>IFERROR(VLOOKUP(D313,RIJDERS!$B$19:$D$4377,3,FALSE),IF(ISBLANK(C313),"",C313))</f>
        <v>Amber WILLEM</v>
      </c>
      <c r="C313" s="31" t="s">
        <v>52</v>
      </c>
      <c r="D313" s="8">
        <v>44817</v>
      </c>
      <c r="E313" s="27">
        <v>43</v>
      </c>
      <c r="F313" s="27">
        <v>28</v>
      </c>
      <c r="G313" s="27">
        <v>21</v>
      </c>
      <c r="H313" s="27">
        <v>12</v>
      </c>
      <c r="I313" s="27">
        <v>13</v>
      </c>
      <c r="J313" s="27">
        <v>0</v>
      </c>
      <c r="K313" s="27">
        <v>117</v>
      </c>
      <c r="L313" s="20">
        <f t="shared" ca="1" si="69"/>
        <v>8</v>
      </c>
      <c r="M313" s="20">
        <f t="shared" si="80"/>
        <v>43</v>
      </c>
      <c r="N313" s="20">
        <f t="shared" si="81"/>
        <v>28</v>
      </c>
      <c r="O313" s="20">
        <f t="shared" si="70"/>
        <v>5</v>
      </c>
      <c r="P313" s="20" t="str">
        <f t="shared" si="71"/>
        <v>j</v>
      </c>
    </row>
    <row r="314" spans="1:16" x14ac:dyDescent="0.25">
      <c r="A314" s="20" t="str">
        <f>IFERROR(VLOOKUP(D314,RIJDERS!$B$19:$D$4377,2,FALSE),"")</f>
        <v>36</v>
      </c>
      <c r="B314" s="20" t="str">
        <f>IFERROR(VLOOKUP(D314,RIJDERS!$B$19:$D$4377,3,FALSE),IF(ISBLANK(C314),"",C314))</f>
        <v>Femke AERTS</v>
      </c>
      <c r="C314" s="31" t="s">
        <v>52</v>
      </c>
      <c r="D314" s="8">
        <v>49485</v>
      </c>
      <c r="E314" s="27">
        <v>13</v>
      </c>
      <c r="F314" s="27">
        <v>10</v>
      </c>
      <c r="G314" s="27">
        <v>43</v>
      </c>
      <c r="H314" s="27">
        <v>26</v>
      </c>
      <c r="I314" s="27">
        <v>0</v>
      </c>
      <c r="J314" s="27">
        <v>0</v>
      </c>
      <c r="K314" s="27">
        <v>92</v>
      </c>
      <c r="L314" s="20">
        <f t="shared" ca="1" si="69"/>
        <v>9</v>
      </c>
      <c r="M314" s="20">
        <f>IF(P314="t","",LARGE(E314:J314,1))</f>
        <v>43</v>
      </c>
      <c r="N314" s="20">
        <f>IF(P314="t","",LARGE(E314:J314,2))</f>
        <v>26</v>
      </c>
      <c r="O314" s="20">
        <f t="shared" si="70"/>
        <v>4</v>
      </c>
      <c r="P314" s="20" t="str">
        <f t="shared" si="71"/>
        <v>j</v>
      </c>
    </row>
    <row r="315" spans="1:16" x14ac:dyDescent="0.25">
      <c r="A315" s="20" t="str">
        <f>IFERROR(VLOOKUP(D315,RIJDERS!$B$19:$D$4377,2,FALSE),"")</f>
        <v>23</v>
      </c>
      <c r="B315" s="20" t="str">
        <f>IFERROR(VLOOKUP(D315,RIJDERS!$B$19:$D$4377,3,FALSE),IF(ISBLANK(C315),"",C315))</f>
        <v>Kimberly CLAES</v>
      </c>
      <c r="C315" s="31" t="s">
        <v>52</v>
      </c>
      <c r="D315" s="8">
        <v>51346</v>
      </c>
      <c r="E315" s="27">
        <v>20</v>
      </c>
      <c r="F315" s="27">
        <v>7</v>
      </c>
      <c r="G315" s="27">
        <v>33</v>
      </c>
      <c r="H315" s="27">
        <v>0</v>
      </c>
      <c r="I315" s="27">
        <v>26</v>
      </c>
      <c r="J315" s="27">
        <v>0</v>
      </c>
      <c r="K315" s="27">
        <v>86</v>
      </c>
      <c r="L315" s="20">
        <f t="shared" ca="1" si="69"/>
        <v>10</v>
      </c>
      <c r="M315" s="20">
        <f t="shared" si="80"/>
        <v>33</v>
      </c>
      <c r="N315" s="20">
        <f t="shared" si="81"/>
        <v>26</v>
      </c>
      <c r="O315" s="20">
        <f t="shared" si="70"/>
        <v>4</v>
      </c>
      <c r="P315" s="20" t="str">
        <f t="shared" si="71"/>
        <v>j</v>
      </c>
    </row>
    <row r="316" spans="1:16" hidden="1" x14ac:dyDescent="0.25">
      <c r="A316" s="20" t="str">
        <f>IFERROR(VLOOKUP(D316,RIJDERS!$B$19:$D$4377,2,FALSE),"")</f>
        <v>132</v>
      </c>
      <c r="B316" s="20" t="str">
        <f>IFERROR(VLOOKUP(D316,RIJDERS!$B$19:$D$4377,3,FALSE),IF(ISBLANK(C316),"",C316))</f>
        <v>Britt BAETENS</v>
      </c>
      <c r="C316" s="31" t="s">
        <v>52</v>
      </c>
      <c r="D316" s="8">
        <v>58558</v>
      </c>
      <c r="E316" s="27">
        <v>0</v>
      </c>
      <c r="F316" s="27">
        <v>0</v>
      </c>
      <c r="G316" s="27">
        <v>0</v>
      </c>
      <c r="H316" s="27">
        <v>38</v>
      </c>
      <c r="I316" s="27">
        <v>45</v>
      </c>
      <c r="J316" s="27">
        <v>0</v>
      </c>
      <c r="K316" s="27">
        <v>83</v>
      </c>
      <c r="L316" s="20" t="str">
        <f t="shared" ca="1" si="69"/>
        <v/>
      </c>
      <c r="M316" s="20">
        <f t="shared" si="80"/>
        <v>45</v>
      </c>
      <c r="N316" s="20">
        <f t="shared" si="81"/>
        <v>38</v>
      </c>
      <c r="O316" s="20">
        <f t="shared" si="70"/>
        <v>2</v>
      </c>
      <c r="P316" s="20" t="str">
        <f t="shared" si="71"/>
        <v>n</v>
      </c>
    </row>
    <row r="317" spans="1:16" x14ac:dyDescent="0.25">
      <c r="A317" s="20" t="str">
        <f>IFERROR(VLOOKUP(D317,RIJDERS!$B$19:$D$4377,2,FALSE),"")</f>
        <v>32</v>
      </c>
      <c r="B317" s="20" t="str">
        <f>IFERROR(VLOOKUP(D317,RIJDERS!$B$19:$D$4377,3,FALSE),IF(ISBLANK(C317),"",C317))</f>
        <v>Katrien DE LEEUW</v>
      </c>
      <c r="C317" s="31" t="s">
        <v>52</v>
      </c>
      <c r="D317" s="8">
        <v>47417</v>
      </c>
      <c r="E317" s="27">
        <v>17</v>
      </c>
      <c r="F317" s="27">
        <v>6</v>
      </c>
      <c r="G317" s="27">
        <v>9</v>
      </c>
      <c r="H317" s="27">
        <v>9</v>
      </c>
      <c r="I317" s="27">
        <v>12</v>
      </c>
      <c r="J317" s="27">
        <v>29</v>
      </c>
      <c r="K317" s="27">
        <v>82</v>
      </c>
      <c r="L317" s="20">
        <f t="shared" ca="1" si="69"/>
        <v>11</v>
      </c>
      <c r="M317" s="20">
        <f t="shared" si="80"/>
        <v>29</v>
      </c>
      <c r="N317" s="20">
        <f t="shared" si="81"/>
        <v>17</v>
      </c>
      <c r="O317" s="20">
        <f t="shared" si="70"/>
        <v>6</v>
      </c>
      <c r="P317" s="20" t="str">
        <f t="shared" si="71"/>
        <v>j</v>
      </c>
    </row>
    <row r="318" spans="1:16" x14ac:dyDescent="0.25">
      <c r="A318" s="20" t="str">
        <f>IFERROR(VLOOKUP(D318,RIJDERS!$B$19:$D$4377,2,FALSE),"")</f>
        <v>28</v>
      </c>
      <c r="B318" s="20" t="str">
        <f>IFERROR(VLOOKUP(D318,RIJDERS!$B$19:$D$4377,3,FALSE),IF(ISBLANK(C318),"",C318))</f>
        <v>Sam ILEGEMS</v>
      </c>
      <c r="C318" s="31" t="s">
        <v>52</v>
      </c>
      <c r="D318" s="8">
        <v>46265</v>
      </c>
      <c r="E318" s="27">
        <v>33</v>
      </c>
      <c r="F318" s="27">
        <v>7</v>
      </c>
      <c r="G318" s="27">
        <v>12</v>
      </c>
      <c r="H318" s="27">
        <v>12</v>
      </c>
      <c r="I318" s="27">
        <v>0</v>
      </c>
      <c r="J318" s="27">
        <v>0</v>
      </c>
      <c r="K318" s="27">
        <v>64</v>
      </c>
      <c r="L318" s="20">
        <f t="shared" ca="1" si="69"/>
        <v>12</v>
      </c>
      <c r="M318" s="20">
        <f t="shared" si="80"/>
        <v>33</v>
      </c>
      <c r="N318" s="20">
        <f t="shared" si="81"/>
        <v>12</v>
      </c>
      <c r="O318" s="20">
        <f t="shared" si="70"/>
        <v>4</v>
      </c>
      <c r="P318" s="20" t="str">
        <f t="shared" si="71"/>
        <v>j</v>
      </c>
    </row>
    <row r="319" spans="1:16" x14ac:dyDescent="0.25">
      <c r="A319" s="20" t="str">
        <f>IFERROR(VLOOKUP(D319,RIJDERS!$B$19:$D$4377,2,FALSE),"")</f>
        <v>111</v>
      </c>
      <c r="B319" s="20" t="str">
        <f>IFERROR(VLOOKUP(D319,RIJDERS!$B$19:$D$4377,3,FALSE),IF(ISBLANK(C319),"",C319))</f>
        <v>Selena COQUIN</v>
      </c>
      <c r="C319" s="31" t="s">
        <v>52</v>
      </c>
      <c r="D319" s="8">
        <v>55587</v>
      </c>
      <c r="E319" s="27">
        <v>22</v>
      </c>
      <c r="F319" s="27">
        <v>12</v>
      </c>
      <c r="G319" s="27">
        <v>20</v>
      </c>
      <c r="H319" s="27">
        <v>9</v>
      </c>
      <c r="I319" s="27">
        <v>0</v>
      </c>
      <c r="J319" s="27">
        <v>0</v>
      </c>
      <c r="K319" s="27">
        <v>63</v>
      </c>
      <c r="L319" s="20">
        <f t="shared" ca="1" si="69"/>
        <v>13</v>
      </c>
      <c r="M319" s="20">
        <f t="shared" si="80"/>
        <v>22</v>
      </c>
      <c r="N319" s="20">
        <f t="shared" si="81"/>
        <v>20</v>
      </c>
      <c r="O319" s="20">
        <f t="shared" si="70"/>
        <v>4</v>
      </c>
      <c r="P319" s="20" t="str">
        <f t="shared" si="71"/>
        <v>j</v>
      </c>
    </row>
    <row r="320" spans="1:16" hidden="1" x14ac:dyDescent="0.25">
      <c r="A320" s="20" t="str">
        <f>IFERROR(VLOOKUP(D320,RIJDERS!$B$19:$D$4377,2,FALSE),"")</f>
        <v>33</v>
      </c>
      <c r="B320" s="20" t="str">
        <f>IFERROR(VLOOKUP(D320,RIJDERS!$B$19:$D$4377,3,FALSE),IF(ISBLANK(C320),"",C320))</f>
        <v>Delphine DESCHEPPER</v>
      </c>
      <c r="C320" s="31" t="s">
        <v>52</v>
      </c>
      <c r="D320" s="8">
        <v>53849</v>
      </c>
      <c r="E320" s="27">
        <v>0</v>
      </c>
      <c r="F320" s="27">
        <v>27</v>
      </c>
      <c r="G320" s="27">
        <v>26</v>
      </c>
      <c r="H320" s="27">
        <v>0</v>
      </c>
      <c r="I320" s="27">
        <v>0</v>
      </c>
      <c r="J320" s="27">
        <v>0</v>
      </c>
      <c r="K320" s="27">
        <v>53</v>
      </c>
      <c r="L320" s="20" t="str">
        <f t="shared" ca="1" si="69"/>
        <v/>
      </c>
      <c r="M320" s="20">
        <f t="shared" si="80"/>
        <v>27</v>
      </c>
      <c r="N320" s="20">
        <f t="shared" si="81"/>
        <v>26</v>
      </c>
      <c r="O320" s="20">
        <f t="shared" si="70"/>
        <v>2</v>
      </c>
      <c r="P320" s="20" t="str">
        <f t="shared" si="71"/>
        <v>n</v>
      </c>
    </row>
    <row r="321" spans="1:16" hidden="1" x14ac:dyDescent="0.25">
      <c r="A321" s="20" t="str">
        <f>IFERROR(VLOOKUP(D321,RIJDERS!$B$19:$D$4377,2,FALSE),"")</f>
        <v>50</v>
      </c>
      <c r="B321" s="20" t="str">
        <f>IFERROR(VLOOKUP(D321,RIJDERS!$B$19:$D$4377,3,FALSE),IF(ISBLANK(C321),"",C321))</f>
        <v>Zenya PAPEN</v>
      </c>
      <c r="C321" s="31" t="s">
        <v>52</v>
      </c>
      <c r="D321" s="8">
        <v>44395</v>
      </c>
      <c r="E321" s="27">
        <v>19</v>
      </c>
      <c r="F321" s="27">
        <v>8</v>
      </c>
      <c r="G321" s="27">
        <v>0</v>
      </c>
      <c r="H321" s="27">
        <v>0</v>
      </c>
      <c r="I321" s="27">
        <v>11</v>
      </c>
      <c r="J321" s="27">
        <v>0</v>
      </c>
      <c r="K321" s="27">
        <v>38</v>
      </c>
      <c r="L321" s="20" t="str">
        <f t="shared" ca="1" si="69"/>
        <v/>
      </c>
      <c r="M321" s="20">
        <f t="shared" ref="M321:M327" si="84">IF(P321="t","",LARGE(E321:J321,1))</f>
        <v>19</v>
      </c>
      <c r="N321" s="20">
        <f t="shared" ref="N321:N327" si="85">IF(P321="t","",LARGE(E321:J321,2))</f>
        <v>11</v>
      </c>
      <c r="O321" s="20">
        <f t="shared" si="70"/>
        <v>3</v>
      </c>
      <c r="P321" s="20" t="str">
        <f t="shared" si="71"/>
        <v>n</v>
      </c>
    </row>
    <row r="322" spans="1:16" hidden="1" x14ac:dyDescent="0.25">
      <c r="A322" s="20" t="str">
        <f>IFERROR(VLOOKUP(D322,RIJDERS!$B$19:$D$4377,2,FALSE),"")</f>
        <v>25</v>
      </c>
      <c r="B322" s="20" t="str">
        <f>IFERROR(VLOOKUP(D322,RIJDERS!$B$19:$D$4377,3,FALSE),IF(ISBLANK(C322),"",C322))</f>
        <v>Veroniqu ROOMS</v>
      </c>
      <c r="C322" s="31" t="s">
        <v>52</v>
      </c>
      <c r="D322" s="8">
        <v>51424</v>
      </c>
      <c r="E322" s="27">
        <v>12</v>
      </c>
      <c r="F322" s="27">
        <v>0</v>
      </c>
      <c r="G322" s="27">
        <v>12</v>
      </c>
      <c r="H322" s="27">
        <v>0</v>
      </c>
      <c r="I322" s="27">
        <v>0</v>
      </c>
      <c r="J322" s="27">
        <v>0</v>
      </c>
      <c r="K322" s="27">
        <v>24</v>
      </c>
      <c r="L322" s="20" t="str">
        <f t="shared" ca="1" si="69"/>
        <v/>
      </c>
      <c r="M322" s="20">
        <f t="shared" si="84"/>
        <v>12</v>
      </c>
      <c r="N322" s="20">
        <f t="shared" si="85"/>
        <v>12</v>
      </c>
      <c r="O322" s="20">
        <f t="shared" si="70"/>
        <v>2</v>
      </c>
      <c r="P322" s="20" t="str">
        <f t="shared" si="71"/>
        <v>n</v>
      </c>
    </row>
    <row r="323" spans="1:16" hidden="1" x14ac:dyDescent="0.25">
      <c r="A323" s="20" t="str">
        <f>IFERROR(VLOOKUP(D323,RIJDERS!$B$19:$D$4377,2,FALSE),"")</f>
        <v>40</v>
      </c>
      <c r="B323" s="20" t="str">
        <f>IFERROR(VLOOKUP(D323,RIJDERS!$B$19:$D$4377,3,FALSE),IF(ISBLANK(C323),"",C323))</f>
        <v>Tamara TEURFS</v>
      </c>
      <c r="C323" s="31" t="s">
        <v>52</v>
      </c>
      <c r="D323" s="8">
        <v>47403</v>
      </c>
      <c r="E323" s="27">
        <v>6</v>
      </c>
      <c r="F323" s="27">
        <v>3</v>
      </c>
      <c r="G323" s="27">
        <v>12</v>
      </c>
      <c r="H323" s="27">
        <v>0</v>
      </c>
      <c r="I323" s="27">
        <v>0</v>
      </c>
      <c r="J323" s="27">
        <v>0</v>
      </c>
      <c r="K323" s="27">
        <v>21</v>
      </c>
      <c r="L323" s="20" t="str">
        <f t="shared" ca="1" si="69"/>
        <v/>
      </c>
      <c r="M323" s="20">
        <f t="shared" si="84"/>
        <v>12</v>
      </c>
      <c r="N323" s="20">
        <f t="shared" si="85"/>
        <v>6</v>
      </c>
      <c r="O323" s="20">
        <f t="shared" si="70"/>
        <v>3</v>
      </c>
      <c r="P323" s="20" t="str">
        <f t="shared" si="71"/>
        <v>n</v>
      </c>
    </row>
    <row r="324" spans="1:16" hidden="1" x14ac:dyDescent="0.25">
      <c r="A324" s="20" t="str">
        <f>IFERROR(VLOOKUP(D324,RIJDERS!$B$19:$D$4377,2,FALSE),"")</f>
        <v>38</v>
      </c>
      <c r="B324" s="20" t="str">
        <f>IFERROR(VLOOKUP(D324,RIJDERS!$B$19:$D$4377,3,FALSE),IF(ISBLANK(C324),"",C324))</f>
        <v>Ann DECLERCQ</v>
      </c>
      <c r="C324" s="31" t="s">
        <v>52</v>
      </c>
      <c r="D324" s="8">
        <v>47365</v>
      </c>
      <c r="E324" s="27">
        <v>12</v>
      </c>
      <c r="F324" s="27">
        <v>0</v>
      </c>
      <c r="G324" s="27">
        <v>0</v>
      </c>
      <c r="H324" s="27">
        <v>0</v>
      </c>
      <c r="I324" s="27">
        <v>0</v>
      </c>
      <c r="J324" s="27">
        <v>0</v>
      </c>
      <c r="K324" s="27">
        <v>12</v>
      </c>
      <c r="L324" s="20" t="str">
        <f t="shared" ca="1" si="69"/>
        <v/>
      </c>
      <c r="M324" s="20">
        <f t="shared" si="84"/>
        <v>12</v>
      </c>
      <c r="N324" s="20">
        <f t="shared" si="85"/>
        <v>0</v>
      </c>
      <c r="O324" s="20">
        <f t="shared" si="70"/>
        <v>1</v>
      </c>
      <c r="P324" s="20" t="str">
        <f t="shared" si="71"/>
        <v>n</v>
      </c>
    </row>
    <row r="325" spans="1:16" hidden="1" x14ac:dyDescent="0.25">
      <c r="A325" s="20" t="str">
        <f>IFERROR(VLOOKUP(D325,RIJDERS!$B$19:$D$4377,2,FALSE),"")</f>
        <v>37</v>
      </c>
      <c r="B325" s="20" t="str">
        <f>IFERROR(VLOOKUP(D325,RIJDERS!$B$19:$D$4377,3,FALSE),IF(ISBLANK(C325),"",C325))</f>
        <v>Sofie SIMONS</v>
      </c>
      <c r="C325" s="31" t="s">
        <v>52</v>
      </c>
      <c r="D325" s="8">
        <v>53525</v>
      </c>
      <c r="E325" s="27">
        <v>11</v>
      </c>
      <c r="F325" s="27">
        <v>0</v>
      </c>
      <c r="G325" s="27">
        <v>0</v>
      </c>
      <c r="H325" s="27">
        <v>0</v>
      </c>
      <c r="I325" s="27">
        <v>0</v>
      </c>
      <c r="J325" s="27">
        <v>0</v>
      </c>
      <c r="K325" s="27">
        <v>11</v>
      </c>
      <c r="L325" s="20" t="str">
        <f t="shared" ca="1" si="69"/>
        <v/>
      </c>
      <c r="M325" s="20">
        <f t="shared" si="84"/>
        <v>11</v>
      </c>
      <c r="N325" s="20">
        <f t="shared" si="85"/>
        <v>0</v>
      </c>
      <c r="O325" s="20">
        <f t="shared" si="70"/>
        <v>1</v>
      </c>
      <c r="P325" s="20" t="str">
        <f t="shared" si="71"/>
        <v>n</v>
      </c>
    </row>
    <row r="326" spans="1:16" hidden="1" x14ac:dyDescent="0.25">
      <c r="A326" s="20" t="str">
        <f>IFERROR(VLOOKUP(D326,RIJDERS!$B$19:$D$4377,2,FALSE),"")</f>
        <v>41</v>
      </c>
      <c r="B326" s="20" t="str">
        <f>IFERROR(VLOOKUP(D326,RIJDERS!$B$19:$D$4377,3,FALSE),IF(ISBLANK(C326),"",C326))</f>
        <v>Maria-Ca DEGHISLAGE</v>
      </c>
      <c r="C326" s="31" t="s">
        <v>52</v>
      </c>
      <c r="D326" s="8">
        <v>797</v>
      </c>
      <c r="E326" s="27">
        <v>0</v>
      </c>
      <c r="F326" s="27">
        <v>0</v>
      </c>
      <c r="G326" s="27">
        <v>9</v>
      </c>
      <c r="H326" s="27">
        <v>0</v>
      </c>
      <c r="I326" s="27">
        <v>0</v>
      </c>
      <c r="J326" s="27">
        <v>0</v>
      </c>
      <c r="K326" s="27">
        <v>9</v>
      </c>
      <c r="L326" s="20" t="str">
        <f t="shared" ca="1" si="69"/>
        <v/>
      </c>
      <c r="M326" s="20">
        <f t="shared" si="84"/>
        <v>9</v>
      </c>
      <c r="N326" s="20">
        <f t="shared" si="85"/>
        <v>0</v>
      </c>
      <c r="O326" s="20">
        <f t="shared" si="70"/>
        <v>1</v>
      </c>
      <c r="P326" s="20" t="str">
        <f t="shared" si="71"/>
        <v>n</v>
      </c>
    </row>
    <row r="327" spans="1:16" x14ac:dyDescent="0.25">
      <c r="A327" s="20" t="str">
        <f>IFERROR(VLOOKUP(D327,RIJDERS!$B$19:$D$4377,2,FALSE),"")</f>
        <v/>
      </c>
      <c r="B327" s="20" t="str">
        <f>IFERROR(VLOOKUP(D327,RIJDERS!$B$19:$D$4377,3,FALSE),IF(ISBLANK(C327),"",C327))</f>
        <v/>
      </c>
      <c r="C327" s="8"/>
      <c r="D327" s="26"/>
      <c r="E327" s="27"/>
      <c r="F327" s="27"/>
      <c r="G327" s="27"/>
      <c r="H327" s="27"/>
      <c r="I327" s="27"/>
      <c r="J327" s="27"/>
      <c r="K327" s="27"/>
      <c r="L327" s="20" t="str">
        <f t="shared" ref="L327:L390" ca="1" si="86">IF(OR(P327="n",P327="t"),"",COUNTIF(INDIRECT(CONCATENATE("$M$",TEXT(MATCH(VLOOKUP(C327,C:C,1,FALSE),C:C,0),"#"),":",CELL("adres",P327))),"j"))</f>
        <v/>
      </c>
      <c r="M327" s="20" t="str">
        <f t="shared" si="84"/>
        <v/>
      </c>
      <c r="N327" s="20" t="str">
        <f t="shared" si="85"/>
        <v/>
      </c>
      <c r="O327" s="20">
        <f t="shared" ref="O327:O390" si="87">COUNTIF(E327:J327,"&gt;0")</f>
        <v>0</v>
      </c>
      <c r="P327" s="20" t="str">
        <f t="shared" ref="P327:P390" si="88">IF(O327&lt;$O$1,IF(O327=0,"t","n"),"j")</f>
        <v>t</v>
      </c>
    </row>
    <row r="328" spans="1:16" x14ac:dyDescent="0.25">
      <c r="A328" s="20" t="str">
        <f>IFERROR(VLOOKUP(D328,RIJDERS!$B$19:$D$4377,2,FALSE),"")</f>
        <v/>
      </c>
      <c r="B328" s="20" t="str">
        <f>IFERROR(VLOOKUP(D328,RIJDERS!$B$19:$D$4377,3,FALSE),IF(ISBLANK(C328),"",C328))</f>
        <v>Cruisers 16-</v>
      </c>
      <c r="C328" s="30" t="s">
        <v>737</v>
      </c>
      <c r="D328" s="29"/>
      <c r="E328" s="27"/>
      <c r="F328" s="27"/>
      <c r="G328" s="27"/>
      <c r="H328" s="27"/>
      <c r="I328" s="27"/>
      <c r="J328" s="27"/>
      <c r="K328" s="27"/>
      <c r="L328" s="20" t="str">
        <f t="shared" ca="1" si="86"/>
        <v/>
      </c>
      <c r="O328" s="20">
        <f t="shared" si="87"/>
        <v>0</v>
      </c>
      <c r="P328" s="20" t="str">
        <f t="shared" si="88"/>
        <v>t</v>
      </c>
    </row>
    <row r="329" spans="1:16" x14ac:dyDescent="0.25">
      <c r="A329" s="20" t="str">
        <f>IFERROR(VLOOKUP(D329,RIJDERS!$B$19:$D$4377,2,FALSE),"")</f>
        <v>42</v>
      </c>
      <c r="B329" s="20" t="str">
        <f>IFERROR(VLOOKUP(D329,RIJDERS!$B$19:$D$4377,3,FALSE),IF(ISBLANK(C329),"",C329))</f>
        <v>Yeno DE CLERCQ</v>
      </c>
      <c r="C329" s="31" t="s">
        <v>719</v>
      </c>
      <c r="D329" s="8">
        <v>47120</v>
      </c>
      <c r="E329" s="27">
        <v>73</v>
      </c>
      <c r="F329" s="27">
        <v>74</v>
      </c>
      <c r="G329" s="27">
        <v>74</v>
      </c>
      <c r="H329" s="27">
        <v>54</v>
      </c>
      <c r="I329" s="27">
        <v>74</v>
      </c>
      <c r="J329" s="27">
        <v>74</v>
      </c>
      <c r="K329" s="27">
        <v>423</v>
      </c>
      <c r="L329" s="20">
        <f t="shared" ca="1" si="86"/>
        <v>1</v>
      </c>
      <c r="M329" s="20">
        <f>IF(P329="t","",LARGE(E329:J329,1))</f>
        <v>74</v>
      </c>
      <c r="N329" s="20">
        <f>IF(P329="t","",LARGE(E329:J329,2))</f>
        <v>74</v>
      </c>
      <c r="O329" s="20">
        <f t="shared" si="87"/>
        <v>6</v>
      </c>
      <c r="P329" s="20" t="str">
        <f t="shared" si="88"/>
        <v>j</v>
      </c>
    </row>
    <row r="330" spans="1:16" x14ac:dyDescent="0.25">
      <c r="A330" s="20" t="str">
        <f>IFERROR(VLOOKUP(D330,RIJDERS!$B$19:$D$4377,2,FALSE),"")</f>
        <v>29</v>
      </c>
      <c r="B330" s="20" t="str">
        <f>IFERROR(VLOOKUP(D330,RIJDERS!$B$19:$D$4377,3,FALSE),IF(ISBLANK(C330),"",C330))</f>
        <v>Aurélien VAESSEN</v>
      </c>
      <c r="C330" s="31" t="s">
        <v>719</v>
      </c>
      <c r="D330" s="8">
        <v>3049</v>
      </c>
      <c r="E330" s="27">
        <v>39</v>
      </c>
      <c r="F330" s="27">
        <v>49</v>
      </c>
      <c r="G330" s="27">
        <v>54</v>
      </c>
      <c r="H330" s="27">
        <v>39</v>
      </c>
      <c r="I330" s="27">
        <v>46</v>
      </c>
      <c r="J330" s="27">
        <v>51</v>
      </c>
      <c r="K330" s="27">
        <v>278</v>
      </c>
      <c r="L330" s="20">
        <f t="shared" ca="1" si="86"/>
        <v>2</v>
      </c>
      <c r="O330" s="20">
        <f t="shared" si="87"/>
        <v>6</v>
      </c>
      <c r="P330" s="20" t="str">
        <f t="shared" si="88"/>
        <v>j</v>
      </c>
    </row>
    <row r="331" spans="1:16" x14ac:dyDescent="0.25">
      <c r="A331" s="20" t="str">
        <f>IFERROR(VLOOKUP(D331,RIJDERS!$B$19:$D$4377,2,FALSE),"")</f>
        <v>39</v>
      </c>
      <c r="B331" s="20" t="str">
        <f>IFERROR(VLOOKUP(D331,RIJDERS!$B$19:$D$4377,3,FALSE),IF(ISBLANK(C331),"",C331))</f>
        <v>Nathan DE FAUW</v>
      </c>
      <c r="C331" s="31" t="s">
        <v>719</v>
      </c>
      <c r="D331" s="8">
        <v>45605</v>
      </c>
      <c r="E331" s="27">
        <v>40</v>
      </c>
      <c r="F331" s="27">
        <v>43</v>
      </c>
      <c r="G331" s="27">
        <v>40</v>
      </c>
      <c r="H331" s="27">
        <v>41</v>
      </c>
      <c r="I331" s="27">
        <v>39</v>
      </c>
      <c r="J331" s="27">
        <v>41</v>
      </c>
      <c r="K331" s="27">
        <v>244</v>
      </c>
      <c r="L331" s="20">
        <f t="shared" ca="1" si="86"/>
        <v>3</v>
      </c>
      <c r="O331" s="20">
        <f t="shared" si="87"/>
        <v>6</v>
      </c>
      <c r="P331" s="20" t="str">
        <f t="shared" si="88"/>
        <v>j</v>
      </c>
    </row>
    <row r="332" spans="1:16" x14ac:dyDescent="0.25">
      <c r="A332" s="20" t="str">
        <f>IFERROR(VLOOKUP(D332,RIJDERS!$B$19:$D$4377,2,FALSE),"")</f>
        <v xml:space="preserve"> 51</v>
      </c>
      <c r="B332" s="20" t="str">
        <f>IFERROR(VLOOKUP(D332,RIJDERS!$B$19:$D$4377,3,FALSE),IF(ISBLANK(C332),"",C332))</f>
        <v>Bo ILEGEMS</v>
      </c>
      <c r="C332" s="31" t="s">
        <v>719</v>
      </c>
      <c r="D332" s="8">
        <v>46264</v>
      </c>
      <c r="E332" s="27">
        <v>30</v>
      </c>
      <c r="F332" s="27">
        <v>37</v>
      </c>
      <c r="G332" s="27">
        <v>33</v>
      </c>
      <c r="H332" s="27">
        <v>32</v>
      </c>
      <c r="I332" s="27">
        <v>35</v>
      </c>
      <c r="J332" s="27">
        <v>36</v>
      </c>
      <c r="K332" s="27">
        <v>203</v>
      </c>
      <c r="L332" s="20">
        <f t="shared" ca="1" si="86"/>
        <v>4</v>
      </c>
      <c r="O332" s="20">
        <f t="shared" si="87"/>
        <v>6</v>
      </c>
      <c r="P332" s="20" t="str">
        <f t="shared" si="88"/>
        <v>j</v>
      </c>
    </row>
    <row r="333" spans="1:16" x14ac:dyDescent="0.25">
      <c r="A333" s="20" t="str">
        <f>IFERROR(VLOOKUP(D333,RIJDERS!$B$19:$D$4377,2,FALSE),"")</f>
        <v>77</v>
      </c>
      <c r="B333" s="20" t="str">
        <f>IFERROR(VLOOKUP(D333,RIJDERS!$B$19:$D$4377,3,FALSE),IF(ISBLANK(C333),"",C333))</f>
        <v>Gerben GOEMAN</v>
      </c>
      <c r="C333" s="31" t="s">
        <v>719</v>
      </c>
      <c r="D333" s="8">
        <v>41826</v>
      </c>
      <c r="E333" s="27">
        <v>48</v>
      </c>
      <c r="F333" s="27">
        <v>23</v>
      </c>
      <c r="G333" s="27">
        <v>46</v>
      </c>
      <c r="H333" s="27">
        <v>43</v>
      </c>
      <c r="I333" s="27">
        <v>36</v>
      </c>
      <c r="J333" s="27">
        <v>0</v>
      </c>
      <c r="K333" s="27">
        <v>196</v>
      </c>
      <c r="L333" s="20">
        <f t="shared" ca="1" si="86"/>
        <v>5</v>
      </c>
      <c r="M333" s="20">
        <f t="shared" ref="M333:M339" si="89">LARGE(E333:J333,1)</f>
        <v>48</v>
      </c>
      <c r="N333" s="20">
        <f t="shared" ref="N333:N339" si="90">LARGE(E333:J333,2)</f>
        <v>46</v>
      </c>
      <c r="O333" s="20">
        <f t="shared" si="87"/>
        <v>5</v>
      </c>
      <c r="P333" s="20" t="str">
        <f t="shared" si="88"/>
        <v>j</v>
      </c>
    </row>
    <row r="334" spans="1:16" x14ac:dyDescent="0.25">
      <c r="A334" s="20" t="str">
        <f>IFERROR(VLOOKUP(D334,RIJDERS!$B$19:$D$4377,2,FALSE),"")</f>
        <v>40</v>
      </c>
      <c r="B334" s="20" t="str">
        <f>IFERROR(VLOOKUP(D334,RIJDERS!$B$19:$D$4377,3,FALSE),IF(ISBLANK(C334),"",C334))</f>
        <v>Edouard BARETTE</v>
      </c>
      <c r="C334" s="31" t="s">
        <v>719</v>
      </c>
      <c r="D334" s="8">
        <v>99</v>
      </c>
      <c r="E334" s="27">
        <v>32</v>
      </c>
      <c r="F334" s="27">
        <v>25</v>
      </c>
      <c r="G334" s="27">
        <v>28</v>
      </c>
      <c r="H334" s="27">
        <v>29</v>
      </c>
      <c r="I334" s="27">
        <v>0</v>
      </c>
      <c r="J334" s="27">
        <v>30</v>
      </c>
      <c r="K334" s="27">
        <v>144</v>
      </c>
      <c r="L334" s="20">
        <f t="shared" ca="1" si="86"/>
        <v>6</v>
      </c>
      <c r="M334" s="20">
        <f t="shared" si="89"/>
        <v>32</v>
      </c>
      <c r="N334" s="20">
        <f t="shared" si="90"/>
        <v>30</v>
      </c>
      <c r="O334" s="20">
        <f t="shared" si="87"/>
        <v>5</v>
      </c>
      <c r="P334" s="20" t="str">
        <f t="shared" si="88"/>
        <v>j</v>
      </c>
    </row>
    <row r="335" spans="1:16" hidden="1" x14ac:dyDescent="0.25">
      <c r="A335" s="20" t="str">
        <f>IFERROR(VLOOKUP(D335,RIJDERS!$B$19:$D$4377,2,FALSE),"")</f>
        <v>52</v>
      </c>
      <c r="B335" s="20" t="str">
        <f>IFERROR(VLOOKUP(D335,RIJDERS!$B$19:$D$4377,3,FALSE),IF(ISBLANK(C335),"",C335))</f>
        <v>Bo SCHROYEN</v>
      </c>
      <c r="C335" s="31" t="s">
        <v>719</v>
      </c>
      <c r="D335" s="8">
        <v>59442</v>
      </c>
      <c r="E335" s="27">
        <v>0</v>
      </c>
      <c r="F335" s="27">
        <v>0</v>
      </c>
      <c r="G335" s="27">
        <v>0</v>
      </c>
      <c r="H335" s="27">
        <v>71</v>
      </c>
      <c r="I335" s="27">
        <v>53</v>
      </c>
      <c r="J335" s="27">
        <v>0</v>
      </c>
      <c r="K335" s="27">
        <v>124</v>
      </c>
      <c r="L335" s="20" t="str">
        <f t="shared" ca="1" si="86"/>
        <v/>
      </c>
      <c r="M335" s="20">
        <f t="shared" si="89"/>
        <v>71</v>
      </c>
      <c r="N335" s="20">
        <f t="shared" si="90"/>
        <v>53</v>
      </c>
      <c r="O335" s="20">
        <f t="shared" si="87"/>
        <v>2</v>
      </c>
      <c r="P335" s="20" t="str">
        <f t="shared" si="88"/>
        <v>n</v>
      </c>
    </row>
    <row r="336" spans="1:16" hidden="1" x14ac:dyDescent="0.25">
      <c r="A336" s="20" t="str">
        <f>IFERROR(VLOOKUP(D336,RIJDERS!$B$19:$D$4377,2,FALSE),"")</f>
        <v>35</v>
      </c>
      <c r="B336" s="20" t="str">
        <f>IFERROR(VLOOKUP(D336,RIJDERS!$B$19:$D$4377,3,FALSE),IF(ISBLANK(C336),"",C336))</f>
        <v>Björn LEYSSENS</v>
      </c>
      <c r="C336" s="31" t="s">
        <v>719</v>
      </c>
      <c r="D336" s="8">
        <v>1970</v>
      </c>
      <c r="E336" s="27">
        <v>12</v>
      </c>
      <c r="F336" s="27">
        <v>0</v>
      </c>
      <c r="G336" s="27">
        <v>26</v>
      </c>
      <c r="H336" s="27">
        <v>27</v>
      </c>
      <c r="I336" s="27">
        <v>0</v>
      </c>
      <c r="J336" s="27">
        <v>0</v>
      </c>
      <c r="K336" s="27">
        <v>65</v>
      </c>
      <c r="L336" s="20" t="str">
        <f t="shared" ca="1" si="86"/>
        <v/>
      </c>
      <c r="M336" s="20">
        <f t="shared" si="89"/>
        <v>27</v>
      </c>
      <c r="N336" s="20">
        <f t="shared" si="90"/>
        <v>26</v>
      </c>
      <c r="O336" s="20">
        <f t="shared" si="87"/>
        <v>3</v>
      </c>
      <c r="P336" s="20" t="str">
        <f t="shared" si="88"/>
        <v>n</v>
      </c>
    </row>
    <row r="337" spans="1:16" hidden="1" x14ac:dyDescent="0.25">
      <c r="A337" s="20" t="str">
        <f>IFERROR(VLOOKUP(D337,RIJDERS!$B$19:$D$4377,2,FALSE),"")</f>
        <v>32</v>
      </c>
      <c r="B337" s="20" t="str">
        <f>IFERROR(VLOOKUP(D337,RIJDERS!$B$19:$D$4377,3,FALSE),IF(ISBLANK(C337),"",C337))</f>
        <v>Ziko DECOSTER</v>
      </c>
      <c r="C337" s="31" t="s">
        <v>719</v>
      </c>
      <c r="D337" s="8">
        <v>45728</v>
      </c>
      <c r="E337" s="27">
        <v>26</v>
      </c>
      <c r="F337" s="27">
        <v>18</v>
      </c>
      <c r="G337" s="27">
        <v>12</v>
      </c>
      <c r="H337" s="27">
        <v>0</v>
      </c>
      <c r="I337" s="27">
        <v>0</v>
      </c>
      <c r="J337" s="27">
        <v>0</v>
      </c>
      <c r="K337" s="27">
        <v>56</v>
      </c>
      <c r="L337" s="20" t="str">
        <f t="shared" ca="1" si="86"/>
        <v/>
      </c>
      <c r="M337" s="20">
        <f t="shared" si="89"/>
        <v>26</v>
      </c>
      <c r="N337" s="20">
        <f t="shared" si="90"/>
        <v>18</v>
      </c>
      <c r="O337" s="20">
        <f t="shared" si="87"/>
        <v>3</v>
      </c>
      <c r="P337" s="20" t="str">
        <f t="shared" si="88"/>
        <v>n</v>
      </c>
    </row>
    <row r="338" spans="1:16" hidden="1" x14ac:dyDescent="0.25">
      <c r="A338" s="20" t="str">
        <f>IFERROR(VLOOKUP(D338,RIJDERS!$B$19:$D$4377,2,FALSE),"")</f>
        <v>33</v>
      </c>
      <c r="B338" s="20" t="str">
        <f>IFERROR(VLOOKUP(D338,RIJDERS!$B$19:$D$4377,3,FALSE),IF(ISBLANK(C338),"",C338))</f>
        <v>Kjentill BARTELS</v>
      </c>
      <c r="C338" s="31" t="s">
        <v>719</v>
      </c>
      <c r="D338" s="8">
        <v>55038</v>
      </c>
      <c r="E338" s="27">
        <v>49</v>
      </c>
      <c r="F338" s="27">
        <v>0</v>
      </c>
      <c r="G338" s="27">
        <v>0</v>
      </c>
      <c r="H338" s="27">
        <v>0</v>
      </c>
      <c r="I338" s="27">
        <v>0</v>
      </c>
      <c r="J338" s="27">
        <v>0</v>
      </c>
      <c r="K338" s="27">
        <v>49</v>
      </c>
      <c r="L338" s="20" t="str">
        <f t="shared" ca="1" si="86"/>
        <v/>
      </c>
      <c r="M338" s="20">
        <f t="shared" si="89"/>
        <v>49</v>
      </c>
      <c r="N338" s="20">
        <f t="shared" si="90"/>
        <v>0</v>
      </c>
      <c r="O338" s="20">
        <f t="shared" si="87"/>
        <v>1</v>
      </c>
      <c r="P338" s="20" t="str">
        <f t="shared" si="88"/>
        <v>n</v>
      </c>
    </row>
    <row r="339" spans="1:16" hidden="1" x14ac:dyDescent="0.25">
      <c r="A339" s="20" t="str">
        <f>IFERROR(VLOOKUP(D339,RIJDERS!$B$19:$D$4377,2,FALSE),"")</f>
        <v>84</v>
      </c>
      <c r="B339" s="20" t="str">
        <f>IFERROR(VLOOKUP(D339,RIJDERS!$B$19:$D$4377,3,FALSE),IF(ISBLANK(C339),"",C339))</f>
        <v>Jensen ANSOMS</v>
      </c>
      <c r="C339" s="31" t="s">
        <v>719</v>
      </c>
      <c r="D339" s="8">
        <v>51551</v>
      </c>
      <c r="E339" s="27">
        <v>0</v>
      </c>
      <c r="F339" s="27">
        <v>0</v>
      </c>
      <c r="G339" s="27">
        <v>36</v>
      </c>
      <c r="H339" s="27">
        <v>0</v>
      </c>
      <c r="I339" s="27">
        <v>0</v>
      </c>
      <c r="J339" s="27">
        <v>0</v>
      </c>
      <c r="K339" s="27">
        <v>36</v>
      </c>
      <c r="L339" s="20" t="str">
        <f t="shared" ca="1" si="86"/>
        <v/>
      </c>
      <c r="M339" s="20">
        <f t="shared" si="89"/>
        <v>36</v>
      </c>
      <c r="N339" s="20">
        <f t="shared" si="90"/>
        <v>0</v>
      </c>
      <c r="O339" s="20">
        <f t="shared" si="87"/>
        <v>1</v>
      </c>
      <c r="P339" s="20" t="str">
        <f t="shared" si="88"/>
        <v>n</v>
      </c>
    </row>
    <row r="340" spans="1:16" hidden="1" x14ac:dyDescent="0.25">
      <c r="A340" s="20" t="str">
        <f>IFERROR(VLOOKUP(D340,RIJDERS!$B$19:$D$4377,2,FALSE),"")</f>
        <v>53</v>
      </c>
      <c r="B340" s="20" t="str">
        <f>IFERROR(VLOOKUP(D340,RIJDERS!$B$19:$D$4377,3,FALSE),IF(ISBLANK(C340),"",C340))</f>
        <v>Tom FORTEMPS</v>
      </c>
      <c r="C340" s="31" t="s">
        <v>719</v>
      </c>
      <c r="D340" s="8">
        <v>1266</v>
      </c>
      <c r="E340" s="27">
        <v>0</v>
      </c>
      <c r="F340" s="27">
        <v>0</v>
      </c>
      <c r="G340" s="27">
        <v>0</v>
      </c>
      <c r="H340" s="27">
        <v>12</v>
      </c>
      <c r="I340" s="27">
        <v>0</v>
      </c>
      <c r="J340" s="27">
        <v>24</v>
      </c>
      <c r="K340" s="27">
        <v>36</v>
      </c>
      <c r="L340" s="20" t="str">
        <f t="shared" ca="1" si="86"/>
        <v/>
      </c>
      <c r="M340" s="20">
        <f t="shared" ref="M340:M347" si="91">IF(P340="t","",LARGE(E340:J340,1))</f>
        <v>24</v>
      </c>
      <c r="N340" s="20">
        <f t="shared" ref="N340:N347" si="92">IF(P340="t","",LARGE(E340:J340,2))</f>
        <v>12</v>
      </c>
      <c r="O340" s="20">
        <f t="shared" si="87"/>
        <v>2</v>
      </c>
      <c r="P340" s="20" t="str">
        <f t="shared" si="88"/>
        <v>n</v>
      </c>
    </row>
    <row r="341" spans="1:16" hidden="1" x14ac:dyDescent="0.25">
      <c r="A341" s="20" t="str">
        <f>IFERROR(VLOOKUP(D341,RIJDERS!$B$19:$D$4377,2,FALSE),"")</f>
        <v>135</v>
      </c>
      <c r="B341" s="20" t="str">
        <f>IFERROR(VLOOKUP(D341,RIJDERS!$B$19:$D$4377,3,FALSE),IF(ISBLANK(C341),"",C341))</f>
        <v>Lars VERKOYEN</v>
      </c>
      <c r="C341" s="31" t="s">
        <v>719</v>
      </c>
      <c r="D341" s="8">
        <v>49512</v>
      </c>
      <c r="E341" s="27">
        <v>0</v>
      </c>
      <c r="F341" s="27">
        <v>20</v>
      </c>
      <c r="G341" s="27">
        <v>12</v>
      </c>
      <c r="H341" s="27">
        <v>0</v>
      </c>
      <c r="I341" s="27">
        <v>0</v>
      </c>
      <c r="J341" s="27">
        <v>0</v>
      </c>
      <c r="K341" s="27">
        <v>32</v>
      </c>
      <c r="L341" s="20" t="str">
        <f t="shared" ca="1" si="86"/>
        <v/>
      </c>
      <c r="M341" s="20">
        <f t="shared" si="91"/>
        <v>20</v>
      </c>
      <c r="N341" s="20">
        <f t="shared" si="92"/>
        <v>12</v>
      </c>
      <c r="O341" s="20">
        <f t="shared" si="87"/>
        <v>2</v>
      </c>
      <c r="P341" s="20" t="str">
        <f t="shared" si="88"/>
        <v>n</v>
      </c>
    </row>
    <row r="342" spans="1:16" hidden="1" x14ac:dyDescent="0.25">
      <c r="A342" s="20" t="str">
        <f>IFERROR(VLOOKUP(D342,RIJDERS!$B$19:$D$4377,2,FALSE),"")</f>
        <v>56</v>
      </c>
      <c r="B342" s="20" t="str">
        <f>IFERROR(VLOOKUP(D342,RIJDERS!$B$19:$D$4377,3,FALSE),IF(ISBLANK(C342),"",C342))</f>
        <v>Andres VERHOEVEN</v>
      </c>
      <c r="C342" s="31" t="s">
        <v>719</v>
      </c>
      <c r="D342" s="8">
        <v>59570</v>
      </c>
      <c r="E342" s="27">
        <v>0</v>
      </c>
      <c r="F342" s="27">
        <v>0</v>
      </c>
      <c r="G342" s="27">
        <v>0</v>
      </c>
      <c r="H342" s="27">
        <v>0</v>
      </c>
      <c r="I342" s="27">
        <v>12</v>
      </c>
      <c r="J342" s="27">
        <v>19</v>
      </c>
      <c r="K342" s="27">
        <v>31</v>
      </c>
      <c r="L342" s="20" t="str">
        <f t="shared" ca="1" si="86"/>
        <v/>
      </c>
      <c r="M342" s="20">
        <f t="shared" si="91"/>
        <v>19</v>
      </c>
      <c r="N342" s="20">
        <f t="shared" si="92"/>
        <v>12</v>
      </c>
      <c r="O342" s="20">
        <f t="shared" si="87"/>
        <v>2</v>
      </c>
      <c r="P342" s="20" t="str">
        <f t="shared" si="88"/>
        <v>n</v>
      </c>
    </row>
    <row r="343" spans="1:16" hidden="1" x14ac:dyDescent="0.25">
      <c r="A343" s="20" t="str">
        <f>IFERROR(VLOOKUP(D343,RIJDERS!$B$19:$D$4377,2,FALSE),"")</f>
        <v>57</v>
      </c>
      <c r="B343" s="20" t="str">
        <f>IFERROR(VLOOKUP(D343,RIJDERS!$B$19:$D$4377,3,FALSE),IF(ISBLANK(C343),"",C343))</f>
        <v>Kailash MERTENS</v>
      </c>
      <c r="C343" s="31" t="s">
        <v>719</v>
      </c>
      <c r="D343" s="8">
        <v>61221</v>
      </c>
      <c r="E343" s="27">
        <v>0</v>
      </c>
      <c r="F343" s="27">
        <v>0</v>
      </c>
      <c r="G343" s="27">
        <v>0</v>
      </c>
      <c r="H343" s="27">
        <v>0</v>
      </c>
      <c r="I343" s="27">
        <v>28</v>
      </c>
      <c r="J343" s="27">
        <v>0</v>
      </c>
      <c r="K343" s="27">
        <v>28</v>
      </c>
      <c r="L343" s="20" t="str">
        <f t="shared" ca="1" si="86"/>
        <v/>
      </c>
      <c r="M343" s="20">
        <f t="shared" si="91"/>
        <v>28</v>
      </c>
      <c r="N343" s="20">
        <f t="shared" si="92"/>
        <v>0</v>
      </c>
      <c r="O343" s="20">
        <f t="shared" si="87"/>
        <v>1</v>
      </c>
      <c r="P343" s="20" t="str">
        <f t="shared" si="88"/>
        <v>n</v>
      </c>
    </row>
    <row r="344" spans="1:16" hidden="1" x14ac:dyDescent="0.25">
      <c r="A344" s="20" t="str">
        <f>IFERROR(VLOOKUP(D344,RIJDERS!$B$19:$D$4377,2,FALSE),"")</f>
        <v>70</v>
      </c>
      <c r="B344" s="20" t="str">
        <f>IFERROR(VLOOKUP(D344,RIJDERS!$B$19:$D$4377,3,FALSE),IF(ISBLANK(C344),"",C344))</f>
        <v>Mathias HOSKENS</v>
      </c>
      <c r="C344" s="31" t="s">
        <v>719</v>
      </c>
      <c r="D344" s="8">
        <v>59350</v>
      </c>
      <c r="E344" s="27">
        <v>0</v>
      </c>
      <c r="F344" s="27">
        <v>0</v>
      </c>
      <c r="G344" s="27">
        <v>0</v>
      </c>
      <c r="H344" s="27">
        <v>0</v>
      </c>
      <c r="I344" s="27">
        <v>26</v>
      </c>
      <c r="J344" s="27">
        <v>0</v>
      </c>
      <c r="K344" s="27">
        <v>26</v>
      </c>
      <c r="L344" s="20" t="str">
        <f t="shared" ca="1" si="86"/>
        <v/>
      </c>
      <c r="M344" s="20">
        <f t="shared" si="91"/>
        <v>26</v>
      </c>
      <c r="N344" s="20">
        <f t="shared" si="92"/>
        <v>0</v>
      </c>
      <c r="O344" s="20">
        <f t="shared" si="87"/>
        <v>1</v>
      </c>
      <c r="P344" s="20" t="str">
        <f t="shared" si="88"/>
        <v>n</v>
      </c>
    </row>
    <row r="345" spans="1:16" hidden="1" x14ac:dyDescent="0.25">
      <c r="A345" s="20" t="str">
        <f>IFERROR(VLOOKUP(D345,RIJDERS!$B$19:$D$4377,2,FALSE),"")</f>
        <v>60</v>
      </c>
      <c r="B345" s="20" t="str">
        <f>IFERROR(VLOOKUP(D345,RIJDERS!$B$19:$D$4377,3,FALSE),IF(ISBLANK(C345),"",C345))</f>
        <v>Eloïs VERLINDE</v>
      </c>
      <c r="C345" s="31" t="s">
        <v>719</v>
      </c>
      <c r="D345" s="8">
        <v>61386</v>
      </c>
      <c r="E345" s="27">
        <v>0</v>
      </c>
      <c r="F345" s="27">
        <v>0</v>
      </c>
      <c r="G345" s="27">
        <v>0</v>
      </c>
      <c r="H345" s="27">
        <v>13</v>
      </c>
      <c r="I345" s="27">
        <v>0</v>
      </c>
      <c r="J345" s="27">
        <v>0</v>
      </c>
      <c r="K345" s="27">
        <v>13</v>
      </c>
      <c r="L345" s="20" t="str">
        <f t="shared" ca="1" si="86"/>
        <v/>
      </c>
      <c r="M345" s="20">
        <f t="shared" si="91"/>
        <v>13</v>
      </c>
      <c r="N345" s="20">
        <f t="shared" si="92"/>
        <v>0</v>
      </c>
      <c r="O345" s="20">
        <f t="shared" si="87"/>
        <v>1</v>
      </c>
      <c r="P345" s="20" t="str">
        <f t="shared" si="88"/>
        <v>n</v>
      </c>
    </row>
    <row r="346" spans="1:16" x14ac:dyDescent="0.25">
      <c r="A346" s="20" t="str">
        <f>IFERROR(VLOOKUP(D346,RIJDERS!$B$19:$D$4377,2,FALSE),"")</f>
        <v/>
      </c>
      <c r="B346" s="20" t="str">
        <f>IFERROR(VLOOKUP(D346,RIJDERS!$B$19:$D$4377,3,FALSE),IF(ISBLANK(C346),"",C346))</f>
        <v/>
      </c>
      <c r="C346" s="8"/>
      <c r="D346" s="26"/>
      <c r="E346" s="27"/>
      <c r="F346" s="27"/>
      <c r="G346" s="27"/>
      <c r="H346" s="27"/>
      <c r="I346" s="27"/>
      <c r="J346" s="27"/>
      <c r="K346" s="27"/>
      <c r="L346" s="20" t="str">
        <f t="shared" ca="1" si="86"/>
        <v/>
      </c>
      <c r="M346" s="20" t="str">
        <f t="shared" si="91"/>
        <v/>
      </c>
      <c r="N346" s="20" t="str">
        <f t="shared" si="92"/>
        <v/>
      </c>
      <c r="O346" s="20">
        <f t="shared" si="87"/>
        <v>0</v>
      </c>
      <c r="P346" s="20" t="str">
        <f t="shared" si="88"/>
        <v>t</v>
      </c>
    </row>
    <row r="347" spans="1:16" x14ac:dyDescent="0.25">
      <c r="A347" s="20" t="str">
        <f>IFERROR(VLOOKUP(D347,RIJDERS!$B$19:$D$4377,2,FALSE),"")</f>
        <v/>
      </c>
      <c r="B347" s="20" t="str">
        <f>IFERROR(VLOOKUP(D347,RIJDERS!$B$19:$D$4377,3,FALSE),IF(ISBLANK(C347),"",C347))</f>
        <v>Cruisers 17-29</v>
      </c>
      <c r="C347" s="30" t="s">
        <v>738</v>
      </c>
      <c r="D347" s="29"/>
      <c r="E347" s="27"/>
      <c r="F347" s="27"/>
      <c r="G347" s="27"/>
      <c r="H347" s="27"/>
      <c r="I347" s="27"/>
      <c r="J347" s="27"/>
      <c r="K347" s="27"/>
      <c r="L347" s="20" t="str">
        <f t="shared" ca="1" si="86"/>
        <v/>
      </c>
      <c r="M347" s="20" t="str">
        <f t="shared" si="91"/>
        <v/>
      </c>
      <c r="N347" s="20" t="str">
        <f t="shared" si="92"/>
        <v/>
      </c>
      <c r="O347" s="20">
        <f t="shared" si="87"/>
        <v>0</v>
      </c>
      <c r="P347" s="20" t="str">
        <f t="shared" si="88"/>
        <v>t</v>
      </c>
    </row>
    <row r="348" spans="1:16" x14ac:dyDescent="0.25">
      <c r="A348" s="20" t="str">
        <f>IFERROR(VLOOKUP(D348,RIJDERS!$B$19:$D$4377,2,FALSE),"")</f>
        <v>95</v>
      </c>
      <c r="B348" s="20" t="str">
        <f>IFERROR(VLOOKUP(D348,RIJDERS!$B$19:$D$4377,3,FALSE),IF(ISBLANK(C348),"",C348))</f>
        <v>Dennis STEEMANS</v>
      </c>
      <c r="C348" s="31" t="s">
        <v>46</v>
      </c>
      <c r="D348" s="8">
        <v>44825</v>
      </c>
      <c r="E348" s="27">
        <v>74</v>
      </c>
      <c r="F348" s="27">
        <v>54</v>
      </c>
      <c r="G348" s="27">
        <v>54</v>
      </c>
      <c r="H348" s="27">
        <v>53</v>
      </c>
      <c r="I348" s="27">
        <v>72</v>
      </c>
      <c r="J348" s="27">
        <v>73</v>
      </c>
      <c r="K348" s="27">
        <v>380</v>
      </c>
      <c r="L348" s="20">
        <f t="shared" ca="1" si="86"/>
        <v>1</v>
      </c>
      <c r="M348" s="20">
        <f t="shared" ref="M348:M350" si="93">LARGE(E348:J348,1)</f>
        <v>74</v>
      </c>
      <c r="N348" s="20">
        <f t="shared" ref="N348:N350" si="94">LARGE(E348:J348,2)</f>
        <v>73</v>
      </c>
      <c r="O348" s="20">
        <f t="shared" si="87"/>
        <v>6</v>
      </c>
      <c r="P348" s="20" t="str">
        <f t="shared" si="88"/>
        <v>j</v>
      </c>
    </row>
    <row r="349" spans="1:16" x14ac:dyDescent="0.25">
      <c r="A349" s="20" t="str">
        <f>IFERROR(VLOOKUP(D349,RIJDERS!$B$19:$D$4377,2,FALSE),"")</f>
        <v>50</v>
      </c>
      <c r="B349" s="20" t="str">
        <f>IFERROR(VLOOKUP(D349,RIJDERS!$B$19:$D$4377,3,FALSE),IF(ISBLANK(C349),"",C349))</f>
        <v>Robbe VERSCHUEREN</v>
      </c>
      <c r="C349" s="31" t="s">
        <v>46</v>
      </c>
      <c r="D349" s="8">
        <v>44844</v>
      </c>
      <c r="E349" s="27">
        <v>51</v>
      </c>
      <c r="F349" s="27">
        <v>74</v>
      </c>
      <c r="G349" s="27">
        <v>74</v>
      </c>
      <c r="H349" s="27">
        <v>72</v>
      </c>
      <c r="I349" s="27">
        <v>53</v>
      </c>
      <c r="J349" s="27">
        <v>52</v>
      </c>
      <c r="K349" s="27">
        <v>376</v>
      </c>
      <c r="L349" s="20">
        <f t="shared" ca="1" si="86"/>
        <v>2</v>
      </c>
      <c r="M349" s="20">
        <f t="shared" si="93"/>
        <v>74</v>
      </c>
      <c r="N349" s="20">
        <f t="shared" si="94"/>
        <v>74</v>
      </c>
      <c r="O349" s="20">
        <f t="shared" si="87"/>
        <v>6</v>
      </c>
      <c r="P349" s="20" t="str">
        <f t="shared" si="88"/>
        <v>j</v>
      </c>
    </row>
    <row r="350" spans="1:16" x14ac:dyDescent="0.25">
      <c r="A350" s="20" t="str">
        <f>IFERROR(VLOOKUP(D350,RIJDERS!$B$19:$D$4377,2,FALSE),"")</f>
        <v>54</v>
      </c>
      <c r="B350" s="20" t="str">
        <f>IFERROR(VLOOKUP(D350,RIJDERS!$B$19:$D$4377,3,FALSE),IF(ISBLANK(C350),"",C350))</f>
        <v>Sébastien DAVIN</v>
      </c>
      <c r="C350" s="31" t="s">
        <v>46</v>
      </c>
      <c r="D350" s="8">
        <v>630</v>
      </c>
      <c r="E350" s="27">
        <v>38</v>
      </c>
      <c r="F350" s="27">
        <v>29</v>
      </c>
      <c r="G350" s="27">
        <v>37</v>
      </c>
      <c r="H350" s="27">
        <v>29</v>
      </c>
      <c r="I350" s="27">
        <v>38</v>
      </c>
      <c r="J350" s="27">
        <v>32</v>
      </c>
      <c r="K350" s="27">
        <v>203</v>
      </c>
      <c r="L350" s="20">
        <f t="shared" ca="1" si="86"/>
        <v>3</v>
      </c>
      <c r="M350" s="20">
        <f t="shared" si="93"/>
        <v>38</v>
      </c>
      <c r="N350" s="20">
        <f t="shared" si="94"/>
        <v>38</v>
      </c>
      <c r="O350" s="20">
        <f t="shared" si="87"/>
        <v>6</v>
      </c>
      <c r="P350" s="20" t="str">
        <f t="shared" si="88"/>
        <v>j</v>
      </c>
    </row>
    <row r="351" spans="1:16" x14ac:dyDescent="0.25">
      <c r="A351" s="20" t="str">
        <f>IFERROR(VLOOKUP(D351,RIJDERS!$B$19:$D$4377,2,FALSE),"")</f>
        <v>169</v>
      </c>
      <c r="B351" s="20" t="str">
        <f>IFERROR(VLOOKUP(D351,RIJDERS!$B$19:$D$4377,3,FALSE),IF(ISBLANK(C351),"",C351))</f>
        <v>Svendsen GOEMAN</v>
      </c>
      <c r="C351" s="31" t="s">
        <v>46</v>
      </c>
      <c r="D351" s="8">
        <v>41827</v>
      </c>
      <c r="E351" s="27">
        <v>41</v>
      </c>
      <c r="F351" s="27">
        <v>41</v>
      </c>
      <c r="G351" s="27">
        <v>44</v>
      </c>
      <c r="H351" s="27">
        <v>36</v>
      </c>
      <c r="I351" s="27">
        <v>0</v>
      </c>
      <c r="J351" s="27">
        <v>41</v>
      </c>
      <c r="K351" s="27">
        <v>203</v>
      </c>
      <c r="L351" s="20">
        <f t="shared" ca="1" si="86"/>
        <v>4</v>
      </c>
      <c r="M351" s="20">
        <f>IF(P351="t","",LARGE(E351:J351,1))</f>
        <v>44</v>
      </c>
      <c r="N351" s="20">
        <f>IF(P351="t","",LARGE(E351:J351,2))</f>
        <v>41</v>
      </c>
      <c r="O351" s="20">
        <f t="shared" si="87"/>
        <v>5</v>
      </c>
      <c r="P351" s="20" t="str">
        <f t="shared" si="88"/>
        <v>j</v>
      </c>
    </row>
    <row r="352" spans="1:16" x14ac:dyDescent="0.25">
      <c r="A352" s="20" t="str">
        <f>IFERROR(VLOOKUP(D352,RIJDERS!$B$19:$D$4377,2,FALSE),"")</f>
        <v>41</v>
      </c>
      <c r="B352" s="20" t="str">
        <f>IFERROR(VLOOKUP(D352,RIJDERS!$B$19:$D$4377,3,FALSE),IF(ISBLANK(C352),"",C352))</f>
        <v>Alexi VERBIEST</v>
      </c>
      <c r="C352" s="31" t="s">
        <v>46</v>
      </c>
      <c r="D352" s="8">
        <v>3172</v>
      </c>
      <c r="E352" s="27">
        <v>27</v>
      </c>
      <c r="F352" s="27">
        <v>34</v>
      </c>
      <c r="G352" s="27">
        <v>32</v>
      </c>
      <c r="H352" s="27">
        <v>0</v>
      </c>
      <c r="I352" s="27">
        <v>29</v>
      </c>
      <c r="J352" s="27">
        <v>0</v>
      </c>
      <c r="K352" s="27">
        <v>122</v>
      </c>
      <c r="L352" s="20">
        <f t="shared" ca="1" si="86"/>
        <v>5</v>
      </c>
      <c r="O352" s="20">
        <f t="shared" si="87"/>
        <v>4</v>
      </c>
      <c r="P352" s="20" t="str">
        <f t="shared" si="88"/>
        <v>j</v>
      </c>
    </row>
    <row r="353" spans="1:16" x14ac:dyDescent="0.25">
      <c r="A353" s="20" t="str">
        <f>IFERROR(VLOOKUP(D353,RIJDERS!$B$19:$D$4377,2,FALSE),"")</f>
        <v>30</v>
      </c>
      <c r="B353" s="20" t="str">
        <f>IFERROR(VLOOKUP(D353,RIJDERS!$B$19:$D$4377,3,FALSE),IF(ISBLANK(C353),"",C353))</f>
        <v>Maxim JAMAR</v>
      </c>
      <c r="C353" s="31" t="s">
        <v>46</v>
      </c>
      <c r="D353" s="8">
        <v>56715</v>
      </c>
      <c r="E353" s="27">
        <v>26</v>
      </c>
      <c r="F353" s="27">
        <v>33</v>
      </c>
      <c r="G353" s="27">
        <v>0</v>
      </c>
      <c r="H353" s="27">
        <v>24</v>
      </c>
      <c r="I353" s="27">
        <v>0</v>
      </c>
      <c r="J353" s="27">
        <v>34</v>
      </c>
      <c r="K353" s="27">
        <v>117</v>
      </c>
      <c r="L353" s="20">
        <f t="shared" ca="1" si="86"/>
        <v>6</v>
      </c>
      <c r="O353" s="20">
        <f t="shared" si="87"/>
        <v>4</v>
      </c>
      <c r="P353" s="20" t="str">
        <f t="shared" si="88"/>
        <v>j</v>
      </c>
    </row>
    <row r="354" spans="1:16" x14ac:dyDescent="0.25">
      <c r="A354" s="20" t="str">
        <f>IFERROR(VLOOKUP(D354,RIJDERS!$B$19:$D$4377,2,FALSE),"")</f>
        <v>25</v>
      </c>
      <c r="B354" s="20" t="str">
        <f>IFERROR(VLOOKUP(D354,RIJDERS!$B$19:$D$4377,3,FALSE),IF(ISBLANK(C354),"",C354))</f>
        <v>Jorden BIESMANS</v>
      </c>
      <c r="C354" s="31" t="s">
        <v>46</v>
      </c>
      <c r="D354" s="8">
        <v>47946</v>
      </c>
      <c r="E354" s="27">
        <v>13</v>
      </c>
      <c r="F354" s="27">
        <v>15</v>
      </c>
      <c r="G354" s="27">
        <v>35</v>
      </c>
      <c r="H354" s="27">
        <v>0</v>
      </c>
      <c r="I354" s="27">
        <v>39</v>
      </c>
      <c r="J354" s="27">
        <v>0</v>
      </c>
      <c r="K354" s="27">
        <v>102</v>
      </c>
      <c r="L354" s="20">
        <f t="shared" ca="1" si="86"/>
        <v>7</v>
      </c>
      <c r="O354" s="20">
        <f t="shared" si="87"/>
        <v>4</v>
      </c>
      <c r="P354" s="20" t="str">
        <f t="shared" si="88"/>
        <v>j</v>
      </c>
    </row>
    <row r="355" spans="1:16" hidden="1" x14ac:dyDescent="0.25">
      <c r="A355" s="20" t="str">
        <f>IFERROR(VLOOKUP(D355,RIJDERS!$B$19:$D$4377,2,FALSE),"")</f>
        <v>243</v>
      </c>
      <c r="B355" s="20" t="str">
        <f>IFERROR(VLOOKUP(D355,RIJDERS!$B$19:$D$4377,3,FALSE),IF(ISBLANK(C355),"",C355))</f>
        <v>Rozukalns Toms</v>
      </c>
      <c r="C355" s="31" t="s">
        <v>46</v>
      </c>
      <c r="D355" s="8">
        <v>99992</v>
      </c>
      <c r="E355" s="27">
        <v>46</v>
      </c>
      <c r="F355" s="27">
        <v>45</v>
      </c>
      <c r="G355" s="27">
        <v>0</v>
      </c>
      <c r="H355" s="27">
        <v>0</v>
      </c>
      <c r="I355" s="27">
        <v>0</v>
      </c>
      <c r="J355" s="27">
        <v>0</v>
      </c>
      <c r="K355" s="27">
        <v>91</v>
      </c>
      <c r="L355" s="20" t="str">
        <f t="shared" ca="1" si="86"/>
        <v/>
      </c>
      <c r="M355" s="20">
        <f t="shared" ref="M355:M363" si="95">IF(P355="t","",LARGE(E355:J355,1))</f>
        <v>46</v>
      </c>
      <c r="N355" s="20">
        <f t="shared" ref="N355:N363" si="96">IF(P355="t","",LARGE(E355:J355,2))</f>
        <v>45</v>
      </c>
      <c r="O355" s="20">
        <f t="shared" si="87"/>
        <v>2</v>
      </c>
      <c r="P355" s="20" t="str">
        <f t="shared" si="88"/>
        <v>n</v>
      </c>
    </row>
    <row r="356" spans="1:16" x14ac:dyDescent="0.25">
      <c r="A356" s="20" t="str">
        <f>IFERROR(VLOOKUP(D356,RIJDERS!$B$19:$D$4377,2,FALSE),"")</f>
        <v>36</v>
      </c>
      <c r="B356" s="20" t="str">
        <f>IFERROR(VLOOKUP(D356,RIJDERS!$B$19:$D$4377,3,FALSE),IF(ISBLANK(C356),"",C356))</f>
        <v>Michael BLANCHART</v>
      </c>
      <c r="C356" s="31" t="s">
        <v>46</v>
      </c>
      <c r="D356" s="8">
        <v>50444</v>
      </c>
      <c r="E356" s="27">
        <v>9</v>
      </c>
      <c r="F356" s="27">
        <v>13</v>
      </c>
      <c r="G356" s="27">
        <v>12</v>
      </c>
      <c r="H356" s="27">
        <v>0</v>
      </c>
      <c r="I356" s="27">
        <v>25</v>
      </c>
      <c r="J356" s="27">
        <v>24</v>
      </c>
      <c r="K356" s="27">
        <v>83</v>
      </c>
      <c r="L356" s="20">
        <f t="shared" ca="1" si="86"/>
        <v>8</v>
      </c>
      <c r="M356" s="20">
        <f t="shared" si="95"/>
        <v>25</v>
      </c>
      <c r="N356" s="20">
        <f t="shared" si="96"/>
        <v>24</v>
      </c>
      <c r="O356" s="20">
        <f t="shared" si="87"/>
        <v>5</v>
      </c>
      <c r="P356" s="20" t="str">
        <f t="shared" si="88"/>
        <v>j</v>
      </c>
    </row>
    <row r="357" spans="1:16" hidden="1" x14ac:dyDescent="0.25">
      <c r="A357" s="20" t="str">
        <f>IFERROR(VLOOKUP(D357,RIJDERS!$B$19:$D$4377,2,FALSE),"")</f>
        <v>23</v>
      </c>
      <c r="B357" s="20" t="str">
        <f>IFERROR(VLOOKUP(D357,RIJDERS!$B$19:$D$4377,3,FALSE),IF(ISBLANK(C357),"",C357))</f>
        <v>Brent VANHOOF</v>
      </c>
      <c r="C357" s="31" t="s">
        <v>46</v>
      </c>
      <c r="D357" s="8">
        <v>46267</v>
      </c>
      <c r="E357" s="27">
        <v>0</v>
      </c>
      <c r="F357" s="27">
        <v>0</v>
      </c>
      <c r="G357" s="27">
        <v>35</v>
      </c>
      <c r="H357" s="27">
        <v>42</v>
      </c>
      <c r="I357" s="27">
        <v>0</v>
      </c>
      <c r="J357" s="27">
        <v>0</v>
      </c>
      <c r="K357" s="27">
        <v>77</v>
      </c>
      <c r="L357" s="20" t="str">
        <f t="shared" ca="1" si="86"/>
        <v/>
      </c>
      <c r="M357" s="20">
        <f t="shared" si="95"/>
        <v>42</v>
      </c>
      <c r="N357" s="20">
        <f t="shared" si="96"/>
        <v>35</v>
      </c>
      <c r="O357" s="20">
        <f t="shared" si="87"/>
        <v>2</v>
      </c>
      <c r="P357" s="20" t="str">
        <f t="shared" si="88"/>
        <v>n</v>
      </c>
    </row>
    <row r="358" spans="1:16" hidden="1" x14ac:dyDescent="0.25">
      <c r="A358" s="20" t="str">
        <f>IFERROR(VLOOKUP(D358,RIJDERS!$B$19:$D$4377,2,FALSE),"")</f>
        <v>59</v>
      </c>
      <c r="B358" s="20" t="str">
        <f>IFERROR(VLOOKUP(D358,RIJDERS!$B$19:$D$4377,3,FALSE),IF(ISBLANK(C358),"",C358))</f>
        <v>Joris CEULEMANS</v>
      </c>
      <c r="C358" s="31" t="s">
        <v>46</v>
      </c>
      <c r="D358" s="8">
        <v>44387</v>
      </c>
      <c r="E358" s="27">
        <v>12</v>
      </c>
      <c r="F358" s="27">
        <v>0</v>
      </c>
      <c r="G358" s="27">
        <v>26</v>
      </c>
      <c r="H358" s="27">
        <v>0</v>
      </c>
      <c r="I358" s="27">
        <v>0</v>
      </c>
      <c r="J358" s="27">
        <v>0</v>
      </c>
      <c r="K358" s="27">
        <v>38</v>
      </c>
      <c r="L358" s="20" t="str">
        <f t="shared" ca="1" si="86"/>
        <v/>
      </c>
      <c r="M358" s="20">
        <f t="shared" si="95"/>
        <v>26</v>
      </c>
      <c r="N358" s="20">
        <f t="shared" si="96"/>
        <v>12</v>
      </c>
      <c r="O358" s="20">
        <f t="shared" si="87"/>
        <v>2</v>
      </c>
      <c r="P358" s="20" t="str">
        <f t="shared" si="88"/>
        <v>n</v>
      </c>
    </row>
    <row r="359" spans="1:16" hidden="1" x14ac:dyDescent="0.25">
      <c r="A359" s="20" t="str">
        <f>IFERROR(VLOOKUP(D359,RIJDERS!$B$19:$D$4377,2,FALSE),"")</f>
        <v>34</v>
      </c>
      <c r="B359" s="20" t="str">
        <f>IFERROR(VLOOKUP(D359,RIJDERS!$B$19:$D$4377,3,FALSE),IF(ISBLANK(C359),"",C359))</f>
        <v>BIDONNET ANDREW</v>
      </c>
      <c r="C359" s="31" t="s">
        <v>46</v>
      </c>
      <c r="D359" s="8">
        <v>210</v>
      </c>
      <c r="E359" s="27">
        <v>33</v>
      </c>
      <c r="F359" s="27">
        <v>0</v>
      </c>
      <c r="G359" s="27">
        <v>0</v>
      </c>
      <c r="H359" s="27">
        <v>0</v>
      </c>
      <c r="I359" s="27">
        <v>0</v>
      </c>
      <c r="J359" s="27">
        <v>0</v>
      </c>
      <c r="K359" s="27">
        <v>33</v>
      </c>
      <c r="L359" s="20" t="str">
        <f t="shared" ca="1" si="86"/>
        <v/>
      </c>
      <c r="M359" s="20">
        <f t="shared" si="95"/>
        <v>33</v>
      </c>
      <c r="N359" s="20">
        <f t="shared" si="96"/>
        <v>0</v>
      </c>
      <c r="O359" s="20">
        <f t="shared" si="87"/>
        <v>1</v>
      </c>
      <c r="P359" s="20" t="str">
        <f t="shared" si="88"/>
        <v>n</v>
      </c>
    </row>
    <row r="360" spans="1:16" hidden="1" x14ac:dyDescent="0.25">
      <c r="A360" s="20" t="str">
        <f>IFERROR(VLOOKUP(D360,RIJDERS!$B$19:$D$4377,2,FALSE),"")</f>
        <v>999</v>
      </c>
      <c r="B360" s="20" t="str">
        <f>IFERROR(VLOOKUP(D360,RIJDERS!$B$19:$D$4377,3,FALSE),IF(ISBLANK(C360),"",C360))</f>
        <v>Wout MEERTS</v>
      </c>
      <c r="C360" s="31" t="s">
        <v>46</v>
      </c>
      <c r="D360" s="8">
        <v>42896</v>
      </c>
      <c r="E360" s="27">
        <v>9</v>
      </c>
      <c r="F360" s="27">
        <v>0</v>
      </c>
      <c r="G360" s="27">
        <v>12</v>
      </c>
      <c r="H360" s="27">
        <v>0</v>
      </c>
      <c r="I360" s="27">
        <v>0</v>
      </c>
      <c r="J360" s="27">
        <v>0</v>
      </c>
      <c r="K360" s="27">
        <v>21</v>
      </c>
      <c r="L360" s="20" t="str">
        <f t="shared" ca="1" si="86"/>
        <v/>
      </c>
      <c r="M360" s="20">
        <f t="shared" si="95"/>
        <v>12</v>
      </c>
      <c r="N360" s="20">
        <f t="shared" si="96"/>
        <v>9</v>
      </c>
      <c r="O360" s="20">
        <f t="shared" si="87"/>
        <v>2</v>
      </c>
      <c r="P360" s="20" t="str">
        <f t="shared" si="88"/>
        <v>n</v>
      </c>
    </row>
    <row r="361" spans="1:16" x14ac:dyDescent="0.25">
      <c r="A361" s="20" t="str">
        <f>IFERROR(VLOOKUP(D361,RIJDERS!$B$19:$D$4377,2,FALSE),"")</f>
        <v/>
      </c>
      <c r="B361" s="20" t="str">
        <f>IFERROR(VLOOKUP(D361,RIJDERS!$B$19:$D$4377,3,FALSE),IF(ISBLANK(C361),"",C361))</f>
        <v/>
      </c>
      <c r="C361" s="8"/>
      <c r="D361" s="26"/>
      <c r="E361" s="27"/>
      <c r="F361" s="27"/>
      <c r="G361" s="27"/>
      <c r="H361" s="27"/>
      <c r="I361" s="27"/>
      <c r="J361" s="27"/>
      <c r="K361" s="27"/>
      <c r="L361" s="20" t="str">
        <f t="shared" ca="1" si="86"/>
        <v/>
      </c>
      <c r="M361" s="20" t="str">
        <f t="shared" si="95"/>
        <v/>
      </c>
      <c r="N361" s="20" t="str">
        <f t="shared" si="96"/>
        <v/>
      </c>
      <c r="O361" s="20">
        <f t="shared" si="87"/>
        <v>0</v>
      </c>
      <c r="P361" s="20" t="str">
        <f t="shared" si="88"/>
        <v>t</v>
      </c>
    </row>
    <row r="362" spans="1:16" x14ac:dyDescent="0.25">
      <c r="A362" s="20" t="str">
        <f>IFERROR(VLOOKUP(D362,RIJDERS!$B$19:$D$4377,2,FALSE),"")</f>
        <v/>
      </c>
      <c r="B362" s="20" t="str">
        <f>IFERROR(VLOOKUP(D362,RIJDERS!$B$19:$D$4377,3,FALSE),IF(ISBLANK(C362),"",C362))</f>
        <v>Cruisers 30/39</v>
      </c>
      <c r="C362" s="30" t="s">
        <v>48</v>
      </c>
      <c r="D362" s="29"/>
      <c r="E362" s="27"/>
      <c r="F362" s="27"/>
      <c r="G362" s="27"/>
      <c r="H362" s="27"/>
      <c r="I362" s="27"/>
      <c r="J362" s="27"/>
      <c r="K362" s="27"/>
      <c r="L362" s="20" t="str">
        <f t="shared" ca="1" si="86"/>
        <v/>
      </c>
      <c r="M362" s="20" t="str">
        <f t="shared" si="95"/>
        <v/>
      </c>
      <c r="N362" s="20" t="str">
        <f t="shared" si="96"/>
        <v/>
      </c>
      <c r="O362" s="20">
        <f t="shared" si="87"/>
        <v>0</v>
      </c>
      <c r="P362" s="20" t="str">
        <f t="shared" si="88"/>
        <v>t</v>
      </c>
    </row>
    <row r="363" spans="1:16" x14ac:dyDescent="0.25">
      <c r="A363" s="20" t="str">
        <f>IFERROR(VLOOKUP(D363,RIJDERS!$B$19:$D$4377,2,FALSE),"")</f>
        <v>45</v>
      </c>
      <c r="B363" s="20" t="str">
        <f>IFERROR(VLOOKUP(D363,RIJDERS!$B$19:$D$4377,3,FALSE),IF(ISBLANK(C363),"",C363))</f>
        <v>Kevin REYNAERT</v>
      </c>
      <c r="C363" s="31" t="s">
        <v>47</v>
      </c>
      <c r="D363" s="8">
        <v>52332</v>
      </c>
      <c r="E363" s="27">
        <v>47</v>
      </c>
      <c r="F363" s="27">
        <v>34</v>
      </c>
      <c r="G363" s="27">
        <v>74</v>
      </c>
      <c r="H363" s="27">
        <v>51</v>
      </c>
      <c r="I363" s="27">
        <v>73</v>
      </c>
      <c r="J363" s="27">
        <v>51</v>
      </c>
      <c r="K363" s="27">
        <v>330</v>
      </c>
      <c r="L363" s="20">
        <f t="shared" ca="1" si="86"/>
        <v>1</v>
      </c>
      <c r="M363" s="20">
        <f t="shared" si="95"/>
        <v>74</v>
      </c>
      <c r="N363" s="20">
        <f t="shared" si="96"/>
        <v>73</v>
      </c>
      <c r="O363" s="20">
        <f t="shared" si="87"/>
        <v>6</v>
      </c>
      <c r="P363" s="20" t="str">
        <f t="shared" si="88"/>
        <v>j</v>
      </c>
    </row>
    <row r="364" spans="1:16" x14ac:dyDescent="0.25">
      <c r="A364" s="20" t="str">
        <f>IFERROR(VLOOKUP(D364,RIJDERS!$B$19:$D$4377,2,FALSE),"")</f>
        <v>63</v>
      </c>
      <c r="B364" s="20" t="str">
        <f>IFERROR(VLOOKUP(D364,RIJDERS!$B$19:$D$4377,3,FALSE),IF(ISBLANK(C364),"",C364))</f>
        <v>Michael BESONHE</v>
      </c>
      <c r="C364" s="31" t="s">
        <v>47</v>
      </c>
      <c r="D364" s="8">
        <v>188</v>
      </c>
      <c r="E364" s="27">
        <v>53</v>
      </c>
      <c r="F364" s="27">
        <v>10</v>
      </c>
      <c r="G364" s="27">
        <v>0</v>
      </c>
      <c r="H364" s="27">
        <v>74</v>
      </c>
      <c r="I364" s="27">
        <v>54</v>
      </c>
      <c r="J364" s="27">
        <v>74</v>
      </c>
      <c r="K364" s="27">
        <v>265</v>
      </c>
      <c r="L364" s="20">
        <f t="shared" ca="1" si="86"/>
        <v>2</v>
      </c>
      <c r="M364" s="20">
        <f t="shared" ref="M364:M367" si="97">LARGE(E364:J364,1)</f>
        <v>74</v>
      </c>
      <c r="N364" s="20">
        <f t="shared" ref="N364:N367" si="98">LARGE(E364:J364,2)</f>
        <v>74</v>
      </c>
      <c r="O364" s="20">
        <f t="shared" si="87"/>
        <v>5</v>
      </c>
      <c r="P364" s="20" t="str">
        <f t="shared" si="88"/>
        <v>j</v>
      </c>
    </row>
    <row r="365" spans="1:16" x14ac:dyDescent="0.25">
      <c r="A365" s="20" t="str">
        <f>IFERROR(VLOOKUP(D365,RIJDERS!$B$19:$D$4377,2,FALSE),"")</f>
        <v>30</v>
      </c>
      <c r="B365" s="20" t="str">
        <f>IFERROR(VLOOKUP(D365,RIJDERS!$B$19:$D$4377,3,FALSE),IF(ISBLANK(C365),"",C365))</f>
        <v>Gorden MARTIN</v>
      </c>
      <c r="C365" s="31" t="s">
        <v>47</v>
      </c>
      <c r="D365" s="8">
        <v>56690</v>
      </c>
      <c r="E365" s="27">
        <v>72</v>
      </c>
      <c r="F365" s="27">
        <v>65</v>
      </c>
      <c r="G365" s="27">
        <v>31</v>
      </c>
      <c r="H365" s="27">
        <v>42</v>
      </c>
      <c r="I365" s="27">
        <v>43</v>
      </c>
      <c r="J365" s="27">
        <v>0</v>
      </c>
      <c r="K365" s="27">
        <v>253</v>
      </c>
      <c r="L365" s="20">
        <f t="shared" ca="1" si="86"/>
        <v>3</v>
      </c>
      <c r="M365" s="20">
        <f>IF(P365="t","",LARGE(E365:J365,1))</f>
        <v>72</v>
      </c>
      <c r="N365" s="20">
        <f>IF(P365="t","",LARGE(E365:J365,2))</f>
        <v>65</v>
      </c>
      <c r="O365" s="20">
        <f t="shared" si="87"/>
        <v>5</v>
      </c>
      <c r="P365" s="20" t="str">
        <f t="shared" si="88"/>
        <v>j</v>
      </c>
    </row>
    <row r="366" spans="1:16" x14ac:dyDescent="0.25">
      <c r="A366" s="20" t="str">
        <f>IFERROR(VLOOKUP(D366,RIJDERS!$B$19:$D$4377,2,FALSE),"")</f>
        <v>61</v>
      </c>
      <c r="B366" s="20" t="str">
        <f>IFERROR(VLOOKUP(D366,RIJDERS!$B$19:$D$4377,3,FALSE),IF(ISBLANK(C366),"",C366))</f>
        <v>Tom BOELAERS</v>
      </c>
      <c r="C366" s="31" t="s">
        <v>47</v>
      </c>
      <c r="D366" s="8">
        <v>49511</v>
      </c>
      <c r="E366" s="27">
        <v>36</v>
      </c>
      <c r="F366" s="27">
        <v>48</v>
      </c>
      <c r="G366" s="27">
        <v>40</v>
      </c>
      <c r="H366" s="27">
        <v>36</v>
      </c>
      <c r="I366" s="27">
        <v>42</v>
      </c>
      <c r="J366" s="27">
        <v>0</v>
      </c>
      <c r="K366" s="27">
        <v>202</v>
      </c>
      <c r="L366" s="20">
        <f t="shared" ca="1" si="86"/>
        <v>4</v>
      </c>
      <c r="M366" s="20">
        <f t="shared" si="97"/>
        <v>48</v>
      </c>
      <c r="N366" s="20">
        <f t="shared" si="98"/>
        <v>42</v>
      </c>
      <c r="O366" s="20">
        <f t="shared" si="87"/>
        <v>5</v>
      </c>
      <c r="P366" s="20" t="str">
        <f t="shared" si="88"/>
        <v>j</v>
      </c>
    </row>
    <row r="367" spans="1:16" x14ac:dyDescent="0.25">
      <c r="A367" s="20" t="str">
        <f>IFERROR(VLOOKUP(D367,RIJDERS!$B$19:$D$4377,2,FALSE),"")</f>
        <v>71</v>
      </c>
      <c r="B367" s="20" t="str">
        <f>IFERROR(VLOOKUP(D367,RIJDERS!$B$19:$D$4377,3,FALSE),IF(ISBLANK(C367),"",C367))</f>
        <v>Wesley VAN GASTEL</v>
      </c>
      <c r="C367" s="31" t="s">
        <v>47</v>
      </c>
      <c r="D367" s="8">
        <v>46270</v>
      </c>
      <c r="E367" s="27">
        <v>28</v>
      </c>
      <c r="F367" s="27">
        <v>29</v>
      </c>
      <c r="G367" s="27">
        <v>30</v>
      </c>
      <c r="H367" s="27">
        <v>26</v>
      </c>
      <c r="I367" s="27">
        <v>33</v>
      </c>
      <c r="J367" s="27">
        <v>43</v>
      </c>
      <c r="K367" s="27">
        <v>189</v>
      </c>
      <c r="L367" s="20">
        <f t="shared" ca="1" si="86"/>
        <v>5</v>
      </c>
      <c r="M367" s="20">
        <f t="shared" si="97"/>
        <v>43</v>
      </c>
      <c r="N367" s="20">
        <f t="shared" si="98"/>
        <v>33</v>
      </c>
      <c r="O367" s="20">
        <f t="shared" si="87"/>
        <v>6</v>
      </c>
      <c r="P367" s="20" t="str">
        <f t="shared" si="88"/>
        <v>j</v>
      </c>
    </row>
    <row r="368" spans="1:16" x14ac:dyDescent="0.25">
      <c r="A368" s="20" t="str">
        <f>IFERROR(VLOOKUP(D368,RIJDERS!$B$19:$D$4377,2,FALSE),"")</f>
        <v>36</v>
      </c>
      <c r="B368" s="20" t="str">
        <f>IFERROR(VLOOKUP(D368,RIJDERS!$B$19:$D$4377,3,FALSE),IF(ISBLANK(C368),"",C368))</f>
        <v>DE LUCA EVAN</v>
      </c>
      <c r="C368" s="31" t="s">
        <v>47</v>
      </c>
      <c r="D368" s="8">
        <v>730</v>
      </c>
      <c r="E368" s="27">
        <v>38</v>
      </c>
      <c r="F368" s="27">
        <v>52</v>
      </c>
      <c r="G368" s="27">
        <v>47</v>
      </c>
      <c r="H368" s="27">
        <v>25</v>
      </c>
      <c r="I368" s="27">
        <v>0</v>
      </c>
      <c r="J368" s="27">
        <v>0</v>
      </c>
      <c r="K368" s="27">
        <v>162</v>
      </c>
      <c r="L368" s="20">
        <f t="shared" ca="1" si="86"/>
        <v>6</v>
      </c>
      <c r="O368" s="20">
        <f t="shared" si="87"/>
        <v>4</v>
      </c>
      <c r="P368" s="20" t="str">
        <f t="shared" si="88"/>
        <v>j</v>
      </c>
    </row>
    <row r="369" spans="1:16" x14ac:dyDescent="0.25">
      <c r="A369" s="20" t="str">
        <f>IFERROR(VLOOKUP(D369,RIJDERS!$B$19:$D$4377,2,FALSE),"")</f>
        <v>108</v>
      </c>
      <c r="B369" s="20" t="str">
        <f>IFERROR(VLOOKUP(D369,RIJDERS!$B$19:$D$4377,3,FALSE),IF(ISBLANK(C369),"",C369))</f>
        <v>David VERELST</v>
      </c>
      <c r="C369" s="31" t="s">
        <v>47</v>
      </c>
      <c r="D369" s="8">
        <v>44388</v>
      </c>
      <c r="E369" s="27">
        <v>37</v>
      </c>
      <c r="F369" s="27">
        <v>30</v>
      </c>
      <c r="G369" s="27">
        <v>51</v>
      </c>
      <c r="H369" s="27">
        <v>0</v>
      </c>
      <c r="I369" s="27">
        <v>38</v>
      </c>
      <c r="J369" s="27">
        <v>0</v>
      </c>
      <c r="K369" s="27">
        <v>156</v>
      </c>
      <c r="L369" s="20">
        <f t="shared" ca="1" si="86"/>
        <v>7</v>
      </c>
      <c r="O369" s="20">
        <f t="shared" si="87"/>
        <v>4</v>
      </c>
      <c r="P369" s="20" t="str">
        <f t="shared" si="88"/>
        <v>j</v>
      </c>
    </row>
    <row r="370" spans="1:16" x14ac:dyDescent="0.25">
      <c r="A370" s="20" t="str">
        <f>IFERROR(VLOOKUP(D370,RIJDERS!$B$19:$D$4377,2,FALSE),"")</f>
        <v>41</v>
      </c>
      <c r="B370" s="20" t="str">
        <f>IFERROR(VLOOKUP(D370,RIJDERS!$B$19:$D$4377,3,FALSE),IF(ISBLANK(C370),"",C370))</f>
        <v>Bart SUTTELS</v>
      </c>
      <c r="C370" s="31" t="s">
        <v>47</v>
      </c>
      <c r="D370" s="8">
        <v>41759</v>
      </c>
      <c r="E370" s="27">
        <v>10</v>
      </c>
      <c r="F370" s="27">
        <v>11</v>
      </c>
      <c r="G370" s="27">
        <v>12</v>
      </c>
      <c r="H370" s="27">
        <v>21</v>
      </c>
      <c r="I370" s="27">
        <v>15</v>
      </c>
      <c r="J370" s="27">
        <v>35</v>
      </c>
      <c r="K370" s="27">
        <v>104</v>
      </c>
      <c r="L370" s="20">
        <f t="shared" ca="1" si="86"/>
        <v>8</v>
      </c>
      <c r="M370" s="20">
        <f>LARGE(E370:J370,1)</f>
        <v>35</v>
      </c>
      <c r="N370" s="20">
        <f>LARGE(E370:J370,2)</f>
        <v>21</v>
      </c>
      <c r="O370" s="20">
        <f t="shared" si="87"/>
        <v>6</v>
      </c>
      <c r="P370" s="20" t="str">
        <f t="shared" si="88"/>
        <v>j</v>
      </c>
    </row>
    <row r="371" spans="1:16" x14ac:dyDescent="0.25">
      <c r="A371" s="20" t="str">
        <f>IFERROR(VLOOKUP(D371,RIJDERS!$B$19:$D$4377,2,FALSE),"")</f>
        <v>70</v>
      </c>
      <c r="B371" s="20" t="str">
        <f>IFERROR(VLOOKUP(D371,RIJDERS!$B$19:$D$4377,3,FALSE),IF(ISBLANK(C371),"",C371))</f>
        <v>Grégory SEYFARTH</v>
      </c>
      <c r="C371" s="31" t="s">
        <v>47</v>
      </c>
      <c r="D371" s="8">
        <v>2836</v>
      </c>
      <c r="E371" s="27">
        <v>26</v>
      </c>
      <c r="F371" s="27">
        <v>0</v>
      </c>
      <c r="G371" s="27">
        <v>26</v>
      </c>
      <c r="H371" s="27">
        <v>0</v>
      </c>
      <c r="I371" s="27">
        <v>12</v>
      </c>
      <c r="J371" s="27">
        <v>25</v>
      </c>
      <c r="K371" s="27">
        <v>89</v>
      </c>
      <c r="L371" s="20">
        <f t="shared" ca="1" si="86"/>
        <v>9</v>
      </c>
      <c r="O371" s="20">
        <f t="shared" si="87"/>
        <v>4</v>
      </c>
      <c r="P371" s="20" t="str">
        <f t="shared" si="88"/>
        <v>j</v>
      </c>
    </row>
    <row r="372" spans="1:16" hidden="1" x14ac:dyDescent="0.25">
      <c r="A372" s="20" t="str">
        <f>IFERROR(VLOOKUP(D372,RIJDERS!$B$19:$D$4377,2,FALSE),"")</f>
        <v>97</v>
      </c>
      <c r="B372" s="20" t="str">
        <f>IFERROR(VLOOKUP(D372,RIJDERS!$B$19:$D$4377,3,FALSE),IF(ISBLANK(C372),"",C372))</f>
        <v>DUPONT BENOIT</v>
      </c>
      <c r="C372" s="31" t="s">
        <v>47</v>
      </c>
      <c r="D372" s="8">
        <v>1139</v>
      </c>
      <c r="E372" s="27">
        <v>0</v>
      </c>
      <c r="F372" s="27">
        <v>34</v>
      </c>
      <c r="G372" s="27">
        <v>38</v>
      </c>
      <c r="H372" s="27">
        <v>0</v>
      </c>
      <c r="I372" s="27">
        <v>0</v>
      </c>
      <c r="J372" s="27">
        <v>0</v>
      </c>
      <c r="K372" s="27">
        <v>72</v>
      </c>
      <c r="L372" s="20" t="str">
        <f t="shared" ca="1" si="86"/>
        <v/>
      </c>
      <c r="M372" s="20">
        <f>LARGE(E372:J372,1)</f>
        <v>38</v>
      </c>
      <c r="N372" s="20">
        <f>LARGE(E372:J372,2)</f>
        <v>34</v>
      </c>
      <c r="O372" s="20">
        <f t="shared" si="87"/>
        <v>2</v>
      </c>
      <c r="P372" s="20" t="str">
        <f t="shared" si="88"/>
        <v>n</v>
      </c>
    </row>
    <row r="373" spans="1:16" hidden="1" x14ac:dyDescent="0.25">
      <c r="A373" s="20" t="str">
        <f>IFERROR(VLOOKUP(D373,RIJDERS!$B$19:$D$4377,2,FALSE),"")</f>
        <v>79</v>
      </c>
      <c r="B373" s="20" t="str">
        <f>IFERROR(VLOOKUP(D373,RIJDERS!$B$19:$D$4377,3,FALSE),IF(ISBLANK(C373),"",C373))</f>
        <v>Anthony SAVOLDELLI</v>
      </c>
      <c r="C373" s="31" t="s">
        <v>47</v>
      </c>
      <c r="D373" s="8">
        <v>2961</v>
      </c>
      <c r="E373" s="27">
        <v>0</v>
      </c>
      <c r="F373" s="27">
        <v>0</v>
      </c>
      <c r="G373" s="27">
        <v>0</v>
      </c>
      <c r="H373" s="27">
        <v>14</v>
      </c>
      <c r="I373" s="27">
        <v>0</v>
      </c>
      <c r="J373" s="27">
        <v>28</v>
      </c>
      <c r="K373" s="27">
        <v>42</v>
      </c>
      <c r="L373" s="20" t="str">
        <f t="shared" ca="1" si="86"/>
        <v/>
      </c>
      <c r="O373" s="20">
        <f t="shared" si="87"/>
        <v>2</v>
      </c>
      <c r="P373" s="20" t="str">
        <f t="shared" si="88"/>
        <v>n</v>
      </c>
    </row>
    <row r="374" spans="1:16" hidden="1" x14ac:dyDescent="0.25">
      <c r="A374" s="20" t="str">
        <f>IFERROR(VLOOKUP(D374,RIJDERS!$B$19:$D$4377,2,FALSE),"")</f>
        <v>32</v>
      </c>
      <c r="B374" s="20" t="str">
        <f>IFERROR(VLOOKUP(D374,RIJDERS!$B$19:$D$4377,3,FALSE),IF(ISBLANK(C374),"",C374))</f>
        <v>Kenny WILLEMS</v>
      </c>
      <c r="C374" s="31" t="s">
        <v>47</v>
      </c>
      <c r="D374" s="8">
        <v>46124</v>
      </c>
      <c r="E374" s="27">
        <v>0</v>
      </c>
      <c r="F374" s="27">
        <v>41</v>
      </c>
      <c r="G374" s="27">
        <v>0</v>
      </c>
      <c r="H374" s="27">
        <v>0</v>
      </c>
      <c r="I374" s="27">
        <v>0</v>
      </c>
      <c r="J374" s="27">
        <v>0</v>
      </c>
      <c r="K374" s="27">
        <v>41</v>
      </c>
      <c r="L374" s="20" t="str">
        <f t="shared" ca="1" si="86"/>
        <v/>
      </c>
      <c r="O374" s="20">
        <f t="shared" si="87"/>
        <v>1</v>
      </c>
      <c r="P374" s="20" t="str">
        <f t="shared" si="88"/>
        <v>n</v>
      </c>
    </row>
    <row r="375" spans="1:16" hidden="1" x14ac:dyDescent="0.25">
      <c r="A375" s="20" t="str">
        <f>IFERROR(VLOOKUP(D375,RIJDERS!$B$19:$D$4377,2,FALSE),"")</f>
        <v>83</v>
      </c>
      <c r="B375" s="20" t="str">
        <f>IFERROR(VLOOKUP(D375,RIJDERS!$B$19:$D$4377,3,FALSE),IF(ISBLANK(C375),"",C375))</f>
        <v>Sébastie JADOT</v>
      </c>
      <c r="C375" s="31" t="s">
        <v>47</v>
      </c>
      <c r="D375" s="8">
        <v>1654</v>
      </c>
      <c r="E375" s="27">
        <v>12</v>
      </c>
      <c r="F375" s="27">
        <v>11</v>
      </c>
      <c r="G375" s="27">
        <v>12</v>
      </c>
      <c r="H375" s="27">
        <v>0</v>
      </c>
      <c r="I375" s="27">
        <v>0</v>
      </c>
      <c r="J375" s="27">
        <v>0</v>
      </c>
      <c r="K375" s="27">
        <v>35</v>
      </c>
      <c r="L375" s="20" t="str">
        <f t="shared" ca="1" si="86"/>
        <v/>
      </c>
      <c r="M375" s="20">
        <f t="shared" ref="M375:M378" si="99">IF(P375="t","",LARGE(E375:J375,1))</f>
        <v>12</v>
      </c>
      <c r="N375" s="20">
        <f t="shared" ref="N375:N378" si="100">IF(P375="t","",LARGE(E375:J375,2))</f>
        <v>12</v>
      </c>
      <c r="O375" s="20">
        <f t="shared" si="87"/>
        <v>3</v>
      </c>
      <c r="P375" s="20" t="str">
        <f t="shared" si="88"/>
        <v>n</v>
      </c>
    </row>
    <row r="376" spans="1:16" hidden="1" x14ac:dyDescent="0.25">
      <c r="A376" s="20" t="str">
        <f>IFERROR(VLOOKUP(D376,RIJDERS!$B$19:$D$4377,2,FALSE),"")</f>
        <v>40</v>
      </c>
      <c r="B376" s="20" t="str">
        <f>IFERROR(VLOOKUP(D376,RIJDERS!$B$19:$D$4377,3,FALSE),IF(ISBLANK(C376),"",C376))</f>
        <v>Nick HENDRICKX</v>
      </c>
      <c r="C376" s="31" t="s">
        <v>47</v>
      </c>
      <c r="D376" s="8">
        <v>49484</v>
      </c>
      <c r="E376" s="27">
        <v>0</v>
      </c>
      <c r="F376" s="27">
        <v>0</v>
      </c>
      <c r="G376" s="27">
        <v>0</v>
      </c>
      <c r="H376" s="27">
        <v>0</v>
      </c>
      <c r="I376" s="27">
        <v>28</v>
      </c>
      <c r="J376" s="27">
        <v>0</v>
      </c>
      <c r="K376" s="27">
        <v>28</v>
      </c>
      <c r="L376" s="20" t="str">
        <f t="shared" ca="1" si="86"/>
        <v/>
      </c>
      <c r="M376" s="20">
        <f t="shared" si="99"/>
        <v>28</v>
      </c>
      <c r="N376" s="20">
        <f t="shared" si="100"/>
        <v>0</v>
      </c>
      <c r="O376" s="20">
        <f t="shared" si="87"/>
        <v>1</v>
      </c>
      <c r="P376" s="20" t="str">
        <f t="shared" si="88"/>
        <v>n</v>
      </c>
    </row>
    <row r="377" spans="1:16" hidden="1" x14ac:dyDescent="0.25">
      <c r="A377" s="20" t="str">
        <f>IFERROR(VLOOKUP(D377,RIJDERS!$B$19:$D$4377,2,FALSE),"")</f>
        <v>55</v>
      </c>
      <c r="B377" s="20" t="str">
        <f>IFERROR(VLOOKUP(D377,RIJDERS!$B$19:$D$4377,3,FALSE),IF(ISBLANK(C377),"",C377))</f>
        <v>Joël KASPEREK</v>
      </c>
      <c r="C377" s="31" t="s">
        <v>47</v>
      </c>
      <c r="D377" s="8">
        <v>1710</v>
      </c>
      <c r="E377" s="27">
        <v>11</v>
      </c>
      <c r="F377" s="27">
        <v>10</v>
      </c>
      <c r="G377" s="27">
        <v>0</v>
      </c>
      <c r="H377" s="27">
        <v>0</v>
      </c>
      <c r="I377" s="27">
        <v>0</v>
      </c>
      <c r="J377" s="27">
        <v>0</v>
      </c>
      <c r="K377" s="27">
        <v>21</v>
      </c>
      <c r="L377" s="20" t="str">
        <f t="shared" ca="1" si="86"/>
        <v/>
      </c>
      <c r="M377" s="20">
        <f t="shared" si="99"/>
        <v>11</v>
      </c>
      <c r="N377" s="20">
        <f t="shared" si="100"/>
        <v>10</v>
      </c>
      <c r="O377" s="20">
        <f t="shared" si="87"/>
        <v>2</v>
      </c>
      <c r="P377" s="20" t="str">
        <f t="shared" si="88"/>
        <v>n</v>
      </c>
    </row>
    <row r="378" spans="1:16" hidden="1" x14ac:dyDescent="0.25">
      <c r="A378" s="20" t="str">
        <f>IFERROR(VLOOKUP(D378,RIJDERS!$B$19:$D$4377,2,FALSE),"")</f>
        <v>48</v>
      </c>
      <c r="B378" s="20" t="str">
        <f>IFERROR(VLOOKUP(D378,RIJDERS!$B$19:$D$4377,3,FALSE),IF(ISBLANK(C378),"",C378))</f>
        <v>Danny LOODTS</v>
      </c>
      <c r="C378" s="31" t="s">
        <v>47</v>
      </c>
      <c r="D378" s="8">
        <v>52183</v>
      </c>
      <c r="E378" s="27">
        <v>9</v>
      </c>
      <c r="F378" s="27">
        <v>0</v>
      </c>
      <c r="G378" s="27">
        <v>0</v>
      </c>
      <c r="H378" s="27">
        <v>0</v>
      </c>
      <c r="I378" s="27">
        <v>0</v>
      </c>
      <c r="J378" s="27">
        <v>0</v>
      </c>
      <c r="K378" s="27">
        <v>9</v>
      </c>
      <c r="L378" s="20" t="str">
        <f t="shared" ca="1" si="86"/>
        <v/>
      </c>
      <c r="M378" s="20">
        <f t="shared" si="99"/>
        <v>9</v>
      </c>
      <c r="N378" s="20">
        <f t="shared" si="100"/>
        <v>0</v>
      </c>
      <c r="O378" s="20">
        <f t="shared" si="87"/>
        <v>1</v>
      </c>
      <c r="P378" s="20" t="str">
        <f t="shared" si="88"/>
        <v>n</v>
      </c>
    </row>
    <row r="379" spans="1:16" hidden="1" x14ac:dyDescent="0.25">
      <c r="A379" s="20" t="str">
        <f>IFERROR(VLOOKUP(D379,RIJDERS!$B$19:$D$4377,2,FALSE),"")</f>
        <v>69</v>
      </c>
      <c r="B379" s="20" t="str">
        <f>IFERROR(VLOOKUP(D379,RIJDERS!$B$19:$D$4377,3,FALSE),IF(ISBLANK(C379),"",C379))</f>
        <v>Jurgen VAN AVONDT</v>
      </c>
      <c r="C379" s="31" t="s">
        <v>47</v>
      </c>
      <c r="D379" s="8">
        <v>47043</v>
      </c>
      <c r="E379" s="27">
        <v>6</v>
      </c>
      <c r="F379" s="27">
        <v>0</v>
      </c>
      <c r="G379" s="27">
        <v>0</v>
      </c>
      <c r="H379" s="27">
        <v>0</v>
      </c>
      <c r="I379" s="27">
        <v>0</v>
      </c>
      <c r="J379" s="27">
        <v>0</v>
      </c>
      <c r="K379" s="27">
        <v>6</v>
      </c>
      <c r="L379" s="20" t="str">
        <f t="shared" ca="1" si="86"/>
        <v/>
      </c>
      <c r="O379" s="20">
        <f t="shared" si="87"/>
        <v>1</v>
      </c>
      <c r="P379" s="20" t="str">
        <f t="shared" si="88"/>
        <v>n</v>
      </c>
    </row>
    <row r="380" spans="1:16" hidden="1" x14ac:dyDescent="0.25">
      <c r="A380" s="20" t="str">
        <f>IFERROR(VLOOKUP(D380,RIJDERS!$B$19:$D$4377,2,FALSE),"")</f>
        <v>68</v>
      </c>
      <c r="B380" s="20" t="str">
        <f>IFERROR(VLOOKUP(D380,RIJDERS!$B$19:$D$4377,3,FALSE),IF(ISBLANK(C380),"",C380))</f>
        <v>Peter OOSTEROP</v>
      </c>
      <c r="C380" s="31" t="s">
        <v>47</v>
      </c>
      <c r="D380" s="8">
        <v>45278</v>
      </c>
      <c r="E380" s="27">
        <v>6</v>
      </c>
      <c r="F380" s="27">
        <v>0</v>
      </c>
      <c r="G380" s="27">
        <v>0</v>
      </c>
      <c r="H380" s="27">
        <v>0</v>
      </c>
      <c r="I380" s="27">
        <v>0</v>
      </c>
      <c r="J380" s="27">
        <v>0</v>
      </c>
      <c r="K380" s="27">
        <v>6</v>
      </c>
      <c r="L380" s="20" t="str">
        <f t="shared" ca="1" si="86"/>
        <v/>
      </c>
      <c r="M380" s="20">
        <f>IF(P380="t","",LARGE(E380:J380,1))</f>
        <v>6</v>
      </c>
      <c r="N380" s="20">
        <f>IF(P380="t","",LARGE(E380:J380,2))</f>
        <v>0</v>
      </c>
      <c r="O380" s="20">
        <f t="shared" si="87"/>
        <v>1</v>
      </c>
      <c r="P380" s="20" t="str">
        <f t="shared" si="88"/>
        <v>n</v>
      </c>
    </row>
    <row r="381" spans="1:16" x14ac:dyDescent="0.25">
      <c r="A381" s="20" t="str">
        <f>IFERROR(VLOOKUP(D381,RIJDERS!$B$19:$D$4377,2,FALSE),"")</f>
        <v/>
      </c>
      <c r="B381" s="20" t="str">
        <f>IFERROR(VLOOKUP(D381,RIJDERS!$B$19:$D$4377,3,FALSE),IF(ISBLANK(C381),"",C381))</f>
        <v/>
      </c>
      <c r="C381" s="8"/>
      <c r="D381" s="26"/>
      <c r="E381" s="27"/>
      <c r="F381" s="27"/>
      <c r="G381" s="27"/>
      <c r="H381" s="27"/>
      <c r="I381" s="27"/>
      <c r="J381" s="27"/>
      <c r="K381" s="27"/>
      <c r="L381" s="20" t="str">
        <f t="shared" ca="1" si="86"/>
        <v/>
      </c>
      <c r="M381" s="20" t="e">
        <f t="shared" ref="M381:M397" si="101">LARGE(E381:J381,1)</f>
        <v>#NUM!</v>
      </c>
      <c r="N381" s="20" t="e">
        <f t="shared" ref="N381:N397" si="102">LARGE(E381:J381,2)</f>
        <v>#NUM!</v>
      </c>
      <c r="O381" s="20">
        <f t="shared" si="87"/>
        <v>0</v>
      </c>
      <c r="P381" s="20" t="str">
        <f t="shared" si="88"/>
        <v>t</v>
      </c>
    </row>
    <row r="382" spans="1:16" x14ac:dyDescent="0.25">
      <c r="A382" s="20" t="str">
        <f>IFERROR(VLOOKUP(D382,RIJDERS!$B$19:$D$4377,2,FALSE),"")</f>
        <v/>
      </c>
      <c r="B382" s="20" t="str">
        <f>IFERROR(VLOOKUP(D382,RIJDERS!$B$19:$D$4377,3,FALSE),IF(ISBLANK(C382),"",C382))</f>
        <v>Cruisers 40+</v>
      </c>
      <c r="C382" s="30" t="s">
        <v>50</v>
      </c>
      <c r="D382" s="29"/>
      <c r="E382" s="27"/>
      <c r="F382" s="27"/>
      <c r="G382" s="27"/>
      <c r="H382" s="27"/>
      <c r="I382" s="27"/>
      <c r="J382" s="27"/>
      <c r="K382" s="27"/>
      <c r="L382" s="20" t="str">
        <f t="shared" ca="1" si="86"/>
        <v/>
      </c>
      <c r="M382" s="20" t="str">
        <f t="shared" ref="M382:M383" si="103">IF(P382="t","",LARGE(E382:J382,1))</f>
        <v/>
      </c>
      <c r="N382" s="20" t="str">
        <f t="shared" ref="N382:N383" si="104">IF(P382="t","",LARGE(E382:J382,2))</f>
        <v/>
      </c>
      <c r="O382" s="20">
        <f t="shared" si="87"/>
        <v>0</v>
      </c>
      <c r="P382" s="20" t="str">
        <f t="shared" si="88"/>
        <v>t</v>
      </c>
    </row>
    <row r="383" spans="1:16" x14ac:dyDescent="0.25">
      <c r="A383" s="20" t="str">
        <f>IFERROR(VLOOKUP(D383,RIJDERS!$B$19:$D$4377,2,FALSE),"")</f>
        <v>73</v>
      </c>
      <c r="B383" s="20" t="str">
        <f>IFERROR(VLOOKUP(D383,RIJDERS!$B$19:$D$4377,3,FALSE),IF(ISBLANK(C383),"",C383))</f>
        <v>Walter DE VISSCHER</v>
      </c>
      <c r="C383" s="31" t="s">
        <v>49</v>
      </c>
      <c r="D383" s="8">
        <v>53558</v>
      </c>
      <c r="E383" s="27">
        <v>59</v>
      </c>
      <c r="F383" s="27">
        <v>58</v>
      </c>
      <c r="G383" s="27">
        <v>27</v>
      </c>
      <c r="H383" s="27">
        <v>74</v>
      </c>
      <c r="I383" s="27">
        <v>74</v>
      </c>
      <c r="J383" s="27">
        <v>41</v>
      </c>
      <c r="K383" s="27">
        <v>333</v>
      </c>
      <c r="L383" s="20">
        <f t="shared" ca="1" si="86"/>
        <v>1</v>
      </c>
      <c r="M383" s="20">
        <f t="shared" si="103"/>
        <v>74</v>
      </c>
      <c r="N383" s="20">
        <f t="shared" si="104"/>
        <v>74</v>
      </c>
      <c r="O383" s="20">
        <f t="shared" si="87"/>
        <v>6</v>
      </c>
      <c r="P383" s="20" t="str">
        <f t="shared" si="88"/>
        <v>j</v>
      </c>
    </row>
    <row r="384" spans="1:16" x14ac:dyDescent="0.25">
      <c r="A384" s="20" t="str">
        <f>IFERROR(VLOOKUP(D384,RIJDERS!$B$19:$D$4377,2,FALSE),"")</f>
        <v>87</v>
      </c>
      <c r="B384" s="20" t="str">
        <f>IFERROR(VLOOKUP(D384,RIJDERS!$B$19:$D$4377,3,FALSE),IF(ISBLANK(C384),"",C384))</f>
        <v>Eric LAMBOT</v>
      </c>
      <c r="C384" s="31" t="s">
        <v>49</v>
      </c>
      <c r="D384" s="8">
        <v>1814</v>
      </c>
      <c r="E384" s="27">
        <v>28</v>
      </c>
      <c r="F384" s="27">
        <v>36</v>
      </c>
      <c r="G384" s="27">
        <v>25</v>
      </c>
      <c r="H384" s="27">
        <v>53</v>
      </c>
      <c r="I384" s="27">
        <v>49</v>
      </c>
      <c r="J384" s="27">
        <v>74</v>
      </c>
      <c r="K384" s="27">
        <v>265</v>
      </c>
      <c r="L384" s="20">
        <f t="shared" ca="1" si="86"/>
        <v>2</v>
      </c>
      <c r="M384" s="20">
        <f t="shared" si="101"/>
        <v>74</v>
      </c>
      <c r="N384" s="20">
        <f t="shared" si="102"/>
        <v>53</v>
      </c>
      <c r="O384" s="20">
        <f t="shared" si="87"/>
        <v>6</v>
      </c>
      <c r="P384" s="20" t="str">
        <f t="shared" si="88"/>
        <v>j</v>
      </c>
    </row>
    <row r="385" spans="1:16" x14ac:dyDescent="0.25">
      <c r="A385" s="20" t="str">
        <f>IFERROR(VLOOKUP(D385,RIJDERS!$B$19:$D$4377,2,FALSE),"")</f>
        <v>85</v>
      </c>
      <c r="B385" s="20" t="str">
        <f>IFERROR(VLOOKUP(D385,RIJDERS!$B$19:$D$4377,3,FALSE),IF(ISBLANK(C385),"",C385))</f>
        <v>Danny PINXTEN</v>
      </c>
      <c r="C385" s="31" t="s">
        <v>49</v>
      </c>
      <c r="D385" s="8">
        <v>46278</v>
      </c>
      <c r="E385" s="27">
        <v>79</v>
      </c>
      <c r="F385" s="27">
        <v>49</v>
      </c>
      <c r="G385" s="27">
        <v>40</v>
      </c>
      <c r="H385" s="27">
        <v>47</v>
      </c>
      <c r="I385" s="27">
        <v>0</v>
      </c>
      <c r="J385" s="27">
        <v>0</v>
      </c>
      <c r="K385" s="27">
        <v>215</v>
      </c>
      <c r="L385" s="20">
        <f t="shared" ca="1" si="86"/>
        <v>3</v>
      </c>
      <c r="M385" s="20">
        <f t="shared" ref="M385:M386" si="105">IF(P385="t","",LARGE(E385:J385,1))</f>
        <v>79</v>
      </c>
      <c r="N385" s="20">
        <f t="shared" ref="N385:N386" si="106">IF(P385="t","",LARGE(E385:J385,2))</f>
        <v>49</v>
      </c>
      <c r="O385" s="20">
        <f t="shared" si="87"/>
        <v>4</v>
      </c>
      <c r="P385" s="20" t="str">
        <f t="shared" si="88"/>
        <v>j</v>
      </c>
    </row>
    <row r="386" spans="1:16" hidden="1" x14ac:dyDescent="0.25">
      <c r="A386" s="20" t="str">
        <f>IFERROR(VLOOKUP(D386,RIJDERS!$B$19:$D$4377,2,FALSE),"")</f>
        <v>48</v>
      </c>
      <c r="B386" s="20" t="str">
        <f>IFERROR(VLOOKUP(D386,RIJDERS!$B$19:$D$4377,3,FALSE),IF(ISBLANK(C386),"",C386))</f>
        <v>Tonny STROBBE</v>
      </c>
      <c r="C386" s="31" t="s">
        <v>49</v>
      </c>
      <c r="D386" s="8">
        <v>48821</v>
      </c>
      <c r="E386" s="27">
        <v>54</v>
      </c>
      <c r="F386" s="27">
        <v>79</v>
      </c>
      <c r="G386" s="27">
        <v>78</v>
      </c>
      <c r="H386" s="27">
        <v>0</v>
      </c>
      <c r="I386" s="27">
        <v>0</v>
      </c>
      <c r="J386" s="27">
        <v>0</v>
      </c>
      <c r="K386" s="27">
        <v>211</v>
      </c>
      <c r="L386" s="20" t="str">
        <f t="shared" ca="1" si="86"/>
        <v/>
      </c>
      <c r="M386" s="20">
        <f t="shared" si="105"/>
        <v>79</v>
      </c>
      <c r="N386" s="20">
        <f t="shared" si="106"/>
        <v>78</v>
      </c>
      <c r="O386" s="20">
        <f t="shared" si="87"/>
        <v>3</v>
      </c>
      <c r="P386" s="20" t="str">
        <f t="shared" si="88"/>
        <v>n</v>
      </c>
    </row>
    <row r="387" spans="1:16" x14ac:dyDescent="0.25">
      <c r="A387" s="20" t="str">
        <f>IFERROR(VLOOKUP(D387,RIJDERS!$B$19:$D$4377,2,FALSE),"")</f>
        <v>111</v>
      </c>
      <c r="B387" s="20" t="str">
        <f>IFERROR(VLOOKUP(D387,RIJDERS!$B$19:$D$4377,3,FALSE),IF(ISBLANK(C387),"",C387))</f>
        <v>Patrick PACHE</v>
      </c>
      <c r="C387" s="31" t="s">
        <v>49</v>
      </c>
      <c r="D387" s="8">
        <v>2366</v>
      </c>
      <c r="E387" s="27">
        <v>22</v>
      </c>
      <c r="F387" s="27">
        <v>22</v>
      </c>
      <c r="G387" s="27">
        <v>19</v>
      </c>
      <c r="H387" s="27">
        <v>33</v>
      </c>
      <c r="I387" s="27">
        <v>35</v>
      </c>
      <c r="J387" s="27">
        <v>49</v>
      </c>
      <c r="K387" s="27">
        <v>180</v>
      </c>
      <c r="L387" s="20">
        <f t="shared" ca="1" si="86"/>
        <v>4</v>
      </c>
      <c r="M387" s="20">
        <f t="shared" si="101"/>
        <v>49</v>
      </c>
      <c r="N387" s="20">
        <f t="shared" si="102"/>
        <v>35</v>
      </c>
      <c r="O387" s="20">
        <f t="shared" si="87"/>
        <v>6</v>
      </c>
      <c r="P387" s="20" t="str">
        <f t="shared" si="88"/>
        <v>j</v>
      </c>
    </row>
    <row r="388" spans="1:16" hidden="1" x14ac:dyDescent="0.25">
      <c r="A388" s="20" t="str">
        <f>IFERROR(VLOOKUP(D388,RIJDERS!$B$19:$D$4377,2,FALSE),"")</f>
        <v>95</v>
      </c>
      <c r="B388" s="20" t="str">
        <f>IFERROR(VLOOKUP(D388,RIJDERS!$B$19:$D$4377,3,FALSE),IF(ISBLANK(C388),"",C388))</f>
        <v>Frédéric DEJASSE</v>
      </c>
      <c r="C388" s="31" t="s">
        <v>49</v>
      </c>
      <c r="D388" s="8">
        <v>746</v>
      </c>
      <c r="E388" s="27">
        <v>0</v>
      </c>
      <c r="F388" s="27">
        <v>51</v>
      </c>
      <c r="G388" s="27">
        <v>52</v>
      </c>
      <c r="H388" s="27">
        <v>41</v>
      </c>
      <c r="I388" s="27">
        <v>0</v>
      </c>
      <c r="J388" s="27">
        <v>0</v>
      </c>
      <c r="K388" s="27">
        <v>144</v>
      </c>
      <c r="L388" s="20" t="str">
        <f t="shared" ca="1" si="86"/>
        <v/>
      </c>
      <c r="M388" s="20">
        <f>IF(P388="t","",LARGE(E388:J388,1))</f>
        <v>52</v>
      </c>
      <c r="N388" s="20">
        <f>IF(P388="t","",LARGE(E388:J388,2))</f>
        <v>51</v>
      </c>
      <c r="O388" s="20">
        <f t="shared" si="87"/>
        <v>3</v>
      </c>
      <c r="P388" s="20" t="str">
        <f t="shared" si="88"/>
        <v>n</v>
      </c>
    </row>
    <row r="389" spans="1:16" x14ac:dyDescent="0.25">
      <c r="A389" s="20" t="str">
        <f>IFERROR(VLOOKUP(D389,RIJDERS!$B$19:$D$4377,2,FALSE),"")</f>
        <v>78</v>
      </c>
      <c r="B389" s="20" t="str">
        <f>IFERROR(VLOOKUP(D389,RIJDERS!$B$19:$D$4377,3,FALSE),IF(ISBLANK(C389),"",C389))</f>
        <v>Michael MEUNIER</v>
      </c>
      <c r="C389" s="31" t="s">
        <v>49</v>
      </c>
      <c r="D389" s="8">
        <v>2214</v>
      </c>
      <c r="E389" s="27">
        <v>38</v>
      </c>
      <c r="F389" s="27">
        <v>12</v>
      </c>
      <c r="G389" s="27">
        <v>0</v>
      </c>
      <c r="H389" s="27">
        <v>31</v>
      </c>
      <c r="I389" s="27">
        <v>24</v>
      </c>
      <c r="J389" s="27">
        <v>37</v>
      </c>
      <c r="K389" s="27">
        <v>142</v>
      </c>
      <c r="L389" s="20">
        <f t="shared" ca="1" si="86"/>
        <v>5</v>
      </c>
      <c r="M389" s="20">
        <f t="shared" si="101"/>
        <v>38</v>
      </c>
      <c r="N389" s="20">
        <f t="shared" si="102"/>
        <v>37</v>
      </c>
      <c r="O389" s="20">
        <f t="shared" si="87"/>
        <v>5</v>
      </c>
      <c r="P389" s="20" t="str">
        <f t="shared" si="88"/>
        <v>j</v>
      </c>
    </row>
    <row r="390" spans="1:16" x14ac:dyDescent="0.25">
      <c r="A390" s="20" t="str">
        <f>IFERROR(VLOOKUP(D390,RIJDERS!$B$19:$D$4377,2,FALSE),"")</f>
        <v>60</v>
      </c>
      <c r="B390" s="20" t="str">
        <f>IFERROR(VLOOKUP(D390,RIJDERS!$B$19:$D$4377,3,FALSE),IF(ISBLANK(C390),"",C390))</f>
        <v>Yvan LAENEN</v>
      </c>
      <c r="C390" s="31" t="s">
        <v>49</v>
      </c>
      <c r="D390" s="8">
        <v>51195</v>
      </c>
      <c r="E390" s="27">
        <v>42</v>
      </c>
      <c r="F390" s="27">
        <v>43</v>
      </c>
      <c r="G390" s="27">
        <v>24</v>
      </c>
      <c r="H390" s="27">
        <v>0</v>
      </c>
      <c r="I390" s="27">
        <v>28</v>
      </c>
      <c r="J390" s="27">
        <v>0</v>
      </c>
      <c r="K390" s="27">
        <v>137</v>
      </c>
      <c r="L390" s="20">
        <f t="shared" ca="1" si="86"/>
        <v>6</v>
      </c>
      <c r="M390" s="20">
        <f t="shared" si="101"/>
        <v>43</v>
      </c>
      <c r="N390" s="20">
        <f t="shared" si="102"/>
        <v>42</v>
      </c>
      <c r="O390" s="20">
        <f t="shared" si="87"/>
        <v>4</v>
      </c>
      <c r="P390" s="20" t="str">
        <f t="shared" si="88"/>
        <v>j</v>
      </c>
    </row>
    <row r="391" spans="1:16" hidden="1" x14ac:dyDescent="0.25">
      <c r="A391" s="20" t="str">
        <f>IFERROR(VLOOKUP(D391,RIJDERS!$B$19:$D$4377,2,FALSE),"")</f>
        <v>43</v>
      </c>
      <c r="B391" s="20" t="str">
        <f>IFERROR(VLOOKUP(D391,RIJDERS!$B$19:$D$4377,3,FALSE),IF(ISBLANK(C391),"",C391))</f>
        <v>Geert LENSSEN</v>
      </c>
      <c r="C391" s="31" t="s">
        <v>49</v>
      </c>
      <c r="D391" s="8">
        <v>53301</v>
      </c>
      <c r="E391" s="27">
        <v>46</v>
      </c>
      <c r="F391" s="27">
        <v>0</v>
      </c>
      <c r="G391" s="27">
        <v>42</v>
      </c>
      <c r="H391" s="27">
        <v>0</v>
      </c>
      <c r="I391" s="27">
        <v>42</v>
      </c>
      <c r="J391" s="27">
        <v>0</v>
      </c>
      <c r="K391" s="27">
        <v>130</v>
      </c>
      <c r="L391" s="20" t="str">
        <f t="shared" ref="L391:L454" ca="1" si="107">IF(OR(P391="n",P391="t"),"",COUNTIF(INDIRECT(CONCATENATE("$M$",TEXT(MATCH(VLOOKUP(C391,C:C,1,FALSE),C:C,0),"#"),":",CELL("adres",P391))),"j"))</f>
        <v/>
      </c>
      <c r="M391" s="20">
        <f t="shared" si="101"/>
        <v>46</v>
      </c>
      <c r="N391" s="20">
        <f t="shared" si="102"/>
        <v>42</v>
      </c>
      <c r="O391" s="20">
        <f t="shared" ref="O391:O454" si="108">COUNTIF(E391:J391,"&gt;0")</f>
        <v>3</v>
      </c>
      <c r="P391" s="20" t="str">
        <f t="shared" ref="P391:P454" si="109">IF(O391&lt;$O$1,IF(O391=0,"t","n"),"j")</f>
        <v>n</v>
      </c>
    </row>
    <row r="392" spans="1:16" x14ac:dyDescent="0.25">
      <c r="A392" s="20" t="str">
        <f>IFERROR(VLOOKUP(D392,RIJDERS!$B$19:$D$4377,2,FALSE),"")</f>
        <v>76</v>
      </c>
      <c r="B392" s="20" t="str">
        <f>IFERROR(VLOOKUP(D392,RIJDERS!$B$19:$D$4377,3,FALSE),IF(ISBLANK(C392),"",C392))</f>
        <v>Nico OOMS</v>
      </c>
      <c r="C392" s="31" t="s">
        <v>49</v>
      </c>
      <c r="D392" s="8">
        <v>52162</v>
      </c>
      <c r="E392" s="27">
        <v>35</v>
      </c>
      <c r="F392" s="27">
        <v>25</v>
      </c>
      <c r="G392" s="27">
        <v>35</v>
      </c>
      <c r="H392" s="27">
        <v>32</v>
      </c>
      <c r="I392" s="27">
        <v>0</v>
      </c>
      <c r="J392" s="27">
        <v>0</v>
      </c>
      <c r="K392" s="27">
        <v>127</v>
      </c>
      <c r="L392" s="20">
        <f t="shared" ca="1" si="107"/>
        <v>7</v>
      </c>
      <c r="M392" s="20">
        <f t="shared" si="101"/>
        <v>35</v>
      </c>
      <c r="N392" s="20">
        <f t="shared" si="102"/>
        <v>35</v>
      </c>
      <c r="O392" s="20">
        <f t="shared" si="108"/>
        <v>4</v>
      </c>
      <c r="P392" s="20" t="str">
        <f t="shared" si="109"/>
        <v>j</v>
      </c>
    </row>
    <row r="393" spans="1:16" hidden="1" x14ac:dyDescent="0.25">
      <c r="A393" s="20" t="str">
        <f>IFERROR(VLOOKUP(D393,RIJDERS!$B$19:$D$4377,2,FALSE),"")</f>
        <v>50</v>
      </c>
      <c r="B393" s="20" t="str">
        <f>IFERROR(VLOOKUP(D393,RIJDERS!$B$19:$D$4377,3,FALSE),IF(ISBLANK(C393),"",C393))</f>
        <v>Sammy DESCHEPPER</v>
      </c>
      <c r="C393" s="31" t="s">
        <v>49</v>
      </c>
      <c r="D393" s="8">
        <v>53850</v>
      </c>
      <c r="E393" s="27">
        <v>0</v>
      </c>
      <c r="F393" s="27">
        <v>44</v>
      </c>
      <c r="G393" s="27">
        <v>53</v>
      </c>
      <c r="H393" s="27">
        <v>0</v>
      </c>
      <c r="I393" s="27">
        <v>0</v>
      </c>
      <c r="J393" s="27">
        <v>0</v>
      </c>
      <c r="K393" s="27">
        <v>97</v>
      </c>
      <c r="L393" s="20" t="str">
        <f t="shared" ca="1" si="107"/>
        <v/>
      </c>
      <c r="M393" s="20">
        <f t="shared" si="101"/>
        <v>53</v>
      </c>
      <c r="N393" s="20">
        <f t="shared" si="102"/>
        <v>44</v>
      </c>
      <c r="O393" s="20">
        <f t="shared" si="108"/>
        <v>2</v>
      </c>
      <c r="P393" s="20" t="str">
        <f t="shared" si="109"/>
        <v>n</v>
      </c>
    </row>
    <row r="394" spans="1:16" x14ac:dyDescent="0.25">
      <c r="A394" s="20" t="str">
        <f>IFERROR(VLOOKUP(D394,RIJDERS!$B$19:$D$4377,2,FALSE),"")</f>
        <v>72</v>
      </c>
      <c r="B394" s="20" t="str">
        <f>IFERROR(VLOOKUP(D394,RIJDERS!$B$19:$D$4377,3,FALSE),IF(ISBLANK(C394),"",C394))</f>
        <v>David VAN UFFEL</v>
      </c>
      <c r="C394" s="31" t="s">
        <v>49</v>
      </c>
      <c r="D394" s="8">
        <v>43603</v>
      </c>
      <c r="E394" s="27">
        <v>23</v>
      </c>
      <c r="F394" s="27">
        <v>17</v>
      </c>
      <c r="G394" s="27">
        <v>11</v>
      </c>
      <c r="H394" s="27">
        <v>12</v>
      </c>
      <c r="I394" s="27">
        <v>23</v>
      </c>
      <c r="J394" s="27">
        <v>0</v>
      </c>
      <c r="K394" s="27">
        <v>86</v>
      </c>
      <c r="L394" s="20">
        <f t="shared" ca="1" si="107"/>
        <v>8</v>
      </c>
      <c r="M394" s="20">
        <f t="shared" si="101"/>
        <v>23</v>
      </c>
      <c r="N394" s="20">
        <f t="shared" si="102"/>
        <v>23</v>
      </c>
      <c r="O394" s="20">
        <f t="shared" si="108"/>
        <v>5</v>
      </c>
      <c r="P394" s="20" t="str">
        <f t="shared" si="109"/>
        <v>j</v>
      </c>
    </row>
    <row r="395" spans="1:16" hidden="1" x14ac:dyDescent="0.25">
      <c r="A395" s="20" t="str">
        <f>IFERROR(VLOOKUP(D395,RIJDERS!$B$19:$D$4377,2,FALSE),"")</f>
        <v>93</v>
      </c>
      <c r="B395" s="20" t="str">
        <f>IFERROR(VLOOKUP(D395,RIJDERS!$B$19:$D$4377,3,FALSE),IF(ISBLANK(C395),"",C395))</f>
        <v>Arnaud TRENTO</v>
      </c>
      <c r="C395" s="31" t="s">
        <v>49</v>
      </c>
      <c r="D395" s="8">
        <v>3032</v>
      </c>
      <c r="E395" s="27">
        <v>37</v>
      </c>
      <c r="F395" s="27">
        <v>17</v>
      </c>
      <c r="G395" s="27">
        <v>0</v>
      </c>
      <c r="H395" s="27">
        <v>26</v>
      </c>
      <c r="I395" s="27">
        <v>0</v>
      </c>
      <c r="J395" s="27">
        <v>0</v>
      </c>
      <c r="K395" s="27">
        <v>80</v>
      </c>
      <c r="L395" s="20" t="str">
        <f t="shared" ca="1" si="107"/>
        <v/>
      </c>
      <c r="M395" s="20">
        <f t="shared" si="101"/>
        <v>37</v>
      </c>
      <c r="N395" s="20">
        <f t="shared" si="102"/>
        <v>26</v>
      </c>
      <c r="O395" s="20">
        <f t="shared" si="108"/>
        <v>3</v>
      </c>
      <c r="P395" s="20" t="str">
        <f t="shared" si="109"/>
        <v>n</v>
      </c>
    </row>
    <row r="396" spans="1:16" hidden="1" x14ac:dyDescent="0.25">
      <c r="A396" s="20" t="str">
        <f>IFERROR(VLOOKUP(D396,RIJDERS!$B$19:$D$4377,2,FALSE),"")</f>
        <v>89</v>
      </c>
      <c r="B396" s="20" t="str">
        <f>IFERROR(VLOOKUP(D396,RIJDERS!$B$19:$D$4377,3,FALSE),IF(ISBLANK(C396),"",C396))</f>
        <v>Olivier SMETS</v>
      </c>
      <c r="C396" s="31" t="s">
        <v>49</v>
      </c>
      <c r="D396" s="8">
        <v>2877</v>
      </c>
      <c r="E396" s="27">
        <v>0</v>
      </c>
      <c r="F396" s="27">
        <v>37</v>
      </c>
      <c r="G396" s="27">
        <v>38</v>
      </c>
      <c r="H396" s="27">
        <v>0</v>
      </c>
      <c r="I396" s="27">
        <v>0</v>
      </c>
      <c r="J396" s="27">
        <v>0</v>
      </c>
      <c r="K396" s="27">
        <v>75</v>
      </c>
      <c r="L396" s="20" t="str">
        <f t="shared" ca="1" si="107"/>
        <v/>
      </c>
      <c r="M396" s="20">
        <f t="shared" si="101"/>
        <v>38</v>
      </c>
      <c r="N396" s="20">
        <f t="shared" si="102"/>
        <v>37</v>
      </c>
      <c r="O396" s="20">
        <f t="shared" si="108"/>
        <v>2</v>
      </c>
      <c r="P396" s="20" t="str">
        <f t="shared" si="109"/>
        <v>n</v>
      </c>
    </row>
    <row r="397" spans="1:16" hidden="1" x14ac:dyDescent="0.25">
      <c r="A397" s="20" t="str">
        <f>IFERROR(VLOOKUP(D397,RIJDERS!$B$19:$D$4377,2,FALSE),"")</f>
        <v>58</v>
      </c>
      <c r="B397" s="20" t="str">
        <f>IFERROR(VLOOKUP(D397,RIJDERS!$B$19:$D$4377,3,FALSE),IF(ISBLANK(C397),"",C397))</f>
        <v>Olivier BARETTE</v>
      </c>
      <c r="C397" s="31" t="s">
        <v>49</v>
      </c>
      <c r="D397" s="8">
        <v>101</v>
      </c>
      <c r="E397" s="27">
        <v>23</v>
      </c>
      <c r="F397" s="27">
        <v>22</v>
      </c>
      <c r="G397" s="27">
        <v>0</v>
      </c>
      <c r="H397" s="27">
        <v>0</v>
      </c>
      <c r="I397" s="27">
        <v>0</v>
      </c>
      <c r="J397" s="27">
        <v>21</v>
      </c>
      <c r="K397" s="27">
        <v>66</v>
      </c>
      <c r="L397" s="20" t="str">
        <f t="shared" ca="1" si="107"/>
        <v/>
      </c>
      <c r="M397" s="20">
        <f t="shared" si="101"/>
        <v>23</v>
      </c>
      <c r="N397" s="20">
        <f t="shared" si="102"/>
        <v>22</v>
      </c>
      <c r="O397" s="20">
        <f t="shared" si="108"/>
        <v>3</v>
      </c>
      <c r="P397" s="20" t="str">
        <f t="shared" si="109"/>
        <v>n</v>
      </c>
    </row>
    <row r="398" spans="1:16" hidden="1" x14ac:dyDescent="0.25">
      <c r="A398" s="20" t="str">
        <f>IFERROR(VLOOKUP(D398,RIJDERS!$B$19:$D$4377,2,FALSE),"")</f>
        <v>86</v>
      </c>
      <c r="B398" s="20" t="str">
        <f>IFERROR(VLOOKUP(D398,RIJDERS!$B$19:$D$4377,3,FALSE),IF(ISBLANK(C398),"",C398))</f>
        <v>Frank SMETS</v>
      </c>
      <c r="C398" s="31" t="s">
        <v>49</v>
      </c>
      <c r="D398" s="8">
        <v>48069</v>
      </c>
      <c r="E398" s="27">
        <v>17</v>
      </c>
      <c r="F398" s="27">
        <v>20</v>
      </c>
      <c r="G398" s="27">
        <v>12</v>
      </c>
      <c r="H398" s="27">
        <v>0</v>
      </c>
      <c r="I398" s="27">
        <v>0</v>
      </c>
      <c r="J398" s="27">
        <v>0</v>
      </c>
      <c r="K398" s="27">
        <v>49</v>
      </c>
      <c r="L398" s="20" t="str">
        <f t="shared" ca="1" si="107"/>
        <v/>
      </c>
      <c r="O398" s="20">
        <f t="shared" si="108"/>
        <v>3</v>
      </c>
      <c r="P398" s="20" t="str">
        <f t="shared" si="109"/>
        <v>n</v>
      </c>
    </row>
    <row r="399" spans="1:16" hidden="1" x14ac:dyDescent="0.25">
      <c r="A399" s="20" t="str">
        <f>IFERROR(VLOOKUP(D399,RIJDERS!$B$19:$D$4377,2,FALSE),"")</f>
        <v>44</v>
      </c>
      <c r="B399" s="20" t="str">
        <f>IFERROR(VLOOKUP(D399,RIJDERS!$B$19:$D$4377,3,FALSE),IF(ISBLANK(C399),"",C399))</f>
        <v>Marlon MANNAERTS</v>
      </c>
      <c r="C399" s="31" t="s">
        <v>49</v>
      </c>
      <c r="D399" s="8">
        <v>52186</v>
      </c>
      <c r="E399" s="27">
        <v>16</v>
      </c>
      <c r="F399" s="27">
        <v>15</v>
      </c>
      <c r="G399" s="27">
        <v>10</v>
      </c>
      <c r="H399" s="27">
        <v>0</v>
      </c>
      <c r="I399" s="27">
        <v>0</v>
      </c>
      <c r="J399" s="27">
        <v>0</v>
      </c>
      <c r="K399" s="27">
        <v>41</v>
      </c>
      <c r="L399" s="20" t="str">
        <f t="shared" ca="1" si="107"/>
        <v/>
      </c>
      <c r="M399" s="20">
        <f>LARGE(E399:J399,1)</f>
        <v>16</v>
      </c>
      <c r="N399" s="20">
        <f>LARGE(E399:J399,2)</f>
        <v>15</v>
      </c>
      <c r="O399" s="20">
        <f t="shared" si="108"/>
        <v>3</v>
      </c>
      <c r="P399" s="20" t="str">
        <f t="shared" si="109"/>
        <v>n</v>
      </c>
    </row>
    <row r="400" spans="1:16" hidden="1" x14ac:dyDescent="0.25">
      <c r="A400" s="20" t="str">
        <f>IFERROR(VLOOKUP(D400,RIJDERS!$B$19:$D$4377,2,FALSE),"")</f>
        <v>94</v>
      </c>
      <c r="B400" s="20" t="str">
        <f>IFERROR(VLOOKUP(D400,RIJDERS!$B$19:$D$4377,3,FALSE),IF(ISBLANK(C400),"",C400))</f>
        <v>Emmanuel CHEVAL</v>
      </c>
      <c r="C400" s="31" t="s">
        <v>49</v>
      </c>
      <c r="D400" s="8">
        <v>435</v>
      </c>
      <c r="E400" s="27">
        <v>0</v>
      </c>
      <c r="F400" s="27">
        <v>0</v>
      </c>
      <c r="G400" s="27">
        <v>0</v>
      </c>
      <c r="H400" s="27">
        <v>12</v>
      </c>
      <c r="I400" s="27">
        <v>0</v>
      </c>
      <c r="J400" s="27">
        <v>29</v>
      </c>
      <c r="K400" s="27">
        <v>41</v>
      </c>
      <c r="L400" s="20" t="str">
        <f t="shared" ca="1" si="107"/>
        <v/>
      </c>
      <c r="O400" s="20">
        <f t="shared" si="108"/>
        <v>2</v>
      </c>
      <c r="P400" s="20" t="str">
        <f t="shared" si="109"/>
        <v>n</v>
      </c>
    </row>
    <row r="401" spans="1:16" hidden="1" x14ac:dyDescent="0.25">
      <c r="A401" s="20" t="str">
        <f>IFERROR(VLOOKUP(D401,RIJDERS!$B$19:$D$4377,2,FALSE),"")</f>
        <v>110</v>
      </c>
      <c r="B401" s="20" t="str">
        <f>IFERROR(VLOOKUP(D401,RIJDERS!$B$19:$D$4377,3,FALSE),IF(ISBLANK(C401),"",C401))</f>
        <v>Eddy BLERVAQUE</v>
      </c>
      <c r="C401" s="31" t="s">
        <v>49</v>
      </c>
      <c r="D401" s="8">
        <v>217</v>
      </c>
      <c r="E401" s="27">
        <v>15</v>
      </c>
      <c r="F401" s="27">
        <v>12</v>
      </c>
      <c r="G401" s="27">
        <v>10</v>
      </c>
      <c r="H401" s="27">
        <v>0</v>
      </c>
      <c r="I401" s="27">
        <v>0</v>
      </c>
      <c r="J401" s="27">
        <v>0</v>
      </c>
      <c r="K401" s="27">
        <v>37</v>
      </c>
      <c r="L401" s="20" t="str">
        <f t="shared" ca="1" si="107"/>
        <v/>
      </c>
      <c r="O401" s="20">
        <f t="shared" si="108"/>
        <v>3</v>
      </c>
      <c r="P401" s="20" t="str">
        <f t="shared" si="109"/>
        <v>n</v>
      </c>
    </row>
    <row r="402" spans="1:16" hidden="1" x14ac:dyDescent="0.25">
      <c r="A402" s="20" t="str">
        <f>IFERROR(VLOOKUP(D402,RIJDERS!$B$19:$D$4377,2,FALSE),"")</f>
        <v>80</v>
      </c>
      <c r="B402" s="20" t="str">
        <f>IFERROR(VLOOKUP(D402,RIJDERS!$B$19:$D$4377,3,FALSE),IF(ISBLANK(C402),"",C402))</f>
        <v>Frédéric CARPIAUX</v>
      </c>
      <c r="C402" s="31" t="s">
        <v>49</v>
      </c>
      <c r="D402" s="8">
        <v>395</v>
      </c>
      <c r="E402" s="27">
        <v>0</v>
      </c>
      <c r="F402" s="27">
        <v>0</v>
      </c>
      <c r="G402" s="27">
        <v>36</v>
      </c>
      <c r="H402" s="27">
        <v>0</v>
      </c>
      <c r="I402" s="27">
        <v>0</v>
      </c>
      <c r="J402" s="27">
        <v>0</v>
      </c>
      <c r="K402" s="27">
        <v>36</v>
      </c>
      <c r="L402" s="20" t="str">
        <f t="shared" ca="1" si="107"/>
        <v/>
      </c>
      <c r="O402" s="20">
        <f t="shared" si="108"/>
        <v>1</v>
      </c>
      <c r="P402" s="20" t="str">
        <f t="shared" si="109"/>
        <v>n</v>
      </c>
    </row>
    <row r="403" spans="1:16" hidden="1" x14ac:dyDescent="0.25">
      <c r="A403" s="20" t="str">
        <f>IFERROR(VLOOKUP(D403,RIJDERS!$B$19:$D$4377,2,FALSE),"")</f>
        <v>180</v>
      </c>
      <c r="B403" s="20" t="str">
        <f>IFERROR(VLOOKUP(D403,RIJDERS!$B$19:$D$4377,3,FALSE),IF(ISBLANK(C403),"",C403))</f>
        <v>MATTEO PONCHIONE</v>
      </c>
      <c r="C403" s="31" t="s">
        <v>49</v>
      </c>
      <c r="D403" s="8">
        <v>88900</v>
      </c>
      <c r="E403" s="27">
        <v>0</v>
      </c>
      <c r="F403" s="27">
        <v>0</v>
      </c>
      <c r="G403" s="27">
        <v>0</v>
      </c>
      <c r="H403" s="27">
        <v>0</v>
      </c>
      <c r="I403" s="27">
        <v>0</v>
      </c>
      <c r="J403" s="27">
        <v>24</v>
      </c>
      <c r="K403" s="27">
        <v>24</v>
      </c>
      <c r="L403" s="20" t="str">
        <f t="shared" ca="1" si="107"/>
        <v/>
      </c>
      <c r="O403" s="20">
        <f t="shared" si="108"/>
        <v>1</v>
      </c>
      <c r="P403" s="20" t="str">
        <f t="shared" si="109"/>
        <v>n</v>
      </c>
    </row>
    <row r="404" spans="1:16" hidden="1" x14ac:dyDescent="0.25">
      <c r="A404" s="20" t="str">
        <f>IFERROR(VLOOKUP(D404,RIJDERS!$B$19:$D$4377,2,FALSE),"")</f>
        <v>102</v>
      </c>
      <c r="B404" s="20" t="str">
        <f>IFERROR(VLOOKUP(D404,RIJDERS!$B$19:$D$4377,3,FALSE),IF(ISBLANK(C404),"",C404))</f>
        <v>Michael LALOUX</v>
      </c>
      <c r="C404" s="31" t="s">
        <v>49</v>
      </c>
      <c r="D404" s="8">
        <v>1798</v>
      </c>
      <c r="E404" s="27">
        <v>12</v>
      </c>
      <c r="F404" s="27">
        <v>0</v>
      </c>
      <c r="G404" s="27">
        <v>11</v>
      </c>
      <c r="H404" s="27">
        <v>0</v>
      </c>
      <c r="I404" s="27">
        <v>0</v>
      </c>
      <c r="J404" s="27">
        <v>0</v>
      </c>
      <c r="K404" s="27">
        <v>23</v>
      </c>
      <c r="L404" s="20" t="str">
        <f t="shared" ca="1" si="107"/>
        <v/>
      </c>
      <c r="M404" s="20">
        <f t="shared" ref="M404:M411" si="110">IF(P404="t","",LARGE(E404:J404,1))</f>
        <v>12</v>
      </c>
      <c r="N404" s="20">
        <f t="shared" ref="N404:N411" si="111">IF(P404="t","",LARGE(E404:J404,2))</f>
        <v>11</v>
      </c>
      <c r="O404" s="20">
        <f t="shared" si="108"/>
        <v>2</v>
      </c>
      <c r="P404" s="20" t="str">
        <f t="shared" si="109"/>
        <v>n</v>
      </c>
    </row>
    <row r="405" spans="1:16" hidden="1" x14ac:dyDescent="0.25">
      <c r="A405" s="20" t="str">
        <f>IFERROR(VLOOKUP(D405,RIJDERS!$B$19:$D$4377,2,FALSE),"")</f>
        <v>666</v>
      </c>
      <c r="B405" s="20" t="str">
        <f>IFERROR(VLOOKUP(D405,RIJDERS!$B$19:$D$4377,3,FALSE),IF(ISBLANK(C405),"",C405))</f>
        <v>Nico WILLEM</v>
      </c>
      <c r="C405" s="31" t="s">
        <v>49</v>
      </c>
      <c r="D405" s="8">
        <v>44818</v>
      </c>
      <c r="E405" s="27">
        <v>18</v>
      </c>
      <c r="F405" s="27">
        <v>0</v>
      </c>
      <c r="G405" s="27">
        <v>0</v>
      </c>
      <c r="H405" s="27">
        <v>0</v>
      </c>
      <c r="I405" s="27">
        <v>0</v>
      </c>
      <c r="J405" s="27">
        <v>0</v>
      </c>
      <c r="K405" s="27">
        <v>18</v>
      </c>
      <c r="L405" s="20" t="str">
        <f t="shared" ca="1" si="107"/>
        <v/>
      </c>
      <c r="M405" s="20">
        <f t="shared" si="110"/>
        <v>18</v>
      </c>
      <c r="N405" s="20">
        <f t="shared" si="111"/>
        <v>0</v>
      </c>
      <c r="O405" s="20">
        <f t="shared" si="108"/>
        <v>1</v>
      </c>
      <c r="P405" s="20" t="str">
        <f t="shared" si="109"/>
        <v>n</v>
      </c>
    </row>
    <row r="406" spans="1:16" hidden="1" x14ac:dyDescent="0.25">
      <c r="A406" s="20" t="str">
        <f>IFERROR(VLOOKUP(D406,RIJDERS!$B$19:$D$4377,2,FALSE),"")</f>
        <v>100</v>
      </c>
      <c r="B406" s="20" t="str">
        <f>IFERROR(VLOOKUP(D406,RIJDERS!$B$19:$D$4377,3,FALSE),IF(ISBLANK(C406),"",C406))</f>
        <v>ADAMS PIETER</v>
      </c>
      <c r="C406" s="31" t="s">
        <v>49</v>
      </c>
      <c r="D406" s="8">
        <v>56968</v>
      </c>
      <c r="E406" s="27">
        <v>0</v>
      </c>
      <c r="F406" s="27">
        <v>16</v>
      </c>
      <c r="G406" s="27">
        <v>0</v>
      </c>
      <c r="H406" s="27">
        <v>0</v>
      </c>
      <c r="I406" s="27">
        <v>0</v>
      </c>
      <c r="J406" s="27">
        <v>0</v>
      </c>
      <c r="K406" s="27">
        <v>16</v>
      </c>
      <c r="L406" s="20" t="str">
        <f t="shared" ca="1" si="107"/>
        <v/>
      </c>
      <c r="M406" s="20">
        <f t="shared" si="110"/>
        <v>16</v>
      </c>
      <c r="N406" s="20">
        <f t="shared" si="111"/>
        <v>0</v>
      </c>
      <c r="O406" s="20">
        <f t="shared" si="108"/>
        <v>1</v>
      </c>
      <c r="P406" s="20" t="str">
        <f t="shared" si="109"/>
        <v>n</v>
      </c>
    </row>
    <row r="407" spans="1:16" hidden="1" x14ac:dyDescent="0.25">
      <c r="A407" s="20" t="str">
        <f>IFERROR(VLOOKUP(D407,RIJDERS!$B$19:$D$4377,2,FALSE),"")</f>
        <v>98</v>
      </c>
      <c r="B407" s="20" t="str">
        <f>IFERROR(VLOOKUP(D407,RIJDERS!$B$19:$D$4377,3,FALSE),IF(ISBLANK(C407),"",C407))</f>
        <v>Raf VANHOVE</v>
      </c>
      <c r="C407" s="31" t="s">
        <v>49</v>
      </c>
      <c r="D407" s="8">
        <v>53333</v>
      </c>
      <c r="E407" s="27">
        <v>13</v>
      </c>
      <c r="F407" s="27">
        <v>0</v>
      </c>
      <c r="G407" s="27">
        <v>0</v>
      </c>
      <c r="H407" s="27">
        <v>0</v>
      </c>
      <c r="I407" s="27">
        <v>0</v>
      </c>
      <c r="J407" s="27">
        <v>0</v>
      </c>
      <c r="K407" s="27">
        <v>13</v>
      </c>
      <c r="L407" s="20" t="str">
        <f t="shared" ca="1" si="107"/>
        <v/>
      </c>
      <c r="M407" s="20">
        <f t="shared" si="110"/>
        <v>13</v>
      </c>
      <c r="N407" s="20">
        <f t="shared" si="111"/>
        <v>0</v>
      </c>
      <c r="O407" s="20">
        <f t="shared" si="108"/>
        <v>1</v>
      </c>
      <c r="P407" s="20" t="str">
        <f t="shared" si="109"/>
        <v>n</v>
      </c>
    </row>
    <row r="408" spans="1:16" hidden="1" x14ac:dyDescent="0.25">
      <c r="A408" s="20" t="str">
        <f>IFERROR(VLOOKUP(D408,RIJDERS!$B$19:$D$4377,2,FALSE),"")</f>
        <v>24</v>
      </c>
      <c r="B408" s="20" t="str">
        <f>IFERROR(VLOOKUP(D408,RIJDERS!$B$19:$D$4377,3,FALSE),IF(ISBLANK(C408),"",C408))</f>
        <v>Christop DE BUSSCHER</v>
      </c>
      <c r="C408" s="31" t="s">
        <v>49</v>
      </c>
      <c r="D408" s="8">
        <v>639</v>
      </c>
      <c r="E408" s="27">
        <v>0</v>
      </c>
      <c r="F408" s="27">
        <v>12</v>
      </c>
      <c r="G408" s="27">
        <v>0</v>
      </c>
      <c r="H408" s="27">
        <v>0</v>
      </c>
      <c r="I408" s="27">
        <v>0</v>
      </c>
      <c r="J408" s="27">
        <v>0</v>
      </c>
      <c r="K408" s="27">
        <v>12</v>
      </c>
      <c r="L408" s="20" t="str">
        <f t="shared" ca="1" si="107"/>
        <v/>
      </c>
      <c r="M408" s="20">
        <f t="shared" si="110"/>
        <v>12</v>
      </c>
      <c r="N408" s="20">
        <f t="shared" si="111"/>
        <v>0</v>
      </c>
      <c r="O408" s="20">
        <f t="shared" si="108"/>
        <v>1</v>
      </c>
      <c r="P408" s="20" t="str">
        <f t="shared" si="109"/>
        <v>n</v>
      </c>
    </row>
    <row r="409" spans="1:16" hidden="1" x14ac:dyDescent="0.25">
      <c r="A409" s="20" t="str">
        <f>IFERROR(VLOOKUP(D409,RIJDERS!$B$19:$D$4377,2,FALSE),"")</f>
        <v>90</v>
      </c>
      <c r="B409" s="20" t="str">
        <f>IFERROR(VLOOKUP(D409,RIJDERS!$B$19:$D$4377,3,FALSE),IF(ISBLANK(C409),"",C409))</f>
        <v>Gunther MAES</v>
      </c>
      <c r="C409" s="31" t="s">
        <v>49</v>
      </c>
      <c r="D409" s="8">
        <v>45270</v>
      </c>
      <c r="E409" s="27">
        <v>12</v>
      </c>
      <c r="F409" s="27">
        <v>0</v>
      </c>
      <c r="G409" s="27">
        <v>0</v>
      </c>
      <c r="H409" s="27">
        <v>0</v>
      </c>
      <c r="I409" s="27">
        <v>0</v>
      </c>
      <c r="J409" s="27">
        <v>0</v>
      </c>
      <c r="K409" s="27">
        <v>12</v>
      </c>
      <c r="L409" s="20" t="str">
        <f t="shared" ca="1" si="107"/>
        <v/>
      </c>
      <c r="M409" s="20">
        <f t="shared" si="110"/>
        <v>12</v>
      </c>
      <c r="N409" s="20">
        <f t="shared" si="111"/>
        <v>0</v>
      </c>
      <c r="O409" s="20">
        <f t="shared" si="108"/>
        <v>1</v>
      </c>
      <c r="P409" s="20" t="str">
        <f t="shared" si="109"/>
        <v>n</v>
      </c>
    </row>
    <row r="410" spans="1:16" hidden="1" x14ac:dyDescent="0.25">
      <c r="A410" s="20" t="str">
        <f>IFERROR(VLOOKUP(D410,RIJDERS!$B$19:$D$4377,2,FALSE),"")</f>
        <v>99</v>
      </c>
      <c r="B410" s="20" t="str">
        <f>IFERROR(VLOOKUP(D410,RIJDERS!$B$19:$D$4377,3,FALSE),IF(ISBLANK(C410),"",C410))</f>
        <v>Romuald CANDATEN</v>
      </c>
      <c r="C410" s="31" t="s">
        <v>49</v>
      </c>
      <c r="D410" s="8">
        <v>368</v>
      </c>
      <c r="E410" s="27">
        <v>0</v>
      </c>
      <c r="F410" s="27">
        <v>12</v>
      </c>
      <c r="G410" s="27">
        <v>0</v>
      </c>
      <c r="H410" s="27">
        <v>0</v>
      </c>
      <c r="I410" s="27">
        <v>0</v>
      </c>
      <c r="J410" s="27">
        <v>0</v>
      </c>
      <c r="K410" s="27">
        <v>12</v>
      </c>
      <c r="L410" s="20" t="str">
        <f t="shared" ca="1" si="107"/>
        <v/>
      </c>
      <c r="M410" s="20">
        <f t="shared" si="110"/>
        <v>12</v>
      </c>
      <c r="N410" s="20">
        <f t="shared" si="111"/>
        <v>0</v>
      </c>
      <c r="O410" s="20">
        <f t="shared" si="108"/>
        <v>1</v>
      </c>
      <c r="P410" s="20" t="str">
        <f t="shared" si="109"/>
        <v>n</v>
      </c>
    </row>
    <row r="411" spans="1:16" x14ac:dyDescent="0.25">
      <c r="A411" s="20" t="str">
        <f>IFERROR(VLOOKUP(D411,RIJDERS!$B$19:$D$4377,2,FALSE),"")</f>
        <v/>
      </c>
      <c r="B411" s="20" t="str">
        <f>IFERROR(VLOOKUP(D411,RIJDERS!$B$19:$D$4377,3,FALSE),IF(ISBLANK(C411),"",C411))</f>
        <v/>
      </c>
      <c r="C411" s="8"/>
      <c r="D411" s="26"/>
      <c r="E411" s="27"/>
      <c r="F411" s="27"/>
      <c r="G411" s="27"/>
      <c r="H411" s="27"/>
      <c r="I411" s="27"/>
      <c r="J411" s="27"/>
      <c r="K411" s="27"/>
      <c r="L411" s="20" t="str">
        <f t="shared" ca="1" si="107"/>
        <v/>
      </c>
      <c r="M411" s="20" t="str">
        <f t="shared" si="110"/>
        <v/>
      </c>
      <c r="N411" s="20" t="str">
        <f t="shared" si="111"/>
        <v/>
      </c>
      <c r="O411" s="20">
        <f t="shared" si="108"/>
        <v>0</v>
      </c>
      <c r="P411" s="20" t="str">
        <f t="shared" si="109"/>
        <v>t</v>
      </c>
    </row>
    <row r="412" spans="1:16" x14ac:dyDescent="0.25">
      <c r="A412" s="20" t="str">
        <f>IFERROR(VLOOKUP(D412,RIJDERS!$B$19:$D$4377,2,FALSE),"")</f>
        <v/>
      </c>
      <c r="B412" s="20" t="str">
        <f>IFERROR(VLOOKUP(D412,RIJDERS!$B$19:$D$4377,3,FALSE),IF(ISBLANK(C412),"",C412))</f>
        <v>Girls 11/12 jaar</v>
      </c>
      <c r="C412" s="30" t="s">
        <v>56</v>
      </c>
      <c r="D412" s="29"/>
      <c r="E412" s="27"/>
      <c r="F412" s="27"/>
      <c r="G412" s="27"/>
      <c r="H412" s="27"/>
      <c r="I412" s="27"/>
      <c r="J412" s="27"/>
      <c r="K412" s="27"/>
      <c r="L412" s="20" t="str">
        <f t="shared" ca="1" si="107"/>
        <v/>
      </c>
      <c r="M412" s="20" t="e">
        <f t="shared" ref="M412:M417" si="112">LARGE(E412:J412,1)</f>
        <v>#NUM!</v>
      </c>
      <c r="N412" s="20" t="e">
        <f t="shared" ref="N412:N417" si="113">LARGE(E412:J412,2)</f>
        <v>#NUM!</v>
      </c>
      <c r="O412" s="20">
        <f t="shared" si="108"/>
        <v>0</v>
      </c>
      <c r="P412" s="20" t="str">
        <f t="shared" si="109"/>
        <v>t</v>
      </c>
    </row>
    <row r="413" spans="1:16" x14ac:dyDescent="0.25">
      <c r="A413" s="20" t="str">
        <f>IFERROR(VLOOKUP(D413,RIJDERS!$B$19:$D$4377,2,FALSE),"")</f>
        <v>96</v>
      </c>
      <c r="B413" s="20" t="str">
        <f>IFERROR(VLOOKUP(D413,RIJDERS!$B$19:$D$4377,3,FALSE),IF(ISBLANK(C413),"",C413))</f>
        <v>Lotte WOLFS</v>
      </c>
      <c r="C413" s="31" t="s">
        <v>55</v>
      </c>
      <c r="D413" s="8">
        <v>43749</v>
      </c>
      <c r="E413" s="27">
        <v>58</v>
      </c>
      <c r="F413" s="27">
        <v>74</v>
      </c>
      <c r="G413" s="27">
        <v>74</v>
      </c>
      <c r="H413" s="27">
        <v>74</v>
      </c>
      <c r="I413" s="27">
        <v>41</v>
      </c>
      <c r="J413" s="27">
        <v>74</v>
      </c>
      <c r="K413" s="27">
        <v>395</v>
      </c>
      <c r="L413" s="20">
        <f t="shared" ca="1" si="107"/>
        <v>1</v>
      </c>
      <c r="M413" s="20">
        <f>IF(P413="t","",LARGE(E413:J413,1))</f>
        <v>74</v>
      </c>
      <c r="N413" s="20">
        <f>IF(P413="t","",LARGE(E413:J413,2))</f>
        <v>74</v>
      </c>
      <c r="O413" s="20">
        <f t="shared" si="108"/>
        <v>6</v>
      </c>
      <c r="P413" s="20" t="str">
        <f t="shared" si="109"/>
        <v>j</v>
      </c>
    </row>
    <row r="414" spans="1:16" x14ac:dyDescent="0.25">
      <c r="A414" s="20" t="str">
        <f>IFERROR(VLOOKUP(D414,RIJDERS!$B$19:$D$4377,2,FALSE),"")</f>
        <v>27</v>
      </c>
      <c r="B414" s="20" t="str">
        <f>IFERROR(VLOOKUP(D414,RIJDERS!$B$19:$D$4377,3,FALSE),IF(ISBLANK(C414),"",C414))</f>
        <v>Emma SZEKELY</v>
      </c>
      <c r="C414" s="31" t="s">
        <v>55</v>
      </c>
      <c r="D414" s="8">
        <v>46962</v>
      </c>
      <c r="E414" s="27">
        <v>77</v>
      </c>
      <c r="F414" s="27">
        <v>54</v>
      </c>
      <c r="G414" s="27">
        <v>54</v>
      </c>
      <c r="H414" s="27">
        <v>0</v>
      </c>
      <c r="I414" s="27">
        <v>74</v>
      </c>
      <c r="J414" s="27">
        <v>0</v>
      </c>
      <c r="K414" s="27">
        <v>259</v>
      </c>
      <c r="L414" s="20">
        <f t="shared" ca="1" si="107"/>
        <v>2</v>
      </c>
      <c r="M414" s="20">
        <f t="shared" si="112"/>
        <v>77</v>
      </c>
      <c r="N414" s="20">
        <f t="shared" si="113"/>
        <v>74</v>
      </c>
      <c r="O414" s="20">
        <f t="shared" si="108"/>
        <v>4</v>
      </c>
      <c r="P414" s="20" t="str">
        <f t="shared" si="109"/>
        <v>j</v>
      </c>
    </row>
    <row r="415" spans="1:16" x14ac:dyDescent="0.25">
      <c r="A415" s="20" t="str">
        <f>IFERROR(VLOOKUP(D415,RIJDERS!$B$19:$D$4377,2,FALSE),"")</f>
        <v>5</v>
      </c>
      <c r="B415" s="20" t="str">
        <f>IFERROR(VLOOKUP(D415,RIJDERS!$B$19:$D$4377,3,FALSE),IF(ISBLANK(C415),"",C415))</f>
        <v>Sanne LUMBEECK</v>
      </c>
      <c r="C415" s="31" t="s">
        <v>55</v>
      </c>
      <c r="D415" s="8">
        <v>42553</v>
      </c>
      <c r="E415" s="27">
        <v>45</v>
      </c>
      <c r="F415" s="27">
        <v>41</v>
      </c>
      <c r="G415" s="27">
        <v>41</v>
      </c>
      <c r="H415" s="27">
        <v>39</v>
      </c>
      <c r="I415" s="27">
        <v>48</v>
      </c>
      <c r="J415" s="27">
        <v>37</v>
      </c>
      <c r="K415" s="27">
        <v>251</v>
      </c>
      <c r="L415" s="20">
        <f t="shared" ca="1" si="107"/>
        <v>3</v>
      </c>
      <c r="M415" s="20">
        <f t="shared" ref="M415:M416" si="114">IF(P415="t","",LARGE(E415:J415,1))</f>
        <v>48</v>
      </c>
      <c r="N415" s="20">
        <f t="shared" ref="N415:N416" si="115">IF(P415="t","",LARGE(E415:J415,2))</f>
        <v>45</v>
      </c>
      <c r="O415" s="20">
        <f t="shared" si="108"/>
        <v>6</v>
      </c>
      <c r="P415" s="20" t="str">
        <f t="shared" si="109"/>
        <v>j</v>
      </c>
    </row>
    <row r="416" spans="1:16" x14ac:dyDescent="0.25">
      <c r="A416" s="20" t="str">
        <f>IFERROR(VLOOKUP(D416,RIJDERS!$B$19:$D$4377,2,FALSE),"")</f>
        <v>25</v>
      </c>
      <c r="B416" s="20" t="str">
        <f>IFERROR(VLOOKUP(D416,RIJDERS!$B$19:$D$4377,3,FALSE),IF(ISBLANK(C416),"",C416))</f>
        <v>Liene RUTS</v>
      </c>
      <c r="C416" s="31" t="s">
        <v>55</v>
      </c>
      <c r="D416" s="8">
        <v>48100</v>
      </c>
      <c r="E416" s="27">
        <v>37</v>
      </c>
      <c r="F416" s="27">
        <v>29</v>
      </c>
      <c r="G416" s="27">
        <v>33</v>
      </c>
      <c r="H416" s="27">
        <v>51</v>
      </c>
      <c r="I416" s="27">
        <v>33</v>
      </c>
      <c r="J416" s="27">
        <v>45</v>
      </c>
      <c r="K416" s="27">
        <v>228</v>
      </c>
      <c r="L416" s="20">
        <f t="shared" ca="1" si="107"/>
        <v>4</v>
      </c>
      <c r="M416" s="20">
        <f t="shared" si="114"/>
        <v>51</v>
      </c>
      <c r="N416" s="20">
        <f t="shared" si="115"/>
        <v>45</v>
      </c>
      <c r="O416" s="20">
        <f t="shared" si="108"/>
        <v>6</v>
      </c>
      <c r="P416" s="20" t="str">
        <f t="shared" si="109"/>
        <v>j</v>
      </c>
    </row>
    <row r="417" spans="1:16" x14ac:dyDescent="0.25">
      <c r="A417" s="20" t="str">
        <f>IFERROR(VLOOKUP(D417,RIJDERS!$B$19:$D$4377,2,FALSE),"")</f>
        <v>23</v>
      </c>
      <c r="B417" s="20" t="str">
        <f>IFERROR(VLOOKUP(D417,RIJDERS!$B$19:$D$4377,3,FALSE),IF(ISBLANK(C417),"",C417))</f>
        <v>Malika CLAESSEN</v>
      </c>
      <c r="C417" s="31" t="s">
        <v>55</v>
      </c>
      <c r="D417" s="8">
        <v>44850</v>
      </c>
      <c r="E417" s="27">
        <v>19</v>
      </c>
      <c r="F417" s="27">
        <v>28</v>
      </c>
      <c r="G417" s="27">
        <v>35</v>
      </c>
      <c r="H417" s="27">
        <v>43</v>
      </c>
      <c r="I417" s="27">
        <v>30</v>
      </c>
      <c r="J417" s="27">
        <v>46</v>
      </c>
      <c r="K417" s="27">
        <v>201</v>
      </c>
      <c r="L417" s="20">
        <f t="shared" ca="1" si="107"/>
        <v>5</v>
      </c>
      <c r="M417" s="20">
        <f t="shared" si="112"/>
        <v>46</v>
      </c>
      <c r="N417" s="20">
        <f t="shared" si="113"/>
        <v>43</v>
      </c>
      <c r="O417" s="20">
        <f t="shared" si="108"/>
        <v>6</v>
      </c>
      <c r="P417" s="20" t="str">
        <f t="shared" si="109"/>
        <v>j</v>
      </c>
    </row>
    <row r="418" spans="1:16" x14ac:dyDescent="0.25">
      <c r="A418" s="20" t="str">
        <f>IFERROR(VLOOKUP(D418,RIJDERS!$B$19:$D$4377,2,FALSE),"")</f>
        <v>93</v>
      </c>
      <c r="B418" s="20" t="str">
        <f>IFERROR(VLOOKUP(D418,RIJDERS!$B$19:$D$4377,3,FALSE),IF(ISBLANK(C418),"",C418))</f>
        <v>Lore WOLFS</v>
      </c>
      <c r="C418" s="31" t="s">
        <v>55</v>
      </c>
      <c r="D418" s="8">
        <v>43748</v>
      </c>
      <c r="E418" s="27">
        <v>42</v>
      </c>
      <c r="F418" s="27">
        <v>35</v>
      </c>
      <c r="G418" s="27">
        <v>26</v>
      </c>
      <c r="H418" s="27">
        <v>30</v>
      </c>
      <c r="I418" s="27">
        <v>28</v>
      </c>
      <c r="J418" s="27">
        <v>25</v>
      </c>
      <c r="K418" s="27">
        <v>186</v>
      </c>
      <c r="L418" s="20">
        <f t="shared" ca="1" si="107"/>
        <v>6</v>
      </c>
      <c r="M418" s="20">
        <f>IF(P418="t","",LARGE(E418:J418,1))</f>
        <v>42</v>
      </c>
      <c r="N418" s="20">
        <f>IF(P418="t","",LARGE(E418:J418,2))</f>
        <v>35</v>
      </c>
      <c r="O418" s="20">
        <f t="shared" si="108"/>
        <v>6</v>
      </c>
      <c r="P418" s="20" t="str">
        <f t="shared" si="109"/>
        <v>j</v>
      </c>
    </row>
    <row r="419" spans="1:16" hidden="1" x14ac:dyDescent="0.25">
      <c r="A419" s="20" t="str">
        <f>IFERROR(VLOOKUP(D419,RIJDERS!$B$19:$D$4377,2,FALSE),"")</f>
        <v>29</v>
      </c>
      <c r="B419" s="20" t="str">
        <f>IFERROR(VLOOKUP(D419,RIJDERS!$B$19:$D$4377,3,FALSE),IF(ISBLANK(C419),"",C419))</f>
        <v>Billy GOOSSENS</v>
      </c>
      <c r="C419" s="31" t="s">
        <v>55</v>
      </c>
      <c r="D419" s="8">
        <v>46275</v>
      </c>
      <c r="E419" s="27">
        <v>44</v>
      </c>
      <c r="F419" s="27">
        <v>46</v>
      </c>
      <c r="G419" s="27">
        <v>46</v>
      </c>
      <c r="H419" s="27">
        <v>0</v>
      </c>
      <c r="I419" s="27">
        <v>0</v>
      </c>
      <c r="J419" s="27">
        <v>0</v>
      </c>
      <c r="K419" s="27">
        <v>136</v>
      </c>
      <c r="L419" s="20" t="str">
        <f t="shared" ca="1" si="107"/>
        <v/>
      </c>
      <c r="O419" s="20">
        <f t="shared" si="108"/>
        <v>3</v>
      </c>
      <c r="P419" s="20" t="str">
        <f t="shared" si="109"/>
        <v>n</v>
      </c>
    </row>
    <row r="420" spans="1:16" x14ac:dyDescent="0.25">
      <c r="A420" s="20" t="str">
        <f>IFERROR(VLOOKUP(D420,RIJDERS!$B$19:$D$4377,2,FALSE),"")</f>
        <v>41</v>
      </c>
      <c r="B420" s="20" t="str">
        <f>IFERROR(VLOOKUP(D420,RIJDERS!$B$19:$D$4377,3,FALSE),IF(ISBLANK(C420),"",C420))</f>
        <v>Dieuwke HEYVAERT</v>
      </c>
      <c r="C420" s="31" t="s">
        <v>55</v>
      </c>
      <c r="D420" s="8">
        <v>44138</v>
      </c>
      <c r="E420" s="27">
        <v>18</v>
      </c>
      <c r="F420" s="27">
        <v>10</v>
      </c>
      <c r="G420" s="27">
        <v>10</v>
      </c>
      <c r="H420" s="27">
        <v>38</v>
      </c>
      <c r="I420" s="27">
        <v>21</v>
      </c>
      <c r="J420" s="27">
        <v>29</v>
      </c>
      <c r="K420" s="27">
        <v>126</v>
      </c>
      <c r="L420" s="20">
        <f t="shared" ca="1" si="107"/>
        <v>7</v>
      </c>
      <c r="O420" s="20">
        <f t="shared" si="108"/>
        <v>6</v>
      </c>
      <c r="P420" s="20" t="str">
        <f t="shared" si="109"/>
        <v>j</v>
      </c>
    </row>
    <row r="421" spans="1:16" hidden="1" x14ac:dyDescent="0.25">
      <c r="A421" s="20" t="str">
        <f>IFERROR(VLOOKUP(D421,RIJDERS!$B$19:$D$4377,2,FALSE),"")</f>
        <v>26</v>
      </c>
      <c r="B421" s="20" t="str">
        <f>IFERROR(VLOOKUP(D421,RIJDERS!$B$19:$D$4377,3,FALSE),IF(ISBLANK(C421),"",C421))</f>
        <v>Janne SMITS</v>
      </c>
      <c r="C421" s="31" t="s">
        <v>55</v>
      </c>
      <c r="D421" s="8">
        <v>44139</v>
      </c>
      <c r="E421" s="27">
        <v>19</v>
      </c>
      <c r="F421" s="27">
        <v>30</v>
      </c>
      <c r="G421" s="27">
        <v>25</v>
      </c>
      <c r="H421" s="27">
        <v>0</v>
      </c>
      <c r="I421" s="27">
        <v>0</v>
      </c>
      <c r="J421" s="27">
        <v>0</v>
      </c>
      <c r="K421" s="27">
        <v>74</v>
      </c>
      <c r="L421" s="20" t="str">
        <f t="shared" ca="1" si="107"/>
        <v/>
      </c>
      <c r="M421" s="20">
        <f>LARGE(E421:J421,1)</f>
        <v>30</v>
      </c>
      <c r="N421" s="20">
        <f>LARGE(E421:J421,2)</f>
        <v>25</v>
      </c>
      <c r="O421" s="20">
        <f t="shared" si="108"/>
        <v>3</v>
      </c>
      <c r="P421" s="20" t="str">
        <f t="shared" si="109"/>
        <v>n</v>
      </c>
    </row>
    <row r="422" spans="1:16" x14ac:dyDescent="0.25">
      <c r="A422" s="20" t="str">
        <f>IFERROR(VLOOKUP(D422,RIJDERS!$B$19:$D$4377,2,FALSE),"")</f>
        <v>22</v>
      </c>
      <c r="B422" s="20" t="str">
        <f>IFERROR(VLOOKUP(D422,RIJDERS!$B$19:$D$4377,3,FALSE),IF(ISBLANK(C422),"",C422))</f>
        <v>Sterre VAN GASTEL</v>
      </c>
      <c r="C422" s="31" t="s">
        <v>55</v>
      </c>
      <c r="D422" s="8">
        <v>46272</v>
      </c>
      <c r="E422" s="27">
        <v>13</v>
      </c>
      <c r="F422" s="27">
        <v>11</v>
      </c>
      <c r="G422" s="27">
        <v>12</v>
      </c>
      <c r="H422" s="27">
        <v>35</v>
      </c>
      <c r="I422" s="27">
        <v>0</v>
      </c>
      <c r="J422" s="27">
        <v>0</v>
      </c>
      <c r="K422" s="27">
        <v>71</v>
      </c>
      <c r="L422" s="20">
        <f t="shared" ca="1" si="107"/>
        <v>8</v>
      </c>
      <c r="O422" s="20">
        <f t="shared" si="108"/>
        <v>4</v>
      </c>
      <c r="P422" s="20" t="str">
        <f t="shared" si="109"/>
        <v>j</v>
      </c>
    </row>
    <row r="423" spans="1:16" x14ac:dyDescent="0.25">
      <c r="A423" s="20" t="str">
        <f>IFERROR(VLOOKUP(D423,RIJDERS!$B$19:$D$4377,2,FALSE),"")</f>
        <v>39</v>
      </c>
      <c r="B423" s="20" t="str">
        <f>IFERROR(VLOOKUP(D423,RIJDERS!$B$19:$D$4377,3,FALSE),IF(ISBLANK(C423),"",C423))</f>
        <v>Kaylani BARTELS</v>
      </c>
      <c r="C423" s="31" t="s">
        <v>55</v>
      </c>
      <c r="D423" s="8">
        <v>53010</v>
      </c>
      <c r="E423" s="27">
        <v>19</v>
      </c>
      <c r="F423" s="27">
        <v>10</v>
      </c>
      <c r="G423" s="27">
        <v>9</v>
      </c>
      <c r="H423" s="27">
        <v>27</v>
      </c>
      <c r="I423" s="27">
        <v>0</v>
      </c>
      <c r="J423" s="27">
        <v>0</v>
      </c>
      <c r="K423" s="27">
        <v>65</v>
      </c>
      <c r="L423" s="20">
        <f t="shared" ca="1" si="107"/>
        <v>9</v>
      </c>
      <c r="O423" s="20">
        <f t="shared" si="108"/>
        <v>4</v>
      </c>
      <c r="P423" s="20" t="str">
        <f t="shared" si="109"/>
        <v>j</v>
      </c>
    </row>
    <row r="424" spans="1:16" hidden="1" x14ac:dyDescent="0.25">
      <c r="A424" s="20" t="str">
        <f>IFERROR(VLOOKUP(D424,RIJDERS!$B$19:$D$4377,2,FALSE),"")</f>
        <v>176</v>
      </c>
      <c r="B424" s="20" t="str">
        <f>IFERROR(VLOOKUP(D424,RIJDERS!$B$19:$D$4377,3,FALSE),IF(ISBLANK(C424),"",C424))</f>
        <v>NIEUWENKAMP DEMI</v>
      </c>
      <c r="C424" s="31" t="s">
        <v>55</v>
      </c>
      <c r="D424" s="8">
        <v>64237</v>
      </c>
      <c r="E424" s="27">
        <v>51</v>
      </c>
      <c r="F424" s="27">
        <v>0</v>
      </c>
      <c r="G424" s="27">
        <v>0</v>
      </c>
      <c r="H424" s="27">
        <v>0</v>
      </c>
      <c r="I424" s="27">
        <v>0</v>
      </c>
      <c r="J424" s="27">
        <v>0</v>
      </c>
      <c r="K424" s="27">
        <v>51</v>
      </c>
      <c r="L424" s="20" t="str">
        <f t="shared" ca="1" si="107"/>
        <v/>
      </c>
      <c r="O424" s="20">
        <f t="shared" si="108"/>
        <v>1</v>
      </c>
      <c r="P424" s="20" t="str">
        <f t="shared" si="109"/>
        <v>n</v>
      </c>
    </row>
    <row r="425" spans="1:16" x14ac:dyDescent="0.25">
      <c r="A425" s="20" t="str">
        <f>IFERROR(VLOOKUP(D425,RIJDERS!$B$19:$D$4377,2,FALSE),"")</f>
        <v>36</v>
      </c>
      <c r="B425" s="20" t="str">
        <f>IFERROR(VLOOKUP(D425,RIJDERS!$B$19:$D$4377,3,FALSE),IF(ISBLANK(C425),"",C425))</f>
        <v>Alicia COQUIN</v>
      </c>
      <c r="C425" s="31" t="s">
        <v>55</v>
      </c>
      <c r="D425" s="8">
        <v>54145</v>
      </c>
      <c r="E425" s="27">
        <v>14</v>
      </c>
      <c r="F425" s="27">
        <v>10</v>
      </c>
      <c r="G425" s="27">
        <v>12</v>
      </c>
      <c r="H425" s="27">
        <v>12</v>
      </c>
      <c r="I425" s="27">
        <v>0</v>
      </c>
      <c r="J425" s="27">
        <v>0</v>
      </c>
      <c r="K425" s="27">
        <v>48</v>
      </c>
      <c r="L425" s="20">
        <f t="shared" ca="1" si="107"/>
        <v>10</v>
      </c>
      <c r="M425" s="20">
        <f t="shared" ref="M425" si="116">LARGE(E425:J425,1)</f>
        <v>14</v>
      </c>
      <c r="N425" s="20">
        <f t="shared" ref="N425" si="117">LARGE(E425:J425,2)</f>
        <v>12</v>
      </c>
      <c r="O425" s="20">
        <f t="shared" si="108"/>
        <v>4</v>
      </c>
      <c r="P425" s="20" t="str">
        <f t="shared" si="109"/>
        <v>j</v>
      </c>
    </row>
    <row r="426" spans="1:16" x14ac:dyDescent="0.25">
      <c r="A426" s="20" t="str">
        <f>IFERROR(VLOOKUP(D426,RIJDERS!$B$19:$D$4377,2,FALSE),"")</f>
        <v>42</v>
      </c>
      <c r="B426" s="20" t="str">
        <f>IFERROR(VLOOKUP(D426,RIJDERS!$B$19:$D$4377,3,FALSE),IF(ISBLANK(C426),"",C426))</f>
        <v>Kyana LEYSSENS</v>
      </c>
      <c r="C426" s="31" t="s">
        <v>55</v>
      </c>
      <c r="D426" s="8">
        <v>1971</v>
      </c>
      <c r="E426" s="27">
        <v>9</v>
      </c>
      <c r="F426" s="27">
        <v>0</v>
      </c>
      <c r="G426" s="27">
        <v>6</v>
      </c>
      <c r="H426" s="27">
        <v>12</v>
      </c>
      <c r="I426" s="27">
        <v>0</v>
      </c>
      <c r="J426" s="27">
        <v>19</v>
      </c>
      <c r="K426" s="27">
        <v>46</v>
      </c>
      <c r="L426" s="20">
        <f t="shared" ca="1" si="107"/>
        <v>11</v>
      </c>
      <c r="M426" s="20">
        <f t="shared" ref="M426:M435" si="118">IF(P426="t","",LARGE(E426:J426,1))</f>
        <v>19</v>
      </c>
      <c r="N426" s="20">
        <f t="shared" ref="N426:N435" si="119">IF(P426="t","",LARGE(E426:J426,2))</f>
        <v>12</v>
      </c>
      <c r="O426" s="20">
        <f t="shared" si="108"/>
        <v>4</v>
      </c>
      <c r="P426" s="20" t="str">
        <f t="shared" si="109"/>
        <v>j</v>
      </c>
    </row>
    <row r="427" spans="1:16" hidden="1" x14ac:dyDescent="0.25">
      <c r="A427" s="20" t="str">
        <f>IFERROR(VLOOKUP(D427,RIJDERS!$B$19:$D$4377,2,FALSE),"")</f>
        <v>43</v>
      </c>
      <c r="B427" s="20" t="str">
        <f>IFERROR(VLOOKUP(D427,RIJDERS!$B$19:$D$4377,3,FALSE),IF(ISBLANK(C427),"",C427))</f>
        <v>Mirre STABEL</v>
      </c>
      <c r="C427" s="31" t="s">
        <v>55</v>
      </c>
      <c r="D427" s="8">
        <v>49480</v>
      </c>
      <c r="E427" s="27">
        <v>32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32</v>
      </c>
      <c r="L427" s="20" t="str">
        <f t="shared" ca="1" si="107"/>
        <v/>
      </c>
      <c r="M427" s="20">
        <f t="shared" si="118"/>
        <v>32</v>
      </c>
      <c r="N427" s="20">
        <f t="shared" si="119"/>
        <v>0</v>
      </c>
      <c r="O427" s="20">
        <f t="shared" si="108"/>
        <v>1</v>
      </c>
      <c r="P427" s="20" t="str">
        <f t="shared" si="109"/>
        <v>n</v>
      </c>
    </row>
    <row r="428" spans="1:16" hidden="1" x14ac:dyDescent="0.25">
      <c r="A428" s="20" t="str">
        <f>IFERROR(VLOOKUP(D428,RIJDERS!$B$19:$D$4377,2,FALSE),"")</f>
        <v>38</v>
      </c>
      <c r="B428" s="20" t="str">
        <f>IFERROR(VLOOKUP(D428,RIJDERS!$B$19:$D$4377,3,FALSE),IF(ISBLANK(C428),"",C428))</f>
        <v>Annelien ANSOMS</v>
      </c>
      <c r="C428" s="31" t="s">
        <v>55</v>
      </c>
      <c r="D428" s="8">
        <v>44167</v>
      </c>
      <c r="E428" s="27">
        <v>12</v>
      </c>
      <c r="F428" s="27">
        <v>6</v>
      </c>
      <c r="G428" s="27">
        <v>6</v>
      </c>
      <c r="H428" s="27">
        <v>0</v>
      </c>
      <c r="I428" s="27">
        <v>0</v>
      </c>
      <c r="J428" s="27">
        <v>0</v>
      </c>
      <c r="K428" s="27">
        <v>24</v>
      </c>
      <c r="L428" s="20" t="str">
        <f t="shared" ca="1" si="107"/>
        <v/>
      </c>
      <c r="M428" s="20">
        <f t="shared" si="118"/>
        <v>12</v>
      </c>
      <c r="N428" s="20">
        <f t="shared" si="119"/>
        <v>6</v>
      </c>
      <c r="O428" s="20">
        <f t="shared" si="108"/>
        <v>3</v>
      </c>
      <c r="P428" s="20" t="str">
        <f t="shared" si="109"/>
        <v>n</v>
      </c>
    </row>
    <row r="429" spans="1:16" hidden="1" x14ac:dyDescent="0.25">
      <c r="A429" s="20" t="str">
        <f>IFERROR(VLOOKUP(D429,RIJDERS!$B$19:$D$4377,2,FALSE),"")</f>
        <v>40</v>
      </c>
      <c r="B429" s="20" t="str">
        <f>IFERROR(VLOOKUP(D429,RIJDERS!$B$19:$D$4377,3,FALSE),IF(ISBLANK(C429),"",C429))</f>
        <v>Lieke GREGOIRE</v>
      </c>
      <c r="C429" s="31" t="s">
        <v>55</v>
      </c>
      <c r="D429" s="8">
        <v>47782</v>
      </c>
      <c r="E429" s="27">
        <v>9</v>
      </c>
      <c r="F429" s="27">
        <v>7</v>
      </c>
      <c r="G429" s="27">
        <v>3</v>
      </c>
      <c r="H429" s="27">
        <v>0</v>
      </c>
      <c r="I429" s="27">
        <v>0</v>
      </c>
      <c r="J429" s="27">
        <v>0</v>
      </c>
      <c r="K429" s="27">
        <v>19</v>
      </c>
      <c r="L429" s="20" t="str">
        <f t="shared" ca="1" si="107"/>
        <v/>
      </c>
      <c r="M429" s="20">
        <f t="shared" si="118"/>
        <v>9</v>
      </c>
      <c r="N429" s="20">
        <f t="shared" si="119"/>
        <v>7</v>
      </c>
      <c r="O429" s="20">
        <f t="shared" si="108"/>
        <v>3</v>
      </c>
      <c r="P429" s="20" t="str">
        <f t="shared" si="109"/>
        <v>n</v>
      </c>
    </row>
    <row r="430" spans="1:16" hidden="1" x14ac:dyDescent="0.25">
      <c r="A430" s="20" t="str">
        <f>IFERROR(VLOOKUP(D430,RIJDERS!$B$19:$D$4377,2,FALSE),"")</f>
        <v>47</v>
      </c>
      <c r="B430" s="20" t="str">
        <f>IFERROR(VLOOKUP(D430,RIJDERS!$B$19:$D$4377,3,FALSE),IF(ISBLANK(C430),"",C430))</f>
        <v>Dina NEIRYNCK</v>
      </c>
      <c r="C430" s="31" t="s">
        <v>55</v>
      </c>
      <c r="D430" s="8">
        <v>48103</v>
      </c>
      <c r="E430" s="27">
        <v>12</v>
      </c>
      <c r="F430" s="27">
        <v>0</v>
      </c>
      <c r="G430" s="27">
        <v>0</v>
      </c>
      <c r="H430" s="27">
        <v>0</v>
      </c>
      <c r="I430" s="27">
        <v>0</v>
      </c>
      <c r="J430" s="27">
        <v>0</v>
      </c>
      <c r="K430" s="27">
        <v>12</v>
      </c>
      <c r="L430" s="20" t="str">
        <f t="shared" ca="1" si="107"/>
        <v/>
      </c>
      <c r="M430" s="20">
        <f t="shared" si="118"/>
        <v>12</v>
      </c>
      <c r="N430" s="20">
        <f t="shared" si="119"/>
        <v>0</v>
      </c>
      <c r="O430" s="20">
        <f t="shared" si="108"/>
        <v>1</v>
      </c>
      <c r="P430" s="20" t="str">
        <f t="shared" si="109"/>
        <v>n</v>
      </c>
    </row>
    <row r="431" spans="1:16" hidden="1" x14ac:dyDescent="0.25">
      <c r="A431" s="20" t="str">
        <f>IFERROR(VLOOKUP(D431,RIJDERS!$B$19:$D$4377,2,FALSE),"")</f>
        <v>46</v>
      </c>
      <c r="B431" s="20" t="str">
        <f>IFERROR(VLOOKUP(D431,RIJDERS!$B$19:$D$4377,3,FALSE),IF(ISBLANK(C431),"",C431))</f>
        <v>Romy ANSOMS</v>
      </c>
      <c r="C431" s="31" t="s">
        <v>55</v>
      </c>
      <c r="D431" s="8">
        <v>44163</v>
      </c>
      <c r="E431" s="27">
        <v>8</v>
      </c>
      <c r="F431" s="27">
        <v>0</v>
      </c>
      <c r="G431" s="27">
        <v>3</v>
      </c>
      <c r="H431" s="27">
        <v>0</v>
      </c>
      <c r="I431" s="27">
        <v>0</v>
      </c>
      <c r="J431" s="27">
        <v>0</v>
      </c>
      <c r="K431" s="27">
        <v>11</v>
      </c>
      <c r="L431" s="20" t="str">
        <f t="shared" ca="1" si="107"/>
        <v/>
      </c>
      <c r="M431" s="20">
        <f t="shared" si="118"/>
        <v>8</v>
      </c>
      <c r="N431" s="20">
        <f t="shared" si="119"/>
        <v>3</v>
      </c>
      <c r="O431" s="20">
        <f t="shared" si="108"/>
        <v>2</v>
      </c>
      <c r="P431" s="20" t="str">
        <f t="shared" si="109"/>
        <v>n</v>
      </c>
    </row>
    <row r="432" spans="1:16" hidden="1" x14ac:dyDescent="0.25">
      <c r="A432" s="20" t="str">
        <f>IFERROR(VLOOKUP(D432,RIJDERS!$B$19:$D$4377,2,FALSE),"")</f>
        <v>21</v>
      </c>
      <c r="B432" s="20" t="str">
        <f>IFERROR(VLOOKUP(D432,RIJDERS!$B$19:$D$4377,3,FALSE),IF(ISBLANK(C432),"",C432))</f>
        <v>VERMEEREN JUNNE</v>
      </c>
      <c r="C432" s="31" t="s">
        <v>55</v>
      </c>
      <c r="D432" s="8">
        <v>47652</v>
      </c>
      <c r="E432" s="27">
        <v>0</v>
      </c>
      <c r="F432" s="27">
        <v>3</v>
      </c>
      <c r="G432" s="27">
        <v>0</v>
      </c>
      <c r="H432" s="27">
        <v>0</v>
      </c>
      <c r="I432" s="27">
        <v>0</v>
      </c>
      <c r="J432" s="27">
        <v>0</v>
      </c>
      <c r="K432" s="27">
        <v>3</v>
      </c>
      <c r="L432" s="20" t="str">
        <f t="shared" ca="1" si="107"/>
        <v/>
      </c>
      <c r="M432" s="20">
        <f t="shared" si="118"/>
        <v>3</v>
      </c>
      <c r="N432" s="20">
        <f t="shared" si="119"/>
        <v>0</v>
      </c>
      <c r="O432" s="20">
        <f t="shared" si="108"/>
        <v>1</v>
      </c>
      <c r="P432" s="20" t="str">
        <f t="shared" si="109"/>
        <v>n</v>
      </c>
    </row>
    <row r="433" spans="1:16" x14ac:dyDescent="0.25">
      <c r="A433" s="20" t="str">
        <f>IFERROR(VLOOKUP(D433,RIJDERS!$B$19:$D$4377,2,FALSE),"")</f>
        <v/>
      </c>
      <c r="B433" s="20" t="str">
        <f>IFERROR(VLOOKUP(D433,RIJDERS!$B$19:$D$4377,3,FALSE),IF(ISBLANK(C433),"",C433))</f>
        <v/>
      </c>
      <c r="C433" s="8"/>
      <c r="D433" s="26"/>
      <c r="E433" s="27"/>
      <c r="F433" s="27"/>
      <c r="G433" s="27"/>
      <c r="H433" s="27"/>
      <c r="I433" s="27"/>
      <c r="J433" s="27"/>
      <c r="K433" s="27"/>
      <c r="L433" s="20" t="str">
        <f t="shared" ca="1" si="107"/>
        <v/>
      </c>
      <c r="M433" s="20" t="str">
        <f t="shared" si="118"/>
        <v/>
      </c>
      <c r="N433" s="20" t="str">
        <f t="shared" si="119"/>
        <v/>
      </c>
      <c r="O433" s="20">
        <f t="shared" si="108"/>
        <v>0</v>
      </c>
      <c r="P433" s="20" t="str">
        <f t="shared" si="109"/>
        <v>t</v>
      </c>
    </row>
    <row r="434" spans="1:16" x14ac:dyDescent="0.25">
      <c r="A434" s="20" t="str">
        <f>IFERROR(VLOOKUP(D434,RIJDERS!$B$19:$D$4377,2,FALSE),"")</f>
        <v/>
      </c>
      <c r="B434" s="20" t="str">
        <f>IFERROR(VLOOKUP(D434,RIJDERS!$B$19:$D$4377,3,FALSE),IF(ISBLANK(C434),"",C434))</f>
        <v>Girls 13/14 jaar</v>
      </c>
      <c r="C434" s="30" t="s">
        <v>58</v>
      </c>
      <c r="D434" s="29"/>
      <c r="E434" s="27"/>
      <c r="F434" s="27"/>
      <c r="G434" s="27"/>
      <c r="H434" s="27"/>
      <c r="I434" s="27"/>
      <c r="J434" s="27"/>
      <c r="K434" s="27"/>
      <c r="L434" s="20" t="str">
        <f t="shared" ca="1" si="107"/>
        <v/>
      </c>
      <c r="M434" s="20" t="str">
        <f t="shared" si="118"/>
        <v/>
      </c>
      <c r="N434" s="20" t="str">
        <f t="shared" si="119"/>
        <v/>
      </c>
      <c r="O434" s="20">
        <f t="shared" si="108"/>
        <v>0</v>
      </c>
      <c r="P434" s="20" t="str">
        <f t="shared" si="109"/>
        <v>t</v>
      </c>
    </row>
    <row r="435" spans="1:16" x14ac:dyDescent="0.25">
      <c r="A435" s="20" t="str">
        <f>IFERROR(VLOOKUP(D435,RIJDERS!$B$19:$D$4377,2,FALSE),"")</f>
        <v>11</v>
      </c>
      <c r="B435" s="20" t="str">
        <f>IFERROR(VLOOKUP(D435,RIJDERS!$B$19:$D$4377,3,FALSE),IF(ISBLANK(C435),"",C435))</f>
        <v>Aiko GOMMERS</v>
      </c>
      <c r="C435" s="31" t="s">
        <v>57</v>
      </c>
      <c r="D435" s="8">
        <v>51194</v>
      </c>
      <c r="E435" s="27">
        <v>38</v>
      </c>
      <c r="F435" s="27">
        <v>72</v>
      </c>
      <c r="G435" s="27">
        <v>79</v>
      </c>
      <c r="H435" s="27">
        <v>44</v>
      </c>
      <c r="I435" s="27">
        <v>44</v>
      </c>
      <c r="J435" s="27">
        <v>74</v>
      </c>
      <c r="K435" s="27">
        <v>351</v>
      </c>
      <c r="L435" s="20">
        <f t="shared" ca="1" si="107"/>
        <v>1</v>
      </c>
      <c r="M435" s="20">
        <f t="shared" si="118"/>
        <v>79</v>
      </c>
      <c r="N435" s="20">
        <f t="shared" si="119"/>
        <v>74</v>
      </c>
      <c r="O435" s="20">
        <f t="shared" si="108"/>
        <v>6</v>
      </c>
      <c r="P435" s="20" t="str">
        <f t="shared" si="109"/>
        <v>j</v>
      </c>
    </row>
    <row r="436" spans="1:16" x14ac:dyDescent="0.25">
      <c r="A436" s="20" t="str">
        <f>IFERROR(VLOOKUP(D436,RIJDERS!$B$19:$D$4377,2,FALSE),"")</f>
        <v>16</v>
      </c>
      <c r="B436" s="20" t="str">
        <f>IFERROR(VLOOKUP(D436,RIJDERS!$B$19:$D$4377,3,FALSE),IF(ISBLANK(C436),"",C436))</f>
        <v>Robyn GOMMERS</v>
      </c>
      <c r="C436" s="31" t="s">
        <v>57</v>
      </c>
      <c r="D436" s="8">
        <v>51193</v>
      </c>
      <c r="E436" s="27">
        <v>79</v>
      </c>
      <c r="F436" s="27">
        <v>52</v>
      </c>
      <c r="G436" s="27">
        <v>59</v>
      </c>
      <c r="H436" s="27">
        <v>54</v>
      </c>
      <c r="I436" s="27">
        <v>53</v>
      </c>
      <c r="J436" s="27">
        <v>54</v>
      </c>
      <c r="K436" s="27">
        <v>351</v>
      </c>
      <c r="L436" s="20">
        <f t="shared" ca="1" si="107"/>
        <v>2</v>
      </c>
      <c r="O436" s="20">
        <f t="shared" si="108"/>
        <v>6</v>
      </c>
      <c r="P436" s="20" t="str">
        <f t="shared" si="109"/>
        <v>j</v>
      </c>
    </row>
    <row r="437" spans="1:16" x14ac:dyDescent="0.25">
      <c r="A437" s="20" t="str">
        <f>IFERROR(VLOOKUP(D437,RIJDERS!$B$19:$D$4377,2,FALSE),"")</f>
        <v>248</v>
      </c>
      <c r="B437" s="20" t="str">
        <f>IFERROR(VLOOKUP(D437,RIJDERS!$B$19:$D$4377,3,FALSE),IF(ISBLANK(C437),"",C437))</f>
        <v>Valerie VOSSEN</v>
      </c>
      <c r="C437" s="31" t="s">
        <v>57</v>
      </c>
      <c r="D437" s="8">
        <v>43751</v>
      </c>
      <c r="E437" s="27">
        <v>55</v>
      </c>
      <c r="F437" s="27">
        <v>40</v>
      </c>
      <c r="G437" s="27">
        <v>54</v>
      </c>
      <c r="H437" s="27">
        <v>70</v>
      </c>
      <c r="I437" s="27">
        <v>44</v>
      </c>
      <c r="J437" s="27">
        <v>46</v>
      </c>
      <c r="K437" s="27">
        <v>309</v>
      </c>
      <c r="L437" s="20">
        <f t="shared" ca="1" si="107"/>
        <v>3</v>
      </c>
      <c r="M437" s="20">
        <f t="shared" ref="M437:M445" si="120">LARGE(E437:J437,1)</f>
        <v>70</v>
      </c>
      <c r="N437" s="20">
        <f t="shared" ref="N437:N445" si="121">LARGE(E437:J437,2)</f>
        <v>55</v>
      </c>
      <c r="O437" s="20">
        <f t="shared" si="108"/>
        <v>6</v>
      </c>
      <c r="P437" s="20" t="str">
        <f t="shared" si="109"/>
        <v>j</v>
      </c>
    </row>
    <row r="438" spans="1:16" x14ac:dyDescent="0.25">
      <c r="A438" s="20" t="str">
        <f>IFERROR(VLOOKUP(D438,RIJDERS!$B$19:$D$4377,2,FALSE),"")</f>
        <v>30</v>
      </c>
      <c r="B438" s="20" t="str">
        <f>IFERROR(VLOOKUP(D438,RIJDERS!$B$19:$D$4377,3,FALSE),IF(ISBLANK(C438),"",C438))</f>
        <v>Julie NICOLAES</v>
      </c>
      <c r="C438" s="31" t="s">
        <v>57</v>
      </c>
      <c r="D438" s="8">
        <v>53724</v>
      </c>
      <c r="E438" s="27">
        <v>13</v>
      </c>
      <c r="F438" s="27">
        <v>28</v>
      </c>
      <c r="G438" s="27">
        <v>39</v>
      </c>
      <c r="H438" s="27">
        <v>44</v>
      </c>
      <c r="I438" s="27">
        <v>70</v>
      </c>
      <c r="J438" s="27">
        <v>40</v>
      </c>
      <c r="K438" s="27">
        <v>234</v>
      </c>
      <c r="L438" s="20">
        <f t="shared" ca="1" si="107"/>
        <v>4</v>
      </c>
      <c r="M438" s="20">
        <f t="shared" ref="M438:M440" si="122">IF(P438="t","",LARGE(E438:J438,1))</f>
        <v>70</v>
      </c>
      <c r="N438" s="20">
        <f t="shared" ref="N438:N440" si="123">IF(P438="t","",LARGE(E438:J438,2))</f>
        <v>44</v>
      </c>
      <c r="O438" s="20">
        <f t="shared" si="108"/>
        <v>6</v>
      </c>
      <c r="P438" s="20" t="str">
        <f t="shared" si="109"/>
        <v>j</v>
      </c>
    </row>
    <row r="439" spans="1:16" x14ac:dyDescent="0.25">
      <c r="A439" s="20" t="str">
        <f>IFERROR(VLOOKUP(D439,RIJDERS!$B$19:$D$4377,2,FALSE),"")</f>
        <v>97</v>
      </c>
      <c r="B439" s="20" t="str">
        <f>IFERROR(VLOOKUP(D439,RIJDERS!$B$19:$D$4377,3,FALSE),IF(ISBLANK(C439),"",C439))</f>
        <v>Zoë WOLFS</v>
      </c>
      <c r="C439" s="31" t="s">
        <v>57</v>
      </c>
      <c r="D439" s="8">
        <v>43747</v>
      </c>
      <c r="E439" s="27">
        <v>46</v>
      </c>
      <c r="F439" s="27">
        <v>38</v>
      </c>
      <c r="G439" s="27">
        <v>25</v>
      </c>
      <c r="H439" s="27">
        <v>31</v>
      </c>
      <c r="I439" s="27">
        <v>37</v>
      </c>
      <c r="J439" s="27">
        <v>36</v>
      </c>
      <c r="K439" s="27">
        <v>213</v>
      </c>
      <c r="L439" s="20">
        <f t="shared" ca="1" si="107"/>
        <v>5</v>
      </c>
      <c r="M439" s="20">
        <f t="shared" si="122"/>
        <v>46</v>
      </c>
      <c r="N439" s="20">
        <f t="shared" si="123"/>
        <v>38</v>
      </c>
      <c r="O439" s="20">
        <f t="shared" si="108"/>
        <v>6</v>
      </c>
      <c r="P439" s="20" t="str">
        <f t="shared" si="109"/>
        <v>j</v>
      </c>
    </row>
    <row r="440" spans="1:16" x14ac:dyDescent="0.25">
      <c r="A440" s="20" t="str">
        <f>IFERROR(VLOOKUP(D440,RIJDERS!$B$19:$D$4377,2,FALSE),"")</f>
        <v>234</v>
      </c>
      <c r="B440" s="20" t="str">
        <f>IFERROR(VLOOKUP(D440,RIJDERS!$B$19:$D$4377,3,FALSE),IF(ISBLANK(C440),"",C440))</f>
        <v>Donna MIELCZAREK</v>
      </c>
      <c r="C440" s="31" t="s">
        <v>57</v>
      </c>
      <c r="D440" s="8">
        <v>2237</v>
      </c>
      <c r="E440" s="27">
        <v>41</v>
      </c>
      <c r="F440" s="27">
        <v>29</v>
      </c>
      <c r="G440" s="27">
        <v>42</v>
      </c>
      <c r="H440" s="27">
        <v>29</v>
      </c>
      <c r="I440" s="27">
        <v>25</v>
      </c>
      <c r="J440" s="27">
        <v>27</v>
      </c>
      <c r="K440" s="27">
        <v>193</v>
      </c>
      <c r="L440" s="20">
        <f t="shared" ca="1" si="107"/>
        <v>6</v>
      </c>
      <c r="M440" s="20">
        <f t="shared" si="122"/>
        <v>42</v>
      </c>
      <c r="N440" s="20">
        <f t="shared" si="123"/>
        <v>41</v>
      </c>
      <c r="O440" s="20">
        <f t="shared" si="108"/>
        <v>6</v>
      </c>
      <c r="P440" s="20" t="str">
        <f t="shared" si="109"/>
        <v>j</v>
      </c>
    </row>
    <row r="441" spans="1:16" x14ac:dyDescent="0.25">
      <c r="A441" s="20" t="str">
        <f>IFERROR(VLOOKUP(D441,RIJDERS!$B$19:$D$4377,2,FALSE),"")</f>
        <v>38</v>
      </c>
      <c r="B441" s="20" t="str">
        <f>IFERROR(VLOOKUP(D441,RIJDERS!$B$19:$D$4377,3,FALSE),IF(ISBLANK(C441),"",C441))</f>
        <v>Lisa CONINGS</v>
      </c>
      <c r="C441" s="31" t="s">
        <v>57</v>
      </c>
      <c r="D441" s="8">
        <v>47850</v>
      </c>
      <c r="E441" s="27">
        <v>39</v>
      </c>
      <c r="F441" s="27">
        <v>6</v>
      </c>
      <c r="G441" s="27">
        <v>22</v>
      </c>
      <c r="H441" s="27">
        <v>30</v>
      </c>
      <c r="I441" s="27">
        <v>34</v>
      </c>
      <c r="J441" s="27">
        <v>0</v>
      </c>
      <c r="K441" s="27">
        <v>131</v>
      </c>
      <c r="L441" s="20">
        <f t="shared" ca="1" si="107"/>
        <v>7</v>
      </c>
      <c r="M441" s="20">
        <f t="shared" si="120"/>
        <v>39</v>
      </c>
      <c r="N441" s="20">
        <f t="shared" si="121"/>
        <v>34</v>
      </c>
      <c r="O441" s="20">
        <f t="shared" si="108"/>
        <v>5</v>
      </c>
      <c r="P441" s="20" t="str">
        <f t="shared" si="109"/>
        <v>j</v>
      </c>
    </row>
    <row r="442" spans="1:16" x14ac:dyDescent="0.25">
      <c r="A442" s="20" t="str">
        <f>IFERROR(VLOOKUP(D442,RIJDERS!$B$19:$D$4377,2,FALSE),"")</f>
        <v>39</v>
      </c>
      <c r="B442" s="20" t="str">
        <f>IFERROR(VLOOKUP(D442,RIJDERS!$B$19:$D$4377,3,FALSE),IF(ISBLANK(C442),"",C442))</f>
        <v>Aukje BELMANS</v>
      </c>
      <c r="C442" s="31" t="s">
        <v>57</v>
      </c>
      <c r="D442" s="8">
        <v>53014</v>
      </c>
      <c r="E442" s="27">
        <v>20</v>
      </c>
      <c r="F442" s="27">
        <v>28</v>
      </c>
      <c r="G442" s="27">
        <v>35</v>
      </c>
      <c r="H442" s="27">
        <v>32</v>
      </c>
      <c r="I442" s="27">
        <v>12</v>
      </c>
      <c r="J442" s="27">
        <v>0</v>
      </c>
      <c r="K442" s="27">
        <v>127</v>
      </c>
      <c r="L442" s="20">
        <f t="shared" ca="1" si="107"/>
        <v>8</v>
      </c>
      <c r="M442" s="20">
        <f t="shared" ref="M442:M443" si="124">IF(P442="t","",LARGE(E442:J442,1))</f>
        <v>35</v>
      </c>
      <c r="N442" s="20">
        <f t="shared" ref="N442:N443" si="125">IF(P442="t","",LARGE(E442:J442,2))</f>
        <v>32</v>
      </c>
      <c r="O442" s="20">
        <f t="shared" si="108"/>
        <v>5</v>
      </c>
      <c r="P442" s="20" t="str">
        <f t="shared" si="109"/>
        <v>j</v>
      </c>
    </row>
    <row r="443" spans="1:16" x14ac:dyDescent="0.25">
      <c r="A443" s="20" t="str">
        <f>IFERROR(VLOOKUP(D443,RIJDERS!$B$19:$D$4377,2,FALSE),"")</f>
        <v>26</v>
      </c>
      <c r="B443" s="20" t="str">
        <f>IFERROR(VLOOKUP(D443,RIJDERS!$B$19:$D$4377,3,FALSE),IF(ISBLANK(C443),"",C443))</f>
        <v>Liese LUMBEECK</v>
      </c>
      <c r="C443" s="31" t="s">
        <v>57</v>
      </c>
      <c r="D443" s="8">
        <v>42554</v>
      </c>
      <c r="E443" s="27">
        <v>18</v>
      </c>
      <c r="F443" s="27">
        <v>8</v>
      </c>
      <c r="G443" s="27">
        <v>20</v>
      </c>
      <c r="H443" s="27">
        <v>7</v>
      </c>
      <c r="I443" s="27">
        <v>14</v>
      </c>
      <c r="J443" s="27">
        <v>29</v>
      </c>
      <c r="K443" s="27">
        <v>96</v>
      </c>
      <c r="L443" s="20">
        <f t="shared" ca="1" si="107"/>
        <v>9</v>
      </c>
      <c r="M443" s="20">
        <f t="shared" si="124"/>
        <v>29</v>
      </c>
      <c r="N443" s="20">
        <f t="shared" si="125"/>
        <v>20</v>
      </c>
      <c r="O443" s="20">
        <f t="shared" si="108"/>
        <v>6</v>
      </c>
      <c r="P443" s="20" t="str">
        <f t="shared" si="109"/>
        <v>j</v>
      </c>
    </row>
    <row r="444" spans="1:16" hidden="1" x14ac:dyDescent="0.25">
      <c r="A444" s="20" t="str">
        <f>IFERROR(VLOOKUP(D444,RIJDERS!$B$19:$D$4377,2,FALSE),"")</f>
        <v>321</v>
      </c>
      <c r="B444" s="20" t="str">
        <f>IFERROR(VLOOKUP(D444,RIJDERS!$B$19:$D$4377,3,FALSE),IF(ISBLANK(C444),"",C444))</f>
        <v>Glazere Liva Lizete</v>
      </c>
      <c r="C444" s="31" t="s">
        <v>57</v>
      </c>
      <c r="D444" s="8">
        <v>99995</v>
      </c>
      <c r="E444" s="27">
        <v>42</v>
      </c>
      <c r="F444" s="27">
        <v>46</v>
      </c>
      <c r="G444" s="27">
        <v>0</v>
      </c>
      <c r="H444" s="27">
        <v>0</v>
      </c>
      <c r="I444" s="27">
        <v>0</v>
      </c>
      <c r="J444" s="27">
        <v>0</v>
      </c>
      <c r="K444" s="27">
        <v>88</v>
      </c>
      <c r="L444" s="20" t="str">
        <f t="shared" ca="1" si="107"/>
        <v/>
      </c>
      <c r="M444" s="20">
        <f t="shared" si="120"/>
        <v>46</v>
      </c>
      <c r="N444" s="20">
        <f t="shared" si="121"/>
        <v>42</v>
      </c>
      <c r="O444" s="20">
        <f t="shared" si="108"/>
        <v>2</v>
      </c>
      <c r="P444" s="20" t="str">
        <f t="shared" si="109"/>
        <v>n</v>
      </c>
    </row>
    <row r="445" spans="1:16" x14ac:dyDescent="0.25">
      <c r="A445" s="20" t="str">
        <f>IFERROR(VLOOKUP(D445,RIJDERS!$B$19:$D$4377,2,FALSE),"")</f>
        <v>31</v>
      </c>
      <c r="B445" s="20" t="str">
        <f>IFERROR(VLOOKUP(D445,RIJDERS!$B$19:$D$4377,3,FALSE),IF(ISBLANK(C445),"",C445))</f>
        <v>Britt HUYBRECHTS</v>
      </c>
      <c r="C445" s="31" t="s">
        <v>57</v>
      </c>
      <c r="D445" s="8">
        <v>44838</v>
      </c>
      <c r="E445" s="27">
        <v>24</v>
      </c>
      <c r="F445" s="27">
        <v>7</v>
      </c>
      <c r="G445" s="27">
        <v>20</v>
      </c>
      <c r="H445" s="27">
        <v>11</v>
      </c>
      <c r="I445" s="27">
        <v>0</v>
      </c>
      <c r="J445" s="27">
        <v>13</v>
      </c>
      <c r="K445" s="27">
        <v>75</v>
      </c>
      <c r="L445" s="20">
        <f t="shared" ca="1" si="107"/>
        <v>10</v>
      </c>
      <c r="M445" s="20">
        <f t="shared" si="120"/>
        <v>24</v>
      </c>
      <c r="N445" s="20">
        <f t="shared" si="121"/>
        <v>20</v>
      </c>
      <c r="O445" s="20">
        <f t="shared" si="108"/>
        <v>5</v>
      </c>
      <c r="P445" s="20" t="str">
        <f t="shared" si="109"/>
        <v>j</v>
      </c>
    </row>
    <row r="446" spans="1:16" x14ac:dyDescent="0.25">
      <c r="A446" s="20" t="str">
        <f>IFERROR(VLOOKUP(D446,RIJDERS!$B$19:$D$4377,2,FALSE),"")</f>
        <v>43</v>
      </c>
      <c r="B446" s="20" t="str">
        <f>IFERROR(VLOOKUP(D446,RIJDERS!$B$19:$D$4377,3,FALSE),IF(ISBLANK(C446),"",C446))</f>
        <v>Merel VAN GASTEL</v>
      </c>
      <c r="C446" s="31" t="s">
        <v>57</v>
      </c>
      <c r="D446" s="8">
        <v>46271</v>
      </c>
      <c r="E446" s="27">
        <v>13</v>
      </c>
      <c r="F446" s="27">
        <v>8</v>
      </c>
      <c r="G446" s="27">
        <v>12</v>
      </c>
      <c r="H446" s="27">
        <v>10</v>
      </c>
      <c r="I446" s="27">
        <v>0</v>
      </c>
      <c r="J446" s="27">
        <v>30</v>
      </c>
      <c r="K446" s="27">
        <v>73</v>
      </c>
      <c r="L446" s="20">
        <f t="shared" ca="1" si="107"/>
        <v>11</v>
      </c>
      <c r="O446" s="20">
        <f t="shared" si="108"/>
        <v>5</v>
      </c>
      <c r="P446" s="20" t="str">
        <f t="shared" si="109"/>
        <v>j</v>
      </c>
    </row>
    <row r="447" spans="1:16" hidden="1" x14ac:dyDescent="0.25">
      <c r="A447" s="20" t="str">
        <f>IFERROR(VLOOKUP(D447,RIJDERS!$B$19:$D$4377,2,FALSE),"")</f>
        <v>35</v>
      </c>
      <c r="B447" s="20" t="str">
        <f>IFERROR(VLOOKUP(D447,RIJDERS!$B$19:$D$4377,3,FALSE),IF(ISBLANK(C447),"",C447))</f>
        <v>Julie MELIS</v>
      </c>
      <c r="C447" s="31" t="s">
        <v>57</v>
      </c>
      <c r="D447" s="8">
        <v>52547</v>
      </c>
      <c r="E447" s="27">
        <v>0</v>
      </c>
      <c r="F447" s="27">
        <v>0</v>
      </c>
      <c r="G447" s="27">
        <v>40</v>
      </c>
      <c r="H447" s="27">
        <v>0</v>
      </c>
      <c r="I447" s="27">
        <v>28</v>
      </c>
      <c r="J447" s="27">
        <v>0</v>
      </c>
      <c r="K447" s="27">
        <v>68</v>
      </c>
      <c r="L447" s="20" t="str">
        <f t="shared" ca="1" si="107"/>
        <v/>
      </c>
      <c r="O447" s="20">
        <f t="shared" si="108"/>
        <v>2</v>
      </c>
      <c r="P447" s="20" t="str">
        <f t="shared" si="109"/>
        <v>n</v>
      </c>
    </row>
    <row r="448" spans="1:16" x14ac:dyDescent="0.25">
      <c r="A448" s="20" t="str">
        <f>IFERROR(VLOOKUP(D448,RIJDERS!$B$19:$D$4377,2,FALSE),"")</f>
        <v>666</v>
      </c>
      <c r="B448" s="20" t="str">
        <f>IFERROR(VLOOKUP(D448,RIJDERS!$B$19:$D$4377,3,FALSE),IF(ISBLANK(C448),"",C448))</f>
        <v>Roxanne DE KEGEL</v>
      </c>
      <c r="C448" s="31" t="s">
        <v>57</v>
      </c>
      <c r="D448" s="8">
        <v>49492</v>
      </c>
      <c r="E448" s="27">
        <v>9</v>
      </c>
      <c r="F448" s="27">
        <v>10</v>
      </c>
      <c r="G448" s="27">
        <v>34</v>
      </c>
      <c r="H448" s="27">
        <v>14</v>
      </c>
      <c r="I448" s="27">
        <v>0</v>
      </c>
      <c r="J448" s="27">
        <v>0</v>
      </c>
      <c r="K448" s="27">
        <v>67</v>
      </c>
      <c r="L448" s="20">
        <f t="shared" ca="1" si="107"/>
        <v>12</v>
      </c>
      <c r="M448" s="20">
        <f t="shared" ref="M448:M454" si="126">IF(P448="t","",LARGE(E448:J448,1))</f>
        <v>34</v>
      </c>
      <c r="N448" s="20">
        <f t="shared" ref="N448:N454" si="127">IF(P448="t","",LARGE(E448:J448,2))</f>
        <v>14</v>
      </c>
      <c r="O448" s="20">
        <f t="shared" si="108"/>
        <v>4</v>
      </c>
      <c r="P448" s="20" t="str">
        <f t="shared" si="109"/>
        <v>j</v>
      </c>
    </row>
    <row r="449" spans="1:16" x14ac:dyDescent="0.25">
      <c r="A449" s="20" t="str">
        <f>IFERROR(VLOOKUP(D449,RIJDERS!$B$19:$D$4377,2,FALSE),"")</f>
        <v>40</v>
      </c>
      <c r="B449" s="20" t="str">
        <f>IFERROR(VLOOKUP(D449,RIJDERS!$B$19:$D$4377,3,FALSE),IF(ISBLANK(C449),"",C449))</f>
        <v>Aurore FRANCK</v>
      </c>
      <c r="C449" s="31" t="s">
        <v>57</v>
      </c>
      <c r="D449" s="8">
        <v>1166</v>
      </c>
      <c r="E449" s="27">
        <v>12</v>
      </c>
      <c r="F449" s="27">
        <v>8</v>
      </c>
      <c r="G449" s="27">
        <v>12</v>
      </c>
      <c r="H449" s="27">
        <v>6</v>
      </c>
      <c r="I449" s="27">
        <v>9</v>
      </c>
      <c r="J449" s="27">
        <v>12</v>
      </c>
      <c r="K449" s="27">
        <v>59</v>
      </c>
      <c r="L449" s="20">
        <f t="shared" ca="1" si="107"/>
        <v>13</v>
      </c>
      <c r="M449" s="20">
        <f t="shared" si="126"/>
        <v>12</v>
      </c>
      <c r="N449" s="20">
        <f t="shared" si="127"/>
        <v>12</v>
      </c>
      <c r="O449" s="20">
        <f t="shared" si="108"/>
        <v>6</v>
      </c>
      <c r="P449" s="20" t="str">
        <f t="shared" si="109"/>
        <v>j</v>
      </c>
    </row>
    <row r="450" spans="1:16" hidden="1" x14ac:dyDescent="0.25">
      <c r="A450" s="20" t="str">
        <f>IFERROR(VLOOKUP(D450,RIJDERS!$B$19:$D$4377,2,FALSE),"")</f>
        <v>21</v>
      </c>
      <c r="B450" s="20" t="str">
        <f>IFERROR(VLOOKUP(D450,RIJDERS!$B$19:$D$4377,3,FALSE),IF(ISBLANK(C450),"",C450))</f>
        <v>Verona VAN MOL</v>
      </c>
      <c r="C450" s="31" t="s">
        <v>57</v>
      </c>
      <c r="D450" s="8">
        <v>48119</v>
      </c>
      <c r="E450" s="27">
        <v>42</v>
      </c>
      <c r="F450" s="27">
        <v>14</v>
      </c>
      <c r="G450" s="27">
        <v>0</v>
      </c>
      <c r="H450" s="27">
        <v>0</v>
      </c>
      <c r="I450" s="27">
        <v>0</v>
      </c>
      <c r="J450" s="27">
        <v>0</v>
      </c>
      <c r="K450" s="27">
        <v>56</v>
      </c>
      <c r="L450" s="20" t="str">
        <f t="shared" ca="1" si="107"/>
        <v/>
      </c>
      <c r="M450" s="20">
        <f t="shared" si="126"/>
        <v>42</v>
      </c>
      <c r="N450" s="20">
        <f t="shared" si="127"/>
        <v>14</v>
      </c>
      <c r="O450" s="20">
        <f t="shared" si="108"/>
        <v>2</v>
      </c>
      <c r="P450" s="20" t="str">
        <f t="shared" si="109"/>
        <v>n</v>
      </c>
    </row>
    <row r="451" spans="1:16" hidden="1" x14ac:dyDescent="0.25">
      <c r="A451" s="20" t="str">
        <f>IFERROR(VLOOKUP(D451,RIJDERS!$B$19:$D$4377,2,FALSE),"")</f>
        <v>24</v>
      </c>
      <c r="B451" s="20" t="str">
        <f>IFERROR(VLOOKUP(D451,RIJDERS!$B$19:$D$4377,3,FALSE),IF(ISBLANK(C451),"",C451))</f>
        <v>Stephani JANSSEN</v>
      </c>
      <c r="C451" s="31" t="s">
        <v>57</v>
      </c>
      <c r="D451" s="8">
        <v>48098</v>
      </c>
      <c r="E451" s="27">
        <v>23</v>
      </c>
      <c r="F451" s="27">
        <v>3</v>
      </c>
      <c r="G451" s="27">
        <v>0</v>
      </c>
      <c r="H451" s="27">
        <v>9</v>
      </c>
      <c r="I451" s="27">
        <v>0</v>
      </c>
      <c r="J451" s="27">
        <v>0</v>
      </c>
      <c r="K451" s="27">
        <v>35</v>
      </c>
      <c r="L451" s="20" t="str">
        <f t="shared" ca="1" si="107"/>
        <v/>
      </c>
      <c r="M451" s="20">
        <f t="shared" si="126"/>
        <v>23</v>
      </c>
      <c r="N451" s="20">
        <f t="shared" si="127"/>
        <v>9</v>
      </c>
      <c r="O451" s="20">
        <f t="shared" si="108"/>
        <v>3</v>
      </c>
      <c r="P451" s="20" t="str">
        <f t="shared" si="109"/>
        <v>n</v>
      </c>
    </row>
    <row r="452" spans="1:16" hidden="1" x14ac:dyDescent="0.25">
      <c r="A452" s="20" t="str">
        <f>IFERROR(VLOOKUP(D452,RIJDERS!$B$19:$D$4377,2,FALSE),"")</f>
        <v>22</v>
      </c>
      <c r="B452" s="20" t="str">
        <f>IFERROR(VLOOKUP(D452,RIJDERS!$B$19:$D$4377,3,FALSE),IF(ISBLANK(C452),"",C452))</f>
        <v>Charlott DE BONDT</v>
      </c>
      <c r="C452" s="31" t="s">
        <v>57</v>
      </c>
      <c r="D452" s="8">
        <v>44158</v>
      </c>
      <c r="E452" s="27">
        <v>9</v>
      </c>
      <c r="F452" s="27">
        <v>0</v>
      </c>
      <c r="G452" s="27">
        <v>9</v>
      </c>
      <c r="H452" s="27">
        <v>0</v>
      </c>
      <c r="I452" s="27">
        <v>0</v>
      </c>
      <c r="J452" s="27">
        <v>0</v>
      </c>
      <c r="K452" s="27">
        <v>18</v>
      </c>
      <c r="L452" s="20" t="str">
        <f t="shared" ca="1" si="107"/>
        <v/>
      </c>
      <c r="M452" s="20">
        <f t="shared" si="126"/>
        <v>9</v>
      </c>
      <c r="N452" s="20">
        <f t="shared" si="127"/>
        <v>9</v>
      </c>
      <c r="O452" s="20">
        <f t="shared" si="108"/>
        <v>2</v>
      </c>
      <c r="P452" s="20" t="str">
        <f t="shared" si="109"/>
        <v>n</v>
      </c>
    </row>
    <row r="453" spans="1:16" hidden="1" x14ac:dyDescent="0.25">
      <c r="A453" s="20" t="str">
        <f>IFERROR(VLOOKUP(D453,RIJDERS!$B$19:$D$4377,2,FALSE),"")</f>
        <v>33</v>
      </c>
      <c r="B453" s="20" t="str">
        <f>IFERROR(VLOOKUP(D453,RIJDERS!$B$19:$D$4377,3,FALSE),IF(ISBLANK(C453),"",C453))</f>
        <v>Yoni HAPERS</v>
      </c>
      <c r="C453" s="31" t="s">
        <v>57</v>
      </c>
      <c r="D453" s="8">
        <v>57259</v>
      </c>
      <c r="E453" s="27">
        <v>0</v>
      </c>
      <c r="F453" s="27">
        <v>0</v>
      </c>
      <c r="G453" s="27">
        <v>12</v>
      </c>
      <c r="H453" s="27">
        <v>0</v>
      </c>
      <c r="I453" s="27">
        <v>0</v>
      </c>
      <c r="J453" s="27">
        <v>0</v>
      </c>
      <c r="K453" s="27">
        <v>12</v>
      </c>
      <c r="L453" s="20" t="str">
        <f t="shared" ca="1" si="107"/>
        <v/>
      </c>
      <c r="M453" s="20">
        <f t="shared" si="126"/>
        <v>12</v>
      </c>
      <c r="N453" s="20">
        <f t="shared" si="127"/>
        <v>0</v>
      </c>
      <c r="O453" s="20">
        <f t="shared" si="108"/>
        <v>1</v>
      </c>
      <c r="P453" s="20" t="str">
        <f t="shared" si="109"/>
        <v>n</v>
      </c>
    </row>
    <row r="454" spans="1:16" hidden="1" x14ac:dyDescent="0.25">
      <c r="A454" s="20" t="str">
        <f>IFERROR(VLOOKUP(D454,RIJDERS!$B$19:$D$4377,2,FALSE),"")</f>
        <v>37</v>
      </c>
      <c r="B454" s="20" t="str">
        <f>IFERROR(VLOOKUP(D454,RIJDERS!$B$19:$D$4377,3,FALSE),IF(ISBLANK(C454),"",C454))</f>
        <v>Anouk ALBERT</v>
      </c>
      <c r="C454" s="31" t="s">
        <v>57</v>
      </c>
      <c r="D454" s="8">
        <v>48173</v>
      </c>
      <c r="E454" s="27">
        <v>0</v>
      </c>
      <c r="F454" s="27">
        <v>0</v>
      </c>
      <c r="G454" s="27">
        <v>9</v>
      </c>
      <c r="H454" s="27">
        <v>0</v>
      </c>
      <c r="I454" s="27">
        <v>0</v>
      </c>
      <c r="J454" s="27">
        <v>0</v>
      </c>
      <c r="K454" s="27">
        <v>9</v>
      </c>
      <c r="L454" s="20" t="str">
        <f t="shared" ca="1" si="107"/>
        <v/>
      </c>
      <c r="M454" s="20">
        <f t="shared" si="126"/>
        <v>9</v>
      </c>
      <c r="N454" s="20">
        <f t="shared" si="127"/>
        <v>0</v>
      </c>
      <c r="O454" s="20">
        <f t="shared" si="108"/>
        <v>1</v>
      </c>
      <c r="P454" s="20" t="str">
        <f t="shared" si="109"/>
        <v>n</v>
      </c>
    </row>
    <row r="455" spans="1:16" x14ac:dyDescent="0.25">
      <c r="A455" s="20" t="str">
        <f>IFERROR(VLOOKUP(D455,RIJDERS!$B$19:$D$4377,2,FALSE),"")</f>
        <v/>
      </c>
      <c r="B455" s="20" t="str">
        <f>IFERROR(VLOOKUP(D455,RIJDERS!$B$19:$D$4377,3,FALSE),IF(ISBLANK(C455),"",C455))</f>
        <v/>
      </c>
      <c r="C455" s="8"/>
      <c r="D455" s="26"/>
      <c r="E455" s="27"/>
      <c r="F455" s="27"/>
      <c r="G455" s="27"/>
      <c r="H455" s="27"/>
      <c r="I455" s="27"/>
      <c r="J455" s="27"/>
      <c r="K455" s="27"/>
      <c r="L455" s="20" t="str">
        <f t="shared" ref="L455:L518" ca="1" si="128">IF(OR(P455="n",P455="t"),"",COUNTIF(INDIRECT(CONCATENATE("$M$",TEXT(MATCH(VLOOKUP(C455,C:C,1,FALSE),C:C,0),"#"),":",CELL("adres",P455))),"j"))</f>
        <v/>
      </c>
      <c r="M455" s="20" t="e">
        <f t="shared" ref="M455:M464" si="129">LARGE(E455:J455,1)</f>
        <v>#NUM!</v>
      </c>
      <c r="N455" s="20" t="e">
        <f t="shared" ref="N455:N464" si="130">LARGE(E455:J455,2)</f>
        <v>#NUM!</v>
      </c>
      <c r="O455" s="20">
        <f t="shared" ref="O455:O518" si="131">COUNTIF(E455:J455,"&gt;0")</f>
        <v>0</v>
      </c>
      <c r="P455" s="20" t="str">
        <f t="shared" ref="P455:P518" si="132">IF(O455&lt;$O$1,IF(O455=0,"t","n"),"j")</f>
        <v>t</v>
      </c>
    </row>
    <row r="456" spans="1:16" x14ac:dyDescent="0.25">
      <c r="A456" s="20" t="str">
        <f>IFERROR(VLOOKUP(D456,RIJDERS!$B$19:$D$4377,2,FALSE),"")</f>
        <v/>
      </c>
      <c r="B456" s="20" t="str">
        <f>IFERROR(VLOOKUP(D456,RIJDERS!$B$19:$D$4377,3,FALSE),IF(ISBLANK(C456),"",C456))</f>
        <v>Girls 15+</v>
      </c>
      <c r="C456" s="30" t="s">
        <v>60</v>
      </c>
      <c r="D456" s="29"/>
      <c r="E456" s="27"/>
      <c r="F456" s="27"/>
      <c r="G456" s="27"/>
      <c r="H456" s="27"/>
      <c r="I456" s="27"/>
      <c r="J456" s="27"/>
      <c r="K456" s="27"/>
      <c r="L456" s="20" t="str">
        <f t="shared" ca="1" si="128"/>
        <v/>
      </c>
      <c r="M456" s="20" t="str">
        <f>IF(P456="t","",LARGE(E456:J456,1))</f>
        <v/>
      </c>
      <c r="N456" s="20" t="str">
        <f>IF(P456="t","",LARGE(E456:J456,2))</f>
        <v/>
      </c>
      <c r="O456" s="20">
        <f t="shared" si="131"/>
        <v>0</v>
      </c>
      <c r="P456" s="20" t="str">
        <f t="shared" si="132"/>
        <v>t</v>
      </c>
    </row>
    <row r="457" spans="1:16" x14ac:dyDescent="0.25">
      <c r="A457" s="20" t="str">
        <f>IFERROR(VLOOKUP(D457,RIJDERS!$B$19:$D$4377,2,FALSE),"")</f>
        <v>30</v>
      </c>
      <c r="B457" s="20" t="str">
        <f>IFERROR(VLOOKUP(D457,RIJDERS!$B$19:$D$4377,3,FALSE),IF(ISBLANK(C457),"",C457))</f>
        <v>Bo VAN TIGGEL</v>
      </c>
      <c r="C457" s="31" t="s">
        <v>59</v>
      </c>
      <c r="D457" s="8">
        <v>45028</v>
      </c>
      <c r="E457" s="27">
        <v>54</v>
      </c>
      <c r="F457" s="27">
        <v>74</v>
      </c>
      <c r="G457" s="27">
        <v>79</v>
      </c>
      <c r="H457" s="27">
        <v>74</v>
      </c>
      <c r="I457" s="27">
        <v>74</v>
      </c>
      <c r="J457" s="27">
        <v>74</v>
      </c>
      <c r="K457" s="27">
        <v>429</v>
      </c>
      <c r="L457" s="20">
        <f t="shared" ca="1" si="128"/>
        <v>1</v>
      </c>
      <c r="M457" s="20">
        <f t="shared" si="129"/>
        <v>79</v>
      </c>
      <c r="N457" s="20">
        <f t="shared" si="130"/>
        <v>74</v>
      </c>
      <c r="O457" s="20">
        <f t="shared" si="131"/>
        <v>6</v>
      </c>
      <c r="P457" s="20" t="str">
        <f t="shared" si="132"/>
        <v>j</v>
      </c>
    </row>
    <row r="458" spans="1:16" x14ac:dyDescent="0.25">
      <c r="A458" s="20" t="str">
        <f>IFERROR(VLOOKUP(D458,RIJDERS!$B$19:$D$4377,2,FALSE),"")</f>
        <v>92</v>
      </c>
      <c r="B458" s="20" t="str">
        <f>IFERROR(VLOOKUP(D458,RIJDERS!$B$19:$D$4377,3,FALSE),IF(ISBLANK(C458),"",C458))</f>
        <v>Yellise VAN DEN BROECK</v>
      </c>
      <c r="C458" s="31" t="s">
        <v>59</v>
      </c>
      <c r="D458" s="8">
        <v>43753</v>
      </c>
      <c r="E458" s="27">
        <v>45</v>
      </c>
      <c r="F458" s="27">
        <v>51</v>
      </c>
      <c r="G458" s="27">
        <v>54</v>
      </c>
      <c r="H458" s="27">
        <v>53</v>
      </c>
      <c r="I458" s="27">
        <v>12</v>
      </c>
      <c r="J458" s="27">
        <v>49</v>
      </c>
      <c r="K458" s="27">
        <v>264</v>
      </c>
      <c r="L458" s="20">
        <f t="shared" ca="1" si="128"/>
        <v>2</v>
      </c>
      <c r="M458" s="20">
        <f t="shared" ref="M458:M459" si="133">IF(P458="t","",LARGE(E458:J458,1))</f>
        <v>54</v>
      </c>
      <c r="N458" s="20">
        <f t="shared" ref="N458:N459" si="134">IF(P458="t","",LARGE(E458:J458,2))</f>
        <v>53</v>
      </c>
      <c r="O458" s="20">
        <f t="shared" si="131"/>
        <v>6</v>
      </c>
      <c r="P458" s="20" t="str">
        <f t="shared" si="132"/>
        <v>j</v>
      </c>
    </row>
    <row r="459" spans="1:16" x14ac:dyDescent="0.25">
      <c r="A459" s="20" t="str">
        <f>IFERROR(VLOOKUP(D459,RIJDERS!$B$19:$D$4377,2,FALSE),"")</f>
        <v>014</v>
      </c>
      <c r="B459" s="20" t="str">
        <f>IFERROR(VLOOKUP(D459,RIJDERS!$B$19:$D$4377,3,FALSE),IF(ISBLANK(C459),"",C459))</f>
        <v>Zoe SCHAERLAEKEN</v>
      </c>
      <c r="C459" s="31" t="s">
        <v>59</v>
      </c>
      <c r="D459" s="8">
        <v>51476</v>
      </c>
      <c r="E459" s="27">
        <v>33</v>
      </c>
      <c r="F459" s="27">
        <v>38</v>
      </c>
      <c r="G459" s="27">
        <v>39</v>
      </c>
      <c r="H459" s="27">
        <v>44</v>
      </c>
      <c r="I459" s="27">
        <v>50</v>
      </c>
      <c r="J459" s="27">
        <v>38</v>
      </c>
      <c r="K459" s="27">
        <v>242</v>
      </c>
      <c r="L459" s="20">
        <f t="shared" ca="1" si="128"/>
        <v>3</v>
      </c>
      <c r="M459" s="20">
        <f t="shared" si="133"/>
        <v>50</v>
      </c>
      <c r="N459" s="20">
        <f t="shared" si="134"/>
        <v>44</v>
      </c>
      <c r="O459" s="20">
        <f t="shared" si="131"/>
        <v>6</v>
      </c>
      <c r="P459" s="20" t="str">
        <f t="shared" si="132"/>
        <v>j</v>
      </c>
    </row>
    <row r="460" spans="1:16" x14ac:dyDescent="0.25">
      <c r="A460" s="20" t="str">
        <f>IFERROR(VLOOKUP(D460,RIJDERS!$B$19:$D$4377,2,FALSE),"")</f>
        <v>3</v>
      </c>
      <c r="B460" s="20" t="str">
        <f>IFERROR(VLOOKUP(D460,RIJDERS!$B$19:$D$4377,3,FALSE),IF(ISBLANK(C460),"",C460))</f>
        <v>Kjelle POETS</v>
      </c>
      <c r="C460" s="31" t="s">
        <v>59</v>
      </c>
      <c r="D460" s="8">
        <v>42710</v>
      </c>
      <c r="E460" s="27">
        <v>37</v>
      </c>
      <c r="F460" s="27">
        <v>33</v>
      </c>
      <c r="G460" s="27">
        <v>38</v>
      </c>
      <c r="H460" s="27">
        <v>32</v>
      </c>
      <c r="I460" s="27">
        <v>40</v>
      </c>
      <c r="J460" s="27">
        <v>39</v>
      </c>
      <c r="K460" s="27">
        <v>219</v>
      </c>
      <c r="L460" s="20">
        <f t="shared" ca="1" si="128"/>
        <v>4</v>
      </c>
      <c r="M460" s="20">
        <f t="shared" si="129"/>
        <v>40</v>
      </c>
      <c r="N460" s="20">
        <f t="shared" si="130"/>
        <v>39</v>
      </c>
      <c r="O460" s="20">
        <f t="shared" si="131"/>
        <v>6</v>
      </c>
      <c r="P460" s="20" t="str">
        <f t="shared" si="132"/>
        <v>j</v>
      </c>
    </row>
    <row r="461" spans="1:16" x14ac:dyDescent="0.25">
      <c r="A461" s="20" t="str">
        <f>IFERROR(VLOOKUP(D461,RIJDERS!$B$19:$D$4377,2,FALSE),"")</f>
        <v>98</v>
      </c>
      <c r="B461" s="20" t="str">
        <f>IFERROR(VLOOKUP(D461,RIJDERS!$B$19:$D$4377,3,FALSE),IF(ISBLANK(C461),"",C461))</f>
        <v>Karo VERTESSEN</v>
      </c>
      <c r="C461" s="31" t="s">
        <v>59</v>
      </c>
      <c r="D461" s="8">
        <v>46261</v>
      </c>
      <c r="E461" s="27">
        <v>39</v>
      </c>
      <c r="F461" s="27">
        <v>35</v>
      </c>
      <c r="G461" s="27">
        <v>46</v>
      </c>
      <c r="H461" s="27">
        <v>0</v>
      </c>
      <c r="I461" s="27">
        <v>36</v>
      </c>
      <c r="J461" s="27">
        <v>50</v>
      </c>
      <c r="K461" s="27">
        <v>206</v>
      </c>
      <c r="L461" s="20">
        <f t="shared" ca="1" si="128"/>
        <v>5</v>
      </c>
      <c r="M461" s="20">
        <f>IF(P461="t","",LARGE(E461:J461,1))</f>
        <v>50</v>
      </c>
      <c r="N461" s="20">
        <f>IF(P461="t","",LARGE(E461:J461,2))</f>
        <v>46</v>
      </c>
      <c r="O461" s="20">
        <f t="shared" si="131"/>
        <v>5</v>
      </c>
      <c r="P461" s="20" t="str">
        <f t="shared" si="132"/>
        <v>j</v>
      </c>
    </row>
    <row r="462" spans="1:16" hidden="1" x14ac:dyDescent="0.25">
      <c r="A462" s="20" t="str">
        <f>IFERROR(VLOOKUP(D462,RIJDERS!$B$19:$D$4377,2,FALSE),"")</f>
        <v>14</v>
      </c>
      <c r="B462" s="20" t="str">
        <f>IFERROR(VLOOKUP(D462,RIJDERS!$B$19:$D$4377,3,FALSE),IF(ISBLANK(C462),"",C462))</f>
        <v>Marthe GOOSSENS</v>
      </c>
      <c r="C462" s="31" t="s">
        <v>59</v>
      </c>
      <c r="D462" s="8">
        <v>46274</v>
      </c>
      <c r="E462" s="27">
        <v>46</v>
      </c>
      <c r="F462" s="27">
        <v>37</v>
      </c>
      <c r="G462" s="27">
        <v>59</v>
      </c>
      <c r="H462" s="27">
        <v>0</v>
      </c>
      <c r="I462" s="27">
        <v>0</v>
      </c>
      <c r="J462" s="27">
        <v>0</v>
      </c>
      <c r="K462" s="27">
        <v>142</v>
      </c>
      <c r="L462" s="20" t="str">
        <f t="shared" ca="1" si="128"/>
        <v/>
      </c>
      <c r="M462" s="20">
        <f t="shared" si="129"/>
        <v>59</v>
      </c>
      <c r="N462" s="20">
        <f t="shared" si="130"/>
        <v>46</v>
      </c>
      <c r="O462" s="20">
        <f t="shared" si="131"/>
        <v>3</v>
      </c>
      <c r="P462" s="20" t="str">
        <f t="shared" si="132"/>
        <v>n</v>
      </c>
    </row>
    <row r="463" spans="1:16" x14ac:dyDescent="0.25">
      <c r="A463" s="20" t="str">
        <f>IFERROR(VLOOKUP(D463,RIJDERS!$B$19:$D$4377,2,FALSE),"")</f>
        <v>31</v>
      </c>
      <c r="B463" s="20" t="str">
        <f>IFERROR(VLOOKUP(D463,RIJDERS!$B$19:$D$4377,3,FALSE),IF(ISBLANK(C463),"",C463))</f>
        <v>Yentl NIJS</v>
      </c>
      <c r="C463" s="31" t="s">
        <v>59</v>
      </c>
      <c r="D463" s="8">
        <v>52537</v>
      </c>
      <c r="E463" s="27">
        <v>22</v>
      </c>
      <c r="F463" s="27">
        <v>43</v>
      </c>
      <c r="G463" s="27">
        <v>36</v>
      </c>
      <c r="H463" s="27">
        <v>35</v>
      </c>
      <c r="I463" s="27">
        <v>0</v>
      </c>
      <c r="J463" s="27">
        <v>0</v>
      </c>
      <c r="K463" s="27">
        <v>136</v>
      </c>
      <c r="L463" s="20">
        <f t="shared" ca="1" si="128"/>
        <v>6</v>
      </c>
      <c r="M463" s="20">
        <f t="shared" si="129"/>
        <v>43</v>
      </c>
      <c r="N463" s="20">
        <f t="shared" si="130"/>
        <v>36</v>
      </c>
      <c r="O463" s="20">
        <f t="shared" si="131"/>
        <v>4</v>
      </c>
      <c r="P463" s="20" t="str">
        <f t="shared" si="132"/>
        <v>j</v>
      </c>
    </row>
    <row r="464" spans="1:16" x14ac:dyDescent="0.25">
      <c r="A464" s="20" t="str">
        <f>IFERROR(VLOOKUP(D464,RIJDERS!$B$19:$D$4377,2,FALSE),"")</f>
        <v>111</v>
      </c>
      <c r="B464" s="20" t="str">
        <f>IFERROR(VLOOKUP(D464,RIJDERS!$B$19:$D$4377,3,FALSE),IF(ISBLANK(C464),"",C464))</f>
        <v>Britt BAETENS</v>
      </c>
      <c r="C464" s="31" t="s">
        <v>59</v>
      </c>
      <c r="D464" s="8">
        <v>49278</v>
      </c>
      <c r="E464" s="27">
        <v>26</v>
      </c>
      <c r="F464" s="27">
        <v>26</v>
      </c>
      <c r="G464" s="27">
        <v>22</v>
      </c>
      <c r="H464" s="27">
        <v>15</v>
      </c>
      <c r="I464" s="27">
        <v>27</v>
      </c>
      <c r="J464" s="27">
        <v>16</v>
      </c>
      <c r="K464" s="27">
        <v>132</v>
      </c>
      <c r="L464" s="20">
        <f t="shared" ca="1" si="128"/>
        <v>7</v>
      </c>
      <c r="M464" s="20">
        <f t="shared" si="129"/>
        <v>27</v>
      </c>
      <c r="N464" s="20">
        <f t="shared" si="130"/>
        <v>26</v>
      </c>
      <c r="O464" s="20">
        <f t="shared" si="131"/>
        <v>6</v>
      </c>
      <c r="P464" s="20" t="str">
        <f t="shared" si="132"/>
        <v>j</v>
      </c>
    </row>
    <row r="465" spans="1:16" x14ac:dyDescent="0.25">
      <c r="A465" s="20" t="str">
        <f>IFERROR(VLOOKUP(D465,RIJDERS!$B$19:$D$4377,2,FALSE),"")</f>
        <v>112</v>
      </c>
      <c r="B465" s="20" t="str">
        <f>IFERROR(VLOOKUP(D465,RIJDERS!$B$19:$D$4377,3,FALSE),IF(ISBLANK(C465),"",C465))</f>
        <v>Maryse COUNET</v>
      </c>
      <c r="C465" s="31" t="s">
        <v>59</v>
      </c>
      <c r="D465" s="8">
        <v>564</v>
      </c>
      <c r="E465" s="27">
        <v>17</v>
      </c>
      <c r="F465" s="27">
        <v>9</v>
      </c>
      <c r="G465" s="27">
        <v>11</v>
      </c>
      <c r="H465" s="27">
        <v>32</v>
      </c>
      <c r="I465" s="27">
        <v>25</v>
      </c>
      <c r="J465" s="27">
        <v>30</v>
      </c>
      <c r="K465" s="27">
        <v>124</v>
      </c>
      <c r="L465" s="20">
        <f t="shared" ca="1" si="128"/>
        <v>8</v>
      </c>
      <c r="O465" s="20">
        <f t="shared" si="131"/>
        <v>6</v>
      </c>
      <c r="P465" s="20" t="str">
        <f t="shared" si="132"/>
        <v>j</v>
      </c>
    </row>
    <row r="466" spans="1:16" hidden="1" x14ac:dyDescent="0.25">
      <c r="A466" s="20" t="str">
        <f>IFERROR(VLOOKUP(D466,RIJDERS!$B$19:$D$4377,2,FALSE),"")</f>
        <v>100</v>
      </c>
      <c r="B466" s="20" t="str">
        <f>IFERROR(VLOOKUP(D466,RIJDERS!$B$19:$D$4377,3,FALSE),IF(ISBLANK(C466),"",C466))</f>
        <v>Julie HEUSEQUIN</v>
      </c>
      <c r="C466" s="31" t="s">
        <v>59</v>
      </c>
      <c r="D466" s="8">
        <v>46134</v>
      </c>
      <c r="E466" s="27">
        <v>0</v>
      </c>
      <c r="F466" s="27">
        <v>0</v>
      </c>
      <c r="G466" s="27">
        <v>38</v>
      </c>
      <c r="H466" s="27">
        <v>41</v>
      </c>
      <c r="I466" s="27">
        <v>44</v>
      </c>
      <c r="J466" s="27">
        <v>0</v>
      </c>
      <c r="K466" s="27">
        <v>123</v>
      </c>
      <c r="L466" s="20" t="str">
        <f t="shared" ca="1" si="128"/>
        <v/>
      </c>
      <c r="O466" s="20">
        <f t="shared" si="131"/>
        <v>3</v>
      </c>
      <c r="P466" s="20" t="str">
        <f t="shared" si="132"/>
        <v>n</v>
      </c>
    </row>
    <row r="467" spans="1:16" hidden="1" x14ac:dyDescent="0.25">
      <c r="A467" s="20" t="str">
        <f>IFERROR(VLOOKUP(D467,RIJDERS!$B$19:$D$4377,2,FALSE),"")</f>
        <v>91</v>
      </c>
      <c r="B467" s="20" t="str">
        <f>IFERROR(VLOOKUP(D467,RIJDERS!$B$19:$D$4377,3,FALSE),IF(ISBLANK(C467),"",C467))</f>
        <v>Elke VANHOOF</v>
      </c>
      <c r="C467" s="31" t="s">
        <v>59</v>
      </c>
      <c r="D467" s="8">
        <v>52729</v>
      </c>
      <c r="E467" s="27">
        <v>79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79</v>
      </c>
      <c r="L467" s="20" t="str">
        <f t="shared" ca="1" si="128"/>
        <v/>
      </c>
      <c r="M467" s="20">
        <f>LARGE(E467:J467,1)</f>
        <v>79</v>
      </c>
      <c r="N467" s="20">
        <f>LARGE(E467:J467,2)</f>
        <v>0</v>
      </c>
      <c r="O467" s="20">
        <f t="shared" si="131"/>
        <v>1</v>
      </c>
      <c r="P467" s="20" t="str">
        <f t="shared" si="132"/>
        <v>n</v>
      </c>
    </row>
    <row r="468" spans="1:16" x14ac:dyDescent="0.25">
      <c r="A468" s="20" t="str">
        <f>IFERROR(VLOOKUP(D468,RIJDERS!$B$19:$D$4377,2,FALSE),"")</f>
        <v>48</v>
      </c>
      <c r="B468" s="20" t="str">
        <f>IFERROR(VLOOKUP(D468,RIJDERS!$B$19:$D$4377,3,FALSE),IF(ISBLANK(C468),"",C468))</f>
        <v>Jukka FORREST</v>
      </c>
      <c r="C468" s="31" t="s">
        <v>59</v>
      </c>
      <c r="D468" s="8">
        <v>49805</v>
      </c>
      <c r="E468" s="27">
        <v>12</v>
      </c>
      <c r="F468" s="27">
        <v>8</v>
      </c>
      <c r="G468" s="27">
        <v>12</v>
      </c>
      <c r="H468" s="27">
        <v>12</v>
      </c>
      <c r="I468" s="27">
        <v>13</v>
      </c>
      <c r="J468" s="27">
        <v>12</v>
      </c>
      <c r="K468" s="27">
        <v>69</v>
      </c>
      <c r="L468" s="20">
        <f t="shared" ca="1" si="128"/>
        <v>9</v>
      </c>
      <c r="O468" s="20">
        <f t="shared" si="131"/>
        <v>6</v>
      </c>
      <c r="P468" s="20" t="str">
        <f t="shared" si="132"/>
        <v>j</v>
      </c>
    </row>
    <row r="469" spans="1:16" hidden="1" x14ac:dyDescent="0.25">
      <c r="A469" s="20" t="str">
        <f>IFERROR(VLOOKUP(D469,RIJDERS!$B$19:$D$4377,2,FALSE),"")</f>
        <v>1</v>
      </c>
      <c r="B469" s="20" t="str">
        <f>IFERROR(VLOOKUP(D469,RIJDERS!$B$19:$D$4377,3,FALSE),IF(ISBLANK(C469),"",C469))</f>
        <v>Klaus Lieke</v>
      </c>
      <c r="C469" s="31" t="s">
        <v>59</v>
      </c>
      <c r="D469" s="8">
        <v>95908821</v>
      </c>
      <c r="E469" s="27">
        <v>56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56</v>
      </c>
      <c r="L469" s="20" t="str">
        <f t="shared" ca="1" si="128"/>
        <v/>
      </c>
      <c r="M469" s="20">
        <f t="shared" ref="M469:M470" si="135">LARGE(E469:J469,1)</f>
        <v>56</v>
      </c>
      <c r="N469" s="20">
        <f t="shared" ref="N469:N470" si="136">LARGE(E469:J469,2)</f>
        <v>0</v>
      </c>
      <c r="O469" s="20">
        <f t="shared" si="131"/>
        <v>1</v>
      </c>
      <c r="P469" s="20" t="str">
        <f t="shared" si="132"/>
        <v>n</v>
      </c>
    </row>
    <row r="470" spans="1:16" hidden="1" x14ac:dyDescent="0.25">
      <c r="A470" s="20" t="str">
        <f>IFERROR(VLOOKUP(D470,RIJDERS!$B$19:$D$4377,2,FALSE),"")</f>
        <v>20</v>
      </c>
      <c r="B470" s="20" t="str">
        <f>IFERROR(VLOOKUP(D470,RIJDERS!$B$19:$D$4377,3,FALSE),IF(ISBLANK(C470),"",C470))</f>
        <v>Femke VERELST</v>
      </c>
      <c r="C470" s="31" t="s">
        <v>59</v>
      </c>
      <c r="D470" s="8">
        <v>43118</v>
      </c>
      <c r="E470" s="27">
        <v>20</v>
      </c>
      <c r="F470" s="27">
        <v>12</v>
      </c>
      <c r="G470" s="27">
        <v>22</v>
      </c>
      <c r="H470" s="27">
        <v>0</v>
      </c>
      <c r="I470" s="27">
        <v>0</v>
      </c>
      <c r="J470" s="27">
        <v>0</v>
      </c>
      <c r="K470" s="27">
        <v>54</v>
      </c>
      <c r="L470" s="20" t="str">
        <f t="shared" ca="1" si="128"/>
        <v/>
      </c>
      <c r="M470" s="20">
        <f t="shared" si="135"/>
        <v>22</v>
      </c>
      <c r="N470" s="20">
        <f t="shared" si="136"/>
        <v>20</v>
      </c>
      <c r="O470" s="20">
        <f t="shared" si="131"/>
        <v>3</v>
      </c>
      <c r="P470" s="20" t="str">
        <f t="shared" si="132"/>
        <v>n</v>
      </c>
    </row>
    <row r="471" spans="1:16" hidden="1" x14ac:dyDescent="0.25">
      <c r="A471" s="20" t="str">
        <f>IFERROR(VLOOKUP(D471,RIJDERS!$B$19:$D$4377,2,FALSE),"")</f>
        <v>333</v>
      </c>
      <c r="B471" s="20" t="str">
        <f>IFERROR(VLOOKUP(D471,RIJDERS!$B$19:$D$4377,3,FALSE),IF(ISBLANK(C471),"",C471))</f>
        <v>Ynke MATHEUSSEN</v>
      </c>
      <c r="C471" s="31" t="s">
        <v>59</v>
      </c>
      <c r="D471" s="8">
        <v>52541</v>
      </c>
      <c r="E471" s="27">
        <v>18</v>
      </c>
      <c r="F471" s="27">
        <v>0</v>
      </c>
      <c r="G471" s="27">
        <v>18</v>
      </c>
      <c r="H471" s="27">
        <v>0</v>
      </c>
      <c r="I471" s="27">
        <v>0</v>
      </c>
      <c r="J471" s="27">
        <v>0</v>
      </c>
      <c r="K471" s="27">
        <v>36</v>
      </c>
      <c r="L471" s="20" t="str">
        <f t="shared" ca="1" si="128"/>
        <v/>
      </c>
      <c r="O471" s="20">
        <f t="shared" si="131"/>
        <v>2</v>
      </c>
      <c r="P471" s="20" t="str">
        <f t="shared" si="132"/>
        <v>n</v>
      </c>
    </row>
    <row r="472" spans="1:16" hidden="1" x14ac:dyDescent="0.25">
      <c r="A472" s="20" t="str">
        <f>IFERROR(VLOOKUP(D472,RIJDERS!$B$19:$D$4377,2,FALSE),"")</f>
        <v>278</v>
      </c>
      <c r="B472" s="20" t="str">
        <f>IFERROR(VLOOKUP(D472,RIJDERS!$B$19:$D$4377,3,FALSE),IF(ISBLANK(C472),"",C472))</f>
        <v>Jone VANGOIDSENHOVEN</v>
      </c>
      <c r="C472" s="31" t="s">
        <v>59</v>
      </c>
      <c r="D472" s="8">
        <v>55518</v>
      </c>
      <c r="E472" s="27">
        <v>0</v>
      </c>
      <c r="F472" s="27">
        <v>0</v>
      </c>
      <c r="G472" s="27">
        <v>0</v>
      </c>
      <c r="H472" s="27">
        <v>0</v>
      </c>
      <c r="I472" s="27">
        <v>36</v>
      </c>
      <c r="J472" s="27">
        <v>0</v>
      </c>
      <c r="K472" s="27">
        <v>36</v>
      </c>
      <c r="L472" s="20" t="str">
        <f t="shared" ca="1" si="128"/>
        <v/>
      </c>
      <c r="O472" s="20">
        <f t="shared" si="131"/>
        <v>1</v>
      </c>
      <c r="P472" s="20" t="str">
        <f t="shared" si="132"/>
        <v>n</v>
      </c>
    </row>
    <row r="473" spans="1:16" hidden="1" x14ac:dyDescent="0.25">
      <c r="A473" s="20" t="str">
        <f>IFERROR(VLOOKUP(D473,RIJDERS!$B$19:$D$4377,2,FALSE),"")</f>
        <v>222</v>
      </c>
      <c r="B473" s="20" t="str">
        <f>IFERROR(VLOOKUP(D473,RIJDERS!$B$19:$D$4377,3,FALSE),IF(ISBLANK(C473),"",C473))</f>
        <v>Amber WILLEM</v>
      </c>
      <c r="C473" s="31" t="s">
        <v>59</v>
      </c>
      <c r="D473" s="8">
        <v>44816</v>
      </c>
      <c r="E473" s="27">
        <v>18</v>
      </c>
      <c r="F473" s="27">
        <v>4</v>
      </c>
      <c r="G473" s="27">
        <v>10</v>
      </c>
      <c r="H473" s="27">
        <v>0</v>
      </c>
      <c r="I473" s="27">
        <v>0</v>
      </c>
      <c r="J473" s="27">
        <v>0</v>
      </c>
      <c r="K473" s="27">
        <v>32</v>
      </c>
      <c r="L473" s="20" t="str">
        <f t="shared" ca="1" si="128"/>
        <v/>
      </c>
      <c r="O473" s="20">
        <f t="shared" si="131"/>
        <v>3</v>
      </c>
      <c r="P473" s="20" t="str">
        <f t="shared" si="132"/>
        <v>n</v>
      </c>
    </row>
    <row r="474" spans="1:16" hidden="1" x14ac:dyDescent="0.25">
      <c r="A474" s="20" t="str">
        <f>IFERROR(VLOOKUP(D474,RIJDERS!$B$19:$D$4377,2,FALSE),"")</f>
        <v>3.5</v>
      </c>
      <c r="B474" s="20" t="str">
        <f>IFERROR(VLOOKUP(D474,RIJDERS!$B$19:$D$4377,3,FALSE),IF(ISBLANK(C474),"",C474))</f>
        <v>MOHAN TAYLER-LEE</v>
      </c>
      <c r="C474" s="31" t="s">
        <v>59</v>
      </c>
      <c r="D474" s="8">
        <v>88901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30</v>
      </c>
      <c r="K474" s="27">
        <v>30</v>
      </c>
      <c r="L474" s="20" t="str">
        <f t="shared" ca="1" si="128"/>
        <v/>
      </c>
      <c r="M474" s="20">
        <f t="shared" ref="M474:M488" si="137">LARGE(E474:J474,1)</f>
        <v>30</v>
      </c>
      <c r="N474" s="20">
        <f t="shared" ref="N474:N488" si="138">LARGE(E474:J474,2)</f>
        <v>0</v>
      </c>
      <c r="O474" s="20">
        <f t="shared" si="131"/>
        <v>1</v>
      </c>
      <c r="P474" s="20" t="str">
        <f t="shared" si="132"/>
        <v>n</v>
      </c>
    </row>
    <row r="475" spans="1:16" hidden="1" x14ac:dyDescent="0.25">
      <c r="A475" s="20" t="str">
        <f>IFERROR(VLOOKUP(D475,RIJDERS!$B$19:$D$4377,2,FALSE),"")</f>
        <v>51</v>
      </c>
      <c r="B475" s="20" t="str">
        <f>IFERROR(VLOOKUP(D475,RIJDERS!$B$19:$D$4377,3,FALSE),IF(ISBLANK(C475),"",C475))</f>
        <v>Sarah NEYS</v>
      </c>
      <c r="C475" s="31" t="s">
        <v>59</v>
      </c>
      <c r="D475" s="8">
        <v>54762</v>
      </c>
      <c r="E475" s="27">
        <v>12</v>
      </c>
      <c r="F475" s="27">
        <v>9</v>
      </c>
      <c r="G475" s="27">
        <v>9</v>
      </c>
      <c r="H475" s="27">
        <v>0</v>
      </c>
      <c r="I475" s="27">
        <v>0</v>
      </c>
      <c r="J475" s="27">
        <v>0</v>
      </c>
      <c r="K475" s="27">
        <v>30</v>
      </c>
      <c r="L475" s="20" t="str">
        <f t="shared" ca="1" si="128"/>
        <v/>
      </c>
      <c r="M475" s="20">
        <f t="shared" ref="M475:M478" si="139">IF(P475="t","",LARGE(E475:J475,1))</f>
        <v>12</v>
      </c>
      <c r="N475" s="20">
        <f t="shared" ref="N475:N478" si="140">IF(P475="t","",LARGE(E475:J475,2))</f>
        <v>9</v>
      </c>
      <c r="O475" s="20">
        <f t="shared" si="131"/>
        <v>3</v>
      </c>
      <c r="P475" s="20" t="str">
        <f t="shared" si="132"/>
        <v>n</v>
      </c>
    </row>
    <row r="476" spans="1:16" hidden="1" x14ac:dyDescent="0.25">
      <c r="A476" s="20" t="str">
        <f>IFERROR(VLOOKUP(D476,RIJDERS!$B$19:$D$4377,2,FALSE),"")</f>
        <v>444</v>
      </c>
      <c r="B476" s="20" t="str">
        <f>IFERROR(VLOOKUP(D476,RIJDERS!$B$19:$D$4377,3,FALSE),IF(ISBLANK(C476),"",C476))</f>
        <v>Selena COQUIN</v>
      </c>
      <c r="C476" s="31" t="s">
        <v>59</v>
      </c>
      <c r="D476" s="8">
        <v>54152</v>
      </c>
      <c r="E476" s="27">
        <v>10</v>
      </c>
      <c r="F476" s="27">
        <v>0</v>
      </c>
      <c r="G476" s="27">
        <v>18</v>
      </c>
      <c r="H476" s="27">
        <v>0</v>
      </c>
      <c r="I476" s="27">
        <v>0</v>
      </c>
      <c r="J476" s="27">
        <v>0</v>
      </c>
      <c r="K476" s="27">
        <v>28</v>
      </c>
      <c r="L476" s="20" t="str">
        <f t="shared" ca="1" si="128"/>
        <v/>
      </c>
      <c r="M476" s="20">
        <f t="shared" si="139"/>
        <v>18</v>
      </c>
      <c r="N476" s="20">
        <f t="shared" si="140"/>
        <v>10</v>
      </c>
      <c r="O476" s="20">
        <f t="shared" si="131"/>
        <v>2</v>
      </c>
      <c r="P476" s="20" t="str">
        <f t="shared" si="132"/>
        <v>n</v>
      </c>
    </row>
    <row r="477" spans="1:16" hidden="1" x14ac:dyDescent="0.25">
      <c r="A477" s="20" t="str">
        <f>IFERROR(VLOOKUP(D477,RIJDERS!$B$19:$D$4377,2,FALSE),"")</f>
        <v>395</v>
      </c>
      <c r="B477" s="20" t="str">
        <f>IFERROR(VLOOKUP(D477,RIJDERS!$B$19:$D$4377,3,FALSE),IF(ISBLANK(C477),"",C477))</f>
        <v>Remmerts Gerlinda</v>
      </c>
      <c r="C477" s="31" t="s">
        <v>59</v>
      </c>
      <c r="D477" s="8">
        <v>96023181</v>
      </c>
      <c r="E477" s="27">
        <v>24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24</v>
      </c>
      <c r="L477" s="20" t="str">
        <f t="shared" ca="1" si="128"/>
        <v/>
      </c>
      <c r="M477" s="20">
        <f t="shared" si="139"/>
        <v>24</v>
      </c>
      <c r="N477" s="20">
        <f t="shared" si="140"/>
        <v>0</v>
      </c>
      <c r="O477" s="20">
        <f t="shared" si="131"/>
        <v>1</v>
      </c>
      <c r="P477" s="20" t="str">
        <f t="shared" si="132"/>
        <v>n</v>
      </c>
    </row>
    <row r="478" spans="1:16" hidden="1" x14ac:dyDescent="0.25">
      <c r="A478" s="20" t="str">
        <f>IFERROR(VLOOKUP(D478,RIJDERS!$B$19:$D$4377,2,FALSE),"")</f>
        <v>39</v>
      </c>
      <c r="B478" s="20" t="str">
        <f>IFERROR(VLOOKUP(D478,RIJDERS!$B$19:$D$4377,3,FALSE),IF(ISBLANK(C478),"",C478))</f>
        <v>Denise NEEFS</v>
      </c>
      <c r="C478" s="31" t="s">
        <v>59</v>
      </c>
      <c r="D478" s="8">
        <v>48920</v>
      </c>
      <c r="E478" s="27">
        <v>11</v>
      </c>
      <c r="F478" s="27">
        <v>0</v>
      </c>
      <c r="G478" s="27">
        <v>10</v>
      </c>
      <c r="H478" s="27">
        <v>0</v>
      </c>
      <c r="I478" s="27">
        <v>0</v>
      </c>
      <c r="J478" s="27">
        <v>0</v>
      </c>
      <c r="K478" s="27">
        <v>21</v>
      </c>
      <c r="L478" s="20" t="str">
        <f t="shared" ca="1" si="128"/>
        <v/>
      </c>
      <c r="M478" s="20">
        <f t="shared" si="139"/>
        <v>11</v>
      </c>
      <c r="N478" s="20">
        <f t="shared" si="140"/>
        <v>10</v>
      </c>
      <c r="O478" s="20">
        <f t="shared" si="131"/>
        <v>2</v>
      </c>
      <c r="P478" s="20" t="str">
        <f t="shared" si="132"/>
        <v>n</v>
      </c>
    </row>
    <row r="479" spans="1:16" hidden="1" x14ac:dyDescent="0.25">
      <c r="A479" s="20" t="str">
        <f>IFERROR(VLOOKUP(D479,RIJDERS!$B$19:$D$4377,2,FALSE),"")</f>
        <v>21</v>
      </c>
      <c r="B479" s="20" t="str">
        <f>IFERROR(VLOOKUP(D479,RIJDERS!$B$19:$D$4377,3,FALSE),IF(ISBLANK(C479),"",C479))</f>
        <v>Myrthe DE RIJK</v>
      </c>
      <c r="C479" s="31" t="s">
        <v>59</v>
      </c>
      <c r="D479" s="8">
        <v>53486</v>
      </c>
      <c r="E479" s="27">
        <v>19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19</v>
      </c>
      <c r="L479" s="20" t="str">
        <f t="shared" ca="1" si="128"/>
        <v/>
      </c>
      <c r="M479" s="20">
        <f t="shared" si="137"/>
        <v>19</v>
      </c>
      <c r="N479" s="20">
        <f t="shared" si="138"/>
        <v>0</v>
      </c>
      <c r="O479" s="20">
        <f t="shared" si="131"/>
        <v>1</v>
      </c>
      <c r="P479" s="20" t="str">
        <f t="shared" si="132"/>
        <v>n</v>
      </c>
    </row>
    <row r="480" spans="1:16" hidden="1" x14ac:dyDescent="0.25">
      <c r="A480" s="20" t="str">
        <f>IFERROR(VLOOKUP(D480,RIJDERS!$B$19:$D$4377,2,FALSE),"")</f>
        <v>334</v>
      </c>
      <c r="B480" s="20" t="str">
        <f>IFERROR(VLOOKUP(D480,RIJDERS!$B$19:$D$4377,3,FALSE),IF(ISBLANK(C480),"",C480))</f>
        <v>Galina Airisa</v>
      </c>
      <c r="C480" s="31" t="s">
        <v>59</v>
      </c>
      <c r="D480" s="8">
        <v>99991</v>
      </c>
      <c r="E480" s="27">
        <v>9</v>
      </c>
      <c r="F480" s="27">
        <v>9</v>
      </c>
      <c r="G480" s="27">
        <v>0</v>
      </c>
      <c r="H480" s="27">
        <v>0</v>
      </c>
      <c r="I480" s="27">
        <v>0</v>
      </c>
      <c r="J480" s="27">
        <v>0</v>
      </c>
      <c r="K480" s="27">
        <v>18</v>
      </c>
      <c r="L480" s="20" t="str">
        <f t="shared" ca="1" si="128"/>
        <v/>
      </c>
      <c r="M480" s="20">
        <f>IF(P480="t","",LARGE(E480:J480,1))</f>
        <v>9</v>
      </c>
      <c r="N480" s="20">
        <f>IF(P480="t","",LARGE(E480:J480,2))</f>
        <v>9</v>
      </c>
      <c r="O480" s="20">
        <f t="shared" si="131"/>
        <v>2</v>
      </c>
      <c r="P480" s="20" t="str">
        <f t="shared" si="132"/>
        <v>n</v>
      </c>
    </row>
    <row r="481" spans="1:16" hidden="1" x14ac:dyDescent="0.25">
      <c r="A481" s="20" t="str">
        <f>IFERROR(VLOOKUP(D481,RIJDERS!$B$19:$D$4377,2,FALSE),"")</f>
        <v>59</v>
      </c>
      <c r="B481" s="20" t="str">
        <f>IFERROR(VLOOKUP(D481,RIJDERS!$B$19:$D$4377,3,FALSE),IF(ISBLANK(C481),"",C481))</f>
        <v>Carmen GEEBELEN</v>
      </c>
      <c r="C481" s="31" t="s">
        <v>59</v>
      </c>
      <c r="D481" s="8">
        <v>54753</v>
      </c>
      <c r="E481" s="27">
        <v>12</v>
      </c>
      <c r="F481" s="27">
        <v>6</v>
      </c>
      <c r="G481" s="27">
        <v>0</v>
      </c>
      <c r="H481" s="27">
        <v>0</v>
      </c>
      <c r="I481" s="27">
        <v>0</v>
      </c>
      <c r="J481" s="27">
        <v>0</v>
      </c>
      <c r="K481" s="27">
        <v>18</v>
      </c>
      <c r="L481" s="20" t="str">
        <f t="shared" ca="1" si="128"/>
        <v/>
      </c>
      <c r="M481" s="20">
        <f t="shared" si="137"/>
        <v>12</v>
      </c>
      <c r="N481" s="20">
        <f t="shared" si="138"/>
        <v>6</v>
      </c>
      <c r="O481" s="20">
        <f t="shared" si="131"/>
        <v>2</v>
      </c>
      <c r="P481" s="20" t="str">
        <f t="shared" si="132"/>
        <v>n</v>
      </c>
    </row>
    <row r="482" spans="1:16" hidden="1" x14ac:dyDescent="0.25">
      <c r="A482" s="20" t="str">
        <f>IFERROR(VLOOKUP(D482,RIJDERS!$B$19:$D$4377,2,FALSE),"")</f>
        <v>50</v>
      </c>
      <c r="B482" s="20" t="str">
        <f>IFERROR(VLOOKUP(D482,RIJDERS!$B$19:$D$4377,3,FALSE),IF(ISBLANK(C482),"",C482))</f>
        <v>Melissa KINABLE</v>
      </c>
      <c r="C482" s="31" t="s">
        <v>59</v>
      </c>
      <c r="D482" s="8">
        <v>54903</v>
      </c>
      <c r="E482" s="27">
        <v>0</v>
      </c>
      <c r="F482" s="27">
        <v>0</v>
      </c>
      <c r="G482" s="27">
        <v>11</v>
      </c>
      <c r="H482" s="27">
        <v>0</v>
      </c>
      <c r="I482" s="27">
        <v>0</v>
      </c>
      <c r="J482" s="27">
        <v>0</v>
      </c>
      <c r="K482" s="27">
        <v>11</v>
      </c>
      <c r="L482" s="20" t="str">
        <f t="shared" ca="1" si="128"/>
        <v/>
      </c>
      <c r="M482" s="20">
        <f t="shared" si="137"/>
        <v>11</v>
      </c>
      <c r="N482" s="20">
        <f t="shared" si="138"/>
        <v>0</v>
      </c>
      <c r="O482" s="20">
        <f t="shared" si="131"/>
        <v>1</v>
      </c>
      <c r="P482" s="20" t="str">
        <f t="shared" si="132"/>
        <v>n</v>
      </c>
    </row>
    <row r="483" spans="1:16" x14ac:dyDescent="0.25">
      <c r="A483" s="20" t="str">
        <f>IFERROR(VLOOKUP(D483,RIJDERS!$B$19:$D$4377,2,FALSE),"")</f>
        <v/>
      </c>
      <c r="B483" s="20" t="str">
        <f>IFERROR(VLOOKUP(D483,RIJDERS!$B$19:$D$4377,3,FALSE),IF(ISBLANK(C483),"",C483))</f>
        <v/>
      </c>
      <c r="C483" s="8"/>
      <c r="D483" s="26"/>
      <c r="E483" s="27"/>
      <c r="F483" s="27"/>
      <c r="G483" s="27"/>
      <c r="H483" s="27"/>
      <c r="I483" s="27"/>
      <c r="J483" s="27"/>
      <c r="K483" s="27"/>
      <c r="L483" s="20" t="str">
        <f t="shared" ca="1" si="128"/>
        <v/>
      </c>
      <c r="M483" s="20" t="str">
        <f>IF(P483="t","",LARGE(E483:J483,1))</f>
        <v/>
      </c>
      <c r="N483" s="20" t="str">
        <f>IF(P483="t","",LARGE(E483:J483,2))</f>
        <v/>
      </c>
      <c r="O483" s="20">
        <f t="shared" si="131"/>
        <v>0</v>
      </c>
      <c r="P483" s="20" t="str">
        <f t="shared" si="132"/>
        <v>t</v>
      </c>
    </row>
    <row r="484" spans="1:16" x14ac:dyDescent="0.25">
      <c r="A484" s="20" t="str">
        <f>IFERROR(VLOOKUP(D484,RIJDERS!$B$19:$D$4377,2,FALSE),"")</f>
        <v/>
      </c>
      <c r="B484" s="20" t="str">
        <f>IFERROR(VLOOKUP(D484,RIJDERS!$B$19:$D$4377,3,FALSE),IF(ISBLANK(C484),"",C484))</f>
        <v>Girls 9/10 jaar</v>
      </c>
      <c r="C484" s="30" t="s">
        <v>54</v>
      </c>
      <c r="D484" s="29"/>
      <c r="E484" s="27"/>
      <c r="F484" s="27"/>
      <c r="G484" s="27"/>
      <c r="H484" s="27"/>
      <c r="I484" s="27"/>
      <c r="J484" s="27"/>
      <c r="K484" s="27"/>
      <c r="L484" s="20" t="str">
        <f t="shared" ca="1" si="128"/>
        <v/>
      </c>
      <c r="M484" s="20" t="e">
        <f t="shared" si="137"/>
        <v>#NUM!</v>
      </c>
      <c r="N484" s="20" t="e">
        <f t="shared" si="138"/>
        <v>#NUM!</v>
      </c>
      <c r="O484" s="20">
        <f t="shared" si="131"/>
        <v>0</v>
      </c>
      <c r="P484" s="20" t="str">
        <f t="shared" si="132"/>
        <v>t</v>
      </c>
    </row>
    <row r="485" spans="1:16" x14ac:dyDescent="0.25">
      <c r="A485" s="20" t="str">
        <f>IFERROR(VLOOKUP(D485,RIJDERS!$B$19:$D$4377,2,FALSE),"")</f>
        <v>37</v>
      </c>
      <c r="B485" s="20" t="str">
        <f>IFERROR(VLOOKUP(D485,RIJDERS!$B$19:$D$4377,3,FALSE),IF(ISBLANK(C485),"",C485))</f>
        <v>Melanie LEMMENS</v>
      </c>
      <c r="C485" s="31" t="s">
        <v>53</v>
      </c>
      <c r="D485" s="8">
        <v>47778</v>
      </c>
      <c r="E485" s="27">
        <v>44</v>
      </c>
      <c r="F485" s="27">
        <v>49</v>
      </c>
      <c r="G485" s="27">
        <v>41</v>
      </c>
      <c r="H485" s="27">
        <v>74</v>
      </c>
      <c r="I485" s="27">
        <v>67</v>
      </c>
      <c r="J485" s="27">
        <v>0</v>
      </c>
      <c r="K485" s="27">
        <v>275</v>
      </c>
      <c r="L485" s="20">
        <f t="shared" ca="1" si="128"/>
        <v>1</v>
      </c>
      <c r="M485" s="20">
        <f t="shared" si="137"/>
        <v>74</v>
      </c>
      <c r="N485" s="20">
        <f t="shared" si="138"/>
        <v>67</v>
      </c>
      <c r="O485" s="20">
        <f t="shared" si="131"/>
        <v>5</v>
      </c>
      <c r="P485" s="20" t="str">
        <f t="shared" si="132"/>
        <v>j</v>
      </c>
    </row>
    <row r="486" spans="1:16" x14ac:dyDescent="0.25">
      <c r="A486" s="20" t="str">
        <f>IFERROR(VLOOKUP(D486,RIJDERS!$B$19:$D$4377,2,FALSE),"")</f>
        <v>33</v>
      </c>
      <c r="B486" s="20" t="str">
        <f>IFERROR(VLOOKUP(D486,RIJDERS!$B$19:$D$4377,3,FALSE),IF(ISBLANK(C486),"",C486))</f>
        <v>Lien ROEF</v>
      </c>
      <c r="C486" s="31" t="s">
        <v>53</v>
      </c>
      <c r="D486" s="8">
        <v>42563</v>
      </c>
      <c r="E486" s="27">
        <v>36</v>
      </c>
      <c r="F486" s="27">
        <v>45</v>
      </c>
      <c r="G486" s="27">
        <v>32</v>
      </c>
      <c r="H486" s="27">
        <v>51</v>
      </c>
      <c r="I486" s="27">
        <v>52</v>
      </c>
      <c r="J486" s="27">
        <v>0</v>
      </c>
      <c r="K486" s="27">
        <v>216</v>
      </c>
      <c r="L486" s="20">
        <f t="shared" ca="1" si="128"/>
        <v>2</v>
      </c>
      <c r="M486" s="20">
        <f>IF(P486="t","",LARGE(E486:J486,1))</f>
        <v>52</v>
      </c>
      <c r="N486" s="20">
        <f>IF(P486="t","",LARGE(E486:J486,2))</f>
        <v>51</v>
      </c>
      <c r="O486" s="20">
        <f t="shared" si="131"/>
        <v>5</v>
      </c>
      <c r="P486" s="20" t="str">
        <f t="shared" si="132"/>
        <v>j</v>
      </c>
    </row>
    <row r="487" spans="1:16" x14ac:dyDescent="0.25">
      <c r="A487" s="20" t="str">
        <f>IFERROR(VLOOKUP(D487,RIJDERS!$B$19:$D$4377,2,FALSE),"")</f>
        <v xml:space="preserve"> 51</v>
      </c>
      <c r="B487" s="20" t="str">
        <f>IFERROR(VLOOKUP(D487,RIJDERS!$B$19:$D$4377,3,FALSE),IF(ISBLANK(C487),"",C487))</f>
        <v>Fleur DE TANT</v>
      </c>
      <c r="C487" s="31" t="s">
        <v>53</v>
      </c>
      <c r="D487" s="8">
        <v>43238</v>
      </c>
      <c r="E487" s="27">
        <v>25</v>
      </c>
      <c r="F487" s="27">
        <v>33</v>
      </c>
      <c r="G487" s="27">
        <v>8</v>
      </c>
      <c r="H487" s="27">
        <v>31</v>
      </c>
      <c r="I487" s="27">
        <v>33</v>
      </c>
      <c r="J487" s="27">
        <v>74</v>
      </c>
      <c r="K487" s="27">
        <v>204</v>
      </c>
      <c r="L487" s="20">
        <f t="shared" ca="1" si="128"/>
        <v>3</v>
      </c>
      <c r="M487" s="20">
        <f t="shared" si="137"/>
        <v>74</v>
      </c>
      <c r="N487" s="20">
        <f t="shared" si="138"/>
        <v>33</v>
      </c>
      <c r="O487" s="20">
        <f t="shared" si="131"/>
        <v>6</v>
      </c>
      <c r="P487" s="20" t="str">
        <f t="shared" si="132"/>
        <v>j</v>
      </c>
    </row>
    <row r="488" spans="1:16" hidden="1" x14ac:dyDescent="0.25">
      <c r="A488" s="20" t="str">
        <f>IFERROR(VLOOKUP(D488,RIJDERS!$B$19:$D$4377,2,FALSE),"")</f>
        <v>36</v>
      </c>
      <c r="B488" s="20" t="str">
        <f>IFERROR(VLOOKUP(D488,RIJDERS!$B$19:$D$4377,3,FALSE),IF(ISBLANK(C488),"",C488))</f>
        <v>Lore DE GEEST</v>
      </c>
      <c r="C488" s="31" t="s">
        <v>53</v>
      </c>
      <c r="D488" s="8">
        <v>36</v>
      </c>
      <c r="E488" s="27">
        <v>51</v>
      </c>
      <c r="F488" s="27">
        <v>71</v>
      </c>
      <c r="G488" s="27">
        <v>72</v>
      </c>
      <c r="H488" s="27">
        <v>0</v>
      </c>
      <c r="I488" s="27">
        <v>0</v>
      </c>
      <c r="J488" s="27">
        <v>0</v>
      </c>
      <c r="K488" s="27">
        <v>194</v>
      </c>
      <c r="L488" s="20" t="str">
        <f t="shared" ca="1" si="128"/>
        <v/>
      </c>
      <c r="M488" s="20">
        <f t="shared" si="137"/>
        <v>72</v>
      </c>
      <c r="N488" s="20">
        <f t="shared" si="138"/>
        <v>71</v>
      </c>
      <c r="O488" s="20">
        <f t="shared" si="131"/>
        <v>3</v>
      </c>
      <c r="P488" s="20" t="str">
        <f t="shared" si="132"/>
        <v>n</v>
      </c>
    </row>
    <row r="489" spans="1:16" hidden="1" x14ac:dyDescent="0.25">
      <c r="A489" s="20" t="str">
        <f>IFERROR(VLOOKUP(D489,RIJDERS!$B$19:$D$4377,2,FALSE),"")</f>
        <v>29</v>
      </c>
      <c r="B489" s="20" t="str">
        <f>IFERROR(VLOOKUP(D489,RIJDERS!$B$19:$D$4377,3,FALSE),IF(ISBLANK(C489),"",C489))</f>
        <v>Caeley MOULL</v>
      </c>
      <c r="C489" s="31" t="s">
        <v>53</v>
      </c>
      <c r="D489" s="8">
        <v>46385</v>
      </c>
      <c r="E489" s="27">
        <v>41</v>
      </c>
      <c r="F489" s="27">
        <v>32</v>
      </c>
      <c r="G489" s="27">
        <v>54</v>
      </c>
      <c r="H489" s="27">
        <v>0</v>
      </c>
      <c r="I489" s="27">
        <v>0</v>
      </c>
      <c r="J489" s="27">
        <v>0</v>
      </c>
      <c r="K489" s="27">
        <v>127</v>
      </c>
      <c r="L489" s="20" t="str">
        <f t="shared" ca="1" si="128"/>
        <v/>
      </c>
      <c r="M489" s="20">
        <f t="shared" ref="M489:M490" si="141">IF(P489="t","",LARGE(E489:J489,1))</f>
        <v>54</v>
      </c>
      <c r="N489" s="20">
        <f t="shared" ref="N489:N490" si="142">IF(P489="t","",LARGE(E489:J489,2))</f>
        <v>41</v>
      </c>
      <c r="O489" s="20">
        <f t="shared" si="131"/>
        <v>3</v>
      </c>
      <c r="P489" s="20" t="str">
        <f t="shared" si="132"/>
        <v>n</v>
      </c>
    </row>
    <row r="490" spans="1:16" hidden="1" x14ac:dyDescent="0.25">
      <c r="A490" s="20" t="str">
        <f>IFERROR(VLOOKUP(D490,RIJDERS!$B$19:$D$4377,2,FALSE),"")</f>
        <v>17</v>
      </c>
      <c r="B490" s="20" t="str">
        <f>IFERROR(VLOOKUP(D490,RIJDERS!$B$19:$D$4377,3,FALSE),IF(ISBLANK(C490),"",C490))</f>
        <v>Anouck VERWEIJ</v>
      </c>
      <c r="C490" s="31" t="s">
        <v>53</v>
      </c>
      <c r="D490" s="8">
        <v>47772</v>
      </c>
      <c r="E490" s="27">
        <v>34</v>
      </c>
      <c r="F490" s="27">
        <v>38</v>
      </c>
      <c r="G490" s="27">
        <v>48</v>
      </c>
      <c r="H490" s="27">
        <v>0</v>
      </c>
      <c r="I490" s="27">
        <v>0</v>
      </c>
      <c r="J490" s="27">
        <v>0</v>
      </c>
      <c r="K490" s="27">
        <v>120</v>
      </c>
      <c r="L490" s="20" t="str">
        <f t="shared" ca="1" si="128"/>
        <v/>
      </c>
      <c r="M490" s="20">
        <f t="shared" si="141"/>
        <v>48</v>
      </c>
      <c r="N490" s="20">
        <f t="shared" si="142"/>
        <v>38</v>
      </c>
      <c r="O490" s="20">
        <f t="shared" si="131"/>
        <v>3</v>
      </c>
      <c r="P490" s="20" t="str">
        <f t="shared" si="132"/>
        <v>n</v>
      </c>
    </row>
    <row r="491" spans="1:16" x14ac:dyDescent="0.25">
      <c r="A491" s="20" t="str">
        <f>IFERROR(VLOOKUP(D491,RIJDERS!$B$19:$D$4377,2,FALSE),"")</f>
        <v>24</v>
      </c>
      <c r="B491" s="20" t="str">
        <f>IFERROR(VLOOKUP(D491,RIJDERS!$B$19:$D$4377,3,FALSE),IF(ISBLANK(C491),"",C491))</f>
        <v>Ziva MATEUSEN</v>
      </c>
      <c r="C491" s="31" t="s">
        <v>53</v>
      </c>
      <c r="D491" s="8">
        <v>49489</v>
      </c>
      <c r="E491" s="27">
        <v>12</v>
      </c>
      <c r="F491" s="27">
        <v>30</v>
      </c>
      <c r="G491" s="27">
        <v>10</v>
      </c>
      <c r="H491" s="27">
        <v>38</v>
      </c>
      <c r="I491" s="27">
        <v>26</v>
      </c>
      <c r="J491" s="27">
        <v>0</v>
      </c>
      <c r="K491" s="27">
        <v>116</v>
      </c>
      <c r="L491" s="20">
        <f t="shared" ca="1" si="128"/>
        <v>4</v>
      </c>
      <c r="O491" s="20">
        <f t="shared" si="131"/>
        <v>5</v>
      </c>
      <c r="P491" s="20" t="str">
        <f t="shared" si="132"/>
        <v>j</v>
      </c>
    </row>
    <row r="492" spans="1:16" x14ac:dyDescent="0.25">
      <c r="A492" s="20" t="str">
        <f>IFERROR(VLOOKUP(D492,RIJDERS!$B$19:$D$4377,2,FALSE),"")</f>
        <v>46</v>
      </c>
      <c r="B492" s="20" t="str">
        <f>IFERROR(VLOOKUP(D492,RIJDERS!$B$19:$D$4377,3,FALSE),IF(ISBLANK(C492),"",C492))</f>
        <v>Lotte DE TANT</v>
      </c>
      <c r="C492" s="31" t="s">
        <v>53</v>
      </c>
      <c r="D492" s="8">
        <v>43237</v>
      </c>
      <c r="E492" s="27">
        <v>5</v>
      </c>
      <c r="F492" s="27">
        <v>4</v>
      </c>
      <c r="G492" s="27">
        <v>7</v>
      </c>
      <c r="H492" s="27">
        <v>22</v>
      </c>
      <c r="I492" s="27">
        <v>15</v>
      </c>
      <c r="J492" s="27">
        <v>43</v>
      </c>
      <c r="K492" s="27">
        <v>96</v>
      </c>
      <c r="L492" s="20">
        <f t="shared" ca="1" si="128"/>
        <v>5</v>
      </c>
      <c r="M492" s="20">
        <f t="shared" ref="M492:M496" si="143">LARGE(E492:J492,1)</f>
        <v>43</v>
      </c>
      <c r="N492" s="20">
        <f t="shared" ref="N492:N496" si="144">LARGE(E492:J492,2)</f>
        <v>22</v>
      </c>
      <c r="O492" s="20">
        <f t="shared" si="131"/>
        <v>6</v>
      </c>
      <c r="P492" s="20" t="str">
        <f t="shared" si="132"/>
        <v>j</v>
      </c>
    </row>
    <row r="493" spans="1:16" x14ac:dyDescent="0.25">
      <c r="A493" s="20" t="str">
        <f>IFERROR(VLOOKUP(D493,RIJDERS!$B$19:$D$4377,2,FALSE),"")</f>
        <v>27</v>
      </c>
      <c r="B493" s="20" t="str">
        <f>IFERROR(VLOOKUP(D493,RIJDERS!$B$19:$D$4377,3,FALSE),IF(ISBLANK(C493),"",C493))</f>
        <v>Yana VERHOEVEN</v>
      </c>
      <c r="C493" s="31" t="s">
        <v>53</v>
      </c>
      <c r="D493" s="8">
        <v>47846</v>
      </c>
      <c r="E493" s="27">
        <v>4</v>
      </c>
      <c r="F493" s="27">
        <v>7</v>
      </c>
      <c r="G493" s="27">
        <v>5</v>
      </c>
      <c r="H493" s="27">
        <v>0</v>
      </c>
      <c r="I493" s="27">
        <v>25</v>
      </c>
      <c r="J493" s="27">
        <v>51</v>
      </c>
      <c r="K493" s="27">
        <v>92</v>
      </c>
      <c r="L493" s="20">
        <f t="shared" ca="1" si="128"/>
        <v>6</v>
      </c>
      <c r="M493" s="20">
        <f t="shared" si="143"/>
        <v>51</v>
      </c>
      <c r="N493" s="20">
        <f t="shared" si="144"/>
        <v>25</v>
      </c>
      <c r="O493" s="20">
        <f t="shared" si="131"/>
        <v>5</v>
      </c>
      <c r="P493" s="20" t="str">
        <f t="shared" si="132"/>
        <v>j</v>
      </c>
    </row>
    <row r="494" spans="1:16" hidden="1" x14ac:dyDescent="0.25">
      <c r="A494" s="20" t="str">
        <f>IFERROR(VLOOKUP(D494,RIJDERS!$B$19:$D$4377,2,FALSE),"")</f>
        <v>20</v>
      </c>
      <c r="B494" s="20" t="str">
        <f>IFERROR(VLOOKUP(D494,RIJDERS!$B$19:$D$4377,3,FALSE),IF(ISBLANK(C494),"",C494))</f>
        <v>Zia GEERTS</v>
      </c>
      <c r="C494" s="31" t="s">
        <v>53</v>
      </c>
      <c r="D494" s="8">
        <v>47847</v>
      </c>
      <c r="E494" s="27">
        <v>31</v>
      </c>
      <c r="F494" s="27">
        <v>0</v>
      </c>
      <c r="G494" s="27">
        <v>26</v>
      </c>
      <c r="H494" s="27">
        <v>0</v>
      </c>
      <c r="I494" s="27">
        <v>0</v>
      </c>
      <c r="J494" s="27">
        <v>24</v>
      </c>
      <c r="K494" s="27">
        <v>81</v>
      </c>
      <c r="L494" s="20" t="str">
        <f t="shared" ca="1" si="128"/>
        <v/>
      </c>
      <c r="M494" s="20">
        <f t="shared" si="143"/>
        <v>31</v>
      </c>
      <c r="N494" s="20">
        <f t="shared" si="144"/>
        <v>26</v>
      </c>
      <c r="O494" s="20">
        <f t="shared" si="131"/>
        <v>3</v>
      </c>
      <c r="P494" s="20" t="str">
        <f t="shared" si="132"/>
        <v>n</v>
      </c>
    </row>
    <row r="495" spans="1:16" hidden="1" x14ac:dyDescent="0.25">
      <c r="A495" s="20" t="str">
        <f>IFERROR(VLOOKUP(D495,RIJDERS!$B$19:$D$4377,2,FALSE),"")</f>
        <v>35</v>
      </c>
      <c r="B495" s="20" t="str">
        <f>IFERROR(VLOOKUP(D495,RIJDERS!$B$19:$D$4377,3,FALSE),IF(ISBLANK(C495),"",C495))</f>
        <v>ROKS REZA</v>
      </c>
      <c r="C495" s="31" t="s">
        <v>53</v>
      </c>
      <c r="D495" s="8">
        <v>64210</v>
      </c>
      <c r="E495" s="27">
        <v>74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74</v>
      </c>
      <c r="L495" s="20" t="str">
        <f t="shared" ca="1" si="128"/>
        <v/>
      </c>
      <c r="M495" s="20">
        <f t="shared" si="143"/>
        <v>74</v>
      </c>
      <c r="N495" s="20">
        <f t="shared" si="144"/>
        <v>0</v>
      </c>
      <c r="O495" s="20">
        <f t="shared" si="131"/>
        <v>1</v>
      </c>
      <c r="P495" s="20" t="str">
        <f t="shared" si="132"/>
        <v>n</v>
      </c>
    </row>
    <row r="496" spans="1:16" hidden="1" x14ac:dyDescent="0.25">
      <c r="A496" s="20" t="str">
        <f>IFERROR(VLOOKUP(D496,RIJDERS!$B$19:$D$4377,2,FALSE),"")</f>
        <v>23</v>
      </c>
      <c r="B496" s="20" t="str">
        <f>IFERROR(VLOOKUP(D496,RIJDERS!$B$19:$D$4377,3,FALSE),IF(ISBLANK(C496),"",C496))</f>
        <v>Hanne GEUDENS</v>
      </c>
      <c r="C496" s="31" t="s">
        <v>53</v>
      </c>
      <c r="D496" s="8">
        <v>42131</v>
      </c>
      <c r="E496" s="27">
        <v>9</v>
      </c>
      <c r="F496" s="27">
        <v>12</v>
      </c>
      <c r="G496" s="27">
        <v>0</v>
      </c>
      <c r="H496" s="27">
        <v>0</v>
      </c>
      <c r="I496" s="27">
        <v>44</v>
      </c>
      <c r="J496" s="27">
        <v>0</v>
      </c>
      <c r="K496" s="27">
        <v>65</v>
      </c>
      <c r="L496" s="20" t="str">
        <f t="shared" ca="1" si="128"/>
        <v/>
      </c>
      <c r="M496" s="20">
        <f t="shared" si="143"/>
        <v>44</v>
      </c>
      <c r="N496" s="20">
        <f t="shared" si="144"/>
        <v>12</v>
      </c>
      <c r="O496" s="20">
        <f t="shared" si="131"/>
        <v>3</v>
      </c>
      <c r="P496" s="20" t="str">
        <f t="shared" si="132"/>
        <v>n</v>
      </c>
    </row>
    <row r="497" spans="1:16" x14ac:dyDescent="0.25">
      <c r="A497" s="20" t="str">
        <f>IFERROR(VLOOKUP(D497,RIJDERS!$B$19:$D$4377,2,FALSE),"")</f>
        <v>48</v>
      </c>
      <c r="B497" s="20" t="str">
        <f>IFERROR(VLOOKUP(D497,RIJDERS!$B$19:$D$4377,3,FALSE),IF(ISBLANK(C497),"",C497))</f>
        <v>Jolien JANSSENS</v>
      </c>
      <c r="C497" s="31" t="s">
        <v>53</v>
      </c>
      <c r="D497" s="8">
        <v>42008</v>
      </c>
      <c r="E497" s="27">
        <v>4</v>
      </c>
      <c r="F497" s="27">
        <v>5</v>
      </c>
      <c r="G497" s="27">
        <v>6</v>
      </c>
      <c r="H497" s="27">
        <v>21</v>
      </c>
      <c r="I497" s="27">
        <v>27</v>
      </c>
      <c r="J497" s="27">
        <v>0</v>
      </c>
      <c r="K497" s="27">
        <v>63</v>
      </c>
      <c r="L497" s="20">
        <f t="shared" ca="1" si="128"/>
        <v>7</v>
      </c>
      <c r="M497" s="20">
        <f t="shared" ref="M497:M500" si="145">IF(P497="t","",LARGE(E497:J497,1))</f>
        <v>27</v>
      </c>
      <c r="N497" s="20">
        <f t="shared" ref="N497:N500" si="146">IF(P497="t","",LARGE(E497:J497,2))</f>
        <v>21</v>
      </c>
      <c r="O497" s="20">
        <f t="shared" si="131"/>
        <v>5</v>
      </c>
      <c r="P497" s="20" t="str">
        <f t="shared" si="132"/>
        <v>j</v>
      </c>
    </row>
    <row r="498" spans="1:16" hidden="1" x14ac:dyDescent="0.25">
      <c r="A498" s="20" t="str">
        <f>IFERROR(VLOOKUP(D498,RIJDERS!$B$19:$D$4377,2,FALSE),"")</f>
        <v>35</v>
      </c>
      <c r="B498" s="20" t="str">
        <f>IFERROR(VLOOKUP(D498,RIJDERS!$B$19:$D$4377,3,FALSE),IF(ISBLANK(C498),"",C498))</f>
        <v>Zyrthe ARIËN</v>
      </c>
      <c r="C498" s="31" t="s">
        <v>53</v>
      </c>
      <c r="D498" s="8">
        <v>44770</v>
      </c>
      <c r="E498" s="27">
        <v>10</v>
      </c>
      <c r="F498" s="27">
        <v>8</v>
      </c>
      <c r="G498" s="27">
        <v>0</v>
      </c>
      <c r="H498" s="27">
        <v>38</v>
      </c>
      <c r="I498" s="27">
        <v>0</v>
      </c>
      <c r="J498" s="27">
        <v>0</v>
      </c>
      <c r="K498" s="27">
        <v>56</v>
      </c>
      <c r="L498" s="20" t="str">
        <f t="shared" ca="1" si="128"/>
        <v/>
      </c>
      <c r="M498" s="20">
        <f t="shared" si="145"/>
        <v>38</v>
      </c>
      <c r="N498" s="20">
        <f t="shared" si="146"/>
        <v>10</v>
      </c>
      <c r="O498" s="20">
        <f t="shared" si="131"/>
        <v>3</v>
      </c>
      <c r="P498" s="20" t="str">
        <f t="shared" si="132"/>
        <v>n</v>
      </c>
    </row>
    <row r="499" spans="1:16" hidden="1" x14ac:dyDescent="0.25">
      <c r="A499" s="20" t="str">
        <f>IFERROR(VLOOKUP(D499,RIJDERS!$B$19:$D$4377,2,FALSE),"")</f>
        <v>26</v>
      </c>
      <c r="B499" s="20" t="str">
        <f>IFERROR(VLOOKUP(D499,RIJDERS!$B$19:$D$4377,3,FALSE),IF(ISBLANK(C499),"",C499))</f>
        <v>Tinne HERMAN</v>
      </c>
      <c r="C499" s="31" t="s">
        <v>53</v>
      </c>
      <c r="D499" s="8">
        <v>45022</v>
      </c>
      <c r="E499" s="27">
        <v>0</v>
      </c>
      <c r="F499" s="27">
        <v>10</v>
      </c>
      <c r="G499" s="27">
        <v>29</v>
      </c>
      <c r="H499" s="27">
        <v>0</v>
      </c>
      <c r="I499" s="27">
        <v>0</v>
      </c>
      <c r="J499" s="27">
        <v>0</v>
      </c>
      <c r="K499" s="27">
        <v>39</v>
      </c>
      <c r="L499" s="20" t="str">
        <f t="shared" ca="1" si="128"/>
        <v/>
      </c>
      <c r="M499" s="20">
        <f t="shared" si="145"/>
        <v>29</v>
      </c>
      <c r="N499" s="20">
        <f t="shared" si="146"/>
        <v>10</v>
      </c>
      <c r="O499" s="20">
        <f t="shared" si="131"/>
        <v>2</v>
      </c>
      <c r="P499" s="20" t="str">
        <f t="shared" si="132"/>
        <v>n</v>
      </c>
    </row>
    <row r="500" spans="1:16" hidden="1" x14ac:dyDescent="0.25">
      <c r="A500" s="20" t="str">
        <f>IFERROR(VLOOKUP(D500,RIJDERS!$B$19:$D$4377,2,FALSE),"")</f>
        <v>31</v>
      </c>
      <c r="B500" s="20" t="str">
        <f>IFERROR(VLOOKUP(D500,RIJDERS!$B$19:$D$4377,3,FALSE),IF(ISBLANK(C500),"",C500))</f>
        <v>Joni WAEYENBERGHE</v>
      </c>
      <c r="C500" s="31" t="s">
        <v>53</v>
      </c>
      <c r="D500" s="8">
        <v>48918</v>
      </c>
      <c r="E500" s="27">
        <v>0</v>
      </c>
      <c r="F500" s="27">
        <v>37</v>
      </c>
      <c r="G500" s="27">
        <v>0</v>
      </c>
      <c r="H500" s="27">
        <v>0</v>
      </c>
      <c r="I500" s="27">
        <v>0</v>
      </c>
      <c r="J500" s="27">
        <v>0</v>
      </c>
      <c r="K500" s="27">
        <v>37</v>
      </c>
      <c r="L500" s="20" t="str">
        <f t="shared" ca="1" si="128"/>
        <v/>
      </c>
      <c r="M500" s="20">
        <f t="shared" si="145"/>
        <v>37</v>
      </c>
      <c r="N500" s="20">
        <f t="shared" si="146"/>
        <v>0</v>
      </c>
      <c r="O500" s="20">
        <f t="shared" si="131"/>
        <v>1</v>
      </c>
      <c r="P500" s="20" t="str">
        <f t="shared" si="132"/>
        <v>n</v>
      </c>
    </row>
    <row r="501" spans="1:16" hidden="1" x14ac:dyDescent="0.25">
      <c r="A501" s="20" t="str">
        <f>IFERROR(VLOOKUP(D501,RIJDERS!$B$19:$D$4377,2,FALSE),"")</f>
        <v>38</v>
      </c>
      <c r="B501" s="20" t="str">
        <f>IFERROR(VLOOKUP(D501,RIJDERS!$B$19:$D$4377,3,FALSE),IF(ISBLANK(C501),"",C501))</f>
        <v>Mart LEYSSENS</v>
      </c>
      <c r="C501" s="31" t="s">
        <v>53</v>
      </c>
      <c r="D501" s="8">
        <v>42727</v>
      </c>
      <c r="E501" s="27">
        <v>0</v>
      </c>
      <c r="F501" s="27">
        <v>0</v>
      </c>
      <c r="G501" s="27">
        <v>35</v>
      </c>
      <c r="H501" s="27">
        <v>0</v>
      </c>
      <c r="I501" s="27">
        <v>0</v>
      </c>
      <c r="J501" s="27">
        <v>0</v>
      </c>
      <c r="K501" s="27">
        <v>35</v>
      </c>
      <c r="L501" s="20" t="str">
        <f t="shared" ca="1" si="128"/>
        <v/>
      </c>
      <c r="M501" s="20">
        <f t="shared" ref="M501:M518" si="147">LARGE(E501:J501,1)</f>
        <v>35</v>
      </c>
      <c r="N501" s="20">
        <f t="shared" ref="N501:N518" si="148">LARGE(E501:J501,2)</f>
        <v>0</v>
      </c>
      <c r="O501" s="20">
        <f t="shared" si="131"/>
        <v>1</v>
      </c>
      <c r="P501" s="20" t="str">
        <f t="shared" si="132"/>
        <v>n</v>
      </c>
    </row>
    <row r="502" spans="1:16" hidden="1" x14ac:dyDescent="0.25">
      <c r="A502" s="20" t="str">
        <f>IFERROR(VLOOKUP(D502,RIJDERS!$B$19:$D$4377,2,FALSE),"")</f>
        <v>52</v>
      </c>
      <c r="B502" s="20" t="str">
        <f>IFERROR(VLOOKUP(D502,RIJDERS!$B$19:$D$4377,3,FALSE),IF(ISBLANK(C502),"",C502))</f>
        <v>Charlott ROBBEETS</v>
      </c>
      <c r="C502" s="31" t="s">
        <v>53</v>
      </c>
      <c r="D502" s="8">
        <v>45310</v>
      </c>
      <c r="E502" s="27">
        <v>0</v>
      </c>
      <c r="F502" s="27">
        <v>13</v>
      </c>
      <c r="G502" s="27">
        <v>9</v>
      </c>
      <c r="H502" s="27">
        <v>0</v>
      </c>
      <c r="I502" s="27">
        <v>0</v>
      </c>
      <c r="J502" s="27">
        <v>0</v>
      </c>
      <c r="K502" s="27">
        <v>22</v>
      </c>
      <c r="L502" s="20" t="str">
        <f t="shared" ca="1" si="128"/>
        <v/>
      </c>
      <c r="M502" s="20">
        <f t="shared" ref="M502:M504" si="149">IF(P502="t","",LARGE(E502:J502,1))</f>
        <v>13</v>
      </c>
      <c r="N502" s="20">
        <f t="shared" ref="N502:N504" si="150">IF(P502="t","",LARGE(E502:J502,2))</f>
        <v>9</v>
      </c>
      <c r="O502" s="20">
        <f t="shared" si="131"/>
        <v>2</v>
      </c>
      <c r="P502" s="20" t="str">
        <f t="shared" si="132"/>
        <v>n</v>
      </c>
    </row>
    <row r="503" spans="1:16" hidden="1" x14ac:dyDescent="0.25">
      <c r="A503" s="20" t="str">
        <f>IFERROR(VLOOKUP(D503,RIJDERS!$B$19:$D$4377,2,FALSE),"")</f>
        <v>21</v>
      </c>
      <c r="B503" s="20" t="str">
        <f>IFERROR(VLOOKUP(D503,RIJDERS!$B$19:$D$4377,3,FALSE),IF(ISBLANK(C503),"",C503))</f>
        <v>Jade ANSOMS</v>
      </c>
      <c r="C503" s="31" t="s">
        <v>53</v>
      </c>
      <c r="D503" s="8">
        <v>44166</v>
      </c>
      <c r="E503" s="27">
        <v>12</v>
      </c>
      <c r="F503" s="27">
        <v>0</v>
      </c>
      <c r="G503" s="27">
        <v>7</v>
      </c>
      <c r="H503" s="27">
        <v>0</v>
      </c>
      <c r="I503" s="27">
        <v>0</v>
      </c>
      <c r="J503" s="27">
        <v>0</v>
      </c>
      <c r="K503" s="27">
        <v>19</v>
      </c>
      <c r="L503" s="20" t="str">
        <f t="shared" ca="1" si="128"/>
        <v/>
      </c>
      <c r="M503" s="20">
        <f t="shared" si="149"/>
        <v>12</v>
      </c>
      <c r="N503" s="20">
        <f t="shared" si="150"/>
        <v>7</v>
      </c>
      <c r="O503" s="20">
        <f t="shared" si="131"/>
        <v>2</v>
      </c>
      <c r="P503" s="20" t="str">
        <f t="shared" si="132"/>
        <v>n</v>
      </c>
    </row>
    <row r="504" spans="1:16" hidden="1" x14ac:dyDescent="0.25">
      <c r="A504" s="20" t="str">
        <f>IFERROR(VLOOKUP(D504,RIJDERS!$B$19:$D$4377,2,FALSE),"")</f>
        <v>39</v>
      </c>
      <c r="B504" s="20" t="str">
        <f>IFERROR(VLOOKUP(D504,RIJDERS!$B$19:$D$4377,3,FALSE),IF(ISBLANK(C504),"",C504))</f>
        <v>Nona HUYSMANS</v>
      </c>
      <c r="C504" s="31" t="s">
        <v>53</v>
      </c>
      <c r="D504" s="8">
        <v>52184</v>
      </c>
      <c r="E504" s="27">
        <v>5</v>
      </c>
      <c r="F504" s="27">
        <v>0</v>
      </c>
      <c r="G504" s="27">
        <v>8</v>
      </c>
      <c r="H504" s="27">
        <v>0</v>
      </c>
      <c r="I504" s="27">
        <v>0</v>
      </c>
      <c r="J504" s="27">
        <v>0</v>
      </c>
      <c r="K504" s="27">
        <v>13</v>
      </c>
      <c r="L504" s="20" t="str">
        <f t="shared" ca="1" si="128"/>
        <v/>
      </c>
      <c r="M504" s="20">
        <f t="shared" si="149"/>
        <v>8</v>
      </c>
      <c r="N504" s="20">
        <f t="shared" si="150"/>
        <v>5</v>
      </c>
      <c r="O504" s="20">
        <f t="shared" si="131"/>
        <v>2</v>
      </c>
      <c r="P504" s="20" t="str">
        <f t="shared" si="132"/>
        <v>n</v>
      </c>
    </row>
    <row r="505" spans="1:16" x14ac:dyDescent="0.25">
      <c r="A505" s="20" t="str">
        <f>IFERROR(VLOOKUP(D505,RIJDERS!$B$19:$D$4377,2,FALSE),"")</f>
        <v/>
      </c>
      <c r="B505" s="20" t="str">
        <f>IFERROR(VLOOKUP(D505,RIJDERS!$B$19:$D$4377,3,FALSE),IF(ISBLANK(C505),"",C505))</f>
        <v/>
      </c>
      <c r="C505" s="8"/>
      <c r="D505" s="26"/>
      <c r="E505" s="27"/>
      <c r="F505" s="27"/>
      <c r="G505" s="27"/>
      <c r="H505" s="27"/>
      <c r="I505" s="27"/>
      <c r="J505" s="27"/>
      <c r="K505" s="27"/>
      <c r="L505" s="20" t="str">
        <f t="shared" ca="1" si="128"/>
        <v/>
      </c>
      <c r="M505" s="20" t="e">
        <f t="shared" si="147"/>
        <v>#NUM!</v>
      </c>
      <c r="N505" s="20" t="e">
        <f t="shared" si="148"/>
        <v>#NUM!</v>
      </c>
      <c r="O505" s="20">
        <f t="shared" si="131"/>
        <v>0</v>
      </c>
      <c r="P505" s="20" t="str">
        <f t="shared" si="132"/>
        <v>t</v>
      </c>
    </row>
    <row r="506" spans="1:16" x14ac:dyDescent="0.25">
      <c r="A506" s="20" t="str">
        <f>IFERROR(VLOOKUP(D506,RIJDERS!$B$19:$D$4377,2,FALSE),"")</f>
        <v/>
      </c>
      <c r="B506" s="20" t="str">
        <f>IFERROR(VLOOKUP(D506,RIJDERS!$B$19:$D$4377,3,FALSE),IF(ISBLANK(C506),"",C506))</f>
        <v>Men Elite</v>
      </c>
      <c r="C506" s="30" t="s">
        <v>62</v>
      </c>
      <c r="D506" s="29"/>
      <c r="E506" s="27"/>
      <c r="F506" s="27"/>
      <c r="G506" s="27"/>
      <c r="H506" s="27"/>
      <c r="I506" s="27"/>
      <c r="J506" s="27"/>
      <c r="K506" s="27"/>
      <c r="L506" s="20" t="str">
        <f t="shared" ca="1" si="128"/>
        <v/>
      </c>
      <c r="M506" s="20" t="e">
        <f t="shared" si="147"/>
        <v>#NUM!</v>
      </c>
      <c r="N506" s="20" t="e">
        <f t="shared" si="148"/>
        <v>#NUM!</v>
      </c>
      <c r="O506" s="20">
        <f t="shared" si="131"/>
        <v>0</v>
      </c>
      <c r="P506" s="20" t="str">
        <f t="shared" si="132"/>
        <v>t</v>
      </c>
    </row>
    <row r="507" spans="1:16" x14ac:dyDescent="0.25">
      <c r="A507" s="20" t="str">
        <f>IFERROR(VLOOKUP(D507,RIJDERS!$B$19:$D$4377,2,FALSE),"")</f>
        <v>156</v>
      </c>
      <c r="B507" s="20" t="str">
        <f>IFERROR(VLOOKUP(D507,RIJDERS!$B$19:$D$4377,3,FALSE),IF(ISBLANK(C507),"",C507))</f>
        <v>Mathijs VERHOEVEN</v>
      </c>
      <c r="C507" s="31" t="s">
        <v>61</v>
      </c>
      <c r="D507" s="8">
        <v>44841</v>
      </c>
      <c r="E507" s="27">
        <v>53</v>
      </c>
      <c r="F507" s="27">
        <v>49</v>
      </c>
      <c r="G507" s="27">
        <v>49</v>
      </c>
      <c r="H507" s="27">
        <v>79</v>
      </c>
      <c r="I507" s="27">
        <v>43</v>
      </c>
      <c r="J507" s="27">
        <v>74</v>
      </c>
      <c r="K507" s="27">
        <v>347</v>
      </c>
      <c r="L507" s="20">
        <f t="shared" ca="1" si="128"/>
        <v>1</v>
      </c>
      <c r="M507" s="20">
        <f t="shared" ref="M507:M510" si="151">IF(P507="t","",LARGE(E507:J507,1))</f>
        <v>79</v>
      </c>
      <c r="N507" s="20">
        <f t="shared" ref="N507:N510" si="152">IF(P507="t","",LARGE(E507:J507,2))</f>
        <v>74</v>
      </c>
      <c r="O507" s="20">
        <f t="shared" si="131"/>
        <v>6</v>
      </c>
      <c r="P507" s="20" t="str">
        <f t="shared" si="132"/>
        <v>j</v>
      </c>
    </row>
    <row r="508" spans="1:16" x14ac:dyDescent="0.25">
      <c r="A508" s="20" t="str">
        <f>IFERROR(VLOOKUP(D508,RIJDERS!$B$19:$D$4377,2,FALSE),"")</f>
        <v>241</v>
      </c>
      <c r="B508" s="20" t="str">
        <f>IFERROR(VLOOKUP(D508,RIJDERS!$B$19:$D$4377,3,FALSE),IF(ISBLANK(C508),"",C508))</f>
        <v>Ruben GOMMERS</v>
      </c>
      <c r="C508" s="31" t="s">
        <v>61</v>
      </c>
      <c r="D508" s="8">
        <v>44846</v>
      </c>
      <c r="E508" s="27">
        <v>75</v>
      </c>
      <c r="F508" s="27">
        <v>78</v>
      </c>
      <c r="G508" s="27">
        <v>53</v>
      </c>
      <c r="H508" s="27">
        <v>0</v>
      </c>
      <c r="I508" s="27">
        <v>0</v>
      </c>
      <c r="J508" s="27">
        <v>54</v>
      </c>
      <c r="K508" s="27">
        <v>260</v>
      </c>
      <c r="L508" s="20">
        <f t="shared" ca="1" si="128"/>
        <v>2</v>
      </c>
      <c r="M508" s="20">
        <f t="shared" si="151"/>
        <v>78</v>
      </c>
      <c r="N508" s="20">
        <f t="shared" si="152"/>
        <v>75</v>
      </c>
      <c r="O508" s="20">
        <f t="shared" si="131"/>
        <v>4</v>
      </c>
      <c r="P508" s="20" t="str">
        <f t="shared" si="132"/>
        <v>j</v>
      </c>
    </row>
    <row r="509" spans="1:16" x14ac:dyDescent="0.25">
      <c r="A509" s="20" t="str">
        <f>IFERROR(VLOOKUP(D509,RIJDERS!$B$19:$D$4377,2,FALSE),"")</f>
        <v>40</v>
      </c>
      <c r="B509" s="20" t="str">
        <f>IFERROR(VLOOKUP(D509,RIJDERS!$B$19:$D$4377,3,FALSE),IF(ISBLANK(C509),"",C509))</f>
        <v>Pieter LEROI</v>
      </c>
      <c r="C509" s="31" t="s">
        <v>61</v>
      </c>
      <c r="D509" s="8">
        <v>53721</v>
      </c>
      <c r="E509" s="27">
        <v>0</v>
      </c>
      <c r="F509" s="27">
        <v>43</v>
      </c>
      <c r="G509" s="27">
        <v>76</v>
      </c>
      <c r="H509" s="27">
        <v>54</v>
      </c>
      <c r="I509" s="27">
        <v>37</v>
      </c>
      <c r="J509" s="27">
        <v>46</v>
      </c>
      <c r="K509" s="27">
        <v>256</v>
      </c>
      <c r="L509" s="20">
        <f t="shared" ca="1" si="128"/>
        <v>3</v>
      </c>
      <c r="M509" s="20">
        <f t="shared" si="151"/>
        <v>76</v>
      </c>
      <c r="N509" s="20">
        <f t="shared" si="152"/>
        <v>54</v>
      </c>
      <c r="O509" s="20">
        <f t="shared" si="131"/>
        <v>5</v>
      </c>
      <c r="P509" s="20" t="str">
        <f t="shared" si="132"/>
        <v>j</v>
      </c>
    </row>
    <row r="510" spans="1:16" x14ac:dyDescent="0.25">
      <c r="A510" s="20" t="str">
        <f>IFERROR(VLOOKUP(D510,RIJDERS!$B$19:$D$4377,2,FALSE),"")</f>
        <v>23</v>
      </c>
      <c r="B510" s="20" t="str">
        <f>IFERROR(VLOOKUP(D510,RIJDERS!$B$19:$D$4377,3,FALSE),IF(ISBLANK(C510),"",C510))</f>
        <v>Michael BOGAERTS</v>
      </c>
      <c r="C510" s="31" t="s">
        <v>61</v>
      </c>
      <c r="D510" s="8">
        <v>42725</v>
      </c>
      <c r="E510" s="27">
        <v>24</v>
      </c>
      <c r="F510" s="27">
        <v>38</v>
      </c>
      <c r="G510" s="27">
        <v>53</v>
      </c>
      <c r="H510" s="27">
        <v>43</v>
      </c>
      <c r="I510" s="27">
        <v>45</v>
      </c>
      <c r="J510" s="27">
        <v>35</v>
      </c>
      <c r="K510" s="27">
        <v>238</v>
      </c>
      <c r="L510" s="20">
        <f t="shared" ca="1" si="128"/>
        <v>4</v>
      </c>
      <c r="M510" s="20">
        <f t="shared" si="151"/>
        <v>53</v>
      </c>
      <c r="N510" s="20">
        <f t="shared" si="152"/>
        <v>45</v>
      </c>
      <c r="O510" s="20">
        <f t="shared" si="131"/>
        <v>6</v>
      </c>
      <c r="P510" s="20" t="str">
        <f t="shared" si="132"/>
        <v>j</v>
      </c>
    </row>
    <row r="511" spans="1:16" x14ac:dyDescent="0.25">
      <c r="A511" s="20" t="str">
        <f>IFERROR(VLOOKUP(D511,RIJDERS!$B$19:$D$4377,2,FALSE),"")</f>
        <v>383</v>
      </c>
      <c r="B511" s="20" t="str">
        <f>IFERROR(VLOOKUP(D511,RIJDERS!$B$19:$D$4377,3,FALSE),IF(ISBLANK(C511),"",C511))</f>
        <v>Elias VERBINNEN</v>
      </c>
      <c r="C511" s="31" t="s">
        <v>61</v>
      </c>
      <c r="D511" s="8">
        <v>50791</v>
      </c>
      <c r="E511" s="27">
        <v>48</v>
      </c>
      <c r="F511" s="27">
        <v>0</v>
      </c>
      <c r="G511" s="27">
        <v>36</v>
      </c>
      <c r="H511" s="27">
        <v>57</v>
      </c>
      <c r="I511" s="27">
        <v>48</v>
      </c>
      <c r="J511" s="27">
        <v>33</v>
      </c>
      <c r="K511" s="27">
        <v>222</v>
      </c>
      <c r="L511" s="20">
        <f t="shared" ca="1" si="128"/>
        <v>5</v>
      </c>
      <c r="M511" s="20">
        <f t="shared" si="147"/>
        <v>57</v>
      </c>
      <c r="N511" s="20">
        <f t="shared" si="148"/>
        <v>48</v>
      </c>
      <c r="O511" s="20">
        <f t="shared" si="131"/>
        <v>5</v>
      </c>
      <c r="P511" s="20" t="str">
        <f t="shared" si="132"/>
        <v>j</v>
      </c>
    </row>
    <row r="512" spans="1:16" x14ac:dyDescent="0.25">
      <c r="A512" s="20" t="str">
        <f>IFERROR(VLOOKUP(D512,RIJDERS!$B$19:$D$4377,2,FALSE),"")</f>
        <v>896</v>
      </c>
      <c r="B512" s="20" t="str">
        <f>IFERROR(VLOOKUP(D512,RIJDERS!$B$19:$D$4377,3,FALSE),IF(ISBLANK(C512),"",C512))</f>
        <v>Joffrey WOUTERS</v>
      </c>
      <c r="C512" s="31" t="s">
        <v>61</v>
      </c>
      <c r="D512" s="8">
        <v>44840</v>
      </c>
      <c r="E512" s="27">
        <v>46</v>
      </c>
      <c r="F512" s="27">
        <v>40</v>
      </c>
      <c r="G512" s="27">
        <v>0</v>
      </c>
      <c r="H512" s="27">
        <v>45</v>
      </c>
      <c r="I512" s="27">
        <v>39</v>
      </c>
      <c r="J512" s="27">
        <v>30</v>
      </c>
      <c r="K512" s="27">
        <v>200</v>
      </c>
      <c r="L512" s="20">
        <f t="shared" ca="1" si="128"/>
        <v>6</v>
      </c>
      <c r="M512" s="20">
        <f>IF(P512="t","",LARGE(E512:J512,1))</f>
        <v>46</v>
      </c>
      <c r="N512" s="20">
        <f>IF(P512="t","",LARGE(E512:J512,2))</f>
        <v>45</v>
      </c>
      <c r="O512" s="20">
        <f t="shared" si="131"/>
        <v>5</v>
      </c>
      <c r="P512" s="20" t="str">
        <f t="shared" si="132"/>
        <v>j</v>
      </c>
    </row>
    <row r="513" spans="1:16" hidden="1" x14ac:dyDescent="0.25">
      <c r="A513" s="20" t="str">
        <f>IFERROR(VLOOKUP(D513,RIJDERS!$B$19:$D$4377,2,FALSE),"")</f>
        <v>248</v>
      </c>
      <c r="B513" s="20" t="str">
        <f>IFERROR(VLOOKUP(D513,RIJDERS!$B$19:$D$4377,3,FALSE),IF(ISBLANK(C513),"",C513))</f>
        <v>Marnicq JANSSENS</v>
      </c>
      <c r="C513" s="31" t="s">
        <v>61</v>
      </c>
      <c r="D513" s="8">
        <v>44832</v>
      </c>
      <c r="E513" s="27">
        <v>59</v>
      </c>
      <c r="F513" s="27">
        <v>0</v>
      </c>
      <c r="G513" s="27">
        <v>25</v>
      </c>
      <c r="H513" s="27">
        <v>0</v>
      </c>
      <c r="I513" s="27">
        <v>79</v>
      </c>
      <c r="J513" s="27">
        <v>0</v>
      </c>
      <c r="K513" s="27">
        <v>163</v>
      </c>
      <c r="L513" s="20" t="str">
        <f t="shared" ca="1" si="128"/>
        <v/>
      </c>
      <c r="M513" s="20">
        <f t="shared" si="147"/>
        <v>79</v>
      </c>
      <c r="N513" s="20">
        <f t="shared" si="148"/>
        <v>59</v>
      </c>
      <c r="O513" s="20">
        <f t="shared" si="131"/>
        <v>3</v>
      </c>
      <c r="P513" s="20" t="str">
        <f t="shared" si="132"/>
        <v>n</v>
      </c>
    </row>
    <row r="514" spans="1:16" x14ac:dyDescent="0.25">
      <c r="A514" s="20" t="str">
        <f>IFERROR(VLOOKUP(D514,RIJDERS!$B$19:$D$4377,2,FALSE),"")</f>
        <v>263</v>
      </c>
      <c r="B514" s="20" t="str">
        <f>IFERROR(VLOOKUP(D514,RIJDERS!$B$19:$D$4377,3,FALSE),IF(ISBLANK(C514),"",C514))</f>
        <v>Stef LAUWERS</v>
      </c>
      <c r="C514" s="31" t="s">
        <v>61</v>
      </c>
      <c r="D514" s="8">
        <v>44827</v>
      </c>
      <c r="E514" s="27">
        <v>21</v>
      </c>
      <c r="F514" s="27">
        <v>19</v>
      </c>
      <c r="G514" s="27">
        <v>20</v>
      </c>
      <c r="H514" s="27">
        <v>34</v>
      </c>
      <c r="I514" s="27">
        <v>22</v>
      </c>
      <c r="J514" s="27">
        <v>35</v>
      </c>
      <c r="K514" s="27">
        <v>151</v>
      </c>
      <c r="L514" s="20">
        <f t="shared" ca="1" si="128"/>
        <v>7</v>
      </c>
      <c r="M514" s="20">
        <f t="shared" ref="M514:M516" si="153">IF(P514="t","",LARGE(E514:J514,1))</f>
        <v>35</v>
      </c>
      <c r="N514" s="20">
        <f t="shared" ref="N514:N516" si="154">IF(P514="t","",LARGE(E514:J514,2))</f>
        <v>34</v>
      </c>
      <c r="O514" s="20">
        <f t="shared" si="131"/>
        <v>6</v>
      </c>
      <c r="P514" s="20" t="str">
        <f t="shared" si="132"/>
        <v>j</v>
      </c>
    </row>
    <row r="515" spans="1:16" x14ac:dyDescent="0.25">
      <c r="A515" s="20" t="str">
        <f>IFERROR(VLOOKUP(D515,RIJDERS!$B$19:$D$4377,2,FALSE),"")</f>
        <v>111</v>
      </c>
      <c r="B515" s="20" t="str">
        <f>IFERROR(VLOOKUP(D515,RIJDERS!$B$19:$D$4377,3,FALSE),IF(ISBLANK(C515),"",C515))</f>
        <v>Yannick WOLF</v>
      </c>
      <c r="C515" s="31" t="s">
        <v>61</v>
      </c>
      <c r="D515" s="8">
        <v>44955</v>
      </c>
      <c r="E515" s="27">
        <v>19</v>
      </c>
      <c r="F515" s="27">
        <v>13</v>
      </c>
      <c r="G515" s="27">
        <v>37</v>
      </c>
      <c r="H515" s="27">
        <v>14</v>
      </c>
      <c r="I515" s="27">
        <v>31</v>
      </c>
      <c r="J515" s="27">
        <v>11</v>
      </c>
      <c r="K515" s="27">
        <v>125</v>
      </c>
      <c r="L515" s="20">
        <f t="shared" ca="1" si="128"/>
        <v>8</v>
      </c>
      <c r="M515" s="20">
        <f t="shared" si="153"/>
        <v>37</v>
      </c>
      <c r="N515" s="20">
        <f t="shared" si="154"/>
        <v>31</v>
      </c>
      <c r="O515" s="20">
        <f t="shared" si="131"/>
        <v>6</v>
      </c>
      <c r="P515" s="20" t="str">
        <f t="shared" si="132"/>
        <v>j</v>
      </c>
    </row>
    <row r="516" spans="1:16" hidden="1" x14ac:dyDescent="0.25">
      <c r="A516" s="20" t="str">
        <f>IFERROR(VLOOKUP(D516,RIJDERS!$B$19:$D$4377,2,FALSE),"")</f>
        <v>811</v>
      </c>
      <c r="B516" s="20" t="str">
        <f>IFERROR(VLOOKUP(D516,RIJDERS!$B$19:$D$4377,3,FALSE),IF(ISBLANK(C516),"",C516))</f>
        <v>Brett JACOBS</v>
      </c>
      <c r="C516" s="31" t="s">
        <v>61</v>
      </c>
      <c r="D516" s="8">
        <v>46276</v>
      </c>
      <c r="E516" s="27">
        <v>35</v>
      </c>
      <c r="F516" s="27">
        <v>44</v>
      </c>
      <c r="G516" s="27">
        <v>42</v>
      </c>
      <c r="H516" s="27">
        <v>0</v>
      </c>
      <c r="I516" s="27">
        <v>0</v>
      </c>
      <c r="J516" s="27">
        <v>0</v>
      </c>
      <c r="K516" s="27">
        <v>121</v>
      </c>
      <c r="L516" s="20" t="str">
        <f t="shared" ca="1" si="128"/>
        <v/>
      </c>
      <c r="M516" s="20">
        <f t="shared" si="153"/>
        <v>44</v>
      </c>
      <c r="N516" s="20">
        <f t="shared" si="154"/>
        <v>42</v>
      </c>
      <c r="O516" s="20">
        <f t="shared" si="131"/>
        <v>3</v>
      </c>
      <c r="P516" s="20" t="str">
        <f t="shared" si="132"/>
        <v>n</v>
      </c>
    </row>
    <row r="517" spans="1:16" x14ac:dyDescent="0.25">
      <c r="A517" s="20" t="str">
        <f>IFERROR(VLOOKUP(D517,RIJDERS!$B$19:$D$4377,2,FALSE),"")</f>
        <v>333</v>
      </c>
      <c r="B517" s="20" t="str">
        <f>IFERROR(VLOOKUP(D517,RIJDERS!$B$19:$D$4377,3,FALSE),IF(ISBLANK(C517),"",C517))</f>
        <v>Robbe DENS</v>
      </c>
      <c r="C517" s="31" t="s">
        <v>61</v>
      </c>
      <c r="D517" s="8">
        <v>49474</v>
      </c>
      <c r="E517" s="27">
        <v>19</v>
      </c>
      <c r="F517" s="27">
        <v>20</v>
      </c>
      <c r="G517" s="27">
        <v>22</v>
      </c>
      <c r="H517" s="27">
        <v>20</v>
      </c>
      <c r="I517" s="27">
        <v>24</v>
      </c>
      <c r="J517" s="27">
        <v>13</v>
      </c>
      <c r="K517" s="27">
        <v>118</v>
      </c>
      <c r="L517" s="20">
        <f t="shared" ca="1" si="128"/>
        <v>9</v>
      </c>
      <c r="M517" s="20">
        <f t="shared" si="147"/>
        <v>24</v>
      </c>
      <c r="N517" s="20">
        <f t="shared" si="148"/>
        <v>22</v>
      </c>
      <c r="O517" s="20">
        <f t="shared" si="131"/>
        <v>6</v>
      </c>
      <c r="P517" s="20" t="str">
        <f t="shared" si="132"/>
        <v>j</v>
      </c>
    </row>
    <row r="518" spans="1:16" x14ac:dyDescent="0.25">
      <c r="A518" s="20" t="str">
        <f>IFERROR(VLOOKUP(D518,RIJDERS!$B$19:$D$4377,2,FALSE),"")</f>
        <v>92</v>
      </c>
      <c r="B518" s="20" t="str">
        <f>IFERROR(VLOOKUP(D518,RIJDERS!$B$19:$D$4377,3,FALSE),IF(ISBLANK(C518),"",C518))</f>
        <v>Thibaut VAESSEN</v>
      </c>
      <c r="C518" s="31" t="s">
        <v>61</v>
      </c>
      <c r="D518" s="8">
        <v>3054</v>
      </c>
      <c r="E518" s="27">
        <v>9</v>
      </c>
      <c r="F518" s="27">
        <v>12</v>
      </c>
      <c r="G518" s="27">
        <v>13</v>
      </c>
      <c r="H518" s="27">
        <v>36</v>
      </c>
      <c r="I518" s="27">
        <v>13</v>
      </c>
      <c r="J518" s="27">
        <v>27</v>
      </c>
      <c r="K518" s="27">
        <v>110</v>
      </c>
      <c r="L518" s="20">
        <f t="shared" ca="1" si="128"/>
        <v>10</v>
      </c>
      <c r="M518" s="20">
        <f t="shared" si="147"/>
        <v>36</v>
      </c>
      <c r="N518" s="20">
        <f t="shared" si="148"/>
        <v>27</v>
      </c>
      <c r="O518" s="20">
        <f t="shared" si="131"/>
        <v>6</v>
      </c>
      <c r="P518" s="20" t="str">
        <f t="shared" si="132"/>
        <v>j</v>
      </c>
    </row>
    <row r="519" spans="1:16" x14ac:dyDescent="0.25">
      <c r="A519" s="20" t="str">
        <f>IFERROR(VLOOKUP(D519,RIJDERS!$B$19:$D$4377,2,FALSE),"")</f>
        <v>68</v>
      </c>
      <c r="B519" s="20" t="str">
        <f>IFERROR(VLOOKUP(D519,RIJDERS!$B$19:$D$4377,3,FALSE),IF(ISBLANK(C519),"",C519))</f>
        <v>Thibaut STOFFELS</v>
      </c>
      <c r="C519" s="31" t="s">
        <v>61</v>
      </c>
      <c r="D519" s="8">
        <v>2931</v>
      </c>
      <c r="E519" s="27">
        <v>16</v>
      </c>
      <c r="F519" s="27">
        <v>21</v>
      </c>
      <c r="G519" s="27">
        <v>0</v>
      </c>
      <c r="H519" s="27">
        <v>40</v>
      </c>
      <c r="I519" s="27">
        <v>11</v>
      </c>
      <c r="J519" s="27">
        <v>0</v>
      </c>
      <c r="K519" s="27">
        <v>88</v>
      </c>
      <c r="L519" s="20">
        <f t="shared" ref="L519:L535" ca="1" si="155">IF(OR(P519="n",P519="t"),"",COUNTIF(INDIRECT(CONCATENATE("$M$",TEXT(MATCH(VLOOKUP(C519,C:C,1,FALSE),C:C,0),"#"),":",CELL("adres",P519))),"j"))</f>
        <v>11</v>
      </c>
      <c r="O519" s="20">
        <f t="shared" ref="O519:O535" si="156">COUNTIF(E519:J519,"&gt;0")</f>
        <v>4</v>
      </c>
      <c r="P519" s="20" t="str">
        <f t="shared" ref="P519:P535" si="157">IF(O519&lt;$O$1,IF(O519=0,"t","n"),"j")</f>
        <v>j</v>
      </c>
    </row>
    <row r="520" spans="1:16" hidden="1" x14ac:dyDescent="0.25">
      <c r="A520" s="20" t="str">
        <f>IFERROR(VLOOKUP(D520,RIJDERS!$B$19:$D$4377,2,FALSE),"")</f>
        <v>44</v>
      </c>
      <c r="B520" s="20" t="str">
        <f>IFERROR(VLOOKUP(D520,RIJDERS!$B$19:$D$4377,3,FALSE),IF(ISBLANK(C520),"",C520))</f>
        <v>Mathijn BOGAERT</v>
      </c>
      <c r="C520" s="31" t="s">
        <v>61</v>
      </c>
      <c r="D520" s="8">
        <v>47885</v>
      </c>
      <c r="E520" s="27">
        <v>42</v>
      </c>
      <c r="F520" s="27">
        <v>0</v>
      </c>
      <c r="G520" s="27">
        <v>44</v>
      </c>
      <c r="H520" s="27">
        <v>0</v>
      </c>
      <c r="I520" s="27">
        <v>0</v>
      </c>
      <c r="J520" s="27">
        <v>0</v>
      </c>
      <c r="K520" s="27">
        <v>86</v>
      </c>
      <c r="L520" s="20" t="str">
        <f t="shared" ca="1" si="155"/>
        <v/>
      </c>
      <c r="M520" s="20">
        <f t="shared" ref="M520" si="158">LARGE(E520:J520,1)</f>
        <v>44</v>
      </c>
      <c r="N520" s="20">
        <f t="shared" ref="N520" si="159">LARGE(E520:J520,2)</f>
        <v>42</v>
      </c>
      <c r="O520" s="20">
        <f t="shared" si="156"/>
        <v>2</v>
      </c>
      <c r="P520" s="20" t="str">
        <f t="shared" si="157"/>
        <v>n</v>
      </c>
    </row>
    <row r="521" spans="1:16" hidden="1" x14ac:dyDescent="0.25">
      <c r="A521" s="20" t="str">
        <f>IFERROR(VLOOKUP(D521,RIJDERS!$B$19:$D$4377,2,FALSE),"")</f>
        <v>221</v>
      </c>
      <c r="B521" s="20" t="str">
        <f>IFERROR(VLOOKUP(D521,RIJDERS!$B$19:$D$4377,3,FALSE),IF(ISBLANK(C521),"",C521))</f>
        <v>Nick VANDEPUT</v>
      </c>
      <c r="C521" s="31" t="s">
        <v>61</v>
      </c>
      <c r="D521" s="8">
        <v>52577</v>
      </c>
      <c r="E521" s="27">
        <v>22</v>
      </c>
      <c r="F521" s="27">
        <v>56</v>
      </c>
      <c r="G521" s="27">
        <v>0</v>
      </c>
      <c r="H521" s="27">
        <v>0</v>
      </c>
      <c r="I521" s="27">
        <v>0</v>
      </c>
      <c r="J521" s="27">
        <v>0</v>
      </c>
      <c r="K521" s="27">
        <v>78</v>
      </c>
      <c r="L521" s="20" t="str">
        <f t="shared" ca="1" si="155"/>
        <v/>
      </c>
      <c r="M521" s="20">
        <f>IF(P521="t","",LARGE(E521:J521,1))</f>
        <v>56</v>
      </c>
      <c r="N521" s="20">
        <f>IF(P521="t","",LARGE(E521:J521,2))</f>
        <v>22</v>
      </c>
      <c r="O521" s="20">
        <f t="shared" si="156"/>
        <v>2</v>
      </c>
      <c r="P521" s="20" t="str">
        <f t="shared" si="157"/>
        <v>n</v>
      </c>
    </row>
    <row r="522" spans="1:16" x14ac:dyDescent="0.25">
      <c r="A522" s="20" t="str">
        <f>IFERROR(VLOOKUP(D522,RIJDERS!$B$19:$D$4377,2,FALSE),"")</f>
        <v>33</v>
      </c>
      <c r="B522" s="20" t="str">
        <f>IFERROR(VLOOKUP(D522,RIJDERS!$B$19:$D$4377,3,FALSE),IF(ISBLANK(C522),"",C522))</f>
        <v>Yan SLEGERS</v>
      </c>
      <c r="C522" s="31" t="s">
        <v>61</v>
      </c>
      <c r="D522" s="8">
        <v>46366</v>
      </c>
      <c r="E522" s="27">
        <v>10</v>
      </c>
      <c r="F522" s="27">
        <v>11</v>
      </c>
      <c r="G522" s="27">
        <v>13</v>
      </c>
      <c r="H522" s="27">
        <v>22</v>
      </c>
      <c r="I522" s="27">
        <v>19</v>
      </c>
      <c r="J522" s="27">
        <v>0</v>
      </c>
      <c r="K522" s="27">
        <v>75</v>
      </c>
      <c r="L522" s="20">
        <f t="shared" ca="1" si="155"/>
        <v>12</v>
      </c>
      <c r="O522" s="20">
        <f t="shared" si="156"/>
        <v>5</v>
      </c>
      <c r="P522" s="20" t="str">
        <f t="shared" si="157"/>
        <v>j</v>
      </c>
    </row>
    <row r="523" spans="1:16" x14ac:dyDescent="0.25">
      <c r="A523" s="20" t="str">
        <f>IFERROR(VLOOKUP(D523,RIJDERS!$B$19:$D$4377,2,FALSE),"")</f>
        <v>21</v>
      </c>
      <c r="B523" s="20" t="str">
        <f>IFERROR(VLOOKUP(D523,RIJDERS!$B$19:$D$4377,3,FALSE),IF(ISBLANK(C523),"",C523))</f>
        <v>Brent VANHOOF</v>
      </c>
      <c r="C523" s="31" t="s">
        <v>61</v>
      </c>
      <c r="D523" s="8">
        <v>46266</v>
      </c>
      <c r="E523" s="27">
        <v>13</v>
      </c>
      <c r="F523" s="27">
        <v>11</v>
      </c>
      <c r="G523" s="27">
        <v>16</v>
      </c>
      <c r="H523" s="27">
        <v>17</v>
      </c>
      <c r="I523" s="27">
        <v>12</v>
      </c>
      <c r="J523" s="27">
        <v>5</v>
      </c>
      <c r="K523" s="27">
        <v>74</v>
      </c>
      <c r="L523" s="20">
        <f t="shared" ca="1" si="155"/>
        <v>13</v>
      </c>
      <c r="M523" s="20">
        <f>LARGE(E523:J523,1)</f>
        <v>17</v>
      </c>
      <c r="N523" s="20">
        <f>LARGE(E523:J523,2)</f>
        <v>16</v>
      </c>
      <c r="O523" s="20">
        <f t="shared" si="156"/>
        <v>6</v>
      </c>
      <c r="P523" s="20" t="str">
        <f t="shared" si="157"/>
        <v>j</v>
      </c>
    </row>
    <row r="524" spans="1:16" x14ac:dyDescent="0.25">
      <c r="A524" s="20" t="str">
        <f>IFERROR(VLOOKUP(D524,RIJDERS!$B$19:$D$4377,2,FALSE),"")</f>
        <v>200</v>
      </c>
      <c r="B524" s="20" t="str">
        <f>IFERROR(VLOOKUP(D524,RIJDERS!$B$19:$D$4377,3,FALSE),IF(ISBLANK(C524),"",C524))</f>
        <v>Dean WOUTERS</v>
      </c>
      <c r="C524" s="31" t="s">
        <v>61</v>
      </c>
      <c r="D524" s="8">
        <v>47321</v>
      </c>
      <c r="E524" s="27">
        <v>9</v>
      </c>
      <c r="F524" s="27">
        <v>19</v>
      </c>
      <c r="G524" s="27">
        <v>17</v>
      </c>
      <c r="H524" s="27">
        <v>19</v>
      </c>
      <c r="I524" s="27">
        <v>0</v>
      </c>
      <c r="J524" s="27">
        <v>0</v>
      </c>
      <c r="K524" s="27">
        <v>64</v>
      </c>
      <c r="L524" s="20">
        <f t="shared" ca="1" si="155"/>
        <v>14</v>
      </c>
      <c r="M524" s="20">
        <f>IF(P524="t","",LARGE(E524:J524,1))</f>
        <v>19</v>
      </c>
      <c r="N524" s="20">
        <f>IF(P524="t","",LARGE(E524:J524,2))</f>
        <v>19</v>
      </c>
      <c r="O524" s="20">
        <f t="shared" si="156"/>
        <v>4</v>
      </c>
      <c r="P524" s="20" t="str">
        <f t="shared" si="157"/>
        <v>j</v>
      </c>
    </row>
    <row r="525" spans="1:16" x14ac:dyDescent="0.25">
      <c r="A525" s="20" t="str">
        <f>IFERROR(VLOOKUP(D525,RIJDERS!$B$19:$D$4377,2,FALSE),"")</f>
        <v>88</v>
      </c>
      <c r="B525" s="20" t="str">
        <f>IFERROR(VLOOKUP(D525,RIJDERS!$B$19:$D$4377,3,FALSE),IF(ISBLANK(C525),"",C525))</f>
        <v>Robbe WIJCKMANS</v>
      </c>
      <c r="C525" s="31" t="s">
        <v>61</v>
      </c>
      <c r="D525" s="8">
        <v>51480</v>
      </c>
      <c r="E525" s="27">
        <v>12</v>
      </c>
      <c r="F525" s="27">
        <v>12</v>
      </c>
      <c r="G525" s="27">
        <v>0</v>
      </c>
      <c r="H525" s="27">
        <v>11</v>
      </c>
      <c r="I525" s="27">
        <v>17</v>
      </c>
      <c r="J525" s="27">
        <v>8</v>
      </c>
      <c r="K525" s="27">
        <v>60</v>
      </c>
      <c r="L525" s="20">
        <f t="shared" ca="1" si="155"/>
        <v>15</v>
      </c>
      <c r="M525" s="20">
        <f>LARGE(E525:J525,1)</f>
        <v>17</v>
      </c>
      <c r="N525" s="20">
        <f>LARGE(E525:J525,2)</f>
        <v>12</v>
      </c>
      <c r="O525" s="20">
        <f t="shared" si="156"/>
        <v>5</v>
      </c>
      <c r="P525" s="20" t="str">
        <f t="shared" si="157"/>
        <v>j</v>
      </c>
    </row>
    <row r="526" spans="1:16" hidden="1" x14ac:dyDescent="0.25">
      <c r="A526" s="20" t="str">
        <f>IFERROR(VLOOKUP(D526,RIJDERS!$B$19:$D$4377,2,FALSE),"")</f>
        <v>15</v>
      </c>
      <c r="B526" s="20" t="str">
        <f>IFERROR(VLOOKUP(D526,RIJDERS!$B$19:$D$4377,3,FALSE),IF(ISBLANK(C526),"",C526))</f>
        <v>Wouter SEGERS</v>
      </c>
      <c r="C526" s="31" t="s">
        <v>61</v>
      </c>
      <c r="D526" s="8">
        <v>47722</v>
      </c>
      <c r="E526" s="27">
        <v>0</v>
      </c>
      <c r="F526" s="27">
        <v>0</v>
      </c>
      <c r="G526" s="27">
        <v>0</v>
      </c>
      <c r="H526" s="27">
        <v>0</v>
      </c>
      <c r="I526" s="27">
        <v>59</v>
      </c>
      <c r="J526" s="27">
        <v>0</v>
      </c>
      <c r="K526" s="27">
        <v>59</v>
      </c>
      <c r="L526" s="20" t="str">
        <f t="shared" ca="1" si="155"/>
        <v/>
      </c>
      <c r="M526" s="20">
        <f>IF(P526="t","",LARGE(E526:J526,1))</f>
        <v>59</v>
      </c>
      <c r="N526" s="20">
        <f>IF(P526="t","",LARGE(E526:J526,2))</f>
        <v>0</v>
      </c>
      <c r="O526" s="20">
        <f t="shared" si="156"/>
        <v>1</v>
      </c>
      <c r="P526" s="20" t="str">
        <f t="shared" si="157"/>
        <v>n</v>
      </c>
    </row>
    <row r="527" spans="1:16" hidden="1" x14ac:dyDescent="0.25">
      <c r="A527" s="20" t="str">
        <f>IFERROR(VLOOKUP(D527,RIJDERS!$B$19:$D$4377,2,FALSE),"")</f>
        <v>37</v>
      </c>
      <c r="B527" s="20" t="str">
        <f>IFERROR(VLOOKUP(D527,RIJDERS!$B$19:$D$4377,3,FALSE),IF(ISBLANK(C527),"",C527))</f>
        <v>Rune DEBURCHGRAEVE</v>
      </c>
      <c r="C527" s="31" t="s">
        <v>61</v>
      </c>
      <c r="D527" s="8">
        <v>51519</v>
      </c>
      <c r="E527" s="27">
        <v>34</v>
      </c>
      <c r="F527" s="27">
        <v>0</v>
      </c>
      <c r="G527" s="27">
        <v>22</v>
      </c>
      <c r="H527" s="27">
        <v>0</v>
      </c>
      <c r="I527" s="27">
        <v>0</v>
      </c>
      <c r="J527" s="27">
        <v>0</v>
      </c>
      <c r="K527" s="27">
        <v>56</v>
      </c>
      <c r="L527" s="20" t="str">
        <f t="shared" ca="1" si="155"/>
        <v/>
      </c>
      <c r="O527" s="20">
        <f t="shared" si="156"/>
        <v>2</v>
      </c>
      <c r="P527" s="20" t="str">
        <f t="shared" si="157"/>
        <v>n</v>
      </c>
    </row>
    <row r="528" spans="1:16" hidden="1" x14ac:dyDescent="0.25">
      <c r="A528" s="20" t="str">
        <f>IFERROR(VLOOKUP(D528,RIJDERS!$B$19:$D$4377,2,FALSE),"")</f>
        <v>35</v>
      </c>
      <c r="B528" s="20" t="str">
        <f>IFERROR(VLOOKUP(D528,RIJDERS!$B$19:$D$4377,3,FALSE),IF(ISBLANK(C528),"",C528))</f>
        <v>Simon GOOSSENS</v>
      </c>
      <c r="C528" s="31" t="s">
        <v>61</v>
      </c>
      <c r="D528" s="8">
        <v>46389</v>
      </c>
      <c r="E528" s="27">
        <v>17</v>
      </c>
      <c r="F528" s="27">
        <v>18</v>
      </c>
      <c r="G528" s="27">
        <v>20</v>
      </c>
      <c r="H528" s="27">
        <v>0</v>
      </c>
      <c r="I528" s="27">
        <v>0</v>
      </c>
      <c r="J528" s="27">
        <v>0</v>
      </c>
      <c r="K528" s="27">
        <v>55</v>
      </c>
      <c r="L528" s="20" t="str">
        <f t="shared" ca="1" si="155"/>
        <v/>
      </c>
      <c r="O528" s="20">
        <f t="shared" si="156"/>
        <v>3</v>
      </c>
      <c r="P528" s="20" t="str">
        <f t="shared" si="157"/>
        <v>n</v>
      </c>
    </row>
    <row r="529" spans="1:16" hidden="1" x14ac:dyDescent="0.25">
      <c r="A529" s="20" t="str">
        <f>IFERROR(VLOOKUP(D529,RIJDERS!$B$19:$D$4377,2,FALSE),"")</f>
        <v>138</v>
      </c>
      <c r="B529" s="20" t="str">
        <f>IFERROR(VLOOKUP(D529,RIJDERS!$B$19:$D$4377,3,FALSE),IF(ISBLANK(C529),"",C529))</f>
        <v>STRAZDINS MIKUS DAVIDS</v>
      </c>
      <c r="C529" s="31" t="s">
        <v>61</v>
      </c>
      <c r="D529" s="8">
        <v>99986</v>
      </c>
      <c r="E529" s="27">
        <v>0</v>
      </c>
      <c r="F529" s="27">
        <v>52</v>
      </c>
      <c r="G529" s="27">
        <v>0</v>
      </c>
      <c r="H529" s="27">
        <v>0</v>
      </c>
      <c r="I529" s="27">
        <v>0</v>
      </c>
      <c r="J529" s="27">
        <v>0</v>
      </c>
      <c r="K529" s="27">
        <v>52</v>
      </c>
      <c r="L529" s="20" t="str">
        <f t="shared" ca="1" si="155"/>
        <v/>
      </c>
      <c r="M529" s="20">
        <f t="shared" ref="M529:M538" si="160">IF(P529="t","",LARGE(E529:J529,1))</f>
        <v>52</v>
      </c>
      <c r="N529" s="20">
        <f t="shared" ref="N529:N538" si="161">IF(P529="t","",LARGE(E529:J529,2))</f>
        <v>0</v>
      </c>
      <c r="O529" s="20">
        <f t="shared" si="156"/>
        <v>1</v>
      </c>
      <c r="P529" s="20" t="str">
        <f t="shared" si="157"/>
        <v>n</v>
      </c>
    </row>
    <row r="530" spans="1:16" x14ac:dyDescent="0.25">
      <c r="A530" s="20" t="str">
        <f>IFERROR(VLOOKUP(D530,RIJDERS!$B$19:$D$4377,2,FALSE),"")</f>
        <v>63</v>
      </c>
      <c r="B530" s="20" t="str">
        <f>IFERROR(VLOOKUP(D530,RIJDERS!$B$19:$D$4377,3,FALSE),IF(ISBLANK(C530),"",C530))</f>
        <v>Arold VERBIEST</v>
      </c>
      <c r="C530" s="31" t="s">
        <v>61</v>
      </c>
      <c r="D530" s="8">
        <v>3174</v>
      </c>
      <c r="E530" s="27">
        <v>6</v>
      </c>
      <c r="F530" s="27">
        <v>10</v>
      </c>
      <c r="G530" s="27">
        <v>10</v>
      </c>
      <c r="H530" s="27">
        <v>11</v>
      </c>
      <c r="I530" s="27">
        <v>0</v>
      </c>
      <c r="J530" s="27">
        <v>10</v>
      </c>
      <c r="K530" s="27">
        <v>47</v>
      </c>
      <c r="L530" s="20">
        <f t="shared" ca="1" si="155"/>
        <v>16</v>
      </c>
      <c r="M530" s="20">
        <f t="shared" si="160"/>
        <v>11</v>
      </c>
      <c r="N530" s="20">
        <f t="shared" si="161"/>
        <v>10</v>
      </c>
      <c r="O530" s="20">
        <f t="shared" si="156"/>
        <v>5</v>
      </c>
      <c r="P530" s="20" t="str">
        <f t="shared" si="157"/>
        <v>j</v>
      </c>
    </row>
    <row r="531" spans="1:16" x14ac:dyDescent="0.25">
      <c r="A531" s="20" t="str">
        <f>IFERROR(VLOOKUP(D531,RIJDERS!$B$19:$D$4377,2,FALSE),"")</f>
        <v>48</v>
      </c>
      <c r="B531" s="20" t="str">
        <f>IFERROR(VLOOKUP(D531,RIJDERS!$B$19:$D$4377,3,FALSE),IF(ISBLANK(C531),"",C531))</f>
        <v>Jarmo FORREST</v>
      </c>
      <c r="C531" s="31" t="s">
        <v>61</v>
      </c>
      <c r="D531" s="8">
        <v>49804</v>
      </c>
      <c r="E531" s="27">
        <v>8</v>
      </c>
      <c r="F531" s="27">
        <v>10</v>
      </c>
      <c r="G531" s="27">
        <v>11</v>
      </c>
      <c r="H531" s="27">
        <v>9</v>
      </c>
      <c r="I531" s="27">
        <v>0</v>
      </c>
      <c r="J531" s="27">
        <v>6</v>
      </c>
      <c r="K531" s="27">
        <v>44</v>
      </c>
      <c r="L531" s="20">
        <f t="shared" ca="1" si="155"/>
        <v>17</v>
      </c>
      <c r="M531" s="20">
        <f t="shared" si="160"/>
        <v>11</v>
      </c>
      <c r="N531" s="20">
        <f t="shared" si="161"/>
        <v>10</v>
      </c>
      <c r="O531" s="20">
        <f t="shared" si="156"/>
        <v>5</v>
      </c>
      <c r="P531" s="20" t="str">
        <f t="shared" si="157"/>
        <v>j</v>
      </c>
    </row>
    <row r="532" spans="1:16" hidden="1" x14ac:dyDescent="0.25">
      <c r="A532" s="20" t="str">
        <f>IFERROR(VLOOKUP(D532,RIJDERS!$B$19:$D$4377,2,FALSE),"")</f>
        <v>70</v>
      </c>
      <c r="B532" s="20" t="str">
        <f>IFERROR(VLOOKUP(D532,RIJDERS!$B$19:$D$4377,3,FALSE),IF(ISBLANK(C532),"",C532))</f>
        <v>Dennis SCHROOTEN</v>
      </c>
      <c r="C532" s="31" t="s">
        <v>61</v>
      </c>
      <c r="D532" s="8">
        <v>47800</v>
      </c>
      <c r="E532" s="27">
        <v>13</v>
      </c>
      <c r="F532" s="27">
        <v>17</v>
      </c>
      <c r="G532" s="27">
        <v>0</v>
      </c>
      <c r="H532" s="27">
        <v>0</v>
      </c>
      <c r="I532" s="27">
        <v>13</v>
      </c>
      <c r="J532" s="27">
        <v>0</v>
      </c>
      <c r="K532" s="27">
        <v>43</v>
      </c>
      <c r="L532" s="20" t="str">
        <f t="shared" ca="1" si="155"/>
        <v/>
      </c>
      <c r="M532" s="20">
        <f t="shared" si="160"/>
        <v>17</v>
      </c>
      <c r="N532" s="20">
        <f t="shared" si="161"/>
        <v>13</v>
      </c>
      <c r="O532" s="20">
        <f t="shared" si="156"/>
        <v>3</v>
      </c>
      <c r="P532" s="20" t="str">
        <f t="shared" si="157"/>
        <v>n</v>
      </c>
    </row>
    <row r="533" spans="1:16" hidden="1" x14ac:dyDescent="0.25">
      <c r="A533" s="20" t="str">
        <f>IFERROR(VLOOKUP(D533,RIJDERS!$B$19:$D$4377,2,FALSE),"")</f>
        <v>62</v>
      </c>
      <c r="B533" s="20" t="str">
        <f>IFERROR(VLOOKUP(D533,RIJDERS!$B$19:$D$4377,3,FALSE),IF(ISBLANK(C533),"",C533))</f>
        <v>Sten SAUVILLERS</v>
      </c>
      <c r="C533" s="31" t="s">
        <v>61</v>
      </c>
      <c r="D533" s="8">
        <v>46277</v>
      </c>
      <c r="E533" s="27">
        <v>9</v>
      </c>
      <c r="F533" s="27">
        <v>15</v>
      </c>
      <c r="G533" s="27">
        <v>17</v>
      </c>
      <c r="H533" s="27">
        <v>0</v>
      </c>
      <c r="I533" s="27">
        <v>0</v>
      </c>
      <c r="J533" s="27">
        <v>0</v>
      </c>
      <c r="K533" s="27">
        <v>41</v>
      </c>
      <c r="L533" s="20" t="str">
        <f t="shared" ca="1" si="155"/>
        <v/>
      </c>
      <c r="M533" s="20">
        <f t="shared" si="160"/>
        <v>17</v>
      </c>
      <c r="N533" s="20">
        <f t="shared" si="161"/>
        <v>15</v>
      </c>
      <c r="O533" s="20">
        <f t="shared" si="156"/>
        <v>3</v>
      </c>
      <c r="P533" s="20" t="str">
        <f t="shared" si="157"/>
        <v>n</v>
      </c>
    </row>
    <row r="534" spans="1:16" hidden="1" x14ac:dyDescent="0.25">
      <c r="A534" s="20" t="str">
        <f>IFERROR(VLOOKUP(D534,RIJDERS!$B$19:$D$4377,2,FALSE),"")</f>
        <v>712</v>
      </c>
      <c r="B534" s="20" t="str">
        <f>IFERROR(VLOOKUP(D534,RIJDERS!$B$19:$D$4377,3,FALSE),IF(ISBLANK(C534),"",C534))</f>
        <v>Andy RUTS</v>
      </c>
      <c r="C534" s="31" t="s">
        <v>61</v>
      </c>
      <c r="D534" s="8">
        <v>49481</v>
      </c>
      <c r="E534" s="27">
        <v>19</v>
      </c>
      <c r="F534" s="27">
        <v>19</v>
      </c>
      <c r="G534" s="27">
        <v>0</v>
      </c>
      <c r="H534" s="27">
        <v>0</v>
      </c>
      <c r="I534" s="27">
        <v>0</v>
      </c>
      <c r="J534" s="27">
        <v>0</v>
      </c>
      <c r="K534" s="27">
        <v>38</v>
      </c>
      <c r="L534" s="20" t="str">
        <f t="shared" ca="1" si="155"/>
        <v/>
      </c>
      <c r="M534" s="20">
        <f t="shared" si="160"/>
        <v>19</v>
      </c>
      <c r="N534" s="20">
        <f t="shared" si="161"/>
        <v>19</v>
      </c>
      <c r="O534" s="20">
        <f t="shared" si="156"/>
        <v>2</v>
      </c>
      <c r="P534" s="20" t="str">
        <f t="shared" si="157"/>
        <v>n</v>
      </c>
    </row>
    <row r="535" spans="1:16" hidden="1" x14ac:dyDescent="0.25">
      <c r="A535" s="20" t="str">
        <f>IFERROR(VLOOKUP(D535,RIJDERS!$B$19:$D$4377,2,FALSE),"")</f>
        <v>81</v>
      </c>
      <c r="B535" s="20" t="str">
        <f>IFERROR(VLOOKUP(D535,RIJDERS!$B$19:$D$4377,3,FALSE),IF(ISBLANK(C535),"",C535))</f>
        <v>Jonathan PUT</v>
      </c>
      <c r="C535" s="31" t="s">
        <v>61</v>
      </c>
      <c r="D535" s="8">
        <v>43750</v>
      </c>
      <c r="E535" s="27">
        <v>11</v>
      </c>
      <c r="F535" s="27">
        <v>9</v>
      </c>
      <c r="G535" s="27">
        <v>12</v>
      </c>
      <c r="H535" s="27">
        <v>0</v>
      </c>
      <c r="I535" s="27">
        <v>0</v>
      </c>
      <c r="J535" s="27">
        <v>0</v>
      </c>
      <c r="K535" s="27">
        <v>32</v>
      </c>
      <c r="L535" s="20" t="str">
        <f t="shared" ca="1" si="155"/>
        <v/>
      </c>
      <c r="M535" s="20">
        <f t="shared" si="160"/>
        <v>12</v>
      </c>
      <c r="N535" s="20">
        <f t="shared" si="161"/>
        <v>11</v>
      </c>
      <c r="O535" s="20">
        <f t="shared" si="156"/>
        <v>3</v>
      </c>
      <c r="P535" s="20" t="str">
        <f t="shared" si="157"/>
        <v>n</v>
      </c>
    </row>
    <row r="536" spans="1:16" hidden="1" x14ac:dyDescent="0.25">
      <c r="A536" s="20" t="str">
        <f>IFERROR(VLOOKUP(D536,RIJDERS!$B$19:$D$4377,2,FALSE),"")</f>
        <v>653</v>
      </c>
      <c r="B536" s="20" t="str">
        <f>IFERROR(VLOOKUP(D536,RIJDERS!$B$19:$D$4377,3,FALSE),IF(ISBLANK(C536),"",C536))</f>
        <v>Loïc WILLEMS</v>
      </c>
      <c r="C536" s="31" t="s">
        <v>61</v>
      </c>
      <c r="D536" s="8">
        <v>3288</v>
      </c>
      <c r="E536" s="27">
        <v>0</v>
      </c>
      <c r="F536" s="27">
        <v>7</v>
      </c>
      <c r="G536" s="27">
        <v>11</v>
      </c>
      <c r="H536" s="27">
        <v>0</v>
      </c>
      <c r="I536" s="27">
        <v>0</v>
      </c>
      <c r="J536" s="27">
        <v>7</v>
      </c>
      <c r="K536" s="27">
        <v>25</v>
      </c>
      <c r="L536" s="20" t="str">
        <f t="shared" ref="L536:L554" ca="1" si="162">IF(OR(P536="n",P536="t"),"",COUNTIF(INDIRECT(CONCATENATE("$M$",TEXT(MATCH(VLOOKUP(C536,C:C,1,FALSE),C:C,0),"#"),":",CELL("adres",P536))),"j"))</f>
        <v/>
      </c>
      <c r="M536" s="20">
        <f t="shared" si="160"/>
        <v>11</v>
      </c>
      <c r="N536" s="20">
        <f t="shared" si="161"/>
        <v>7</v>
      </c>
      <c r="O536" s="20">
        <f t="shared" ref="O536:O554" si="163">COUNTIF(E536:J536,"&gt;0")</f>
        <v>3</v>
      </c>
      <c r="P536" s="20" t="str">
        <f t="shared" ref="P536:P554" si="164">IF(O536&lt;$O$1,IF(O536=0,"t","n"),"j")</f>
        <v>n</v>
      </c>
    </row>
    <row r="537" spans="1:16" x14ac:dyDescent="0.25">
      <c r="A537" s="20" t="str">
        <f>IFERROR(VLOOKUP(D537,RIJDERS!$B$19:$D$4377,2,FALSE),"")</f>
        <v/>
      </c>
      <c r="B537" s="20" t="str">
        <f>IFERROR(VLOOKUP(D537,RIJDERS!$B$19:$D$4377,3,FALSE),IF(ISBLANK(C537),"",C537))</f>
        <v/>
      </c>
      <c r="C537" s="8"/>
      <c r="D537" s="26"/>
      <c r="E537" s="27"/>
      <c r="F537" s="27"/>
      <c r="G537" s="27"/>
      <c r="H537" s="27"/>
      <c r="I537" s="27"/>
      <c r="J537" s="27"/>
      <c r="K537" s="27"/>
      <c r="L537" s="20" t="str">
        <f t="shared" ca="1" si="162"/>
        <v/>
      </c>
      <c r="M537" s="20" t="str">
        <f t="shared" si="160"/>
        <v/>
      </c>
      <c r="N537" s="20" t="str">
        <f t="shared" si="161"/>
        <v/>
      </c>
      <c r="O537" s="20">
        <f t="shared" si="163"/>
        <v>0</v>
      </c>
      <c r="P537" s="20" t="str">
        <f t="shared" si="164"/>
        <v>t</v>
      </c>
    </row>
    <row r="538" spans="1:16" x14ac:dyDescent="0.25">
      <c r="A538" s="20" t="str">
        <f>IFERROR(VLOOKUP(D538,RIJDERS!$B$19:$D$4377,2,FALSE),"")</f>
        <v/>
      </c>
      <c r="B538" s="20" t="str">
        <f>IFERROR(VLOOKUP(D538,RIJDERS!$B$19:$D$4377,3,FALSE),IF(ISBLANK(C538),"",C538))</f>
        <v>Men Junior</v>
      </c>
      <c r="C538" s="30" t="s">
        <v>63</v>
      </c>
      <c r="D538" s="29"/>
      <c r="E538" s="27"/>
      <c r="F538" s="27"/>
      <c r="G538" s="27"/>
      <c r="H538" s="27"/>
      <c r="I538" s="27"/>
      <c r="J538" s="27"/>
      <c r="K538" s="27"/>
      <c r="L538" s="20" t="str">
        <f t="shared" ca="1" si="162"/>
        <v/>
      </c>
      <c r="M538" s="20" t="str">
        <f t="shared" si="160"/>
        <v/>
      </c>
      <c r="N538" s="20" t="str">
        <f t="shared" si="161"/>
        <v/>
      </c>
      <c r="O538" s="20">
        <f t="shared" si="163"/>
        <v>0</v>
      </c>
      <c r="P538" s="20" t="str">
        <f t="shared" si="164"/>
        <v>t</v>
      </c>
    </row>
    <row r="539" spans="1:16" x14ac:dyDescent="0.25">
      <c r="A539" s="20" t="str">
        <f>IFERROR(VLOOKUP(D539,RIJDERS!$B$19:$D$4377,2,FALSE),"")</f>
        <v>56</v>
      </c>
      <c r="B539" s="20" t="str">
        <f>IFERROR(VLOOKUP(D539,RIJDERS!$B$19:$D$4377,3,FALSE),IF(ISBLANK(C539),"",C539))</f>
        <v>Rico VAN DE VOORDE</v>
      </c>
      <c r="C539" s="31" t="s">
        <v>289</v>
      </c>
      <c r="D539" s="8">
        <v>44129</v>
      </c>
      <c r="E539" s="27">
        <v>77</v>
      </c>
      <c r="F539" s="27">
        <v>74</v>
      </c>
      <c r="G539" s="27">
        <v>74</v>
      </c>
      <c r="H539" s="27">
        <v>71</v>
      </c>
      <c r="I539" s="27">
        <v>74</v>
      </c>
      <c r="J539" s="27">
        <v>0</v>
      </c>
      <c r="K539" s="27">
        <v>370</v>
      </c>
      <c r="L539" s="20">
        <f t="shared" ca="1" si="162"/>
        <v>1</v>
      </c>
      <c r="M539" s="20">
        <f t="shared" ref="M539:M554" si="165">LARGE(E539:J539,1)</f>
        <v>77</v>
      </c>
      <c r="N539" s="20">
        <f t="shared" ref="N539:N554" si="166">LARGE(E539:J539,2)</f>
        <v>74</v>
      </c>
      <c r="O539" s="20">
        <f t="shared" si="163"/>
        <v>5</v>
      </c>
      <c r="P539" s="20" t="str">
        <f t="shared" si="164"/>
        <v>j</v>
      </c>
    </row>
    <row r="540" spans="1:16" x14ac:dyDescent="0.25">
      <c r="A540" s="20" t="str">
        <f>IFERROR(VLOOKUP(D540,RIJDERS!$B$19:$D$4377,2,FALSE),"")</f>
        <v>61</v>
      </c>
      <c r="B540" s="20" t="str">
        <f>IFERROR(VLOOKUP(D540,RIJDERS!$B$19:$D$4377,3,FALSE),IF(ISBLANK(C540),"",C540))</f>
        <v>Robbe VERSCHUEREN</v>
      </c>
      <c r="C540" s="31" t="s">
        <v>289</v>
      </c>
      <c r="D540" s="8">
        <v>44843</v>
      </c>
      <c r="E540" s="27">
        <v>53</v>
      </c>
      <c r="F540" s="27">
        <v>41</v>
      </c>
      <c r="G540" s="27">
        <v>54</v>
      </c>
      <c r="H540" s="27">
        <v>52</v>
      </c>
      <c r="I540" s="27">
        <v>46</v>
      </c>
      <c r="J540" s="27">
        <v>54</v>
      </c>
      <c r="K540" s="27">
        <v>300</v>
      </c>
      <c r="L540" s="20">
        <f t="shared" ca="1" si="162"/>
        <v>2</v>
      </c>
      <c r="M540" s="20">
        <f t="shared" ref="M540:M541" si="167">IF(P540="t","",LARGE(E540:J540,1))</f>
        <v>54</v>
      </c>
      <c r="N540" s="20">
        <f t="shared" ref="N540:N541" si="168">IF(P540="t","",LARGE(E540:J540,2))</f>
        <v>54</v>
      </c>
      <c r="O540" s="20">
        <f t="shared" si="163"/>
        <v>6</v>
      </c>
      <c r="P540" s="20" t="str">
        <f t="shared" si="164"/>
        <v>j</v>
      </c>
    </row>
    <row r="541" spans="1:16" x14ac:dyDescent="0.25">
      <c r="A541" s="20" t="str">
        <f>IFERROR(VLOOKUP(D541,RIJDERS!$B$19:$D$4377,2,FALSE),"")</f>
        <v>98</v>
      </c>
      <c r="B541" s="20" t="str">
        <f>IFERROR(VLOOKUP(D541,RIJDERS!$B$19:$D$4377,3,FALSE),IF(ISBLANK(C541),"",C541))</f>
        <v>Kobe HEREMANS</v>
      </c>
      <c r="C541" s="31" t="s">
        <v>289</v>
      </c>
      <c r="D541" s="8">
        <v>44822</v>
      </c>
      <c r="E541" s="27">
        <v>48</v>
      </c>
      <c r="F541" s="27">
        <v>49</v>
      </c>
      <c r="G541" s="27">
        <v>0</v>
      </c>
      <c r="H541" s="27">
        <v>49</v>
      </c>
      <c r="I541" s="27">
        <v>54</v>
      </c>
      <c r="J541" s="27">
        <v>74</v>
      </c>
      <c r="K541" s="27">
        <v>274</v>
      </c>
      <c r="L541" s="20">
        <f t="shared" ca="1" si="162"/>
        <v>3</v>
      </c>
      <c r="M541" s="20">
        <f t="shared" si="167"/>
        <v>74</v>
      </c>
      <c r="N541" s="20">
        <f t="shared" si="168"/>
        <v>54</v>
      </c>
      <c r="O541" s="20">
        <f t="shared" si="163"/>
        <v>5</v>
      </c>
      <c r="P541" s="20" t="str">
        <f t="shared" si="164"/>
        <v>j</v>
      </c>
    </row>
    <row r="542" spans="1:16" x14ac:dyDescent="0.25">
      <c r="A542" s="20" t="str">
        <f>IFERROR(VLOOKUP(D542,RIJDERS!$B$19:$D$4377,2,FALSE),"")</f>
        <v>48</v>
      </c>
      <c r="B542" s="20" t="str">
        <f>IFERROR(VLOOKUP(D542,RIJDERS!$B$19:$D$4377,3,FALSE),IF(ISBLANK(C542),"",C542))</f>
        <v>Maarten VERHOEVEN</v>
      </c>
      <c r="C542" s="31" t="s">
        <v>289</v>
      </c>
      <c r="D542" s="8">
        <v>44845</v>
      </c>
      <c r="E542" s="27">
        <v>37</v>
      </c>
      <c r="F542" s="27">
        <v>35</v>
      </c>
      <c r="G542" s="27">
        <v>32</v>
      </c>
      <c r="H542" s="27">
        <v>37</v>
      </c>
      <c r="I542" s="27">
        <v>41</v>
      </c>
      <c r="J542" s="27">
        <v>33</v>
      </c>
      <c r="K542" s="27">
        <v>215</v>
      </c>
      <c r="L542" s="20">
        <f t="shared" ca="1" si="162"/>
        <v>4</v>
      </c>
      <c r="M542" s="20">
        <f t="shared" si="165"/>
        <v>41</v>
      </c>
      <c r="N542" s="20">
        <f t="shared" si="166"/>
        <v>37</v>
      </c>
      <c r="O542" s="20">
        <f t="shared" si="163"/>
        <v>6</v>
      </c>
      <c r="P542" s="20" t="str">
        <f t="shared" si="164"/>
        <v>j</v>
      </c>
    </row>
    <row r="543" spans="1:16" x14ac:dyDescent="0.25">
      <c r="A543" s="20" t="str">
        <f>IFERROR(VLOOKUP(D543,RIJDERS!$B$19:$D$4377,2,FALSE),"")</f>
        <v>65</v>
      </c>
      <c r="B543" s="20" t="str">
        <f>IFERROR(VLOOKUP(D543,RIJDERS!$B$19:$D$4377,3,FALSE),IF(ISBLANK(C543),"",C543))</f>
        <v>Jef SERNEELS</v>
      </c>
      <c r="C543" s="31" t="s">
        <v>289</v>
      </c>
      <c r="D543" s="8">
        <v>48175</v>
      </c>
      <c r="E543" s="27">
        <v>36</v>
      </c>
      <c r="F543" s="27">
        <v>6</v>
      </c>
      <c r="G543" s="27">
        <v>32</v>
      </c>
      <c r="H543" s="27">
        <v>28</v>
      </c>
      <c r="I543" s="27">
        <v>34</v>
      </c>
      <c r="J543" s="27">
        <v>39</v>
      </c>
      <c r="K543" s="27">
        <v>175</v>
      </c>
      <c r="L543" s="20">
        <f t="shared" ca="1" si="162"/>
        <v>5</v>
      </c>
      <c r="M543" s="20">
        <f t="shared" si="165"/>
        <v>39</v>
      </c>
      <c r="N543" s="20">
        <f t="shared" si="166"/>
        <v>36</v>
      </c>
      <c r="O543" s="20">
        <f t="shared" si="163"/>
        <v>6</v>
      </c>
      <c r="P543" s="20" t="str">
        <f t="shared" si="164"/>
        <v>j</v>
      </c>
    </row>
    <row r="544" spans="1:16" x14ac:dyDescent="0.25">
      <c r="A544" s="20" t="str">
        <f>IFERROR(VLOOKUP(D544,RIJDERS!$B$19:$D$4377,2,FALSE),"")</f>
        <v>101</v>
      </c>
      <c r="B544" s="20" t="str">
        <f>IFERROR(VLOOKUP(D544,RIJDERS!$B$19:$D$4377,3,FALSE),IF(ISBLANK(C544),"",C544))</f>
        <v>Joppe VAN BROEKHOVEN</v>
      </c>
      <c r="C544" s="31" t="s">
        <v>289</v>
      </c>
      <c r="D544" s="8">
        <v>44839</v>
      </c>
      <c r="E544" s="27">
        <v>18</v>
      </c>
      <c r="F544" s="27">
        <v>28</v>
      </c>
      <c r="G544" s="27">
        <v>45</v>
      </c>
      <c r="H544" s="27">
        <v>36</v>
      </c>
      <c r="I544" s="27">
        <v>33</v>
      </c>
      <c r="J544" s="27">
        <v>13</v>
      </c>
      <c r="K544" s="27">
        <v>173</v>
      </c>
      <c r="L544" s="20">
        <f t="shared" ca="1" si="162"/>
        <v>6</v>
      </c>
      <c r="M544" s="20">
        <f t="shared" si="165"/>
        <v>45</v>
      </c>
      <c r="N544" s="20">
        <f t="shared" si="166"/>
        <v>36</v>
      </c>
      <c r="O544" s="20">
        <f t="shared" si="163"/>
        <v>6</v>
      </c>
      <c r="P544" s="20" t="str">
        <f t="shared" si="164"/>
        <v>j</v>
      </c>
    </row>
    <row r="545" spans="1:16" x14ac:dyDescent="0.25">
      <c r="A545" s="20" t="str">
        <f>IFERROR(VLOOKUP(D545,RIJDERS!$B$19:$D$4377,2,FALSE),"")</f>
        <v>72</v>
      </c>
      <c r="B545" s="20" t="str">
        <f>IFERROR(VLOOKUP(D545,RIJDERS!$B$19:$D$4377,3,FALSE),IF(ISBLANK(C545),"",C545))</f>
        <v>Yenthe HAERDEN</v>
      </c>
      <c r="C545" s="31" t="s">
        <v>289</v>
      </c>
      <c r="D545" s="8">
        <v>49558</v>
      </c>
      <c r="E545" s="27">
        <v>0</v>
      </c>
      <c r="F545" s="27">
        <v>27</v>
      </c>
      <c r="G545" s="27">
        <v>38</v>
      </c>
      <c r="H545" s="27">
        <v>35</v>
      </c>
      <c r="I545" s="27">
        <v>16</v>
      </c>
      <c r="J545" s="27">
        <v>45</v>
      </c>
      <c r="K545" s="27">
        <v>161</v>
      </c>
      <c r="L545" s="20">
        <f t="shared" ca="1" si="162"/>
        <v>7</v>
      </c>
      <c r="M545" s="20">
        <f t="shared" si="165"/>
        <v>45</v>
      </c>
      <c r="N545" s="20">
        <f t="shared" si="166"/>
        <v>38</v>
      </c>
      <c r="O545" s="20">
        <f t="shared" si="163"/>
        <v>5</v>
      </c>
      <c r="P545" s="20" t="str">
        <f t="shared" si="164"/>
        <v>j</v>
      </c>
    </row>
    <row r="546" spans="1:16" x14ac:dyDescent="0.25">
      <c r="A546" s="20" t="str">
        <f>IFERROR(VLOOKUP(D546,RIJDERS!$B$19:$D$4377,2,FALSE),"")</f>
        <v>22</v>
      </c>
      <c r="B546" s="20" t="str">
        <f>IFERROR(VLOOKUP(D546,RIJDERS!$B$19:$D$4377,3,FALSE),IF(ISBLANK(C546),"",C546))</f>
        <v>Seppe VAN DER LINDEN</v>
      </c>
      <c r="C546" s="31" t="s">
        <v>289</v>
      </c>
      <c r="D546" s="8">
        <v>44137</v>
      </c>
      <c r="E546" s="27">
        <v>38</v>
      </c>
      <c r="F546" s="27">
        <v>31</v>
      </c>
      <c r="G546" s="27">
        <v>35</v>
      </c>
      <c r="H546" s="27">
        <v>12</v>
      </c>
      <c r="I546" s="27">
        <v>0</v>
      </c>
      <c r="J546" s="27">
        <v>0</v>
      </c>
      <c r="K546" s="27">
        <v>116</v>
      </c>
      <c r="L546" s="20">
        <f t="shared" ca="1" si="162"/>
        <v>8</v>
      </c>
      <c r="M546" s="20">
        <f t="shared" si="165"/>
        <v>38</v>
      </c>
      <c r="N546" s="20">
        <f t="shared" si="166"/>
        <v>35</v>
      </c>
      <c r="O546" s="20">
        <f t="shared" si="163"/>
        <v>4</v>
      </c>
      <c r="P546" s="20" t="str">
        <f t="shared" si="164"/>
        <v>j</v>
      </c>
    </row>
    <row r="547" spans="1:16" x14ac:dyDescent="0.25">
      <c r="A547" s="20" t="str">
        <f>IFERROR(VLOOKUP(D547,RIJDERS!$B$19:$D$4377,2,FALSE),"")</f>
        <v>86</v>
      </c>
      <c r="B547" s="20" t="str">
        <f>IFERROR(VLOOKUP(D547,RIJDERS!$B$19:$D$4377,3,FALSE),IF(ISBLANK(C547),"",C547))</f>
        <v>Brent SOMMEN</v>
      </c>
      <c r="C547" s="31" t="s">
        <v>289</v>
      </c>
      <c r="D547" s="8">
        <v>53573</v>
      </c>
      <c r="E547" s="27">
        <v>11</v>
      </c>
      <c r="F547" s="27">
        <v>0</v>
      </c>
      <c r="G547" s="27">
        <v>26</v>
      </c>
      <c r="H547" s="27">
        <v>9</v>
      </c>
      <c r="I547" s="27">
        <v>28</v>
      </c>
      <c r="J547" s="27">
        <v>35</v>
      </c>
      <c r="K547" s="27">
        <v>109</v>
      </c>
      <c r="L547" s="20">
        <f t="shared" ca="1" si="162"/>
        <v>9</v>
      </c>
      <c r="M547" s="20">
        <f t="shared" si="165"/>
        <v>35</v>
      </c>
      <c r="N547" s="20">
        <f t="shared" si="166"/>
        <v>28</v>
      </c>
      <c r="O547" s="20">
        <f t="shared" si="163"/>
        <v>5</v>
      </c>
      <c r="P547" s="20" t="str">
        <f t="shared" si="164"/>
        <v>j</v>
      </c>
    </row>
    <row r="548" spans="1:16" x14ac:dyDescent="0.25">
      <c r="A548" s="20" t="str">
        <f>IFERROR(VLOOKUP(D548,RIJDERS!$B$19:$D$4377,2,FALSE),"")</f>
        <v>30</v>
      </c>
      <c r="B548" s="20" t="str">
        <f>IFERROR(VLOOKUP(D548,RIJDERS!$B$19:$D$4377,3,FALSE),IF(ISBLANK(C548),"",C548))</f>
        <v>Tibo HUYBRECHTS</v>
      </c>
      <c r="C548" s="31" t="s">
        <v>289</v>
      </c>
      <c r="D548" s="8">
        <v>42403</v>
      </c>
      <c r="E548" s="27">
        <v>23</v>
      </c>
      <c r="F548" s="27">
        <v>0</v>
      </c>
      <c r="G548" s="27">
        <v>13</v>
      </c>
      <c r="H548" s="27">
        <v>28</v>
      </c>
      <c r="I548" s="27">
        <v>12</v>
      </c>
      <c r="J548" s="27">
        <v>16</v>
      </c>
      <c r="K548" s="27">
        <v>92</v>
      </c>
      <c r="L548" s="20">
        <f t="shared" ca="1" si="162"/>
        <v>10</v>
      </c>
      <c r="M548" s="20">
        <f t="shared" si="165"/>
        <v>28</v>
      </c>
      <c r="N548" s="20">
        <f t="shared" si="166"/>
        <v>23</v>
      </c>
      <c r="O548" s="20">
        <f t="shared" si="163"/>
        <v>5</v>
      </c>
      <c r="P548" s="20" t="str">
        <f t="shared" si="164"/>
        <v>j</v>
      </c>
    </row>
    <row r="549" spans="1:16" hidden="1" x14ac:dyDescent="0.25">
      <c r="A549" s="20" t="str">
        <f>IFERROR(VLOOKUP(D549,RIJDERS!$B$19:$D$4377,2,FALSE),"")</f>
        <v>177</v>
      </c>
      <c r="B549" s="20" t="str">
        <f>IFERROR(VLOOKUP(D549,RIJDERS!$B$19:$D$4377,3,FALSE),IF(ISBLANK(C549),"",C549))</f>
        <v>Valdmanis Markuss</v>
      </c>
      <c r="C549" s="31" t="s">
        <v>289</v>
      </c>
      <c r="D549" s="8">
        <v>99994</v>
      </c>
      <c r="E549" s="27">
        <v>40</v>
      </c>
      <c r="F549" s="27">
        <v>50</v>
      </c>
      <c r="G549" s="27">
        <v>0</v>
      </c>
      <c r="H549" s="27">
        <v>0</v>
      </c>
      <c r="I549" s="27">
        <v>0</v>
      </c>
      <c r="J549" s="27">
        <v>0</v>
      </c>
      <c r="K549" s="27">
        <v>90</v>
      </c>
      <c r="L549" s="20" t="str">
        <f t="shared" ca="1" si="162"/>
        <v/>
      </c>
      <c r="M549" s="20">
        <f t="shared" si="165"/>
        <v>50</v>
      </c>
      <c r="N549" s="20">
        <f t="shared" si="166"/>
        <v>40</v>
      </c>
      <c r="O549" s="20">
        <f t="shared" si="163"/>
        <v>2</v>
      </c>
      <c r="P549" s="20" t="str">
        <f t="shared" si="164"/>
        <v>n</v>
      </c>
    </row>
    <row r="550" spans="1:16" x14ac:dyDescent="0.25">
      <c r="A550" s="20" t="str">
        <f>IFERROR(VLOOKUP(D550,RIJDERS!$B$19:$D$4377,2,FALSE),"")</f>
        <v>54</v>
      </c>
      <c r="B550" s="20" t="str">
        <f>IFERROR(VLOOKUP(D550,RIJDERS!$B$19:$D$4377,3,FALSE),IF(ISBLANK(C550),"",C550))</f>
        <v>Jens MUYLDERMANS</v>
      </c>
      <c r="C550" s="31" t="s">
        <v>289</v>
      </c>
      <c r="D550" s="8">
        <v>49277</v>
      </c>
      <c r="E550" s="27">
        <v>0</v>
      </c>
      <c r="F550" s="27">
        <v>12</v>
      </c>
      <c r="G550" s="27">
        <v>12</v>
      </c>
      <c r="H550" s="27">
        <v>11</v>
      </c>
      <c r="I550" s="27">
        <v>0</v>
      </c>
      <c r="J550" s="27">
        <v>29</v>
      </c>
      <c r="K550" s="27">
        <v>64</v>
      </c>
      <c r="L550" s="20">
        <f t="shared" ca="1" si="162"/>
        <v>11</v>
      </c>
      <c r="M550" s="20">
        <f t="shared" si="165"/>
        <v>29</v>
      </c>
      <c r="N550" s="20">
        <f t="shared" si="166"/>
        <v>12</v>
      </c>
      <c r="O550" s="20">
        <f t="shared" si="163"/>
        <v>4</v>
      </c>
      <c r="P550" s="20" t="str">
        <f t="shared" si="164"/>
        <v>j</v>
      </c>
    </row>
    <row r="551" spans="1:16" hidden="1" x14ac:dyDescent="0.25">
      <c r="A551" s="20" t="str">
        <f>IFERROR(VLOOKUP(D551,RIJDERS!$B$19:$D$4377,2,FALSE),"")</f>
        <v>12</v>
      </c>
      <c r="B551" s="20" t="str">
        <f>IFERROR(VLOOKUP(D551,RIJDERS!$B$19:$D$4377,3,FALSE),IF(ISBLANK(C551),"",C551))</f>
        <v>Glazers Edvards</v>
      </c>
      <c r="C551" s="31" t="s">
        <v>289</v>
      </c>
      <c r="D551" s="8">
        <v>99996</v>
      </c>
      <c r="E551" s="27">
        <v>59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59</v>
      </c>
      <c r="L551" s="20" t="str">
        <f t="shared" ca="1" si="162"/>
        <v/>
      </c>
      <c r="M551" s="20">
        <f t="shared" si="165"/>
        <v>59</v>
      </c>
      <c r="N551" s="20">
        <f t="shared" si="166"/>
        <v>0</v>
      </c>
      <c r="O551" s="20">
        <f t="shared" si="163"/>
        <v>1</v>
      </c>
      <c r="P551" s="20" t="str">
        <f t="shared" si="164"/>
        <v>n</v>
      </c>
    </row>
    <row r="552" spans="1:16" hidden="1" x14ac:dyDescent="0.25">
      <c r="A552" s="20" t="str">
        <f>IFERROR(VLOOKUP(D552,RIJDERS!$B$19:$D$4377,2,FALSE),"")</f>
        <v>66</v>
      </c>
      <c r="B552" s="20" t="str">
        <f>IFERROR(VLOOKUP(D552,RIJDERS!$B$19:$D$4377,3,FALSE),IF(ISBLANK(C552),"",C552))</f>
        <v>Ruben VAN GEENBERGHE</v>
      </c>
      <c r="C552" s="31" t="s">
        <v>289</v>
      </c>
      <c r="D552" s="8">
        <v>49787</v>
      </c>
      <c r="E552" s="27">
        <v>18</v>
      </c>
      <c r="F552" s="27">
        <v>9</v>
      </c>
      <c r="G552" s="27">
        <v>9</v>
      </c>
      <c r="H552" s="27">
        <v>0</v>
      </c>
      <c r="I552" s="27">
        <v>0</v>
      </c>
      <c r="J552" s="27">
        <v>0</v>
      </c>
      <c r="K552" s="27">
        <v>36</v>
      </c>
      <c r="L552" s="20" t="str">
        <f t="shared" ca="1" si="162"/>
        <v/>
      </c>
      <c r="M552" s="20">
        <f t="shared" si="165"/>
        <v>18</v>
      </c>
      <c r="N552" s="20">
        <f t="shared" si="166"/>
        <v>9</v>
      </c>
      <c r="O552" s="20">
        <f t="shared" si="163"/>
        <v>3</v>
      </c>
      <c r="P552" s="20" t="str">
        <f t="shared" si="164"/>
        <v>n</v>
      </c>
    </row>
    <row r="553" spans="1:16" hidden="1" x14ac:dyDescent="0.25">
      <c r="A553" s="20" t="str">
        <f>IFERROR(VLOOKUP(D553,RIJDERS!$B$19:$D$4377,2,FALSE),"")</f>
        <v>87</v>
      </c>
      <c r="B553" s="20" t="str">
        <f>IFERROR(VLOOKUP(D553,RIJDERS!$B$19:$D$4377,3,FALSE),IF(ISBLANK(C553),"",C553))</f>
        <v>Jorden BIESMANS</v>
      </c>
      <c r="C553" s="31" t="s">
        <v>289</v>
      </c>
      <c r="D553" s="8">
        <v>47945</v>
      </c>
      <c r="E553" s="27">
        <v>9</v>
      </c>
      <c r="F553" s="27">
        <v>9</v>
      </c>
      <c r="G553" s="27">
        <v>8</v>
      </c>
      <c r="H553" s="27">
        <v>0</v>
      </c>
      <c r="I553" s="27">
        <v>0</v>
      </c>
      <c r="J553" s="27">
        <v>0</v>
      </c>
      <c r="K553" s="27">
        <v>26</v>
      </c>
      <c r="L553" s="20" t="str">
        <f t="shared" ca="1" si="162"/>
        <v/>
      </c>
      <c r="M553" s="20">
        <f t="shared" si="165"/>
        <v>9</v>
      </c>
      <c r="N553" s="20">
        <f t="shared" si="166"/>
        <v>9</v>
      </c>
      <c r="O553" s="20">
        <f t="shared" si="163"/>
        <v>3</v>
      </c>
      <c r="P553" s="20" t="str">
        <f t="shared" si="164"/>
        <v>n</v>
      </c>
    </row>
    <row r="554" spans="1:16" hidden="1" x14ac:dyDescent="0.25">
      <c r="A554" s="20" t="str">
        <f>IFERROR(VLOOKUP(D554,RIJDERS!$B$19:$D$4377,2,FALSE),"")</f>
        <v>17</v>
      </c>
      <c r="B554" s="20" t="str">
        <f>IFERROR(VLOOKUP(D554,RIJDERS!$B$19:$D$4377,3,FALSE),IF(ISBLANK(C554),"",C554))</f>
        <v>De Bie Ricardo</v>
      </c>
      <c r="C554" s="31" t="s">
        <v>289</v>
      </c>
      <c r="D554" s="8">
        <v>96026465</v>
      </c>
      <c r="E554" s="27">
        <v>21</v>
      </c>
      <c r="F554" s="27">
        <v>0</v>
      </c>
      <c r="G554" s="27">
        <v>0</v>
      </c>
      <c r="H554" s="27">
        <v>0</v>
      </c>
      <c r="I554" s="27">
        <v>0</v>
      </c>
      <c r="J554" s="27">
        <v>0</v>
      </c>
      <c r="K554" s="27">
        <v>21</v>
      </c>
      <c r="L554" s="20" t="str">
        <f t="shared" ca="1" si="162"/>
        <v/>
      </c>
      <c r="M554" s="20">
        <f t="shared" si="165"/>
        <v>21</v>
      </c>
      <c r="N554" s="20">
        <f t="shared" si="166"/>
        <v>0</v>
      </c>
      <c r="O554" s="20">
        <f t="shared" si="163"/>
        <v>1</v>
      </c>
      <c r="P554" s="20" t="str">
        <f t="shared" si="164"/>
        <v>n</v>
      </c>
    </row>
    <row r="555" spans="1:16" hidden="1" x14ac:dyDescent="0.25">
      <c r="A555" s="20" t="str">
        <f>IFERROR(VLOOKUP(D555,RIJDERS!$B$19:$D$4377,2,FALSE),"")</f>
        <v>43</v>
      </c>
      <c r="B555" s="20" t="str">
        <f>IFERROR(VLOOKUP(D555,RIJDERS!$B$19:$D$4377,3,FALSE),IF(ISBLANK(C555),"",C555))</f>
        <v>Daan VOOGT</v>
      </c>
      <c r="C555" s="31" t="s">
        <v>289</v>
      </c>
      <c r="D555" s="8">
        <v>52317</v>
      </c>
      <c r="E555" s="27">
        <v>13</v>
      </c>
      <c r="F555" s="27">
        <v>0</v>
      </c>
      <c r="G555" s="27">
        <v>0</v>
      </c>
      <c r="H555" s="27">
        <v>0</v>
      </c>
      <c r="I555" s="27">
        <v>0</v>
      </c>
      <c r="J555" s="27">
        <v>0</v>
      </c>
      <c r="K555" s="27">
        <v>13</v>
      </c>
      <c r="L555" s="20" t="str">
        <f t="shared" ref="L555:L583" ca="1" si="169">IF(OR(P555="n",P555="t"),"",COUNTIF(INDIRECT(CONCATENATE("$M$",TEXT(MATCH(VLOOKUP(C555,C:C,1,FALSE),C:C,0),"#"),":",CELL("adres",P555))),"j"))</f>
        <v/>
      </c>
      <c r="M555" s="20">
        <f t="shared" ref="M555:M597" si="170">IF(P555="t","",LARGE(E555:J555,1))</f>
        <v>13</v>
      </c>
      <c r="N555" s="20">
        <f t="shared" ref="N555:N597" si="171">IF(P555="t","",LARGE(E555:J555,2))</f>
        <v>0</v>
      </c>
      <c r="O555" s="20">
        <f t="shared" ref="O555:O583" si="172">COUNTIF(E555:J555,"&gt;0")</f>
        <v>1</v>
      </c>
      <c r="P555" s="20" t="str">
        <f t="shared" ref="P555:P583" si="173">IF(O555&lt;$O$1,IF(O555=0,"t","n"),"j")</f>
        <v>n</v>
      </c>
    </row>
    <row r="556" spans="1:16" hidden="1" x14ac:dyDescent="0.25">
      <c r="A556" s="20" t="str">
        <f>IFERROR(VLOOKUP(D556,RIJDERS!$B$19:$D$4377,2,FALSE),"")</f>
        <v>23</v>
      </c>
      <c r="B556" s="20" t="str">
        <f>IFERROR(VLOOKUP(D556,RIJDERS!$B$19:$D$4377,3,FALSE),IF(ISBLANK(C556),"",C556))</f>
        <v>Rick SEGERS</v>
      </c>
      <c r="C556" s="31" t="s">
        <v>289</v>
      </c>
      <c r="D556" s="8">
        <v>42413</v>
      </c>
      <c r="E556" s="27">
        <v>12</v>
      </c>
      <c r="F556" s="27">
        <v>0</v>
      </c>
      <c r="G556" s="27">
        <v>0</v>
      </c>
      <c r="H556" s="27">
        <v>0</v>
      </c>
      <c r="I556" s="27">
        <v>0</v>
      </c>
      <c r="J556" s="27">
        <v>0</v>
      </c>
      <c r="K556" s="27">
        <v>12</v>
      </c>
      <c r="L556" s="20" t="str">
        <f t="shared" ca="1" si="169"/>
        <v/>
      </c>
      <c r="M556" s="20">
        <f t="shared" si="170"/>
        <v>12</v>
      </c>
      <c r="N556" s="20">
        <f t="shared" si="171"/>
        <v>0</v>
      </c>
      <c r="O556" s="20">
        <f t="shared" si="172"/>
        <v>1</v>
      </c>
      <c r="P556" s="20" t="str">
        <f t="shared" si="173"/>
        <v>n</v>
      </c>
    </row>
    <row r="557" spans="1:16" hidden="1" x14ac:dyDescent="0.25">
      <c r="A557" s="20" t="str">
        <f>IFERROR(VLOOKUP(D557,RIJDERS!$B$19:$D$4377,2,FALSE),"")</f>
        <v>34</v>
      </c>
      <c r="B557" s="20" t="str">
        <f>IFERROR(VLOOKUP(D557,RIJDERS!$B$19:$D$4377,3,FALSE),IF(ISBLANK(C557),"",C557))</f>
        <v>Bernd BLOMME</v>
      </c>
      <c r="C557" s="31" t="s">
        <v>289</v>
      </c>
      <c r="D557" s="8">
        <v>48820</v>
      </c>
      <c r="E557" s="27">
        <v>0</v>
      </c>
      <c r="F557" s="27">
        <v>10</v>
      </c>
      <c r="G557" s="27">
        <v>0</v>
      </c>
      <c r="H557" s="27">
        <v>0</v>
      </c>
      <c r="I557" s="27">
        <v>0</v>
      </c>
      <c r="J557" s="27">
        <v>0</v>
      </c>
      <c r="K557" s="27">
        <v>10</v>
      </c>
      <c r="L557" s="20" t="str">
        <f t="shared" ca="1" si="169"/>
        <v/>
      </c>
      <c r="M557" s="20">
        <f t="shared" si="170"/>
        <v>10</v>
      </c>
      <c r="N557" s="20">
        <f t="shared" si="171"/>
        <v>0</v>
      </c>
      <c r="O557" s="20">
        <f t="shared" si="172"/>
        <v>1</v>
      </c>
      <c r="P557" s="20" t="str">
        <f t="shared" si="173"/>
        <v>n</v>
      </c>
    </row>
    <row r="558" spans="1:16" hidden="1" x14ac:dyDescent="0.25">
      <c r="A558" s="20" t="str">
        <f>IFERROR(VLOOKUP(D558,RIJDERS!$B$19:$D$4377,2,FALSE),"")</f>
        <v>90</v>
      </c>
      <c r="B558" s="20" t="str">
        <f>IFERROR(VLOOKUP(D558,RIJDERS!$B$19:$D$4377,3,FALSE),IF(ISBLANK(C558),"",C558))</f>
        <v>Pierre ADRIAENS</v>
      </c>
      <c r="C558" s="31" t="s">
        <v>289</v>
      </c>
      <c r="D558" s="8">
        <v>11</v>
      </c>
      <c r="E558" s="27">
        <v>0</v>
      </c>
      <c r="F558" s="27">
        <v>0</v>
      </c>
      <c r="G558" s="27">
        <v>0</v>
      </c>
      <c r="H558" s="27">
        <v>10</v>
      </c>
      <c r="I558" s="27">
        <v>0</v>
      </c>
      <c r="J558" s="27">
        <v>0</v>
      </c>
      <c r="K558" s="27">
        <v>10</v>
      </c>
      <c r="L558" s="20" t="str">
        <f t="shared" ca="1" si="169"/>
        <v/>
      </c>
      <c r="M558" s="20">
        <f t="shared" si="170"/>
        <v>10</v>
      </c>
      <c r="N558" s="20">
        <f t="shared" si="171"/>
        <v>0</v>
      </c>
      <c r="O558" s="20">
        <f t="shared" si="172"/>
        <v>1</v>
      </c>
      <c r="P558" s="20" t="str">
        <f t="shared" si="173"/>
        <v>n</v>
      </c>
    </row>
    <row r="559" spans="1:16" hidden="1" x14ac:dyDescent="0.25">
      <c r="A559" s="20" t="str">
        <f>IFERROR(VLOOKUP(D559,RIJDERS!$B$19:$D$4377,2,FALSE),"")</f>
        <v>532</v>
      </c>
      <c r="B559" s="20" t="str">
        <f>IFERROR(VLOOKUP(D559,RIJDERS!$B$19:$D$4377,3,FALSE),IF(ISBLANK(C559),"",C559))</f>
        <v>Van Der Sanden Nick</v>
      </c>
      <c r="C559" s="31" t="s">
        <v>289</v>
      </c>
      <c r="D559" s="8">
        <v>96027941</v>
      </c>
      <c r="E559" s="27">
        <v>10</v>
      </c>
      <c r="F559" s="27">
        <v>0</v>
      </c>
      <c r="G559" s="27">
        <v>0</v>
      </c>
      <c r="H559" s="27">
        <v>0</v>
      </c>
      <c r="I559" s="27">
        <v>0</v>
      </c>
      <c r="J559" s="27">
        <v>0</v>
      </c>
      <c r="K559" s="27">
        <v>10</v>
      </c>
      <c r="L559" s="20" t="str">
        <f t="shared" ca="1" si="169"/>
        <v/>
      </c>
      <c r="M559" s="20">
        <f t="shared" si="170"/>
        <v>10</v>
      </c>
      <c r="N559" s="20">
        <f t="shared" si="171"/>
        <v>0</v>
      </c>
      <c r="O559" s="20">
        <f t="shared" si="172"/>
        <v>1</v>
      </c>
      <c r="P559" s="20" t="str">
        <f t="shared" si="173"/>
        <v>n</v>
      </c>
    </row>
    <row r="560" spans="1:16" hidden="1" x14ac:dyDescent="0.25">
      <c r="A560" s="20" t="str">
        <f>IFERROR(VLOOKUP(D560,RIJDERS!$B$19:$D$4377,2,FALSE),"")</f>
        <v>84</v>
      </c>
      <c r="B560" s="20" t="str">
        <f>IFERROR(VLOOKUP(D560,RIJDERS!$B$19:$D$4377,3,FALSE),IF(ISBLANK(C560),"",C560))</f>
        <v>Martin FONTAINE</v>
      </c>
      <c r="C560" s="31" t="s">
        <v>289</v>
      </c>
      <c r="D560" s="8">
        <v>2118</v>
      </c>
      <c r="E560" s="27">
        <v>0</v>
      </c>
      <c r="F560" s="27">
        <v>0</v>
      </c>
      <c r="G560" s="27">
        <v>0</v>
      </c>
      <c r="H560" s="27">
        <v>7</v>
      </c>
      <c r="I560" s="27">
        <v>0</v>
      </c>
      <c r="J560" s="27">
        <v>0</v>
      </c>
      <c r="K560" s="27">
        <v>7</v>
      </c>
      <c r="L560" s="20" t="str">
        <f t="shared" ca="1" si="169"/>
        <v/>
      </c>
      <c r="M560" s="20">
        <f t="shared" si="170"/>
        <v>7</v>
      </c>
      <c r="N560" s="20">
        <f t="shared" si="171"/>
        <v>0</v>
      </c>
      <c r="O560" s="20">
        <f t="shared" si="172"/>
        <v>1</v>
      </c>
      <c r="P560" s="20" t="str">
        <f t="shared" si="173"/>
        <v>n</v>
      </c>
    </row>
    <row r="561" spans="1:16" hidden="1" x14ac:dyDescent="0.25">
      <c r="A561" s="20" t="str">
        <f>IFERROR(VLOOKUP(D561,RIJDERS!$B$19:$D$4377,2,FALSE),"")</f>
        <v>53</v>
      </c>
      <c r="B561" s="20" t="str">
        <f>IFERROR(VLOOKUP(D561,RIJDERS!$B$19:$D$4377,3,FALSE),IF(ISBLANK(C561),"",C561))</f>
        <v>Sander VERSONNEN</v>
      </c>
      <c r="C561" s="31" t="s">
        <v>289</v>
      </c>
      <c r="D561" s="8">
        <v>47410</v>
      </c>
      <c r="E561" s="27">
        <v>0</v>
      </c>
      <c r="F561" s="27">
        <v>0</v>
      </c>
      <c r="G561" s="27">
        <v>7</v>
      </c>
      <c r="H561" s="27">
        <v>0</v>
      </c>
      <c r="I561" s="27">
        <v>0</v>
      </c>
      <c r="J561" s="27">
        <v>0</v>
      </c>
      <c r="K561" s="27">
        <v>7</v>
      </c>
      <c r="L561" s="20" t="str">
        <f t="shared" ca="1" si="169"/>
        <v/>
      </c>
      <c r="M561" s="20">
        <f t="shared" si="170"/>
        <v>7</v>
      </c>
      <c r="N561" s="20">
        <f t="shared" si="171"/>
        <v>0</v>
      </c>
      <c r="O561" s="20">
        <f t="shared" si="172"/>
        <v>1</v>
      </c>
      <c r="P561" s="20" t="str">
        <f t="shared" si="173"/>
        <v>n</v>
      </c>
    </row>
    <row r="562" spans="1:16" hidden="1" x14ac:dyDescent="0.25">
      <c r="A562" s="20" t="str">
        <f>IFERROR(VLOOKUP(D562,RIJDERS!$B$19:$D$4377,2,FALSE),"")</f>
        <v>105</v>
      </c>
      <c r="B562" s="20" t="str">
        <f>IFERROR(VLOOKUP(D562,RIJDERS!$B$19:$D$4377,3,FALSE),IF(ISBLANK(C562),"",C562))</f>
        <v>Laurens HEPS</v>
      </c>
      <c r="C562" s="31" t="s">
        <v>289</v>
      </c>
      <c r="D562" s="8">
        <v>44813</v>
      </c>
      <c r="E562" s="27">
        <v>0</v>
      </c>
      <c r="F562" s="27">
        <v>0</v>
      </c>
      <c r="G562" s="27">
        <v>6</v>
      </c>
      <c r="H562" s="27">
        <v>0</v>
      </c>
      <c r="I562" s="27">
        <v>0</v>
      </c>
      <c r="J562" s="27">
        <v>0</v>
      </c>
      <c r="K562" s="27">
        <v>6</v>
      </c>
      <c r="L562" s="20" t="str">
        <f t="shared" ca="1" si="169"/>
        <v/>
      </c>
      <c r="M562" s="20">
        <f t="shared" si="170"/>
        <v>6</v>
      </c>
      <c r="N562" s="20">
        <f t="shared" si="171"/>
        <v>0</v>
      </c>
      <c r="O562" s="20">
        <f t="shared" si="172"/>
        <v>1</v>
      </c>
      <c r="P562" s="20" t="str">
        <f t="shared" si="173"/>
        <v>n</v>
      </c>
    </row>
    <row r="563" spans="1:16" x14ac:dyDescent="0.25">
      <c r="A563" s="20" t="str">
        <f>IFERROR(VLOOKUP(D563,RIJDERS!$B$19:$D$4377,2,FALSE),"")</f>
        <v/>
      </c>
      <c r="B563" s="20" t="str">
        <f>IFERROR(VLOOKUP(D563,RIJDERS!$B$19:$D$4377,3,FALSE),IF(ISBLANK(C563),"",C563))</f>
        <v/>
      </c>
      <c r="C563" s="8"/>
      <c r="D563" s="26"/>
      <c r="E563" s="27"/>
      <c r="F563" s="27"/>
      <c r="G563" s="27"/>
      <c r="H563" s="27"/>
      <c r="I563" s="27"/>
      <c r="J563" s="27"/>
      <c r="K563" s="27"/>
      <c r="L563" s="20" t="str">
        <f t="shared" ca="1" si="169"/>
        <v/>
      </c>
      <c r="M563" s="20" t="str">
        <f t="shared" si="170"/>
        <v/>
      </c>
      <c r="N563" s="20" t="str">
        <f t="shared" si="171"/>
        <v/>
      </c>
      <c r="O563" s="20">
        <f t="shared" si="172"/>
        <v>0</v>
      </c>
      <c r="P563" s="20" t="str">
        <f t="shared" si="173"/>
        <v>t</v>
      </c>
    </row>
    <row r="564" spans="1:16" x14ac:dyDescent="0.25">
      <c r="A564" s="20" t="str">
        <f>IFERROR(VLOOKUP(D564,RIJDERS!$B$19:$D$4377,2,FALSE),"")</f>
        <v/>
      </c>
      <c r="B564" s="20" t="str">
        <f>IFERROR(VLOOKUP(D564,RIJDERS!$B$19:$D$4377,3,FALSE),IF(ISBLANK(C564),"",C564))</f>
        <v/>
      </c>
      <c r="L564" s="20" t="str">
        <f t="shared" ca="1" si="169"/>
        <v/>
      </c>
      <c r="M564" s="20" t="str">
        <f t="shared" si="170"/>
        <v/>
      </c>
      <c r="N564" s="20" t="str">
        <f t="shared" si="171"/>
        <v/>
      </c>
      <c r="O564" s="20">
        <f t="shared" si="172"/>
        <v>0</v>
      </c>
      <c r="P564" s="20" t="str">
        <f t="shared" si="173"/>
        <v>t</v>
      </c>
    </row>
    <row r="565" spans="1:16" x14ac:dyDescent="0.25">
      <c r="A565" s="20" t="str">
        <f>IFERROR(VLOOKUP(D565,RIJDERS!$B$19:$D$4377,2,FALSE),"")</f>
        <v/>
      </c>
      <c r="B565" s="20" t="str">
        <f>IFERROR(VLOOKUP(D565,RIJDERS!$B$19:$D$4377,3,FALSE),IF(ISBLANK(C565),"",C565))</f>
        <v/>
      </c>
      <c r="L565" s="20" t="str">
        <f t="shared" ca="1" si="169"/>
        <v/>
      </c>
      <c r="M565" s="20" t="str">
        <f t="shared" si="170"/>
        <v/>
      </c>
      <c r="N565" s="20" t="str">
        <f t="shared" si="171"/>
        <v/>
      </c>
      <c r="O565" s="20">
        <f t="shared" si="172"/>
        <v>0</v>
      </c>
      <c r="P565" s="20" t="str">
        <f t="shared" si="173"/>
        <v>t</v>
      </c>
    </row>
    <row r="566" spans="1:16" x14ac:dyDescent="0.25">
      <c r="A566" s="20" t="str">
        <f>IFERROR(VLOOKUP(D566,RIJDERS!$B$19:$D$4377,2,FALSE),"")</f>
        <v/>
      </c>
      <c r="B566" s="20" t="str">
        <f>IFERROR(VLOOKUP(D566,RIJDERS!$B$19:$D$4377,3,FALSE),IF(ISBLANK(C566),"",C566))</f>
        <v/>
      </c>
      <c r="L566" s="20" t="str">
        <f t="shared" ca="1" si="169"/>
        <v/>
      </c>
      <c r="M566" s="20" t="str">
        <f t="shared" si="170"/>
        <v/>
      </c>
      <c r="N566" s="20" t="str">
        <f t="shared" si="171"/>
        <v/>
      </c>
      <c r="O566" s="20">
        <f t="shared" si="172"/>
        <v>0</v>
      </c>
      <c r="P566" s="20" t="str">
        <f t="shared" si="173"/>
        <v>t</v>
      </c>
    </row>
    <row r="567" spans="1:16" x14ac:dyDescent="0.25">
      <c r="A567" s="20" t="str">
        <f>IFERROR(VLOOKUP(D567,RIJDERS!$B$19:$D$4377,2,FALSE),"")</f>
        <v/>
      </c>
      <c r="B567" s="20" t="str">
        <f>IFERROR(VLOOKUP(D567,RIJDERS!$B$19:$D$4377,3,FALSE),IF(ISBLANK(C567),"",C567))</f>
        <v/>
      </c>
      <c r="L567" s="20" t="str">
        <f t="shared" ca="1" si="169"/>
        <v/>
      </c>
      <c r="M567" s="20" t="str">
        <f t="shared" si="170"/>
        <v/>
      </c>
      <c r="N567" s="20" t="str">
        <f t="shared" si="171"/>
        <v/>
      </c>
      <c r="O567" s="20">
        <f t="shared" si="172"/>
        <v>0</v>
      </c>
      <c r="P567" s="20" t="str">
        <f t="shared" si="173"/>
        <v>t</v>
      </c>
    </row>
    <row r="568" spans="1:16" x14ac:dyDescent="0.25">
      <c r="A568" s="20" t="str">
        <f>IFERROR(VLOOKUP(D568,RIJDERS!$B$19:$D$4377,2,FALSE),"")</f>
        <v/>
      </c>
      <c r="B568" s="20" t="str">
        <f>IFERROR(VLOOKUP(D568,RIJDERS!$B$19:$D$4377,3,FALSE),IF(ISBLANK(C568),"",C568))</f>
        <v/>
      </c>
      <c r="L568" s="20" t="str">
        <f t="shared" ca="1" si="169"/>
        <v/>
      </c>
      <c r="M568" s="20" t="str">
        <f t="shared" si="170"/>
        <v/>
      </c>
      <c r="N568" s="20" t="str">
        <f t="shared" si="171"/>
        <v/>
      </c>
      <c r="O568" s="20">
        <f t="shared" si="172"/>
        <v>0</v>
      </c>
      <c r="P568" s="20" t="str">
        <f t="shared" si="173"/>
        <v>t</v>
      </c>
    </row>
    <row r="569" spans="1:16" x14ac:dyDescent="0.25">
      <c r="A569" s="20" t="str">
        <f>IFERROR(VLOOKUP(D569,RIJDERS!$B$19:$D$4377,2,FALSE),"")</f>
        <v/>
      </c>
      <c r="B569" s="20" t="str">
        <f>IFERROR(VLOOKUP(D569,RIJDERS!$B$19:$D$4377,3,FALSE),IF(ISBLANK(C569),"",C569))</f>
        <v/>
      </c>
      <c r="L569" s="20" t="str">
        <f t="shared" ca="1" si="169"/>
        <v/>
      </c>
      <c r="M569" s="20" t="str">
        <f t="shared" si="170"/>
        <v/>
      </c>
      <c r="N569" s="20" t="str">
        <f t="shared" si="171"/>
        <v/>
      </c>
      <c r="O569" s="20">
        <f t="shared" si="172"/>
        <v>0</v>
      </c>
      <c r="P569" s="20" t="str">
        <f t="shared" si="173"/>
        <v>t</v>
      </c>
    </row>
    <row r="570" spans="1:16" x14ac:dyDescent="0.25">
      <c r="A570" s="20" t="str">
        <f>IFERROR(VLOOKUP(D570,RIJDERS!$B$19:$D$4377,2,FALSE),"")</f>
        <v/>
      </c>
      <c r="B570" s="20" t="str">
        <f>IFERROR(VLOOKUP(D570,RIJDERS!$B$19:$D$4377,3,FALSE),IF(ISBLANK(C570),"",C570))</f>
        <v/>
      </c>
      <c r="L570" s="20" t="str">
        <f t="shared" ca="1" si="169"/>
        <v/>
      </c>
      <c r="M570" s="20" t="str">
        <f t="shared" si="170"/>
        <v/>
      </c>
      <c r="N570" s="20" t="str">
        <f t="shared" si="171"/>
        <v/>
      </c>
      <c r="O570" s="20">
        <f t="shared" si="172"/>
        <v>0</v>
      </c>
      <c r="P570" s="20" t="str">
        <f t="shared" si="173"/>
        <v>t</v>
      </c>
    </row>
    <row r="571" spans="1:16" x14ac:dyDescent="0.25">
      <c r="A571" s="20" t="str">
        <f>IFERROR(VLOOKUP(D571,RIJDERS!$B$19:$D$4377,2,FALSE),"")</f>
        <v/>
      </c>
      <c r="B571" s="20" t="str">
        <f>IFERROR(VLOOKUP(D571,RIJDERS!$B$19:$D$4377,3,FALSE),IF(ISBLANK(C571),"",C571))</f>
        <v/>
      </c>
      <c r="L571" s="20" t="str">
        <f t="shared" ca="1" si="169"/>
        <v/>
      </c>
      <c r="M571" s="20" t="str">
        <f t="shared" si="170"/>
        <v/>
      </c>
      <c r="N571" s="20" t="str">
        <f t="shared" si="171"/>
        <v/>
      </c>
      <c r="O571" s="20">
        <f t="shared" si="172"/>
        <v>0</v>
      </c>
      <c r="P571" s="20" t="str">
        <f t="shared" si="173"/>
        <v>t</v>
      </c>
    </row>
    <row r="572" spans="1:16" x14ac:dyDescent="0.25">
      <c r="A572" s="20" t="str">
        <f>IFERROR(VLOOKUP(D572,RIJDERS!$B$19:$D$4377,2,FALSE),"")</f>
        <v/>
      </c>
      <c r="B572" s="20" t="str">
        <f>IFERROR(VLOOKUP(D572,RIJDERS!$B$19:$D$4377,3,FALSE),IF(ISBLANK(C572),"",C572))</f>
        <v/>
      </c>
      <c r="L572" s="20" t="str">
        <f t="shared" ca="1" si="169"/>
        <v/>
      </c>
      <c r="M572" s="20" t="str">
        <f t="shared" si="170"/>
        <v/>
      </c>
      <c r="N572" s="20" t="str">
        <f t="shared" si="171"/>
        <v/>
      </c>
      <c r="O572" s="20">
        <f t="shared" si="172"/>
        <v>0</v>
      </c>
      <c r="P572" s="20" t="str">
        <f t="shared" si="173"/>
        <v>t</v>
      </c>
    </row>
    <row r="573" spans="1:16" x14ac:dyDescent="0.25">
      <c r="A573" s="20" t="str">
        <f>IFERROR(VLOOKUP(D573,RIJDERS!$B$19:$D$4377,2,FALSE),"")</f>
        <v/>
      </c>
      <c r="B573" s="20" t="str">
        <f>IFERROR(VLOOKUP(D573,RIJDERS!$B$19:$D$4377,3,FALSE),IF(ISBLANK(C573),"",C573))</f>
        <v/>
      </c>
      <c r="L573" s="20" t="str">
        <f t="shared" ca="1" si="169"/>
        <v/>
      </c>
      <c r="M573" s="20" t="str">
        <f t="shared" si="170"/>
        <v/>
      </c>
      <c r="N573" s="20" t="str">
        <f t="shared" si="171"/>
        <v/>
      </c>
      <c r="O573" s="20">
        <f t="shared" si="172"/>
        <v>0</v>
      </c>
      <c r="P573" s="20" t="str">
        <f t="shared" si="173"/>
        <v>t</v>
      </c>
    </row>
    <row r="574" spans="1:16" x14ac:dyDescent="0.25">
      <c r="A574" s="20" t="str">
        <f>IFERROR(VLOOKUP(D574,RIJDERS!$B$19:$D$4377,2,FALSE),"")</f>
        <v/>
      </c>
      <c r="B574" s="20" t="str">
        <f>IFERROR(VLOOKUP(D574,RIJDERS!$B$19:$D$4377,3,FALSE),IF(ISBLANK(C574),"",C574))</f>
        <v/>
      </c>
      <c r="L574" s="20" t="str">
        <f t="shared" ca="1" si="169"/>
        <v/>
      </c>
      <c r="M574" s="20" t="str">
        <f t="shared" si="170"/>
        <v/>
      </c>
      <c r="N574" s="20" t="str">
        <f t="shared" si="171"/>
        <v/>
      </c>
      <c r="O574" s="20">
        <f t="shared" si="172"/>
        <v>0</v>
      </c>
      <c r="P574" s="20" t="str">
        <f t="shared" si="173"/>
        <v>t</v>
      </c>
    </row>
    <row r="575" spans="1:16" x14ac:dyDescent="0.25">
      <c r="A575" s="20" t="str">
        <f>IFERROR(VLOOKUP(D575,RIJDERS!$B$19:$D$4377,2,FALSE),"")</f>
        <v/>
      </c>
      <c r="B575" s="20" t="str">
        <f>IFERROR(VLOOKUP(D575,RIJDERS!$B$19:$D$4377,3,FALSE),IF(ISBLANK(C575),"",C575))</f>
        <v/>
      </c>
      <c r="L575" s="20" t="str">
        <f t="shared" ca="1" si="169"/>
        <v/>
      </c>
      <c r="M575" s="20" t="str">
        <f t="shared" si="170"/>
        <v/>
      </c>
      <c r="N575" s="20" t="str">
        <f t="shared" si="171"/>
        <v/>
      </c>
      <c r="O575" s="20">
        <f t="shared" si="172"/>
        <v>0</v>
      </c>
      <c r="P575" s="20" t="str">
        <f t="shared" si="173"/>
        <v>t</v>
      </c>
    </row>
    <row r="576" spans="1:16" x14ac:dyDescent="0.25">
      <c r="A576" s="20" t="str">
        <f>IFERROR(VLOOKUP(D576,RIJDERS!$B$19:$D$4377,2,FALSE),"")</f>
        <v/>
      </c>
      <c r="B576" s="20" t="str">
        <f>IFERROR(VLOOKUP(D576,RIJDERS!$B$19:$D$4377,3,FALSE),IF(ISBLANK(C576),"",C576))</f>
        <v/>
      </c>
      <c r="L576" s="20" t="str">
        <f t="shared" ca="1" si="169"/>
        <v/>
      </c>
      <c r="M576" s="20" t="str">
        <f t="shared" si="170"/>
        <v/>
      </c>
      <c r="N576" s="20" t="str">
        <f t="shared" si="171"/>
        <v/>
      </c>
      <c r="O576" s="20">
        <f t="shared" si="172"/>
        <v>0</v>
      </c>
      <c r="P576" s="20" t="str">
        <f t="shared" si="173"/>
        <v>t</v>
      </c>
    </row>
    <row r="577" spans="1:16" x14ac:dyDescent="0.25">
      <c r="A577" s="20" t="str">
        <f>IFERROR(VLOOKUP(D577,RIJDERS!$B$19:$D$4377,2,FALSE),"")</f>
        <v/>
      </c>
      <c r="B577" s="20" t="str">
        <f>IFERROR(VLOOKUP(D577,RIJDERS!$B$19:$D$4377,3,FALSE),IF(ISBLANK(C577),"",C577))</f>
        <v/>
      </c>
      <c r="L577" s="20" t="str">
        <f t="shared" ca="1" si="169"/>
        <v/>
      </c>
      <c r="M577" s="20" t="str">
        <f t="shared" si="170"/>
        <v/>
      </c>
      <c r="N577" s="20" t="str">
        <f t="shared" si="171"/>
        <v/>
      </c>
      <c r="O577" s="20">
        <f t="shared" si="172"/>
        <v>0</v>
      </c>
      <c r="P577" s="20" t="str">
        <f t="shared" si="173"/>
        <v>t</v>
      </c>
    </row>
    <row r="578" spans="1:16" x14ac:dyDescent="0.25">
      <c r="A578" s="20" t="str">
        <f>IFERROR(VLOOKUP(D578,RIJDERS!$B$19:$D$4377,2,FALSE),"")</f>
        <v/>
      </c>
      <c r="B578" s="20" t="str">
        <f>IFERROR(VLOOKUP(D578,RIJDERS!$B$19:$D$4377,3,FALSE),IF(ISBLANK(C578),"",C578))</f>
        <v/>
      </c>
      <c r="L578" s="20" t="str">
        <f t="shared" ca="1" si="169"/>
        <v/>
      </c>
      <c r="M578" s="20" t="str">
        <f t="shared" si="170"/>
        <v/>
      </c>
      <c r="N578" s="20" t="str">
        <f t="shared" si="171"/>
        <v/>
      </c>
      <c r="O578" s="20">
        <f t="shared" si="172"/>
        <v>0</v>
      </c>
      <c r="P578" s="20" t="str">
        <f t="shared" si="173"/>
        <v>t</v>
      </c>
    </row>
    <row r="579" spans="1:16" x14ac:dyDescent="0.25">
      <c r="A579" s="20" t="str">
        <f>IFERROR(VLOOKUP(D579,RIJDERS!$B$19:$D$4377,2,FALSE),"")</f>
        <v/>
      </c>
      <c r="B579" s="20" t="str">
        <f>IFERROR(VLOOKUP(D579,RIJDERS!$B$19:$D$4377,3,FALSE),IF(ISBLANK(C579),"",C579))</f>
        <v/>
      </c>
      <c r="L579" s="20" t="str">
        <f t="shared" ca="1" si="169"/>
        <v/>
      </c>
      <c r="M579" s="20" t="str">
        <f t="shared" si="170"/>
        <v/>
      </c>
      <c r="N579" s="20" t="str">
        <f t="shared" si="171"/>
        <v/>
      </c>
      <c r="O579" s="20">
        <f t="shared" si="172"/>
        <v>0</v>
      </c>
      <c r="P579" s="20" t="str">
        <f t="shared" si="173"/>
        <v>t</v>
      </c>
    </row>
    <row r="580" spans="1:16" x14ac:dyDescent="0.25">
      <c r="A580" s="20" t="str">
        <f>IFERROR(VLOOKUP(D580,RIJDERS!$B$19:$D$4377,2,FALSE),"")</f>
        <v/>
      </c>
      <c r="B580" s="20" t="str">
        <f>IFERROR(VLOOKUP(D580,RIJDERS!$B$19:$D$4377,3,FALSE),IF(ISBLANK(C580),"",C580))</f>
        <v/>
      </c>
      <c r="L580" s="20" t="str">
        <f t="shared" ca="1" si="169"/>
        <v/>
      </c>
      <c r="M580" s="20" t="str">
        <f t="shared" si="170"/>
        <v/>
      </c>
      <c r="N580" s="20" t="str">
        <f t="shared" si="171"/>
        <v/>
      </c>
      <c r="O580" s="20">
        <f t="shared" si="172"/>
        <v>0</v>
      </c>
      <c r="P580" s="20" t="str">
        <f t="shared" si="173"/>
        <v>t</v>
      </c>
    </row>
    <row r="581" spans="1:16" x14ac:dyDescent="0.25">
      <c r="A581" s="20" t="str">
        <f>IFERROR(VLOOKUP(D581,RIJDERS!$B$19:$D$4377,2,FALSE),"")</f>
        <v/>
      </c>
      <c r="B581" s="20" t="str">
        <f>IFERROR(VLOOKUP(D581,RIJDERS!$B$19:$D$4377,3,FALSE),IF(ISBLANK(C581),"",C581))</f>
        <v/>
      </c>
      <c r="L581" s="20" t="str">
        <f t="shared" ca="1" si="169"/>
        <v/>
      </c>
      <c r="M581" s="20" t="str">
        <f t="shared" si="170"/>
        <v/>
      </c>
      <c r="N581" s="20" t="str">
        <f t="shared" si="171"/>
        <v/>
      </c>
      <c r="O581" s="20">
        <f t="shared" si="172"/>
        <v>0</v>
      </c>
      <c r="P581" s="20" t="str">
        <f t="shared" si="173"/>
        <v>t</v>
      </c>
    </row>
    <row r="582" spans="1:16" x14ac:dyDescent="0.25">
      <c r="A582" s="20" t="str">
        <f>IFERROR(VLOOKUP(D582,RIJDERS!$B$19:$D$4377,2,FALSE),"")</f>
        <v/>
      </c>
      <c r="B582" s="20" t="str">
        <f>IFERROR(VLOOKUP(D582,RIJDERS!$B$19:$D$4377,3,FALSE),IF(ISBLANK(C582),"",C582))</f>
        <v/>
      </c>
      <c r="L582" s="20" t="str">
        <f t="shared" ca="1" si="169"/>
        <v/>
      </c>
      <c r="M582" s="20" t="str">
        <f t="shared" si="170"/>
        <v/>
      </c>
      <c r="N582" s="20" t="str">
        <f t="shared" si="171"/>
        <v/>
      </c>
      <c r="O582" s="20">
        <f t="shared" si="172"/>
        <v>0</v>
      </c>
      <c r="P582" s="20" t="str">
        <f t="shared" si="173"/>
        <v>t</v>
      </c>
    </row>
    <row r="583" spans="1:16" x14ac:dyDescent="0.25">
      <c r="A583" s="20" t="str">
        <f>IFERROR(VLOOKUP(D583,RIJDERS!$B$19:$D$4377,2,FALSE),"")</f>
        <v/>
      </c>
      <c r="B583" s="20" t="str">
        <f>IFERROR(VLOOKUP(D583,RIJDERS!$B$19:$D$4377,3,FALSE),IF(ISBLANK(C583),"",C583))</f>
        <v/>
      </c>
      <c r="L583" s="20" t="str">
        <f t="shared" ca="1" si="169"/>
        <v/>
      </c>
      <c r="M583" s="20" t="str">
        <f t="shared" si="170"/>
        <v/>
      </c>
      <c r="N583" s="20" t="str">
        <f t="shared" si="171"/>
        <v/>
      </c>
      <c r="O583" s="20">
        <f t="shared" si="172"/>
        <v>0</v>
      </c>
      <c r="P583" s="20" t="str">
        <f t="shared" si="173"/>
        <v>t</v>
      </c>
    </row>
    <row r="584" spans="1:16" x14ac:dyDescent="0.25">
      <c r="A584" s="20" t="str">
        <f>IFERROR(VLOOKUP(D584,RIJDERS!$B$19:$D$4377,2,FALSE),"")</f>
        <v/>
      </c>
      <c r="B584" s="20" t="str">
        <f>IFERROR(VLOOKUP(D584,RIJDERS!$B$19:$D$4377,3,FALSE),IF(ISBLANK(C584),"",C584))</f>
        <v/>
      </c>
      <c r="L584" s="20" t="str">
        <f t="shared" ref="L584:L597" ca="1" si="174">IF(OR(P584="n",P584="t"),"",COUNTIF(INDIRECT(CONCATENATE("$M$",TEXT(MATCH(VLOOKUP(C584,C:C,1,FALSE),C:C,0),"#"),":",CELL("adres",P584))),"j"))</f>
        <v/>
      </c>
      <c r="M584" s="20" t="str">
        <f t="shared" si="170"/>
        <v/>
      </c>
      <c r="N584" s="20" t="str">
        <f t="shared" si="171"/>
        <v/>
      </c>
      <c r="O584" s="20">
        <f t="shared" ref="O584:O597" si="175">COUNTIF(E584:J584,"&gt;0")</f>
        <v>0</v>
      </c>
      <c r="P584" s="20" t="str">
        <f t="shared" ref="P584:P597" si="176">IF(O584&lt;$O$1,IF(O584=0,"t","n"),"j")</f>
        <v>t</v>
      </c>
    </row>
    <row r="585" spans="1:16" x14ac:dyDescent="0.25">
      <c r="A585" s="20" t="str">
        <f>IFERROR(VLOOKUP(D585,RIJDERS!$B$19:$D$4377,2,FALSE),"")</f>
        <v/>
      </c>
      <c r="B585" s="20" t="str">
        <f>IFERROR(VLOOKUP(D585,RIJDERS!$B$19:$D$4377,3,FALSE),IF(ISBLANK(C585),"",C585))</f>
        <v/>
      </c>
      <c r="L585" s="20" t="str">
        <f t="shared" ca="1" si="174"/>
        <v/>
      </c>
      <c r="M585" s="20" t="str">
        <f t="shared" si="170"/>
        <v/>
      </c>
      <c r="N585" s="20" t="str">
        <f t="shared" si="171"/>
        <v/>
      </c>
      <c r="O585" s="20">
        <f t="shared" si="175"/>
        <v>0</v>
      </c>
      <c r="P585" s="20" t="str">
        <f t="shared" si="176"/>
        <v>t</v>
      </c>
    </row>
    <row r="586" spans="1:16" x14ac:dyDescent="0.25">
      <c r="A586" s="20" t="str">
        <f>IFERROR(VLOOKUP(D586,RIJDERS!$B$19:$D$4377,2,FALSE),"")</f>
        <v/>
      </c>
      <c r="B586" s="20" t="str">
        <f>IFERROR(VLOOKUP(D586,RIJDERS!$B$19:$D$4377,3,FALSE),IF(ISBLANK(C586),"",C586))</f>
        <v/>
      </c>
      <c r="L586" s="20" t="str">
        <f t="shared" ca="1" si="174"/>
        <v/>
      </c>
      <c r="M586" s="20" t="str">
        <f t="shared" si="170"/>
        <v/>
      </c>
      <c r="N586" s="20" t="str">
        <f t="shared" si="171"/>
        <v/>
      </c>
      <c r="O586" s="20">
        <f t="shared" si="175"/>
        <v>0</v>
      </c>
      <c r="P586" s="20" t="str">
        <f t="shared" si="176"/>
        <v>t</v>
      </c>
    </row>
    <row r="587" spans="1:16" x14ac:dyDescent="0.25">
      <c r="A587" s="20" t="str">
        <f>IFERROR(VLOOKUP(D587,RIJDERS!$B$19:$D$4377,2,FALSE),"")</f>
        <v/>
      </c>
      <c r="B587" s="20" t="str">
        <f>IFERROR(VLOOKUP(D587,RIJDERS!$B$19:$D$4377,3,FALSE),IF(ISBLANK(C587),"",C587))</f>
        <v/>
      </c>
      <c r="L587" s="20" t="str">
        <f t="shared" ca="1" si="174"/>
        <v/>
      </c>
      <c r="M587" s="20" t="str">
        <f t="shared" si="170"/>
        <v/>
      </c>
      <c r="N587" s="20" t="str">
        <f t="shared" si="171"/>
        <v/>
      </c>
      <c r="O587" s="20">
        <f t="shared" si="175"/>
        <v>0</v>
      </c>
      <c r="P587" s="20" t="str">
        <f t="shared" si="176"/>
        <v>t</v>
      </c>
    </row>
    <row r="588" spans="1:16" x14ac:dyDescent="0.25">
      <c r="A588" s="20" t="str">
        <f>IFERROR(VLOOKUP(D588,RIJDERS!$B$19:$D$4377,2,FALSE),"")</f>
        <v/>
      </c>
      <c r="B588" s="20" t="str">
        <f>IFERROR(VLOOKUP(D588,RIJDERS!$B$19:$D$4377,3,FALSE),IF(ISBLANK(C588),"",C588))</f>
        <v/>
      </c>
      <c r="L588" s="20" t="str">
        <f t="shared" ca="1" si="174"/>
        <v/>
      </c>
      <c r="M588" s="20" t="str">
        <f t="shared" si="170"/>
        <v/>
      </c>
      <c r="N588" s="20" t="str">
        <f t="shared" si="171"/>
        <v/>
      </c>
      <c r="O588" s="20">
        <f t="shared" si="175"/>
        <v>0</v>
      </c>
      <c r="P588" s="20" t="str">
        <f t="shared" si="176"/>
        <v>t</v>
      </c>
    </row>
    <row r="589" spans="1:16" x14ac:dyDescent="0.25">
      <c r="A589" s="20" t="str">
        <f>IFERROR(VLOOKUP(D589,RIJDERS!$B$19:$D$4377,2,FALSE),"")</f>
        <v/>
      </c>
      <c r="B589" s="20" t="str">
        <f>IFERROR(VLOOKUP(D589,RIJDERS!$B$19:$D$4377,3,FALSE),IF(ISBLANK(C589),"",C589))</f>
        <v/>
      </c>
      <c r="L589" s="20" t="str">
        <f t="shared" ca="1" si="174"/>
        <v/>
      </c>
      <c r="M589" s="20" t="str">
        <f t="shared" si="170"/>
        <v/>
      </c>
      <c r="N589" s="20" t="str">
        <f t="shared" si="171"/>
        <v/>
      </c>
      <c r="O589" s="20">
        <f t="shared" si="175"/>
        <v>0</v>
      </c>
      <c r="P589" s="20" t="str">
        <f t="shared" si="176"/>
        <v>t</v>
      </c>
    </row>
    <row r="590" spans="1:16" x14ac:dyDescent="0.25">
      <c r="A590" s="20" t="str">
        <f>IFERROR(VLOOKUP(D590,RIJDERS!$B$19:$D$4377,2,FALSE),"")</f>
        <v/>
      </c>
      <c r="B590" s="20" t="str">
        <f>IFERROR(VLOOKUP(D590,RIJDERS!$B$19:$D$4377,3,FALSE),IF(ISBLANK(C590),"",C590))</f>
        <v/>
      </c>
      <c r="L590" s="20" t="str">
        <f t="shared" ca="1" si="174"/>
        <v/>
      </c>
      <c r="M590" s="20" t="str">
        <f t="shared" si="170"/>
        <v/>
      </c>
      <c r="N590" s="20" t="str">
        <f t="shared" si="171"/>
        <v/>
      </c>
      <c r="O590" s="20">
        <f t="shared" si="175"/>
        <v>0</v>
      </c>
      <c r="P590" s="20" t="str">
        <f t="shared" si="176"/>
        <v>t</v>
      </c>
    </row>
    <row r="591" spans="1:16" x14ac:dyDescent="0.25">
      <c r="A591" s="20" t="str">
        <f>IFERROR(VLOOKUP(D591,RIJDERS!$B$19:$D$4377,2,FALSE),"")</f>
        <v/>
      </c>
      <c r="B591" s="20" t="str">
        <f>IFERROR(VLOOKUP(D591,RIJDERS!$B$19:$D$4377,3,FALSE),IF(ISBLANK(C591),"",C591))</f>
        <v/>
      </c>
      <c r="L591" s="20" t="str">
        <f t="shared" ca="1" si="174"/>
        <v/>
      </c>
      <c r="M591" s="20" t="str">
        <f t="shared" si="170"/>
        <v/>
      </c>
      <c r="N591" s="20" t="str">
        <f t="shared" si="171"/>
        <v/>
      </c>
      <c r="O591" s="20">
        <f t="shared" si="175"/>
        <v>0</v>
      </c>
      <c r="P591" s="20" t="str">
        <f t="shared" si="176"/>
        <v>t</v>
      </c>
    </row>
    <row r="592" spans="1:16" x14ac:dyDescent="0.25">
      <c r="A592" s="20" t="str">
        <f>IFERROR(VLOOKUP(D592,RIJDERS!$B$19:$D$4377,2,FALSE),"")</f>
        <v/>
      </c>
      <c r="B592" s="20" t="str">
        <f>IFERROR(VLOOKUP(D592,RIJDERS!$B$19:$D$4377,3,FALSE),IF(ISBLANK(C592),"",C592))</f>
        <v/>
      </c>
      <c r="L592" s="20" t="str">
        <f t="shared" ca="1" si="174"/>
        <v/>
      </c>
      <c r="M592" s="20" t="str">
        <f t="shared" si="170"/>
        <v/>
      </c>
      <c r="N592" s="20" t="str">
        <f t="shared" si="171"/>
        <v/>
      </c>
      <c r="O592" s="20">
        <f t="shared" si="175"/>
        <v>0</v>
      </c>
      <c r="P592" s="20" t="str">
        <f t="shared" si="176"/>
        <v>t</v>
      </c>
    </row>
    <row r="593" spans="1:16" x14ac:dyDescent="0.25">
      <c r="A593" s="20" t="str">
        <f>IFERROR(VLOOKUP(D593,RIJDERS!$B$19:$D$4377,2,FALSE),"")</f>
        <v/>
      </c>
      <c r="B593" s="20" t="str">
        <f>IFERROR(VLOOKUP(D593,RIJDERS!$B$19:$D$4377,3,FALSE),IF(ISBLANK(C593),"",C593))</f>
        <v/>
      </c>
      <c r="L593" s="20" t="str">
        <f t="shared" ca="1" si="174"/>
        <v/>
      </c>
      <c r="M593" s="20" t="str">
        <f t="shared" si="170"/>
        <v/>
      </c>
      <c r="N593" s="20" t="str">
        <f t="shared" si="171"/>
        <v/>
      </c>
      <c r="O593" s="20">
        <f t="shared" si="175"/>
        <v>0</v>
      </c>
      <c r="P593" s="20" t="str">
        <f t="shared" si="176"/>
        <v>t</v>
      </c>
    </row>
    <row r="594" spans="1:16" x14ac:dyDescent="0.25">
      <c r="A594" s="20" t="str">
        <f>IFERROR(VLOOKUP(D594,RIJDERS!$B$19:$D$4377,2,FALSE),"")</f>
        <v/>
      </c>
      <c r="B594" s="20" t="str">
        <f>IFERROR(VLOOKUP(D594,RIJDERS!$B$19:$D$4377,3,FALSE),IF(ISBLANK(C594),"",C594))</f>
        <v/>
      </c>
      <c r="L594" s="20" t="str">
        <f t="shared" ca="1" si="174"/>
        <v/>
      </c>
      <c r="M594" s="20" t="str">
        <f t="shared" si="170"/>
        <v/>
      </c>
      <c r="N594" s="20" t="str">
        <f t="shared" si="171"/>
        <v/>
      </c>
      <c r="O594" s="20">
        <f t="shared" si="175"/>
        <v>0</v>
      </c>
      <c r="P594" s="20" t="str">
        <f t="shared" si="176"/>
        <v>t</v>
      </c>
    </row>
    <row r="595" spans="1:16" x14ac:dyDescent="0.25">
      <c r="A595" s="20" t="str">
        <f>IFERROR(VLOOKUP(D595,RIJDERS!$B$19:$D$4377,2,FALSE),"")</f>
        <v/>
      </c>
      <c r="B595" s="20" t="str">
        <f>IFERROR(VLOOKUP(D595,RIJDERS!$B$19:$D$4377,3,FALSE),IF(ISBLANK(C595),"",C595))</f>
        <v/>
      </c>
      <c r="L595" s="20" t="str">
        <f t="shared" ca="1" si="174"/>
        <v/>
      </c>
      <c r="M595" s="20" t="str">
        <f t="shared" si="170"/>
        <v/>
      </c>
      <c r="N595" s="20" t="str">
        <f t="shared" si="171"/>
        <v/>
      </c>
      <c r="O595" s="20">
        <f t="shared" si="175"/>
        <v>0</v>
      </c>
      <c r="P595" s="20" t="str">
        <f t="shared" si="176"/>
        <v>t</v>
      </c>
    </row>
    <row r="596" spans="1:16" x14ac:dyDescent="0.25">
      <c r="A596" s="20" t="str">
        <f>IFERROR(VLOOKUP(D596,RIJDERS!$B$19:$D$4377,2,FALSE),"")</f>
        <v/>
      </c>
      <c r="B596" s="20" t="str">
        <f>IFERROR(VLOOKUP(D596,RIJDERS!$B$19:$D$4377,3,FALSE),IF(ISBLANK(C596),"",C596))</f>
        <v/>
      </c>
      <c r="L596" s="20" t="str">
        <f t="shared" ca="1" si="174"/>
        <v/>
      </c>
      <c r="M596" s="20" t="str">
        <f t="shared" si="170"/>
        <v/>
      </c>
      <c r="N596" s="20" t="str">
        <f t="shared" si="171"/>
        <v/>
      </c>
      <c r="O596" s="20">
        <f t="shared" si="175"/>
        <v>0</v>
      </c>
      <c r="P596" s="20" t="str">
        <f t="shared" si="176"/>
        <v>t</v>
      </c>
    </row>
    <row r="597" spans="1:16" x14ac:dyDescent="0.25">
      <c r="A597" s="20" t="str">
        <f>IFERROR(VLOOKUP(D597,RIJDERS!$B$19:$D$4377,2,FALSE),"")</f>
        <v/>
      </c>
      <c r="B597" s="20" t="str">
        <f>IFERROR(VLOOKUP(D597,RIJDERS!$B$19:$D$4377,3,FALSE),IF(ISBLANK(C597),"",C597))</f>
        <v/>
      </c>
      <c r="L597" s="20" t="str">
        <f t="shared" ca="1" si="174"/>
        <v/>
      </c>
      <c r="M597" s="20" t="str">
        <f t="shared" si="170"/>
        <v/>
      </c>
      <c r="N597" s="20" t="str">
        <f t="shared" si="171"/>
        <v/>
      </c>
      <c r="O597" s="20">
        <f t="shared" si="175"/>
        <v>0</v>
      </c>
      <c r="P597" s="20" t="str">
        <f t="shared" si="176"/>
        <v>t</v>
      </c>
    </row>
    <row r="598" spans="1:16" x14ac:dyDescent="0.25">
      <c r="A598" s="20" t="str">
        <f>IFERROR(VLOOKUP(D598,RIJDERS!$B$19:$D$4377,2,FALSE),"")</f>
        <v/>
      </c>
      <c r="B598" s="20" t="str">
        <f>IFERROR(VLOOKUP(D598,RIJDERS!$B$19:$D$4377,3,FALSE),IF(ISBLANK(C598),"",C598))</f>
        <v/>
      </c>
    </row>
    <row r="599" spans="1:16" x14ac:dyDescent="0.25">
      <c r="A599" s="20" t="str">
        <f>IFERROR(VLOOKUP(D599,RIJDERS!$B$19:$D$4377,2,FALSE),"")</f>
        <v/>
      </c>
      <c r="B599" s="20" t="str">
        <f>IFERROR(VLOOKUP(D599,RIJDERS!$B$19:$D$4377,3,FALSE),IF(ISBLANK(C599),"",C599))</f>
        <v/>
      </c>
    </row>
    <row r="600" spans="1:16" x14ac:dyDescent="0.25">
      <c r="A600" s="20" t="str">
        <f>IFERROR(VLOOKUP(D600,RIJDERS!$B$19:$D$4377,2,FALSE),"")</f>
        <v/>
      </c>
      <c r="B600" s="20" t="str">
        <f>IFERROR(VLOOKUP(D600,RIJDERS!$B$19:$D$4377,3,FALSE),IF(ISBLANK(C600),"",C600))</f>
        <v/>
      </c>
    </row>
    <row r="601" spans="1:16" x14ac:dyDescent="0.25">
      <c r="A601" s="20" t="str">
        <f>IFERROR(VLOOKUP(D601,RIJDERS!$B$19:$D$4377,2,FALSE),"")</f>
        <v/>
      </c>
      <c r="B601" s="20" t="str">
        <f>IFERROR(VLOOKUP(D601,RIJDERS!$B$19:$D$4377,3,FALSE),IF(ISBLANK(C601),"",C601))</f>
        <v/>
      </c>
    </row>
    <row r="602" spans="1:16" x14ac:dyDescent="0.25">
      <c r="A602" s="20" t="str">
        <f>IFERROR(VLOOKUP(D602,RIJDERS!$B$19:$D$4377,2,FALSE),"")</f>
        <v/>
      </c>
      <c r="B602" s="20" t="str">
        <f>IFERROR(VLOOKUP(D602,RIJDERS!$B$19:$D$4377,3,FALSE),IF(ISBLANK(C602),"",C602))</f>
        <v/>
      </c>
    </row>
    <row r="603" spans="1:16" x14ac:dyDescent="0.25">
      <c r="A603" s="20" t="str">
        <f>IFERROR(VLOOKUP(D603,RIJDERS!$B$19:$D$4377,2,FALSE),"")</f>
        <v/>
      </c>
      <c r="B603" s="20" t="str">
        <f>IFERROR(VLOOKUP(D603,RIJDERS!$B$19:$D$4377,3,FALSE),IF(ISBLANK(C603),"",C603))</f>
        <v/>
      </c>
    </row>
    <row r="604" spans="1:16" x14ac:dyDescent="0.25">
      <c r="A604" s="20" t="str">
        <f>IFERROR(VLOOKUP(D604,RIJDERS!$B$19:$D$4377,2,FALSE),"")</f>
        <v/>
      </c>
      <c r="B604" s="20" t="str">
        <f>IFERROR(VLOOKUP(D604,RIJDERS!$B$19:$D$4377,3,FALSE),IF(ISBLANK(C604),"",C604))</f>
        <v/>
      </c>
    </row>
    <row r="605" spans="1:16" x14ac:dyDescent="0.25">
      <c r="A605" s="20" t="str">
        <f>IFERROR(VLOOKUP(D605,RIJDERS!$B$19:$D$4377,2,FALSE),"")</f>
        <v/>
      </c>
      <c r="B605" s="20" t="str">
        <f>IFERROR(VLOOKUP(D605,RIJDERS!$B$19:$D$4377,3,FALSE),IF(ISBLANK(C605),"",C605))</f>
        <v/>
      </c>
    </row>
    <row r="606" spans="1:16" x14ac:dyDescent="0.25">
      <c r="A606" s="20" t="str">
        <f>IFERROR(VLOOKUP(D606,RIJDERS!$B$19:$D$4377,2,FALSE),"")</f>
        <v/>
      </c>
      <c r="B606" s="20" t="str">
        <f>IFERROR(VLOOKUP(D606,RIJDERS!$B$19:$D$4377,3,FALSE),IF(ISBLANK(C606),"",C606))</f>
        <v/>
      </c>
    </row>
    <row r="607" spans="1:16" x14ac:dyDescent="0.25">
      <c r="A607" s="20" t="str">
        <f>IFERROR(VLOOKUP(D607,RIJDERS!$B$19:$D$4377,2,FALSE),"")</f>
        <v/>
      </c>
      <c r="B607" s="20" t="str">
        <f>IFERROR(VLOOKUP(D607,RIJDERS!$B$19:$D$4377,3,FALSE),IF(ISBLANK(C607),"",C607))</f>
        <v/>
      </c>
    </row>
    <row r="608" spans="1:16" x14ac:dyDescent="0.25">
      <c r="A608" s="20" t="str">
        <f>IFERROR(VLOOKUP(D608,RIJDERS!$B$19:$D$4377,2,FALSE),"")</f>
        <v/>
      </c>
      <c r="B608" s="20" t="str">
        <f>IFERROR(VLOOKUP(D608,RIJDERS!$B$19:$D$4377,3,FALSE),IF(ISBLANK(C608),"",C608))</f>
        <v/>
      </c>
    </row>
    <row r="609" spans="1:2" x14ac:dyDescent="0.25">
      <c r="A609" s="20" t="str">
        <f>IFERROR(VLOOKUP(D609,RIJDERS!$B$19:$D$4377,2,FALSE),"")</f>
        <v/>
      </c>
      <c r="B609" s="20" t="str">
        <f>IFERROR(VLOOKUP(D609,RIJDERS!$B$19:$D$4377,3,FALSE),IF(ISBLANK(C609),"",C609))</f>
        <v/>
      </c>
    </row>
    <row r="610" spans="1:2" x14ac:dyDescent="0.25">
      <c r="A610" s="20" t="str">
        <f>IFERROR(VLOOKUP(D610,RIJDERS!$B$19:$D$4377,2,FALSE),"")</f>
        <v/>
      </c>
      <c r="B610" s="20" t="str">
        <f>IFERROR(VLOOKUP(D610,RIJDERS!$B$19:$D$4377,3,FALSE),IF(ISBLANK(C610),"",C610))</f>
        <v/>
      </c>
    </row>
    <row r="611" spans="1:2" x14ac:dyDescent="0.25">
      <c r="A611" s="20" t="str">
        <f>IFERROR(VLOOKUP(D611,RIJDERS!$B$19:$D$4377,2,FALSE),"")</f>
        <v/>
      </c>
      <c r="B611" s="20" t="str">
        <f>IFERROR(VLOOKUP(D611,RIJDERS!$B$19:$D$4377,3,FALSE),IF(ISBLANK(C611),"",C611))</f>
        <v/>
      </c>
    </row>
    <row r="612" spans="1:2" x14ac:dyDescent="0.25">
      <c r="A612" s="20" t="str">
        <f>IFERROR(VLOOKUP(D612,RIJDERS!$B$19:$D$4377,2,FALSE),"")</f>
        <v/>
      </c>
      <c r="B612" s="20" t="str">
        <f>IFERROR(VLOOKUP(D612,RIJDERS!$B$19:$D$4377,3,FALSE),IF(ISBLANK(C612),"",C612))</f>
        <v/>
      </c>
    </row>
    <row r="613" spans="1:2" x14ac:dyDescent="0.25">
      <c r="A613" s="20" t="str">
        <f>IFERROR(VLOOKUP(D613,RIJDERS!$B$19:$D$4377,2,FALSE),"")</f>
        <v/>
      </c>
      <c r="B613" s="20" t="str">
        <f>IFERROR(VLOOKUP(D613,RIJDERS!$B$19:$D$4377,3,FALSE),IF(ISBLANK(C613),"",C613))</f>
        <v/>
      </c>
    </row>
    <row r="614" spans="1:2" x14ac:dyDescent="0.25">
      <c r="A614" s="20" t="str">
        <f>IFERROR(VLOOKUP(D614,RIJDERS!$B$19:$D$4377,2,FALSE),"")</f>
        <v/>
      </c>
      <c r="B614" s="20" t="str">
        <f>IFERROR(VLOOKUP(D614,RIJDERS!$B$19:$D$4377,3,FALSE),IF(ISBLANK(C614),"",C614))</f>
        <v/>
      </c>
    </row>
    <row r="615" spans="1:2" x14ac:dyDescent="0.25">
      <c r="A615" s="20" t="str">
        <f>IFERROR(VLOOKUP(D615,RIJDERS!$B$19:$D$4377,2,FALSE),"")</f>
        <v/>
      </c>
      <c r="B615" s="20" t="str">
        <f>IFERROR(VLOOKUP(D615,RIJDERS!$B$19:$D$4377,3,FALSE),IF(ISBLANK(C615),"",C615))</f>
        <v/>
      </c>
    </row>
    <row r="616" spans="1:2" x14ac:dyDescent="0.25">
      <c r="A616" s="20" t="str">
        <f>IFERROR(VLOOKUP(D616,RIJDERS!$B$19:$D$4377,2,FALSE),"")</f>
        <v/>
      </c>
      <c r="B616" s="20" t="str">
        <f>IFERROR(VLOOKUP(D616,RIJDERS!$B$19:$D$4377,3,FALSE),IF(ISBLANK(C616),"",C616))</f>
        <v/>
      </c>
    </row>
    <row r="617" spans="1:2" x14ac:dyDescent="0.25">
      <c r="A617" s="20" t="str">
        <f>IFERROR(VLOOKUP(D617,RIJDERS!$B$19:$D$4377,2,FALSE),"")</f>
        <v/>
      </c>
      <c r="B617" s="20" t="str">
        <f>IFERROR(VLOOKUP(D617,RIJDERS!$B$19:$D$4377,3,FALSE),IF(ISBLANK(C617),"",C617))</f>
        <v/>
      </c>
    </row>
    <row r="618" spans="1:2" x14ac:dyDescent="0.25">
      <c r="A618" s="20" t="str">
        <f>IFERROR(VLOOKUP(D618,RIJDERS!$B$19:$D$4377,2,FALSE),"")</f>
        <v/>
      </c>
      <c r="B618" s="20" t="str">
        <f>IFERROR(VLOOKUP(D618,RIJDERS!$B$19:$D$4377,3,FALSE),IF(ISBLANK(C618),"",C618))</f>
        <v/>
      </c>
    </row>
    <row r="619" spans="1:2" x14ac:dyDescent="0.25">
      <c r="A619" s="20" t="str">
        <f>IFERROR(VLOOKUP(D619,RIJDERS!$B$19:$D$4377,2,FALSE),"")</f>
        <v/>
      </c>
      <c r="B619" s="20" t="str">
        <f>IFERROR(VLOOKUP(D619,RIJDERS!$B$19:$D$4377,3,FALSE),IF(ISBLANK(C619),"",C619))</f>
        <v/>
      </c>
    </row>
    <row r="620" spans="1:2" x14ac:dyDescent="0.25">
      <c r="A620" s="20" t="str">
        <f>IFERROR(VLOOKUP(D620,RIJDERS!$B$19:$D$4377,2,FALSE),"")</f>
        <v/>
      </c>
      <c r="B620" s="20" t="str">
        <f>IFERROR(VLOOKUP(D620,RIJDERS!$B$19:$D$4377,3,FALSE),IF(ISBLANK(C620),"",C620))</f>
        <v/>
      </c>
    </row>
    <row r="621" spans="1:2" x14ac:dyDescent="0.25">
      <c r="A621" s="20" t="str">
        <f>IFERROR(VLOOKUP(D621,RIJDERS!$B$19:$D$4377,2,FALSE),"")</f>
        <v/>
      </c>
      <c r="B621" s="20" t="str">
        <f>IFERROR(VLOOKUP(D621,RIJDERS!$B$19:$D$4377,3,FALSE),IF(ISBLANK(C621),"",C621))</f>
        <v/>
      </c>
    </row>
    <row r="622" spans="1:2" x14ac:dyDescent="0.25">
      <c r="A622" s="20" t="str">
        <f>IFERROR(VLOOKUP(D622,RIJDERS!$B$19:$D$4377,2,FALSE),"")</f>
        <v/>
      </c>
      <c r="B622" s="20" t="str">
        <f>IFERROR(VLOOKUP(D622,RIJDERS!$B$19:$D$4377,3,FALSE),IF(ISBLANK(C622),"",C622))</f>
        <v/>
      </c>
    </row>
    <row r="623" spans="1:2" x14ac:dyDescent="0.25">
      <c r="A623" s="20" t="str">
        <f>IFERROR(VLOOKUP(D623,RIJDERS!$B$19:$D$4377,2,FALSE),"")</f>
        <v/>
      </c>
      <c r="B623" s="20" t="str">
        <f>IFERROR(VLOOKUP(D623,RIJDERS!$B$19:$D$4377,3,FALSE),IF(ISBLANK(C623),"",C623))</f>
        <v/>
      </c>
    </row>
    <row r="624" spans="1:2" x14ac:dyDescent="0.25">
      <c r="A624" s="20" t="str">
        <f>IFERROR(VLOOKUP(D624,RIJDERS!$B$19:$D$4377,2,FALSE),"")</f>
        <v/>
      </c>
      <c r="B624" s="20" t="str">
        <f>IFERROR(VLOOKUP(D624,RIJDERS!$B$19:$D$4377,3,FALSE),IF(ISBLANK(C624),"",C624))</f>
        <v/>
      </c>
    </row>
    <row r="625" spans="1:2" x14ac:dyDescent="0.25">
      <c r="A625" s="20" t="str">
        <f>IFERROR(VLOOKUP(D625,RIJDERS!$B$19:$D$4377,2,FALSE),"")</f>
        <v/>
      </c>
      <c r="B625" s="20" t="str">
        <f>IFERROR(VLOOKUP(D625,RIJDERS!$B$19:$D$4377,3,FALSE),IF(ISBLANK(C625),"",C625))</f>
        <v/>
      </c>
    </row>
    <row r="626" spans="1:2" x14ac:dyDescent="0.25">
      <c r="A626" s="20" t="str">
        <f>IFERROR(VLOOKUP(D626,RIJDERS!$B$19:$D$4377,2,FALSE),"")</f>
        <v/>
      </c>
      <c r="B626" s="20" t="str">
        <f>IFERROR(VLOOKUP(D626,RIJDERS!$B$19:$D$4377,3,FALSE),IF(ISBLANK(C626),"",C626))</f>
        <v/>
      </c>
    </row>
    <row r="627" spans="1:2" x14ac:dyDescent="0.25">
      <c r="A627" s="20" t="str">
        <f>IFERROR(VLOOKUP(D627,RIJDERS!$B$19:$D$4377,2,FALSE),"")</f>
        <v/>
      </c>
      <c r="B627" s="20" t="str">
        <f>IFERROR(VLOOKUP(D627,RIJDERS!$B$19:$D$4377,3,FALSE),IF(ISBLANK(C627),"",C627))</f>
        <v/>
      </c>
    </row>
    <row r="628" spans="1:2" x14ac:dyDescent="0.25">
      <c r="A628" s="20" t="str">
        <f>IFERROR(VLOOKUP(D628,RIJDERS!$B$19:$D$4377,2,FALSE),"")</f>
        <v/>
      </c>
      <c r="B628" s="20" t="str">
        <f>IFERROR(VLOOKUP(D628,RIJDERS!$B$19:$D$4377,3,FALSE),IF(ISBLANK(C628),"",C628))</f>
        <v/>
      </c>
    </row>
    <row r="629" spans="1:2" x14ac:dyDescent="0.25">
      <c r="A629" s="20" t="str">
        <f>IFERROR(VLOOKUP(D629,RIJDERS!$B$19:$D$4377,2,FALSE),"")</f>
        <v/>
      </c>
      <c r="B629" s="20" t="str">
        <f>IFERROR(VLOOKUP(D629,RIJDERS!$B$19:$D$4377,3,FALSE),IF(ISBLANK(C629),"",C629))</f>
        <v/>
      </c>
    </row>
    <row r="630" spans="1:2" x14ac:dyDescent="0.25">
      <c r="A630" s="20" t="str">
        <f>IFERROR(VLOOKUP(D630,RIJDERS!$B$19:$D$4377,2,FALSE),"")</f>
        <v/>
      </c>
      <c r="B630" s="20" t="str">
        <f>IFERROR(VLOOKUP(D630,RIJDERS!$B$19:$D$4377,3,FALSE),IF(ISBLANK(C630),"",C630))</f>
        <v/>
      </c>
    </row>
    <row r="631" spans="1:2" x14ac:dyDescent="0.25">
      <c r="A631" s="20" t="str">
        <f>IFERROR(VLOOKUP(D631,RIJDERS!$B$19:$D$4377,2,FALSE),"")</f>
        <v/>
      </c>
      <c r="B631" s="20" t="str">
        <f>IFERROR(VLOOKUP(D631,RIJDERS!$B$19:$D$4377,3,FALSE),IF(ISBLANK(C631),"",C631))</f>
        <v/>
      </c>
    </row>
    <row r="632" spans="1:2" x14ac:dyDescent="0.25">
      <c r="A632" s="20" t="str">
        <f>IFERROR(VLOOKUP(D632,RIJDERS!$B$19:$D$4377,2,FALSE),"")</f>
        <v/>
      </c>
      <c r="B632" s="20" t="str">
        <f>IFERROR(VLOOKUP(D632,RIJDERS!$B$19:$D$4377,3,FALSE),IF(ISBLANK(C632),"",C632))</f>
        <v/>
      </c>
    </row>
    <row r="633" spans="1:2" x14ac:dyDescent="0.25">
      <c r="A633" s="20" t="str">
        <f>IFERROR(VLOOKUP(D633,RIJDERS!$B$19:$D$4377,2,FALSE),"")</f>
        <v/>
      </c>
      <c r="B633" s="20" t="str">
        <f>IFERROR(VLOOKUP(D633,RIJDERS!$B$19:$D$4377,3,FALSE),IF(ISBLANK(C633),"",C633))</f>
        <v/>
      </c>
    </row>
    <row r="634" spans="1:2" x14ac:dyDescent="0.25">
      <c r="A634" s="20" t="str">
        <f>IFERROR(VLOOKUP(D634,RIJDERS!$B$19:$D$4377,2,FALSE),"")</f>
        <v/>
      </c>
      <c r="B634" s="20" t="str">
        <f>IFERROR(VLOOKUP(D634,RIJDERS!$B$19:$D$4377,3,FALSE),IF(ISBLANK(C634),"",C634))</f>
        <v/>
      </c>
    </row>
    <row r="635" spans="1:2" x14ac:dyDescent="0.25">
      <c r="A635" s="20" t="str">
        <f>IFERROR(VLOOKUP(D635,RIJDERS!$B$19:$D$4377,2,FALSE),"")</f>
        <v/>
      </c>
      <c r="B635" s="20" t="str">
        <f>IFERROR(VLOOKUP(D635,RIJDERS!$B$19:$D$4377,3,FALSE),IF(ISBLANK(C635),"",C635))</f>
        <v/>
      </c>
    </row>
    <row r="636" spans="1:2" x14ac:dyDescent="0.25">
      <c r="A636" s="20" t="str">
        <f>IFERROR(VLOOKUP(D636,RIJDERS!$B$19:$D$4377,2,FALSE),"")</f>
        <v/>
      </c>
      <c r="B636" s="20" t="str">
        <f>IFERROR(VLOOKUP(D636,RIJDERS!$B$19:$D$4377,3,FALSE),IF(ISBLANK(C636),"",C636))</f>
        <v/>
      </c>
    </row>
    <row r="637" spans="1:2" x14ac:dyDescent="0.25">
      <c r="A637" s="20" t="str">
        <f>IFERROR(VLOOKUP(D637,RIJDERS!$B$19:$D$4377,2,FALSE),"")</f>
        <v/>
      </c>
      <c r="B637" s="20" t="str">
        <f>IFERROR(VLOOKUP(D637,RIJDERS!$B$19:$D$4377,3,FALSE),IF(ISBLANK(C637),"",C637))</f>
        <v/>
      </c>
    </row>
    <row r="638" spans="1:2" x14ac:dyDescent="0.25">
      <c r="A638" s="20" t="str">
        <f>IFERROR(VLOOKUP(D638,RIJDERS!$B$19:$D$4377,2,FALSE),"")</f>
        <v/>
      </c>
      <c r="B638" s="20" t="str">
        <f>IFERROR(VLOOKUP(D638,RIJDERS!$B$19:$D$4377,3,FALSE),IF(ISBLANK(C638),"",C638))</f>
        <v/>
      </c>
    </row>
    <row r="639" spans="1:2" x14ac:dyDescent="0.25">
      <c r="A639" s="20" t="str">
        <f>IFERROR(VLOOKUP(D639,RIJDERS!$B$19:$D$4377,2,FALSE),"")</f>
        <v/>
      </c>
      <c r="B639" s="20" t="str">
        <f>IFERROR(VLOOKUP(D639,RIJDERS!$B$19:$D$4377,3,FALSE),IF(ISBLANK(C639),"",C639))</f>
        <v/>
      </c>
    </row>
    <row r="640" spans="1:2" x14ac:dyDescent="0.25">
      <c r="A640" s="20" t="str">
        <f>IFERROR(VLOOKUP(D640,RIJDERS!$B$19:$D$4377,2,FALSE),"")</f>
        <v/>
      </c>
      <c r="B640" s="20" t="str">
        <f>IFERROR(VLOOKUP(D640,RIJDERS!$B$19:$D$4377,3,FALSE),IF(ISBLANK(C640),"",C640))</f>
        <v/>
      </c>
    </row>
    <row r="641" spans="1:2" x14ac:dyDescent="0.25">
      <c r="A641" s="20" t="str">
        <f>IFERROR(VLOOKUP(D641,RIJDERS!$B$19:$D$4377,2,FALSE),"")</f>
        <v/>
      </c>
      <c r="B641" s="20" t="str">
        <f>IFERROR(VLOOKUP(D641,RIJDERS!$B$19:$D$4377,3,FALSE),IF(ISBLANK(C641),"",C641))</f>
        <v/>
      </c>
    </row>
    <row r="642" spans="1:2" x14ac:dyDescent="0.25">
      <c r="A642" s="20" t="str">
        <f>IFERROR(VLOOKUP(D642,RIJDERS!$B$19:$D$4377,2,FALSE),"")</f>
        <v/>
      </c>
      <c r="B642" s="20" t="str">
        <f>IFERROR(VLOOKUP(D642,RIJDERS!$B$19:$D$4377,3,FALSE),IF(ISBLANK(C642),"",C642))</f>
        <v/>
      </c>
    </row>
    <row r="643" spans="1:2" x14ac:dyDescent="0.25">
      <c r="A643" s="20" t="str">
        <f>IFERROR(VLOOKUP(D643,RIJDERS!$B$19:$D$4377,2,FALSE),"")</f>
        <v/>
      </c>
      <c r="B643" s="20" t="str">
        <f>IFERROR(VLOOKUP(D643,RIJDERS!$B$19:$D$4377,3,FALSE),IF(ISBLANK(C643),"",C643))</f>
        <v/>
      </c>
    </row>
    <row r="644" spans="1:2" x14ac:dyDescent="0.25">
      <c r="A644" s="20" t="str">
        <f>IFERROR(VLOOKUP(D644,RIJDERS!$B$19:$D$4377,2,FALSE),"")</f>
        <v/>
      </c>
      <c r="B644" s="20" t="str">
        <f>IFERROR(VLOOKUP(D644,RIJDERS!$B$19:$D$4377,3,FALSE),IF(ISBLANK(C644),"",C644))</f>
        <v/>
      </c>
    </row>
    <row r="645" spans="1:2" x14ac:dyDescent="0.25">
      <c r="A645" s="20" t="str">
        <f>IFERROR(VLOOKUP(D645,RIJDERS!$B$19:$D$4377,2,FALSE),"")</f>
        <v/>
      </c>
      <c r="B645" s="20" t="str">
        <f>IFERROR(VLOOKUP(D645,RIJDERS!$B$19:$D$4377,3,FALSE),IF(ISBLANK(C645),"",C645))</f>
        <v/>
      </c>
    </row>
    <row r="646" spans="1:2" x14ac:dyDescent="0.25">
      <c r="A646" s="20" t="str">
        <f>IFERROR(VLOOKUP(D646,RIJDERS!$B$19:$D$4377,2,FALSE),"")</f>
        <v/>
      </c>
      <c r="B646" s="20" t="str">
        <f>IFERROR(VLOOKUP(D646,RIJDERS!$B$19:$D$4377,3,FALSE),IF(ISBLANK(C646),"",C646))</f>
        <v/>
      </c>
    </row>
    <row r="647" spans="1:2" x14ac:dyDescent="0.25">
      <c r="A647" s="20" t="str">
        <f>IFERROR(VLOOKUP(D647,RIJDERS!$B$19:$D$4377,2,FALSE),"")</f>
        <v/>
      </c>
      <c r="B647" s="20" t="str">
        <f>IFERROR(VLOOKUP(D647,RIJDERS!$B$19:$D$4377,3,FALSE),IF(ISBLANK(C647),"",C647))</f>
        <v/>
      </c>
    </row>
    <row r="648" spans="1:2" x14ac:dyDescent="0.25">
      <c r="A648" s="20" t="str">
        <f>IFERROR(VLOOKUP(D648,RIJDERS!$B$19:$D$4377,2,FALSE),"")</f>
        <v/>
      </c>
      <c r="B648" s="20" t="str">
        <f>IFERROR(VLOOKUP(D648,RIJDERS!$B$19:$D$4377,3,FALSE),IF(ISBLANK(C648),"",C648))</f>
        <v/>
      </c>
    </row>
    <row r="649" spans="1:2" x14ac:dyDescent="0.25">
      <c r="A649" s="20" t="str">
        <f>IFERROR(VLOOKUP(D649,RIJDERS!$B$19:$D$4377,2,FALSE),"")</f>
        <v/>
      </c>
      <c r="B649" s="20" t="str">
        <f>IFERROR(VLOOKUP(D649,RIJDERS!$B$19:$D$4377,3,FALSE),IF(ISBLANK(C649),"",C649))</f>
        <v/>
      </c>
    </row>
    <row r="650" spans="1:2" x14ac:dyDescent="0.25">
      <c r="A650" s="20" t="str">
        <f>IFERROR(VLOOKUP(D650,RIJDERS!$B$19:$D$4377,2,FALSE),"")</f>
        <v/>
      </c>
      <c r="B650" s="20" t="str">
        <f>IFERROR(VLOOKUP(D650,RIJDERS!$B$19:$D$4377,3,FALSE),IF(ISBLANK(C650),"",C650))</f>
        <v/>
      </c>
    </row>
    <row r="651" spans="1:2" x14ac:dyDescent="0.25">
      <c r="A651" s="20" t="str">
        <f>IFERROR(VLOOKUP(D651,RIJDERS!$B$19:$D$4377,2,FALSE),"")</f>
        <v/>
      </c>
      <c r="B651" s="20" t="str">
        <f>IFERROR(VLOOKUP(D651,RIJDERS!$B$19:$D$4377,3,FALSE),IF(ISBLANK(C651),"",C651))</f>
        <v/>
      </c>
    </row>
    <row r="652" spans="1:2" x14ac:dyDescent="0.25">
      <c r="A652" s="20" t="str">
        <f>IFERROR(VLOOKUP(D652,RIJDERS!$B$19:$D$4377,2,FALSE),"")</f>
        <v/>
      </c>
      <c r="B652" s="20" t="str">
        <f>IFERROR(VLOOKUP(D652,RIJDERS!$B$19:$D$4377,3,FALSE),IF(ISBLANK(C652),"",C652))</f>
        <v/>
      </c>
    </row>
    <row r="653" spans="1:2" x14ac:dyDescent="0.25">
      <c r="A653" s="20" t="str">
        <f>IFERROR(VLOOKUP(D653,RIJDERS!$B$19:$D$4377,2,FALSE),"")</f>
        <v/>
      </c>
      <c r="B653" s="20" t="str">
        <f>IFERROR(VLOOKUP(D653,RIJDERS!$B$19:$D$4377,3,FALSE),IF(ISBLANK(C653),"",C653))</f>
        <v/>
      </c>
    </row>
    <row r="654" spans="1:2" x14ac:dyDescent="0.25">
      <c r="A654" s="20" t="str">
        <f>IFERROR(VLOOKUP(D654,RIJDERS!$B$19:$D$4377,2,FALSE),"")</f>
        <v/>
      </c>
      <c r="B654" s="20" t="str">
        <f>IFERROR(VLOOKUP(D654,RIJDERS!$B$19:$D$4377,3,FALSE),IF(ISBLANK(C654),"",C654))</f>
        <v/>
      </c>
    </row>
    <row r="655" spans="1:2" x14ac:dyDescent="0.25">
      <c r="A655" s="20" t="str">
        <f>IFERROR(VLOOKUP(D655,RIJDERS!$B$19:$D$4377,2,FALSE),"")</f>
        <v/>
      </c>
      <c r="B655" s="20" t="str">
        <f>IFERROR(VLOOKUP(D655,RIJDERS!$B$19:$D$4377,3,FALSE),IF(ISBLANK(C655),"",C655))</f>
        <v/>
      </c>
    </row>
    <row r="656" spans="1:2" x14ac:dyDescent="0.25">
      <c r="A656" s="20" t="str">
        <f>IFERROR(VLOOKUP(D656,RIJDERS!$B$19:$D$4377,2,FALSE),"")</f>
        <v/>
      </c>
      <c r="B656" s="20" t="str">
        <f>IFERROR(VLOOKUP(D656,RIJDERS!$B$19:$D$4377,3,FALSE),IF(ISBLANK(C656),"",C656))</f>
        <v/>
      </c>
    </row>
    <row r="657" spans="1:2" x14ac:dyDescent="0.25">
      <c r="A657" s="20" t="str">
        <f>IFERROR(VLOOKUP(D657,RIJDERS!$B$19:$D$4377,2,FALSE),"")</f>
        <v/>
      </c>
      <c r="B657" s="20" t="str">
        <f>IFERROR(VLOOKUP(D657,RIJDERS!$B$19:$D$4377,3,FALSE),IF(ISBLANK(C657),"",C657))</f>
        <v/>
      </c>
    </row>
    <row r="658" spans="1:2" x14ac:dyDescent="0.25">
      <c r="A658" s="20" t="str">
        <f>IFERROR(VLOOKUP(D658,RIJDERS!$B$19:$D$4377,2,FALSE),"")</f>
        <v/>
      </c>
      <c r="B658" s="20" t="str">
        <f>IFERROR(VLOOKUP(D658,RIJDERS!$B$19:$D$4377,3,FALSE),IF(ISBLANK(C658),"",C658))</f>
        <v/>
      </c>
    </row>
    <row r="659" spans="1:2" x14ac:dyDescent="0.25">
      <c r="A659" s="20" t="str">
        <f>IFERROR(VLOOKUP(D659,RIJDERS!$B$19:$D$4377,2,FALSE),"")</f>
        <v/>
      </c>
      <c r="B659" s="20" t="str">
        <f>IFERROR(VLOOKUP(D659,RIJDERS!$B$19:$D$4377,3,FALSE),IF(ISBLANK(C659),"",C659))</f>
        <v/>
      </c>
    </row>
    <row r="660" spans="1:2" x14ac:dyDescent="0.25">
      <c r="A660" s="20" t="str">
        <f>IFERROR(VLOOKUP(D660,RIJDERS!$B$19:$D$4377,2,FALSE),"")</f>
        <v/>
      </c>
      <c r="B660" s="20" t="str">
        <f>IFERROR(VLOOKUP(D660,RIJDERS!$B$19:$D$4377,3,FALSE),IF(ISBLANK(C660),"",C660))</f>
        <v/>
      </c>
    </row>
    <row r="661" spans="1:2" x14ac:dyDescent="0.25">
      <c r="A661" s="20" t="str">
        <f>IFERROR(VLOOKUP(D661,RIJDERS!$B$19:$D$4377,2,FALSE),"")</f>
        <v/>
      </c>
      <c r="B661" s="20" t="str">
        <f>IFERROR(VLOOKUP(D661,RIJDERS!$B$19:$D$4377,3,FALSE),IF(ISBLANK(C661),"",C661))</f>
        <v/>
      </c>
    </row>
    <row r="662" spans="1:2" x14ac:dyDescent="0.25">
      <c r="A662" s="20" t="str">
        <f>IFERROR(VLOOKUP(D662,RIJDERS!$B$19:$D$4377,2,FALSE),"")</f>
        <v/>
      </c>
      <c r="B662" s="20" t="str">
        <f>IFERROR(VLOOKUP(D662,RIJDERS!$B$19:$D$4377,3,FALSE),IF(ISBLANK(C662),"",C662))</f>
        <v/>
      </c>
    </row>
    <row r="663" spans="1:2" x14ac:dyDescent="0.25">
      <c r="A663" s="20" t="str">
        <f>IFERROR(VLOOKUP(D663,RIJDERS!$B$19:$D$4377,2,FALSE),"")</f>
        <v/>
      </c>
      <c r="B663" s="20" t="str">
        <f>IFERROR(VLOOKUP(D663,RIJDERS!$B$19:$D$4377,3,FALSE),IF(ISBLANK(C663),"",C663))</f>
        <v/>
      </c>
    </row>
    <row r="664" spans="1:2" x14ac:dyDescent="0.25">
      <c r="A664" s="20" t="str">
        <f>IFERROR(VLOOKUP(D664,RIJDERS!$B$19:$D$4377,2,FALSE),"")</f>
        <v/>
      </c>
      <c r="B664" s="20" t="str">
        <f>IFERROR(VLOOKUP(D664,RIJDERS!$B$19:$D$4377,3,FALSE),IF(ISBLANK(C664),"",C664))</f>
        <v/>
      </c>
    </row>
    <row r="665" spans="1:2" x14ac:dyDescent="0.25">
      <c r="A665" s="20" t="str">
        <f>IFERROR(VLOOKUP(D665,RIJDERS!$B$19:$D$4377,2,FALSE),"")</f>
        <v/>
      </c>
      <c r="B665" s="20" t="str">
        <f>IFERROR(VLOOKUP(D665,RIJDERS!$B$19:$D$4377,3,FALSE),IF(ISBLANK(C665),"",C665))</f>
        <v/>
      </c>
    </row>
    <row r="666" spans="1:2" x14ac:dyDescent="0.25">
      <c r="A666" s="20" t="str">
        <f>IFERROR(VLOOKUP(D666,RIJDERS!$B$19:$D$4377,2,FALSE),"")</f>
        <v/>
      </c>
      <c r="B666" s="20" t="str">
        <f>IFERROR(VLOOKUP(D666,RIJDERS!$B$19:$D$4377,3,FALSE),IF(ISBLANK(C666),"",C666))</f>
        <v/>
      </c>
    </row>
    <row r="667" spans="1:2" x14ac:dyDescent="0.25">
      <c r="A667" s="20" t="str">
        <f>IFERROR(VLOOKUP(D667,RIJDERS!$B$19:$D$4377,2,FALSE),"")</f>
        <v/>
      </c>
      <c r="B667" s="20" t="str">
        <f>IFERROR(VLOOKUP(D667,RIJDERS!$B$19:$D$4377,3,FALSE),IF(ISBLANK(C667),"",C667))</f>
        <v/>
      </c>
    </row>
    <row r="668" spans="1:2" x14ac:dyDescent="0.25">
      <c r="A668" s="20" t="str">
        <f>IFERROR(VLOOKUP(D668,RIJDERS!$B$19:$D$4377,2,FALSE),"")</f>
        <v/>
      </c>
      <c r="B668" s="20" t="str">
        <f>IFERROR(VLOOKUP(D668,RIJDERS!$B$19:$D$4377,3,FALSE),IF(ISBLANK(C668),"",C668))</f>
        <v/>
      </c>
    </row>
    <row r="669" spans="1:2" x14ac:dyDescent="0.25">
      <c r="A669" s="20" t="str">
        <f>IFERROR(VLOOKUP(D669,RIJDERS!$B$19:$D$4377,2,FALSE),"")</f>
        <v/>
      </c>
      <c r="B669" s="20" t="str">
        <f>IFERROR(VLOOKUP(D669,RIJDERS!$B$19:$D$4377,3,FALSE),IF(ISBLANK(C669),"",C669))</f>
        <v/>
      </c>
    </row>
    <row r="670" spans="1:2" x14ac:dyDescent="0.25">
      <c r="A670" s="20" t="str">
        <f>IFERROR(VLOOKUP(D670,RIJDERS!$B$19:$D$4377,2,FALSE),"")</f>
        <v/>
      </c>
      <c r="B670" s="20" t="str">
        <f>IFERROR(VLOOKUP(D670,RIJDERS!$B$19:$D$4377,3,FALSE),IF(ISBLANK(C670),"",C670))</f>
        <v/>
      </c>
    </row>
    <row r="671" spans="1:2" x14ac:dyDescent="0.25">
      <c r="A671" s="20" t="str">
        <f>IFERROR(VLOOKUP(D671,RIJDERS!$B$19:$D$4377,2,FALSE),"")</f>
        <v/>
      </c>
      <c r="B671" s="20" t="str">
        <f>IFERROR(VLOOKUP(D671,RIJDERS!$B$19:$D$4377,3,FALSE),IF(ISBLANK(C671),"",C671))</f>
        <v/>
      </c>
    </row>
    <row r="672" spans="1:2" x14ac:dyDescent="0.25">
      <c r="A672" s="20" t="str">
        <f>IFERROR(VLOOKUP(D672,RIJDERS!$B$19:$D$4377,2,FALSE),"")</f>
        <v/>
      </c>
      <c r="B672" s="20" t="str">
        <f>IFERROR(VLOOKUP(D672,RIJDERS!$B$19:$D$4377,3,FALSE),IF(ISBLANK(C672),"",C672))</f>
        <v/>
      </c>
    </row>
    <row r="673" spans="1:2" x14ac:dyDescent="0.25">
      <c r="A673" s="20" t="str">
        <f>IFERROR(VLOOKUP(D673,RIJDERS!$B$19:$D$4377,2,FALSE),"")</f>
        <v/>
      </c>
      <c r="B673" s="20" t="str">
        <f>IFERROR(VLOOKUP(D673,RIJDERS!$B$19:$D$4377,3,FALSE),IF(ISBLANK(C673),"",C673))</f>
        <v/>
      </c>
    </row>
    <row r="674" spans="1:2" x14ac:dyDescent="0.25">
      <c r="A674" s="20" t="str">
        <f>IFERROR(VLOOKUP(D674,RIJDERS!$B$19:$D$4377,2,FALSE),"")</f>
        <v/>
      </c>
      <c r="B674" s="20" t="str">
        <f>IFERROR(VLOOKUP(D674,RIJDERS!$B$19:$D$4377,3,FALSE),IF(ISBLANK(C674),"",C674))</f>
        <v/>
      </c>
    </row>
    <row r="675" spans="1:2" x14ac:dyDescent="0.25">
      <c r="A675" s="20" t="str">
        <f>IFERROR(VLOOKUP(D675,RIJDERS!$B$19:$D$4377,2,FALSE),"")</f>
        <v/>
      </c>
      <c r="B675" s="20" t="str">
        <f>IFERROR(VLOOKUP(D675,RIJDERS!$B$19:$D$4377,3,FALSE),IF(ISBLANK(C675),"",C675))</f>
        <v/>
      </c>
    </row>
    <row r="676" spans="1:2" x14ac:dyDescent="0.25">
      <c r="A676" s="20" t="str">
        <f>IFERROR(VLOOKUP(D676,RIJDERS!$B$19:$D$4377,2,FALSE),"")</f>
        <v/>
      </c>
      <c r="B676" s="20" t="str">
        <f>IFERROR(VLOOKUP(D676,RIJDERS!$B$19:$D$4377,3,FALSE),IF(ISBLANK(C676),"",C676))</f>
        <v/>
      </c>
    </row>
    <row r="677" spans="1:2" x14ac:dyDescent="0.25">
      <c r="A677" s="20" t="str">
        <f>IFERROR(VLOOKUP(D677,RIJDERS!$B$19:$D$4377,2,FALSE),"")</f>
        <v/>
      </c>
      <c r="B677" s="20" t="str">
        <f>IFERROR(VLOOKUP(D677,RIJDERS!$B$19:$D$4377,3,FALSE),IF(ISBLANK(C677),"",C677))</f>
        <v/>
      </c>
    </row>
    <row r="678" spans="1:2" x14ac:dyDescent="0.25">
      <c r="A678" s="20" t="str">
        <f>IFERROR(VLOOKUP(D678,RIJDERS!$B$19:$D$4377,2,FALSE),"")</f>
        <v/>
      </c>
      <c r="B678" s="20" t="str">
        <f>IFERROR(VLOOKUP(D678,RIJDERS!$B$19:$D$4377,3,FALSE),IF(ISBLANK(C678),"",C678))</f>
        <v/>
      </c>
    </row>
    <row r="679" spans="1:2" x14ac:dyDescent="0.25">
      <c r="A679" s="20" t="str">
        <f>IFERROR(VLOOKUP(D679,RIJDERS!$B$19:$D$4377,2,FALSE),"")</f>
        <v/>
      </c>
      <c r="B679" s="20" t="str">
        <f>IFERROR(VLOOKUP(D679,RIJDERS!$B$19:$D$4377,3,FALSE),IF(ISBLANK(C679),"",C679))</f>
        <v/>
      </c>
    </row>
    <row r="680" spans="1:2" x14ac:dyDescent="0.25">
      <c r="A680" s="20" t="str">
        <f>IFERROR(VLOOKUP(D680,RIJDERS!$B$19:$D$4377,2,FALSE),"")</f>
        <v/>
      </c>
      <c r="B680" s="20" t="str">
        <f>IFERROR(VLOOKUP(D680,RIJDERS!$B$19:$D$4377,3,FALSE),IF(ISBLANK(C680),"",C680))</f>
        <v/>
      </c>
    </row>
    <row r="681" spans="1:2" x14ac:dyDescent="0.25">
      <c r="A681" s="20" t="str">
        <f>IFERROR(VLOOKUP(D681,RIJDERS!$B$19:$D$4377,2,FALSE),"")</f>
        <v/>
      </c>
      <c r="B681" s="20" t="str">
        <f>IFERROR(VLOOKUP(D681,RIJDERS!$B$19:$D$4377,3,FALSE),IF(ISBLANK(C681),"",C681))</f>
        <v/>
      </c>
    </row>
    <row r="682" spans="1:2" x14ac:dyDescent="0.25">
      <c r="A682" s="20" t="str">
        <f>IFERROR(VLOOKUP(D682,RIJDERS!$B$19:$D$4377,2,FALSE),"")</f>
        <v/>
      </c>
      <c r="B682" s="20" t="str">
        <f>IFERROR(VLOOKUP(D682,RIJDERS!$B$19:$D$4377,3,FALSE),IF(ISBLANK(C682),"",C682))</f>
        <v/>
      </c>
    </row>
    <row r="683" spans="1:2" x14ac:dyDescent="0.25">
      <c r="A683" s="20" t="str">
        <f>IFERROR(VLOOKUP(D683,RIJDERS!$B$19:$D$4377,2,FALSE),"")</f>
        <v/>
      </c>
      <c r="B683" s="20" t="str">
        <f>IFERROR(VLOOKUP(D683,RIJDERS!$B$19:$D$4377,3,FALSE),IF(ISBLANK(C683),"",C683))</f>
        <v/>
      </c>
    </row>
    <row r="684" spans="1:2" x14ac:dyDescent="0.25">
      <c r="A684" s="20" t="str">
        <f>IFERROR(VLOOKUP(D684,RIJDERS!$B$19:$D$4377,2,FALSE),"")</f>
        <v/>
      </c>
      <c r="B684" s="20" t="str">
        <f>IFERROR(VLOOKUP(D684,RIJDERS!$B$19:$D$4377,3,FALSE),IF(ISBLANK(C684),"",C684))</f>
        <v/>
      </c>
    </row>
    <row r="685" spans="1:2" x14ac:dyDescent="0.25">
      <c r="A685" s="20" t="str">
        <f>IFERROR(VLOOKUP(D685,RIJDERS!$B$19:$D$4377,2,FALSE),"")</f>
        <v/>
      </c>
      <c r="B685" s="20" t="str">
        <f>IFERROR(VLOOKUP(D685,RIJDERS!$B$19:$D$4377,3,FALSE),IF(ISBLANK(C685),"",C685))</f>
        <v/>
      </c>
    </row>
    <row r="686" spans="1:2" x14ac:dyDescent="0.25">
      <c r="A686" s="20" t="str">
        <f>IFERROR(VLOOKUP(D686,RIJDERS!$B$19:$D$4377,2,FALSE),"")</f>
        <v/>
      </c>
      <c r="B686" s="20" t="str">
        <f>IFERROR(VLOOKUP(D686,RIJDERS!$B$19:$D$4377,3,FALSE),IF(ISBLANK(C686),"",C686))</f>
        <v/>
      </c>
    </row>
    <row r="687" spans="1:2" x14ac:dyDescent="0.25">
      <c r="A687" s="20" t="str">
        <f>IFERROR(VLOOKUP(D687,RIJDERS!$B$19:$D$4377,2,FALSE),"")</f>
        <v/>
      </c>
      <c r="B687" s="20" t="str">
        <f>IFERROR(VLOOKUP(D687,RIJDERS!$B$19:$D$4377,3,FALSE),IF(ISBLANK(C687),"",C687))</f>
        <v/>
      </c>
    </row>
    <row r="688" spans="1:2" x14ac:dyDescent="0.25">
      <c r="A688" s="20" t="str">
        <f>IFERROR(VLOOKUP(D688,RIJDERS!$B$19:$D$4377,2,FALSE),"")</f>
        <v/>
      </c>
      <c r="B688" s="20" t="str">
        <f>IFERROR(VLOOKUP(D688,RIJDERS!$B$19:$D$4377,3,FALSE),IF(ISBLANK(C688),"",C688))</f>
        <v/>
      </c>
    </row>
    <row r="689" spans="1:2" x14ac:dyDescent="0.25">
      <c r="A689" s="20" t="str">
        <f>IFERROR(VLOOKUP(D689,RIJDERS!$B$19:$D$4377,2,FALSE),"")</f>
        <v/>
      </c>
      <c r="B689" s="20" t="str">
        <f>IFERROR(VLOOKUP(D689,RIJDERS!$B$19:$D$4377,3,FALSE),IF(ISBLANK(C689),"",C689))</f>
        <v/>
      </c>
    </row>
    <row r="690" spans="1:2" x14ac:dyDescent="0.25">
      <c r="A690" s="20" t="str">
        <f>IFERROR(VLOOKUP(D690,RIJDERS!$B$19:$D$4377,2,FALSE),"")</f>
        <v/>
      </c>
      <c r="B690" s="20" t="str">
        <f>IFERROR(VLOOKUP(D690,RIJDERS!$B$19:$D$4377,3,FALSE),IF(ISBLANK(C690),"",C690))</f>
        <v/>
      </c>
    </row>
    <row r="691" spans="1:2" x14ac:dyDescent="0.25">
      <c r="A691" s="20" t="str">
        <f>IFERROR(VLOOKUP(D691,RIJDERS!$B$19:$D$4377,2,FALSE),"")</f>
        <v/>
      </c>
      <c r="B691" s="20" t="str">
        <f>IFERROR(VLOOKUP(D691,RIJDERS!$B$19:$D$4377,3,FALSE),IF(ISBLANK(C691),"",C691))</f>
        <v/>
      </c>
    </row>
    <row r="692" spans="1:2" x14ac:dyDescent="0.25">
      <c r="A692" s="20" t="str">
        <f>IFERROR(VLOOKUP(D692,RIJDERS!$B$19:$D$4377,2,FALSE),"")</f>
        <v/>
      </c>
      <c r="B692" s="20" t="str">
        <f>IFERROR(VLOOKUP(D692,RIJDERS!$B$19:$D$4377,3,FALSE),IF(ISBLANK(C692),"",C692))</f>
        <v/>
      </c>
    </row>
    <row r="693" spans="1:2" x14ac:dyDescent="0.25">
      <c r="A693" s="20" t="str">
        <f>IFERROR(VLOOKUP(D693,RIJDERS!$B$19:$D$4377,2,FALSE),"")</f>
        <v/>
      </c>
      <c r="B693" s="20" t="str">
        <f>IFERROR(VLOOKUP(D693,RIJDERS!$B$19:$D$4377,3,FALSE),IF(ISBLANK(C693),"",C693))</f>
        <v/>
      </c>
    </row>
    <row r="694" spans="1:2" x14ac:dyDescent="0.25">
      <c r="A694" s="20" t="str">
        <f>IFERROR(VLOOKUP(D694,RIJDERS!$B$19:$D$4377,2,FALSE),"")</f>
        <v/>
      </c>
      <c r="B694" s="20" t="str">
        <f>IFERROR(VLOOKUP(D694,RIJDERS!$B$19:$D$4377,3,FALSE),IF(ISBLANK(C694),"",C694))</f>
        <v/>
      </c>
    </row>
    <row r="695" spans="1:2" x14ac:dyDescent="0.25">
      <c r="A695" s="20" t="str">
        <f>IFERROR(VLOOKUP(D695,RIJDERS!$B$19:$D$4377,2,FALSE),"")</f>
        <v/>
      </c>
      <c r="B695" s="20" t="str">
        <f>IFERROR(VLOOKUP(D695,RIJDERS!$B$19:$D$4377,3,FALSE),IF(ISBLANK(C695),"",C695))</f>
        <v/>
      </c>
    </row>
    <row r="696" spans="1:2" x14ac:dyDescent="0.25">
      <c r="A696" s="20" t="str">
        <f>IFERROR(VLOOKUP(D696,RIJDERS!$B$19:$D$4377,2,FALSE),"")</f>
        <v/>
      </c>
      <c r="B696" s="20" t="str">
        <f>IFERROR(VLOOKUP(D696,RIJDERS!$B$19:$D$4377,3,FALSE),IF(ISBLANK(C696),"",C696))</f>
        <v/>
      </c>
    </row>
    <row r="697" spans="1:2" x14ac:dyDescent="0.25">
      <c r="A697" s="20" t="str">
        <f>IFERROR(VLOOKUP(D697,RIJDERS!$B$19:$D$4377,2,FALSE),"")</f>
        <v/>
      </c>
      <c r="B697" s="20" t="str">
        <f>IFERROR(VLOOKUP(D697,RIJDERS!$B$19:$D$4377,3,FALSE),IF(ISBLANK(C697),"",C697))</f>
        <v/>
      </c>
    </row>
    <row r="698" spans="1:2" x14ac:dyDescent="0.25">
      <c r="A698" s="20" t="str">
        <f>IFERROR(VLOOKUP(D698,RIJDERS!$B$19:$D$4377,2,FALSE),"")</f>
        <v/>
      </c>
      <c r="B698" s="20" t="str">
        <f>IFERROR(VLOOKUP(D698,RIJDERS!$B$19:$D$4377,3,FALSE),IF(ISBLANK(C698),"",C698))</f>
        <v/>
      </c>
    </row>
    <row r="699" spans="1:2" x14ac:dyDescent="0.25">
      <c r="A699" s="20" t="str">
        <f>IFERROR(VLOOKUP(D699,RIJDERS!$B$19:$D$4377,2,FALSE),"")</f>
        <v/>
      </c>
      <c r="B699" s="20" t="str">
        <f>IFERROR(VLOOKUP(D699,RIJDERS!$B$19:$D$4377,3,FALSE),IF(ISBLANK(C699),"",C699))</f>
        <v/>
      </c>
    </row>
    <row r="700" spans="1:2" x14ac:dyDescent="0.25">
      <c r="A700" s="20" t="str">
        <f>IFERROR(VLOOKUP(D700,RIJDERS!$B$19:$D$4377,2,FALSE),"")</f>
        <v/>
      </c>
      <c r="B700" s="20" t="str">
        <f>IFERROR(VLOOKUP(D700,RIJDERS!$B$19:$D$4377,3,FALSE),IF(ISBLANK(C700),"",C700))</f>
        <v/>
      </c>
    </row>
    <row r="701" spans="1:2" x14ac:dyDescent="0.25">
      <c r="A701" s="20" t="str">
        <f>IFERROR(VLOOKUP(D701,RIJDERS!$B$19:$D$4377,2,FALSE),"")</f>
        <v/>
      </c>
      <c r="B701" s="20" t="str">
        <f>IFERROR(VLOOKUP(D701,RIJDERS!$B$19:$D$4377,3,FALSE),IF(ISBLANK(C701),"",C701))</f>
        <v/>
      </c>
    </row>
    <row r="702" spans="1:2" x14ac:dyDescent="0.25">
      <c r="A702" s="20" t="str">
        <f>IFERROR(VLOOKUP(D702,RIJDERS!$B$19:$D$4377,2,FALSE),"")</f>
        <v/>
      </c>
      <c r="B702" s="20" t="str">
        <f>IFERROR(VLOOKUP(D702,RIJDERS!$B$19:$D$4377,3,FALSE),IF(ISBLANK(C702),"",C702))</f>
        <v/>
      </c>
    </row>
    <row r="703" spans="1:2" x14ac:dyDescent="0.25">
      <c r="A703" s="20" t="str">
        <f>IFERROR(VLOOKUP(D703,RIJDERS!$B$19:$D$4377,2,FALSE),"")</f>
        <v/>
      </c>
      <c r="B703" s="20" t="str">
        <f>IFERROR(VLOOKUP(D703,RIJDERS!$B$19:$D$4377,3,FALSE),IF(ISBLANK(C703),"",C703))</f>
        <v/>
      </c>
    </row>
    <row r="704" spans="1:2" x14ac:dyDescent="0.25">
      <c r="A704" s="20" t="str">
        <f>IFERROR(VLOOKUP(D704,RIJDERS!$B$19:$D$4377,2,FALSE),"")</f>
        <v/>
      </c>
      <c r="B704" s="20" t="str">
        <f>IFERROR(VLOOKUP(D704,RIJDERS!$B$19:$D$4377,3,FALSE),IF(ISBLANK(C704),"",C704))</f>
        <v/>
      </c>
    </row>
    <row r="705" spans="1:2" x14ac:dyDescent="0.25">
      <c r="A705" s="20" t="str">
        <f>IFERROR(VLOOKUP(D705,RIJDERS!$B$19:$D$4377,2,FALSE),"")</f>
        <v/>
      </c>
      <c r="B705" s="20" t="str">
        <f>IFERROR(VLOOKUP(D705,RIJDERS!$B$19:$D$4377,3,FALSE),IF(ISBLANK(C705),"",C705))</f>
        <v/>
      </c>
    </row>
    <row r="706" spans="1:2" x14ac:dyDescent="0.25">
      <c r="A706" s="20" t="str">
        <f>IFERROR(VLOOKUP(D706,RIJDERS!$B$19:$D$4377,2,FALSE),"")</f>
        <v/>
      </c>
      <c r="B706" s="20" t="str">
        <f>IFERROR(VLOOKUP(D706,RIJDERS!$B$19:$D$4377,3,FALSE),IF(ISBLANK(C706),"",C706))</f>
        <v/>
      </c>
    </row>
    <row r="707" spans="1:2" x14ac:dyDescent="0.25">
      <c r="A707" s="20" t="str">
        <f>IFERROR(VLOOKUP(D707,RIJDERS!$B$19:$D$4377,2,FALSE),"")</f>
        <v/>
      </c>
      <c r="B707" s="20" t="str">
        <f>IFERROR(VLOOKUP(D707,RIJDERS!$B$19:$D$4377,3,FALSE),IF(ISBLANK(C707),"",C707))</f>
        <v/>
      </c>
    </row>
    <row r="708" spans="1:2" x14ac:dyDescent="0.25">
      <c r="A708" s="20" t="str">
        <f>IFERROR(VLOOKUP(D708,RIJDERS!$B$19:$D$4377,2,FALSE),"")</f>
        <v/>
      </c>
      <c r="B708" s="20" t="str">
        <f>IFERROR(VLOOKUP(D708,RIJDERS!$B$19:$D$4377,3,FALSE),IF(ISBLANK(C708),"",C708))</f>
        <v/>
      </c>
    </row>
    <row r="709" spans="1:2" x14ac:dyDescent="0.25">
      <c r="A709" s="20" t="str">
        <f>IFERROR(VLOOKUP(D709,RIJDERS!$B$19:$D$4377,2,FALSE),"")</f>
        <v/>
      </c>
      <c r="B709" s="20" t="str">
        <f>IFERROR(VLOOKUP(D709,RIJDERS!$B$19:$D$4377,3,FALSE),IF(ISBLANK(C709),"",C709))</f>
        <v/>
      </c>
    </row>
    <row r="710" spans="1:2" x14ac:dyDescent="0.25">
      <c r="A710" s="20" t="str">
        <f>IFERROR(VLOOKUP(D710,RIJDERS!$B$19:$D$4377,2,FALSE),"")</f>
        <v/>
      </c>
      <c r="B710" s="20" t="str">
        <f>IFERROR(VLOOKUP(D710,RIJDERS!$B$19:$D$4377,3,FALSE),IF(ISBLANK(C710),"",C710))</f>
        <v/>
      </c>
    </row>
    <row r="711" spans="1:2" x14ac:dyDescent="0.25">
      <c r="A711" s="20" t="str">
        <f>IFERROR(VLOOKUP(D711,RIJDERS!$B$19:$D$4377,2,FALSE),"")</f>
        <v/>
      </c>
      <c r="B711" s="20" t="str">
        <f>IFERROR(VLOOKUP(D711,RIJDERS!$B$19:$D$4377,3,FALSE),IF(ISBLANK(C711),"",C711))</f>
        <v/>
      </c>
    </row>
    <row r="712" spans="1:2" x14ac:dyDescent="0.25">
      <c r="A712" s="20" t="str">
        <f>IFERROR(VLOOKUP(D712,RIJDERS!$B$19:$D$4377,2,FALSE),"")</f>
        <v/>
      </c>
      <c r="B712" s="20" t="str">
        <f>IFERROR(VLOOKUP(D712,RIJDERS!$B$19:$D$4377,3,FALSE),IF(ISBLANK(C712),"",C712))</f>
        <v/>
      </c>
    </row>
    <row r="713" spans="1:2" x14ac:dyDescent="0.25">
      <c r="A713" s="20" t="str">
        <f>IFERROR(VLOOKUP(D713,RIJDERS!$B$19:$D$4377,2,FALSE),"")</f>
        <v/>
      </c>
      <c r="B713" s="20" t="str">
        <f>IFERROR(VLOOKUP(D713,RIJDERS!$B$19:$D$4377,3,FALSE),IF(ISBLANK(C713),"",C713))</f>
        <v/>
      </c>
    </row>
    <row r="714" spans="1:2" x14ac:dyDescent="0.25">
      <c r="A714" s="20" t="str">
        <f>IFERROR(VLOOKUP(D714,RIJDERS!$B$19:$D$4377,2,FALSE),"")</f>
        <v/>
      </c>
      <c r="B714" s="20" t="str">
        <f>IFERROR(VLOOKUP(D714,RIJDERS!$B$19:$D$4377,3,FALSE),IF(ISBLANK(C714),"",C714))</f>
        <v/>
      </c>
    </row>
    <row r="715" spans="1:2" x14ac:dyDescent="0.25">
      <c r="A715" s="20" t="str">
        <f>IFERROR(VLOOKUP(D715,RIJDERS!$B$19:$D$4377,2,FALSE),"")</f>
        <v/>
      </c>
      <c r="B715" s="20" t="str">
        <f>IFERROR(VLOOKUP(D715,RIJDERS!$B$19:$D$4377,3,FALSE),IF(ISBLANK(C715),"",C715))</f>
        <v/>
      </c>
    </row>
    <row r="716" spans="1:2" x14ac:dyDescent="0.25">
      <c r="A716" s="20" t="str">
        <f>IFERROR(VLOOKUP(D716,RIJDERS!$B$19:$D$4377,2,FALSE),"")</f>
        <v/>
      </c>
      <c r="B716" s="20" t="str">
        <f>IFERROR(VLOOKUP(D716,RIJDERS!$B$19:$D$4377,3,FALSE),IF(ISBLANK(C716),"",C716))</f>
        <v/>
      </c>
    </row>
    <row r="717" spans="1:2" x14ac:dyDescent="0.25">
      <c r="A717" s="20" t="str">
        <f>IFERROR(VLOOKUP(D717,RIJDERS!$B$19:$D$4377,2,FALSE),"")</f>
        <v/>
      </c>
      <c r="B717" s="20" t="str">
        <f>IFERROR(VLOOKUP(D717,RIJDERS!$B$19:$D$4377,3,FALSE),IF(ISBLANK(C717),"",C717))</f>
        <v/>
      </c>
    </row>
    <row r="718" spans="1:2" x14ac:dyDescent="0.25">
      <c r="A718" s="20" t="str">
        <f>IFERROR(VLOOKUP(D718,RIJDERS!$B$19:$D$4377,2,FALSE),"")</f>
        <v/>
      </c>
      <c r="B718" s="20" t="str">
        <f>IFERROR(VLOOKUP(D718,RIJDERS!$B$19:$D$4377,3,FALSE),IF(ISBLANK(C718),"",C718))</f>
        <v/>
      </c>
    </row>
    <row r="719" spans="1:2" x14ac:dyDescent="0.25">
      <c r="A719" s="20" t="str">
        <f>IFERROR(VLOOKUP(D719,RIJDERS!$B$19:$D$4377,2,FALSE),"")</f>
        <v/>
      </c>
      <c r="B719" s="20" t="str">
        <f>IFERROR(VLOOKUP(D719,RIJDERS!$B$19:$D$4377,3,FALSE),IF(ISBLANK(C719),"",C719))</f>
        <v/>
      </c>
    </row>
    <row r="720" spans="1:2" x14ac:dyDescent="0.25">
      <c r="A720" s="20" t="str">
        <f>IFERROR(VLOOKUP(D720,RIJDERS!$B$19:$D$4377,2,FALSE),"")</f>
        <v/>
      </c>
      <c r="B720" s="20" t="str">
        <f>IFERROR(VLOOKUP(D720,RIJDERS!$B$19:$D$4377,3,FALSE),IF(ISBLANK(C720),"",C720))</f>
        <v/>
      </c>
    </row>
    <row r="721" spans="1:2" x14ac:dyDescent="0.25">
      <c r="A721" s="20" t="str">
        <f>IFERROR(VLOOKUP(D721,RIJDERS!$B$19:$D$4377,2,FALSE),"")</f>
        <v/>
      </c>
      <c r="B721" s="20" t="str">
        <f>IFERROR(VLOOKUP(D721,RIJDERS!$B$19:$D$4377,3,FALSE),IF(ISBLANK(C721),"",C721))</f>
        <v/>
      </c>
    </row>
    <row r="722" spans="1:2" x14ac:dyDescent="0.25">
      <c r="A722" s="20" t="str">
        <f>IFERROR(VLOOKUP(D722,RIJDERS!$B$19:$D$4377,2,FALSE),"")</f>
        <v/>
      </c>
      <c r="B722" s="20" t="str">
        <f>IFERROR(VLOOKUP(D722,RIJDERS!$B$19:$D$4377,3,FALSE),IF(ISBLANK(C722),"",C722))</f>
        <v/>
      </c>
    </row>
    <row r="723" spans="1:2" x14ac:dyDescent="0.25">
      <c r="A723" s="20" t="str">
        <f>IFERROR(VLOOKUP(D723,RIJDERS!$B$19:$D$4377,2,FALSE),"")</f>
        <v/>
      </c>
      <c r="B723" s="20" t="str">
        <f>IFERROR(VLOOKUP(D723,RIJDERS!$B$19:$D$4377,3,FALSE),IF(ISBLANK(C723),"",C723))</f>
        <v/>
      </c>
    </row>
    <row r="724" spans="1:2" x14ac:dyDescent="0.25">
      <c r="A724" s="20" t="str">
        <f>IFERROR(VLOOKUP(D724,RIJDERS!$B$19:$D$4377,2,FALSE),"")</f>
        <v/>
      </c>
      <c r="B724" s="20" t="str">
        <f>IFERROR(VLOOKUP(D724,RIJDERS!$B$19:$D$4377,3,FALSE),IF(ISBLANK(C724),"",C724))</f>
        <v/>
      </c>
    </row>
    <row r="725" spans="1:2" x14ac:dyDescent="0.25">
      <c r="A725" s="20" t="str">
        <f>IFERROR(VLOOKUP(D725,RIJDERS!$B$19:$D$4377,2,FALSE),"")</f>
        <v/>
      </c>
      <c r="B725" s="20" t="str">
        <f>IFERROR(VLOOKUP(D725,RIJDERS!$B$19:$D$4377,3,FALSE),IF(ISBLANK(C725),"",C725))</f>
        <v/>
      </c>
    </row>
    <row r="726" spans="1:2" x14ac:dyDescent="0.25">
      <c r="A726" s="20" t="str">
        <f>IFERROR(VLOOKUP(D726,RIJDERS!$B$19:$D$4377,2,FALSE),"")</f>
        <v/>
      </c>
      <c r="B726" s="20" t="str">
        <f>IFERROR(VLOOKUP(D726,RIJDERS!$B$19:$D$4377,3,FALSE),IF(ISBLANK(C726),"",C726))</f>
        <v/>
      </c>
    </row>
    <row r="727" spans="1:2" x14ac:dyDescent="0.25">
      <c r="A727" s="20" t="str">
        <f>IFERROR(VLOOKUP(D727,RIJDERS!$B$19:$D$4377,2,FALSE),"")</f>
        <v/>
      </c>
      <c r="B727" s="20" t="str">
        <f>IFERROR(VLOOKUP(D727,RIJDERS!$B$19:$D$4377,3,FALSE),IF(ISBLANK(C727),"",C727))</f>
        <v/>
      </c>
    </row>
    <row r="728" spans="1:2" x14ac:dyDescent="0.25">
      <c r="A728" s="20" t="str">
        <f>IFERROR(VLOOKUP(D728,RIJDERS!$B$19:$D$4377,2,FALSE),"")</f>
        <v/>
      </c>
      <c r="B728" s="20" t="str">
        <f>IFERROR(VLOOKUP(D728,RIJDERS!$B$19:$D$4377,3,FALSE),IF(ISBLANK(C728),"",C728))</f>
        <v/>
      </c>
    </row>
    <row r="729" spans="1:2" x14ac:dyDescent="0.25">
      <c r="A729" s="20" t="str">
        <f>IFERROR(VLOOKUP(D729,RIJDERS!$B$19:$D$4377,2,FALSE),"")</f>
        <v/>
      </c>
      <c r="B729" s="20" t="str">
        <f>IFERROR(VLOOKUP(D729,RIJDERS!$B$19:$D$4377,3,FALSE),IF(ISBLANK(C729),"",C729))</f>
        <v/>
      </c>
    </row>
    <row r="730" spans="1:2" x14ac:dyDescent="0.25">
      <c r="A730" s="20" t="str">
        <f>IFERROR(VLOOKUP(D730,RIJDERS!$B$19:$D$4377,2,FALSE),"")</f>
        <v/>
      </c>
      <c r="B730" s="20" t="str">
        <f>IFERROR(VLOOKUP(D730,RIJDERS!$B$19:$D$4377,3,FALSE),IF(ISBLANK(C730),"",C730))</f>
        <v/>
      </c>
    </row>
    <row r="731" spans="1:2" x14ac:dyDescent="0.25">
      <c r="A731" s="20" t="str">
        <f>IFERROR(VLOOKUP(D731,RIJDERS!$B$19:$D$4377,2,FALSE),"")</f>
        <v/>
      </c>
      <c r="B731" s="20" t="str">
        <f>IFERROR(VLOOKUP(D731,RIJDERS!$B$19:$D$4377,3,FALSE),IF(ISBLANK(C731),"",C731))</f>
        <v/>
      </c>
    </row>
    <row r="732" spans="1:2" x14ac:dyDescent="0.25">
      <c r="A732" s="20" t="str">
        <f>IFERROR(VLOOKUP(D732,RIJDERS!$B$19:$D$4377,2,FALSE),"")</f>
        <v/>
      </c>
      <c r="B732" s="20" t="str">
        <f>IFERROR(VLOOKUP(D732,RIJDERS!$B$19:$D$4377,3,FALSE),IF(ISBLANK(C732),"",C732))</f>
        <v/>
      </c>
    </row>
    <row r="733" spans="1:2" x14ac:dyDescent="0.25">
      <c r="A733" s="20" t="str">
        <f>IFERROR(VLOOKUP(D733,RIJDERS!$B$19:$D$4377,2,FALSE),"")</f>
        <v/>
      </c>
      <c r="B733" s="20" t="str">
        <f>IFERROR(VLOOKUP(D733,RIJDERS!$B$19:$D$4377,3,FALSE),IF(ISBLANK(C733),"",C733))</f>
        <v/>
      </c>
    </row>
    <row r="734" spans="1:2" x14ac:dyDescent="0.25">
      <c r="A734" s="20" t="str">
        <f>IFERROR(VLOOKUP(D734,RIJDERS!$B$19:$D$4377,2,FALSE),"")</f>
        <v/>
      </c>
      <c r="B734" s="20" t="str">
        <f>IFERROR(VLOOKUP(D734,RIJDERS!$B$19:$D$4377,3,FALSE),IF(ISBLANK(C734),"",C734))</f>
        <v/>
      </c>
    </row>
    <row r="735" spans="1:2" x14ac:dyDescent="0.25">
      <c r="A735" s="20" t="str">
        <f>IFERROR(VLOOKUP(D735,RIJDERS!$B$19:$D$4377,2,FALSE),"")</f>
        <v/>
      </c>
      <c r="B735" s="20" t="str">
        <f>IFERROR(VLOOKUP(D735,RIJDERS!$B$19:$D$4377,3,FALSE),IF(ISBLANK(C735),"",C735))</f>
        <v/>
      </c>
    </row>
    <row r="736" spans="1:2" x14ac:dyDescent="0.25">
      <c r="A736" s="20" t="str">
        <f>IFERROR(VLOOKUP(D736,RIJDERS!$B$19:$D$4377,2,FALSE),"")</f>
        <v/>
      </c>
      <c r="B736" s="20" t="str">
        <f>IFERROR(VLOOKUP(D736,RIJDERS!$B$19:$D$4377,3,FALSE),IF(ISBLANK(C736),"",C736))</f>
        <v/>
      </c>
    </row>
    <row r="737" spans="1:2" x14ac:dyDescent="0.25">
      <c r="A737" s="20" t="str">
        <f>IFERROR(VLOOKUP(D737,RIJDERS!$B$19:$D$4377,2,FALSE),"")</f>
        <v/>
      </c>
      <c r="B737" s="20" t="str">
        <f>IFERROR(VLOOKUP(D737,RIJDERS!$B$19:$D$4377,3,FALSE),IF(ISBLANK(C737),"",C737))</f>
        <v/>
      </c>
    </row>
    <row r="738" spans="1:2" x14ac:dyDescent="0.25">
      <c r="A738" s="20" t="str">
        <f>IFERROR(VLOOKUP(D738,RIJDERS!$B$19:$D$4377,2,FALSE),"")</f>
        <v/>
      </c>
      <c r="B738" s="20" t="str">
        <f>IFERROR(VLOOKUP(D738,RIJDERS!$B$19:$D$4377,3,FALSE),IF(ISBLANK(C738),"",C738))</f>
        <v/>
      </c>
    </row>
    <row r="739" spans="1:2" x14ac:dyDescent="0.25">
      <c r="A739" s="20" t="str">
        <f>IFERROR(VLOOKUP(D739,RIJDERS!$B$19:$D$4377,2,FALSE),"")</f>
        <v/>
      </c>
      <c r="B739" s="20" t="str">
        <f>IFERROR(VLOOKUP(D739,RIJDERS!$B$19:$D$4377,3,FALSE),IF(ISBLANK(C739),"",C739))</f>
        <v/>
      </c>
    </row>
    <row r="740" spans="1:2" x14ac:dyDescent="0.25">
      <c r="A740" s="20" t="str">
        <f>IFERROR(VLOOKUP(D740,RIJDERS!$B$19:$D$4377,2,FALSE),"")</f>
        <v/>
      </c>
      <c r="B740" s="20" t="str">
        <f>IFERROR(VLOOKUP(D740,RIJDERS!$B$19:$D$4377,3,FALSE),IF(ISBLANK(C740),"",C740))</f>
        <v/>
      </c>
    </row>
    <row r="741" spans="1:2" x14ac:dyDescent="0.25">
      <c r="A741" s="20" t="str">
        <f>IFERROR(VLOOKUP(D741,RIJDERS!$B$19:$D$4377,2,FALSE),"")</f>
        <v/>
      </c>
      <c r="B741" s="20" t="str">
        <f>IFERROR(VLOOKUP(D741,RIJDERS!$B$19:$D$4377,3,FALSE),IF(ISBLANK(C741),"",C741))</f>
        <v/>
      </c>
    </row>
    <row r="742" spans="1:2" x14ac:dyDescent="0.25">
      <c r="A742" s="20" t="str">
        <f>IFERROR(VLOOKUP(D742,RIJDERS!$B$19:$D$4377,2,FALSE),"")</f>
        <v/>
      </c>
      <c r="B742" s="20" t="str">
        <f>IFERROR(VLOOKUP(D742,RIJDERS!$B$19:$D$4377,3,FALSE),IF(ISBLANK(C742),"",C742))</f>
        <v/>
      </c>
    </row>
    <row r="743" spans="1:2" x14ac:dyDescent="0.25">
      <c r="A743" s="20" t="str">
        <f>IFERROR(VLOOKUP(D743,RIJDERS!$B$19:$D$4377,2,FALSE),"")</f>
        <v/>
      </c>
      <c r="B743" s="20" t="str">
        <f>IFERROR(VLOOKUP(D743,RIJDERS!$B$19:$D$4377,3,FALSE),IF(ISBLANK(C743),"",C743))</f>
        <v/>
      </c>
    </row>
    <row r="744" spans="1:2" x14ac:dyDescent="0.25">
      <c r="A744" s="20" t="str">
        <f>IFERROR(VLOOKUP(D744,RIJDERS!$B$19:$D$4377,2,FALSE),"")</f>
        <v/>
      </c>
      <c r="B744" s="20" t="str">
        <f>IFERROR(VLOOKUP(D744,RIJDERS!$B$19:$D$4377,3,FALSE),IF(ISBLANK(C744),"",C744))</f>
        <v/>
      </c>
    </row>
    <row r="745" spans="1:2" x14ac:dyDescent="0.25">
      <c r="A745" s="20" t="str">
        <f>IFERROR(VLOOKUP(D745,RIJDERS!$B$19:$D$4377,2,FALSE),"")</f>
        <v/>
      </c>
      <c r="B745" s="20" t="str">
        <f>IFERROR(VLOOKUP(D745,RIJDERS!$B$19:$D$4377,3,FALSE),IF(ISBLANK(C745),"",C745))</f>
        <v/>
      </c>
    </row>
    <row r="746" spans="1:2" x14ac:dyDescent="0.25">
      <c r="A746" s="20" t="str">
        <f>IFERROR(VLOOKUP(D746,RIJDERS!$B$19:$D$4377,2,FALSE),"")</f>
        <v/>
      </c>
      <c r="B746" s="20" t="str">
        <f>IFERROR(VLOOKUP(D746,RIJDERS!$B$19:$D$4377,3,FALSE),IF(ISBLANK(C746),"",C746))</f>
        <v/>
      </c>
    </row>
    <row r="747" spans="1:2" x14ac:dyDescent="0.25">
      <c r="A747" s="20" t="str">
        <f>IFERROR(VLOOKUP(D747,RIJDERS!$B$19:$D$4377,2,FALSE),"")</f>
        <v/>
      </c>
      <c r="B747" s="20" t="str">
        <f>IFERROR(VLOOKUP(D747,RIJDERS!$B$19:$D$4377,3,FALSE),IF(ISBLANK(C747),"",C747))</f>
        <v/>
      </c>
    </row>
    <row r="748" spans="1:2" x14ac:dyDescent="0.25">
      <c r="A748" s="20" t="str">
        <f>IFERROR(VLOOKUP(D748,RIJDERS!$B$19:$D$4377,2,FALSE),"")</f>
        <v/>
      </c>
      <c r="B748" s="20" t="str">
        <f>IFERROR(VLOOKUP(D748,RIJDERS!$B$19:$D$4377,3,FALSE),IF(ISBLANK(C748),"",C748))</f>
        <v/>
      </c>
    </row>
    <row r="749" spans="1:2" x14ac:dyDescent="0.25">
      <c r="A749" s="20" t="str">
        <f>IFERROR(VLOOKUP(D749,RIJDERS!$B$19:$D$4377,2,FALSE),"")</f>
        <v/>
      </c>
      <c r="B749" s="20" t="str">
        <f>IFERROR(VLOOKUP(D749,RIJDERS!$B$19:$D$4377,3,FALSE),IF(ISBLANK(C749),"",C749))</f>
        <v/>
      </c>
    </row>
    <row r="750" spans="1:2" x14ac:dyDescent="0.25">
      <c r="A750" s="20" t="str">
        <f>IFERROR(VLOOKUP(D750,RIJDERS!$B$19:$D$4377,2,FALSE),"")</f>
        <v/>
      </c>
      <c r="B750" s="20" t="str">
        <f>IFERROR(VLOOKUP(D750,RIJDERS!$B$19:$D$4377,3,FALSE),IF(ISBLANK(C750),"",C750))</f>
        <v/>
      </c>
    </row>
    <row r="751" spans="1:2" x14ac:dyDescent="0.25">
      <c r="A751" s="20" t="str">
        <f>IFERROR(VLOOKUP(D751,RIJDERS!$B$19:$D$4377,2,FALSE),"")</f>
        <v/>
      </c>
      <c r="B751" s="20" t="str">
        <f>IFERROR(VLOOKUP(D751,RIJDERS!$B$19:$D$4377,3,FALSE),IF(ISBLANK(C751),"",C751))</f>
        <v/>
      </c>
    </row>
    <row r="752" spans="1:2" x14ac:dyDescent="0.25">
      <c r="A752" s="20" t="str">
        <f>IFERROR(VLOOKUP(D752,RIJDERS!$B$19:$D$4377,2,FALSE),"")</f>
        <v/>
      </c>
      <c r="B752" s="20" t="str">
        <f>IFERROR(VLOOKUP(D752,RIJDERS!$B$19:$D$4377,3,FALSE),IF(ISBLANK(C752),"",C752))</f>
        <v/>
      </c>
    </row>
    <row r="753" spans="1:2" x14ac:dyDescent="0.25">
      <c r="A753" s="20" t="str">
        <f>IFERROR(VLOOKUP(D753,RIJDERS!$B$19:$D$4377,2,FALSE),"")</f>
        <v/>
      </c>
      <c r="B753" s="20" t="str">
        <f>IFERROR(VLOOKUP(D753,RIJDERS!$B$19:$D$4377,3,FALSE),IF(ISBLANK(C753),"",C753))</f>
        <v/>
      </c>
    </row>
    <row r="754" spans="1:2" x14ac:dyDescent="0.25">
      <c r="A754" s="20" t="str">
        <f>IFERROR(VLOOKUP(D754,RIJDERS!$B$19:$D$4377,2,FALSE),"")</f>
        <v/>
      </c>
      <c r="B754" s="20" t="str">
        <f>IFERROR(VLOOKUP(D754,RIJDERS!$B$19:$D$4377,3,FALSE),IF(ISBLANK(C754),"",C754))</f>
        <v/>
      </c>
    </row>
    <row r="755" spans="1:2" x14ac:dyDescent="0.25">
      <c r="A755" s="20" t="str">
        <f>IFERROR(VLOOKUP(D755,RIJDERS!$B$19:$D$4377,2,FALSE),"")</f>
        <v/>
      </c>
      <c r="B755" s="20" t="str">
        <f>IFERROR(VLOOKUP(D755,RIJDERS!$B$19:$D$4377,3,FALSE),IF(ISBLANK(C755),"",C755))</f>
        <v/>
      </c>
    </row>
    <row r="756" spans="1:2" x14ac:dyDescent="0.25">
      <c r="A756" s="20" t="str">
        <f>IFERROR(VLOOKUP(D756,RIJDERS!$B$19:$D$4377,2,FALSE),"")</f>
        <v/>
      </c>
      <c r="B756" s="20" t="str">
        <f>IFERROR(VLOOKUP(D756,RIJDERS!$B$19:$D$4377,3,FALSE),IF(ISBLANK(C756),"",C756))</f>
        <v/>
      </c>
    </row>
    <row r="757" spans="1:2" x14ac:dyDescent="0.25">
      <c r="A757" s="20" t="str">
        <f>IFERROR(VLOOKUP(D757,RIJDERS!$B$19:$D$4377,2,FALSE),"")</f>
        <v/>
      </c>
      <c r="B757" s="20" t="str">
        <f>IFERROR(VLOOKUP(D757,RIJDERS!$B$19:$D$4377,3,FALSE),IF(ISBLANK(C757),"",C757))</f>
        <v/>
      </c>
    </row>
    <row r="758" spans="1:2" x14ac:dyDescent="0.25">
      <c r="A758" s="20" t="str">
        <f>IFERROR(VLOOKUP(D758,RIJDERS!$B$19:$D$4377,2,FALSE),"")</f>
        <v/>
      </c>
      <c r="B758" s="20" t="str">
        <f>IFERROR(VLOOKUP(D758,RIJDERS!$B$19:$D$4377,3,FALSE),IF(ISBLANK(C758),"",C758))</f>
        <v/>
      </c>
    </row>
    <row r="759" spans="1:2" x14ac:dyDescent="0.25">
      <c r="A759" s="20" t="str">
        <f>IFERROR(VLOOKUP(D759,RIJDERS!$B$19:$D$4377,2,FALSE),"")</f>
        <v/>
      </c>
      <c r="B759" s="20" t="str">
        <f>IFERROR(VLOOKUP(D759,RIJDERS!$B$19:$D$4377,3,FALSE),IF(ISBLANK(C759),"",C759))</f>
        <v/>
      </c>
    </row>
    <row r="760" spans="1:2" x14ac:dyDescent="0.25">
      <c r="A760" s="20" t="str">
        <f>IFERROR(VLOOKUP(D760,RIJDERS!$B$19:$D$4377,2,FALSE),"")</f>
        <v/>
      </c>
      <c r="B760" s="20" t="str">
        <f>IFERROR(VLOOKUP(D760,RIJDERS!$B$19:$D$4377,3,FALSE),IF(ISBLANK(C760),"",C760))</f>
        <v/>
      </c>
    </row>
    <row r="761" spans="1:2" x14ac:dyDescent="0.25">
      <c r="A761" s="20" t="str">
        <f>IFERROR(VLOOKUP(D761,RIJDERS!$B$19:$D$4377,2,FALSE),"")</f>
        <v/>
      </c>
      <c r="B761" s="20" t="str">
        <f>IFERROR(VLOOKUP(D761,RIJDERS!$B$19:$D$4377,3,FALSE),IF(ISBLANK(C761),"",C761))</f>
        <v/>
      </c>
    </row>
    <row r="762" spans="1:2" x14ac:dyDescent="0.25">
      <c r="A762" s="20" t="str">
        <f>IFERROR(VLOOKUP(D762,RIJDERS!$B$19:$D$4377,2,FALSE),"")</f>
        <v/>
      </c>
      <c r="B762" s="20" t="str">
        <f>IFERROR(VLOOKUP(D762,RIJDERS!$B$19:$D$4377,3,FALSE),IF(ISBLANK(C762),"",C762))</f>
        <v/>
      </c>
    </row>
    <row r="763" spans="1:2" x14ac:dyDescent="0.25">
      <c r="A763" s="20" t="str">
        <f>IFERROR(VLOOKUP(D763,RIJDERS!$B$19:$D$4377,2,FALSE),"")</f>
        <v/>
      </c>
      <c r="B763" s="20" t="str">
        <f>IFERROR(VLOOKUP(D763,RIJDERS!$B$19:$D$4377,3,FALSE),IF(ISBLANK(C763),"",C763))</f>
        <v/>
      </c>
    </row>
    <row r="764" spans="1:2" x14ac:dyDescent="0.25">
      <c r="A764" s="20" t="str">
        <f>IFERROR(VLOOKUP(D764,RIJDERS!$B$19:$D$4377,2,FALSE),"")</f>
        <v/>
      </c>
      <c r="B764" s="20" t="str">
        <f>IFERROR(VLOOKUP(D764,RIJDERS!$B$19:$D$4377,3,FALSE),IF(ISBLANK(C764),"",C764))</f>
        <v/>
      </c>
    </row>
    <row r="765" spans="1:2" x14ac:dyDescent="0.25">
      <c r="A765" s="20" t="str">
        <f>IFERROR(VLOOKUP(D765,RIJDERS!$B$19:$D$4377,2,FALSE),"")</f>
        <v/>
      </c>
      <c r="B765" s="20" t="str">
        <f>IFERROR(VLOOKUP(D765,RIJDERS!$B$19:$D$4377,3,FALSE),IF(ISBLANK(C765),"",C765))</f>
        <v/>
      </c>
    </row>
    <row r="766" spans="1:2" x14ac:dyDescent="0.25">
      <c r="A766" s="20" t="str">
        <f>IFERROR(VLOOKUP(D766,RIJDERS!$B$19:$D$4377,2,FALSE),"")</f>
        <v/>
      </c>
      <c r="B766" s="20" t="str">
        <f>IFERROR(VLOOKUP(D766,RIJDERS!$B$19:$D$4377,3,FALSE),IF(ISBLANK(C766),"",C766))</f>
        <v/>
      </c>
    </row>
    <row r="767" spans="1:2" x14ac:dyDescent="0.25">
      <c r="A767" s="20" t="str">
        <f>IFERROR(VLOOKUP(D767,RIJDERS!$B$19:$D$4377,2,FALSE),"")</f>
        <v/>
      </c>
      <c r="B767" s="20" t="str">
        <f>IFERROR(VLOOKUP(D767,RIJDERS!$B$19:$D$4377,3,FALSE),IF(ISBLANK(C767),"",C767))</f>
        <v/>
      </c>
    </row>
    <row r="768" spans="1:2" x14ac:dyDescent="0.25">
      <c r="A768" s="20" t="str">
        <f>IFERROR(VLOOKUP(D768,RIJDERS!$B$19:$D$4377,2,FALSE),"")</f>
        <v/>
      </c>
      <c r="B768" s="20" t="str">
        <f>IFERROR(VLOOKUP(D768,RIJDERS!$B$19:$D$4377,3,FALSE),IF(ISBLANK(C768),"",C768))</f>
        <v/>
      </c>
    </row>
    <row r="769" spans="1:2" x14ac:dyDescent="0.25">
      <c r="A769" s="20" t="str">
        <f>IFERROR(VLOOKUP(D769,RIJDERS!$B$19:$D$4377,2,FALSE),"")</f>
        <v/>
      </c>
      <c r="B769" s="20" t="str">
        <f>IFERROR(VLOOKUP(D769,RIJDERS!$B$19:$D$4377,3,FALSE),IF(ISBLANK(C769),"",C769))</f>
        <v/>
      </c>
    </row>
    <row r="770" spans="1:2" x14ac:dyDescent="0.25">
      <c r="A770" s="20" t="str">
        <f>IFERROR(VLOOKUP(D770,RIJDERS!$B$19:$D$4377,2,FALSE),"")</f>
        <v/>
      </c>
      <c r="B770" s="20" t="str">
        <f>IFERROR(VLOOKUP(D770,RIJDERS!$B$19:$D$4377,3,FALSE),IF(ISBLANK(C770),"",C770))</f>
        <v/>
      </c>
    </row>
    <row r="771" spans="1:2" x14ac:dyDescent="0.25">
      <c r="A771" s="20" t="str">
        <f>IFERROR(VLOOKUP(D771,RIJDERS!$B$19:$D$4377,2,FALSE),"")</f>
        <v/>
      </c>
      <c r="B771" s="20" t="str">
        <f>IFERROR(VLOOKUP(D771,RIJDERS!$B$19:$D$4377,3,FALSE),IF(ISBLANK(C771),"",C771))</f>
        <v/>
      </c>
    </row>
    <row r="772" spans="1:2" x14ac:dyDescent="0.25">
      <c r="A772" s="20" t="str">
        <f>IFERROR(VLOOKUP(D772,RIJDERS!$B$19:$D$4377,2,FALSE),"")</f>
        <v/>
      </c>
      <c r="B772" s="20" t="str">
        <f>IFERROR(VLOOKUP(D772,RIJDERS!$B$19:$D$4377,3,FALSE),IF(ISBLANK(C772),"",C772))</f>
        <v/>
      </c>
    </row>
    <row r="773" spans="1:2" x14ac:dyDescent="0.25">
      <c r="A773" s="20" t="str">
        <f>IFERROR(VLOOKUP(D773,RIJDERS!$B$19:$D$4377,2,FALSE),"")</f>
        <v/>
      </c>
      <c r="B773" s="20" t="str">
        <f>IFERROR(VLOOKUP(D773,RIJDERS!$B$19:$D$4377,3,FALSE),IF(ISBLANK(C773),"",C773))</f>
        <v/>
      </c>
    </row>
    <row r="774" spans="1:2" x14ac:dyDescent="0.25">
      <c r="A774" s="20" t="str">
        <f>IFERROR(VLOOKUP(D774,RIJDERS!$B$19:$D$4377,2,FALSE),"")</f>
        <v/>
      </c>
      <c r="B774" s="20" t="str">
        <f>IFERROR(VLOOKUP(D774,RIJDERS!$B$19:$D$4377,3,FALSE),IF(ISBLANK(C774),"",C774))</f>
        <v/>
      </c>
    </row>
    <row r="775" spans="1:2" x14ac:dyDescent="0.25">
      <c r="A775" s="20" t="str">
        <f>IFERROR(VLOOKUP(D775,RIJDERS!$B$19:$D$4377,2,FALSE),"")</f>
        <v/>
      </c>
      <c r="B775" s="20" t="str">
        <f>IFERROR(VLOOKUP(D775,RIJDERS!$B$19:$D$4377,3,FALSE),IF(ISBLANK(C775),"",C775))</f>
        <v/>
      </c>
    </row>
    <row r="776" spans="1:2" x14ac:dyDescent="0.25">
      <c r="A776" s="20" t="str">
        <f>IFERROR(VLOOKUP(D776,RIJDERS!$B$19:$D$4377,2,FALSE),"")</f>
        <v/>
      </c>
      <c r="B776" s="20" t="str">
        <f>IFERROR(VLOOKUP(D776,RIJDERS!$B$19:$D$4377,3,FALSE),IF(ISBLANK(C776),"",C776))</f>
        <v/>
      </c>
    </row>
    <row r="777" spans="1:2" x14ac:dyDescent="0.25">
      <c r="A777" s="20" t="str">
        <f>IFERROR(VLOOKUP(D777,RIJDERS!$B$19:$D$4377,2,FALSE),"")</f>
        <v/>
      </c>
      <c r="B777" s="20" t="str">
        <f>IFERROR(VLOOKUP(D777,RIJDERS!$B$19:$D$4377,3,FALSE),IF(ISBLANK(C777),"",C777))</f>
        <v/>
      </c>
    </row>
    <row r="778" spans="1:2" x14ac:dyDescent="0.25">
      <c r="A778" s="20" t="str">
        <f>IFERROR(VLOOKUP(D778,RIJDERS!$B$19:$D$4377,2,FALSE),"")</f>
        <v/>
      </c>
      <c r="B778" s="20" t="str">
        <f>IFERROR(VLOOKUP(D778,RIJDERS!$B$19:$D$4377,3,FALSE),IF(ISBLANK(C778),"",C778))</f>
        <v/>
      </c>
    </row>
    <row r="779" spans="1:2" x14ac:dyDescent="0.25">
      <c r="A779" s="20" t="str">
        <f>IFERROR(VLOOKUP(D779,RIJDERS!$B$19:$D$4377,2,FALSE),"")</f>
        <v/>
      </c>
      <c r="B779" s="20" t="str">
        <f>IFERROR(VLOOKUP(D779,RIJDERS!$B$19:$D$4377,3,FALSE),IF(ISBLANK(C779),"",C779))</f>
        <v/>
      </c>
    </row>
    <row r="780" spans="1:2" x14ac:dyDescent="0.25">
      <c r="A780" s="20" t="str">
        <f>IFERROR(VLOOKUP(D780,RIJDERS!$B$19:$D$4377,2,FALSE),"")</f>
        <v/>
      </c>
      <c r="B780" s="20" t="str">
        <f>IFERROR(VLOOKUP(D780,RIJDERS!$B$19:$D$4377,3,FALSE),IF(ISBLANK(C780),"",C780))</f>
        <v/>
      </c>
    </row>
    <row r="781" spans="1:2" x14ac:dyDescent="0.25">
      <c r="A781" s="20" t="str">
        <f>IFERROR(VLOOKUP(D781,RIJDERS!$B$19:$D$4377,2,FALSE),"")</f>
        <v/>
      </c>
      <c r="B781" s="20" t="str">
        <f>IFERROR(VLOOKUP(D781,RIJDERS!$B$19:$D$4377,3,FALSE),IF(ISBLANK(C781),"",C781))</f>
        <v/>
      </c>
    </row>
    <row r="782" spans="1:2" x14ac:dyDescent="0.25">
      <c r="A782" s="20" t="str">
        <f>IFERROR(VLOOKUP(D782,RIJDERS!$B$19:$D$4377,2,FALSE),"")</f>
        <v/>
      </c>
      <c r="B782" s="20" t="str">
        <f>IFERROR(VLOOKUP(D782,RIJDERS!$B$19:$D$4377,3,FALSE),IF(ISBLANK(C782),"",C782))</f>
        <v/>
      </c>
    </row>
    <row r="783" spans="1:2" x14ac:dyDescent="0.25">
      <c r="A783" s="20" t="str">
        <f>IFERROR(VLOOKUP(D783,RIJDERS!$B$19:$D$4377,2,FALSE),"")</f>
        <v/>
      </c>
      <c r="B783" s="20" t="str">
        <f>IFERROR(VLOOKUP(D783,RIJDERS!$B$19:$D$4377,3,FALSE),IF(ISBLANK(C783),"",C783))</f>
        <v/>
      </c>
    </row>
    <row r="784" spans="1:2" x14ac:dyDescent="0.25">
      <c r="A784" s="20" t="str">
        <f>IFERROR(VLOOKUP(D784,RIJDERS!$B$19:$D$4377,2,FALSE),"")</f>
        <v/>
      </c>
      <c r="B784" s="20" t="str">
        <f>IFERROR(VLOOKUP(D784,RIJDERS!$B$19:$D$4377,3,FALSE),IF(ISBLANK(C784),"",C784))</f>
        <v/>
      </c>
    </row>
    <row r="785" spans="1:2" x14ac:dyDescent="0.25">
      <c r="A785" s="20" t="str">
        <f>IFERROR(VLOOKUP(D785,RIJDERS!$B$19:$D$4377,2,FALSE),"")</f>
        <v/>
      </c>
      <c r="B785" s="20" t="str">
        <f>IFERROR(VLOOKUP(D785,RIJDERS!$B$19:$D$4377,3,FALSE),IF(ISBLANK(C785),"",C785))</f>
        <v/>
      </c>
    </row>
    <row r="786" spans="1:2" x14ac:dyDescent="0.25">
      <c r="A786" s="20" t="str">
        <f>IFERROR(VLOOKUP(D786,RIJDERS!$B$19:$D$4377,2,FALSE),"")</f>
        <v/>
      </c>
      <c r="B786" s="20" t="str">
        <f>IFERROR(VLOOKUP(D786,RIJDERS!$B$19:$D$4377,3,FALSE),IF(ISBLANK(C786),"",C786))</f>
        <v/>
      </c>
    </row>
    <row r="787" spans="1:2" x14ac:dyDescent="0.25">
      <c r="A787" s="20" t="str">
        <f>IFERROR(VLOOKUP(D787,RIJDERS!$B$19:$D$4377,2,FALSE),"")</f>
        <v/>
      </c>
      <c r="B787" s="20" t="str">
        <f>IFERROR(VLOOKUP(D787,RIJDERS!$B$19:$D$4377,3,FALSE),IF(ISBLANK(C787),"",C787))</f>
        <v/>
      </c>
    </row>
    <row r="788" spans="1:2" x14ac:dyDescent="0.25">
      <c r="A788" s="20" t="str">
        <f>IFERROR(VLOOKUP(D788,RIJDERS!$B$19:$D$4377,2,FALSE),"")</f>
        <v/>
      </c>
      <c r="B788" s="20" t="str">
        <f>IFERROR(VLOOKUP(D788,RIJDERS!$B$19:$D$4377,3,FALSE),IF(ISBLANK(C788),"",C788))</f>
        <v/>
      </c>
    </row>
    <row r="789" spans="1:2" x14ac:dyDescent="0.25">
      <c r="A789" s="20" t="str">
        <f>IFERROR(VLOOKUP(D789,RIJDERS!$B$19:$D$4377,2,FALSE),"")</f>
        <v/>
      </c>
      <c r="B789" s="20" t="str">
        <f>IFERROR(VLOOKUP(D789,RIJDERS!$B$19:$D$4377,3,FALSE),IF(ISBLANK(C789),"",C789))</f>
        <v/>
      </c>
    </row>
    <row r="790" spans="1:2" x14ac:dyDescent="0.25">
      <c r="A790" s="20" t="str">
        <f>IFERROR(VLOOKUP(D790,RIJDERS!$B$19:$D$4377,2,FALSE),"")</f>
        <v/>
      </c>
      <c r="B790" s="20" t="str">
        <f>IFERROR(VLOOKUP(D790,RIJDERS!$B$19:$D$4377,3,FALSE),IF(ISBLANK(C790),"",C790))</f>
        <v/>
      </c>
    </row>
    <row r="791" spans="1:2" x14ac:dyDescent="0.25">
      <c r="A791" s="20" t="str">
        <f>IFERROR(VLOOKUP(D791,RIJDERS!$B$19:$D$4377,2,FALSE),"")</f>
        <v/>
      </c>
      <c r="B791" s="20" t="str">
        <f>IFERROR(VLOOKUP(D791,RIJDERS!$B$19:$D$4377,3,FALSE),IF(ISBLANK(C791),"",C791))</f>
        <v/>
      </c>
    </row>
    <row r="792" spans="1:2" x14ac:dyDescent="0.25">
      <c r="A792" s="20" t="str">
        <f>IFERROR(VLOOKUP(D792,RIJDERS!$B$19:$D$4377,2,FALSE),"")</f>
        <v/>
      </c>
      <c r="B792" s="20" t="str">
        <f>IFERROR(VLOOKUP(D792,RIJDERS!$B$19:$D$4377,3,FALSE),IF(ISBLANK(C792),"",C792))</f>
        <v/>
      </c>
    </row>
    <row r="793" spans="1:2" x14ac:dyDescent="0.25">
      <c r="A793" s="20" t="str">
        <f>IFERROR(VLOOKUP(D793,RIJDERS!$B$19:$D$4377,2,FALSE),"")</f>
        <v/>
      </c>
      <c r="B793" s="20" t="str">
        <f>IFERROR(VLOOKUP(D793,RIJDERS!$B$19:$D$4377,3,FALSE),IF(ISBLANK(C793),"",C793))</f>
        <v/>
      </c>
    </row>
    <row r="794" spans="1:2" x14ac:dyDescent="0.25">
      <c r="A794" s="20" t="str">
        <f>IFERROR(VLOOKUP(D794,RIJDERS!$B$19:$D$4377,2,FALSE),"")</f>
        <v/>
      </c>
      <c r="B794" s="20" t="str">
        <f>IFERROR(VLOOKUP(D794,RIJDERS!$B$19:$D$4377,3,FALSE),IF(ISBLANK(C794),"",C794))</f>
        <v/>
      </c>
    </row>
    <row r="795" spans="1:2" x14ac:dyDescent="0.25">
      <c r="A795" s="20" t="str">
        <f>IFERROR(VLOOKUP(D795,RIJDERS!$B$19:$D$4377,2,FALSE),"")</f>
        <v/>
      </c>
      <c r="B795" s="20" t="str">
        <f>IFERROR(VLOOKUP(D795,RIJDERS!$B$19:$D$4377,3,FALSE),IF(ISBLANK(C795),"",C795))</f>
        <v/>
      </c>
    </row>
    <row r="796" spans="1:2" x14ac:dyDescent="0.25">
      <c r="A796" s="20" t="str">
        <f>IFERROR(VLOOKUP(D796,RIJDERS!$B$19:$D$4377,2,FALSE),"")</f>
        <v/>
      </c>
      <c r="B796" s="20" t="str">
        <f>IFERROR(VLOOKUP(D796,RIJDERS!$B$19:$D$4377,3,FALSE),IF(ISBLANK(C796),"",C796))</f>
        <v/>
      </c>
    </row>
    <row r="797" spans="1:2" x14ac:dyDescent="0.25">
      <c r="A797" s="20" t="str">
        <f>IFERROR(VLOOKUP(D797,RIJDERS!$B$19:$D$4377,2,FALSE),"")</f>
        <v/>
      </c>
      <c r="B797" s="20" t="str">
        <f>IFERROR(VLOOKUP(D797,RIJDERS!$B$19:$D$4377,3,FALSE),IF(ISBLANK(C797),"",C797))</f>
        <v/>
      </c>
    </row>
    <row r="798" spans="1:2" x14ac:dyDescent="0.25">
      <c r="A798" s="20" t="str">
        <f>IFERROR(VLOOKUP(D798,RIJDERS!$B$19:$D$4377,2,FALSE),"")</f>
        <v/>
      </c>
      <c r="B798" s="20" t="str">
        <f>IFERROR(VLOOKUP(D798,RIJDERS!$B$19:$D$4377,3,FALSE),IF(ISBLANK(C798),"",C798))</f>
        <v/>
      </c>
    </row>
    <row r="799" spans="1:2" x14ac:dyDescent="0.25">
      <c r="A799" s="20" t="str">
        <f>IFERROR(VLOOKUP(D799,RIJDERS!$B$19:$D$4377,2,FALSE),"")</f>
        <v/>
      </c>
      <c r="B799" s="20" t="str">
        <f>IFERROR(VLOOKUP(D799,RIJDERS!$B$19:$D$4377,3,FALSE),IF(ISBLANK(C799),"",C799))</f>
        <v/>
      </c>
    </row>
    <row r="800" spans="1:2" x14ac:dyDescent="0.25">
      <c r="A800" s="20" t="str">
        <f>IFERROR(VLOOKUP(D800,RIJDERS!$B$19:$D$4377,2,FALSE),"")</f>
        <v/>
      </c>
      <c r="B800" s="20" t="str">
        <f>IFERROR(VLOOKUP(D800,RIJDERS!$B$19:$D$4377,3,FALSE),IF(ISBLANK(C800),"",C800))</f>
        <v/>
      </c>
    </row>
    <row r="801" spans="1:2" x14ac:dyDescent="0.25">
      <c r="A801" s="20" t="str">
        <f>IFERROR(VLOOKUP(D801,RIJDERS!$B$19:$D$4377,2,FALSE),"")</f>
        <v/>
      </c>
      <c r="B801" s="20" t="str">
        <f>IFERROR(VLOOKUP(D801,RIJDERS!$B$19:$D$4377,3,FALSE),IF(ISBLANK(C801),"",C801))</f>
        <v/>
      </c>
    </row>
    <row r="802" spans="1:2" x14ac:dyDescent="0.25">
      <c r="A802" s="20" t="str">
        <f>IFERROR(VLOOKUP(D802,RIJDERS!$B$19:$D$4377,2,FALSE),"")</f>
        <v/>
      </c>
      <c r="B802" s="20" t="str">
        <f>IFERROR(VLOOKUP(D802,RIJDERS!$B$19:$D$4377,3,FALSE),IF(ISBLANK(C802),"",C802))</f>
        <v/>
      </c>
    </row>
    <row r="803" spans="1:2" x14ac:dyDescent="0.25">
      <c r="A803" s="20" t="str">
        <f>IFERROR(VLOOKUP(D803,RIJDERS!$B$19:$D$4377,2,FALSE),"")</f>
        <v/>
      </c>
      <c r="B803" s="20" t="str">
        <f>IFERROR(VLOOKUP(D803,RIJDERS!$B$19:$D$4377,3,FALSE),IF(ISBLANK(C803),"",C803))</f>
        <v/>
      </c>
    </row>
    <row r="804" spans="1:2" x14ac:dyDescent="0.25">
      <c r="A804" s="20" t="str">
        <f>IFERROR(VLOOKUP(D804,RIJDERS!$B$19:$D$4377,2,FALSE),"")</f>
        <v/>
      </c>
      <c r="B804" s="20" t="str">
        <f>IFERROR(VLOOKUP(D804,RIJDERS!$B$19:$D$4377,3,FALSE),IF(ISBLANK(C804),"",C804))</f>
        <v/>
      </c>
    </row>
    <row r="805" spans="1:2" x14ac:dyDescent="0.25">
      <c r="A805" s="20" t="str">
        <f>IFERROR(VLOOKUP(D805,RIJDERS!$B$19:$D$4377,2,FALSE),"")</f>
        <v/>
      </c>
      <c r="B805" s="20" t="str">
        <f>IFERROR(VLOOKUP(D805,RIJDERS!$B$19:$D$4377,3,FALSE),IF(ISBLANK(C805),"",C805))</f>
        <v/>
      </c>
    </row>
    <row r="806" spans="1:2" x14ac:dyDescent="0.25">
      <c r="A806" s="20" t="str">
        <f>IFERROR(VLOOKUP(D806,RIJDERS!$B$19:$D$4377,2,FALSE),"")</f>
        <v/>
      </c>
      <c r="B806" s="20" t="str">
        <f>IFERROR(VLOOKUP(D806,RIJDERS!$B$19:$D$4377,3,FALSE),IF(ISBLANK(C806),"",C806))</f>
        <v/>
      </c>
    </row>
    <row r="807" spans="1:2" x14ac:dyDescent="0.25">
      <c r="A807" s="20" t="str">
        <f>IFERROR(VLOOKUP(D807,RIJDERS!$B$19:$D$4377,2,FALSE),"")</f>
        <v/>
      </c>
      <c r="B807" s="20" t="str">
        <f>IFERROR(VLOOKUP(D807,RIJDERS!$B$19:$D$4377,3,FALSE),IF(ISBLANK(C807),"",C807))</f>
        <v/>
      </c>
    </row>
    <row r="808" spans="1:2" x14ac:dyDescent="0.25">
      <c r="A808" s="20" t="str">
        <f>IFERROR(VLOOKUP(D808,RIJDERS!$B$19:$D$4377,2,FALSE),"")</f>
        <v/>
      </c>
      <c r="B808" s="20" t="str">
        <f>IFERROR(VLOOKUP(D808,RIJDERS!$B$19:$D$4377,3,FALSE),IF(ISBLANK(C808),"",C808))</f>
        <v/>
      </c>
    </row>
    <row r="809" spans="1:2" x14ac:dyDescent="0.25">
      <c r="A809" s="20" t="str">
        <f>IFERROR(VLOOKUP(D809,RIJDERS!$B$19:$D$4377,2,FALSE),"")</f>
        <v/>
      </c>
      <c r="B809" s="20" t="str">
        <f>IFERROR(VLOOKUP(D809,RIJDERS!$B$19:$D$4377,3,FALSE),IF(ISBLANK(C809),"",C809))</f>
        <v/>
      </c>
    </row>
    <row r="810" spans="1:2" x14ac:dyDescent="0.25">
      <c r="A810" s="20" t="str">
        <f>IFERROR(VLOOKUP(D810,RIJDERS!$B$19:$D$4377,2,FALSE),"")</f>
        <v/>
      </c>
      <c r="B810" s="20" t="str">
        <f>IFERROR(VLOOKUP(D810,RIJDERS!$B$19:$D$4377,3,FALSE),IF(ISBLANK(C810),"",C810))</f>
        <v/>
      </c>
    </row>
    <row r="811" spans="1:2" x14ac:dyDescent="0.25">
      <c r="A811" s="20" t="str">
        <f>IFERROR(VLOOKUP(D811,RIJDERS!$B$19:$D$4377,2,FALSE),"")</f>
        <v/>
      </c>
      <c r="B811" s="20" t="str">
        <f>IFERROR(VLOOKUP(D811,RIJDERS!$B$19:$D$4377,3,FALSE),IF(ISBLANK(C811),"",C811))</f>
        <v/>
      </c>
    </row>
    <row r="812" spans="1:2" x14ac:dyDescent="0.25">
      <c r="A812" s="20" t="str">
        <f>IFERROR(VLOOKUP(D812,RIJDERS!$B$19:$D$4377,2,FALSE),"")</f>
        <v/>
      </c>
      <c r="B812" s="20" t="str">
        <f>IFERROR(VLOOKUP(D812,RIJDERS!$B$19:$D$4377,3,FALSE),IF(ISBLANK(C812),"",C812))</f>
        <v/>
      </c>
    </row>
    <row r="813" spans="1:2" x14ac:dyDescent="0.25">
      <c r="A813" s="20" t="str">
        <f>IFERROR(VLOOKUP(D813,RIJDERS!$B$19:$D$4377,2,FALSE),"")</f>
        <v/>
      </c>
      <c r="B813" s="20" t="str">
        <f>IFERROR(VLOOKUP(D813,RIJDERS!$B$19:$D$4377,3,FALSE),IF(ISBLANK(C813),"",C813))</f>
        <v/>
      </c>
    </row>
    <row r="814" spans="1:2" x14ac:dyDescent="0.25">
      <c r="A814" s="20" t="str">
        <f>IFERROR(VLOOKUP(D814,RIJDERS!$B$19:$D$4377,2,FALSE),"")</f>
        <v/>
      </c>
      <c r="B814" s="20" t="str">
        <f>IFERROR(VLOOKUP(D814,RIJDERS!$B$19:$D$4377,3,FALSE),IF(ISBLANK(C814),"",C814))</f>
        <v/>
      </c>
    </row>
    <row r="815" spans="1:2" x14ac:dyDescent="0.25">
      <c r="A815" s="20" t="str">
        <f>IFERROR(VLOOKUP(D815,RIJDERS!$B$19:$D$4377,2,FALSE),"")</f>
        <v/>
      </c>
      <c r="B815" s="20" t="str">
        <f>IFERROR(VLOOKUP(D815,RIJDERS!$B$19:$D$4377,3,FALSE),IF(ISBLANK(C815),"",C815))</f>
        <v/>
      </c>
    </row>
    <row r="816" spans="1:2" x14ac:dyDescent="0.25">
      <c r="A816" s="20" t="str">
        <f>IFERROR(VLOOKUP(D816,RIJDERS!$B$19:$D$4377,2,FALSE),"")</f>
        <v/>
      </c>
      <c r="B816" s="20" t="str">
        <f>IFERROR(VLOOKUP(D816,RIJDERS!$B$19:$D$4377,3,FALSE),IF(ISBLANK(C816),"",C816))</f>
        <v/>
      </c>
    </row>
    <row r="817" spans="1:2" x14ac:dyDescent="0.25">
      <c r="A817" s="20" t="str">
        <f>IFERROR(VLOOKUP(D817,RIJDERS!$B$19:$D$4377,2,FALSE),"")</f>
        <v/>
      </c>
      <c r="B817" s="20" t="str">
        <f>IFERROR(VLOOKUP(D817,RIJDERS!$B$19:$D$4377,3,FALSE),IF(ISBLANK(C817),"",C817))</f>
        <v/>
      </c>
    </row>
    <row r="818" spans="1:2" x14ac:dyDescent="0.25">
      <c r="A818" s="20" t="str">
        <f>IFERROR(VLOOKUP(D818,RIJDERS!$B$19:$D$4377,2,FALSE),"")</f>
        <v/>
      </c>
      <c r="B818" s="20" t="str">
        <f>IFERROR(VLOOKUP(D818,RIJDERS!$B$19:$D$4377,3,FALSE),IF(ISBLANK(C818),"",C818))</f>
        <v/>
      </c>
    </row>
    <row r="819" spans="1:2" x14ac:dyDescent="0.25">
      <c r="A819" s="20" t="str">
        <f>IFERROR(VLOOKUP(D819,RIJDERS!$B$19:$D$4377,2,FALSE),"")</f>
        <v/>
      </c>
      <c r="B819" s="20" t="str">
        <f>IFERROR(VLOOKUP(D819,RIJDERS!$B$19:$D$4377,3,FALSE),IF(ISBLANK(C819),"",C819))</f>
        <v/>
      </c>
    </row>
    <row r="820" spans="1:2" x14ac:dyDescent="0.25">
      <c r="A820" s="20" t="str">
        <f>IFERROR(VLOOKUP(D820,RIJDERS!$B$19:$D$4377,2,FALSE),"")</f>
        <v/>
      </c>
      <c r="B820" s="20" t="str">
        <f>IFERROR(VLOOKUP(D820,RIJDERS!$B$19:$D$4377,3,FALSE),IF(ISBLANK(C820),"",C820))</f>
        <v/>
      </c>
    </row>
    <row r="821" spans="1:2" x14ac:dyDescent="0.25">
      <c r="A821" s="20" t="str">
        <f>IFERROR(VLOOKUP(D821,RIJDERS!$B$19:$D$4377,2,FALSE),"")</f>
        <v/>
      </c>
      <c r="B821" s="20" t="str">
        <f>IFERROR(VLOOKUP(D821,RIJDERS!$B$19:$D$4377,3,FALSE),IF(ISBLANK(C821),"",C821))</f>
        <v/>
      </c>
    </row>
    <row r="822" spans="1:2" x14ac:dyDescent="0.25">
      <c r="A822" s="20" t="str">
        <f>IFERROR(VLOOKUP(D822,RIJDERS!$B$19:$D$4377,2,FALSE),"")</f>
        <v/>
      </c>
      <c r="B822" s="20" t="str">
        <f>IFERROR(VLOOKUP(D822,RIJDERS!$B$19:$D$4377,3,FALSE),IF(ISBLANK(C822),"",C822))</f>
        <v/>
      </c>
    </row>
    <row r="823" spans="1:2" x14ac:dyDescent="0.25">
      <c r="A823" s="20" t="str">
        <f>IFERROR(VLOOKUP(D823,RIJDERS!$B$19:$D$4377,2,FALSE),"")</f>
        <v/>
      </c>
      <c r="B823" s="20" t="str">
        <f>IFERROR(VLOOKUP(D823,RIJDERS!$B$19:$D$4377,3,FALSE),IF(ISBLANK(C823),"",C823))</f>
        <v/>
      </c>
    </row>
    <row r="824" spans="1:2" x14ac:dyDescent="0.25">
      <c r="A824" s="20" t="str">
        <f>IFERROR(VLOOKUP(D824,RIJDERS!$B$19:$D$4377,2,FALSE),"")</f>
        <v/>
      </c>
      <c r="B824" s="20" t="str">
        <f>IFERROR(VLOOKUP(D824,RIJDERS!$B$19:$D$4377,3,FALSE),IF(ISBLANK(C824),"",C824))</f>
        <v/>
      </c>
    </row>
    <row r="825" spans="1:2" x14ac:dyDescent="0.25">
      <c r="A825" s="20" t="str">
        <f>IFERROR(VLOOKUP(D825,RIJDERS!$B$19:$D$4377,2,FALSE),"")</f>
        <v/>
      </c>
      <c r="B825" s="20" t="str">
        <f>IFERROR(VLOOKUP(D825,RIJDERS!$B$19:$D$4377,3,FALSE),IF(ISBLANK(C825),"",C825))</f>
        <v/>
      </c>
    </row>
    <row r="826" spans="1:2" x14ac:dyDescent="0.25">
      <c r="A826" s="20" t="str">
        <f>IFERROR(VLOOKUP(D826,RIJDERS!$B$19:$D$4377,2,FALSE),"")</f>
        <v/>
      </c>
      <c r="B826" s="20" t="str">
        <f>IFERROR(VLOOKUP(D826,RIJDERS!$B$19:$D$4377,3,FALSE),IF(ISBLANK(C826),"",C826))</f>
        <v/>
      </c>
    </row>
    <row r="827" spans="1:2" x14ac:dyDescent="0.25">
      <c r="A827" s="20" t="str">
        <f>IFERROR(VLOOKUP(D827,RIJDERS!$B$19:$D$4377,2,FALSE),"")</f>
        <v/>
      </c>
      <c r="B827" s="20" t="str">
        <f>IFERROR(VLOOKUP(D827,RIJDERS!$B$19:$D$4377,3,FALSE),IF(ISBLANK(C827),"",C827))</f>
        <v/>
      </c>
    </row>
    <row r="828" spans="1:2" x14ac:dyDescent="0.25">
      <c r="A828" s="20" t="str">
        <f>IFERROR(VLOOKUP(D828,RIJDERS!$B$19:$D$4377,2,FALSE),"")</f>
        <v/>
      </c>
      <c r="B828" s="20" t="str">
        <f>IFERROR(VLOOKUP(D828,RIJDERS!$B$19:$D$4377,3,FALSE),IF(ISBLANK(C828),"",C828))</f>
        <v/>
      </c>
    </row>
    <row r="829" spans="1:2" x14ac:dyDescent="0.25">
      <c r="A829" s="20" t="str">
        <f>IFERROR(VLOOKUP(D829,RIJDERS!$B$19:$D$4377,2,FALSE),"")</f>
        <v/>
      </c>
      <c r="B829" s="20" t="str">
        <f>IFERROR(VLOOKUP(D829,RIJDERS!$B$19:$D$4377,3,FALSE),IF(ISBLANK(C829),"",C829))</f>
        <v/>
      </c>
    </row>
    <row r="830" spans="1:2" x14ac:dyDescent="0.25">
      <c r="A830" s="20" t="str">
        <f>IFERROR(VLOOKUP(D830,RIJDERS!$B$19:$D$4377,2,FALSE),"")</f>
        <v/>
      </c>
      <c r="B830" s="20" t="str">
        <f>IFERROR(VLOOKUP(D830,RIJDERS!$B$19:$D$4377,3,FALSE),IF(ISBLANK(C830),"",C830))</f>
        <v/>
      </c>
    </row>
    <row r="831" spans="1:2" x14ac:dyDescent="0.25">
      <c r="A831" s="20" t="str">
        <f>IFERROR(VLOOKUP(D831,RIJDERS!$B$19:$D$4377,2,FALSE),"")</f>
        <v/>
      </c>
      <c r="B831" s="20" t="str">
        <f>IFERROR(VLOOKUP(D831,RIJDERS!$B$19:$D$4377,3,FALSE),IF(ISBLANK(C831),"",C831))</f>
        <v/>
      </c>
    </row>
    <row r="832" spans="1:2" x14ac:dyDescent="0.25">
      <c r="A832" s="20" t="str">
        <f>IFERROR(VLOOKUP(D832,RIJDERS!$B$19:$D$4377,2,FALSE),"")</f>
        <v/>
      </c>
      <c r="B832" s="20" t="str">
        <f>IFERROR(VLOOKUP(D832,RIJDERS!$B$19:$D$4377,3,FALSE),IF(ISBLANK(C832),"",C832))</f>
        <v/>
      </c>
    </row>
    <row r="833" spans="1:2" x14ac:dyDescent="0.25">
      <c r="A833" s="20" t="str">
        <f>IFERROR(VLOOKUP(D833,RIJDERS!$B$19:$D$4377,2,FALSE),"")</f>
        <v/>
      </c>
      <c r="B833" s="20" t="str">
        <f>IFERROR(VLOOKUP(D833,RIJDERS!$B$19:$D$4377,3,FALSE),IF(ISBLANK(C833),"",C833))</f>
        <v/>
      </c>
    </row>
    <row r="834" spans="1:2" x14ac:dyDescent="0.25">
      <c r="A834" s="20" t="str">
        <f>IFERROR(VLOOKUP(D834,RIJDERS!$B$19:$D$4377,2,FALSE),"")</f>
        <v/>
      </c>
      <c r="B834" s="20" t="str">
        <f>IFERROR(VLOOKUP(D834,RIJDERS!$B$19:$D$4377,3,FALSE),IF(ISBLANK(C834),"",C834))</f>
        <v/>
      </c>
    </row>
    <row r="835" spans="1:2" x14ac:dyDescent="0.25">
      <c r="A835" s="20" t="str">
        <f>IFERROR(VLOOKUP(D835,RIJDERS!$B$19:$D$4377,2,FALSE),"")</f>
        <v/>
      </c>
      <c r="B835" s="20" t="str">
        <f>IFERROR(VLOOKUP(D835,RIJDERS!$B$19:$D$4377,3,FALSE),IF(ISBLANK(C835),"",C835))</f>
        <v/>
      </c>
    </row>
    <row r="836" spans="1:2" x14ac:dyDescent="0.25">
      <c r="A836" s="20" t="str">
        <f>IFERROR(VLOOKUP(D836,RIJDERS!$B$19:$D$4377,2,FALSE),"")</f>
        <v/>
      </c>
      <c r="B836" s="20" t="str">
        <f>IFERROR(VLOOKUP(D836,RIJDERS!$B$19:$D$4377,3,FALSE),IF(ISBLANK(C836),"",C836))</f>
        <v/>
      </c>
    </row>
    <row r="837" spans="1:2" x14ac:dyDescent="0.25">
      <c r="A837" s="20" t="str">
        <f>IFERROR(VLOOKUP(D837,RIJDERS!$B$19:$D$4377,2,FALSE),"")</f>
        <v/>
      </c>
      <c r="B837" s="20" t="str">
        <f>IFERROR(VLOOKUP(D837,RIJDERS!$B$19:$D$4377,3,FALSE),IF(ISBLANK(C837),"",C837))</f>
        <v/>
      </c>
    </row>
    <row r="838" spans="1:2" x14ac:dyDescent="0.25">
      <c r="A838" s="20" t="str">
        <f>IFERROR(VLOOKUP(D838,RIJDERS!$B$19:$D$4377,2,FALSE),"")</f>
        <v/>
      </c>
      <c r="B838" s="20" t="str">
        <f>IFERROR(VLOOKUP(D838,RIJDERS!$B$19:$D$4377,3,FALSE),IF(ISBLANK(C838),"",C838))</f>
        <v/>
      </c>
    </row>
    <row r="839" spans="1:2" x14ac:dyDescent="0.25">
      <c r="A839" s="20" t="str">
        <f>IFERROR(VLOOKUP(D839,RIJDERS!$B$19:$D$4377,2,FALSE),"")</f>
        <v/>
      </c>
      <c r="B839" s="20" t="str">
        <f>IFERROR(VLOOKUP(D839,RIJDERS!$B$19:$D$4377,3,FALSE),IF(ISBLANK(C839),"",C839))</f>
        <v/>
      </c>
    </row>
    <row r="840" spans="1:2" x14ac:dyDescent="0.25">
      <c r="A840" s="20" t="str">
        <f>IFERROR(VLOOKUP(D840,RIJDERS!$B$19:$D$4377,2,FALSE),"")</f>
        <v/>
      </c>
      <c r="B840" s="20" t="str">
        <f>IFERROR(VLOOKUP(D840,RIJDERS!$B$19:$D$4377,3,FALSE),IF(ISBLANK(C840),"",C840))</f>
        <v/>
      </c>
    </row>
    <row r="841" spans="1:2" x14ac:dyDescent="0.25">
      <c r="A841" s="20" t="str">
        <f>IFERROR(VLOOKUP(D841,RIJDERS!$B$19:$D$4377,2,FALSE),"")</f>
        <v/>
      </c>
      <c r="B841" s="20" t="str">
        <f>IFERROR(VLOOKUP(D841,RIJDERS!$B$19:$D$4377,3,FALSE),IF(ISBLANK(C841),"",C841))</f>
        <v/>
      </c>
    </row>
    <row r="842" spans="1:2" x14ac:dyDescent="0.25">
      <c r="A842" s="20" t="str">
        <f>IFERROR(VLOOKUP(D842,RIJDERS!$B$19:$D$4377,2,FALSE),"")</f>
        <v/>
      </c>
      <c r="B842" s="20" t="str">
        <f>IFERROR(VLOOKUP(D842,RIJDERS!$B$19:$D$4377,3,FALSE),IF(ISBLANK(C842),"",C842))</f>
        <v/>
      </c>
    </row>
    <row r="843" spans="1:2" x14ac:dyDescent="0.25">
      <c r="A843" s="20" t="str">
        <f>IFERROR(VLOOKUP(D843,RIJDERS!$B$19:$D$4377,2,FALSE),"")</f>
        <v/>
      </c>
      <c r="B843" s="20" t="str">
        <f>IFERROR(VLOOKUP(D843,RIJDERS!$B$19:$D$4377,3,FALSE),IF(ISBLANK(C843),"",C843))</f>
        <v/>
      </c>
    </row>
    <row r="844" spans="1:2" x14ac:dyDescent="0.25">
      <c r="A844" s="20" t="str">
        <f>IFERROR(VLOOKUP(D844,RIJDERS!$B$19:$D$4377,2,FALSE),"")</f>
        <v/>
      </c>
      <c r="B844" s="20" t="str">
        <f>IFERROR(VLOOKUP(D844,RIJDERS!$B$19:$D$4377,3,FALSE),IF(ISBLANK(C844),"",C844))</f>
        <v/>
      </c>
    </row>
    <row r="845" spans="1:2" x14ac:dyDescent="0.25">
      <c r="A845" s="20" t="str">
        <f>IFERROR(VLOOKUP(D845,RIJDERS!$B$19:$D$4377,2,FALSE),"")</f>
        <v/>
      </c>
      <c r="B845" s="20" t="str">
        <f>IFERROR(VLOOKUP(D845,RIJDERS!$B$19:$D$4377,3,FALSE),IF(ISBLANK(C845),"",C845))</f>
        <v/>
      </c>
    </row>
    <row r="846" spans="1:2" x14ac:dyDescent="0.25">
      <c r="A846" s="20" t="str">
        <f>IFERROR(VLOOKUP(D846,RIJDERS!$B$19:$D$4377,2,FALSE),"")</f>
        <v/>
      </c>
      <c r="B846" s="20" t="str">
        <f>IFERROR(VLOOKUP(D846,RIJDERS!$B$19:$D$4377,3,FALSE),IF(ISBLANK(C846),"",C846))</f>
        <v/>
      </c>
    </row>
    <row r="847" spans="1:2" x14ac:dyDescent="0.25">
      <c r="A847" s="20" t="str">
        <f>IFERROR(VLOOKUP(D847,RIJDERS!$B$19:$D$4377,2,FALSE),"")</f>
        <v/>
      </c>
      <c r="B847" s="20" t="str">
        <f>IFERROR(VLOOKUP(D847,RIJDERS!$B$19:$D$4377,3,FALSE),IF(ISBLANK(C847),"",C847))</f>
        <v/>
      </c>
    </row>
    <row r="848" spans="1:2" x14ac:dyDescent="0.25">
      <c r="A848" s="20" t="str">
        <f>IFERROR(VLOOKUP(D848,RIJDERS!$B$19:$D$4377,2,FALSE),"")</f>
        <v/>
      </c>
      <c r="B848" s="20" t="str">
        <f>IFERROR(VLOOKUP(D848,RIJDERS!$B$19:$D$4377,3,FALSE),IF(ISBLANK(C848),"",C848))</f>
        <v/>
      </c>
    </row>
    <row r="849" spans="1:2" x14ac:dyDescent="0.25">
      <c r="A849" s="20" t="str">
        <f>IFERROR(VLOOKUP(D849,RIJDERS!$B$19:$D$4377,2,FALSE),"")</f>
        <v/>
      </c>
      <c r="B849" s="20" t="str">
        <f>IFERROR(VLOOKUP(D849,RIJDERS!$B$19:$D$4377,3,FALSE),IF(ISBLANK(C849),"",C849))</f>
        <v/>
      </c>
    </row>
    <row r="850" spans="1:2" x14ac:dyDescent="0.25">
      <c r="A850" s="20" t="str">
        <f>IFERROR(VLOOKUP(D850,RIJDERS!$B$19:$D$4377,2,FALSE),"")</f>
        <v/>
      </c>
      <c r="B850" s="20" t="str">
        <f>IFERROR(VLOOKUP(D850,RIJDERS!$B$19:$D$4377,3,FALSE),IF(ISBLANK(C850),"",C850))</f>
        <v/>
      </c>
    </row>
    <row r="851" spans="1:2" x14ac:dyDescent="0.25">
      <c r="A851" s="20" t="str">
        <f>IFERROR(VLOOKUP(D851,RIJDERS!$B$19:$D$4377,2,FALSE),"")</f>
        <v/>
      </c>
      <c r="B851" s="20" t="str">
        <f>IFERROR(VLOOKUP(D851,RIJDERS!$B$19:$D$4377,3,FALSE),IF(ISBLANK(C851),"",C851))</f>
        <v/>
      </c>
    </row>
    <row r="852" spans="1:2" x14ac:dyDescent="0.25">
      <c r="A852" s="20" t="str">
        <f>IFERROR(VLOOKUP(D852,RIJDERS!$B$19:$D$4377,2,FALSE),"")</f>
        <v/>
      </c>
      <c r="B852" s="20" t="str">
        <f>IFERROR(VLOOKUP(D852,RIJDERS!$B$19:$D$4377,3,FALSE),IF(ISBLANK(C852),"",C852))</f>
        <v/>
      </c>
    </row>
    <row r="853" spans="1:2" x14ac:dyDescent="0.25">
      <c r="A853" s="20" t="str">
        <f>IFERROR(VLOOKUP(D853,RIJDERS!$B$19:$D$4377,2,FALSE),"")</f>
        <v/>
      </c>
      <c r="B853" s="20" t="str">
        <f>IFERROR(VLOOKUP(D853,RIJDERS!$B$19:$D$4377,3,FALSE),IF(ISBLANK(C853),"",C853))</f>
        <v/>
      </c>
    </row>
    <row r="854" spans="1:2" x14ac:dyDescent="0.25">
      <c r="A854" s="20" t="str">
        <f>IFERROR(VLOOKUP(D854,RIJDERS!$B$19:$D$4377,2,FALSE),"")</f>
        <v/>
      </c>
      <c r="B854" s="20" t="str">
        <f>IFERROR(VLOOKUP(D854,RIJDERS!$B$19:$D$4377,3,FALSE),IF(ISBLANK(C854),"",C854))</f>
        <v/>
      </c>
    </row>
    <row r="855" spans="1:2" x14ac:dyDescent="0.25">
      <c r="A855" s="20" t="str">
        <f>IFERROR(VLOOKUP(D855,RIJDERS!$B$19:$D$4377,2,FALSE),"")</f>
        <v/>
      </c>
      <c r="B855" s="20" t="str">
        <f>IFERROR(VLOOKUP(D855,RIJDERS!$B$19:$D$4377,3,FALSE),IF(ISBLANK(C855),"",C855))</f>
        <v/>
      </c>
    </row>
    <row r="856" spans="1:2" x14ac:dyDescent="0.25">
      <c r="A856" s="20" t="str">
        <f>IFERROR(VLOOKUP(D856,RIJDERS!$B$19:$D$4377,2,FALSE),"")</f>
        <v/>
      </c>
      <c r="B856" s="20" t="str">
        <f>IFERROR(VLOOKUP(D856,RIJDERS!$B$19:$D$4377,3,FALSE),IF(ISBLANK(C856),"",C856))</f>
        <v/>
      </c>
    </row>
    <row r="857" spans="1:2" x14ac:dyDescent="0.25">
      <c r="A857" s="20" t="str">
        <f>IFERROR(VLOOKUP(D857,RIJDERS!$B$19:$D$4377,2,FALSE),"")</f>
        <v/>
      </c>
      <c r="B857" s="20" t="str">
        <f>IFERROR(VLOOKUP(D857,RIJDERS!$B$19:$D$4377,3,FALSE),IF(ISBLANK(C857),"",C857))</f>
        <v/>
      </c>
    </row>
    <row r="858" spans="1:2" x14ac:dyDescent="0.25">
      <c r="A858" s="20" t="str">
        <f>IFERROR(VLOOKUP(D858,RIJDERS!$B$19:$D$4377,2,FALSE),"")</f>
        <v/>
      </c>
      <c r="B858" s="20" t="str">
        <f>IFERROR(VLOOKUP(D858,RIJDERS!$B$19:$D$4377,3,FALSE),IF(ISBLANK(C858),"",C858))</f>
        <v/>
      </c>
    </row>
    <row r="859" spans="1:2" x14ac:dyDescent="0.25">
      <c r="A859" s="20" t="str">
        <f>IFERROR(VLOOKUP(D859,RIJDERS!$B$19:$D$4377,2,FALSE),"")</f>
        <v/>
      </c>
      <c r="B859" s="20" t="str">
        <f>IFERROR(VLOOKUP(D859,RIJDERS!$B$19:$D$4377,3,FALSE),IF(ISBLANK(C859),"",C859))</f>
        <v/>
      </c>
    </row>
    <row r="860" spans="1:2" x14ac:dyDescent="0.25">
      <c r="A860" s="20" t="str">
        <f>IFERROR(VLOOKUP(D860,RIJDERS!$B$19:$D$4377,2,FALSE),"")</f>
        <v/>
      </c>
      <c r="B860" s="20" t="str">
        <f>IFERROR(VLOOKUP(D860,RIJDERS!$B$19:$D$4377,3,FALSE),IF(ISBLANK(C860),"",C860))</f>
        <v/>
      </c>
    </row>
    <row r="861" spans="1:2" x14ac:dyDescent="0.25">
      <c r="A861" s="20" t="str">
        <f>IFERROR(VLOOKUP(D861,RIJDERS!$B$19:$D$4377,2,FALSE),"")</f>
        <v/>
      </c>
      <c r="B861" s="20" t="str">
        <f>IFERROR(VLOOKUP(D861,RIJDERS!$B$19:$D$4377,3,FALSE),IF(ISBLANK(C861),"",C861))</f>
        <v/>
      </c>
    </row>
    <row r="862" spans="1:2" x14ac:dyDescent="0.25">
      <c r="A862" s="20" t="str">
        <f>IFERROR(VLOOKUP(D862,RIJDERS!$B$19:$D$4377,2,FALSE),"")</f>
        <v/>
      </c>
      <c r="B862" s="20" t="str">
        <f>IFERROR(VLOOKUP(D862,RIJDERS!$B$19:$D$4377,3,FALSE),IF(ISBLANK(C862),"",C862))</f>
        <v/>
      </c>
    </row>
    <row r="863" spans="1:2" x14ac:dyDescent="0.25">
      <c r="A863" s="20" t="str">
        <f>IFERROR(VLOOKUP(D863,RIJDERS!$B$19:$D$4377,2,FALSE),"")</f>
        <v/>
      </c>
      <c r="B863" s="20" t="str">
        <f>IFERROR(VLOOKUP(D863,RIJDERS!$B$19:$D$4377,3,FALSE),IF(ISBLANK(C863),"",C863))</f>
        <v/>
      </c>
    </row>
    <row r="864" spans="1:2" x14ac:dyDescent="0.25">
      <c r="A864" s="20" t="str">
        <f>IFERROR(VLOOKUP(D864,RIJDERS!$B$19:$D$4377,2,FALSE),"")</f>
        <v/>
      </c>
      <c r="B864" s="20" t="str">
        <f>IFERROR(VLOOKUP(D864,RIJDERS!$B$19:$D$4377,3,FALSE),IF(ISBLANK(C864),"",C864))</f>
        <v/>
      </c>
    </row>
    <row r="865" spans="1:2" x14ac:dyDescent="0.25">
      <c r="A865" s="20" t="str">
        <f>IFERROR(VLOOKUP(D865,RIJDERS!$B$19:$D$4377,2,FALSE),"")</f>
        <v/>
      </c>
      <c r="B865" s="20" t="str">
        <f>IFERROR(VLOOKUP(D865,RIJDERS!$B$19:$D$4377,3,FALSE),IF(ISBLANK(C865),"",C865))</f>
        <v/>
      </c>
    </row>
    <row r="866" spans="1:2" x14ac:dyDescent="0.25">
      <c r="A866" s="20" t="str">
        <f>IFERROR(VLOOKUP(D866,RIJDERS!$B$19:$D$4377,2,FALSE),"")</f>
        <v/>
      </c>
      <c r="B866" s="20" t="str">
        <f>IFERROR(VLOOKUP(D866,RIJDERS!$B$19:$D$4377,3,FALSE),IF(ISBLANK(C866),"",C866))</f>
        <v/>
      </c>
    </row>
    <row r="867" spans="1:2" x14ac:dyDescent="0.25">
      <c r="A867" s="20" t="str">
        <f>IFERROR(VLOOKUP(D867,RIJDERS!$B$19:$D$4377,2,FALSE),"")</f>
        <v/>
      </c>
      <c r="B867" s="20" t="str">
        <f>IFERROR(VLOOKUP(D867,RIJDERS!$B$19:$D$4377,3,FALSE),IF(ISBLANK(C867),"",C867))</f>
        <v/>
      </c>
    </row>
    <row r="868" spans="1:2" x14ac:dyDescent="0.25">
      <c r="A868" s="20" t="str">
        <f>IFERROR(VLOOKUP(D868,RIJDERS!$B$19:$D$4377,2,FALSE),"")</f>
        <v/>
      </c>
      <c r="B868" s="20" t="str">
        <f>IFERROR(VLOOKUP(D868,RIJDERS!$B$19:$D$4377,3,FALSE),IF(ISBLANK(C868),"",C868))</f>
        <v/>
      </c>
    </row>
    <row r="869" spans="1:2" x14ac:dyDescent="0.25">
      <c r="A869" s="20" t="str">
        <f>IFERROR(VLOOKUP(D869,RIJDERS!$B$19:$D$4377,2,FALSE),"")</f>
        <v/>
      </c>
      <c r="B869" s="20" t="str">
        <f>IFERROR(VLOOKUP(D869,RIJDERS!$B$19:$D$4377,3,FALSE),IF(ISBLANK(C869),"",C869))</f>
        <v/>
      </c>
    </row>
    <row r="870" spans="1:2" x14ac:dyDescent="0.25">
      <c r="A870" s="20" t="str">
        <f>IFERROR(VLOOKUP(D870,RIJDERS!$B$19:$D$4377,2,FALSE),"")</f>
        <v/>
      </c>
      <c r="B870" s="20" t="str">
        <f>IFERROR(VLOOKUP(D870,RIJDERS!$B$19:$D$4377,3,FALSE),IF(ISBLANK(C870),"",C870))</f>
        <v/>
      </c>
    </row>
    <row r="871" spans="1:2" x14ac:dyDescent="0.25">
      <c r="A871" s="20" t="str">
        <f>IFERROR(VLOOKUP(D871,RIJDERS!$B$19:$D$4377,2,FALSE),"")</f>
        <v/>
      </c>
      <c r="B871" s="20" t="str">
        <f>IFERROR(VLOOKUP(D871,RIJDERS!$B$19:$D$4377,3,FALSE),IF(ISBLANK(C871),"",C871))</f>
        <v/>
      </c>
    </row>
    <row r="872" spans="1:2" x14ac:dyDescent="0.25">
      <c r="A872" s="20" t="str">
        <f>IFERROR(VLOOKUP(D872,RIJDERS!$B$19:$D$4377,2,FALSE),"")</f>
        <v/>
      </c>
      <c r="B872" s="20" t="str">
        <f>IFERROR(VLOOKUP(D872,RIJDERS!$B$19:$D$4377,3,FALSE),IF(ISBLANK(C872),"",C872))</f>
        <v/>
      </c>
    </row>
    <row r="873" spans="1:2" x14ac:dyDescent="0.25">
      <c r="A873" s="20" t="str">
        <f>IFERROR(VLOOKUP(D873,RIJDERS!$B$19:$D$4377,2,FALSE),"")</f>
        <v/>
      </c>
      <c r="B873" s="20" t="str">
        <f>IFERROR(VLOOKUP(D873,RIJDERS!$B$19:$D$4377,3,FALSE),IF(ISBLANK(C873),"",C873))</f>
        <v/>
      </c>
    </row>
    <row r="874" spans="1:2" x14ac:dyDescent="0.25">
      <c r="A874" s="20" t="str">
        <f>IFERROR(VLOOKUP(D874,RIJDERS!$B$19:$D$4377,2,FALSE),"")</f>
        <v/>
      </c>
      <c r="B874" s="20" t="str">
        <f>IFERROR(VLOOKUP(D874,RIJDERS!$B$19:$D$4377,3,FALSE),IF(ISBLANK(C874),"",C874))</f>
        <v/>
      </c>
    </row>
    <row r="875" spans="1:2" x14ac:dyDescent="0.25">
      <c r="A875" s="20" t="str">
        <f>IFERROR(VLOOKUP(D875,RIJDERS!$B$19:$D$4377,2,FALSE),"")</f>
        <v/>
      </c>
      <c r="B875" s="20" t="str">
        <f>IFERROR(VLOOKUP(D875,RIJDERS!$B$19:$D$4377,3,FALSE),IF(ISBLANK(C875),"",C875))</f>
        <v/>
      </c>
    </row>
    <row r="876" spans="1:2" x14ac:dyDescent="0.25">
      <c r="A876" s="20" t="str">
        <f>IFERROR(VLOOKUP(D876,RIJDERS!$B$19:$D$4377,2,FALSE),"")</f>
        <v/>
      </c>
      <c r="B876" s="20" t="str">
        <f>IFERROR(VLOOKUP(D876,RIJDERS!$B$19:$D$4377,3,FALSE),IF(ISBLANK(C876),"",C876))</f>
        <v/>
      </c>
    </row>
    <row r="877" spans="1:2" x14ac:dyDescent="0.25">
      <c r="A877" s="20" t="str">
        <f>IFERROR(VLOOKUP(D877,RIJDERS!$B$19:$D$4377,2,FALSE),"")</f>
        <v/>
      </c>
      <c r="B877" s="20" t="str">
        <f>IFERROR(VLOOKUP(D877,RIJDERS!$B$19:$D$4377,3,FALSE),IF(ISBLANK(C877),"",C877))</f>
        <v/>
      </c>
    </row>
    <row r="878" spans="1:2" x14ac:dyDescent="0.25">
      <c r="A878" s="20" t="str">
        <f>IFERROR(VLOOKUP(D878,RIJDERS!$B$19:$D$4377,2,FALSE),"")</f>
        <v/>
      </c>
      <c r="B878" s="20" t="str">
        <f>IFERROR(VLOOKUP(D878,RIJDERS!$B$19:$D$4377,3,FALSE),IF(ISBLANK(C878),"",C878))</f>
        <v/>
      </c>
    </row>
    <row r="879" spans="1:2" x14ac:dyDescent="0.25">
      <c r="A879" s="20" t="str">
        <f>IFERROR(VLOOKUP(D879,RIJDERS!$B$19:$D$4377,2,FALSE),"")</f>
        <v/>
      </c>
      <c r="B879" s="20" t="str">
        <f>IFERROR(VLOOKUP(D879,RIJDERS!$B$19:$D$4377,3,FALSE),IF(ISBLANK(C879),"",C879))</f>
        <v/>
      </c>
    </row>
    <row r="880" spans="1:2" x14ac:dyDescent="0.25">
      <c r="A880" s="20" t="str">
        <f>IFERROR(VLOOKUP(D880,RIJDERS!$B$19:$D$4377,2,FALSE),"")</f>
        <v/>
      </c>
      <c r="B880" s="20" t="str">
        <f>IFERROR(VLOOKUP(D880,RIJDERS!$B$19:$D$4377,3,FALSE),IF(ISBLANK(C880),"",C880))</f>
        <v/>
      </c>
    </row>
    <row r="881" spans="1:2" x14ac:dyDescent="0.25">
      <c r="A881" s="20" t="str">
        <f>IFERROR(VLOOKUP(D881,RIJDERS!$B$19:$D$4377,2,FALSE),"")</f>
        <v/>
      </c>
      <c r="B881" s="20" t="str">
        <f>IFERROR(VLOOKUP(D881,RIJDERS!$B$19:$D$4377,3,FALSE),IF(ISBLANK(C881),"",C881))</f>
        <v/>
      </c>
    </row>
    <row r="882" spans="1:2" x14ac:dyDescent="0.25">
      <c r="A882" s="20" t="str">
        <f>IFERROR(VLOOKUP(D882,RIJDERS!$B$19:$D$4377,2,FALSE),"")</f>
        <v/>
      </c>
      <c r="B882" s="20" t="str">
        <f>IFERROR(VLOOKUP(D882,RIJDERS!$B$19:$D$4377,3,FALSE),IF(ISBLANK(C882),"",C882))</f>
        <v/>
      </c>
    </row>
    <row r="883" spans="1:2" x14ac:dyDescent="0.25">
      <c r="A883" s="20" t="str">
        <f>IFERROR(VLOOKUP(D883,RIJDERS!$B$19:$D$4377,2,FALSE),"")</f>
        <v/>
      </c>
      <c r="B883" s="20" t="str">
        <f>IFERROR(VLOOKUP(D883,RIJDERS!$B$19:$D$4377,3,FALSE),IF(ISBLANK(C883),"",C883))</f>
        <v/>
      </c>
    </row>
    <row r="884" spans="1:2" x14ac:dyDescent="0.25">
      <c r="A884" s="20" t="str">
        <f>IFERROR(VLOOKUP(D884,RIJDERS!$B$19:$D$4377,2,FALSE),"")</f>
        <v/>
      </c>
      <c r="B884" s="20" t="str">
        <f>IFERROR(VLOOKUP(D884,RIJDERS!$B$19:$D$4377,3,FALSE),IF(ISBLANK(C884),"",C884))</f>
        <v/>
      </c>
    </row>
    <row r="885" spans="1:2" x14ac:dyDescent="0.25">
      <c r="A885" s="20" t="str">
        <f>IFERROR(VLOOKUP(D885,RIJDERS!$B$19:$D$4377,2,FALSE),"")</f>
        <v/>
      </c>
      <c r="B885" s="20" t="str">
        <f>IFERROR(VLOOKUP(D885,RIJDERS!$B$19:$D$4377,3,FALSE),IF(ISBLANK(C885),"",C885))</f>
        <v/>
      </c>
    </row>
    <row r="886" spans="1:2" x14ac:dyDescent="0.25">
      <c r="A886" s="20" t="str">
        <f>IFERROR(VLOOKUP(D886,RIJDERS!$B$19:$D$4377,2,FALSE),"")</f>
        <v/>
      </c>
      <c r="B886" s="20" t="str">
        <f>IFERROR(VLOOKUP(D886,RIJDERS!$B$19:$D$4377,3,FALSE),IF(ISBLANK(C886),"",C886))</f>
        <v/>
      </c>
    </row>
    <row r="887" spans="1:2" x14ac:dyDescent="0.25">
      <c r="A887" s="20" t="str">
        <f>IFERROR(VLOOKUP(D887,RIJDERS!$B$19:$D$4377,2,FALSE),"")</f>
        <v/>
      </c>
      <c r="B887" s="20" t="str">
        <f>IFERROR(VLOOKUP(D887,RIJDERS!$B$19:$D$4377,3,FALSE),IF(ISBLANK(C887),"",C887))</f>
        <v/>
      </c>
    </row>
    <row r="888" spans="1:2" x14ac:dyDescent="0.25">
      <c r="A888" s="20" t="str">
        <f>IFERROR(VLOOKUP(D888,RIJDERS!$B$19:$D$4377,2,FALSE),"")</f>
        <v/>
      </c>
      <c r="B888" s="20" t="str">
        <f>IFERROR(VLOOKUP(D888,RIJDERS!$B$19:$D$4377,3,FALSE),IF(ISBLANK(C888),"",C888))</f>
        <v/>
      </c>
    </row>
    <row r="889" spans="1:2" x14ac:dyDescent="0.25">
      <c r="A889" s="20" t="str">
        <f>IFERROR(VLOOKUP(D889,RIJDERS!$B$19:$D$4377,2,FALSE),"")</f>
        <v/>
      </c>
      <c r="B889" s="20" t="str">
        <f>IFERROR(VLOOKUP(D889,RIJDERS!$B$19:$D$4377,3,FALSE),IF(ISBLANK(C889),"",C889))</f>
        <v/>
      </c>
    </row>
    <row r="890" spans="1:2" x14ac:dyDescent="0.25">
      <c r="A890" s="20" t="str">
        <f>IFERROR(VLOOKUP(D890,RIJDERS!$B$19:$D$4377,2,FALSE),"")</f>
        <v/>
      </c>
      <c r="B890" s="20" t="str">
        <f>IFERROR(VLOOKUP(D890,RIJDERS!$B$19:$D$4377,3,FALSE),IF(ISBLANK(C890),"",C890))</f>
        <v/>
      </c>
    </row>
    <row r="891" spans="1:2" x14ac:dyDescent="0.25">
      <c r="A891" s="20" t="str">
        <f>IFERROR(VLOOKUP(D891,RIJDERS!$B$19:$D$4377,2,FALSE),"")</f>
        <v/>
      </c>
      <c r="B891" s="20" t="str">
        <f>IFERROR(VLOOKUP(D891,RIJDERS!$B$19:$D$4377,3,FALSE),IF(ISBLANK(C891),"",C891))</f>
        <v/>
      </c>
    </row>
    <row r="892" spans="1:2" x14ac:dyDescent="0.25">
      <c r="A892" s="20" t="str">
        <f>IFERROR(VLOOKUP(D892,RIJDERS!$B$19:$D$4377,2,FALSE),"")</f>
        <v/>
      </c>
      <c r="B892" s="20" t="str">
        <f>IFERROR(VLOOKUP(D892,RIJDERS!$B$19:$D$4377,3,FALSE),IF(ISBLANK(C892),"",C892))</f>
        <v/>
      </c>
    </row>
    <row r="893" spans="1:2" x14ac:dyDescent="0.25">
      <c r="A893" s="20" t="str">
        <f>IFERROR(VLOOKUP(D893,RIJDERS!$B$19:$D$4377,2,FALSE),"")</f>
        <v/>
      </c>
      <c r="B893" s="20" t="str">
        <f>IFERROR(VLOOKUP(D893,RIJDERS!$B$19:$D$4377,3,FALSE),IF(ISBLANK(C893),"",C893))</f>
        <v/>
      </c>
    </row>
    <row r="894" spans="1:2" x14ac:dyDescent="0.25">
      <c r="A894" s="20" t="str">
        <f>IFERROR(VLOOKUP(D894,RIJDERS!$B$19:$D$4377,2,FALSE),"")</f>
        <v/>
      </c>
      <c r="B894" s="20" t="str">
        <f>IFERROR(VLOOKUP(D894,RIJDERS!$B$19:$D$4377,3,FALSE),IF(ISBLANK(C894),"",C894))</f>
        <v/>
      </c>
    </row>
    <row r="895" spans="1:2" x14ac:dyDescent="0.25">
      <c r="A895" s="20" t="str">
        <f>IFERROR(VLOOKUP(D895,RIJDERS!$B$19:$D$4377,2,FALSE),"")</f>
        <v/>
      </c>
      <c r="B895" s="20" t="str">
        <f>IFERROR(VLOOKUP(D895,RIJDERS!$B$19:$D$4377,3,FALSE),IF(ISBLANK(C895),"",C895))</f>
        <v/>
      </c>
    </row>
    <row r="896" spans="1:2" x14ac:dyDescent="0.25">
      <c r="A896" s="20" t="str">
        <f>IFERROR(VLOOKUP(D896,RIJDERS!$B$19:$D$4377,2,FALSE),"")</f>
        <v/>
      </c>
      <c r="B896" s="20" t="str">
        <f>IFERROR(VLOOKUP(D896,RIJDERS!$B$19:$D$4377,3,FALSE),IF(ISBLANK(C896),"",C896))</f>
        <v/>
      </c>
    </row>
    <row r="897" spans="1:2" x14ac:dyDescent="0.25">
      <c r="A897" s="20" t="str">
        <f>IFERROR(VLOOKUP(D897,RIJDERS!$B$19:$D$4377,2,FALSE),"")</f>
        <v/>
      </c>
      <c r="B897" s="20" t="str">
        <f>IFERROR(VLOOKUP(D897,RIJDERS!$B$19:$D$4377,3,FALSE),IF(ISBLANK(C897),"",C897))</f>
        <v/>
      </c>
    </row>
    <row r="898" spans="1:2" x14ac:dyDescent="0.25">
      <c r="A898" s="20" t="str">
        <f>IFERROR(VLOOKUP(D898,RIJDERS!$B$19:$D$4377,2,FALSE),"")</f>
        <v/>
      </c>
      <c r="B898" s="20" t="str">
        <f>IFERROR(VLOOKUP(D898,RIJDERS!$B$19:$D$4377,3,FALSE),IF(ISBLANK(C898),"",C898))</f>
        <v/>
      </c>
    </row>
    <row r="899" spans="1:2" x14ac:dyDescent="0.25">
      <c r="A899" s="20" t="str">
        <f>IFERROR(VLOOKUP(D899,RIJDERS!$B$19:$D$4377,2,FALSE),"")</f>
        <v/>
      </c>
      <c r="B899" s="20" t="str">
        <f>IFERROR(VLOOKUP(D899,RIJDERS!$B$19:$D$4377,3,FALSE),IF(ISBLANK(C899),"",C899))</f>
        <v/>
      </c>
    </row>
    <row r="900" spans="1:2" x14ac:dyDescent="0.25">
      <c r="A900" s="20" t="str">
        <f>IFERROR(VLOOKUP(D900,RIJDERS!$B$19:$D$4377,2,FALSE),"")</f>
        <v/>
      </c>
      <c r="B900" s="20" t="str">
        <f>IFERROR(VLOOKUP(D900,RIJDERS!$B$19:$D$4377,3,FALSE),IF(ISBLANK(C900),"",C900))</f>
        <v/>
      </c>
    </row>
    <row r="901" spans="1:2" x14ac:dyDescent="0.25">
      <c r="A901" s="20" t="str">
        <f>IFERROR(VLOOKUP(D901,RIJDERS!$B$19:$D$4377,2,FALSE),"")</f>
        <v/>
      </c>
      <c r="B901" s="20" t="str">
        <f>IFERROR(VLOOKUP(D901,RIJDERS!$B$19:$D$4377,3,FALSE),IF(ISBLANK(C901),"",C901))</f>
        <v/>
      </c>
    </row>
    <row r="902" spans="1:2" x14ac:dyDescent="0.25">
      <c r="A902" s="20" t="str">
        <f>IFERROR(VLOOKUP(D902,RIJDERS!$B$19:$D$4377,2,FALSE),"")</f>
        <v/>
      </c>
      <c r="B902" s="20" t="str">
        <f>IFERROR(VLOOKUP(D902,RIJDERS!$B$19:$D$4377,3,FALSE),IF(ISBLANK(C902),"",C902))</f>
        <v/>
      </c>
    </row>
    <row r="903" spans="1:2" x14ac:dyDescent="0.25">
      <c r="A903" s="20" t="str">
        <f>IFERROR(VLOOKUP(D903,RIJDERS!$B$19:$D$4377,2,FALSE),"")</f>
        <v/>
      </c>
      <c r="B903" s="20" t="str">
        <f>IFERROR(VLOOKUP(D903,RIJDERS!$B$19:$D$4377,3,FALSE),IF(ISBLANK(C903),"",C903))</f>
        <v/>
      </c>
    </row>
    <row r="904" spans="1:2" x14ac:dyDescent="0.25">
      <c r="A904" s="20" t="str">
        <f>IFERROR(VLOOKUP(D904,RIJDERS!$B$19:$D$4377,2,FALSE),"")</f>
        <v/>
      </c>
      <c r="B904" s="20" t="str">
        <f>IFERROR(VLOOKUP(D904,RIJDERS!$B$19:$D$4377,3,FALSE),IF(ISBLANK(C904),"",C904))</f>
        <v/>
      </c>
    </row>
    <row r="905" spans="1:2" x14ac:dyDescent="0.25">
      <c r="A905" s="20" t="str">
        <f>IFERROR(VLOOKUP(D905,RIJDERS!$B$19:$D$4377,2,FALSE),"")</f>
        <v/>
      </c>
      <c r="B905" s="20" t="str">
        <f>IFERROR(VLOOKUP(D905,RIJDERS!$B$19:$D$4377,3,FALSE),IF(ISBLANK(C905),"",C905))</f>
        <v/>
      </c>
    </row>
    <row r="906" spans="1:2" x14ac:dyDescent="0.25">
      <c r="A906" s="20" t="str">
        <f>IFERROR(VLOOKUP(D906,RIJDERS!$B$19:$D$4377,2,FALSE),"")</f>
        <v/>
      </c>
      <c r="B906" s="20" t="str">
        <f>IFERROR(VLOOKUP(D906,RIJDERS!$B$19:$D$4377,3,FALSE),IF(ISBLANK(C906),"",C906))</f>
        <v/>
      </c>
    </row>
    <row r="907" spans="1:2" x14ac:dyDescent="0.25">
      <c r="A907" s="20" t="str">
        <f>IFERROR(VLOOKUP(D907,RIJDERS!$B$19:$D$4377,2,FALSE),"")</f>
        <v/>
      </c>
      <c r="B907" s="20" t="str">
        <f>IFERROR(VLOOKUP(D907,RIJDERS!$B$19:$D$4377,3,FALSE),IF(ISBLANK(C907),"",C907))</f>
        <v/>
      </c>
    </row>
    <row r="908" spans="1:2" x14ac:dyDescent="0.25">
      <c r="A908" s="20" t="str">
        <f>IFERROR(VLOOKUP(D908,RIJDERS!$B$19:$D$4377,2,FALSE),"")</f>
        <v/>
      </c>
      <c r="B908" s="20" t="str">
        <f>IFERROR(VLOOKUP(D908,RIJDERS!$B$19:$D$4377,3,FALSE),IF(ISBLANK(C908),"",C908))</f>
        <v/>
      </c>
    </row>
    <row r="909" spans="1:2" x14ac:dyDescent="0.25">
      <c r="A909" s="20" t="str">
        <f>IFERROR(VLOOKUP(D909,RIJDERS!$B$19:$D$4377,2,FALSE),"")</f>
        <v/>
      </c>
      <c r="B909" s="20" t="str">
        <f>IFERROR(VLOOKUP(D909,RIJDERS!$B$19:$D$4377,3,FALSE),IF(ISBLANK(C909),"",C909))</f>
        <v/>
      </c>
    </row>
    <row r="910" spans="1:2" x14ac:dyDescent="0.25">
      <c r="A910" s="20" t="str">
        <f>IFERROR(VLOOKUP(D910,RIJDERS!$B$19:$D$4377,2,FALSE),"")</f>
        <v/>
      </c>
      <c r="B910" s="20" t="str">
        <f>IFERROR(VLOOKUP(D910,RIJDERS!$B$19:$D$4377,3,FALSE),IF(ISBLANK(C910),"",C910))</f>
        <v/>
      </c>
    </row>
    <row r="911" spans="1:2" x14ac:dyDescent="0.25">
      <c r="A911" s="20" t="str">
        <f>IFERROR(VLOOKUP(D911,RIJDERS!$B$19:$D$4377,2,FALSE),"")</f>
        <v/>
      </c>
      <c r="B911" s="20" t="str">
        <f>IFERROR(VLOOKUP(D911,RIJDERS!$B$19:$D$4377,3,FALSE),IF(ISBLANK(C911),"",C911))</f>
        <v/>
      </c>
    </row>
    <row r="912" spans="1:2" x14ac:dyDescent="0.25">
      <c r="A912" s="20" t="str">
        <f>IFERROR(VLOOKUP(D912,RIJDERS!$B$19:$D$4377,2,FALSE),"")</f>
        <v/>
      </c>
      <c r="B912" s="20" t="str">
        <f>IFERROR(VLOOKUP(D912,RIJDERS!$B$19:$D$4377,3,FALSE),IF(ISBLANK(C912),"",C912))</f>
        <v/>
      </c>
    </row>
    <row r="913" spans="1:2" x14ac:dyDescent="0.25">
      <c r="A913" s="20" t="str">
        <f>IFERROR(VLOOKUP(D913,RIJDERS!$B$19:$D$4377,2,FALSE),"")</f>
        <v/>
      </c>
      <c r="B913" s="20" t="str">
        <f>IFERROR(VLOOKUP(D913,RIJDERS!$B$19:$D$4377,3,FALSE),IF(ISBLANK(C913),"",C913))</f>
        <v/>
      </c>
    </row>
    <row r="914" spans="1:2" x14ac:dyDescent="0.25">
      <c r="A914" s="20" t="str">
        <f>IFERROR(VLOOKUP(D914,RIJDERS!$B$19:$D$4377,2,FALSE),"")</f>
        <v/>
      </c>
      <c r="B914" s="20" t="str">
        <f>IFERROR(VLOOKUP(D914,RIJDERS!$B$19:$D$4377,3,FALSE),IF(ISBLANK(C914),"",C914))</f>
        <v/>
      </c>
    </row>
    <row r="915" spans="1:2" x14ac:dyDescent="0.25">
      <c r="A915" s="20" t="str">
        <f>IFERROR(VLOOKUP(D915,RIJDERS!$B$19:$D$4377,2,FALSE),"")</f>
        <v/>
      </c>
      <c r="B915" s="20" t="str">
        <f>IFERROR(VLOOKUP(D915,RIJDERS!$B$19:$D$4377,3,FALSE),IF(ISBLANK(C915),"",C915))</f>
        <v/>
      </c>
    </row>
    <row r="916" spans="1:2" x14ac:dyDescent="0.25">
      <c r="A916" s="20" t="str">
        <f>IFERROR(VLOOKUP(D916,RIJDERS!$B$19:$D$4377,2,FALSE),"")</f>
        <v/>
      </c>
      <c r="B916" s="20" t="str">
        <f>IFERROR(VLOOKUP(D916,RIJDERS!$B$19:$D$4377,3,FALSE),IF(ISBLANK(C916),"",C916))</f>
        <v/>
      </c>
    </row>
    <row r="917" spans="1:2" x14ac:dyDescent="0.25">
      <c r="A917" s="20" t="str">
        <f>IFERROR(VLOOKUP(D917,RIJDERS!$B$19:$D$4377,2,FALSE),"")</f>
        <v/>
      </c>
      <c r="B917" s="20" t="str">
        <f>IFERROR(VLOOKUP(D917,RIJDERS!$B$19:$D$4377,3,FALSE),IF(ISBLANK(C917),"",C917))</f>
        <v/>
      </c>
    </row>
    <row r="918" spans="1:2" x14ac:dyDescent="0.25">
      <c r="A918" s="20" t="str">
        <f>IFERROR(VLOOKUP(D918,RIJDERS!$B$19:$D$4377,2,FALSE),"")</f>
        <v/>
      </c>
      <c r="B918" s="20" t="str">
        <f>IFERROR(VLOOKUP(D918,RIJDERS!$B$19:$D$4377,3,FALSE),IF(ISBLANK(C918),"",C918))</f>
        <v/>
      </c>
    </row>
    <row r="919" spans="1:2" x14ac:dyDescent="0.25">
      <c r="A919" s="20" t="str">
        <f>IFERROR(VLOOKUP(D919,RIJDERS!$B$19:$D$4377,2,FALSE),"")</f>
        <v/>
      </c>
      <c r="B919" s="20" t="str">
        <f>IFERROR(VLOOKUP(D919,RIJDERS!$B$19:$D$4377,3,FALSE),IF(ISBLANK(C919),"",C919))</f>
        <v/>
      </c>
    </row>
    <row r="920" spans="1:2" x14ac:dyDescent="0.25">
      <c r="A920" s="20" t="str">
        <f>IFERROR(VLOOKUP(D920,RIJDERS!$B$19:$D$4377,2,FALSE),"")</f>
        <v/>
      </c>
      <c r="B920" s="20" t="str">
        <f>IFERROR(VLOOKUP(D920,RIJDERS!$B$19:$D$4377,3,FALSE),IF(ISBLANK(C920),"",C920))</f>
        <v/>
      </c>
    </row>
    <row r="921" spans="1:2" x14ac:dyDescent="0.25">
      <c r="A921" s="20" t="str">
        <f>IFERROR(VLOOKUP(D921,RIJDERS!$B$19:$D$4377,2,FALSE),"")</f>
        <v/>
      </c>
      <c r="B921" s="20" t="str">
        <f>IFERROR(VLOOKUP(D921,RIJDERS!$B$19:$D$4377,3,FALSE),IF(ISBLANK(C921),"",C921))</f>
        <v/>
      </c>
    </row>
    <row r="922" spans="1:2" x14ac:dyDescent="0.25">
      <c r="A922" s="20" t="str">
        <f>IFERROR(VLOOKUP(D922,RIJDERS!$B$19:$D$4377,2,FALSE),"")</f>
        <v/>
      </c>
      <c r="B922" s="20" t="str">
        <f>IFERROR(VLOOKUP(D922,RIJDERS!$B$19:$D$4377,3,FALSE),IF(ISBLANK(C922),"",C922))</f>
        <v/>
      </c>
    </row>
    <row r="923" spans="1:2" x14ac:dyDescent="0.25">
      <c r="A923" s="20" t="str">
        <f>IFERROR(VLOOKUP(D923,RIJDERS!$B$19:$D$4377,2,FALSE),"")</f>
        <v/>
      </c>
      <c r="B923" s="20" t="str">
        <f>IFERROR(VLOOKUP(D923,RIJDERS!$B$19:$D$4377,3,FALSE),IF(ISBLANK(C923),"",C923))</f>
        <v/>
      </c>
    </row>
    <row r="924" spans="1:2" x14ac:dyDescent="0.25">
      <c r="A924" s="20" t="str">
        <f>IFERROR(VLOOKUP(D924,RIJDERS!$B$19:$D$4377,2,FALSE),"")</f>
        <v/>
      </c>
      <c r="B924" s="20" t="str">
        <f>IFERROR(VLOOKUP(D924,RIJDERS!$B$19:$D$4377,3,FALSE),IF(ISBLANK(C924),"",C924))</f>
        <v/>
      </c>
    </row>
    <row r="925" spans="1:2" x14ac:dyDescent="0.25">
      <c r="A925" s="20" t="str">
        <f>IFERROR(VLOOKUP(D925,RIJDERS!$B$19:$D$4377,2,FALSE),"")</f>
        <v/>
      </c>
      <c r="B925" s="20" t="str">
        <f>IFERROR(VLOOKUP(D925,RIJDERS!$B$19:$D$4377,3,FALSE),IF(ISBLANK(C925),"",C925))</f>
        <v/>
      </c>
    </row>
    <row r="926" spans="1:2" x14ac:dyDescent="0.25">
      <c r="A926" s="20" t="str">
        <f>IFERROR(VLOOKUP(D926,RIJDERS!$B$19:$D$4377,2,FALSE),"")</f>
        <v/>
      </c>
      <c r="B926" s="20" t="str">
        <f>IFERROR(VLOOKUP(D926,RIJDERS!$B$19:$D$4377,3,FALSE),IF(ISBLANK(C926),"",C926))</f>
        <v/>
      </c>
    </row>
    <row r="927" spans="1:2" x14ac:dyDescent="0.25">
      <c r="A927" s="20" t="str">
        <f>IFERROR(VLOOKUP(D927,RIJDERS!$B$19:$D$4377,2,FALSE),"")</f>
        <v/>
      </c>
      <c r="B927" s="20" t="str">
        <f>IFERROR(VLOOKUP(D927,RIJDERS!$B$19:$D$4377,3,FALSE),IF(ISBLANK(C927),"",C927))</f>
        <v/>
      </c>
    </row>
    <row r="928" spans="1:2" x14ac:dyDescent="0.25">
      <c r="A928" s="20" t="str">
        <f>IFERROR(VLOOKUP(D928,RIJDERS!$B$19:$D$4377,2,FALSE),"")</f>
        <v/>
      </c>
      <c r="B928" s="20" t="str">
        <f>IFERROR(VLOOKUP(D928,RIJDERS!$B$19:$D$4377,3,FALSE),IF(ISBLANK(C928),"",C928))</f>
        <v/>
      </c>
    </row>
    <row r="929" spans="1:2" x14ac:dyDescent="0.25">
      <c r="A929" s="20" t="str">
        <f>IFERROR(VLOOKUP(D929,RIJDERS!$B$19:$D$4377,2,FALSE),"")</f>
        <v/>
      </c>
      <c r="B929" s="20" t="str">
        <f>IFERROR(VLOOKUP(D929,RIJDERS!$B$19:$D$4377,3,FALSE),IF(ISBLANK(C929),"",C929))</f>
        <v/>
      </c>
    </row>
    <row r="930" spans="1:2" x14ac:dyDescent="0.25">
      <c r="A930" s="20" t="str">
        <f>IFERROR(VLOOKUP(D930,RIJDERS!$B$19:$D$4377,2,FALSE),"")</f>
        <v/>
      </c>
      <c r="B930" s="20" t="str">
        <f>IFERROR(VLOOKUP(D930,RIJDERS!$B$19:$D$4377,3,FALSE),IF(ISBLANK(C930),"",C930))</f>
        <v/>
      </c>
    </row>
    <row r="931" spans="1:2" x14ac:dyDescent="0.25">
      <c r="A931" s="20" t="str">
        <f>IFERROR(VLOOKUP(D931,RIJDERS!$B$19:$D$4377,2,FALSE),"")</f>
        <v/>
      </c>
      <c r="B931" s="20" t="str">
        <f>IFERROR(VLOOKUP(D931,RIJDERS!$B$19:$D$4377,3,FALSE),IF(ISBLANK(C931),"",C931))</f>
        <v/>
      </c>
    </row>
    <row r="932" spans="1:2" x14ac:dyDescent="0.25">
      <c r="A932" s="20" t="str">
        <f>IFERROR(VLOOKUP(D932,RIJDERS!$B$19:$D$4377,2,FALSE),"")</f>
        <v/>
      </c>
      <c r="B932" s="20" t="str">
        <f>IFERROR(VLOOKUP(D932,RIJDERS!$B$19:$D$4377,3,FALSE),IF(ISBLANK(C932),"",C932))</f>
        <v/>
      </c>
    </row>
    <row r="933" spans="1:2" x14ac:dyDescent="0.25">
      <c r="A933" s="20" t="str">
        <f>IFERROR(VLOOKUP(D933,RIJDERS!$B$19:$D$4377,2,FALSE),"")</f>
        <v/>
      </c>
      <c r="B933" s="20" t="str">
        <f>IFERROR(VLOOKUP(D933,RIJDERS!$B$19:$D$4377,3,FALSE),IF(ISBLANK(C933),"",C933))</f>
        <v/>
      </c>
    </row>
    <row r="934" spans="1:2" x14ac:dyDescent="0.25">
      <c r="A934" s="20" t="str">
        <f>IFERROR(VLOOKUP(D934,RIJDERS!$B$19:$D$4377,2,FALSE),"")</f>
        <v/>
      </c>
      <c r="B934" s="20" t="str">
        <f>IFERROR(VLOOKUP(D934,RIJDERS!$B$19:$D$4377,3,FALSE),IF(ISBLANK(C934),"",C934))</f>
        <v/>
      </c>
    </row>
    <row r="935" spans="1:2" x14ac:dyDescent="0.25">
      <c r="A935" s="20" t="str">
        <f>IFERROR(VLOOKUP(D935,RIJDERS!$B$19:$D$4377,2,FALSE),"")</f>
        <v/>
      </c>
      <c r="B935" s="20" t="str">
        <f>IFERROR(VLOOKUP(D935,RIJDERS!$B$19:$D$4377,3,FALSE),IF(ISBLANK(C935),"",C935))</f>
        <v/>
      </c>
    </row>
    <row r="936" spans="1:2" x14ac:dyDescent="0.25">
      <c r="A936" s="20" t="str">
        <f>IFERROR(VLOOKUP(D936,RIJDERS!$B$19:$D$4377,2,FALSE),"")</f>
        <v/>
      </c>
      <c r="B936" s="20" t="str">
        <f>IFERROR(VLOOKUP(D936,RIJDERS!$B$19:$D$4377,3,FALSE),IF(ISBLANK(C936),"",C936))</f>
        <v/>
      </c>
    </row>
    <row r="937" spans="1:2" x14ac:dyDescent="0.25">
      <c r="A937" s="20" t="str">
        <f>IFERROR(VLOOKUP(D937,RIJDERS!$B$19:$D$4377,2,FALSE),"")</f>
        <v/>
      </c>
      <c r="B937" s="20" t="str">
        <f>IFERROR(VLOOKUP(D937,RIJDERS!$B$19:$D$4377,3,FALSE),IF(ISBLANK(C937),"",C937))</f>
        <v/>
      </c>
    </row>
    <row r="938" spans="1:2" x14ac:dyDescent="0.25">
      <c r="A938" s="20" t="str">
        <f>IFERROR(VLOOKUP(D938,RIJDERS!$B$19:$D$4377,2,FALSE),"")</f>
        <v/>
      </c>
      <c r="B938" s="20" t="str">
        <f>IFERROR(VLOOKUP(D938,RIJDERS!$B$19:$D$4377,3,FALSE),IF(ISBLANK(C938),"",C938))</f>
        <v/>
      </c>
    </row>
    <row r="939" spans="1:2" x14ac:dyDescent="0.25">
      <c r="A939" s="20" t="str">
        <f>IFERROR(VLOOKUP(D939,RIJDERS!$B$19:$D$4377,2,FALSE),"")</f>
        <v/>
      </c>
      <c r="B939" s="20" t="str">
        <f>IFERROR(VLOOKUP(D939,RIJDERS!$B$19:$D$4377,3,FALSE),IF(ISBLANK(C939),"",C939))</f>
        <v/>
      </c>
    </row>
    <row r="940" spans="1:2" x14ac:dyDescent="0.25">
      <c r="A940" s="20" t="str">
        <f>IFERROR(VLOOKUP(D940,RIJDERS!$B$19:$D$4377,2,FALSE),"")</f>
        <v/>
      </c>
      <c r="B940" s="20" t="str">
        <f>IFERROR(VLOOKUP(D940,RIJDERS!$B$19:$D$4377,3,FALSE),IF(ISBLANK(C940),"",C940))</f>
        <v/>
      </c>
    </row>
    <row r="941" spans="1:2" x14ac:dyDescent="0.25">
      <c r="A941" s="20" t="str">
        <f>IFERROR(VLOOKUP(D941,RIJDERS!$B$19:$D$4377,2,FALSE),"")</f>
        <v/>
      </c>
      <c r="B941" s="20" t="str">
        <f>IFERROR(VLOOKUP(D941,RIJDERS!$B$19:$D$4377,3,FALSE),IF(ISBLANK(C941),"",C941))</f>
        <v/>
      </c>
    </row>
    <row r="942" spans="1:2" x14ac:dyDescent="0.25">
      <c r="A942" s="20" t="str">
        <f>IFERROR(VLOOKUP(D942,RIJDERS!$B$19:$D$4377,2,FALSE),"")</f>
        <v/>
      </c>
      <c r="B942" s="20" t="str">
        <f>IFERROR(VLOOKUP(D942,RIJDERS!$B$19:$D$4377,3,FALSE),IF(ISBLANK(C942),"",C942))</f>
        <v/>
      </c>
    </row>
    <row r="943" spans="1:2" x14ac:dyDescent="0.25">
      <c r="A943" s="20" t="str">
        <f>IFERROR(VLOOKUP(D943,RIJDERS!$B$19:$D$4377,2,FALSE),"")</f>
        <v/>
      </c>
      <c r="B943" s="20" t="str">
        <f>IFERROR(VLOOKUP(D943,RIJDERS!$B$19:$D$4377,3,FALSE),IF(ISBLANK(C943),"",C943))</f>
        <v/>
      </c>
    </row>
    <row r="944" spans="1:2" x14ac:dyDescent="0.25">
      <c r="A944" s="20" t="str">
        <f>IFERROR(VLOOKUP(D944,RIJDERS!$B$19:$D$4377,2,FALSE),"")</f>
        <v/>
      </c>
      <c r="B944" s="20" t="str">
        <f>IFERROR(VLOOKUP(D944,RIJDERS!$B$19:$D$4377,3,FALSE),IF(ISBLANK(C944),"",C944))</f>
        <v/>
      </c>
    </row>
    <row r="945" spans="1:2" x14ac:dyDescent="0.25">
      <c r="A945" s="20" t="str">
        <f>IFERROR(VLOOKUP(D945,RIJDERS!$B$19:$D$4377,2,FALSE),"")</f>
        <v/>
      </c>
      <c r="B945" s="20" t="str">
        <f>IFERROR(VLOOKUP(D945,RIJDERS!$B$19:$D$4377,3,FALSE),IF(ISBLANK(C945),"",C945))</f>
        <v/>
      </c>
    </row>
    <row r="946" spans="1:2" x14ac:dyDescent="0.25">
      <c r="A946" s="20" t="str">
        <f>IFERROR(VLOOKUP(D946,RIJDERS!$B$19:$D$4377,2,FALSE),"")</f>
        <v/>
      </c>
      <c r="B946" s="20" t="str">
        <f>IFERROR(VLOOKUP(D946,RIJDERS!$B$19:$D$4377,3,FALSE),IF(ISBLANK(C946),"",C946))</f>
        <v/>
      </c>
    </row>
    <row r="947" spans="1:2" x14ac:dyDescent="0.25">
      <c r="A947" s="20" t="str">
        <f>IFERROR(VLOOKUP(D947,RIJDERS!$B$19:$D$4377,2,FALSE),"")</f>
        <v/>
      </c>
      <c r="B947" s="20" t="str">
        <f>IFERROR(VLOOKUP(D947,RIJDERS!$B$19:$D$4377,3,FALSE),IF(ISBLANK(C947),"",C947))</f>
        <v/>
      </c>
    </row>
    <row r="948" spans="1:2" x14ac:dyDescent="0.25">
      <c r="A948" s="20" t="str">
        <f>IFERROR(VLOOKUP(D948,RIJDERS!$B$19:$D$4377,2,FALSE),"")</f>
        <v/>
      </c>
      <c r="B948" s="20" t="str">
        <f>IFERROR(VLOOKUP(D948,RIJDERS!$B$19:$D$4377,3,FALSE),IF(ISBLANK(C948),"",C948))</f>
        <v/>
      </c>
    </row>
    <row r="949" spans="1:2" x14ac:dyDescent="0.25">
      <c r="A949" s="20" t="str">
        <f>IFERROR(VLOOKUP(D949,RIJDERS!$B$19:$D$4377,2,FALSE),"")</f>
        <v/>
      </c>
      <c r="B949" s="20" t="str">
        <f>IFERROR(VLOOKUP(D949,RIJDERS!$B$19:$D$4377,3,FALSE),IF(ISBLANK(C949),"",C949))</f>
        <v/>
      </c>
    </row>
    <row r="950" spans="1:2" x14ac:dyDescent="0.25">
      <c r="A950" s="20" t="str">
        <f>IFERROR(VLOOKUP(D950,RIJDERS!$B$19:$D$4377,2,FALSE),"")</f>
        <v/>
      </c>
      <c r="B950" s="20" t="str">
        <f>IFERROR(VLOOKUP(D950,RIJDERS!$B$19:$D$4377,3,FALSE),IF(ISBLANK(C950),"",C950))</f>
        <v/>
      </c>
    </row>
    <row r="951" spans="1:2" x14ac:dyDescent="0.25">
      <c r="A951" s="20" t="str">
        <f>IFERROR(VLOOKUP(D951,RIJDERS!$B$19:$D$4377,2,FALSE),"")</f>
        <v/>
      </c>
      <c r="B951" s="20" t="str">
        <f>IFERROR(VLOOKUP(D951,RIJDERS!$B$19:$D$4377,3,FALSE),IF(ISBLANK(C951),"",C951))</f>
        <v/>
      </c>
    </row>
    <row r="952" spans="1:2" x14ac:dyDescent="0.25">
      <c r="A952" s="20" t="str">
        <f>IFERROR(VLOOKUP(D952,RIJDERS!$B$19:$D$4377,2,FALSE),"")</f>
        <v/>
      </c>
      <c r="B952" s="20" t="str">
        <f>IFERROR(VLOOKUP(D952,RIJDERS!$B$19:$D$4377,3,FALSE),IF(ISBLANK(C952),"",C952))</f>
        <v/>
      </c>
    </row>
    <row r="953" spans="1:2" x14ac:dyDescent="0.25">
      <c r="A953" s="20" t="str">
        <f>IFERROR(VLOOKUP(D953,RIJDERS!$B$19:$D$4377,2,FALSE),"")</f>
        <v/>
      </c>
      <c r="B953" s="20" t="str">
        <f>IFERROR(VLOOKUP(D953,RIJDERS!$B$19:$D$4377,3,FALSE),IF(ISBLANK(C953),"",C953))</f>
        <v/>
      </c>
    </row>
    <row r="954" spans="1:2" x14ac:dyDescent="0.25">
      <c r="A954" s="20" t="str">
        <f>IFERROR(VLOOKUP(D954,RIJDERS!$B$19:$D$4377,2,FALSE),"")</f>
        <v/>
      </c>
      <c r="B954" s="20" t="str">
        <f>IFERROR(VLOOKUP(D954,RIJDERS!$B$19:$D$4377,3,FALSE),IF(ISBLANK(C954),"",C954))</f>
        <v/>
      </c>
    </row>
    <row r="955" spans="1:2" x14ac:dyDescent="0.25">
      <c r="A955" s="20" t="str">
        <f>IFERROR(VLOOKUP(D955,RIJDERS!$B$19:$D$4377,2,FALSE),"")</f>
        <v/>
      </c>
      <c r="B955" s="20" t="str">
        <f>IFERROR(VLOOKUP(D955,RIJDERS!$B$19:$D$4377,3,FALSE),IF(ISBLANK(C955),"",C955))</f>
        <v/>
      </c>
    </row>
    <row r="956" spans="1:2" x14ac:dyDescent="0.25">
      <c r="A956" s="20" t="str">
        <f>IFERROR(VLOOKUP(D956,RIJDERS!$B$19:$D$4377,2,FALSE),"")</f>
        <v/>
      </c>
      <c r="B956" s="20" t="str">
        <f>IFERROR(VLOOKUP(D956,RIJDERS!$B$19:$D$4377,3,FALSE),IF(ISBLANK(C956),"",C956))</f>
        <v/>
      </c>
    </row>
    <row r="957" spans="1:2" x14ac:dyDescent="0.25">
      <c r="A957" s="20" t="str">
        <f>IFERROR(VLOOKUP(D957,RIJDERS!$B$19:$D$4377,2,FALSE),"")</f>
        <v/>
      </c>
      <c r="B957" s="20" t="str">
        <f>IFERROR(VLOOKUP(D957,RIJDERS!$B$19:$D$4377,3,FALSE),IF(ISBLANK(C957),"",C957))</f>
        <v/>
      </c>
    </row>
    <row r="958" spans="1:2" x14ac:dyDescent="0.25">
      <c r="A958" s="20" t="str">
        <f>IFERROR(VLOOKUP(D958,RIJDERS!$B$19:$D$4377,2,FALSE),"")</f>
        <v/>
      </c>
      <c r="B958" s="20" t="str">
        <f>IFERROR(VLOOKUP(D958,RIJDERS!$B$19:$D$4377,3,FALSE),IF(ISBLANK(C958),"",C958))</f>
        <v/>
      </c>
    </row>
    <row r="959" spans="1:2" x14ac:dyDescent="0.25">
      <c r="A959" s="20" t="str">
        <f>IFERROR(VLOOKUP(D959,RIJDERS!$B$19:$D$4377,2,FALSE),"")</f>
        <v/>
      </c>
      <c r="B959" s="20" t="str">
        <f>IFERROR(VLOOKUP(D959,RIJDERS!$B$19:$D$4377,3,FALSE),IF(ISBLANK(C959),"",C959))</f>
        <v/>
      </c>
    </row>
    <row r="960" spans="1:2" x14ac:dyDescent="0.25">
      <c r="A960" s="20" t="str">
        <f>IFERROR(VLOOKUP(D960,RIJDERS!$B$19:$D$4377,2,FALSE),"")</f>
        <v/>
      </c>
      <c r="B960" s="20" t="str">
        <f>IFERROR(VLOOKUP(D960,RIJDERS!$B$19:$D$4377,3,FALSE),IF(ISBLANK(C960),"",C960))</f>
        <v/>
      </c>
    </row>
    <row r="961" spans="1:2" x14ac:dyDescent="0.25">
      <c r="A961" s="20" t="str">
        <f>IFERROR(VLOOKUP(D961,RIJDERS!$B$19:$D$4377,2,FALSE),"")</f>
        <v/>
      </c>
      <c r="B961" s="20" t="str">
        <f>IFERROR(VLOOKUP(D961,RIJDERS!$B$19:$D$4377,3,FALSE),IF(ISBLANK(C961),"",C961))</f>
        <v/>
      </c>
    </row>
    <row r="962" spans="1:2" x14ac:dyDescent="0.25">
      <c r="A962" s="20" t="str">
        <f>IFERROR(VLOOKUP(D962,RIJDERS!$B$19:$D$4377,2,FALSE),"")</f>
        <v/>
      </c>
      <c r="B962" s="20" t="str">
        <f>IFERROR(VLOOKUP(D962,RIJDERS!$B$19:$D$4377,3,FALSE),IF(ISBLANK(C962),"",C962))</f>
        <v/>
      </c>
    </row>
    <row r="963" spans="1:2" x14ac:dyDescent="0.25">
      <c r="A963" s="20" t="str">
        <f>IFERROR(VLOOKUP(D963,RIJDERS!$B$19:$D$4377,2,FALSE),"")</f>
        <v/>
      </c>
      <c r="B963" s="20" t="str">
        <f>IFERROR(VLOOKUP(D963,RIJDERS!$B$19:$D$4377,3,FALSE),IF(ISBLANK(C963),"",C963))</f>
        <v/>
      </c>
    </row>
    <row r="964" spans="1:2" x14ac:dyDescent="0.25">
      <c r="A964" s="20" t="str">
        <f>IFERROR(VLOOKUP(D964,RIJDERS!$B$19:$D$4377,2,FALSE),"")</f>
        <v/>
      </c>
      <c r="B964" s="20" t="str">
        <f>IFERROR(VLOOKUP(D964,RIJDERS!$B$19:$D$4377,3,FALSE),IF(ISBLANK(C964),"",C964))</f>
        <v/>
      </c>
    </row>
    <row r="965" spans="1:2" x14ac:dyDescent="0.25">
      <c r="A965" s="20" t="str">
        <f>IFERROR(VLOOKUP(D965,RIJDERS!$B$19:$D$4377,2,FALSE),"")</f>
        <v/>
      </c>
      <c r="B965" s="20" t="str">
        <f>IFERROR(VLOOKUP(D965,RIJDERS!$B$19:$D$4377,3,FALSE),IF(ISBLANK(C965),"",C965))</f>
        <v/>
      </c>
    </row>
    <row r="966" spans="1:2" x14ac:dyDescent="0.25">
      <c r="A966" s="20" t="str">
        <f>IFERROR(VLOOKUP(D966,RIJDERS!$B$19:$D$4377,2,FALSE),"")</f>
        <v/>
      </c>
      <c r="B966" s="20" t="str">
        <f>IFERROR(VLOOKUP(D966,RIJDERS!$B$19:$D$4377,3,FALSE),IF(ISBLANK(C966),"",C966))</f>
        <v/>
      </c>
    </row>
    <row r="967" spans="1:2" x14ac:dyDescent="0.25">
      <c r="A967" s="20" t="str">
        <f>IFERROR(VLOOKUP(D967,RIJDERS!$B$19:$D$4377,2,FALSE),"")</f>
        <v/>
      </c>
      <c r="B967" s="20" t="str">
        <f>IFERROR(VLOOKUP(D967,RIJDERS!$B$19:$D$4377,3,FALSE),IF(ISBLANK(C967),"",C967))</f>
        <v/>
      </c>
    </row>
    <row r="968" spans="1:2" x14ac:dyDescent="0.25">
      <c r="A968" s="20" t="str">
        <f>IFERROR(VLOOKUP(D968,RIJDERS!$B$19:$D$4377,2,FALSE),"")</f>
        <v/>
      </c>
      <c r="B968" s="20" t="str">
        <f>IFERROR(VLOOKUP(D968,RIJDERS!$B$19:$D$4377,3,FALSE),IF(ISBLANK(C968),"",C968))</f>
        <v/>
      </c>
    </row>
    <row r="969" spans="1:2" x14ac:dyDescent="0.25">
      <c r="A969" s="20" t="str">
        <f>IFERROR(VLOOKUP(D969,RIJDERS!$B$19:$D$4377,2,FALSE),"")</f>
        <v/>
      </c>
      <c r="B969" s="20" t="str">
        <f>IFERROR(VLOOKUP(D969,RIJDERS!$B$19:$D$4377,3,FALSE),IF(ISBLANK(C969),"",C969))</f>
        <v/>
      </c>
    </row>
    <row r="970" spans="1:2" x14ac:dyDescent="0.25">
      <c r="A970" s="20" t="str">
        <f>IFERROR(VLOOKUP(D970,RIJDERS!$B$19:$D$4377,2,FALSE),"")</f>
        <v/>
      </c>
      <c r="B970" s="20" t="str">
        <f>IFERROR(VLOOKUP(D970,RIJDERS!$B$19:$D$4377,3,FALSE),IF(ISBLANK(C970),"",C970))</f>
        <v/>
      </c>
    </row>
    <row r="971" spans="1:2" x14ac:dyDescent="0.25">
      <c r="A971" s="20" t="str">
        <f>IFERROR(VLOOKUP(D971,RIJDERS!$B$19:$D$4377,2,FALSE),"")</f>
        <v/>
      </c>
      <c r="B971" s="20" t="str">
        <f>IFERROR(VLOOKUP(D971,RIJDERS!$B$19:$D$4377,3,FALSE),IF(ISBLANK(C971),"",C971))</f>
        <v/>
      </c>
    </row>
    <row r="972" spans="1:2" x14ac:dyDescent="0.25">
      <c r="A972" s="20" t="str">
        <f>IFERROR(VLOOKUP(D972,RIJDERS!$B$19:$D$4377,2,FALSE),"")</f>
        <v/>
      </c>
      <c r="B972" s="20" t="str">
        <f>IFERROR(VLOOKUP(D972,RIJDERS!$B$19:$D$4377,3,FALSE),IF(ISBLANK(C972),"",C972))</f>
        <v/>
      </c>
    </row>
    <row r="973" spans="1:2" x14ac:dyDescent="0.25">
      <c r="A973" s="20" t="str">
        <f>IFERROR(VLOOKUP(D973,RIJDERS!$B$19:$D$4377,2,FALSE),"")</f>
        <v/>
      </c>
      <c r="B973" s="20" t="str">
        <f>IFERROR(VLOOKUP(D973,RIJDERS!$B$19:$D$4377,3,FALSE),IF(ISBLANK(C973),"",C973))</f>
        <v/>
      </c>
    </row>
    <row r="974" spans="1:2" x14ac:dyDescent="0.25">
      <c r="A974" s="20" t="str">
        <f>IFERROR(VLOOKUP(D974,RIJDERS!$B$19:$D$4377,2,FALSE),"")</f>
        <v/>
      </c>
      <c r="B974" s="20" t="str">
        <f>IFERROR(VLOOKUP(D974,RIJDERS!$B$19:$D$4377,3,FALSE),IF(ISBLANK(C974),"",C974))</f>
        <v/>
      </c>
    </row>
    <row r="975" spans="1:2" x14ac:dyDescent="0.25">
      <c r="A975" s="20" t="str">
        <f>IFERROR(VLOOKUP(D975,RIJDERS!$B$19:$D$4377,2,FALSE),"")</f>
        <v/>
      </c>
      <c r="B975" s="20" t="str">
        <f>IFERROR(VLOOKUP(D975,RIJDERS!$B$19:$D$4377,3,FALSE),IF(ISBLANK(C975),"",C975))</f>
        <v/>
      </c>
    </row>
    <row r="976" spans="1:2" x14ac:dyDescent="0.25">
      <c r="A976" s="20" t="str">
        <f>IFERROR(VLOOKUP(D976,RIJDERS!$B$19:$D$4377,2,FALSE),"")</f>
        <v/>
      </c>
      <c r="B976" s="20" t="str">
        <f>IFERROR(VLOOKUP(D976,RIJDERS!$B$19:$D$4377,3,FALSE),IF(ISBLANK(C976),"",C976))</f>
        <v/>
      </c>
    </row>
    <row r="977" spans="1:2" x14ac:dyDescent="0.25">
      <c r="A977" s="20" t="str">
        <f>IFERROR(VLOOKUP(D977,RIJDERS!$B$19:$D$4377,2,FALSE),"")</f>
        <v/>
      </c>
      <c r="B977" s="20" t="str">
        <f>IFERROR(VLOOKUP(D977,RIJDERS!$B$19:$D$4377,3,FALSE),IF(ISBLANK(C977),"",C977))</f>
        <v/>
      </c>
    </row>
    <row r="978" spans="1:2" x14ac:dyDescent="0.25">
      <c r="A978" s="20" t="str">
        <f>IFERROR(VLOOKUP(D978,RIJDERS!$B$19:$D$4377,2,FALSE),"")</f>
        <v/>
      </c>
      <c r="B978" s="20" t="str">
        <f>IFERROR(VLOOKUP(D978,RIJDERS!$B$19:$D$4377,3,FALSE),IF(ISBLANK(C978),"",C978))</f>
        <v/>
      </c>
    </row>
    <row r="979" spans="1:2" x14ac:dyDescent="0.25">
      <c r="A979" s="20" t="str">
        <f>IFERROR(VLOOKUP(D979,RIJDERS!$B$19:$D$4377,2,FALSE),"")</f>
        <v/>
      </c>
      <c r="B979" s="20" t="str">
        <f>IFERROR(VLOOKUP(D979,RIJDERS!$B$19:$D$4377,3,FALSE),IF(ISBLANK(C979),"",C979))</f>
        <v/>
      </c>
    </row>
    <row r="980" spans="1:2" x14ac:dyDescent="0.25">
      <c r="A980" s="20" t="str">
        <f>IFERROR(VLOOKUP(D980,RIJDERS!$B$19:$D$4377,2,FALSE),"")</f>
        <v/>
      </c>
      <c r="B980" s="20" t="str">
        <f>IFERROR(VLOOKUP(D980,RIJDERS!$B$19:$D$4377,3,FALSE),IF(ISBLANK(C980),"",C980))</f>
        <v/>
      </c>
    </row>
    <row r="981" spans="1:2" x14ac:dyDescent="0.25">
      <c r="A981" s="20" t="str">
        <f>IFERROR(VLOOKUP(D981,RIJDERS!$B$19:$D$4377,2,FALSE),"")</f>
        <v/>
      </c>
      <c r="B981" s="20" t="str">
        <f>IFERROR(VLOOKUP(D981,RIJDERS!$B$19:$D$4377,3,FALSE),IF(ISBLANK(C981),"",C981))</f>
        <v/>
      </c>
    </row>
    <row r="982" spans="1:2" x14ac:dyDescent="0.25">
      <c r="A982" s="20" t="str">
        <f>IFERROR(VLOOKUP(D982,RIJDERS!$B$19:$D$4377,2,FALSE),"")</f>
        <v/>
      </c>
      <c r="B982" s="20" t="str">
        <f>IFERROR(VLOOKUP(D982,RIJDERS!$B$19:$D$4377,3,FALSE),IF(ISBLANK(C982),"",C982))</f>
        <v/>
      </c>
    </row>
    <row r="983" spans="1:2" x14ac:dyDescent="0.25">
      <c r="A983" s="20" t="str">
        <f>IFERROR(VLOOKUP(D983,RIJDERS!$B$19:$D$4377,2,FALSE),"")</f>
        <v/>
      </c>
      <c r="B983" s="20" t="str">
        <f>IFERROR(VLOOKUP(D983,RIJDERS!$B$19:$D$4377,3,FALSE),IF(ISBLANK(C983),"",C983))</f>
        <v/>
      </c>
    </row>
    <row r="984" spans="1:2" x14ac:dyDescent="0.25">
      <c r="A984" s="20" t="str">
        <f>IFERROR(VLOOKUP(D984,RIJDERS!$B$19:$D$4377,2,FALSE),"")</f>
        <v/>
      </c>
      <c r="B984" s="20" t="str">
        <f>IFERROR(VLOOKUP(D984,RIJDERS!$B$19:$D$4377,3,FALSE),IF(ISBLANK(C984),"",C984))</f>
        <v/>
      </c>
    </row>
    <row r="985" spans="1:2" x14ac:dyDescent="0.25">
      <c r="A985" s="20" t="str">
        <f>IFERROR(VLOOKUP(D985,RIJDERS!$B$19:$D$4377,2,FALSE),"")</f>
        <v/>
      </c>
      <c r="B985" s="20" t="str">
        <f>IFERROR(VLOOKUP(D985,RIJDERS!$B$19:$D$4377,3,FALSE),IF(ISBLANK(C985),"",C985))</f>
        <v/>
      </c>
    </row>
    <row r="986" spans="1:2" x14ac:dyDescent="0.25">
      <c r="A986" s="20" t="str">
        <f>IFERROR(VLOOKUP(D986,RIJDERS!$B$19:$D$4377,2,FALSE),"")</f>
        <v/>
      </c>
      <c r="B986" s="20" t="str">
        <f>IFERROR(VLOOKUP(D986,RIJDERS!$B$19:$D$4377,3,FALSE),IF(ISBLANK(C986),"",C986))</f>
        <v/>
      </c>
    </row>
    <row r="987" spans="1:2" x14ac:dyDescent="0.25">
      <c r="A987" s="20" t="str">
        <f>IFERROR(VLOOKUP(D987,RIJDERS!$B$19:$D$4377,2,FALSE),"")</f>
        <v/>
      </c>
      <c r="B987" s="20" t="str">
        <f>IFERROR(VLOOKUP(D987,RIJDERS!$B$19:$D$4377,3,FALSE),IF(ISBLANK(C987),"",C987))</f>
        <v/>
      </c>
    </row>
    <row r="988" spans="1:2" x14ac:dyDescent="0.25">
      <c r="A988" s="20" t="str">
        <f>IFERROR(VLOOKUP(D988,RIJDERS!$B$19:$D$4377,2,FALSE),"")</f>
        <v/>
      </c>
      <c r="B988" s="20" t="str">
        <f>IFERROR(VLOOKUP(D988,RIJDERS!$B$19:$D$4377,3,FALSE),IF(ISBLANK(C988),"",C988))</f>
        <v/>
      </c>
    </row>
    <row r="989" spans="1:2" x14ac:dyDescent="0.25">
      <c r="A989" s="20" t="str">
        <f>IFERROR(VLOOKUP(D989,RIJDERS!$B$19:$D$4377,2,FALSE),"")</f>
        <v/>
      </c>
      <c r="B989" s="20" t="str">
        <f>IFERROR(VLOOKUP(D989,RIJDERS!$B$19:$D$4377,3,FALSE),IF(ISBLANK(C989),"",C989))</f>
        <v/>
      </c>
    </row>
    <row r="990" spans="1:2" x14ac:dyDescent="0.25">
      <c r="A990" s="20" t="str">
        <f>IFERROR(VLOOKUP(D990,RIJDERS!$B$19:$D$4377,2,FALSE),"")</f>
        <v/>
      </c>
      <c r="B990" s="20" t="str">
        <f>IFERROR(VLOOKUP(D990,RIJDERS!$B$19:$D$4377,3,FALSE),IF(ISBLANK(C990),"",C990))</f>
        <v/>
      </c>
    </row>
    <row r="991" spans="1:2" x14ac:dyDescent="0.25">
      <c r="A991" s="20" t="str">
        <f>IFERROR(VLOOKUP(D991,RIJDERS!$B$19:$D$4377,2,FALSE),"")</f>
        <v/>
      </c>
      <c r="B991" s="20" t="str">
        <f>IFERROR(VLOOKUP(D991,RIJDERS!$B$19:$D$4377,3,FALSE),IF(ISBLANK(C991),"",C991))</f>
        <v/>
      </c>
    </row>
    <row r="992" spans="1:2" x14ac:dyDescent="0.25">
      <c r="A992" s="20" t="str">
        <f>IFERROR(VLOOKUP(D992,RIJDERS!$B$19:$D$4377,2,FALSE),"")</f>
        <v/>
      </c>
      <c r="B992" s="20" t="str">
        <f>IFERROR(VLOOKUP(D992,RIJDERS!$B$19:$D$4377,3,FALSE),IF(ISBLANK(C992),"",C992))</f>
        <v/>
      </c>
    </row>
    <row r="993" spans="1:2" x14ac:dyDescent="0.25">
      <c r="A993" s="20" t="str">
        <f>IFERROR(VLOOKUP(D993,RIJDERS!$B$19:$D$4377,2,FALSE),"")</f>
        <v/>
      </c>
      <c r="B993" s="20" t="str">
        <f>IFERROR(VLOOKUP(D993,RIJDERS!$B$19:$D$4377,3,FALSE),IF(ISBLANK(C993),"",C993))</f>
        <v/>
      </c>
    </row>
    <row r="994" spans="1:2" x14ac:dyDescent="0.25">
      <c r="A994" s="20" t="str">
        <f>IFERROR(VLOOKUP(D994,RIJDERS!$B$19:$D$4377,2,FALSE),"")</f>
        <v/>
      </c>
      <c r="B994" s="20" t="str">
        <f>IFERROR(VLOOKUP(D994,RIJDERS!$B$19:$D$4377,3,FALSE),IF(ISBLANK(C994),"",C994))</f>
        <v/>
      </c>
    </row>
    <row r="995" spans="1:2" x14ac:dyDescent="0.25">
      <c r="A995" s="20" t="str">
        <f>IFERROR(VLOOKUP(D995,RIJDERS!$B$19:$D$4377,2,FALSE),"")</f>
        <v/>
      </c>
      <c r="B995" s="20" t="str">
        <f>IFERROR(VLOOKUP(D995,RIJDERS!$B$19:$D$4377,3,FALSE),IF(ISBLANK(C995),"",C995))</f>
        <v/>
      </c>
    </row>
    <row r="996" spans="1:2" x14ac:dyDescent="0.25">
      <c r="A996" s="20" t="str">
        <f>IFERROR(VLOOKUP(D996,RIJDERS!$B$19:$D$4377,2,FALSE),"")</f>
        <v/>
      </c>
      <c r="B996" s="20" t="str">
        <f>IFERROR(VLOOKUP(D996,RIJDERS!$B$19:$D$4377,3,FALSE),IF(ISBLANK(C996),"",C996))</f>
        <v/>
      </c>
    </row>
    <row r="997" spans="1:2" x14ac:dyDescent="0.25">
      <c r="A997" s="20" t="str">
        <f>IFERROR(VLOOKUP(D997,RIJDERS!$B$19:$D$4377,2,FALSE),"")</f>
        <v/>
      </c>
      <c r="B997" s="20" t="str">
        <f>IFERROR(VLOOKUP(D997,RIJDERS!$B$19:$D$4377,3,FALSE),IF(ISBLANK(C997),"",C997))</f>
        <v/>
      </c>
    </row>
    <row r="998" spans="1:2" x14ac:dyDescent="0.25">
      <c r="A998" s="20" t="str">
        <f>IFERROR(VLOOKUP(D998,RIJDERS!$B$19:$D$4377,2,FALSE),"")</f>
        <v/>
      </c>
      <c r="B998" s="20" t="str">
        <f>IFERROR(VLOOKUP(D998,RIJDERS!$B$19:$D$4377,3,FALSE),IF(ISBLANK(C998),"",C998))</f>
        <v/>
      </c>
    </row>
    <row r="999" spans="1:2" x14ac:dyDescent="0.25">
      <c r="A999" s="20" t="str">
        <f>IFERROR(VLOOKUP(D999,RIJDERS!$B$19:$D$4377,2,FALSE),"")</f>
        <v/>
      </c>
      <c r="B999" s="20" t="str">
        <f>IFERROR(VLOOKUP(D999,RIJDERS!$B$19:$D$4377,3,FALSE),IF(ISBLANK(C999),"",C999))</f>
        <v/>
      </c>
    </row>
    <row r="1000" spans="1:2" x14ac:dyDescent="0.25">
      <c r="A1000" s="20" t="str">
        <f>IFERROR(VLOOKUP(D1000,RIJDERS!$B$19:$D$4377,2,FALSE),"")</f>
        <v/>
      </c>
      <c r="B1000" s="20" t="str">
        <f>IFERROR(VLOOKUP(D1000,RIJDERS!$B$19:$D$4377,3,FALSE),IF(ISBLANK(C1000),"",C1000))</f>
        <v/>
      </c>
    </row>
    <row r="1001" spans="1:2" x14ac:dyDescent="0.25">
      <c r="A1001" s="20" t="str">
        <f>IFERROR(VLOOKUP(D1001,RIJDERS!$B$19:$D$4377,2,FALSE),"")</f>
        <v/>
      </c>
      <c r="B1001" s="20" t="str">
        <f>IFERROR(VLOOKUP(D1001,RIJDERS!$B$19:$D$4377,3,FALSE),IF(ISBLANK(C1001),"",C1001))</f>
        <v/>
      </c>
    </row>
    <row r="1002" spans="1:2" x14ac:dyDescent="0.25">
      <c r="A1002" s="20" t="str">
        <f>IFERROR(VLOOKUP(D1002,RIJDERS!$B$19:$D$4377,2,FALSE),"")</f>
        <v/>
      </c>
      <c r="B1002" s="20" t="str">
        <f>IFERROR(VLOOKUP(D1002,RIJDERS!$B$19:$D$4377,3,FALSE),IF(ISBLANK(C1002),"",C1002))</f>
        <v/>
      </c>
    </row>
    <row r="1003" spans="1:2" x14ac:dyDescent="0.25">
      <c r="A1003" s="20" t="str">
        <f>IFERROR(VLOOKUP(D1003,RIJDERS!$B$19:$D$4377,2,FALSE),"")</f>
        <v/>
      </c>
      <c r="B1003" s="20" t="str">
        <f>IFERROR(VLOOKUP(D1003,RIJDERS!$B$19:$D$4377,3,FALSE),IF(ISBLANK(C1003),"",C1003))</f>
        <v/>
      </c>
    </row>
    <row r="1004" spans="1:2" x14ac:dyDescent="0.25">
      <c r="A1004" s="20" t="str">
        <f>IFERROR(VLOOKUP(D1004,RIJDERS!$B$19:$D$4377,2,FALSE),"")</f>
        <v/>
      </c>
      <c r="B1004" s="20" t="str">
        <f>IFERROR(VLOOKUP(D1004,RIJDERS!$B$19:$D$4377,3,FALSE),IF(ISBLANK(C1004),"",C1004))</f>
        <v/>
      </c>
    </row>
    <row r="1005" spans="1:2" x14ac:dyDescent="0.25">
      <c r="A1005" s="20" t="str">
        <f>IFERROR(VLOOKUP(D1005,RIJDERS!$B$19:$D$4377,2,FALSE),"")</f>
        <v/>
      </c>
      <c r="B1005" s="20" t="str">
        <f>IFERROR(VLOOKUP(D1005,RIJDERS!$B$19:$D$4377,3,FALSE),IF(ISBLANK(C1005),"",C1005))</f>
        <v/>
      </c>
    </row>
    <row r="1006" spans="1:2" x14ac:dyDescent="0.25">
      <c r="A1006" s="20" t="str">
        <f>IFERROR(VLOOKUP(D1006,RIJDERS!$B$19:$D$4377,2,FALSE),"")</f>
        <v/>
      </c>
      <c r="B1006" s="20" t="str">
        <f>IFERROR(VLOOKUP(D1006,RIJDERS!$B$19:$D$4377,3,FALSE),IF(ISBLANK(C1006),"",C1006))</f>
        <v/>
      </c>
    </row>
    <row r="1007" spans="1:2" x14ac:dyDescent="0.25">
      <c r="A1007" s="20" t="str">
        <f>IFERROR(VLOOKUP(D1007,RIJDERS!$B$19:$D$4377,2,FALSE),"")</f>
        <v/>
      </c>
      <c r="B1007" s="20" t="str">
        <f>IFERROR(VLOOKUP(D1007,RIJDERS!$B$19:$D$4377,3,FALSE),IF(ISBLANK(C1007),"",C1007))</f>
        <v/>
      </c>
    </row>
    <row r="1008" spans="1:2" x14ac:dyDescent="0.25">
      <c r="A1008" s="20" t="str">
        <f>IFERROR(VLOOKUP(D1008,RIJDERS!$B$19:$D$4377,2,FALSE),"")</f>
        <v/>
      </c>
      <c r="B1008" s="20" t="str">
        <f>IFERROR(VLOOKUP(D1008,RIJDERS!$B$19:$D$4377,3,FALSE),IF(ISBLANK(C1008),"",C1008))</f>
        <v/>
      </c>
    </row>
    <row r="1009" spans="1:2" x14ac:dyDescent="0.25">
      <c r="A1009" s="20" t="str">
        <f>IFERROR(VLOOKUP(D1009,RIJDERS!$B$19:$D$4377,2,FALSE),"")</f>
        <v/>
      </c>
      <c r="B1009" s="20" t="str">
        <f>IFERROR(VLOOKUP(D1009,RIJDERS!$B$19:$D$4377,3,FALSE),IF(ISBLANK(C1009),"",C1009))</f>
        <v/>
      </c>
    </row>
    <row r="1010" spans="1:2" x14ac:dyDescent="0.25">
      <c r="A1010" s="20" t="str">
        <f>IFERROR(VLOOKUP(D1010,RIJDERS!$B$19:$D$4377,2,FALSE),"")</f>
        <v/>
      </c>
      <c r="B1010" s="20" t="str">
        <f>IFERROR(VLOOKUP(D1010,RIJDERS!$B$19:$D$4377,3,FALSE),IF(ISBLANK(C1010),"",C1010))</f>
        <v/>
      </c>
    </row>
    <row r="1011" spans="1:2" x14ac:dyDescent="0.25">
      <c r="A1011" s="20" t="str">
        <f>IFERROR(VLOOKUP(D1011,RIJDERS!$B$19:$D$4377,2,FALSE),"")</f>
        <v/>
      </c>
      <c r="B1011" s="20" t="str">
        <f>IFERROR(VLOOKUP(D1011,RIJDERS!$B$19:$D$4377,3,FALSE),IF(ISBLANK(C1011),"",C1011))</f>
        <v/>
      </c>
    </row>
    <row r="1012" spans="1:2" x14ac:dyDescent="0.25">
      <c r="A1012" s="20" t="str">
        <f>IFERROR(VLOOKUP(D1012,RIJDERS!$B$19:$D$4377,2,FALSE),"")</f>
        <v/>
      </c>
      <c r="B1012" s="20" t="str">
        <f>IFERROR(VLOOKUP(D1012,RIJDERS!$B$19:$D$4377,3,FALSE),IF(ISBLANK(C1012),"",C1012))</f>
        <v/>
      </c>
    </row>
    <row r="1013" spans="1:2" x14ac:dyDescent="0.25">
      <c r="A1013" s="20" t="str">
        <f>IFERROR(VLOOKUP(D1013,RIJDERS!$B$19:$D$4377,2,FALSE),"")</f>
        <v/>
      </c>
      <c r="B1013" s="20" t="str">
        <f>IFERROR(VLOOKUP(D1013,RIJDERS!$B$19:$D$4377,3,FALSE),IF(ISBLANK(C1013),"",C1013))</f>
        <v/>
      </c>
    </row>
    <row r="1014" spans="1:2" x14ac:dyDescent="0.25">
      <c r="A1014" s="20" t="str">
        <f>IFERROR(VLOOKUP(D1014,RIJDERS!$B$19:$D$4377,2,FALSE),"")</f>
        <v/>
      </c>
      <c r="B1014" s="20" t="str">
        <f>IFERROR(VLOOKUP(D1014,RIJDERS!$B$19:$D$4377,3,FALSE),IF(ISBLANK(C1014),"",C1014))</f>
        <v/>
      </c>
    </row>
    <row r="1015" spans="1:2" x14ac:dyDescent="0.25">
      <c r="A1015" s="20" t="str">
        <f>IFERROR(VLOOKUP(D1015,RIJDERS!$B$19:$D$4377,2,FALSE),"")</f>
        <v/>
      </c>
      <c r="B1015" s="20" t="str">
        <f>IFERROR(VLOOKUP(D1015,RIJDERS!$B$19:$D$4377,3,FALSE),IF(ISBLANK(C1015),"",C1015))</f>
        <v/>
      </c>
    </row>
    <row r="1016" spans="1:2" x14ac:dyDescent="0.25">
      <c r="A1016" s="20" t="str">
        <f>IFERROR(VLOOKUP(D1016,RIJDERS!$B$19:$D$4377,2,FALSE),"")</f>
        <v/>
      </c>
      <c r="B1016" s="20" t="str">
        <f>IFERROR(VLOOKUP(D1016,RIJDERS!$B$19:$D$4377,3,FALSE),IF(ISBLANK(C1016),"",C1016))</f>
        <v/>
      </c>
    </row>
    <row r="1017" spans="1:2" x14ac:dyDescent="0.25">
      <c r="A1017" s="20" t="str">
        <f>IFERROR(VLOOKUP(D1017,RIJDERS!$B$19:$D$4377,2,FALSE),"")</f>
        <v/>
      </c>
      <c r="B1017" s="20" t="str">
        <f>IFERROR(VLOOKUP(D1017,RIJDERS!$B$19:$D$4377,3,FALSE),IF(ISBLANK(C1017),"",C1017))</f>
        <v/>
      </c>
    </row>
    <row r="1018" spans="1:2" x14ac:dyDescent="0.25">
      <c r="A1018" s="20" t="str">
        <f>IFERROR(VLOOKUP(D1018,RIJDERS!$B$19:$D$4377,2,FALSE),"")</f>
        <v/>
      </c>
      <c r="B1018" s="20" t="str">
        <f>IFERROR(VLOOKUP(D1018,RIJDERS!$B$19:$D$4377,3,FALSE),IF(ISBLANK(C1018),"",C1018))</f>
        <v/>
      </c>
    </row>
    <row r="1019" spans="1:2" x14ac:dyDescent="0.25">
      <c r="A1019" s="20" t="str">
        <f>IFERROR(VLOOKUP(D1019,RIJDERS!$B$19:$D$4377,2,FALSE),"")</f>
        <v/>
      </c>
      <c r="B1019" s="20" t="str">
        <f>IFERROR(VLOOKUP(D1019,RIJDERS!$B$19:$D$4377,3,FALSE),IF(ISBLANK(C1019),"",C1019))</f>
        <v/>
      </c>
    </row>
    <row r="1020" spans="1:2" x14ac:dyDescent="0.25">
      <c r="A1020" s="20" t="str">
        <f>IFERROR(VLOOKUP(D1020,RIJDERS!$B$19:$D$4377,2,FALSE),"")</f>
        <v/>
      </c>
      <c r="B1020" s="20" t="str">
        <f>IFERROR(VLOOKUP(D1020,RIJDERS!$B$19:$D$4377,3,FALSE),IF(ISBLANK(C1020),"",C1020))</f>
        <v/>
      </c>
    </row>
    <row r="1021" spans="1:2" x14ac:dyDescent="0.25">
      <c r="A1021" s="20" t="str">
        <f>IFERROR(VLOOKUP(D1021,RIJDERS!$B$19:$D$4377,2,FALSE),"")</f>
        <v/>
      </c>
      <c r="B1021" s="20" t="str">
        <f>IFERROR(VLOOKUP(D1021,RIJDERS!$B$19:$D$4377,3,FALSE),IF(ISBLANK(C1021),"",C1021))</f>
        <v/>
      </c>
    </row>
    <row r="1022" spans="1:2" x14ac:dyDescent="0.25">
      <c r="A1022" s="20" t="str">
        <f>IFERROR(VLOOKUP(D1022,RIJDERS!$B$19:$D$4377,2,FALSE),"")</f>
        <v/>
      </c>
      <c r="B1022" s="20" t="str">
        <f>IFERROR(VLOOKUP(D1022,RIJDERS!$B$19:$D$4377,3,FALSE),IF(ISBLANK(C1022),"",C1022))</f>
        <v/>
      </c>
    </row>
    <row r="1023" spans="1:2" x14ac:dyDescent="0.25">
      <c r="A1023" s="20" t="str">
        <f>IFERROR(VLOOKUP(D1023,RIJDERS!$B$19:$D$4377,2,FALSE),"")</f>
        <v/>
      </c>
      <c r="B1023" s="20" t="str">
        <f>IFERROR(VLOOKUP(D1023,RIJDERS!$B$19:$D$4377,3,FALSE),IF(ISBLANK(C1023),"",C1023))</f>
        <v/>
      </c>
    </row>
    <row r="1024" spans="1:2" x14ac:dyDescent="0.25">
      <c r="A1024" s="20" t="str">
        <f>IFERROR(VLOOKUP(D1024,RIJDERS!$B$19:$D$4377,2,FALSE),"")</f>
        <v/>
      </c>
      <c r="B1024" s="20" t="str">
        <f>IFERROR(VLOOKUP(D1024,RIJDERS!$B$19:$D$4377,3,FALSE),IF(ISBLANK(C1024),"",C1024))</f>
        <v/>
      </c>
    </row>
    <row r="1025" spans="1:2" x14ac:dyDescent="0.25">
      <c r="A1025" s="20" t="str">
        <f>IFERROR(VLOOKUP(D1025,RIJDERS!$B$19:$D$4377,2,FALSE),"")</f>
        <v/>
      </c>
      <c r="B1025" s="20" t="str">
        <f>IFERROR(VLOOKUP(D1025,RIJDERS!$B$19:$D$4377,3,FALSE),IF(ISBLANK(C1025),"",C1025))</f>
        <v/>
      </c>
    </row>
    <row r="1026" spans="1:2" x14ac:dyDescent="0.25">
      <c r="A1026" s="20" t="str">
        <f>IFERROR(VLOOKUP(D1026,RIJDERS!$B$19:$D$4377,2,FALSE),"")</f>
        <v/>
      </c>
      <c r="B1026" s="20" t="str">
        <f>IFERROR(VLOOKUP(D1026,RIJDERS!$B$19:$D$4377,3,FALSE),IF(ISBLANK(C1026),"",C1026))</f>
        <v/>
      </c>
    </row>
    <row r="1027" spans="1:2" x14ac:dyDescent="0.25">
      <c r="A1027" s="20" t="str">
        <f>IFERROR(VLOOKUP(D1027,RIJDERS!$B$19:$D$4377,2,FALSE),"")</f>
        <v/>
      </c>
      <c r="B1027" s="20" t="str">
        <f>IFERROR(VLOOKUP(D1027,RIJDERS!$B$19:$D$4377,3,FALSE),IF(ISBLANK(C1027),"",C1027))</f>
        <v/>
      </c>
    </row>
    <row r="1028" spans="1:2" x14ac:dyDescent="0.25">
      <c r="A1028" s="20" t="str">
        <f>IFERROR(VLOOKUP(D1028,RIJDERS!$B$19:$D$4377,2,FALSE),"")</f>
        <v/>
      </c>
      <c r="B1028" s="20" t="str">
        <f>IFERROR(VLOOKUP(D1028,RIJDERS!$B$19:$D$4377,3,FALSE),IF(ISBLANK(C1028),"",C1028))</f>
        <v/>
      </c>
    </row>
    <row r="1029" spans="1:2" x14ac:dyDescent="0.25">
      <c r="A1029" s="20" t="str">
        <f>IFERROR(VLOOKUP(D1029,RIJDERS!$B$19:$D$4377,2,FALSE),"")</f>
        <v/>
      </c>
      <c r="B1029" s="20" t="str">
        <f>IFERROR(VLOOKUP(D1029,RIJDERS!$B$19:$D$4377,3,FALSE),IF(ISBLANK(C1029),"",C1029))</f>
        <v/>
      </c>
    </row>
    <row r="1030" spans="1:2" x14ac:dyDescent="0.25">
      <c r="A1030" s="20" t="str">
        <f>IFERROR(VLOOKUP(D1030,RIJDERS!$B$19:$D$4377,2,FALSE),"")</f>
        <v/>
      </c>
      <c r="B1030" s="20" t="str">
        <f>IFERROR(VLOOKUP(D1030,RIJDERS!$B$19:$D$4377,3,FALSE),IF(ISBLANK(C1030),"",C1030))</f>
        <v/>
      </c>
    </row>
    <row r="1031" spans="1:2" x14ac:dyDescent="0.25">
      <c r="A1031" s="20" t="str">
        <f>IFERROR(VLOOKUP(D1031,RIJDERS!$B$19:$D$4377,2,FALSE),"")</f>
        <v/>
      </c>
      <c r="B1031" s="20" t="str">
        <f>IFERROR(VLOOKUP(D1031,RIJDERS!$B$19:$D$4377,3,FALSE),IF(ISBLANK(C1031),"",C1031))</f>
        <v/>
      </c>
    </row>
    <row r="1032" spans="1:2" x14ac:dyDescent="0.25">
      <c r="A1032" s="20" t="str">
        <f>IFERROR(VLOOKUP(D1032,RIJDERS!$B$19:$D$4377,2,FALSE),"")</f>
        <v/>
      </c>
      <c r="B1032" s="20" t="str">
        <f>IFERROR(VLOOKUP(D1032,RIJDERS!$B$19:$D$4377,3,FALSE),IF(ISBLANK(C1032),"",C1032))</f>
        <v/>
      </c>
    </row>
    <row r="1033" spans="1:2" x14ac:dyDescent="0.25">
      <c r="A1033" s="20" t="str">
        <f>IFERROR(VLOOKUP(D1033,RIJDERS!$B$19:$D$4377,2,FALSE),"")</f>
        <v/>
      </c>
      <c r="B1033" s="20" t="str">
        <f>IFERROR(VLOOKUP(D1033,RIJDERS!$B$19:$D$4377,3,FALSE),IF(ISBLANK(C1033),"",C1033))</f>
        <v/>
      </c>
    </row>
    <row r="1034" spans="1:2" x14ac:dyDescent="0.25">
      <c r="A1034" s="20" t="str">
        <f>IFERROR(VLOOKUP(D1034,RIJDERS!$B$19:$D$4377,2,FALSE),"")</f>
        <v/>
      </c>
      <c r="B1034" s="20" t="str">
        <f>IFERROR(VLOOKUP(D1034,RIJDERS!$B$19:$D$4377,3,FALSE),IF(ISBLANK(C1034),"",C1034))</f>
        <v/>
      </c>
    </row>
    <row r="1035" spans="1:2" x14ac:dyDescent="0.25">
      <c r="A1035" s="20" t="str">
        <f>IFERROR(VLOOKUP(D1035,RIJDERS!$B$19:$D$4377,2,FALSE),"")</f>
        <v/>
      </c>
      <c r="B1035" s="20" t="str">
        <f>IFERROR(VLOOKUP(D1035,RIJDERS!$B$19:$D$4377,3,FALSE),IF(ISBLANK(C1035),"",C1035))</f>
        <v/>
      </c>
    </row>
    <row r="1036" spans="1:2" x14ac:dyDescent="0.25">
      <c r="A1036" s="20" t="str">
        <f>IFERROR(VLOOKUP(D1036,RIJDERS!$B$19:$D$4377,2,FALSE),"")</f>
        <v/>
      </c>
      <c r="B1036" s="20" t="str">
        <f>IFERROR(VLOOKUP(D1036,RIJDERS!$B$19:$D$4377,3,FALSE),IF(ISBLANK(C1036),"",C1036))</f>
        <v/>
      </c>
    </row>
    <row r="1037" spans="1:2" x14ac:dyDescent="0.25">
      <c r="A1037" s="20" t="str">
        <f>IFERROR(VLOOKUP(D1037,RIJDERS!$B$19:$D$4377,2,FALSE),"")</f>
        <v/>
      </c>
      <c r="B1037" s="20" t="str">
        <f>IFERROR(VLOOKUP(D1037,RIJDERS!$B$19:$D$4377,3,FALSE),IF(ISBLANK(C1037),"",C1037))</f>
        <v/>
      </c>
    </row>
    <row r="1038" spans="1:2" x14ac:dyDescent="0.25">
      <c r="A1038" s="20" t="str">
        <f>IFERROR(VLOOKUP(D1038,RIJDERS!$B$19:$D$4377,2,FALSE),"")</f>
        <v/>
      </c>
      <c r="B1038" s="20" t="str">
        <f>IFERROR(VLOOKUP(D1038,RIJDERS!$B$19:$D$4377,3,FALSE),IF(ISBLANK(C1038),"",C1038))</f>
        <v/>
      </c>
    </row>
    <row r="1039" spans="1:2" x14ac:dyDescent="0.25">
      <c r="A1039" s="20" t="str">
        <f>IFERROR(VLOOKUP(D1039,RIJDERS!$B$19:$D$4377,2,FALSE),"")</f>
        <v/>
      </c>
      <c r="B1039" s="20" t="str">
        <f>IFERROR(VLOOKUP(D1039,RIJDERS!$B$19:$D$4377,3,FALSE),IF(ISBLANK(C1039),"",C1039))</f>
        <v/>
      </c>
    </row>
    <row r="1040" spans="1:2" x14ac:dyDescent="0.25">
      <c r="A1040" s="20" t="str">
        <f>IFERROR(VLOOKUP(D1040,RIJDERS!$B$19:$D$4377,2,FALSE),"")</f>
        <v/>
      </c>
      <c r="B1040" s="20" t="str">
        <f>IFERROR(VLOOKUP(D1040,RIJDERS!$B$19:$D$4377,3,FALSE),IF(ISBLANK(C1040),"",C1040))</f>
        <v/>
      </c>
    </row>
    <row r="1041" spans="1:2" x14ac:dyDescent="0.25">
      <c r="A1041" s="20" t="str">
        <f>IFERROR(VLOOKUP(D1041,RIJDERS!$B$19:$D$4377,2,FALSE),"")</f>
        <v/>
      </c>
      <c r="B1041" s="20" t="str">
        <f>IFERROR(VLOOKUP(D1041,RIJDERS!$B$19:$D$4377,3,FALSE),IF(ISBLANK(C1041),"",C1041))</f>
        <v/>
      </c>
    </row>
    <row r="1042" spans="1:2" x14ac:dyDescent="0.25">
      <c r="A1042" s="20" t="str">
        <f>IFERROR(VLOOKUP(D1042,RIJDERS!$B$19:$D$4377,2,FALSE),"")</f>
        <v/>
      </c>
      <c r="B1042" s="20" t="str">
        <f>IFERROR(VLOOKUP(D1042,RIJDERS!$B$19:$D$4377,3,FALSE),IF(ISBLANK(C1042),"",C1042))</f>
        <v/>
      </c>
    </row>
    <row r="1043" spans="1:2" x14ac:dyDescent="0.25">
      <c r="A1043" s="20" t="str">
        <f>IFERROR(VLOOKUP(D1043,RIJDERS!$B$19:$D$4377,2,FALSE),"")</f>
        <v/>
      </c>
      <c r="B1043" s="20" t="str">
        <f>IFERROR(VLOOKUP(D1043,RIJDERS!$B$19:$D$4377,3,FALSE),IF(ISBLANK(C1043),"",C1043))</f>
        <v/>
      </c>
    </row>
    <row r="1044" spans="1:2" x14ac:dyDescent="0.25">
      <c r="A1044" s="20" t="str">
        <f>IFERROR(VLOOKUP(D1044,RIJDERS!$B$19:$D$4377,2,FALSE),"")</f>
        <v/>
      </c>
      <c r="B1044" s="20" t="str">
        <f>IFERROR(VLOOKUP(D1044,RIJDERS!$B$19:$D$4377,3,FALSE),IF(ISBLANK(C1044),"",C1044))</f>
        <v/>
      </c>
    </row>
    <row r="1045" spans="1:2" x14ac:dyDescent="0.25">
      <c r="A1045" s="20" t="str">
        <f>IFERROR(VLOOKUP(D1045,RIJDERS!$B$19:$D$4377,2,FALSE),"")</f>
        <v/>
      </c>
      <c r="B1045" s="20" t="str">
        <f>IFERROR(VLOOKUP(D1045,RIJDERS!$B$19:$D$4377,3,FALSE),IF(ISBLANK(C1045),"",C1045))</f>
        <v/>
      </c>
    </row>
    <row r="1046" spans="1:2" x14ac:dyDescent="0.25">
      <c r="A1046" s="20" t="str">
        <f>IFERROR(VLOOKUP(D1046,RIJDERS!$B$19:$D$4377,2,FALSE),"")</f>
        <v/>
      </c>
      <c r="B1046" s="20" t="str">
        <f>IFERROR(VLOOKUP(D1046,RIJDERS!$B$19:$D$4377,3,FALSE),IF(ISBLANK(C1046),"",C1046))</f>
        <v/>
      </c>
    </row>
    <row r="1047" spans="1:2" x14ac:dyDescent="0.25">
      <c r="A1047" s="20" t="str">
        <f>IFERROR(VLOOKUP(D1047,RIJDERS!$B$19:$D$4377,2,FALSE),"")</f>
        <v/>
      </c>
      <c r="B1047" s="20" t="str">
        <f>IFERROR(VLOOKUP(D1047,RIJDERS!$B$19:$D$4377,3,FALSE),IF(ISBLANK(C1047),"",C1047))</f>
        <v/>
      </c>
    </row>
    <row r="1048" spans="1:2" x14ac:dyDescent="0.25">
      <c r="A1048" s="20" t="str">
        <f>IFERROR(VLOOKUP(D1048,RIJDERS!$B$19:$D$4377,2,FALSE),"")</f>
        <v/>
      </c>
      <c r="B1048" s="20" t="str">
        <f>IFERROR(VLOOKUP(D1048,RIJDERS!$B$19:$D$4377,3,FALSE),IF(ISBLANK(C1048),"",C1048))</f>
        <v/>
      </c>
    </row>
    <row r="1049" spans="1:2" x14ac:dyDescent="0.25">
      <c r="A1049" s="20" t="str">
        <f>IFERROR(VLOOKUP(D1049,RIJDERS!$B$19:$D$4377,2,FALSE),"")</f>
        <v/>
      </c>
      <c r="B1049" s="20" t="str">
        <f>IFERROR(VLOOKUP(D1049,RIJDERS!$B$19:$D$4377,3,FALSE),IF(ISBLANK(C1049),"",C1049))</f>
        <v/>
      </c>
    </row>
    <row r="1050" spans="1:2" x14ac:dyDescent="0.25">
      <c r="A1050" s="20" t="str">
        <f>IFERROR(VLOOKUP(D1050,RIJDERS!$B$19:$D$4377,2,FALSE),"")</f>
        <v/>
      </c>
      <c r="B1050" s="20" t="str">
        <f>IFERROR(VLOOKUP(D1050,RIJDERS!$B$19:$D$4377,3,FALSE),IF(ISBLANK(C1050),"",C1050))</f>
        <v/>
      </c>
    </row>
    <row r="1051" spans="1:2" x14ac:dyDescent="0.25">
      <c r="A1051" s="20" t="str">
        <f>IFERROR(VLOOKUP(D1051,RIJDERS!$B$19:$D$4377,2,FALSE),"")</f>
        <v/>
      </c>
      <c r="B1051" s="20" t="str">
        <f>IFERROR(VLOOKUP(D1051,RIJDERS!$B$19:$D$4377,3,FALSE),IF(ISBLANK(C1051),"",C1051))</f>
        <v/>
      </c>
    </row>
    <row r="1052" spans="1:2" x14ac:dyDescent="0.25">
      <c r="A1052" s="20" t="str">
        <f>IFERROR(VLOOKUP(D1052,RIJDERS!$B$19:$D$4377,2,FALSE),"")</f>
        <v/>
      </c>
      <c r="B1052" s="20" t="str">
        <f>IFERROR(VLOOKUP(D1052,RIJDERS!$B$19:$D$4377,3,FALSE),IF(ISBLANK(C1052),"",C1052))</f>
        <v/>
      </c>
    </row>
    <row r="1053" spans="1:2" x14ac:dyDescent="0.25">
      <c r="A1053" s="20" t="str">
        <f>IFERROR(VLOOKUP(D1053,RIJDERS!$B$19:$D$4377,2,FALSE),"")</f>
        <v/>
      </c>
      <c r="B1053" s="20" t="str">
        <f>IFERROR(VLOOKUP(D1053,RIJDERS!$B$19:$D$4377,3,FALSE),IF(ISBLANK(C1053),"",C1053))</f>
        <v/>
      </c>
    </row>
    <row r="1054" spans="1:2" x14ac:dyDescent="0.25">
      <c r="A1054" s="20" t="str">
        <f>IFERROR(VLOOKUP(D1054,RIJDERS!$B$19:$D$4377,2,FALSE),"")</f>
        <v/>
      </c>
      <c r="B1054" s="20" t="str">
        <f>IFERROR(VLOOKUP(D1054,RIJDERS!$B$19:$D$4377,3,FALSE),IF(ISBLANK(C1054),"",C1054))</f>
        <v/>
      </c>
    </row>
    <row r="1055" spans="1:2" x14ac:dyDescent="0.25">
      <c r="A1055" s="20" t="str">
        <f>IFERROR(VLOOKUP(D1055,RIJDERS!$B$19:$D$4377,2,FALSE),"")</f>
        <v/>
      </c>
      <c r="B1055" s="20" t="str">
        <f>IFERROR(VLOOKUP(D1055,RIJDERS!$B$19:$D$4377,3,FALSE),IF(ISBLANK(C1055),"",C1055))</f>
        <v/>
      </c>
    </row>
    <row r="1056" spans="1:2" x14ac:dyDescent="0.25">
      <c r="A1056" s="20" t="str">
        <f>IFERROR(VLOOKUP(D1056,RIJDERS!$B$19:$D$4377,2,FALSE),"")</f>
        <v/>
      </c>
      <c r="B1056" s="20" t="str">
        <f>IFERROR(VLOOKUP(D1056,RIJDERS!$B$19:$D$4377,3,FALSE),IF(ISBLANK(C1056),"",C1056))</f>
        <v/>
      </c>
    </row>
    <row r="1057" spans="1:2" x14ac:dyDescent="0.25">
      <c r="A1057" s="20" t="str">
        <f>IFERROR(VLOOKUP(D1057,RIJDERS!$B$19:$D$4377,2,FALSE),"")</f>
        <v/>
      </c>
      <c r="B1057" s="20" t="str">
        <f>IFERROR(VLOOKUP(D1057,RIJDERS!$B$19:$D$4377,3,FALSE),IF(ISBLANK(C1057),"",C1057))</f>
        <v/>
      </c>
    </row>
    <row r="1058" spans="1:2" x14ac:dyDescent="0.25">
      <c r="A1058" s="20" t="str">
        <f>IFERROR(VLOOKUP(D1058,RIJDERS!$B$19:$D$4377,2,FALSE),"")</f>
        <v/>
      </c>
      <c r="B1058" s="20" t="str">
        <f>IFERROR(VLOOKUP(D1058,RIJDERS!$B$19:$D$4377,3,FALSE),IF(ISBLANK(C1058),"",C1058))</f>
        <v/>
      </c>
    </row>
    <row r="1059" spans="1:2" x14ac:dyDescent="0.25">
      <c r="A1059" s="20" t="str">
        <f>IFERROR(VLOOKUP(D1059,RIJDERS!$B$19:$D$4377,2,FALSE),"")</f>
        <v/>
      </c>
      <c r="B1059" s="20" t="str">
        <f>IFERROR(VLOOKUP(D1059,RIJDERS!$B$19:$D$4377,3,FALSE),IF(ISBLANK(C1059),"",C1059))</f>
        <v/>
      </c>
    </row>
    <row r="1060" spans="1:2" x14ac:dyDescent="0.25">
      <c r="A1060" s="20" t="str">
        <f>IFERROR(VLOOKUP(D1060,RIJDERS!$B$19:$D$4377,2,FALSE),"")</f>
        <v/>
      </c>
      <c r="B1060" s="20" t="str">
        <f>IFERROR(VLOOKUP(D1060,RIJDERS!$B$19:$D$4377,3,FALSE),IF(ISBLANK(C1060),"",C1060))</f>
        <v/>
      </c>
    </row>
    <row r="1061" spans="1:2" x14ac:dyDescent="0.25">
      <c r="A1061" s="20" t="str">
        <f>IFERROR(VLOOKUP(D1061,RIJDERS!$B$19:$D$4377,2,FALSE),"")</f>
        <v/>
      </c>
      <c r="B1061" s="20" t="str">
        <f>IFERROR(VLOOKUP(D1061,RIJDERS!$B$19:$D$4377,3,FALSE),IF(ISBLANK(C1061),"",C1061))</f>
        <v/>
      </c>
    </row>
    <row r="1062" spans="1:2" x14ac:dyDescent="0.25">
      <c r="A1062" s="20" t="str">
        <f>IFERROR(VLOOKUP(D1062,RIJDERS!$B$19:$D$4377,2,FALSE),"")</f>
        <v/>
      </c>
      <c r="B1062" s="20" t="str">
        <f>IFERROR(VLOOKUP(D1062,RIJDERS!$B$19:$D$4377,3,FALSE),IF(ISBLANK(C1062),"",C1062))</f>
        <v/>
      </c>
    </row>
    <row r="1063" spans="1:2" x14ac:dyDescent="0.25">
      <c r="A1063" s="20" t="str">
        <f>IFERROR(VLOOKUP(D1063,RIJDERS!$B$19:$D$4377,2,FALSE),"")</f>
        <v/>
      </c>
      <c r="B1063" s="20" t="str">
        <f>IFERROR(VLOOKUP(D1063,RIJDERS!$B$19:$D$4377,3,FALSE),IF(ISBLANK(C1063),"",C1063))</f>
        <v/>
      </c>
    </row>
    <row r="1064" spans="1:2" x14ac:dyDescent="0.25">
      <c r="A1064" s="20" t="str">
        <f>IFERROR(VLOOKUP(D1064,RIJDERS!$B$19:$D$4377,2,FALSE),"")</f>
        <v/>
      </c>
      <c r="B1064" s="20" t="str">
        <f>IFERROR(VLOOKUP(D1064,RIJDERS!$B$19:$D$4377,3,FALSE),IF(ISBLANK(C1064),"",C1064))</f>
        <v/>
      </c>
    </row>
    <row r="1065" spans="1:2" x14ac:dyDescent="0.25">
      <c r="A1065" s="20" t="str">
        <f>IFERROR(VLOOKUP(D1065,RIJDERS!$B$19:$D$4377,2,FALSE),"")</f>
        <v/>
      </c>
      <c r="B1065" s="20" t="str">
        <f>IFERROR(VLOOKUP(D1065,RIJDERS!$B$19:$D$4377,3,FALSE),IF(ISBLANK(C1065),"",C1065))</f>
        <v/>
      </c>
    </row>
    <row r="1066" spans="1:2" x14ac:dyDescent="0.25">
      <c r="A1066" s="20" t="str">
        <f>IFERROR(VLOOKUP(D1066,RIJDERS!$B$19:$D$4377,2,FALSE),"")</f>
        <v/>
      </c>
      <c r="B1066" s="20" t="str">
        <f>IFERROR(VLOOKUP(D1066,RIJDERS!$B$19:$D$4377,3,FALSE),IF(ISBLANK(C1066),"",C1066))</f>
        <v/>
      </c>
    </row>
    <row r="1067" spans="1:2" x14ac:dyDescent="0.25">
      <c r="A1067" s="20" t="str">
        <f>IFERROR(VLOOKUP(D1067,RIJDERS!$B$19:$D$4377,2,FALSE),"")</f>
        <v/>
      </c>
      <c r="B1067" s="20" t="str">
        <f>IFERROR(VLOOKUP(D1067,RIJDERS!$B$19:$D$4377,3,FALSE),IF(ISBLANK(C1067),"",C1067))</f>
        <v/>
      </c>
    </row>
    <row r="1068" spans="1:2" x14ac:dyDescent="0.25">
      <c r="A1068" s="20" t="str">
        <f>IFERROR(VLOOKUP(D1068,RIJDERS!$B$19:$D$4377,2,FALSE),"")</f>
        <v/>
      </c>
      <c r="B1068" s="20" t="str">
        <f>IFERROR(VLOOKUP(D1068,RIJDERS!$B$19:$D$4377,3,FALSE),IF(ISBLANK(C1068),"",C1068))</f>
        <v/>
      </c>
    </row>
    <row r="1069" spans="1:2" x14ac:dyDescent="0.25">
      <c r="A1069" s="20" t="str">
        <f>IFERROR(VLOOKUP(D1069,RIJDERS!$B$19:$D$4377,2,FALSE),"")</f>
        <v/>
      </c>
      <c r="B1069" s="20" t="str">
        <f>IFERROR(VLOOKUP(D1069,RIJDERS!$B$19:$D$4377,3,FALSE),IF(ISBLANK(C1069),"",C1069))</f>
        <v/>
      </c>
    </row>
    <row r="1070" spans="1:2" x14ac:dyDescent="0.25">
      <c r="A1070" s="20" t="str">
        <f>IFERROR(VLOOKUP(D1070,RIJDERS!$B$19:$D$4377,2,FALSE),"")</f>
        <v/>
      </c>
      <c r="B1070" s="20" t="str">
        <f>IFERROR(VLOOKUP(D1070,RIJDERS!$B$19:$D$4377,3,FALSE),IF(ISBLANK(C1070),"",C1070))</f>
        <v/>
      </c>
    </row>
    <row r="1071" spans="1:2" x14ac:dyDescent="0.25">
      <c r="A1071" s="20" t="str">
        <f>IFERROR(VLOOKUP(D1071,RIJDERS!$B$19:$D$4377,2,FALSE),"")</f>
        <v/>
      </c>
      <c r="B1071" s="20" t="str">
        <f>IFERROR(VLOOKUP(D1071,RIJDERS!$B$19:$D$4377,3,FALSE),IF(ISBLANK(C1071),"",C1071))</f>
        <v/>
      </c>
    </row>
    <row r="1072" spans="1:2" x14ac:dyDescent="0.25">
      <c r="A1072" s="20" t="str">
        <f>IFERROR(VLOOKUP(D1072,RIJDERS!$B$19:$D$4377,2,FALSE),"")</f>
        <v/>
      </c>
      <c r="B1072" s="20" t="str">
        <f>IFERROR(VLOOKUP(D1072,RIJDERS!$B$19:$D$4377,3,FALSE),IF(ISBLANK(C1072),"",C1072))</f>
        <v/>
      </c>
    </row>
    <row r="1073" spans="1:2" x14ac:dyDescent="0.25">
      <c r="A1073" s="20" t="str">
        <f>IFERROR(VLOOKUP(D1073,RIJDERS!$B$19:$D$4377,2,FALSE),"")</f>
        <v/>
      </c>
      <c r="B1073" s="20" t="str">
        <f>IFERROR(VLOOKUP(D1073,RIJDERS!$B$19:$D$4377,3,FALSE),IF(ISBLANK(C1073),"",C1073))</f>
        <v/>
      </c>
    </row>
    <row r="1074" spans="1:2" x14ac:dyDescent="0.25">
      <c r="A1074" s="20" t="str">
        <f>IFERROR(VLOOKUP(D1074,RIJDERS!$B$19:$D$4377,2,FALSE),"")</f>
        <v/>
      </c>
      <c r="B1074" s="20" t="str">
        <f>IFERROR(VLOOKUP(D1074,RIJDERS!$B$19:$D$4377,3,FALSE),IF(ISBLANK(C1074),"",C1074))</f>
        <v/>
      </c>
    </row>
    <row r="1075" spans="1:2" x14ac:dyDescent="0.25">
      <c r="A1075" s="20" t="str">
        <f>IFERROR(VLOOKUP(D1075,RIJDERS!$B$19:$D$4377,2,FALSE),"")</f>
        <v/>
      </c>
      <c r="B1075" s="20" t="str">
        <f>IFERROR(VLOOKUP(D1075,RIJDERS!$B$19:$D$4377,3,FALSE),IF(ISBLANK(C1075),"",C1075))</f>
        <v/>
      </c>
    </row>
    <row r="1076" spans="1:2" x14ac:dyDescent="0.25">
      <c r="A1076" s="20" t="str">
        <f>IFERROR(VLOOKUP(D1076,RIJDERS!$B$19:$D$4377,2,FALSE),"")</f>
        <v/>
      </c>
      <c r="B1076" s="20" t="str">
        <f>IFERROR(VLOOKUP(D1076,RIJDERS!$B$19:$D$4377,3,FALSE),IF(ISBLANK(C1076),"",C1076))</f>
        <v/>
      </c>
    </row>
    <row r="1077" spans="1:2" x14ac:dyDescent="0.25">
      <c r="A1077" s="20" t="str">
        <f>IFERROR(VLOOKUP(D1077,RIJDERS!$B$19:$D$4377,2,FALSE),"")</f>
        <v/>
      </c>
      <c r="B1077" s="20" t="str">
        <f>IFERROR(VLOOKUP(D1077,RIJDERS!$B$19:$D$4377,3,FALSE),IF(ISBLANK(C1077),"",C1077))</f>
        <v/>
      </c>
    </row>
    <row r="1078" spans="1:2" x14ac:dyDescent="0.25">
      <c r="A1078" s="20" t="str">
        <f>IFERROR(VLOOKUP(D1078,RIJDERS!$B$19:$D$4377,2,FALSE),"")</f>
        <v/>
      </c>
      <c r="B1078" s="20" t="str">
        <f>IFERROR(VLOOKUP(D1078,RIJDERS!$B$19:$D$4377,3,FALSE),IF(ISBLANK(C1078),"",C1078))</f>
        <v/>
      </c>
    </row>
    <row r="1079" spans="1:2" x14ac:dyDescent="0.25">
      <c r="A1079" s="20" t="str">
        <f>IFERROR(VLOOKUP(D1079,RIJDERS!$B$19:$D$4377,2,FALSE),"")</f>
        <v/>
      </c>
      <c r="B1079" s="20" t="str">
        <f>IFERROR(VLOOKUP(D1079,RIJDERS!$B$19:$D$4377,3,FALSE),IF(ISBLANK(C1079),"",C1079))</f>
        <v/>
      </c>
    </row>
    <row r="1080" spans="1:2" x14ac:dyDescent="0.25">
      <c r="A1080" s="20" t="str">
        <f>IFERROR(VLOOKUP(D1080,RIJDERS!$B$19:$D$4377,2,FALSE),"")</f>
        <v/>
      </c>
      <c r="B1080" s="20" t="str">
        <f>IFERROR(VLOOKUP(D1080,RIJDERS!$B$19:$D$4377,3,FALSE),IF(ISBLANK(C1080),"",C1080))</f>
        <v/>
      </c>
    </row>
    <row r="1081" spans="1:2" x14ac:dyDescent="0.25">
      <c r="A1081" s="20" t="str">
        <f>IFERROR(VLOOKUP(D1081,RIJDERS!$B$19:$D$4377,2,FALSE),"")</f>
        <v/>
      </c>
      <c r="B1081" s="20" t="str">
        <f>IFERROR(VLOOKUP(D1081,RIJDERS!$B$19:$D$4377,3,FALSE),IF(ISBLANK(C1081),"",C1081))</f>
        <v/>
      </c>
    </row>
    <row r="1082" spans="1:2" x14ac:dyDescent="0.25">
      <c r="A1082" s="20" t="str">
        <f>IFERROR(VLOOKUP(D1082,RIJDERS!$B$19:$D$4377,2,FALSE),"")</f>
        <v/>
      </c>
      <c r="B1082" s="20" t="str">
        <f>IFERROR(VLOOKUP(D1082,RIJDERS!$B$19:$D$4377,3,FALSE),IF(ISBLANK(C1082),"",C1082))</f>
        <v/>
      </c>
    </row>
    <row r="1083" spans="1:2" x14ac:dyDescent="0.25">
      <c r="A1083" s="20" t="str">
        <f>IFERROR(VLOOKUP(D1083,RIJDERS!$B$19:$D$4377,2,FALSE),"")</f>
        <v/>
      </c>
      <c r="B1083" s="20" t="str">
        <f>IFERROR(VLOOKUP(D1083,RIJDERS!$B$19:$D$4377,3,FALSE),IF(ISBLANK(C1083),"",C1083))</f>
        <v/>
      </c>
    </row>
    <row r="1084" spans="1:2" x14ac:dyDescent="0.25">
      <c r="A1084" s="20" t="str">
        <f>IFERROR(VLOOKUP(D1084,RIJDERS!$B$19:$D$4377,2,FALSE),"")</f>
        <v/>
      </c>
      <c r="B1084" s="20" t="str">
        <f>IFERROR(VLOOKUP(D1084,RIJDERS!$B$19:$D$4377,3,FALSE),IF(ISBLANK(C1084),"",C1084))</f>
        <v/>
      </c>
    </row>
    <row r="1085" spans="1:2" x14ac:dyDescent="0.25">
      <c r="A1085" s="20" t="str">
        <f>IFERROR(VLOOKUP(D1085,RIJDERS!$B$19:$D$4377,2,FALSE),"")</f>
        <v/>
      </c>
      <c r="B1085" s="20" t="str">
        <f>IFERROR(VLOOKUP(D1085,RIJDERS!$B$19:$D$4377,3,FALSE),IF(ISBLANK(C1085),"",C1085))</f>
        <v/>
      </c>
    </row>
    <row r="1086" spans="1:2" x14ac:dyDescent="0.25">
      <c r="A1086" s="20" t="str">
        <f>IFERROR(VLOOKUP(D1086,RIJDERS!$B$19:$D$4377,2,FALSE),"")</f>
        <v/>
      </c>
      <c r="B1086" s="20" t="str">
        <f>IFERROR(VLOOKUP(D1086,RIJDERS!$B$19:$D$4377,3,FALSE),IF(ISBLANK(C1086),"",C1086))</f>
        <v/>
      </c>
    </row>
    <row r="1087" spans="1:2" x14ac:dyDescent="0.25">
      <c r="A1087" s="20" t="str">
        <f>IFERROR(VLOOKUP(D1087,RIJDERS!$B$19:$D$4377,2,FALSE),"")</f>
        <v/>
      </c>
      <c r="B1087" s="20" t="str">
        <f>IFERROR(VLOOKUP(D1087,RIJDERS!$B$19:$D$4377,3,FALSE),IF(ISBLANK(C1087),"",C1087))</f>
        <v/>
      </c>
    </row>
    <row r="1088" spans="1:2" x14ac:dyDescent="0.25">
      <c r="A1088" s="20" t="str">
        <f>IFERROR(VLOOKUP(D1088,RIJDERS!$B$19:$D$4377,2,FALSE),"")</f>
        <v/>
      </c>
      <c r="B1088" s="20" t="str">
        <f>IFERROR(VLOOKUP(D1088,RIJDERS!$B$19:$D$4377,3,FALSE),IF(ISBLANK(C1088),"",C1088))</f>
        <v/>
      </c>
    </row>
    <row r="1089" spans="1:2" x14ac:dyDescent="0.25">
      <c r="A1089" s="20" t="str">
        <f>IFERROR(VLOOKUP(D1089,RIJDERS!$B$19:$D$4377,2,FALSE),"")</f>
        <v/>
      </c>
      <c r="B1089" s="20" t="str">
        <f>IFERROR(VLOOKUP(D1089,RIJDERS!$B$19:$D$4377,3,FALSE),IF(ISBLANK(C1089),"",C1089))</f>
        <v/>
      </c>
    </row>
    <row r="1090" spans="1:2" x14ac:dyDescent="0.25">
      <c r="A1090" s="20" t="str">
        <f>IFERROR(VLOOKUP(D1090,RIJDERS!$B$19:$D$4377,2,FALSE),"")</f>
        <v/>
      </c>
      <c r="B1090" s="20" t="str">
        <f>IFERROR(VLOOKUP(D1090,RIJDERS!$B$19:$D$4377,3,FALSE),IF(ISBLANK(C1090),"",C1090))</f>
        <v/>
      </c>
    </row>
    <row r="1091" spans="1:2" x14ac:dyDescent="0.25">
      <c r="A1091" s="20" t="str">
        <f>IFERROR(VLOOKUP(D1091,RIJDERS!$B$19:$D$4377,2,FALSE),"")</f>
        <v/>
      </c>
      <c r="B1091" s="20" t="str">
        <f>IFERROR(VLOOKUP(D1091,RIJDERS!$B$19:$D$4377,3,FALSE),IF(ISBLANK(C1091),"",C1091))</f>
        <v/>
      </c>
    </row>
    <row r="1092" spans="1:2" x14ac:dyDescent="0.25">
      <c r="A1092" s="20" t="str">
        <f>IFERROR(VLOOKUP(D1092,RIJDERS!$B$19:$D$4377,2,FALSE),"")</f>
        <v/>
      </c>
      <c r="B1092" s="20" t="str">
        <f>IFERROR(VLOOKUP(D1092,RIJDERS!$B$19:$D$4377,3,FALSE),IF(ISBLANK(C1092),"",C1092))</f>
        <v/>
      </c>
    </row>
    <row r="1093" spans="1:2" x14ac:dyDescent="0.25">
      <c r="A1093" s="20" t="str">
        <f>IFERROR(VLOOKUP(D1093,RIJDERS!$B$19:$D$4377,2,FALSE),"")</f>
        <v/>
      </c>
      <c r="B1093" s="20" t="str">
        <f>IFERROR(VLOOKUP(D1093,RIJDERS!$B$19:$D$4377,3,FALSE),IF(ISBLANK(C1093),"",C1093))</f>
        <v/>
      </c>
    </row>
    <row r="1094" spans="1:2" x14ac:dyDescent="0.25">
      <c r="A1094" s="20" t="str">
        <f>IFERROR(VLOOKUP(D1094,RIJDERS!$B$19:$D$4377,2,FALSE),"")</f>
        <v/>
      </c>
      <c r="B1094" s="20" t="str">
        <f>IFERROR(VLOOKUP(D1094,RIJDERS!$B$19:$D$4377,3,FALSE),IF(ISBLANK(C1094),"",C1094))</f>
        <v/>
      </c>
    </row>
    <row r="1095" spans="1:2" x14ac:dyDescent="0.25">
      <c r="A1095" s="20" t="str">
        <f>IFERROR(VLOOKUP(D1095,RIJDERS!$B$19:$D$4377,2,FALSE),"")</f>
        <v/>
      </c>
      <c r="B1095" s="20" t="str">
        <f>IFERROR(VLOOKUP(D1095,RIJDERS!$B$19:$D$4377,3,FALSE),IF(ISBLANK(C1095),"",C1095))</f>
        <v/>
      </c>
    </row>
    <row r="1096" spans="1:2" x14ac:dyDescent="0.25">
      <c r="A1096" s="20" t="str">
        <f>IFERROR(VLOOKUP(D1096,RIJDERS!$B$19:$D$4377,2,FALSE),"")</f>
        <v/>
      </c>
      <c r="B1096" s="20" t="str">
        <f>IFERROR(VLOOKUP(D1096,RIJDERS!$B$19:$D$4377,3,FALSE),IF(ISBLANK(C1096),"",C1096))</f>
        <v/>
      </c>
    </row>
    <row r="1097" spans="1:2" x14ac:dyDescent="0.25">
      <c r="A1097" s="20" t="str">
        <f>IFERROR(VLOOKUP(D1097,RIJDERS!$B$19:$D$4377,2,FALSE),"")</f>
        <v/>
      </c>
      <c r="B1097" s="20" t="str">
        <f>IFERROR(VLOOKUP(D1097,RIJDERS!$B$19:$D$4377,3,FALSE),IF(ISBLANK(C1097),"",C1097))</f>
        <v/>
      </c>
    </row>
    <row r="1098" spans="1:2" x14ac:dyDescent="0.25">
      <c r="A1098" s="20" t="str">
        <f>IFERROR(VLOOKUP(D1098,RIJDERS!$B$19:$D$4377,2,FALSE),"")</f>
        <v/>
      </c>
      <c r="B1098" s="20" t="str">
        <f>IFERROR(VLOOKUP(D1098,RIJDERS!$B$19:$D$4377,3,FALSE),IF(ISBLANK(C1098),"",C1098))</f>
        <v/>
      </c>
    </row>
    <row r="1099" spans="1:2" x14ac:dyDescent="0.25">
      <c r="A1099" s="20" t="str">
        <f>IFERROR(VLOOKUP(D1099,RIJDERS!$B$19:$D$4377,2,FALSE),"")</f>
        <v/>
      </c>
      <c r="B1099" s="20" t="str">
        <f>IFERROR(VLOOKUP(D1099,RIJDERS!$B$19:$D$4377,3,FALSE),IF(ISBLANK(C1099),"",C1099))</f>
        <v/>
      </c>
    </row>
    <row r="1100" spans="1:2" x14ac:dyDescent="0.25">
      <c r="A1100" s="20" t="str">
        <f>IFERROR(VLOOKUP(D1100,RIJDERS!$B$19:$D$4377,2,FALSE),"")</f>
        <v/>
      </c>
      <c r="B1100" s="20" t="str">
        <f>IFERROR(VLOOKUP(D1100,RIJDERS!$B$19:$D$4377,3,FALSE),IF(ISBLANK(C1100),"",C1100))</f>
        <v/>
      </c>
    </row>
    <row r="1101" spans="1:2" x14ac:dyDescent="0.25">
      <c r="A1101" s="20" t="str">
        <f>IFERROR(VLOOKUP(D1101,RIJDERS!$B$19:$D$4377,2,FALSE),"")</f>
        <v/>
      </c>
      <c r="B1101" s="20" t="str">
        <f>IFERROR(VLOOKUP(D1101,RIJDERS!$B$19:$D$4377,3,FALSE),IF(ISBLANK(C1101),"",C1101))</f>
        <v/>
      </c>
    </row>
    <row r="1102" spans="1:2" x14ac:dyDescent="0.25">
      <c r="A1102" s="20" t="str">
        <f>IFERROR(VLOOKUP(D1102,RIJDERS!$B$19:$D$4377,2,FALSE),"")</f>
        <v/>
      </c>
      <c r="B1102" s="20" t="str">
        <f>IFERROR(VLOOKUP(D1102,RIJDERS!$B$19:$D$4377,3,FALSE),IF(ISBLANK(C1102),"",C1102))</f>
        <v/>
      </c>
    </row>
    <row r="1103" spans="1:2" x14ac:dyDescent="0.25">
      <c r="A1103" s="20" t="str">
        <f>IFERROR(VLOOKUP(D1103,RIJDERS!$B$19:$D$4377,2,FALSE),"")</f>
        <v/>
      </c>
      <c r="B1103" s="20" t="str">
        <f>IFERROR(VLOOKUP(D1103,RIJDERS!$B$19:$D$4377,3,FALSE),IF(ISBLANK(C1103),"",C1103))</f>
        <v/>
      </c>
    </row>
    <row r="1104" spans="1:2" x14ac:dyDescent="0.25">
      <c r="A1104" s="20" t="str">
        <f>IFERROR(VLOOKUP(D1104,RIJDERS!$B$19:$D$4377,2,FALSE),"")</f>
        <v/>
      </c>
      <c r="B1104" s="20" t="str">
        <f>IFERROR(VLOOKUP(D1104,RIJDERS!$B$19:$D$4377,3,FALSE),IF(ISBLANK(C1104),"",C1104))</f>
        <v/>
      </c>
    </row>
    <row r="1105" spans="1:2" x14ac:dyDescent="0.25">
      <c r="A1105" s="20" t="str">
        <f>IFERROR(VLOOKUP(D1105,RIJDERS!$B$19:$D$4377,2,FALSE),"")</f>
        <v/>
      </c>
      <c r="B1105" s="20" t="str">
        <f>IFERROR(VLOOKUP(D1105,RIJDERS!$B$19:$D$4377,3,FALSE),IF(ISBLANK(C1105),"",C1105))</f>
        <v/>
      </c>
    </row>
    <row r="1106" spans="1:2" x14ac:dyDescent="0.25">
      <c r="A1106" s="20" t="str">
        <f>IFERROR(VLOOKUP(D1106,RIJDERS!$B$19:$D$4377,2,FALSE),"")</f>
        <v/>
      </c>
      <c r="B1106" s="20" t="str">
        <f>IFERROR(VLOOKUP(D1106,RIJDERS!$B$19:$D$4377,3,FALSE),IF(ISBLANK(C1106),"",C1106))</f>
        <v/>
      </c>
    </row>
    <row r="1107" spans="1:2" x14ac:dyDescent="0.25">
      <c r="A1107" s="20" t="str">
        <f>IFERROR(VLOOKUP(D1107,RIJDERS!$B$19:$D$4377,2,FALSE),"")</f>
        <v/>
      </c>
      <c r="B1107" s="20" t="str">
        <f>IFERROR(VLOOKUP(D1107,RIJDERS!$B$19:$D$4377,3,FALSE),IF(ISBLANK(C1107),"",C1107))</f>
        <v/>
      </c>
    </row>
    <row r="1108" spans="1:2" x14ac:dyDescent="0.25">
      <c r="A1108" s="20" t="str">
        <f>IFERROR(VLOOKUP(D1108,RIJDERS!$B$19:$D$4377,2,FALSE),"")</f>
        <v/>
      </c>
      <c r="B1108" s="20" t="str">
        <f>IFERROR(VLOOKUP(D1108,RIJDERS!$B$19:$D$4377,3,FALSE),IF(ISBLANK(C1108),"",C1108))</f>
        <v/>
      </c>
    </row>
    <row r="1109" spans="1:2" x14ac:dyDescent="0.25">
      <c r="A1109" s="20" t="str">
        <f>IFERROR(VLOOKUP(D1109,RIJDERS!$B$19:$D$4377,2,FALSE),"")</f>
        <v/>
      </c>
      <c r="B1109" s="20" t="str">
        <f>IFERROR(VLOOKUP(D1109,RIJDERS!$B$19:$D$4377,3,FALSE),IF(ISBLANK(C1109),"",C1109))</f>
        <v/>
      </c>
    </row>
    <row r="1110" spans="1:2" x14ac:dyDescent="0.25">
      <c r="A1110" s="20" t="str">
        <f>IFERROR(VLOOKUP(D1110,RIJDERS!$B$19:$D$4377,2,FALSE),"")</f>
        <v/>
      </c>
      <c r="B1110" s="20" t="str">
        <f>IFERROR(VLOOKUP(D1110,RIJDERS!$B$19:$D$4377,3,FALSE),IF(ISBLANK(C1110),"",C1110))</f>
        <v/>
      </c>
    </row>
    <row r="1111" spans="1:2" x14ac:dyDescent="0.25">
      <c r="A1111" s="20" t="str">
        <f>IFERROR(VLOOKUP(D1111,RIJDERS!$B$19:$D$4377,2,FALSE),"")</f>
        <v/>
      </c>
      <c r="B1111" s="20" t="str">
        <f>IFERROR(VLOOKUP(D1111,RIJDERS!$B$19:$D$4377,3,FALSE),IF(ISBLANK(C1111),"",C1111))</f>
        <v/>
      </c>
    </row>
    <row r="1112" spans="1:2" x14ac:dyDescent="0.25">
      <c r="A1112" s="20" t="str">
        <f>IFERROR(VLOOKUP(D1112,RIJDERS!$B$19:$D$4377,2,FALSE),"")</f>
        <v/>
      </c>
      <c r="B1112" s="20" t="str">
        <f>IFERROR(VLOOKUP(D1112,RIJDERS!$B$19:$D$4377,3,FALSE),IF(ISBLANK(C1112),"",C1112))</f>
        <v/>
      </c>
    </row>
    <row r="1113" spans="1:2" x14ac:dyDescent="0.25">
      <c r="A1113" s="20" t="str">
        <f>IFERROR(VLOOKUP(D1113,RIJDERS!$B$19:$D$4377,2,FALSE),"")</f>
        <v/>
      </c>
      <c r="B1113" s="20" t="str">
        <f>IFERROR(VLOOKUP(D1113,RIJDERS!$B$19:$D$4377,3,FALSE),IF(ISBLANK(C1113),"",C1113))</f>
        <v/>
      </c>
    </row>
    <row r="1114" spans="1:2" x14ac:dyDescent="0.25">
      <c r="A1114" s="20" t="str">
        <f>IFERROR(VLOOKUP(D1114,RIJDERS!$B$19:$D$4377,2,FALSE),"")</f>
        <v/>
      </c>
      <c r="B1114" s="20" t="str">
        <f>IFERROR(VLOOKUP(D1114,RIJDERS!$B$19:$D$4377,3,FALSE),IF(ISBLANK(C1114),"",C1114))</f>
        <v/>
      </c>
    </row>
    <row r="1115" spans="1:2" x14ac:dyDescent="0.25">
      <c r="A1115" s="20" t="str">
        <f>IFERROR(VLOOKUP(D1115,RIJDERS!$B$19:$D$4377,2,FALSE),"")</f>
        <v/>
      </c>
      <c r="B1115" s="20" t="str">
        <f>IFERROR(VLOOKUP(D1115,RIJDERS!$B$19:$D$4377,3,FALSE),IF(ISBLANK(C1115),"",C1115))</f>
        <v/>
      </c>
    </row>
    <row r="1116" spans="1:2" x14ac:dyDescent="0.25">
      <c r="A1116" s="20" t="str">
        <f>IFERROR(VLOOKUP(D1116,RIJDERS!$B$19:$D$4377,2,FALSE),"")</f>
        <v/>
      </c>
      <c r="B1116" s="20" t="str">
        <f>IFERROR(VLOOKUP(D1116,RIJDERS!$B$19:$D$4377,3,FALSE),IF(ISBLANK(C1116),"",C1116))</f>
        <v/>
      </c>
    </row>
    <row r="1117" spans="1:2" x14ac:dyDescent="0.25">
      <c r="A1117" s="20" t="str">
        <f>IFERROR(VLOOKUP(D1117,RIJDERS!$B$19:$D$4377,2,FALSE),"")</f>
        <v/>
      </c>
      <c r="B1117" s="20" t="str">
        <f>IFERROR(VLOOKUP(D1117,RIJDERS!$B$19:$D$4377,3,FALSE),IF(ISBLANK(C1117),"",C1117))</f>
        <v/>
      </c>
    </row>
    <row r="1118" spans="1:2" x14ac:dyDescent="0.25">
      <c r="A1118" s="20" t="str">
        <f>IFERROR(VLOOKUP(D1118,RIJDERS!$B$19:$D$4377,2,FALSE),"")</f>
        <v/>
      </c>
      <c r="B1118" s="20" t="str">
        <f>IFERROR(VLOOKUP(D1118,RIJDERS!$B$19:$D$4377,3,FALSE),IF(ISBLANK(C1118),"",C1118))</f>
        <v/>
      </c>
    </row>
    <row r="1119" spans="1:2" x14ac:dyDescent="0.25">
      <c r="A1119" s="20" t="str">
        <f>IFERROR(VLOOKUP(D1119,RIJDERS!$B$19:$D$4377,2,FALSE),"")</f>
        <v/>
      </c>
      <c r="B1119" s="20" t="str">
        <f>IFERROR(VLOOKUP(D1119,RIJDERS!$B$19:$D$4377,3,FALSE),IF(ISBLANK(C1119),"",C1119))</f>
        <v/>
      </c>
    </row>
    <row r="1120" spans="1:2" x14ac:dyDescent="0.25">
      <c r="A1120" s="20" t="str">
        <f>IFERROR(VLOOKUP(D1120,RIJDERS!$B$19:$D$4377,2,FALSE),"")</f>
        <v/>
      </c>
      <c r="B1120" s="20" t="str">
        <f>IFERROR(VLOOKUP(D1120,RIJDERS!$B$19:$D$4377,3,FALSE),IF(ISBLANK(C1120),"",C1120))</f>
        <v/>
      </c>
    </row>
    <row r="1121" spans="1:2" x14ac:dyDescent="0.25">
      <c r="A1121" s="20" t="str">
        <f>IFERROR(VLOOKUP(D1121,RIJDERS!$B$19:$D$4377,2,FALSE),"")</f>
        <v/>
      </c>
      <c r="B1121" s="20" t="str">
        <f>IFERROR(VLOOKUP(D1121,RIJDERS!$B$19:$D$4377,3,FALSE),IF(ISBLANK(C1121),"",C1121))</f>
        <v/>
      </c>
    </row>
    <row r="1122" spans="1:2" x14ac:dyDescent="0.25">
      <c r="A1122" s="20" t="str">
        <f>IFERROR(VLOOKUP(D1122,RIJDERS!$B$19:$D$4377,2,FALSE),"")</f>
        <v/>
      </c>
      <c r="B1122" s="20" t="str">
        <f>IFERROR(VLOOKUP(D1122,RIJDERS!$B$19:$D$4377,3,FALSE),IF(ISBLANK(C1122),"",C1122))</f>
        <v/>
      </c>
    </row>
    <row r="1123" spans="1:2" x14ac:dyDescent="0.25">
      <c r="A1123" s="20" t="str">
        <f>IFERROR(VLOOKUP(D1123,RIJDERS!$B$19:$D$4377,2,FALSE),"")</f>
        <v/>
      </c>
      <c r="B1123" s="20" t="str">
        <f>IFERROR(VLOOKUP(D1123,RIJDERS!$B$19:$D$4377,3,FALSE),IF(ISBLANK(C1123),"",C1123))</f>
        <v/>
      </c>
    </row>
    <row r="1124" spans="1:2" x14ac:dyDescent="0.25">
      <c r="A1124" s="20" t="str">
        <f>IFERROR(VLOOKUP(D1124,RIJDERS!$B$19:$D$4377,2,FALSE),"")</f>
        <v/>
      </c>
      <c r="B1124" s="20" t="str">
        <f>IFERROR(VLOOKUP(D1124,RIJDERS!$B$19:$D$4377,3,FALSE),IF(ISBLANK(C1124),"",C1124))</f>
        <v/>
      </c>
    </row>
    <row r="1125" spans="1:2" x14ac:dyDescent="0.25">
      <c r="A1125" s="20" t="str">
        <f>IFERROR(VLOOKUP(D1125,RIJDERS!$B$19:$D$4377,2,FALSE),"")</f>
        <v/>
      </c>
      <c r="B1125" s="20" t="str">
        <f>IFERROR(VLOOKUP(D1125,RIJDERS!$B$19:$D$4377,3,FALSE),IF(ISBLANK(C1125),"",C1125))</f>
        <v/>
      </c>
    </row>
    <row r="1126" spans="1:2" x14ac:dyDescent="0.25">
      <c r="A1126" s="20" t="str">
        <f>IFERROR(VLOOKUP(D1126,RIJDERS!$B$19:$D$4377,2,FALSE),"")</f>
        <v/>
      </c>
      <c r="B1126" s="20" t="str">
        <f>IFERROR(VLOOKUP(D1126,RIJDERS!$B$19:$D$4377,3,FALSE),IF(ISBLANK(C1126),"",C1126))</f>
        <v/>
      </c>
    </row>
    <row r="1127" spans="1:2" x14ac:dyDescent="0.25">
      <c r="A1127" s="20" t="str">
        <f>IFERROR(VLOOKUP(D1127,RIJDERS!$B$19:$D$4377,2,FALSE),"")</f>
        <v/>
      </c>
      <c r="B1127" s="20" t="str">
        <f>IFERROR(VLOOKUP(D1127,RIJDERS!$B$19:$D$4377,3,FALSE),IF(ISBLANK(C1127),"",C1127))</f>
        <v/>
      </c>
    </row>
    <row r="1128" spans="1:2" x14ac:dyDescent="0.25">
      <c r="A1128" s="20" t="str">
        <f>IFERROR(VLOOKUP(D1128,RIJDERS!$B$19:$D$4377,2,FALSE),"")</f>
        <v/>
      </c>
      <c r="B1128" s="20" t="str">
        <f>IFERROR(VLOOKUP(D1128,RIJDERS!$B$19:$D$4377,3,FALSE),IF(ISBLANK(C1128),"",C1128))</f>
        <v/>
      </c>
    </row>
    <row r="1129" spans="1:2" x14ac:dyDescent="0.25">
      <c r="A1129" s="20" t="str">
        <f>IFERROR(VLOOKUP(D1129,RIJDERS!$B$19:$D$4377,2,FALSE),"")</f>
        <v/>
      </c>
      <c r="B1129" s="20" t="str">
        <f>IFERROR(VLOOKUP(D1129,RIJDERS!$B$19:$D$4377,3,FALSE),IF(ISBLANK(C1129),"",C1129))</f>
        <v/>
      </c>
    </row>
    <row r="1130" spans="1:2" x14ac:dyDescent="0.25">
      <c r="A1130" s="20" t="str">
        <f>IFERROR(VLOOKUP(D1130,RIJDERS!$B$19:$D$4377,2,FALSE),"")</f>
        <v/>
      </c>
      <c r="B1130" s="20" t="str">
        <f>IFERROR(VLOOKUP(D1130,RIJDERS!$B$19:$D$4377,3,FALSE),IF(ISBLANK(C1130),"",C1130))</f>
        <v/>
      </c>
    </row>
    <row r="1131" spans="1:2" x14ac:dyDescent="0.25">
      <c r="A1131" s="20" t="str">
        <f>IFERROR(VLOOKUP(D1131,RIJDERS!$B$19:$D$4377,2,FALSE),"")</f>
        <v/>
      </c>
      <c r="B1131" s="20" t="str">
        <f>IFERROR(VLOOKUP(D1131,RIJDERS!$B$19:$D$4377,3,FALSE),IF(ISBLANK(C1131),"",C1131))</f>
        <v/>
      </c>
    </row>
    <row r="1132" spans="1:2" x14ac:dyDescent="0.25">
      <c r="A1132" s="20" t="str">
        <f>IFERROR(VLOOKUP(D1132,RIJDERS!$B$19:$D$4377,2,FALSE),"")</f>
        <v/>
      </c>
      <c r="B1132" s="20" t="str">
        <f>IFERROR(VLOOKUP(D1132,RIJDERS!$B$19:$D$4377,3,FALSE),IF(ISBLANK(C1132),"",C1132))</f>
        <v/>
      </c>
    </row>
    <row r="1133" spans="1:2" x14ac:dyDescent="0.25">
      <c r="A1133" s="20" t="str">
        <f>IFERROR(VLOOKUP(D1133,RIJDERS!$B$19:$D$4377,2,FALSE),"")</f>
        <v/>
      </c>
      <c r="B1133" s="20" t="str">
        <f>IFERROR(VLOOKUP(D1133,RIJDERS!$B$19:$D$4377,3,FALSE),IF(ISBLANK(C1133),"",C1133))</f>
        <v/>
      </c>
    </row>
    <row r="1134" spans="1:2" x14ac:dyDescent="0.25">
      <c r="A1134" s="20" t="str">
        <f>IFERROR(VLOOKUP(D1134,RIJDERS!$B$19:$D$4377,2,FALSE),"")</f>
        <v/>
      </c>
      <c r="B1134" s="20" t="str">
        <f>IFERROR(VLOOKUP(D1134,RIJDERS!$B$19:$D$4377,3,FALSE),IF(ISBLANK(C1134),"",C1134))</f>
        <v/>
      </c>
    </row>
    <row r="1135" spans="1:2" x14ac:dyDescent="0.25">
      <c r="A1135" s="20" t="str">
        <f>IFERROR(VLOOKUP(D1135,RIJDERS!$B$19:$D$4377,2,FALSE),"")</f>
        <v/>
      </c>
      <c r="B1135" s="20" t="str">
        <f>IFERROR(VLOOKUP(D1135,RIJDERS!$B$19:$D$4377,3,FALSE),IF(ISBLANK(C1135),"",C1135))</f>
        <v/>
      </c>
    </row>
    <row r="1136" spans="1:2" x14ac:dyDescent="0.25">
      <c r="A1136" s="20" t="str">
        <f>IFERROR(VLOOKUP(D1136,RIJDERS!$B$19:$D$4377,2,FALSE),"")</f>
        <v/>
      </c>
      <c r="B1136" s="20" t="str">
        <f>IFERROR(VLOOKUP(D1136,RIJDERS!$B$19:$D$4377,3,FALSE),IF(ISBLANK(C1136),"",C1136))</f>
        <v/>
      </c>
    </row>
    <row r="1137" spans="1:2" x14ac:dyDescent="0.25">
      <c r="A1137" s="20" t="str">
        <f>IFERROR(VLOOKUP(D1137,RIJDERS!$B$19:$D$4377,2,FALSE),"")</f>
        <v/>
      </c>
      <c r="B1137" s="20" t="str">
        <f>IFERROR(VLOOKUP(D1137,RIJDERS!$B$19:$D$4377,3,FALSE),IF(ISBLANK(C1137),"",C1137))</f>
        <v/>
      </c>
    </row>
    <row r="1138" spans="1:2" x14ac:dyDescent="0.25">
      <c r="A1138" s="20" t="str">
        <f>IFERROR(VLOOKUP(D1138,RIJDERS!$B$19:$D$4377,2,FALSE),"")</f>
        <v/>
      </c>
      <c r="B1138" s="20" t="str">
        <f>IFERROR(VLOOKUP(D1138,RIJDERS!$B$19:$D$4377,3,FALSE),IF(ISBLANK(C1138),"",C1138))</f>
        <v/>
      </c>
    </row>
    <row r="1139" spans="1:2" x14ac:dyDescent="0.25">
      <c r="A1139" s="20" t="str">
        <f>IFERROR(VLOOKUP(D1139,RIJDERS!$B$19:$D$4377,2,FALSE),"")</f>
        <v/>
      </c>
      <c r="B1139" s="20" t="str">
        <f>IFERROR(VLOOKUP(D1139,RIJDERS!$B$19:$D$4377,3,FALSE),IF(ISBLANK(C1139),"",C1139))</f>
        <v/>
      </c>
    </row>
    <row r="1140" spans="1:2" x14ac:dyDescent="0.25">
      <c r="A1140" s="20" t="str">
        <f>IFERROR(VLOOKUP(D1140,RIJDERS!$B$19:$D$4377,2,FALSE),"")</f>
        <v/>
      </c>
      <c r="B1140" s="20" t="str">
        <f>IFERROR(VLOOKUP(D1140,RIJDERS!$B$19:$D$4377,3,FALSE),IF(ISBLANK(C1140),"",C1140))</f>
        <v/>
      </c>
    </row>
    <row r="1141" spans="1:2" x14ac:dyDescent="0.25">
      <c r="A1141" s="20" t="str">
        <f>IFERROR(VLOOKUP(D1141,RIJDERS!$B$19:$D$4377,2,FALSE),"")</f>
        <v/>
      </c>
      <c r="B1141" s="20" t="str">
        <f>IFERROR(VLOOKUP(D1141,RIJDERS!$B$19:$D$4377,3,FALSE),IF(ISBLANK(C1141),"",C1141))</f>
        <v/>
      </c>
    </row>
    <row r="1142" spans="1:2" x14ac:dyDescent="0.25">
      <c r="A1142" s="20" t="str">
        <f>IFERROR(VLOOKUP(D1142,RIJDERS!$B$19:$D$4377,2,FALSE),"")</f>
        <v/>
      </c>
      <c r="B1142" s="20" t="str">
        <f>IFERROR(VLOOKUP(D1142,RIJDERS!$B$19:$D$4377,3,FALSE),IF(ISBLANK(C1142),"",C1142))</f>
        <v/>
      </c>
    </row>
    <row r="1143" spans="1:2" x14ac:dyDescent="0.25">
      <c r="A1143" s="20" t="str">
        <f>IFERROR(VLOOKUP(D1143,RIJDERS!$B$19:$D$4377,2,FALSE),"")</f>
        <v/>
      </c>
      <c r="B1143" s="20" t="str">
        <f>IFERROR(VLOOKUP(D1143,RIJDERS!$B$19:$D$4377,3,FALSE),IF(ISBLANK(C1143),"",C1143))</f>
        <v/>
      </c>
    </row>
    <row r="1144" spans="1:2" x14ac:dyDescent="0.25">
      <c r="A1144" s="20" t="str">
        <f>IFERROR(VLOOKUP(D1144,RIJDERS!$B$19:$D$4377,2,FALSE),"")</f>
        <v/>
      </c>
      <c r="B1144" s="20" t="str">
        <f>IFERROR(VLOOKUP(D1144,RIJDERS!$B$19:$D$4377,3,FALSE),IF(ISBLANK(C1144),"",C1144))</f>
        <v/>
      </c>
    </row>
    <row r="1145" spans="1:2" x14ac:dyDescent="0.25">
      <c r="A1145" s="20" t="str">
        <f>IFERROR(VLOOKUP(D1145,RIJDERS!$B$19:$D$4377,2,FALSE),"")</f>
        <v/>
      </c>
      <c r="B1145" s="20" t="str">
        <f>IFERROR(VLOOKUP(D1145,RIJDERS!$B$19:$D$4377,3,FALSE),IF(ISBLANK(C1145),"",C1145))</f>
        <v/>
      </c>
    </row>
    <row r="1146" spans="1:2" x14ac:dyDescent="0.25">
      <c r="A1146" s="20" t="str">
        <f>IFERROR(VLOOKUP(D1146,RIJDERS!$B$19:$D$4377,2,FALSE),"")</f>
        <v/>
      </c>
      <c r="B1146" s="20" t="str">
        <f>IFERROR(VLOOKUP(D1146,RIJDERS!$B$19:$D$4377,3,FALSE),IF(ISBLANK(C1146),"",C1146))</f>
        <v/>
      </c>
    </row>
    <row r="1147" spans="1:2" x14ac:dyDescent="0.25">
      <c r="A1147" s="20" t="str">
        <f>IFERROR(VLOOKUP(D1147,RIJDERS!$B$19:$D$4377,2,FALSE),"")</f>
        <v/>
      </c>
      <c r="B1147" s="20" t="str">
        <f>IFERROR(VLOOKUP(D1147,RIJDERS!$B$19:$D$4377,3,FALSE),IF(ISBLANK(C1147),"",C1147))</f>
        <v/>
      </c>
    </row>
    <row r="1148" spans="1:2" x14ac:dyDescent="0.25">
      <c r="A1148" s="20" t="str">
        <f>IFERROR(VLOOKUP(D1148,RIJDERS!$B$19:$D$4377,2,FALSE),"")</f>
        <v/>
      </c>
      <c r="B1148" s="20" t="str">
        <f>IFERROR(VLOOKUP(D1148,RIJDERS!$B$19:$D$4377,3,FALSE),IF(ISBLANK(C1148),"",C1148))</f>
        <v/>
      </c>
    </row>
    <row r="1149" spans="1:2" x14ac:dyDescent="0.25">
      <c r="A1149" s="20" t="str">
        <f>IFERROR(VLOOKUP(D1149,RIJDERS!$B$19:$D$4377,2,FALSE),"")</f>
        <v/>
      </c>
      <c r="B1149" s="20" t="str">
        <f>IFERROR(VLOOKUP(D1149,RIJDERS!$B$19:$D$4377,3,FALSE),IF(ISBLANK(C1149),"",C1149))</f>
        <v/>
      </c>
    </row>
    <row r="1150" spans="1:2" x14ac:dyDescent="0.25">
      <c r="A1150" s="20" t="str">
        <f>IFERROR(VLOOKUP(D1150,RIJDERS!$B$19:$D$4377,2,FALSE),"")</f>
        <v/>
      </c>
      <c r="B1150" s="20" t="str">
        <f>IFERROR(VLOOKUP(D1150,RIJDERS!$B$19:$D$4377,3,FALSE),IF(ISBLANK(C1150),"",C1150))</f>
        <v/>
      </c>
    </row>
    <row r="1151" spans="1:2" x14ac:dyDescent="0.25">
      <c r="A1151" s="20" t="str">
        <f>IFERROR(VLOOKUP(D1151,RIJDERS!$B$19:$D$4377,2,FALSE),"")</f>
        <v/>
      </c>
      <c r="B1151" s="20" t="str">
        <f>IFERROR(VLOOKUP(D1151,RIJDERS!$B$19:$D$4377,3,FALSE),IF(ISBLANK(C1151),"",C1151))</f>
        <v/>
      </c>
    </row>
    <row r="1152" spans="1:2" x14ac:dyDescent="0.25">
      <c r="A1152" s="20" t="str">
        <f>IFERROR(VLOOKUP(D1152,RIJDERS!$B$19:$D$4377,2,FALSE),"")</f>
        <v/>
      </c>
      <c r="B1152" s="20" t="str">
        <f>IFERROR(VLOOKUP(D1152,RIJDERS!$B$19:$D$4377,3,FALSE),IF(ISBLANK(C1152),"",C1152))</f>
        <v/>
      </c>
    </row>
    <row r="1153" spans="1:2" x14ac:dyDescent="0.25">
      <c r="A1153" s="20" t="str">
        <f>IFERROR(VLOOKUP(D1153,RIJDERS!$B$19:$D$4377,2,FALSE),"")</f>
        <v/>
      </c>
      <c r="B1153" s="20" t="str">
        <f>IFERROR(VLOOKUP(D1153,RIJDERS!$B$19:$D$4377,3,FALSE),IF(ISBLANK(C1153),"",C1153))</f>
        <v/>
      </c>
    </row>
    <row r="1154" spans="1:2" x14ac:dyDescent="0.25">
      <c r="A1154" s="20" t="str">
        <f>IFERROR(VLOOKUP(D1154,RIJDERS!$B$19:$D$4377,2,FALSE),"")</f>
        <v/>
      </c>
      <c r="B1154" s="20" t="str">
        <f>IFERROR(VLOOKUP(D1154,RIJDERS!$B$19:$D$4377,3,FALSE),IF(ISBLANK(C1154),"",C1154))</f>
        <v/>
      </c>
    </row>
    <row r="1155" spans="1:2" x14ac:dyDescent="0.25">
      <c r="A1155" s="20" t="str">
        <f>IFERROR(VLOOKUP(D1155,RIJDERS!$B$19:$D$4377,2,FALSE),"")</f>
        <v/>
      </c>
      <c r="B1155" s="20" t="str">
        <f>IFERROR(VLOOKUP(D1155,RIJDERS!$B$19:$D$4377,3,FALSE),IF(ISBLANK(C1155),"",C1155))</f>
        <v/>
      </c>
    </row>
    <row r="1156" spans="1:2" x14ac:dyDescent="0.25">
      <c r="A1156" s="20" t="str">
        <f>IFERROR(VLOOKUP(D1156,RIJDERS!$B$19:$D$4377,2,FALSE),"")</f>
        <v/>
      </c>
      <c r="B1156" s="20" t="str">
        <f>IFERROR(VLOOKUP(D1156,RIJDERS!$B$19:$D$4377,3,FALSE),IF(ISBLANK(C1156),"",C1156))</f>
        <v/>
      </c>
    </row>
    <row r="1157" spans="1:2" x14ac:dyDescent="0.25">
      <c r="A1157" s="20" t="str">
        <f>IFERROR(VLOOKUP(D1157,RIJDERS!$B$19:$D$4377,2,FALSE),"")</f>
        <v/>
      </c>
      <c r="B1157" s="20" t="str">
        <f>IFERROR(VLOOKUP(D1157,RIJDERS!$B$19:$D$4377,3,FALSE),IF(ISBLANK(C1157),"",C1157))</f>
        <v/>
      </c>
    </row>
    <row r="1158" spans="1:2" x14ac:dyDescent="0.25">
      <c r="A1158" s="20" t="str">
        <f>IFERROR(VLOOKUP(D1158,RIJDERS!$B$19:$D$4377,2,FALSE),"")</f>
        <v/>
      </c>
      <c r="B1158" s="20" t="str">
        <f>IFERROR(VLOOKUP(D1158,RIJDERS!$B$19:$D$4377,3,FALSE),IF(ISBLANK(C1158),"",C1158))</f>
        <v/>
      </c>
    </row>
    <row r="1159" spans="1:2" x14ac:dyDescent="0.25">
      <c r="A1159" s="20" t="str">
        <f>IFERROR(VLOOKUP(D1159,RIJDERS!$B$19:$D$4377,2,FALSE),"")</f>
        <v/>
      </c>
      <c r="B1159" s="20" t="str">
        <f>IFERROR(VLOOKUP(D1159,RIJDERS!$B$19:$D$4377,3,FALSE),IF(ISBLANK(C1159),"",C1159))</f>
        <v/>
      </c>
    </row>
    <row r="1160" spans="1:2" x14ac:dyDescent="0.25">
      <c r="A1160" s="20" t="str">
        <f>IFERROR(VLOOKUP(D1160,RIJDERS!$B$19:$D$4377,2,FALSE),"")</f>
        <v/>
      </c>
      <c r="B1160" s="20" t="str">
        <f>IFERROR(VLOOKUP(D1160,RIJDERS!$B$19:$D$4377,3,FALSE),IF(ISBLANK(C1160),"",C1160))</f>
        <v/>
      </c>
    </row>
    <row r="1161" spans="1:2" x14ac:dyDescent="0.25">
      <c r="A1161" s="20" t="str">
        <f>IFERROR(VLOOKUP(D1161,RIJDERS!$B$19:$D$4377,2,FALSE),"")</f>
        <v/>
      </c>
      <c r="B1161" s="20" t="str">
        <f>IFERROR(VLOOKUP(D1161,RIJDERS!$B$19:$D$4377,3,FALSE),IF(ISBLANK(C1161),"",C1161))</f>
        <v/>
      </c>
    </row>
    <row r="1162" spans="1:2" x14ac:dyDescent="0.25">
      <c r="A1162" s="20" t="str">
        <f>IFERROR(VLOOKUP(D1162,RIJDERS!$B$19:$D$4377,2,FALSE),"")</f>
        <v/>
      </c>
      <c r="B1162" s="20" t="str">
        <f>IFERROR(VLOOKUP(D1162,RIJDERS!$B$19:$D$4377,3,FALSE),IF(ISBLANK(C1162),"",C1162))</f>
        <v/>
      </c>
    </row>
    <row r="1163" spans="1:2" x14ac:dyDescent="0.25">
      <c r="A1163" s="20" t="str">
        <f>IFERROR(VLOOKUP(D1163,RIJDERS!$B$19:$D$4377,2,FALSE),"")</f>
        <v/>
      </c>
      <c r="B1163" s="20" t="str">
        <f>IFERROR(VLOOKUP(D1163,RIJDERS!$B$19:$D$4377,3,FALSE),IF(ISBLANK(C1163),"",C1163))</f>
        <v/>
      </c>
    </row>
    <row r="1164" spans="1:2" x14ac:dyDescent="0.25">
      <c r="A1164" s="20" t="str">
        <f>IFERROR(VLOOKUP(D1164,RIJDERS!$B$19:$D$4377,2,FALSE),"")</f>
        <v/>
      </c>
      <c r="B1164" s="20" t="str">
        <f>IFERROR(VLOOKUP(D1164,RIJDERS!$B$19:$D$4377,3,FALSE),IF(ISBLANK(C1164),"",C1164))</f>
        <v/>
      </c>
    </row>
    <row r="1165" spans="1:2" x14ac:dyDescent="0.25">
      <c r="A1165" s="20" t="str">
        <f>IFERROR(VLOOKUP(D1165,RIJDERS!$B$19:$D$4377,2,FALSE),"")</f>
        <v/>
      </c>
      <c r="B1165" s="20" t="str">
        <f>IFERROR(VLOOKUP(D1165,RIJDERS!$B$19:$D$4377,3,FALSE),IF(ISBLANK(C1165),"",C1165))</f>
        <v/>
      </c>
    </row>
    <row r="1166" spans="1:2" x14ac:dyDescent="0.25">
      <c r="A1166" s="20" t="str">
        <f>IFERROR(VLOOKUP(D1166,RIJDERS!$B$19:$D$4377,2,FALSE),"")</f>
        <v/>
      </c>
      <c r="B1166" s="20" t="str">
        <f>IFERROR(VLOOKUP(D1166,RIJDERS!$B$19:$D$4377,3,FALSE),IF(ISBLANK(C1166),"",C1166))</f>
        <v/>
      </c>
    </row>
    <row r="1167" spans="1:2" x14ac:dyDescent="0.25">
      <c r="A1167" s="20" t="str">
        <f>IFERROR(VLOOKUP(D1167,RIJDERS!$B$19:$D$4377,2,FALSE),"")</f>
        <v/>
      </c>
      <c r="B1167" s="20" t="str">
        <f>IFERROR(VLOOKUP(D1167,RIJDERS!$B$19:$D$4377,3,FALSE),IF(ISBLANK(C1167),"",C1167))</f>
        <v/>
      </c>
    </row>
    <row r="1168" spans="1:2" x14ac:dyDescent="0.25">
      <c r="A1168" s="20" t="str">
        <f>IFERROR(VLOOKUP(D1168,RIJDERS!$B$19:$D$4377,2,FALSE),"")</f>
        <v/>
      </c>
      <c r="B1168" s="20" t="str">
        <f>IFERROR(VLOOKUP(D1168,RIJDERS!$B$19:$D$4377,3,FALSE),IF(ISBLANK(C1168),"",C1168))</f>
        <v/>
      </c>
    </row>
    <row r="1169" spans="1:2" x14ac:dyDescent="0.25">
      <c r="A1169" s="20" t="str">
        <f>IFERROR(VLOOKUP(D1169,RIJDERS!$B$19:$D$4377,2,FALSE),"")</f>
        <v/>
      </c>
      <c r="B1169" s="20" t="str">
        <f>IFERROR(VLOOKUP(D1169,RIJDERS!$B$19:$D$4377,3,FALSE),IF(ISBLANK(C1169),"",C1169))</f>
        <v/>
      </c>
    </row>
    <row r="1170" spans="1:2" x14ac:dyDescent="0.25">
      <c r="A1170" s="20" t="str">
        <f>IFERROR(VLOOKUP(D1170,RIJDERS!$B$19:$D$4377,2,FALSE),"")</f>
        <v/>
      </c>
      <c r="B1170" s="20" t="str">
        <f>IFERROR(VLOOKUP(D1170,RIJDERS!$B$19:$D$4377,3,FALSE),IF(ISBLANK(C1170),"",C1170))</f>
        <v/>
      </c>
    </row>
    <row r="1171" spans="1:2" x14ac:dyDescent="0.25">
      <c r="A1171" s="20" t="str">
        <f>IFERROR(VLOOKUP(D1171,RIJDERS!$B$19:$D$4377,2,FALSE),"")</f>
        <v/>
      </c>
      <c r="B1171" s="20" t="str">
        <f>IFERROR(VLOOKUP(D1171,RIJDERS!$B$19:$D$4377,3,FALSE),IF(ISBLANK(C1171),"",C1171))</f>
        <v/>
      </c>
    </row>
    <row r="1172" spans="1:2" x14ac:dyDescent="0.25">
      <c r="A1172" s="20" t="str">
        <f>IFERROR(VLOOKUP(D1172,RIJDERS!$B$19:$D$4377,2,FALSE),"")</f>
        <v/>
      </c>
      <c r="B1172" s="20" t="str">
        <f>IFERROR(VLOOKUP(D1172,RIJDERS!$B$19:$D$4377,3,FALSE),IF(ISBLANK(C1172),"",C1172))</f>
        <v/>
      </c>
    </row>
    <row r="1173" spans="1:2" x14ac:dyDescent="0.25">
      <c r="A1173" s="20" t="str">
        <f>IFERROR(VLOOKUP(D1173,RIJDERS!$B$19:$D$4377,2,FALSE),"")</f>
        <v/>
      </c>
      <c r="B1173" s="20" t="str">
        <f>IFERROR(VLOOKUP(D1173,RIJDERS!$B$19:$D$4377,3,FALSE),IF(ISBLANK(C1173),"",C1173))</f>
        <v/>
      </c>
    </row>
    <row r="1174" spans="1:2" x14ac:dyDescent="0.25">
      <c r="A1174" s="20" t="str">
        <f>IFERROR(VLOOKUP(D1174,RIJDERS!$B$19:$D$4377,2,FALSE),"")</f>
        <v/>
      </c>
      <c r="B1174" s="20" t="str">
        <f>IFERROR(VLOOKUP(D1174,RIJDERS!$B$19:$D$4377,3,FALSE),IF(ISBLANK(C1174),"",C1174))</f>
        <v/>
      </c>
    </row>
    <row r="1175" spans="1:2" x14ac:dyDescent="0.25">
      <c r="A1175" s="20" t="str">
        <f>IFERROR(VLOOKUP(D1175,RIJDERS!$B$19:$D$4377,2,FALSE),"")</f>
        <v/>
      </c>
      <c r="B1175" s="20" t="str">
        <f>IFERROR(VLOOKUP(D1175,RIJDERS!$B$19:$D$4377,3,FALSE),IF(ISBLANK(C1175),"",C1175))</f>
        <v/>
      </c>
    </row>
    <row r="1176" spans="1:2" x14ac:dyDescent="0.25">
      <c r="A1176" s="20" t="str">
        <f>IFERROR(VLOOKUP(D1176,RIJDERS!$B$19:$D$4377,2,FALSE),"")</f>
        <v/>
      </c>
      <c r="B1176" s="20" t="str">
        <f>IFERROR(VLOOKUP(D1176,RIJDERS!$B$19:$D$4377,3,FALSE),IF(ISBLANK(C1176),"",C1176))</f>
        <v/>
      </c>
    </row>
    <row r="1177" spans="1:2" x14ac:dyDescent="0.25">
      <c r="A1177" s="20" t="str">
        <f>IFERROR(VLOOKUP(D1177,RIJDERS!$B$19:$D$4377,2,FALSE),"")</f>
        <v/>
      </c>
      <c r="B1177" s="20" t="str">
        <f>IFERROR(VLOOKUP(D1177,RIJDERS!$B$19:$D$4377,3,FALSE),IF(ISBLANK(C1177),"",C1177))</f>
        <v/>
      </c>
    </row>
    <row r="1178" spans="1:2" x14ac:dyDescent="0.25">
      <c r="A1178" s="20" t="str">
        <f>IFERROR(VLOOKUP(D1178,RIJDERS!$B$19:$D$4377,2,FALSE),"")</f>
        <v/>
      </c>
      <c r="B1178" s="20" t="str">
        <f>IFERROR(VLOOKUP(D1178,RIJDERS!$B$19:$D$4377,3,FALSE),IF(ISBLANK(C1178),"",C1178))</f>
        <v/>
      </c>
    </row>
    <row r="1179" spans="1:2" x14ac:dyDescent="0.25">
      <c r="A1179" s="20" t="str">
        <f>IFERROR(VLOOKUP(D1179,RIJDERS!$B$19:$D$4377,2,FALSE),"")</f>
        <v/>
      </c>
      <c r="B1179" s="20" t="str">
        <f>IFERROR(VLOOKUP(D1179,RIJDERS!$B$19:$D$4377,3,FALSE),IF(ISBLANK(C1179),"",C1179))</f>
        <v/>
      </c>
    </row>
    <row r="1180" spans="1:2" x14ac:dyDescent="0.25">
      <c r="A1180" s="20" t="str">
        <f>IFERROR(VLOOKUP(D1180,RIJDERS!$B$19:$D$4377,2,FALSE),"")</f>
        <v/>
      </c>
      <c r="B1180" s="20" t="str">
        <f>IFERROR(VLOOKUP(D1180,RIJDERS!$B$19:$D$4377,3,FALSE),IF(ISBLANK(C1180),"",C1180))</f>
        <v/>
      </c>
    </row>
    <row r="1181" spans="1:2" x14ac:dyDescent="0.25">
      <c r="A1181" s="20" t="str">
        <f>IFERROR(VLOOKUP(D1181,RIJDERS!$B$19:$D$4377,2,FALSE),"")</f>
        <v/>
      </c>
      <c r="B1181" s="20" t="str">
        <f>IFERROR(VLOOKUP(D1181,RIJDERS!$B$19:$D$4377,3,FALSE),IF(ISBLANK(C1181),"",C1181))</f>
        <v/>
      </c>
    </row>
    <row r="1182" spans="1:2" x14ac:dyDescent="0.25">
      <c r="A1182" s="20" t="str">
        <f>IFERROR(VLOOKUP(D1182,RIJDERS!$B$19:$D$4377,2,FALSE),"")</f>
        <v/>
      </c>
      <c r="B1182" s="20" t="str">
        <f>IFERROR(VLOOKUP(D1182,RIJDERS!$B$19:$D$4377,3,FALSE),IF(ISBLANK(C1182),"",C1182))</f>
        <v/>
      </c>
    </row>
    <row r="1183" spans="1:2" x14ac:dyDescent="0.25">
      <c r="A1183" s="20" t="str">
        <f>IFERROR(VLOOKUP(D1183,RIJDERS!$B$19:$D$4377,2,FALSE),"")</f>
        <v/>
      </c>
      <c r="B1183" s="20" t="str">
        <f>IFERROR(VLOOKUP(D1183,RIJDERS!$B$19:$D$4377,3,FALSE),IF(ISBLANK(C1183),"",C1183))</f>
        <v/>
      </c>
    </row>
    <row r="1184" spans="1:2" x14ac:dyDescent="0.25">
      <c r="A1184" s="20" t="str">
        <f>IFERROR(VLOOKUP(D1184,RIJDERS!$B$19:$D$4377,2,FALSE),"")</f>
        <v/>
      </c>
      <c r="B1184" s="20" t="str">
        <f>IFERROR(VLOOKUP(D1184,RIJDERS!$B$19:$D$4377,3,FALSE),IF(ISBLANK(C1184),"",C1184))</f>
        <v/>
      </c>
    </row>
    <row r="1185" spans="1:2" x14ac:dyDescent="0.25">
      <c r="A1185" s="20" t="str">
        <f>IFERROR(VLOOKUP(D1185,RIJDERS!$B$19:$D$4377,2,FALSE),"")</f>
        <v/>
      </c>
      <c r="B1185" s="20" t="str">
        <f>IFERROR(VLOOKUP(D1185,RIJDERS!$B$19:$D$4377,3,FALSE),IF(ISBLANK(C1185),"",C1185))</f>
        <v/>
      </c>
    </row>
    <row r="1186" spans="1:2" x14ac:dyDescent="0.25">
      <c r="A1186" s="20" t="str">
        <f>IFERROR(VLOOKUP(D1186,RIJDERS!$B$19:$D$4377,2,FALSE),"")</f>
        <v/>
      </c>
      <c r="B1186" s="20" t="str">
        <f>IFERROR(VLOOKUP(D1186,RIJDERS!$B$19:$D$4377,3,FALSE),IF(ISBLANK(C1186),"",C1186))</f>
        <v/>
      </c>
    </row>
    <row r="1187" spans="1:2" x14ac:dyDescent="0.25">
      <c r="A1187" s="20" t="str">
        <f>IFERROR(VLOOKUP(D1187,RIJDERS!$B$19:$D$4377,2,FALSE),"")</f>
        <v/>
      </c>
      <c r="B1187" s="20" t="str">
        <f>IFERROR(VLOOKUP(D1187,RIJDERS!$B$19:$D$4377,3,FALSE),IF(ISBLANK(C1187),"",C1187))</f>
        <v/>
      </c>
    </row>
    <row r="1188" spans="1:2" x14ac:dyDescent="0.25">
      <c r="A1188" s="20" t="str">
        <f>IFERROR(VLOOKUP(D1188,RIJDERS!$B$19:$D$4377,2,FALSE),"")</f>
        <v/>
      </c>
      <c r="B1188" s="20" t="str">
        <f>IFERROR(VLOOKUP(D1188,RIJDERS!$B$19:$D$4377,3,FALSE),IF(ISBLANK(C1188),"",C1188))</f>
        <v/>
      </c>
    </row>
    <row r="1189" spans="1:2" x14ac:dyDescent="0.25">
      <c r="A1189" s="20" t="str">
        <f>IFERROR(VLOOKUP(D1189,RIJDERS!$B$19:$D$4377,2,FALSE),"")</f>
        <v/>
      </c>
      <c r="B1189" s="20" t="str">
        <f>IFERROR(VLOOKUP(D1189,RIJDERS!$B$19:$D$4377,3,FALSE),IF(ISBLANK(C1189),"",C1189))</f>
        <v/>
      </c>
    </row>
    <row r="1190" spans="1:2" x14ac:dyDescent="0.25">
      <c r="A1190" s="20" t="str">
        <f>IFERROR(VLOOKUP(D1190,RIJDERS!$B$19:$D$4377,2,FALSE),"")</f>
        <v/>
      </c>
      <c r="B1190" s="20" t="str">
        <f>IFERROR(VLOOKUP(D1190,RIJDERS!$B$19:$D$4377,3,FALSE),IF(ISBLANK(C1190),"",C1190))</f>
        <v/>
      </c>
    </row>
    <row r="1191" spans="1:2" x14ac:dyDescent="0.25">
      <c r="A1191" s="20" t="str">
        <f>IFERROR(VLOOKUP(D1191,RIJDERS!$B$19:$D$4377,2,FALSE),"")</f>
        <v/>
      </c>
      <c r="B1191" s="20" t="str">
        <f>IFERROR(VLOOKUP(D1191,RIJDERS!$B$19:$D$4377,3,FALSE),IF(ISBLANK(C1191),"",C1191))</f>
        <v/>
      </c>
    </row>
    <row r="1192" spans="1:2" x14ac:dyDescent="0.25">
      <c r="A1192" s="20" t="str">
        <f>IFERROR(VLOOKUP(D1192,RIJDERS!$B$19:$D$4377,2,FALSE),"")</f>
        <v/>
      </c>
      <c r="B1192" s="20" t="str">
        <f>IFERROR(VLOOKUP(D1192,RIJDERS!$B$19:$D$4377,3,FALSE),IF(ISBLANK(C1192),"",C1192))</f>
        <v/>
      </c>
    </row>
    <row r="1193" spans="1:2" x14ac:dyDescent="0.25">
      <c r="A1193" s="20" t="str">
        <f>IFERROR(VLOOKUP(D1193,RIJDERS!$B$19:$D$4377,2,FALSE),"")</f>
        <v/>
      </c>
      <c r="B1193" s="20" t="str">
        <f>IFERROR(VLOOKUP(D1193,RIJDERS!$B$19:$D$4377,3,FALSE),IF(ISBLANK(C1193),"",C1193))</f>
        <v/>
      </c>
    </row>
    <row r="1194" spans="1:2" x14ac:dyDescent="0.25">
      <c r="A1194" s="20" t="str">
        <f>IFERROR(VLOOKUP(D1194,RIJDERS!$B$19:$D$4377,2,FALSE),"")</f>
        <v/>
      </c>
      <c r="B1194" s="20" t="str">
        <f>IFERROR(VLOOKUP(D1194,RIJDERS!$B$19:$D$4377,3,FALSE),IF(ISBLANK(C1194),"",C1194))</f>
        <v/>
      </c>
    </row>
    <row r="1195" spans="1:2" x14ac:dyDescent="0.25">
      <c r="A1195" s="20" t="str">
        <f>IFERROR(VLOOKUP(D1195,RIJDERS!$B$19:$D$4377,2,FALSE),"")</f>
        <v/>
      </c>
      <c r="B1195" s="20" t="str">
        <f>IFERROR(VLOOKUP(D1195,RIJDERS!$B$19:$D$4377,3,FALSE),IF(ISBLANK(C1195),"",C1195))</f>
        <v/>
      </c>
    </row>
    <row r="1196" spans="1:2" x14ac:dyDescent="0.25">
      <c r="A1196" s="20" t="str">
        <f>IFERROR(VLOOKUP(D1196,RIJDERS!$B$19:$D$4377,2,FALSE),"")</f>
        <v/>
      </c>
      <c r="B1196" s="20" t="str">
        <f>IFERROR(VLOOKUP(D1196,RIJDERS!$B$19:$D$4377,3,FALSE),IF(ISBLANK(C1196),"",C1196))</f>
        <v/>
      </c>
    </row>
    <row r="1197" spans="1:2" x14ac:dyDescent="0.25">
      <c r="A1197" s="20" t="str">
        <f>IFERROR(VLOOKUP(D1197,RIJDERS!$B$19:$D$4377,2,FALSE),"")</f>
        <v/>
      </c>
      <c r="B1197" s="20" t="str">
        <f>IFERROR(VLOOKUP(D1197,RIJDERS!$B$19:$D$4377,3,FALSE),IF(ISBLANK(C1197),"",C1197))</f>
        <v/>
      </c>
    </row>
    <row r="1198" spans="1:2" x14ac:dyDescent="0.25">
      <c r="A1198" s="20" t="str">
        <f>IFERROR(VLOOKUP(D1198,RIJDERS!$B$19:$D$4377,2,FALSE),"")</f>
        <v/>
      </c>
      <c r="B1198" s="20" t="str">
        <f>IFERROR(VLOOKUP(D1198,RIJDERS!$B$19:$D$4377,3,FALSE),IF(ISBLANK(C1198),"",C1198))</f>
        <v/>
      </c>
    </row>
    <row r="1199" spans="1:2" x14ac:dyDescent="0.25">
      <c r="A1199" s="20" t="str">
        <f>IFERROR(VLOOKUP(D1199,RIJDERS!$B$19:$D$4377,2,FALSE),"")</f>
        <v/>
      </c>
      <c r="B1199" s="20" t="str">
        <f>IFERROR(VLOOKUP(D1199,RIJDERS!$B$19:$D$4377,3,FALSE),IF(ISBLANK(C1199),"",C1199))</f>
        <v/>
      </c>
    </row>
    <row r="1200" spans="1:2" x14ac:dyDescent="0.25">
      <c r="A1200" s="20" t="str">
        <f>IFERROR(VLOOKUP(D1200,RIJDERS!$B$19:$D$4377,2,FALSE),"")</f>
        <v/>
      </c>
      <c r="B1200" s="20" t="str">
        <f>IFERROR(VLOOKUP(D1200,RIJDERS!$B$19:$D$4377,3,FALSE),IF(ISBLANK(C1200),"",C1200))</f>
        <v/>
      </c>
    </row>
    <row r="1201" spans="1:2" x14ac:dyDescent="0.25">
      <c r="A1201" s="20" t="str">
        <f>IFERROR(VLOOKUP(D1201,RIJDERS!$B$19:$D$4377,2,FALSE),"")</f>
        <v/>
      </c>
      <c r="B1201" s="20" t="str">
        <f>IFERROR(VLOOKUP(D1201,RIJDERS!$B$19:$D$4377,3,FALSE),IF(ISBLANK(C1201),"",C1201))</f>
        <v/>
      </c>
    </row>
    <row r="1202" spans="1:2" x14ac:dyDescent="0.25">
      <c r="A1202" s="20" t="str">
        <f>IFERROR(VLOOKUP(D1202,RIJDERS!$B$19:$D$4377,2,FALSE),"")</f>
        <v/>
      </c>
      <c r="B1202" s="20" t="str">
        <f>IFERROR(VLOOKUP(D1202,RIJDERS!$B$19:$D$4377,3,FALSE),IF(ISBLANK(C1202),"",C1202))</f>
        <v/>
      </c>
    </row>
    <row r="1203" spans="1:2" x14ac:dyDescent="0.25">
      <c r="A1203" s="20" t="str">
        <f>IFERROR(VLOOKUP(D1203,RIJDERS!$B$19:$D$4377,2,FALSE),"")</f>
        <v/>
      </c>
      <c r="B1203" s="20" t="str">
        <f>IFERROR(VLOOKUP(D1203,RIJDERS!$B$19:$D$4377,3,FALSE),IF(ISBLANK(C1203),"",C1203))</f>
        <v/>
      </c>
    </row>
    <row r="1204" spans="1:2" x14ac:dyDescent="0.25">
      <c r="A1204" s="20" t="str">
        <f>IFERROR(VLOOKUP(D1204,RIJDERS!$B$19:$D$4377,2,FALSE),"")</f>
        <v/>
      </c>
      <c r="B1204" s="20" t="str">
        <f>IFERROR(VLOOKUP(D1204,RIJDERS!$B$19:$D$4377,3,FALSE),IF(ISBLANK(C1204),"",C1204))</f>
        <v/>
      </c>
    </row>
    <row r="1205" spans="1:2" x14ac:dyDescent="0.25">
      <c r="A1205" s="20" t="str">
        <f>IFERROR(VLOOKUP(D1205,RIJDERS!$B$19:$D$4377,2,FALSE),"")</f>
        <v/>
      </c>
      <c r="B1205" s="20" t="str">
        <f>IFERROR(VLOOKUP(D1205,RIJDERS!$B$19:$D$4377,3,FALSE),IF(ISBLANK(C1205),"",C1205))</f>
        <v/>
      </c>
    </row>
    <row r="1206" spans="1:2" x14ac:dyDescent="0.25">
      <c r="A1206" s="20" t="str">
        <f>IFERROR(VLOOKUP(D1206,RIJDERS!$B$19:$D$4377,2,FALSE),"")</f>
        <v/>
      </c>
      <c r="B1206" s="20" t="str">
        <f>IFERROR(VLOOKUP(D1206,RIJDERS!$B$19:$D$4377,3,FALSE),IF(ISBLANK(C1206),"",C1206))</f>
        <v/>
      </c>
    </row>
    <row r="1207" spans="1:2" x14ac:dyDescent="0.25">
      <c r="A1207" s="20" t="str">
        <f>IFERROR(VLOOKUP(D1207,RIJDERS!$B$19:$D$4377,2,FALSE),"")</f>
        <v/>
      </c>
      <c r="B1207" s="20" t="str">
        <f>IFERROR(VLOOKUP(D1207,RIJDERS!$B$19:$D$4377,3,FALSE),IF(ISBLANK(C1207),"",C1207))</f>
        <v/>
      </c>
    </row>
    <row r="1208" spans="1:2" x14ac:dyDescent="0.25">
      <c r="A1208" s="20" t="str">
        <f>IFERROR(VLOOKUP(D1208,RIJDERS!$B$19:$D$4377,2,FALSE),"")</f>
        <v/>
      </c>
      <c r="B1208" s="20" t="str">
        <f>IFERROR(VLOOKUP(D1208,RIJDERS!$B$19:$D$4377,3,FALSE),IF(ISBLANK(C1208),"",C1208))</f>
        <v/>
      </c>
    </row>
    <row r="1209" spans="1:2" x14ac:dyDescent="0.25">
      <c r="A1209" s="20" t="str">
        <f>IFERROR(VLOOKUP(D1209,RIJDERS!$B$19:$D$4377,2,FALSE),"")</f>
        <v/>
      </c>
      <c r="B1209" s="20" t="str">
        <f>IFERROR(VLOOKUP(D1209,RIJDERS!$B$19:$D$4377,3,FALSE),IF(ISBLANK(C1209),"",C1209))</f>
        <v/>
      </c>
    </row>
    <row r="1210" spans="1:2" x14ac:dyDescent="0.25">
      <c r="A1210" s="20" t="str">
        <f>IFERROR(VLOOKUP(D1210,RIJDERS!$B$19:$D$4377,2,FALSE),"")</f>
        <v/>
      </c>
      <c r="B1210" s="20" t="str">
        <f>IFERROR(VLOOKUP(D1210,RIJDERS!$B$19:$D$4377,3,FALSE),IF(ISBLANK(C1210),"",C1210))</f>
        <v/>
      </c>
    </row>
    <row r="1211" spans="1:2" x14ac:dyDescent="0.25">
      <c r="A1211" s="20" t="str">
        <f>IFERROR(VLOOKUP(D1211,RIJDERS!$B$19:$D$4377,2,FALSE),"")</f>
        <v/>
      </c>
      <c r="B1211" s="20" t="str">
        <f>IFERROR(VLOOKUP(D1211,RIJDERS!$B$19:$D$4377,3,FALSE),IF(ISBLANK(C1211),"",C1211))</f>
        <v/>
      </c>
    </row>
    <row r="1212" spans="1:2" x14ac:dyDescent="0.25">
      <c r="A1212" s="20" t="str">
        <f>IFERROR(VLOOKUP(D1212,RIJDERS!$B$19:$D$4377,2,FALSE),"")</f>
        <v/>
      </c>
      <c r="B1212" s="20" t="str">
        <f>IFERROR(VLOOKUP(D1212,RIJDERS!$B$19:$D$4377,3,FALSE),IF(ISBLANK(C1212),"",C1212))</f>
        <v/>
      </c>
    </row>
    <row r="1213" spans="1:2" x14ac:dyDescent="0.25">
      <c r="A1213" s="20" t="str">
        <f>IFERROR(VLOOKUP(D1213,RIJDERS!$B$19:$D$4377,2,FALSE),"")</f>
        <v/>
      </c>
      <c r="B1213" s="20" t="str">
        <f>IFERROR(VLOOKUP(D1213,RIJDERS!$B$19:$D$4377,3,FALSE),IF(ISBLANK(C1213),"",C1213))</f>
        <v/>
      </c>
    </row>
    <row r="1214" spans="1:2" x14ac:dyDescent="0.25">
      <c r="A1214" s="20" t="str">
        <f>IFERROR(VLOOKUP(D1214,RIJDERS!$B$19:$D$4377,2,FALSE),"")</f>
        <v/>
      </c>
      <c r="B1214" s="20" t="str">
        <f>IFERROR(VLOOKUP(D1214,RIJDERS!$B$19:$D$4377,3,FALSE),IF(ISBLANK(C1214),"",C1214))</f>
        <v/>
      </c>
    </row>
    <row r="1215" spans="1:2" x14ac:dyDescent="0.25">
      <c r="A1215" s="20" t="str">
        <f>IFERROR(VLOOKUP(D1215,RIJDERS!$B$19:$D$4377,2,FALSE),"")</f>
        <v/>
      </c>
      <c r="B1215" s="20" t="str">
        <f>IFERROR(VLOOKUP(D1215,RIJDERS!$B$19:$D$4377,3,FALSE),IF(ISBLANK(C1215),"",C1215))</f>
        <v/>
      </c>
    </row>
    <row r="1216" spans="1:2" x14ac:dyDescent="0.25">
      <c r="A1216" s="20" t="str">
        <f>IFERROR(VLOOKUP(D1216,RIJDERS!$B$19:$D$4377,2,FALSE),"")</f>
        <v/>
      </c>
      <c r="B1216" s="20" t="str">
        <f>IFERROR(VLOOKUP(D1216,RIJDERS!$B$19:$D$4377,3,FALSE),IF(ISBLANK(C1216),"",C1216))</f>
        <v/>
      </c>
    </row>
    <row r="1217" spans="1:2" x14ac:dyDescent="0.25">
      <c r="A1217" s="20" t="str">
        <f>IFERROR(VLOOKUP(D1217,RIJDERS!$B$19:$D$4377,2,FALSE),"")</f>
        <v/>
      </c>
      <c r="B1217" s="20" t="str">
        <f>IFERROR(VLOOKUP(D1217,RIJDERS!$B$19:$D$4377,3,FALSE),IF(ISBLANK(C1217),"",C1217))</f>
        <v/>
      </c>
    </row>
    <row r="1218" spans="1:2" x14ac:dyDescent="0.25">
      <c r="A1218" s="20" t="str">
        <f>IFERROR(VLOOKUP(D1218,RIJDERS!$B$19:$D$4377,2,FALSE),"")</f>
        <v/>
      </c>
      <c r="B1218" s="20" t="str">
        <f>IFERROR(VLOOKUP(D1218,RIJDERS!$B$19:$D$4377,3,FALSE),IF(ISBLANK(C1218),"",C1218))</f>
        <v/>
      </c>
    </row>
    <row r="1219" spans="1:2" x14ac:dyDescent="0.25">
      <c r="A1219" s="20" t="str">
        <f>IFERROR(VLOOKUP(D1219,RIJDERS!$B$19:$D$4377,2,FALSE),"")</f>
        <v/>
      </c>
      <c r="B1219" s="20" t="str">
        <f>IFERROR(VLOOKUP(D1219,RIJDERS!$B$19:$D$4377,3,FALSE),IF(ISBLANK(C1219),"",C1219))</f>
        <v/>
      </c>
    </row>
    <row r="1220" spans="1:2" x14ac:dyDescent="0.25">
      <c r="A1220" s="20" t="str">
        <f>IFERROR(VLOOKUP(D1220,RIJDERS!$B$19:$D$4377,2,FALSE),"")</f>
        <v/>
      </c>
      <c r="B1220" s="20" t="str">
        <f>IFERROR(VLOOKUP(D1220,RIJDERS!$B$19:$D$4377,3,FALSE),IF(ISBLANK(C1220),"",C1220))</f>
        <v/>
      </c>
    </row>
    <row r="1221" spans="1:2" x14ac:dyDescent="0.25">
      <c r="A1221" s="20" t="str">
        <f>IFERROR(VLOOKUP(D1221,RIJDERS!$B$19:$D$4377,2,FALSE),"")</f>
        <v/>
      </c>
      <c r="B1221" s="20" t="str">
        <f>IFERROR(VLOOKUP(D1221,RIJDERS!$B$19:$D$4377,3,FALSE),IF(ISBLANK(C1221),"",C1221))</f>
        <v/>
      </c>
    </row>
    <row r="1222" spans="1:2" x14ac:dyDescent="0.25">
      <c r="A1222" s="20" t="str">
        <f>IFERROR(VLOOKUP(D1222,RIJDERS!$B$19:$D$4377,2,FALSE),"")</f>
        <v/>
      </c>
      <c r="B1222" s="20" t="str">
        <f>IFERROR(VLOOKUP(D1222,RIJDERS!$B$19:$D$4377,3,FALSE),IF(ISBLANK(C1222),"",C1222))</f>
        <v/>
      </c>
    </row>
    <row r="1223" spans="1:2" x14ac:dyDescent="0.25">
      <c r="A1223" s="20" t="str">
        <f>IFERROR(VLOOKUP(D1223,RIJDERS!$B$19:$D$4377,2,FALSE),"")</f>
        <v/>
      </c>
      <c r="B1223" s="20" t="str">
        <f>IFERROR(VLOOKUP(D1223,RIJDERS!$B$19:$D$4377,3,FALSE),IF(ISBLANK(C1223),"",C1223))</f>
        <v/>
      </c>
    </row>
    <row r="1224" spans="1:2" x14ac:dyDescent="0.25">
      <c r="A1224" s="20" t="str">
        <f>IFERROR(VLOOKUP(D1224,RIJDERS!$B$19:$D$4377,2,FALSE),"")</f>
        <v/>
      </c>
      <c r="B1224" s="20" t="str">
        <f>IFERROR(VLOOKUP(D1224,RIJDERS!$B$19:$D$4377,3,FALSE),IF(ISBLANK(C1224),"",C1224))</f>
        <v/>
      </c>
    </row>
    <row r="1225" spans="1:2" x14ac:dyDescent="0.25">
      <c r="A1225" s="20" t="str">
        <f>IFERROR(VLOOKUP(D1225,RIJDERS!$B$19:$D$4377,2,FALSE),"")</f>
        <v/>
      </c>
      <c r="B1225" s="20" t="str">
        <f>IFERROR(VLOOKUP(D1225,RIJDERS!$B$19:$D$4377,3,FALSE),IF(ISBLANK(C1225),"",C1225))</f>
        <v/>
      </c>
    </row>
    <row r="1226" spans="1:2" x14ac:dyDescent="0.25">
      <c r="A1226" s="20" t="str">
        <f>IFERROR(VLOOKUP(D1226,RIJDERS!$B$19:$D$4377,2,FALSE),"")</f>
        <v/>
      </c>
      <c r="B1226" s="20" t="str">
        <f>IFERROR(VLOOKUP(D1226,RIJDERS!$B$19:$D$4377,3,FALSE),IF(ISBLANK(C1226),"",C1226))</f>
        <v/>
      </c>
    </row>
    <row r="1227" spans="1:2" x14ac:dyDescent="0.25">
      <c r="A1227" s="20" t="str">
        <f>IFERROR(VLOOKUP(D1227,RIJDERS!$B$19:$D$4377,2,FALSE),"")</f>
        <v/>
      </c>
      <c r="B1227" s="20" t="str">
        <f>IFERROR(VLOOKUP(D1227,RIJDERS!$B$19:$D$4377,3,FALSE),IF(ISBLANK(C1227),"",C1227))</f>
        <v/>
      </c>
    </row>
    <row r="1228" spans="1:2" x14ac:dyDescent="0.25">
      <c r="A1228" s="20" t="str">
        <f>IFERROR(VLOOKUP(D1228,RIJDERS!$B$19:$D$4377,2,FALSE),"")</f>
        <v/>
      </c>
      <c r="B1228" s="20" t="str">
        <f>IFERROR(VLOOKUP(D1228,RIJDERS!$B$19:$D$4377,3,FALSE),IF(ISBLANK(C1228),"",C1228))</f>
        <v/>
      </c>
    </row>
    <row r="1229" spans="1:2" x14ac:dyDescent="0.25">
      <c r="A1229" s="20" t="str">
        <f>IFERROR(VLOOKUP(D1229,RIJDERS!$B$19:$D$4377,2,FALSE),"")</f>
        <v/>
      </c>
      <c r="B1229" s="20" t="str">
        <f>IFERROR(VLOOKUP(D1229,RIJDERS!$B$19:$D$4377,3,FALSE),IF(ISBLANK(C1229),"",C1229))</f>
        <v/>
      </c>
    </row>
    <row r="1230" spans="1:2" x14ac:dyDescent="0.25">
      <c r="A1230" s="20" t="str">
        <f>IFERROR(VLOOKUP(D1230,RIJDERS!$B$19:$D$4377,2,FALSE),"")</f>
        <v/>
      </c>
      <c r="B1230" s="20" t="str">
        <f>IFERROR(VLOOKUP(D1230,RIJDERS!$B$19:$D$4377,3,FALSE),IF(ISBLANK(C1230),"",C1230))</f>
        <v/>
      </c>
    </row>
    <row r="1231" spans="1:2" x14ac:dyDescent="0.25">
      <c r="A1231" s="20" t="str">
        <f>IFERROR(VLOOKUP(D1231,RIJDERS!$B$19:$D$4377,2,FALSE),"")</f>
        <v/>
      </c>
      <c r="B1231" s="20" t="str">
        <f>IFERROR(VLOOKUP(D1231,RIJDERS!$B$19:$D$4377,3,FALSE),IF(ISBLANK(C1231),"",C1231))</f>
        <v/>
      </c>
    </row>
    <row r="1232" spans="1:2" x14ac:dyDescent="0.25">
      <c r="A1232" s="20" t="str">
        <f>IFERROR(VLOOKUP(D1232,RIJDERS!$B$19:$D$4377,2,FALSE),"")</f>
        <v/>
      </c>
      <c r="B1232" s="20" t="str">
        <f>IFERROR(VLOOKUP(D1232,RIJDERS!$B$19:$D$4377,3,FALSE),IF(ISBLANK(C1232),"",C1232))</f>
        <v/>
      </c>
    </row>
    <row r="1233" spans="1:2" x14ac:dyDescent="0.25">
      <c r="A1233" s="20" t="str">
        <f>IFERROR(VLOOKUP(D1233,RIJDERS!$B$19:$D$4377,2,FALSE),"")</f>
        <v/>
      </c>
      <c r="B1233" s="20" t="str">
        <f>IFERROR(VLOOKUP(D1233,RIJDERS!$B$19:$D$4377,3,FALSE),IF(ISBLANK(C1233),"",C1233))</f>
        <v/>
      </c>
    </row>
    <row r="1234" spans="1:2" x14ac:dyDescent="0.25">
      <c r="A1234" s="20" t="str">
        <f>IFERROR(VLOOKUP(D1234,RIJDERS!$B$19:$D$4377,2,FALSE),"")</f>
        <v/>
      </c>
      <c r="B1234" s="20" t="str">
        <f>IFERROR(VLOOKUP(D1234,RIJDERS!$B$19:$D$4377,3,FALSE),IF(ISBLANK(C1234),"",C1234))</f>
        <v/>
      </c>
    </row>
    <row r="1235" spans="1:2" x14ac:dyDescent="0.25">
      <c r="A1235" s="20" t="str">
        <f>IFERROR(VLOOKUP(D1235,RIJDERS!$B$19:$D$4377,2,FALSE),"")</f>
        <v/>
      </c>
      <c r="B1235" s="20" t="str">
        <f>IFERROR(VLOOKUP(D1235,RIJDERS!$B$19:$D$4377,3,FALSE),IF(ISBLANK(C1235),"",C1235))</f>
        <v/>
      </c>
    </row>
    <row r="1236" spans="1:2" x14ac:dyDescent="0.25">
      <c r="A1236" s="20" t="str">
        <f>IFERROR(VLOOKUP(D1236,RIJDERS!$B$19:$D$4377,2,FALSE),"")</f>
        <v/>
      </c>
      <c r="B1236" s="20" t="str">
        <f>IFERROR(VLOOKUP(D1236,RIJDERS!$B$19:$D$4377,3,FALSE),IF(ISBLANK(C1236),"",C1236))</f>
        <v/>
      </c>
    </row>
    <row r="1237" spans="1:2" x14ac:dyDescent="0.25">
      <c r="A1237" s="20" t="str">
        <f>IFERROR(VLOOKUP(D1237,RIJDERS!$B$19:$D$4377,2,FALSE),"")</f>
        <v/>
      </c>
      <c r="B1237" s="20" t="str">
        <f>IFERROR(VLOOKUP(D1237,RIJDERS!$B$19:$D$4377,3,FALSE),IF(ISBLANK(C1237),"",C1237))</f>
        <v/>
      </c>
    </row>
    <row r="1238" spans="1:2" x14ac:dyDescent="0.25">
      <c r="A1238" s="20" t="str">
        <f>IFERROR(VLOOKUP(D1238,RIJDERS!$B$19:$D$4377,2,FALSE),"")</f>
        <v/>
      </c>
      <c r="B1238" s="20" t="str">
        <f>IFERROR(VLOOKUP(D1238,RIJDERS!$B$19:$D$4377,3,FALSE),IF(ISBLANK(C1238),"",C1238))</f>
        <v/>
      </c>
    </row>
    <row r="1239" spans="1:2" x14ac:dyDescent="0.25">
      <c r="A1239" s="20" t="str">
        <f>IFERROR(VLOOKUP(D1239,RIJDERS!$B$19:$D$4377,2,FALSE),"")</f>
        <v/>
      </c>
      <c r="B1239" s="20" t="str">
        <f>IFERROR(VLOOKUP(D1239,RIJDERS!$B$19:$D$4377,3,FALSE),IF(ISBLANK(C1239),"",C1239))</f>
        <v/>
      </c>
    </row>
    <row r="1240" spans="1:2" x14ac:dyDescent="0.25">
      <c r="A1240" s="20" t="str">
        <f>IFERROR(VLOOKUP(D1240,RIJDERS!$B$19:$D$4377,2,FALSE),"")</f>
        <v/>
      </c>
      <c r="B1240" s="20" t="str">
        <f>IFERROR(VLOOKUP(D1240,RIJDERS!$B$19:$D$4377,3,FALSE),IF(ISBLANK(C1240),"",C1240))</f>
        <v/>
      </c>
    </row>
    <row r="1241" spans="1:2" x14ac:dyDescent="0.25">
      <c r="A1241" s="20" t="str">
        <f>IFERROR(VLOOKUP(D1241,RIJDERS!$B$19:$D$4377,2,FALSE),"")</f>
        <v/>
      </c>
      <c r="B1241" s="20" t="str">
        <f>IFERROR(VLOOKUP(D1241,RIJDERS!$B$19:$D$4377,3,FALSE),IF(ISBLANK(C1241),"",C1241))</f>
        <v/>
      </c>
    </row>
    <row r="1242" spans="1:2" x14ac:dyDescent="0.25">
      <c r="A1242" s="20" t="str">
        <f>IFERROR(VLOOKUP(D1242,RIJDERS!$B$19:$D$4377,2,FALSE),"")</f>
        <v/>
      </c>
      <c r="B1242" s="20" t="str">
        <f>IFERROR(VLOOKUP(D1242,RIJDERS!$B$19:$D$4377,3,FALSE),IF(ISBLANK(C1242),"",C1242))</f>
        <v/>
      </c>
    </row>
    <row r="1243" spans="1:2" x14ac:dyDescent="0.25">
      <c r="A1243" s="20" t="str">
        <f>IFERROR(VLOOKUP(D1243,RIJDERS!$B$19:$D$4377,2,FALSE),"")</f>
        <v/>
      </c>
      <c r="B1243" s="20" t="str">
        <f>IFERROR(VLOOKUP(D1243,RIJDERS!$B$19:$D$4377,3,FALSE),IF(ISBLANK(C1243),"",C1243))</f>
        <v/>
      </c>
    </row>
    <row r="1244" spans="1:2" x14ac:dyDescent="0.25">
      <c r="A1244" s="20" t="str">
        <f>IFERROR(VLOOKUP(D1244,RIJDERS!$B$19:$D$4377,2,FALSE),"")</f>
        <v/>
      </c>
      <c r="B1244" s="20" t="str">
        <f>IFERROR(VLOOKUP(D1244,RIJDERS!$B$19:$D$4377,3,FALSE),IF(ISBLANK(C1244),"",C1244))</f>
        <v/>
      </c>
    </row>
    <row r="1245" spans="1:2" x14ac:dyDescent="0.25">
      <c r="A1245" s="20" t="str">
        <f>IFERROR(VLOOKUP(D1245,RIJDERS!$B$19:$D$4377,2,FALSE),"")</f>
        <v/>
      </c>
      <c r="B1245" s="20" t="str">
        <f>IFERROR(VLOOKUP(D1245,RIJDERS!$B$19:$D$4377,3,FALSE),IF(ISBLANK(C1245),"",C1245))</f>
        <v/>
      </c>
    </row>
    <row r="1246" spans="1:2" x14ac:dyDescent="0.25">
      <c r="A1246" s="20" t="str">
        <f>IFERROR(VLOOKUP(D1246,RIJDERS!$B$19:$D$4377,2,FALSE),"")</f>
        <v/>
      </c>
      <c r="B1246" s="20" t="str">
        <f>IFERROR(VLOOKUP(D1246,RIJDERS!$B$19:$D$4377,3,FALSE),IF(ISBLANK(C1246),"",C1246))</f>
        <v/>
      </c>
    </row>
    <row r="1247" spans="1:2" x14ac:dyDescent="0.25">
      <c r="A1247" s="20" t="str">
        <f>IFERROR(VLOOKUP(D1247,RIJDERS!$B$19:$D$4377,2,FALSE),"")</f>
        <v/>
      </c>
      <c r="B1247" s="20" t="str">
        <f>IFERROR(VLOOKUP(D1247,RIJDERS!$B$19:$D$4377,3,FALSE),IF(ISBLANK(C1247),"",C1247))</f>
        <v/>
      </c>
    </row>
    <row r="1248" spans="1:2" x14ac:dyDescent="0.25">
      <c r="A1248" s="20" t="str">
        <f>IFERROR(VLOOKUP(D1248,RIJDERS!$B$19:$D$4377,2,FALSE),"")</f>
        <v/>
      </c>
      <c r="B1248" s="20" t="str">
        <f>IFERROR(VLOOKUP(D1248,RIJDERS!$B$19:$D$4377,3,FALSE),IF(ISBLANK(C1248),"",C1248))</f>
        <v/>
      </c>
    </row>
    <row r="1249" spans="1:2" x14ac:dyDescent="0.25">
      <c r="A1249" s="20" t="str">
        <f>IFERROR(VLOOKUP(D1249,RIJDERS!$B$19:$D$4377,2,FALSE),"")</f>
        <v/>
      </c>
      <c r="B1249" s="20" t="str">
        <f>IFERROR(VLOOKUP(D1249,RIJDERS!$B$19:$D$4377,3,FALSE),IF(ISBLANK(C1249),"",C1249))</f>
        <v/>
      </c>
    </row>
    <row r="1250" spans="1:2" x14ac:dyDescent="0.25">
      <c r="A1250" s="20" t="str">
        <f>IFERROR(VLOOKUP(D1250,RIJDERS!$B$19:$D$4377,2,FALSE),"")</f>
        <v/>
      </c>
      <c r="B1250" s="20" t="str">
        <f>IFERROR(VLOOKUP(D1250,RIJDERS!$B$19:$D$4377,3,FALSE),IF(ISBLANK(C1250),"",C1250))</f>
        <v/>
      </c>
    </row>
    <row r="1251" spans="1:2" x14ac:dyDescent="0.25">
      <c r="A1251" s="20" t="str">
        <f>IFERROR(VLOOKUP(D1251,RIJDERS!$B$19:$D$4377,2,FALSE),"")</f>
        <v/>
      </c>
      <c r="B1251" s="20" t="str">
        <f>IFERROR(VLOOKUP(D1251,RIJDERS!$B$19:$D$4377,3,FALSE),IF(ISBLANK(C1251),"",C1251))</f>
        <v/>
      </c>
    </row>
    <row r="1252" spans="1:2" x14ac:dyDescent="0.25">
      <c r="A1252" s="20" t="str">
        <f>IFERROR(VLOOKUP(D1252,RIJDERS!$B$19:$D$4377,2,FALSE),"")</f>
        <v/>
      </c>
      <c r="B1252" s="20" t="str">
        <f>IFERROR(VLOOKUP(D1252,RIJDERS!$B$19:$D$4377,3,FALSE),IF(ISBLANK(C1252),"",C1252))</f>
        <v/>
      </c>
    </row>
    <row r="1253" spans="1:2" x14ac:dyDescent="0.25">
      <c r="A1253" s="20" t="str">
        <f>IFERROR(VLOOKUP(D1253,RIJDERS!$B$19:$D$4377,2,FALSE),"")</f>
        <v/>
      </c>
      <c r="B1253" s="20" t="str">
        <f>IFERROR(VLOOKUP(D1253,RIJDERS!$B$19:$D$4377,3,FALSE),IF(ISBLANK(C1253),"",C1253))</f>
        <v/>
      </c>
    </row>
    <row r="1254" spans="1:2" x14ac:dyDescent="0.25">
      <c r="A1254" s="20" t="str">
        <f>IFERROR(VLOOKUP(D1254,RIJDERS!$B$19:$D$4377,2,FALSE),"")</f>
        <v/>
      </c>
      <c r="B1254" s="20" t="str">
        <f>IFERROR(VLOOKUP(D1254,RIJDERS!$B$19:$D$4377,3,FALSE),IF(ISBLANK(C1254),"",C1254))</f>
        <v/>
      </c>
    </row>
    <row r="1255" spans="1:2" x14ac:dyDescent="0.25">
      <c r="A1255" s="20" t="str">
        <f>IFERROR(VLOOKUP(D1255,RIJDERS!$B$19:$D$4377,2,FALSE),"")</f>
        <v/>
      </c>
      <c r="B1255" s="20" t="str">
        <f>IFERROR(VLOOKUP(D1255,RIJDERS!$B$19:$D$4377,3,FALSE),IF(ISBLANK(C1255),"",C1255))</f>
        <v/>
      </c>
    </row>
    <row r="1256" spans="1:2" x14ac:dyDescent="0.25">
      <c r="A1256" s="20" t="str">
        <f>IFERROR(VLOOKUP(D1256,RIJDERS!$B$19:$D$4377,2,FALSE),"")</f>
        <v/>
      </c>
      <c r="B1256" s="20" t="str">
        <f>IFERROR(VLOOKUP(D1256,RIJDERS!$B$19:$D$4377,3,FALSE),IF(ISBLANK(C1256),"",C1256))</f>
        <v/>
      </c>
    </row>
    <row r="1257" spans="1:2" x14ac:dyDescent="0.25">
      <c r="A1257" s="20" t="str">
        <f>IFERROR(VLOOKUP(D1257,RIJDERS!$B$19:$D$4377,2,FALSE),"")</f>
        <v/>
      </c>
      <c r="B1257" s="20" t="str">
        <f>IFERROR(VLOOKUP(D1257,RIJDERS!$B$19:$D$4377,3,FALSE),IF(ISBLANK(C1257),"",C1257))</f>
        <v/>
      </c>
    </row>
    <row r="1258" spans="1:2" x14ac:dyDescent="0.25">
      <c r="A1258" s="20" t="str">
        <f>IFERROR(VLOOKUP(D1258,RIJDERS!$B$19:$D$4377,2,FALSE),"")</f>
        <v/>
      </c>
      <c r="B1258" s="20" t="str">
        <f>IFERROR(VLOOKUP(D1258,RIJDERS!$B$19:$D$4377,3,FALSE),IF(ISBLANK(C1258),"",C1258))</f>
        <v/>
      </c>
    </row>
    <row r="1259" spans="1:2" x14ac:dyDescent="0.25">
      <c r="A1259" s="20" t="str">
        <f>IFERROR(VLOOKUP(D1259,RIJDERS!$B$19:$D$4377,2,FALSE),"")</f>
        <v/>
      </c>
      <c r="B1259" s="20" t="str">
        <f>IFERROR(VLOOKUP(D1259,RIJDERS!$B$19:$D$4377,3,FALSE),IF(ISBLANK(C1259),"",C1259))</f>
        <v/>
      </c>
    </row>
    <row r="1260" spans="1:2" x14ac:dyDescent="0.25">
      <c r="A1260" s="20" t="str">
        <f>IFERROR(VLOOKUP(D1260,RIJDERS!$B$19:$D$4377,2,FALSE),"")</f>
        <v/>
      </c>
      <c r="B1260" s="20" t="str">
        <f>IFERROR(VLOOKUP(D1260,RIJDERS!$B$19:$D$4377,3,FALSE),IF(ISBLANK(C1260),"",C1260))</f>
        <v/>
      </c>
    </row>
    <row r="1261" spans="1:2" x14ac:dyDescent="0.25">
      <c r="A1261" s="20" t="str">
        <f>IFERROR(VLOOKUP(D1261,RIJDERS!$B$19:$D$4377,2,FALSE),"")</f>
        <v/>
      </c>
      <c r="B1261" s="20" t="str">
        <f>IFERROR(VLOOKUP(D1261,RIJDERS!$B$19:$D$4377,3,FALSE),IF(ISBLANK(C1261),"",C1261))</f>
        <v/>
      </c>
    </row>
    <row r="1262" spans="1:2" x14ac:dyDescent="0.25">
      <c r="A1262" s="20" t="str">
        <f>IFERROR(VLOOKUP(D1262,RIJDERS!$B$19:$D$4377,2,FALSE),"")</f>
        <v/>
      </c>
      <c r="B1262" s="20" t="str">
        <f>IFERROR(VLOOKUP(D1262,RIJDERS!$B$19:$D$4377,3,FALSE),IF(ISBLANK(C1262),"",C1262))</f>
        <v/>
      </c>
    </row>
    <row r="1263" spans="1:2" x14ac:dyDescent="0.25">
      <c r="A1263" s="20" t="str">
        <f>IFERROR(VLOOKUP(D1263,RIJDERS!$B$19:$D$4377,2,FALSE),"")</f>
        <v/>
      </c>
      <c r="B1263" s="20" t="str">
        <f>IFERROR(VLOOKUP(D1263,RIJDERS!$B$19:$D$4377,3,FALSE),IF(ISBLANK(C1263),"",C1263))</f>
        <v/>
      </c>
    </row>
    <row r="1264" spans="1:2" x14ac:dyDescent="0.25">
      <c r="A1264" s="20" t="str">
        <f>IFERROR(VLOOKUP(D1264,RIJDERS!$B$19:$D$4377,2,FALSE),"")</f>
        <v/>
      </c>
      <c r="B1264" s="20" t="str">
        <f>IFERROR(VLOOKUP(D1264,RIJDERS!$B$19:$D$4377,3,FALSE),IF(ISBLANK(C1264),"",C1264))</f>
        <v/>
      </c>
    </row>
    <row r="1265" spans="1:2" x14ac:dyDescent="0.25">
      <c r="A1265" s="20" t="str">
        <f>IFERROR(VLOOKUP(D1265,RIJDERS!$B$19:$D$4377,2,FALSE),"")</f>
        <v/>
      </c>
      <c r="B1265" s="20" t="str">
        <f>IFERROR(VLOOKUP(D1265,RIJDERS!$B$19:$D$4377,3,FALSE),IF(ISBLANK(C1265),"",C1265))</f>
        <v/>
      </c>
    </row>
    <row r="1266" spans="1:2" x14ac:dyDescent="0.25">
      <c r="A1266" s="20" t="str">
        <f>IFERROR(VLOOKUP(D1266,RIJDERS!$B$19:$D$4377,2,FALSE),"")</f>
        <v/>
      </c>
      <c r="B1266" s="20" t="str">
        <f>IFERROR(VLOOKUP(D1266,RIJDERS!$B$19:$D$4377,3,FALSE),IF(ISBLANK(C1266),"",C1266))</f>
        <v/>
      </c>
    </row>
    <row r="1267" spans="1:2" x14ac:dyDescent="0.25">
      <c r="A1267" s="20" t="str">
        <f>IFERROR(VLOOKUP(D1267,RIJDERS!$B$19:$D$4377,2,FALSE),"")</f>
        <v/>
      </c>
      <c r="B1267" s="20" t="str">
        <f>IFERROR(VLOOKUP(D1267,RIJDERS!$B$19:$D$4377,3,FALSE),IF(ISBLANK(C1267),"",C1267))</f>
        <v/>
      </c>
    </row>
    <row r="1268" spans="1:2" x14ac:dyDescent="0.25">
      <c r="A1268" s="20" t="str">
        <f>IFERROR(VLOOKUP(D1268,RIJDERS!$B$19:$D$4377,2,FALSE),"")</f>
        <v/>
      </c>
      <c r="B1268" s="20" t="str">
        <f>IFERROR(VLOOKUP(D1268,RIJDERS!$B$19:$D$4377,3,FALSE),IF(ISBLANK(C1268),"",C1268))</f>
        <v/>
      </c>
    </row>
    <row r="1269" spans="1:2" x14ac:dyDescent="0.25">
      <c r="A1269" s="20" t="str">
        <f>IFERROR(VLOOKUP(D1269,RIJDERS!$B$19:$D$4377,2,FALSE),"")</f>
        <v/>
      </c>
      <c r="B1269" s="20" t="str">
        <f>IFERROR(VLOOKUP(D1269,RIJDERS!$B$19:$D$4377,3,FALSE),IF(ISBLANK(C1269),"",C1269))</f>
        <v/>
      </c>
    </row>
    <row r="1270" spans="1:2" x14ac:dyDescent="0.25">
      <c r="A1270" s="20" t="str">
        <f>IFERROR(VLOOKUP(D1270,RIJDERS!$B$19:$D$4377,2,FALSE),"")</f>
        <v/>
      </c>
      <c r="B1270" s="20" t="str">
        <f>IFERROR(VLOOKUP(D1270,RIJDERS!$B$19:$D$4377,3,FALSE),IF(ISBLANK(C1270),"",C1270))</f>
        <v/>
      </c>
    </row>
    <row r="1271" spans="1:2" x14ac:dyDescent="0.25">
      <c r="A1271" s="20" t="str">
        <f>IFERROR(VLOOKUP(D1271,RIJDERS!$B$19:$D$4377,2,FALSE),"")</f>
        <v/>
      </c>
      <c r="B1271" s="20" t="str">
        <f>IFERROR(VLOOKUP(D1271,RIJDERS!$B$19:$D$4377,3,FALSE),IF(ISBLANK(C1271),"",C1271))</f>
        <v/>
      </c>
    </row>
    <row r="1272" spans="1:2" x14ac:dyDescent="0.25">
      <c r="A1272" s="20" t="str">
        <f>IFERROR(VLOOKUP(D1272,RIJDERS!$B$19:$D$4377,2,FALSE),"")</f>
        <v/>
      </c>
      <c r="B1272" s="20" t="str">
        <f>IFERROR(VLOOKUP(D1272,RIJDERS!$B$19:$D$4377,3,FALSE),IF(ISBLANK(C1272),"",C1272))</f>
        <v/>
      </c>
    </row>
    <row r="1273" spans="1:2" x14ac:dyDescent="0.25">
      <c r="A1273" s="20" t="str">
        <f>IFERROR(VLOOKUP(D1273,RIJDERS!$B$19:$D$4377,2,FALSE),"")</f>
        <v/>
      </c>
      <c r="B1273" s="20" t="str">
        <f>IFERROR(VLOOKUP(D1273,RIJDERS!$B$19:$D$4377,3,FALSE),IF(ISBLANK(C1273),"",C1273))</f>
        <v/>
      </c>
    </row>
    <row r="1274" spans="1:2" x14ac:dyDescent="0.25">
      <c r="A1274" s="20" t="str">
        <f>IFERROR(VLOOKUP(D1274,RIJDERS!$B$19:$D$4377,2,FALSE),"")</f>
        <v/>
      </c>
      <c r="B1274" s="20" t="str">
        <f>IFERROR(VLOOKUP(D1274,RIJDERS!$B$19:$D$4377,3,FALSE),IF(ISBLANK(C1274),"",C1274))</f>
        <v/>
      </c>
    </row>
    <row r="1275" spans="1:2" x14ac:dyDescent="0.25">
      <c r="A1275" s="20" t="str">
        <f>IFERROR(VLOOKUP(D1275,RIJDERS!$B$19:$D$4377,2,FALSE),"")</f>
        <v/>
      </c>
      <c r="B1275" s="20" t="str">
        <f>IFERROR(VLOOKUP(D1275,RIJDERS!$B$19:$D$4377,3,FALSE),IF(ISBLANK(C1275),"",C1275))</f>
        <v/>
      </c>
    </row>
    <row r="1276" spans="1:2" x14ac:dyDescent="0.25">
      <c r="A1276" s="20" t="str">
        <f>IFERROR(VLOOKUP(D1276,RIJDERS!$B$19:$D$4377,2,FALSE),"")</f>
        <v/>
      </c>
      <c r="B1276" s="20" t="str">
        <f>IFERROR(VLOOKUP(D1276,RIJDERS!$B$19:$D$4377,3,FALSE),IF(ISBLANK(C1276),"",C1276))</f>
        <v/>
      </c>
    </row>
    <row r="1277" spans="1:2" x14ac:dyDescent="0.25">
      <c r="A1277" s="20" t="str">
        <f>IFERROR(VLOOKUP(D1277,RIJDERS!$B$19:$D$4377,2,FALSE),"")</f>
        <v/>
      </c>
      <c r="B1277" s="20" t="str">
        <f>IFERROR(VLOOKUP(D1277,RIJDERS!$B$19:$D$4377,3,FALSE),IF(ISBLANK(C1277),"",C1277))</f>
        <v/>
      </c>
    </row>
    <row r="1278" spans="1:2" x14ac:dyDescent="0.25">
      <c r="A1278" s="20" t="str">
        <f>IFERROR(VLOOKUP(D1278,RIJDERS!$B$19:$D$4377,2,FALSE),"")</f>
        <v/>
      </c>
      <c r="B1278" s="20" t="str">
        <f>IFERROR(VLOOKUP(D1278,RIJDERS!$B$19:$D$4377,3,FALSE),IF(ISBLANK(C1278),"",C1278))</f>
        <v/>
      </c>
    </row>
    <row r="1279" spans="1:2" x14ac:dyDescent="0.25">
      <c r="A1279" s="20" t="str">
        <f>IFERROR(VLOOKUP(D1279,RIJDERS!$B$19:$D$4377,2,FALSE),"")</f>
        <v/>
      </c>
      <c r="B1279" s="20" t="str">
        <f>IFERROR(VLOOKUP(D1279,RIJDERS!$B$19:$D$4377,3,FALSE),IF(ISBLANK(C1279),"",C1279))</f>
        <v/>
      </c>
    </row>
    <row r="1280" spans="1:2" x14ac:dyDescent="0.25">
      <c r="A1280" s="20" t="str">
        <f>IFERROR(VLOOKUP(D1280,RIJDERS!$B$19:$D$4377,2,FALSE),"")</f>
        <v/>
      </c>
      <c r="B1280" s="20" t="str">
        <f>IFERROR(VLOOKUP(D1280,RIJDERS!$B$19:$D$4377,3,FALSE),IF(ISBLANK(C1280),"",C1280))</f>
        <v/>
      </c>
    </row>
    <row r="1281" spans="1:2" x14ac:dyDescent="0.25">
      <c r="A1281" s="20" t="str">
        <f>IFERROR(VLOOKUP(D1281,RIJDERS!$B$19:$D$4377,2,FALSE),"")</f>
        <v/>
      </c>
      <c r="B1281" s="20" t="str">
        <f>IFERROR(VLOOKUP(D1281,RIJDERS!$B$19:$D$4377,3,FALSE),IF(ISBLANK(C1281),"",C1281))</f>
        <v/>
      </c>
    </row>
    <row r="1282" spans="1:2" x14ac:dyDescent="0.25">
      <c r="A1282" s="20" t="str">
        <f>IFERROR(VLOOKUP(D1282,RIJDERS!$B$19:$D$4377,2,FALSE),"")</f>
        <v/>
      </c>
      <c r="B1282" s="20" t="str">
        <f>IFERROR(VLOOKUP(D1282,RIJDERS!$B$19:$D$4377,3,FALSE),IF(ISBLANK(C1282),"",C1282))</f>
        <v/>
      </c>
    </row>
    <row r="1283" spans="1:2" x14ac:dyDescent="0.25">
      <c r="A1283" s="20" t="str">
        <f>IFERROR(VLOOKUP(D1283,RIJDERS!$B$19:$D$4377,2,FALSE),"")</f>
        <v/>
      </c>
      <c r="B1283" s="20" t="str">
        <f>IFERROR(VLOOKUP(D1283,RIJDERS!$B$19:$D$4377,3,FALSE),IF(ISBLANK(C1283),"",C1283))</f>
        <v/>
      </c>
    </row>
    <row r="1284" spans="1:2" x14ac:dyDescent="0.25">
      <c r="A1284" s="20" t="str">
        <f>IFERROR(VLOOKUP(D1284,RIJDERS!$B$19:$D$4377,2,FALSE),"")</f>
        <v/>
      </c>
      <c r="B1284" s="20" t="str">
        <f>IFERROR(VLOOKUP(D1284,RIJDERS!$B$19:$D$4377,3,FALSE),IF(ISBLANK(C1284),"",C1284))</f>
        <v/>
      </c>
    </row>
    <row r="1285" spans="1:2" x14ac:dyDescent="0.25">
      <c r="A1285" s="20" t="str">
        <f>IFERROR(VLOOKUP(D1285,RIJDERS!$B$19:$D$4377,2,FALSE),"")</f>
        <v/>
      </c>
      <c r="B1285" s="20" t="str">
        <f>IFERROR(VLOOKUP(D1285,RIJDERS!$B$19:$D$4377,3,FALSE),IF(ISBLANK(C1285),"",C1285))</f>
        <v/>
      </c>
    </row>
    <row r="1286" spans="1:2" x14ac:dyDescent="0.25">
      <c r="A1286" s="20" t="str">
        <f>IFERROR(VLOOKUP(D1286,RIJDERS!$B$19:$D$4377,2,FALSE),"")</f>
        <v/>
      </c>
      <c r="B1286" s="20" t="str">
        <f>IFERROR(VLOOKUP(D1286,RIJDERS!$B$19:$D$4377,3,FALSE),IF(ISBLANK(C1286),"",C1286))</f>
        <v/>
      </c>
    </row>
    <row r="1287" spans="1:2" x14ac:dyDescent="0.25">
      <c r="A1287" s="20" t="str">
        <f>IFERROR(VLOOKUP(D1287,RIJDERS!$B$19:$D$4377,2,FALSE),"")</f>
        <v/>
      </c>
      <c r="B1287" s="20" t="str">
        <f>IFERROR(VLOOKUP(D1287,RIJDERS!$B$19:$D$4377,3,FALSE),IF(ISBLANK(C1287),"",C1287))</f>
        <v/>
      </c>
    </row>
    <row r="1288" spans="1:2" x14ac:dyDescent="0.25">
      <c r="A1288" s="20" t="str">
        <f>IFERROR(VLOOKUP(D1288,RIJDERS!$B$19:$D$4377,2,FALSE),"")</f>
        <v/>
      </c>
      <c r="B1288" s="20" t="str">
        <f>IFERROR(VLOOKUP(D1288,RIJDERS!$B$19:$D$4377,3,FALSE),IF(ISBLANK(C1288),"",C1288))</f>
        <v/>
      </c>
    </row>
    <row r="1289" spans="1:2" x14ac:dyDescent="0.25">
      <c r="A1289" s="20" t="str">
        <f>IFERROR(VLOOKUP(D1289,RIJDERS!$B$19:$D$4377,2,FALSE),"")</f>
        <v/>
      </c>
      <c r="B1289" s="20" t="str">
        <f>IFERROR(VLOOKUP(D1289,RIJDERS!$B$19:$D$4377,3,FALSE),IF(ISBLANK(C1289),"",C1289))</f>
        <v/>
      </c>
    </row>
    <row r="1290" spans="1:2" x14ac:dyDescent="0.25">
      <c r="A1290" s="20" t="str">
        <f>IFERROR(VLOOKUP(D1290,RIJDERS!$B$19:$D$4377,2,FALSE),"")</f>
        <v/>
      </c>
      <c r="B1290" s="20" t="str">
        <f>IFERROR(VLOOKUP(D1290,RIJDERS!$B$19:$D$4377,3,FALSE),IF(ISBLANK(C1290),"",C1290))</f>
        <v/>
      </c>
    </row>
    <row r="1291" spans="1:2" x14ac:dyDescent="0.25">
      <c r="A1291" s="20" t="str">
        <f>IFERROR(VLOOKUP(D1291,RIJDERS!$B$19:$D$4377,2,FALSE),"")</f>
        <v/>
      </c>
      <c r="B1291" s="20" t="str">
        <f>IFERROR(VLOOKUP(D1291,RIJDERS!$B$19:$D$4377,3,FALSE),IF(ISBLANK(C1291),"",C1291))</f>
        <v/>
      </c>
    </row>
    <row r="1292" spans="1:2" x14ac:dyDescent="0.25">
      <c r="A1292" s="20" t="str">
        <f>IFERROR(VLOOKUP(D1292,RIJDERS!$B$19:$D$4377,2,FALSE),"")</f>
        <v/>
      </c>
      <c r="B1292" s="20" t="str">
        <f>IFERROR(VLOOKUP(D1292,RIJDERS!$B$19:$D$4377,3,FALSE),IF(ISBLANK(C1292),"",C1292))</f>
        <v/>
      </c>
    </row>
    <row r="1293" spans="1:2" x14ac:dyDescent="0.25">
      <c r="A1293" s="20" t="str">
        <f>IFERROR(VLOOKUP(D1293,RIJDERS!$B$19:$D$4377,2,FALSE),"")</f>
        <v/>
      </c>
      <c r="B1293" s="20" t="str">
        <f>IFERROR(VLOOKUP(D1293,RIJDERS!$B$19:$D$4377,3,FALSE),IF(ISBLANK(C1293),"",C1293))</f>
        <v/>
      </c>
    </row>
    <row r="1294" spans="1:2" x14ac:dyDescent="0.25">
      <c r="A1294" s="20" t="str">
        <f>IFERROR(VLOOKUP(D1294,RIJDERS!$B$19:$D$4377,2,FALSE),"")</f>
        <v/>
      </c>
      <c r="B1294" s="20" t="str">
        <f>IFERROR(VLOOKUP(D1294,RIJDERS!$B$19:$D$4377,3,FALSE),IF(ISBLANK(C1294),"",C1294))</f>
        <v/>
      </c>
    </row>
    <row r="1295" spans="1:2" x14ac:dyDescent="0.25">
      <c r="A1295" s="20" t="str">
        <f>IFERROR(VLOOKUP(D1295,RIJDERS!$B$19:$D$4377,2,FALSE),"")</f>
        <v/>
      </c>
      <c r="B1295" s="20" t="str">
        <f>IFERROR(VLOOKUP(D1295,RIJDERS!$B$19:$D$4377,3,FALSE),IF(ISBLANK(C1295),"",C1295))</f>
        <v/>
      </c>
    </row>
    <row r="1296" spans="1:2" x14ac:dyDescent="0.25">
      <c r="A1296" s="20" t="str">
        <f>IFERROR(VLOOKUP(D1296,RIJDERS!$B$19:$D$4377,2,FALSE),"")</f>
        <v/>
      </c>
      <c r="B1296" s="20" t="str">
        <f>IFERROR(VLOOKUP(D1296,RIJDERS!$B$19:$D$4377,3,FALSE),IF(ISBLANK(C1296),"",C1296))</f>
        <v/>
      </c>
    </row>
    <row r="1297" spans="1:2" x14ac:dyDescent="0.25">
      <c r="A1297" s="20" t="str">
        <f>IFERROR(VLOOKUP(D1297,RIJDERS!$B$19:$D$4377,2,FALSE),"")</f>
        <v/>
      </c>
      <c r="B1297" s="20" t="str">
        <f>IFERROR(VLOOKUP(D1297,RIJDERS!$B$19:$D$4377,3,FALSE),IF(ISBLANK(C1297),"",C1297))</f>
        <v/>
      </c>
    </row>
    <row r="1298" spans="1:2" x14ac:dyDescent="0.25">
      <c r="A1298" s="20" t="str">
        <f>IFERROR(VLOOKUP(D1298,RIJDERS!$B$19:$D$4377,2,FALSE),"")</f>
        <v/>
      </c>
      <c r="B1298" s="20" t="str">
        <f>IFERROR(VLOOKUP(D1298,RIJDERS!$B$19:$D$4377,3,FALSE),IF(ISBLANK(C1298),"",C1298))</f>
        <v/>
      </c>
    </row>
    <row r="1299" spans="1:2" x14ac:dyDescent="0.25">
      <c r="A1299" s="20" t="str">
        <f>IFERROR(VLOOKUP(D1299,RIJDERS!$B$19:$D$4377,2,FALSE),"")</f>
        <v/>
      </c>
      <c r="B1299" s="20" t="str">
        <f>IFERROR(VLOOKUP(D1299,RIJDERS!$B$19:$D$4377,3,FALSE),IF(ISBLANK(C1299),"",C1299))</f>
        <v/>
      </c>
    </row>
    <row r="1300" spans="1:2" x14ac:dyDescent="0.25">
      <c r="A1300" s="20" t="str">
        <f>IFERROR(VLOOKUP(D1300,RIJDERS!$B$19:$D$4377,2,FALSE),"")</f>
        <v/>
      </c>
      <c r="B1300" s="20" t="str">
        <f>IFERROR(VLOOKUP(D1300,RIJDERS!$B$19:$D$4377,3,FALSE),IF(ISBLANK(C1300),"",C1300))</f>
        <v/>
      </c>
    </row>
    <row r="1301" spans="1:2" x14ac:dyDescent="0.25">
      <c r="A1301" s="20" t="str">
        <f>IFERROR(VLOOKUP(D1301,RIJDERS!$B$19:$D$4377,2,FALSE),"")</f>
        <v/>
      </c>
      <c r="B1301" s="20" t="str">
        <f>IFERROR(VLOOKUP(D1301,RIJDERS!$B$19:$D$4377,3,FALSE),IF(ISBLANK(C1301),"",C1301))</f>
        <v/>
      </c>
    </row>
    <row r="1302" spans="1:2" x14ac:dyDescent="0.25">
      <c r="A1302" s="20" t="str">
        <f>IFERROR(VLOOKUP(D1302,RIJDERS!$B$19:$D$4377,2,FALSE),"")</f>
        <v/>
      </c>
      <c r="B1302" s="20" t="str">
        <f>IFERROR(VLOOKUP(D1302,RIJDERS!$B$19:$D$4377,3,FALSE),IF(ISBLANK(C1302),"",C1302))</f>
        <v/>
      </c>
    </row>
    <row r="1303" spans="1:2" x14ac:dyDescent="0.25">
      <c r="A1303" s="20" t="str">
        <f>IFERROR(VLOOKUP(D1303,RIJDERS!$B$19:$D$4377,2,FALSE),"")</f>
        <v/>
      </c>
      <c r="B1303" s="20" t="str">
        <f>IFERROR(VLOOKUP(D1303,RIJDERS!$B$19:$D$4377,3,FALSE),IF(ISBLANK(C1303),"",C1303))</f>
        <v/>
      </c>
    </row>
    <row r="1304" spans="1:2" x14ac:dyDescent="0.25">
      <c r="A1304" s="20" t="str">
        <f>IFERROR(VLOOKUP(D1304,RIJDERS!$B$19:$D$4377,2,FALSE),"")</f>
        <v/>
      </c>
      <c r="B1304" s="20" t="str">
        <f>IFERROR(VLOOKUP(D1304,RIJDERS!$B$19:$D$4377,3,FALSE),IF(ISBLANK(C1304),"",C1304))</f>
        <v/>
      </c>
    </row>
    <row r="1305" spans="1:2" x14ac:dyDescent="0.25">
      <c r="A1305" s="20" t="str">
        <f>IFERROR(VLOOKUP(D1305,RIJDERS!$B$19:$D$4377,2,FALSE),"")</f>
        <v/>
      </c>
      <c r="B1305" s="20" t="str">
        <f>IFERROR(VLOOKUP(D1305,RIJDERS!$B$19:$D$4377,3,FALSE),IF(ISBLANK(C1305),"",C1305))</f>
        <v/>
      </c>
    </row>
    <row r="1306" spans="1:2" x14ac:dyDescent="0.25">
      <c r="A1306" s="20" t="str">
        <f>IFERROR(VLOOKUP(D1306,RIJDERS!$B$19:$D$4377,2,FALSE),"")</f>
        <v/>
      </c>
      <c r="B1306" s="20" t="str">
        <f>IFERROR(VLOOKUP(D1306,RIJDERS!$B$19:$D$4377,3,FALSE),IF(ISBLANK(C1306),"",C1306))</f>
        <v/>
      </c>
    </row>
    <row r="1307" spans="1:2" x14ac:dyDescent="0.25">
      <c r="A1307" s="20" t="str">
        <f>IFERROR(VLOOKUP(D1307,RIJDERS!$B$19:$D$4377,2,FALSE),"")</f>
        <v/>
      </c>
      <c r="B1307" s="20" t="str">
        <f>IFERROR(VLOOKUP(D1307,RIJDERS!$B$19:$D$4377,3,FALSE),IF(ISBLANK(C1307),"",C1307))</f>
        <v/>
      </c>
    </row>
    <row r="1308" spans="1:2" x14ac:dyDescent="0.25">
      <c r="A1308" s="20" t="str">
        <f>IFERROR(VLOOKUP(D1308,RIJDERS!$B$19:$D$4377,2,FALSE),"")</f>
        <v/>
      </c>
      <c r="B1308" s="20" t="str">
        <f>IFERROR(VLOOKUP(D1308,RIJDERS!$B$19:$D$4377,3,FALSE),IF(ISBLANK(C1308),"",C1308))</f>
        <v/>
      </c>
    </row>
    <row r="1309" spans="1:2" x14ac:dyDescent="0.25">
      <c r="A1309" s="20" t="str">
        <f>IFERROR(VLOOKUP(D1309,RIJDERS!$B$19:$D$4377,2,FALSE),"")</f>
        <v/>
      </c>
      <c r="B1309" s="20" t="str">
        <f>IFERROR(VLOOKUP(D1309,RIJDERS!$B$19:$D$4377,3,FALSE),IF(ISBLANK(C1309),"",C1309))</f>
        <v/>
      </c>
    </row>
    <row r="1310" spans="1:2" x14ac:dyDescent="0.25">
      <c r="A1310" s="20" t="str">
        <f>IFERROR(VLOOKUP(D1310,RIJDERS!$B$19:$D$4377,2,FALSE),"")</f>
        <v/>
      </c>
      <c r="B1310" s="20" t="str">
        <f>IFERROR(VLOOKUP(D1310,RIJDERS!$B$19:$D$4377,3,FALSE),IF(ISBLANK(C1310),"",C1310))</f>
        <v/>
      </c>
    </row>
    <row r="1311" spans="1:2" x14ac:dyDescent="0.25">
      <c r="A1311" s="20" t="str">
        <f>IFERROR(VLOOKUP(D1311,RIJDERS!$B$19:$D$4377,2,FALSE),"")</f>
        <v/>
      </c>
      <c r="B1311" s="20" t="str">
        <f>IFERROR(VLOOKUP(D1311,RIJDERS!$B$19:$D$4377,3,FALSE),IF(ISBLANK(C1311),"",C1311))</f>
        <v/>
      </c>
    </row>
    <row r="1312" spans="1:2" x14ac:dyDescent="0.25">
      <c r="A1312" s="20" t="str">
        <f>IFERROR(VLOOKUP(D1312,RIJDERS!$B$19:$D$4377,2,FALSE),"")</f>
        <v/>
      </c>
      <c r="B1312" s="20" t="str">
        <f>IFERROR(VLOOKUP(D1312,RIJDERS!$B$19:$D$4377,3,FALSE),IF(ISBLANK(C1312),"",C1312))</f>
        <v/>
      </c>
    </row>
    <row r="1313" spans="1:2" x14ac:dyDescent="0.25">
      <c r="A1313" s="20" t="str">
        <f>IFERROR(VLOOKUP(D1313,RIJDERS!$B$19:$D$4377,2,FALSE),"")</f>
        <v/>
      </c>
      <c r="B1313" s="20" t="str">
        <f>IFERROR(VLOOKUP(D1313,RIJDERS!$B$19:$D$4377,3,FALSE),IF(ISBLANK(C1313),"",C1313))</f>
        <v/>
      </c>
    </row>
    <row r="1314" spans="1:2" x14ac:dyDescent="0.25">
      <c r="A1314" s="20" t="str">
        <f>IFERROR(VLOOKUP(D1314,RIJDERS!$B$19:$D$4377,2,FALSE),"")</f>
        <v/>
      </c>
      <c r="B1314" s="20" t="str">
        <f>IFERROR(VLOOKUP(D1314,RIJDERS!$B$19:$D$4377,3,FALSE),IF(ISBLANK(C1314),"",C1314))</f>
        <v/>
      </c>
    </row>
    <row r="1315" spans="1:2" x14ac:dyDescent="0.25">
      <c r="A1315" s="20" t="str">
        <f>IFERROR(VLOOKUP(D1315,RIJDERS!$B$19:$D$4377,2,FALSE),"")</f>
        <v/>
      </c>
      <c r="B1315" s="20" t="str">
        <f>IFERROR(VLOOKUP(D1315,RIJDERS!$B$19:$D$4377,3,FALSE),IF(ISBLANK(C1315),"",C1315))</f>
        <v/>
      </c>
    </row>
    <row r="1316" spans="1:2" x14ac:dyDescent="0.25">
      <c r="A1316" s="20" t="str">
        <f>IFERROR(VLOOKUP(D1316,RIJDERS!$B$19:$D$4377,2,FALSE),"")</f>
        <v/>
      </c>
      <c r="B1316" s="20" t="str">
        <f>IFERROR(VLOOKUP(D1316,RIJDERS!$B$19:$D$4377,3,FALSE),IF(ISBLANK(C1316),"",C1316))</f>
        <v/>
      </c>
    </row>
    <row r="1317" spans="1:2" x14ac:dyDescent="0.25">
      <c r="A1317" s="20" t="str">
        <f>IFERROR(VLOOKUP(D1317,RIJDERS!$B$19:$D$4377,2,FALSE),"")</f>
        <v/>
      </c>
      <c r="B1317" s="20" t="str">
        <f>IFERROR(VLOOKUP(D1317,RIJDERS!$B$19:$D$4377,3,FALSE),IF(ISBLANK(C1317),"",C1317))</f>
        <v/>
      </c>
    </row>
    <row r="1318" spans="1:2" x14ac:dyDescent="0.25">
      <c r="A1318" s="20" t="str">
        <f>IFERROR(VLOOKUP(D1318,RIJDERS!$B$19:$D$4377,2,FALSE),"")</f>
        <v/>
      </c>
      <c r="B1318" s="20" t="str">
        <f>IFERROR(VLOOKUP(D1318,RIJDERS!$B$19:$D$4377,3,FALSE),IF(ISBLANK(C1318),"",C1318))</f>
        <v/>
      </c>
    </row>
    <row r="1319" spans="1:2" x14ac:dyDescent="0.25">
      <c r="A1319" s="20" t="str">
        <f>IFERROR(VLOOKUP(D1319,RIJDERS!$B$19:$D$4377,2,FALSE),"")</f>
        <v/>
      </c>
      <c r="B1319" s="20" t="str">
        <f>IFERROR(VLOOKUP(D1319,RIJDERS!$B$19:$D$4377,3,FALSE),IF(ISBLANK(C1319),"",C1319))</f>
        <v/>
      </c>
    </row>
    <row r="1320" spans="1:2" x14ac:dyDescent="0.25">
      <c r="A1320" s="20" t="str">
        <f>IFERROR(VLOOKUP(D1320,RIJDERS!$B$19:$D$4377,2,FALSE),"")</f>
        <v/>
      </c>
      <c r="B1320" s="20" t="str">
        <f>IFERROR(VLOOKUP(D1320,RIJDERS!$B$19:$D$4377,3,FALSE),IF(ISBLANK(C1320),"",C1320))</f>
        <v/>
      </c>
    </row>
    <row r="1321" spans="1:2" x14ac:dyDescent="0.25">
      <c r="A1321" s="20" t="str">
        <f>IFERROR(VLOOKUP(D1321,RIJDERS!$B$19:$D$4377,2,FALSE),"")</f>
        <v/>
      </c>
      <c r="B1321" s="20" t="str">
        <f>IFERROR(VLOOKUP(D1321,RIJDERS!$B$19:$D$4377,3,FALSE),IF(ISBLANK(C1321),"",C1321))</f>
        <v/>
      </c>
    </row>
    <row r="1322" spans="1:2" x14ac:dyDescent="0.25">
      <c r="A1322" s="20" t="str">
        <f>IFERROR(VLOOKUP(D1322,RIJDERS!$B$19:$D$4377,2,FALSE),"")</f>
        <v/>
      </c>
      <c r="B1322" s="20" t="str">
        <f>IFERROR(VLOOKUP(D1322,RIJDERS!$B$19:$D$4377,3,FALSE),IF(ISBLANK(C1322),"",C1322))</f>
        <v/>
      </c>
    </row>
    <row r="1323" spans="1:2" x14ac:dyDescent="0.25">
      <c r="A1323" s="20" t="str">
        <f>IFERROR(VLOOKUP(D1323,RIJDERS!$B$19:$D$4377,2,FALSE),"")</f>
        <v/>
      </c>
      <c r="B1323" s="20" t="str">
        <f>IFERROR(VLOOKUP(D1323,RIJDERS!$B$19:$D$4377,3,FALSE),IF(ISBLANK(C1323),"",C1323))</f>
        <v/>
      </c>
    </row>
    <row r="1324" spans="1:2" x14ac:dyDescent="0.25">
      <c r="A1324" s="20" t="str">
        <f>IFERROR(VLOOKUP(D1324,RIJDERS!$B$19:$D$4377,2,FALSE),"")</f>
        <v/>
      </c>
      <c r="B1324" s="20" t="str">
        <f>IFERROR(VLOOKUP(D1324,RIJDERS!$B$19:$D$4377,3,FALSE),IF(ISBLANK(C1324),"",C1324))</f>
        <v/>
      </c>
    </row>
    <row r="1325" spans="1:2" x14ac:dyDescent="0.25">
      <c r="A1325" s="20" t="str">
        <f>IFERROR(VLOOKUP(D1325,RIJDERS!$B$19:$D$4377,2,FALSE),"")</f>
        <v/>
      </c>
      <c r="B1325" s="20" t="str">
        <f>IFERROR(VLOOKUP(D1325,RIJDERS!$B$19:$D$4377,3,FALSE),IF(ISBLANK(C1325),"",C1325))</f>
        <v/>
      </c>
    </row>
    <row r="1326" spans="1:2" x14ac:dyDescent="0.25">
      <c r="A1326" s="20" t="str">
        <f>IFERROR(VLOOKUP(D1326,RIJDERS!$B$19:$D$4377,2,FALSE),"")</f>
        <v/>
      </c>
      <c r="B1326" s="20" t="str">
        <f>IFERROR(VLOOKUP(D1326,RIJDERS!$B$19:$D$4377,3,FALSE),IF(ISBLANK(C1326),"",C1326))</f>
        <v/>
      </c>
    </row>
    <row r="1327" spans="1:2" x14ac:dyDescent="0.25">
      <c r="A1327" s="20" t="str">
        <f>IFERROR(VLOOKUP(D1327,RIJDERS!$B$19:$D$4377,2,FALSE),"")</f>
        <v/>
      </c>
      <c r="B1327" s="20" t="str">
        <f>IFERROR(VLOOKUP(D1327,RIJDERS!$B$19:$D$4377,3,FALSE),IF(ISBLANK(C1327),"",C1327))</f>
        <v/>
      </c>
    </row>
    <row r="1328" spans="1:2" x14ac:dyDescent="0.25">
      <c r="A1328" s="20" t="str">
        <f>IFERROR(VLOOKUP(D1328,RIJDERS!$B$19:$D$4377,2,FALSE),"")</f>
        <v/>
      </c>
      <c r="B1328" s="20" t="str">
        <f>IFERROR(VLOOKUP(D1328,RIJDERS!$B$19:$D$4377,3,FALSE),IF(ISBLANK(C1328),"",C1328))</f>
        <v/>
      </c>
    </row>
    <row r="1329" spans="1:2" x14ac:dyDescent="0.25">
      <c r="A1329" s="20" t="str">
        <f>IFERROR(VLOOKUP(D1329,RIJDERS!$B$19:$D$4377,2,FALSE),"")</f>
        <v/>
      </c>
      <c r="B1329" s="20" t="str">
        <f>IFERROR(VLOOKUP(D1329,RIJDERS!$B$19:$D$4377,3,FALSE),IF(ISBLANK(C1329),"",C1329))</f>
        <v/>
      </c>
    </row>
    <row r="1330" spans="1:2" x14ac:dyDescent="0.25">
      <c r="A1330" s="20" t="str">
        <f>IFERROR(VLOOKUP(D1330,RIJDERS!$B$19:$D$4377,2,FALSE),"")</f>
        <v/>
      </c>
      <c r="B1330" s="20" t="str">
        <f>IFERROR(VLOOKUP(D1330,RIJDERS!$B$19:$D$4377,3,FALSE),IF(ISBLANK(C1330),"",C1330))</f>
        <v/>
      </c>
    </row>
    <row r="1331" spans="1:2" x14ac:dyDescent="0.25">
      <c r="A1331" s="20" t="str">
        <f>IFERROR(VLOOKUP(D1331,RIJDERS!$B$19:$D$4377,2,FALSE),"")</f>
        <v/>
      </c>
      <c r="B1331" s="20" t="str">
        <f>IFERROR(VLOOKUP(D1331,RIJDERS!$B$19:$D$4377,3,FALSE),IF(ISBLANK(C1331),"",C1331))</f>
        <v/>
      </c>
    </row>
    <row r="1332" spans="1:2" x14ac:dyDescent="0.25">
      <c r="A1332" s="20" t="str">
        <f>IFERROR(VLOOKUP(D1332,RIJDERS!$B$19:$D$4377,2,FALSE),"")</f>
        <v/>
      </c>
      <c r="B1332" s="20" t="str">
        <f>IFERROR(VLOOKUP(D1332,RIJDERS!$B$19:$D$4377,3,FALSE),IF(ISBLANK(C1332),"",C1332))</f>
        <v/>
      </c>
    </row>
    <row r="1333" spans="1:2" x14ac:dyDescent="0.25">
      <c r="A1333" s="20" t="str">
        <f>IFERROR(VLOOKUP(D1333,RIJDERS!$B$19:$D$4377,2,FALSE),"")</f>
        <v/>
      </c>
      <c r="B1333" s="20" t="str">
        <f>IFERROR(VLOOKUP(D1333,RIJDERS!$B$19:$D$4377,3,FALSE),IF(ISBLANK(C1333),"",C1333))</f>
        <v/>
      </c>
    </row>
    <row r="1334" spans="1:2" x14ac:dyDescent="0.25">
      <c r="A1334" s="20" t="str">
        <f>IFERROR(VLOOKUP(D1334,RIJDERS!$B$19:$D$4377,2,FALSE),"")</f>
        <v/>
      </c>
      <c r="B1334" s="20" t="str">
        <f>IFERROR(VLOOKUP(D1334,RIJDERS!$B$19:$D$4377,3,FALSE),IF(ISBLANK(C1334),"",C1334))</f>
        <v/>
      </c>
    </row>
    <row r="1335" spans="1:2" x14ac:dyDescent="0.25">
      <c r="A1335" s="20" t="str">
        <f>IFERROR(VLOOKUP(D1335,RIJDERS!$B$19:$D$4377,2,FALSE),"")</f>
        <v/>
      </c>
      <c r="B1335" s="20" t="str">
        <f>IFERROR(VLOOKUP(D1335,RIJDERS!$B$19:$D$4377,3,FALSE),IF(ISBLANK(C1335),"",C1335))</f>
        <v/>
      </c>
    </row>
    <row r="1336" spans="1:2" x14ac:dyDescent="0.25">
      <c r="A1336" s="20" t="str">
        <f>IFERROR(VLOOKUP(D1336,RIJDERS!$B$19:$D$4377,2,FALSE),"")</f>
        <v/>
      </c>
      <c r="B1336" s="20" t="str">
        <f>IFERROR(VLOOKUP(D1336,RIJDERS!$B$19:$D$4377,3,FALSE),IF(ISBLANK(C1336),"",C1336))</f>
        <v/>
      </c>
    </row>
    <row r="1337" spans="1:2" x14ac:dyDescent="0.25">
      <c r="A1337" s="20" t="str">
        <f>IFERROR(VLOOKUP(D1337,RIJDERS!$B$19:$D$4377,2,FALSE),"")</f>
        <v/>
      </c>
      <c r="B1337" s="20" t="str">
        <f>IFERROR(VLOOKUP(D1337,RIJDERS!$B$19:$D$4377,3,FALSE),IF(ISBLANK(C1337),"",C1337))</f>
        <v/>
      </c>
    </row>
    <row r="1338" spans="1:2" x14ac:dyDescent="0.25">
      <c r="A1338" s="20" t="str">
        <f>IFERROR(VLOOKUP(D1338,RIJDERS!$B$19:$D$4377,2,FALSE),"")</f>
        <v/>
      </c>
      <c r="B1338" s="20" t="str">
        <f>IFERROR(VLOOKUP(D1338,RIJDERS!$B$19:$D$4377,3,FALSE),IF(ISBLANK(C1338),"",C1338))</f>
        <v/>
      </c>
    </row>
    <row r="1339" spans="1:2" x14ac:dyDescent="0.25">
      <c r="A1339" s="20" t="str">
        <f>IFERROR(VLOOKUP(D1339,RIJDERS!$B$19:$D$4377,2,FALSE),"")</f>
        <v/>
      </c>
      <c r="B1339" s="20" t="str">
        <f>IFERROR(VLOOKUP(D1339,RIJDERS!$B$19:$D$4377,3,FALSE),IF(ISBLANK(C1339),"",C1339))</f>
        <v/>
      </c>
    </row>
    <row r="1340" spans="1:2" x14ac:dyDescent="0.25">
      <c r="A1340" s="20" t="str">
        <f>IFERROR(VLOOKUP(D1340,RIJDERS!$B$19:$D$4377,2,FALSE),"")</f>
        <v/>
      </c>
      <c r="B1340" s="20" t="str">
        <f>IFERROR(VLOOKUP(D1340,RIJDERS!$B$19:$D$4377,3,FALSE),IF(ISBLANK(C1340),"",C1340))</f>
        <v/>
      </c>
    </row>
    <row r="1341" spans="1:2" x14ac:dyDescent="0.25">
      <c r="A1341" s="20" t="str">
        <f>IFERROR(VLOOKUP(D1341,RIJDERS!$B$19:$D$4377,2,FALSE),"")</f>
        <v/>
      </c>
      <c r="B1341" s="20" t="str">
        <f>IFERROR(VLOOKUP(D1341,RIJDERS!$B$19:$D$4377,3,FALSE),IF(ISBLANK(C1341),"",C1341))</f>
        <v/>
      </c>
    </row>
    <row r="1342" spans="1:2" x14ac:dyDescent="0.25">
      <c r="A1342" s="20" t="str">
        <f>IFERROR(VLOOKUP(D1342,RIJDERS!$B$19:$D$4377,2,FALSE),"")</f>
        <v/>
      </c>
      <c r="B1342" s="20" t="str">
        <f>IFERROR(VLOOKUP(D1342,RIJDERS!$B$19:$D$4377,3,FALSE),IF(ISBLANK(C1342),"",C1342))</f>
        <v/>
      </c>
    </row>
    <row r="1343" spans="1:2" x14ac:dyDescent="0.25">
      <c r="A1343" s="20" t="str">
        <f>IFERROR(VLOOKUP(D1343,RIJDERS!$B$19:$D$4377,2,FALSE),"")</f>
        <v/>
      </c>
      <c r="B1343" s="20" t="str">
        <f>IFERROR(VLOOKUP(D1343,RIJDERS!$B$19:$D$4377,3,FALSE),IF(ISBLANK(C1343),"",C1343))</f>
        <v/>
      </c>
    </row>
    <row r="1344" spans="1:2" x14ac:dyDescent="0.25">
      <c r="A1344" s="20" t="str">
        <f>IFERROR(VLOOKUP(D1344,RIJDERS!$B$19:$D$4377,2,FALSE),"")</f>
        <v/>
      </c>
      <c r="B1344" s="20" t="str">
        <f>IFERROR(VLOOKUP(D1344,RIJDERS!$B$19:$D$4377,3,FALSE),IF(ISBLANK(C1344),"",C1344))</f>
        <v/>
      </c>
    </row>
    <row r="1345" spans="1:2" x14ac:dyDescent="0.25">
      <c r="A1345" s="20" t="str">
        <f>IFERROR(VLOOKUP(D1345,RIJDERS!$B$19:$D$4377,2,FALSE),"")</f>
        <v/>
      </c>
      <c r="B1345" s="20" t="str">
        <f>IFERROR(VLOOKUP(D1345,RIJDERS!$B$19:$D$4377,3,FALSE),IF(ISBLANK(C1345),"",C1345))</f>
        <v/>
      </c>
    </row>
    <row r="1346" spans="1:2" x14ac:dyDescent="0.25">
      <c r="A1346" s="20" t="str">
        <f>IFERROR(VLOOKUP(D1346,RIJDERS!$B$19:$D$4377,2,FALSE),"")</f>
        <v/>
      </c>
      <c r="B1346" s="20" t="str">
        <f>IFERROR(VLOOKUP(D1346,RIJDERS!$B$19:$D$4377,3,FALSE),IF(ISBLANK(C1346),"",C1346))</f>
        <v/>
      </c>
    </row>
    <row r="1347" spans="1:2" x14ac:dyDescent="0.25">
      <c r="A1347" s="20" t="str">
        <f>IFERROR(VLOOKUP(D1347,RIJDERS!$B$19:$D$4377,2,FALSE),"")</f>
        <v/>
      </c>
      <c r="B1347" s="20" t="str">
        <f>IFERROR(VLOOKUP(D1347,RIJDERS!$B$19:$D$4377,3,FALSE),IF(ISBLANK(C1347),"",C1347))</f>
        <v/>
      </c>
    </row>
    <row r="1348" spans="1:2" x14ac:dyDescent="0.25">
      <c r="A1348" s="20" t="str">
        <f>IFERROR(VLOOKUP(D1348,RIJDERS!$B$19:$D$4377,2,FALSE),"")</f>
        <v/>
      </c>
      <c r="B1348" s="20" t="str">
        <f>IFERROR(VLOOKUP(D1348,RIJDERS!$B$19:$D$4377,3,FALSE),IF(ISBLANK(C1348),"",C1348))</f>
        <v/>
      </c>
    </row>
    <row r="1349" spans="1:2" x14ac:dyDescent="0.25">
      <c r="A1349" s="20" t="str">
        <f>IFERROR(VLOOKUP(D1349,RIJDERS!$B$19:$D$4377,2,FALSE),"")</f>
        <v/>
      </c>
      <c r="B1349" s="20" t="str">
        <f>IFERROR(VLOOKUP(D1349,RIJDERS!$B$19:$D$4377,3,FALSE),IF(ISBLANK(C1349),"",C1349))</f>
        <v/>
      </c>
    </row>
    <row r="1350" spans="1:2" x14ac:dyDescent="0.25">
      <c r="A1350" s="20" t="str">
        <f>IFERROR(VLOOKUP(D1350,RIJDERS!$B$19:$D$4377,2,FALSE),"")</f>
        <v/>
      </c>
      <c r="B1350" s="20" t="str">
        <f>IFERROR(VLOOKUP(D1350,RIJDERS!$B$19:$D$4377,3,FALSE),IF(ISBLANK(C1350),"",C1350))</f>
        <v/>
      </c>
    </row>
    <row r="1351" spans="1:2" x14ac:dyDescent="0.25">
      <c r="A1351" s="20" t="str">
        <f>IFERROR(VLOOKUP(D1351,RIJDERS!$B$19:$D$4377,2,FALSE),"")</f>
        <v/>
      </c>
      <c r="B1351" s="20" t="str">
        <f>IFERROR(VLOOKUP(D1351,RIJDERS!$B$19:$D$4377,3,FALSE),IF(ISBLANK(C1351),"",C1351))</f>
        <v/>
      </c>
    </row>
    <row r="1352" spans="1:2" x14ac:dyDescent="0.25">
      <c r="A1352" s="20" t="str">
        <f>IFERROR(VLOOKUP(D1352,RIJDERS!$B$19:$D$4377,2,FALSE),"")</f>
        <v/>
      </c>
      <c r="B1352" s="20" t="str">
        <f>IFERROR(VLOOKUP(D1352,RIJDERS!$B$19:$D$4377,3,FALSE),IF(ISBLANK(C1352),"",C1352))</f>
        <v/>
      </c>
    </row>
    <row r="1353" spans="1:2" x14ac:dyDescent="0.25">
      <c r="A1353" s="20" t="str">
        <f>IFERROR(VLOOKUP(D1353,RIJDERS!$B$19:$D$4377,2,FALSE),"")</f>
        <v/>
      </c>
      <c r="B1353" s="20" t="str">
        <f>IFERROR(VLOOKUP(D1353,RIJDERS!$B$19:$D$4377,3,FALSE),IF(ISBLANK(C1353),"",C1353))</f>
        <v/>
      </c>
    </row>
    <row r="1354" spans="1:2" x14ac:dyDescent="0.25">
      <c r="A1354" s="20" t="str">
        <f>IFERROR(VLOOKUP(D1354,RIJDERS!$B$19:$D$4377,2,FALSE),"")</f>
        <v/>
      </c>
      <c r="B1354" s="20" t="str">
        <f>IFERROR(VLOOKUP(D1354,RIJDERS!$B$19:$D$4377,3,FALSE),IF(ISBLANK(C1354),"",C1354))</f>
        <v/>
      </c>
    </row>
    <row r="1355" spans="1:2" x14ac:dyDescent="0.25">
      <c r="A1355" s="20" t="str">
        <f>IFERROR(VLOOKUP(D1355,RIJDERS!$B$19:$D$4377,2,FALSE),"")</f>
        <v/>
      </c>
      <c r="B1355" s="20" t="str">
        <f>IFERROR(VLOOKUP(D1355,RIJDERS!$B$19:$D$4377,3,FALSE),IF(ISBLANK(C1355),"",C1355))</f>
        <v/>
      </c>
    </row>
    <row r="1356" spans="1:2" x14ac:dyDescent="0.25">
      <c r="A1356" s="20" t="str">
        <f>IFERROR(VLOOKUP(D1356,RIJDERS!$B$19:$D$4377,2,FALSE),"")</f>
        <v/>
      </c>
      <c r="B1356" s="20" t="str">
        <f>IFERROR(VLOOKUP(D1356,RIJDERS!$B$19:$D$4377,3,FALSE),IF(ISBLANK(C1356),"",C1356))</f>
        <v/>
      </c>
    </row>
    <row r="1357" spans="1:2" x14ac:dyDescent="0.25">
      <c r="A1357" s="20" t="str">
        <f>IFERROR(VLOOKUP(D1357,RIJDERS!$B$19:$D$4377,2,FALSE),"")</f>
        <v/>
      </c>
      <c r="B1357" s="20" t="str">
        <f>IFERROR(VLOOKUP(D1357,RIJDERS!$B$19:$D$4377,3,FALSE),IF(ISBLANK(C1357),"",C1357))</f>
        <v/>
      </c>
    </row>
    <row r="1358" spans="1:2" x14ac:dyDescent="0.25">
      <c r="A1358" s="20" t="str">
        <f>IFERROR(VLOOKUP(D1358,RIJDERS!$B$19:$D$4377,2,FALSE),"")</f>
        <v/>
      </c>
      <c r="B1358" s="20" t="str">
        <f>IFERROR(VLOOKUP(D1358,RIJDERS!$B$19:$D$4377,3,FALSE),IF(ISBLANK(C1358),"",C1358))</f>
        <v/>
      </c>
    </row>
    <row r="1359" spans="1:2" x14ac:dyDescent="0.25">
      <c r="A1359" s="20" t="str">
        <f>IFERROR(VLOOKUP(D1359,RIJDERS!$B$19:$D$4377,2,FALSE),"")</f>
        <v/>
      </c>
      <c r="B1359" s="20" t="str">
        <f>IFERROR(VLOOKUP(D1359,RIJDERS!$B$19:$D$4377,3,FALSE),IF(ISBLANK(C1359),"",C1359))</f>
        <v/>
      </c>
    </row>
    <row r="1360" spans="1:2" x14ac:dyDescent="0.25">
      <c r="A1360" s="20" t="str">
        <f>IFERROR(VLOOKUP(D1360,RIJDERS!$B$19:$D$4377,2,FALSE),"")</f>
        <v/>
      </c>
      <c r="B1360" s="20" t="str">
        <f>IFERROR(VLOOKUP(D1360,RIJDERS!$B$19:$D$4377,3,FALSE),IF(ISBLANK(C1360),"",C1360))</f>
        <v/>
      </c>
    </row>
    <row r="1361" spans="1:2" x14ac:dyDescent="0.25">
      <c r="A1361" s="20" t="str">
        <f>IFERROR(VLOOKUP(D1361,RIJDERS!$B$19:$D$4377,2,FALSE),"")</f>
        <v/>
      </c>
      <c r="B1361" s="20" t="str">
        <f>IFERROR(VLOOKUP(D1361,RIJDERS!$B$19:$D$4377,3,FALSE),IF(ISBLANK(C1361),"",C1361))</f>
        <v/>
      </c>
    </row>
    <row r="1362" spans="1:2" x14ac:dyDescent="0.25">
      <c r="A1362" s="20" t="str">
        <f>IFERROR(VLOOKUP(D1362,RIJDERS!$B$19:$D$4377,2,FALSE),"")</f>
        <v/>
      </c>
      <c r="B1362" s="20" t="str">
        <f>IFERROR(VLOOKUP(D1362,RIJDERS!$B$19:$D$4377,3,FALSE),IF(ISBLANK(C1362),"",C1362))</f>
        <v/>
      </c>
    </row>
    <row r="1363" spans="1:2" x14ac:dyDescent="0.25">
      <c r="A1363" s="20" t="str">
        <f>IFERROR(VLOOKUP(D1363,RIJDERS!$B$19:$D$4377,2,FALSE),"")</f>
        <v/>
      </c>
      <c r="B1363" s="20" t="str">
        <f>IFERROR(VLOOKUP(D1363,RIJDERS!$B$19:$D$4377,3,FALSE),IF(ISBLANK(C1363),"",C1363))</f>
        <v/>
      </c>
    </row>
    <row r="1364" spans="1:2" x14ac:dyDescent="0.25">
      <c r="A1364" s="20" t="str">
        <f>IFERROR(VLOOKUP(D1364,RIJDERS!$B$19:$D$4377,2,FALSE),"")</f>
        <v/>
      </c>
      <c r="B1364" s="20" t="str">
        <f>IFERROR(VLOOKUP(D1364,RIJDERS!$B$19:$D$4377,3,FALSE),IF(ISBLANK(C1364),"",C1364))</f>
        <v/>
      </c>
    </row>
    <row r="1365" spans="1:2" x14ac:dyDescent="0.25">
      <c r="A1365" s="20" t="str">
        <f>IFERROR(VLOOKUP(D1365,RIJDERS!$B$19:$D$4377,2,FALSE),"")</f>
        <v/>
      </c>
      <c r="B1365" s="20" t="str">
        <f>IFERROR(VLOOKUP(D1365,RIJDERS!$B$19:$D$4377,3,FALSE),IF(ISBLANK(C1365),"",C1365))</f>
        <v/>
      </c>
    </row>
    <row r="1366" spans="1:2" x14ac:dyDescent="0.25">
      <c r="A1366" s="20" t="str">
        <f>IFERROR(VLOOKUP(D1366,RIJDERS!$B$19:$D$4377,2,FALSE),"")</f>
        <v/>
      </c>
      <c r="B1366" s="20" t="str">
        <f>IFERROR(VLOOKUP(D1366,RIJDERS!$B$19:$D$4377,3,FALSE),IF(ISBLANK(C1366),"",C1366))</f>
        <v/>
      </c>
    </row>
    <row r="1367" spans="1:2" x14ac:dyDescent="0.25">
      <c r="A1367" s="20" t="str">
        <f>IFERROR(VLOOKUP(D1367,RIJDERS!$B$19:$D$4377,2,FALSE),"")</f>
        <v/>
      </c>
      <c r="B1367" s="20" t="str">
        <f>IFERROR(VLOOKUP(D1367,RIJDERS!$B$19:$D$4377,3,FALSE),IF(ISBLANK(C1367),"",C1367))</f>
        <v/>
      </c>
    </row>
    <row r="1368" spans="1:2" x14ac:dyDescent="0.25">
      <c r="A1368" s="20" t="str">
        <f>IFERROR(VLOOKUP(D1368,RIJDERS!$B$19:$D$4377,2,FALSE),"")</f>
        <v/>
      </c>
      <c r="B1368" s="20" t="str">
        <f>IFERROR(VLOOKUP(D1368,RIJDERS!$B$19:$D$4377,3,FALSE),IF(ISBLANK(C1368),"",C1368))</f>
        <v/>
      </c>
    </row>
    <row r="1369" spans="1:2" x14ac:dyDescent="0.25">
      <c r="A1369" s="20" t="str">
        <f>IFERROR(VLOOKUP(D1369,RIJDERS!$B$19:$D$4377,2,FALSE),"")</f>
        <v/>
      </c>
      <c r="B1369" s="20" t="str">
        <f>IFERROR(VLOOKUP(D1369,RIJDERS!$B$19:$D$4377,3,FALSE),IF(ISBLANK(C1369),"",C1369))</f>
        <v/>
      </c>
    </row>
    <row r="1370" spans="1:2" x14ac:dyDescent="0.25">
      <c r="A1370" s="20" t="str">
        <f>IFERROR(VLOOKUP(D1370,RIJDERS!$B$19:$D$4377,2,FALSE),"")</f>
        <v/>
      </c>
      <c r="B1370" s="20" t="str">
        <f>IFERROR(VLOOKUP(D1370,RIJDERS!$B$19:$D$4377,3,FALSE),IF(ISBLANK(C1370),"",C1370))</f>
        <v/>
      </c>
    </row>
    <row r="1371" spans="1:2" x14ac:dyDescent="0.25">
      <c r="A1371" s="20" t="str">
        <f>IFERROR(VLOOKUP(D1371,RIJDERS!$B$19:$D$4377,2,FALSE),"")</f>
        <v/>
      </c>
      <c r="B1371" s="20" t="str">
        <f>IFERROR(VLOOKUP(D1371,RIJDERS!$B$19:$D$4377,3,FALSE),IF(ISBLANK(C1371),"",C1371))</f>
        <v/>
      </c>
    </row>
    <row r="1372" spans="1:2" x14ac:dyDescent="0.25">
      <c r="A1372" s="20" t="str">
        <f>IFERROR(VLOOKUP(D1372,RIJDERS!$B$19:$D$4377,2,FALSE),"")</f>
        <v/>
      </c>
      <c r="B1372" s="20" t="str">
        <f>IFERROR(VLOOKUP(D1372,RIJDERS!$B$19:$D$4377,3,FALSE),IF(ISBLANK(C1372),"",C1372))</f>
        <v/>
      </c>
    </row>
    <row r="1373" spans="1:2" x14ac:dyDescent="0.25">
      <c r="A1373" s="20" t="str">
        <f>IFERROR(VLOOKUP(D1373,RIJDERS!$B$19:$D$4377,2,FALSE),"")</f>
        <v/>
      </c>
      <c r="B1373" s="20" t="str">
        <f>IFERROR(VLOOKUP(D1373,RIJDERS!$B$19:$D$4377,3,FALSE),IF(ISBLANK(C1373),"",C1373))</f>
        <v/>
      </c>
    </row>
    <row r="1374" spans="1:2" x14ac:dyDescent="0.25">
      <c r="A1374" s="20" t="str">
        <f>IFERROR(VLOOKUP(D1374,RIJDERS!$B$19:$D$4377,2,FALSE),"")</f>
        <v/>
      </c>
      <c r="B1374" s="20" t="str">
        <f>IFERROR(VLOOKUP(D1374,RIJDERS!$B$19:$D$4377,3,FALSE),IF(ISBLANK(C1374),"",C1374))</f>
        <v/>
      </c>
    </row>
    <row r="1375" spans="1:2" x14ac:dyDescent="0.25">
      <c r="A1375" s="20" t="str">
        <f>IFERROR(VLOOKUP(D1375,RIJDERS!$B$19:$D$4377,2,FALSE),"")</f>
        <v/>
      </c>
      <c r="B1375" s="20" t="str">
        <f>IFERROR(VLOOKUP(D1375,RIJDERS!$B$19:$D$4377,3,FALSE),IF(ISBLANK(C1375),"",C1375))</f>
        <v/>
      </c>
    </row>
    <row r="1376" spans="1:2" x14ac:dyDescent="0.25">
      <c r="A1376" s="20" t="str">
        <f>IFERROR(VLOOKUP(D1376,RIJDERS!$B$19:$D$4377,2,FALSE),"")</f>
        <v/>
      </c>
      <c r="B1376" s="20" t="str">
        <f>IFERROR(VLOOKUP(D1376,RIJDERS!$B$19:$D$4377,3,FALSE),IF(ISBLANK(C1376),"",C1376))</f>
        <v/>
      </c>
    </row>
    <row r="1377" spans="1:2" x14ac:dyDescent="0.25">
      <c r="A1377" s="20" t="str">
        <f>IFERROR(VLOOKUP(D1377,RIJDERS!$B$19:$D$4377,2,FALSE),"")</f>
        <v/>
      </c>
      <c r="B1377" s="20" t="str">
        <f>IFERROR(VLOOKUP(D1377,RIJDERS!$B$19:$D$4377,3,FALSE),IF(ISBLANK(C1377),"",C1377))</f>
        <v/>
      </c>
    </row>
    <row r="1378" spans="1:2" x14ac:dyDescent="0.25">
      <c r="A1378" s="20" t="str">
        <f>IFERROR(VLOOKUP(D1378,RIJDERS!$B$19:$D$4377,2,FALSE),"")</f>
        <v/>
      </c>
      <c r="B1378" s="20" t="str">
        <f>IFERROR(VLOOKUP(D1378,RIJDERS!$B$19:$D$4377,3,FALSE),IF(ISBLANK(C1378),"",C1378))</f>
        <v/>
      </c>
    </row>
    <row r="1379" spans="1:2" x14ac:dyDescent="0.25">
      <c r="A1379" s="20" t="str">
        <f>IFERROR(VLOOKUP(D1379,RIJDERS!$B$19:$D$4377,2,FALSE),"")</f>
        <v/>
      </c>
      <c r="B1379" s="20" t="str">
        <f>IFERROR(VLOOKUP(D1379,RIJDERS!$B$19:$D$4377,3,FALSE),IF(ISBLANK(C1379),"",C1379))</f>
        <v/>
      </c>
    </row>
    <row r="1380" spans="1:2" x14ac:dyDescent="0.25">
      <c r="A1380" s="20" t="str">
        <f>IFERROR(VLOOKUP(D1380,RIJDERS!$B$19:$D$4377,2,FALSE),"")</f>
        <v/>
      </c>
      <c r="B1380" s="20" t="str">
        <f>IFERROR(VLOOKUP(D1380,RIJDERS!$B$19:$D$4377,3,FALSE),IF(ISBLANK(C1380),"",C1380))</f>
        <v/>
      </c>
    </row>
    <row r="1381" spans="1:2" x14ac:dyDescent="0.25">
      <c r="A1381" s="20" t="str">
        <f>IFERROR(VLOOKUP(D1381,RIJDERS!$B$19:$D$4377,2,FALSE),"")</f>
        <v/>
      </c>
      <c r="B1381" s="20" t="str">
        <f>IFERROR(VLOOKUP(D1381,RIJDERS!$B$19:$D$4377,3,FALSE),IF(ISBLANK(C1381),"",C1381))</f>
        <v/>
      </c>
    </row>
    <row r="1382" spans="1:2" x14ac:dyDescent="0.25">
      <c r="A1382" s="20" t="str">
        <f>IFERROR(VLOOKUP(D1382,RIJDERS!$B$19:$D$4377,2,FALSE),"")</f>
        <v/>
      </c>
      <c r="B1382" s="20" t="str">
        <f>IFERROR(VLOOKUP(D1382,RIJDERS!$B$19:$D$4377,3,FALSE),IF(ISBLANK(C1382),"",C1382))</f>
        <v/>
      </c>
    </row>
    <row r="1383" spans="1:2" x14ac:dyDescent="0.25">
      <c r="A1383" s="20" t="str">
        <f>IFERROR(VLOOKUP(D1383,RIJDERS!$B$19:$D$4377,2,FALSE),"")</f>
        <v/>
      </c>
      <c r="B1383" s="20" t="str">
        <f>IFERROR(VLOOKUP(D1383,RIJDERS!$B$19:$D$4377,3,FALSE),IF(ISBLANK(C1383),"",C1383))</f>
        <v/>
      </c>
    </row>
    <row r="1384" spans="1:2" x14ac:dyDescent="0.25">
      <c r="A1384" s="20" t="str">
        <f>IFERROR(VLOOKUP(D1384,RIJDERS!$B$19:$D$4377,2,FALSE),"")</f>
        <v/>
      </c>
      <c r="B1384" s="20" t="str">
        <f>IFERROR(VLOOKUP(D1384,RIJDERS!$B$19:$D$4377,3,FALSE),IF(ISBLANK(C1384),"",C1384))</f>
        <v/>
      </c>
    </row>
    <row r="1385" spans="1:2" x14ac:dyDescent="0.25">
      <c r="A1385" s="20" t="str">
        <f>IFERROR(VLOOKUP(D1385,RIJDERS!$B$19:$D$4377,2,FALSE),"")</f>
        <v/>
      </c>
      <c r="B1385" s="20" t="str">
        <f>IFERROR(VLOOKUP(D1385,RIJDERS!$B$19:$D$4377,3,FALSE),IF(ISBLANK(C1385),"",C1385))</f>
        <v/>
      </c>
    </row>
    <row r="1386" spans="1:2" x14ac:dyDescent="0.25">
      <c r="A1386" s="20" t="str">
        <f>IFERROR(VLOOKUP(D1386,RIJDERS!$B$19:$D$4377,2,FALSE),"")</f>
        <v/>
      </c>
      <c r="B1386" s="20" t="str">
        <f>IFERROR(VLOOKUP(D1386,RIJDERS!$B$19:$D$4377,3,FALSE),IF(ISBLANK(C1386),"",C1386))</f>
        <v/>
      </c>
    </row>
    <row r="1387" spans="1:2" x14ac:dyDescent="0.25">
      <c r="A1387" s="20" t="str">
        <f>IFERROR(VLOOKUP(D1387,RIJDERS!$B$19:$D$4377,2,FALSE),"")</f>
        <v/>
      </c>
      <c r="B1387" s="20" t="str">
        <f>IFERROR(VLOOKUP(D1387,RIJDERS!$B$19:$D$4377,3,FALSE),IF(ISBLANK(C1387),"",C1387))</f>
        <v/>
      </c>
    </row>
    <row r="1388" spans="1:2" x14ac:dyDescent="0.25">
      <c r="A1388" s="20" t="str">
        <f>IFERROR(VLOOKUP(D1388,RIJDERS!$B$19:$D$4377,2,FALSE),"")</f>
        <v/>
      </c>
      <c r="B1388" s="20" t="str">
        <f>IFERROR(VLOOKUP(D1388,RIJDERS!$B$19:$D$4377,3,FALSE),IF(ISBLANK(C1388),"",C1388))</f>
        <v/>
      </c>
    </row>
    <row r="1389" spans="1:2" x14ac:dyDescent="0.25">
      <c r="A1389" s="20" t="str">
        <f>IFERROR(VLOOKUP(D1389,RIJDERS!$B$19:$D$4377,2,FALSE),"")</f>
        <v/>
      </c>
      <c r="B1389" s="20" t="str">
        <f>IFERROR(VLOOKUP(D1389,RIJDERS!$B$19:$D$4377,3,FALSE),IF(ISBLANK(C1389),"",C1389))</f>
        <v/>
      </c>
    </row>
    <row r="1390" spans="1:2" x14ac:dyDescent="0.25">
      <c r="A1390" s="20" t="str">
        <f>IFERROR(VLOOKUP(D1390,RIJDERS!$B$19:$D$4377,2,FALSE),"")</f>
        <v/>
      </c>
      <c r="B1390" s="20" t="str">
        <f>IFERROR(VLOOKUP(D1390,RIJDERS!$B$19:$D$4377,3,FALSE),IF(ISBLANK(C1390),"",C1390))</f>
        <v/>
      </c>
    </row>
    <row r="1391" spans="1:2" x14ac:dyDescent="0.25">
      <c r="A1391" s="20" t="str">
        <f>IFERROR(VLOOKUP(D1391,RIJDERS!$B$19:$D$4377,2,FALSE),"")</f>
        <v/>
      </c>
      <c r="B1391" s="20" t="str">
        <f>IFERROR(VLOOKUP(D1391,RIJDERS!$B$19:$D$4377,3,FALSE),IF(ISBLANK(C1391),"",C1391))</f>
        <v/>
      </c>
    </row>
    <row r="1392" spans="1:2" x14ac:dyDescent="0.25">
      <c r="A1392" s="20" t="str">
        <f>IFERROR(VLOOKUP(D1392,RIJDERS!$B$19:$D$4377,2,FALSE),"")</f>
        <v/>
      </c>
      <c r="B1392" s="20" t="str">
        <f>IFERROR(VLOOKUP(D1392,RIJDERS!$B$19:$D$4377,3,FALSE),IF(ISBLANK(C1392),"",C1392))</f>
        <v/>
      </c>
    </row>
    <row r="1393" spans="1:2" x14ac:dyDescent="0.25">
      <c r="A1393" s="20" t="str">
        <f>IFERROR(VLOOKUP(D1393,RIJDERS!$B$19:$D$4377,2,FALSE),"")</f>
        <v/>
      </c>
      <c r="B1393" s="20" t="str">
        <f>IFERROR(VLOOKUP(D1393,RIJDERS!$B$19:$D$4377,3,FALSE),IF(ISBLANK(C1393),"",C1393))</f>
        <v/>
      </c>
    </row>
    <row r="1394" spans="1:2" x14ac:dyDescent="0.25">
      <c r="A1394" s="20" t="str">
        <f>IFERROR(VLOOKUP(D1394,RIJDERS!$B$19:$D$4377,2,FALSE),"")</f>
        <v/>
      </c>
      <c r="B1394" s="20" t="str">
        <f>IFERROR(VLOOKUP(D1394,RIJDERS!$B$19:$D$4377,3,FALSE),IF(ISBLANK(C1394),"",C1394))</f>
        <v/>
      </c>
    </row>
    <row r="1395" spans="1:2" x14ac:dyDescent="0.25">
      <c r="A1395" s="20" t="str">
        <f>IFERROR(VLOOKUP(D1395,RIJDERS!$B$19:$D$4377,2,FALSE),"")</f>
        <v/>
      </c>
      <c r="B1395" s="20" t="str">
        <f>IFERROR(VLOOKUP(D1395,RIJDERS!$B$19:$D$4377,3,FALSE),IF(ISBLANK(C1395),"",C1395))</f>
        <v/>
      </c>
    </row>
    <row r="1396" spans="1:2" x14ac:dyDescent="0.25">
      <c r="A1396" s="20" t="str">
        <f>IFERROR(VLOOKUP(D1396,RIJDERS!$B$19:$D$4377,2,FALSE),"")</f>
        <v/>
      </c>
      <c r="B1396" s="20" t="str">
        <f>IFERROR(VLOOKUP(D1396,RIJDERS!$B$19:$D$4377,3,FALSE),IF(ISBLANK(C1396),"",C1396))</f>
        <v/>
      </c>
    </row>
    <row r="1397" spans="1:2" x14ac:dyDescent="0.25">
      <c r="A1397" s="20" t="str">
        <f>IFERROR(VLOOKUP(D1397,RIJDERS!$B$19:$D$4377,2,FALSE),"")</f>
        <v/>
      </c>
      <c r="B1397" s="20" t="str">
        <f>IFERROR(VLOOKUP(D1397,RIJDERS!$B$19:$D$4377,3,FALSE),IF(ISBLANK(C1397),"",C1397))</f>
        <v/>
      </c>
    </row>
    <row r="1398" spans="1:2" x14ac:dyDescent="0.25">
      <c r="A1398" s="20" t="str">
        <f>IFERROR(VLOOKUP(D1398,RIJDERS!$B$19:$D$4377,2,FALSE),"")</f>
        <v/>
      </c>
      <c r="B1398" s="20" t="str">
        <f>IFERROR(VLOOKUP(D1398,RIJDERS!$B$19:$D$4377,3,FALSE),IF(ISBLANK(C1398),"",C1398))</f>
        <v/>
      </c>
    </row>
    <row r="1399" spans="1:2" x14ac:dyDescent="0.25">
      <c r="A1399" s="20" t="str">
        <f>IFERROR(VLOOKUP(D1399,RIJDERS!$B$19:$D$4377,2,FALSE),"")</f>
        <v/>
      </c>
      <c r="B1399" s="20" t="str">
        <f>IFERROR(VLOOKUP(D1399,RIJDERS!$B$19:$D$4377,3,FALSE),IF(ISBLANK(C1399),"",C1399))</f>
        <v/>
      </c>
    </row>
    <row r="1400" spans="1:2" x14ac:dyDescent="0.25">
      <c r="A1400" s="20" t="str">
        <f>IFERROR(VLOOKUP(D1400,RIJDERS!$B$19:$D$4377,2,FALSE),"")</f>
        <v/>
      </c>
      <c r="B1400" s="20" t="str">
        <f>IFERROR(VLOOKUP(D1400,RIJDERS!$B$19:$D$4377,3,FALSE),IF(ISBLANK(C1400),"",C1400))</f>
        <v/>
      </c>
    </row>
    <row r="1401" spans="1:2" x14ac:dyDescent="0.25">
      <c r="A1401" s="20" t="str">
        <f>IFERROR(VLOOKUP(D1401,RIJDERS!$B$19:$D$4377,2,FALSE),"")</f>
        <v/>
      </c>
      <c r="B1401" s="20" t="str">
        <f>IFERROR(VLOOKUP(D1401,RIJDERS!$B$19:$D$4377,3,FALSE),IF(ISBLANK(C1401),"",C1401))</f>
        <v/>
      </c>
    </row>
    <row r="1402" spans="1:2" x14ac:dyDescent="0.25">
      <c r="A1402" s="20" t="str">
        <f>IFERROR(VLOOKUP(D1402,RIJDERS!$B$19:$D$4377,2,FALSE),"")</f>
        <v/>
      </c>
      <c r="B1402" s="20" t="str">
        <f>IFERROR(VLOOKUP(D1402,RIJDERS!$B$19:$D$4377,3,FALSE),IF(ISBLANK(C1402),"",C1402))</f>
        <v/>
      </c>
    </row>
    <row r="1403" spans="1:2" x14ac:dyDescent="0.25">
      <c r="A1403" s="20" t="str">
        <f>IFERROR(VLOOKUP(D1403,RIJDERS!$B$19:$D$4377,2,FALSE),"")</f>
        <v/>
      </c>
      <c r="B1403" s="20" t="str">
        <f>IFERROR(VLOOKUP(D1403,RIJDERS!$B$19:$D$4377,3,FALSE),IF(ISBLANK(C1403),"",C1403))</f>
        <v/>
      </c>
    </row>
    <row r="1404" spans="1:2" x14ac:dyDescent="0.25">
      <c r="A1404" s="20" t="str">
        <f>IFERROR(VLOOKUP(D1404,RIJDERS!$B$19:$D$4377,2,FALSE),"")</f>
        <v/>
      </c>
      <c r="B1404" s="20" t="str">
        <f>IFERROR(VLOOKUP(D1404,RIJDERS!$B$19:$D$4377,3,FALSE),IF(ISBLANK(C1404),"",C1404))</f>
        <v/>
      </c>
    </row>
    <row r="1405" spans="1:2" x14ac:dyDescent="0.25">
      <c r="A1405" s="20" t="str">
        <f>IFERROR(VLOOKUP(D1405,RIJDERS!$B$19:$D$4377,2,FALSE),"")</f>
        <v/>
      </c>
      <c r="B1405" s="20" t="str">
        <f>IFERROR(VLOOKUP(D1405,RIJDERS!$B$19:$D$4377,3,FALSE),IF(ISBLANK(C1405),"",C1405))</f>
        <v/>
      </c>
    </row>
    <row r="1406" spans="1:2" x14ac:dyDescent="0.25">
      <c r="A1406" s="20" t="str">
        <f>IFERROR(VLOOKUP(D1406,RIJDERS!$B$19:$D$4377,2,FALSE),"")</f>
        <v/>
      </c>
      <c r="B1406" s="20" t="str">
        <f>IFERROR(VLOOKUP(D1406,RIJDERS!$B$19:$D$4377,3,FALSE),IF(ISBLANK(C1406),"",C1406))</f>
        <v/>
      </c>
    </row>
    <row r="1407" spans="1:2" x14ac:dyDescent="0.25">
      <c r="A1407" s="20" t="str">
        <f>IFERROR(VLOOKUP(D1407,RIJDERS!$B$19:$D$4377,2,FALSE),"")</f>
        <v/>
      </c>
      <c r="B1407" s="20" t="str">
        <f>IFERROR(VLOOKUP(D1407,RIJDERS!$B$19:$D$4377,3,FALSE),IF(ISBLANK(C1407),"",C1407))</f>
        <v/>
      </c>
    </row>
    <row r="1408" spans="1:2" x14ac:dyDescent="0.25">
      <c r="A1408" s="20" t="str">
        <f>IFERROR(VLOOKUP(D1408,RIJDERS!$B$19:$D$4377,2,FALSE),"")</f>
        <v/>
      </c>
      <c r="B1408" s="20" t="str">
        <f>IFERROR(VLOOKUP(D1408,RIJDERS!$B$19:$D$4377,3,FALSE),IF(ISBLANK(C1408),"",C1408))</f>
        <v/>
      </c>
    </row>
    <row r="1409" spans="1:2" x14ac:dyDescent="0.25">
      <c r="A1409" s="20" t="str">
        <f>IFERROR(VLOOKUP(D1409,RIJDERS!$B$19:$D$4377,2,FALSE),"")</f>
        <v/>
      </c>
      <c r="B1409" s="20" t="str">
        <f>IFERROR(VLOOKUP(D1409,RIJDERS!$B$19:$D$4377,3,FALSE),IF(ISBLANK(C1409),"",C1409))</f>
        <v/>
      </c>
    </row>
    <row r="1410" spans="1:2" x14ac:dyDescent="0.25">
      <c r="A1410" s="20" t="str">
        <f>IFERROR(VLOOKUP(D1410,RIJDERS!$B$19:$D$4377,2,FALSE),"")</f>
        <v/>
      </c>
      <c r="B1410" s="20" t="str">
        <f>IFERROR(VLOOKUP(D1410,RIJDERS!$B$19:$D$4377,3,FALSE),IF(ISBLANK(C1410),"",C1410))</f>
        <v/>
      </c>
    </row>
    <row r="1411" spans="1:2" x14ac:dyDescent="0.25">
      <c r="A1411" s="20" t="str">
        <f>IFERROR(VLOOKUP(D1411,RIJDERS!$B$19:$D$4377,2,FALSE),"")</f>
        <v/>
      </c>
      <c r="B1411" s="20" t="str">
        <f>IFERROR(VLOOKUP(D1411,RIJDERS!$B$19:$D$4377,3,FALSE),IF(ISBLANK(C1411),"",C1411))</f>
        <v/>
      </c>
    </row>
    <row r="1412" spans="1:2" x14ac:dyDescent="0.25">
      <c r="A1412" s="20" t="str">
        <f>IFERROR(VLOOKUP(D1412,RIJDERS!$B$19:$D$4377,2,FALSE),"")</f>
        <v/>
      </c>
      <c r="B1412" s="20" t="str">
        <f>IFERROR(VLOOKUP(D1412,RIJDERS!$B$19:$D$4377,3,FALSE),IF(ISBLANK(C1412),"",C1412))</f>
        <v/>
      </c>
    </row>
    <row r="1413" spans="1:2" x14ac:dyDescent="0.25">
      <c r="A1413" s="20" t="str">
        <f>IFERROR(VLOOKUP(D1413,RIJDERS!$B$19:$D$4377,2,FALSE),"")</f>
        <v/>
      </c>
      <c r="B1413" s="20" t="str">
        <f>IFERROR(VLOOKUP(D1413,RIJDERS!$B$19:$D$4377,3,FALSE),IF(ISBLANK(C1413),"",C1413))</f>
        <v/>
      </c>
    </row>
    <row r="1414" spans="1:2" x14ac:dyDescent="0.25">
      <c r="A1414" s="20" t="str">
        <f>IFERROR(VLOOKUP(D1414,RIJDERS!$B$19:$D$4377,2,FALSE),"")</f>
        <v/>
      </c>
      <c r="B1414" s="20" t="str">
        <f>IFERROR(VLOOKUP(D1414,RIJDERS!$B$19:$D$4377,3,FALSE),IF(ISBLANK(C1414),"",C1414))</f>
        <v/>
      </c>
    </row>
    <row r="1415" spans="1:2" x14ac:dyDescent="0.25">
      <c r="A1415" s="20" t="str">
        <f>IFERROR(VLOOKUP(D1415,RIJDERS!$B$19:$D$4377,2,FALSE),"")</f>
        <v/>
      </c>
      <c r="B1415" s="20" t="str">
        <f>IFERROR(VLOOKUP(D1415,RIJDERS!$B$19:$D$4377,3,FALSE),IF(ISBLANK(C1415),"",C1415))</f>
        <v/>
      </c>
    </row>
    <row r="1416" spans="1:2" x14ac:dyDescent="0.25">
      <c r="A1416" s="20" t="str">
        <f>IFERROR(VLOOKUP(D1416,RIJDERS!$B$19:$D$4377,2,FALSE),"")</f>
        <v/>
      </c>
      <c r="B1416" s="20" t="str">
        <f>IFERROR(VLOOKUP(D1416,RIJDERS!$B$19:$D$4377,3,FALSE),IF(ISBLANK(C1416),"",C1416))</f>
        <v/>
      </c>
    </row>
    <row r="1417" spans="1:2" x14ac:dyDescent="0.25">
      <c r="A1417" s="20" t="str">
        <f>IFERROR(VLOOKUP(D1417,RIJDERS!$B$19:$D$4377,2,FALSE),"")</f>
        <v/>
      </c>
      <c r="B1417" s="20" t="str">
        <f>IFERROR(VLOOKUP(D1417,RIJDERS!$B$19:$D$4377,3,FALSE),IF(ISBLANK(C1417),"",C1417))</f>
        <v/>
      </c>
    </row>
    <row r="1418" spans="1:2" x14ac:dyDescent="0.25">
      <c r="A1418" s="20" t="str">
        <f>IFERROR(VLOOKUP(D1418,RIJDERS!$B$19:$D$4377,2,FALSE),"")</f>
        <v/>
      </c>
      <c r="B1418" s="20" t="str">
        <f>IFERROR(VLOOKUP(D1418,RIJDERS!$B$19:$D$4377,3,FALSE),IF(ISBLANK(C1418),"",C1418))</f>
        <v/>
      </c>
    </row>
    <row r="1419" spans="1:2" x14ac:dyDescent="0.25">
      <c r="A1419" s="20" t="str">
        <f>IFERROR(VLOOKUP(D1419,RIJDERS!$B$19:$D$4377,2,FALSE),"")</f>
        <v/>
      </c>
      <c r="B1419" s="20" t="str">
        <f>IFERROR(VLOOKUP(D1419,RIJDERS!$B$19:$D$4377,3,FALSE),IF(ISBLANK(C1419),"",C1419))</f>
        <v/>
      </c>
    </row>
    <row r="1420" spans="1:2" x14ac:dyDescent="0.25">
      <c r="A1420" s="20" t="str">
        <f>IFERROR(VLOOKUP(D1420,RIJDERS!$B$19:$D$4377,2,FALSE),"")</f>
        <v/>
      </c>
      <c r="B1420" s="20" t="str">
        <f>IFERROR(VLOOKUP(D1420,RIJDERS!$B$19:$D$4377,3,FALSE),IF(ISBLANK(C1420),"",C1420))</f>
        <v/>
      </c>
    </row>
    <row r="1421" spans="1:2" x14ac:dyDescent="0.25">
      <c r="A1421" s="20" t="str">
        <f>IFERROR(VLOOKUP(D1421,RIJDERS!$B$19:$D$4377,2,FALSE),"")</f>
        <v/>
      </c>
      <c r="B1421" s="20" t="str">
        <f>IFERROR(VLOOKUP(D1421,RIJDERS!$B$19:$D$4377,3,FALSE),IF(ISBLANK(C1421),"",C1421))</f>
        <v/>
      </c>
    </row>
    <row r="1422" spans="1:2" x14ac:dyDescent="0.25">
      <c r="A1422" s="20" t="str">
        <f>IFERROR(VLOOKUP(D1422,RIJDERS!$B$19:$D$4377,2,FALSE),"")</f>
        <v/>
      </c>
      <c r="B1422" s="20" t="str">
        <f>IFERROR(VLOOKUP(D1422,RIJDERS!$B$19:$D$4377,3,FALSE),IF(ISBLANK(C1422),"",C1422))</f>
        <v/>
      </c>
    </row>
    <row r="1423" spans="1:2" x14ac:dyDescent="0.25">
      <c r="A1423" s="20" t="str">
        <f>IFERROR(VLOOKUP(D1423,RIJDERS!$B$19:$D$4377,2,FALSE),"")</f>
        <v/>
      </c>
      <c r="B1423" s="20" t="str">
        <f>IFERROR(VLOOKUP(D1423,RIJDERS!$B$19:$D$4377,3,FALSE),IF(ISBLANK(C1423),"",C1423))</f>
        <v/>
      </c>
    </row>
    <row r="1424" spans="1:2" x14ac:dyDescent="0.25">
      <c r="A1424" s="20" t="str">
        <f>IFERROR(VLOOKUP(D1424,RIJDERS!$B$19:$D$4377,2,FALSE),"")</f>
        <v/>
      </c>
      <c r="B1424" s="20" t="str">
        <f>IFERROR(VLOOKUP(D1424,RIJDERS!$B$19:$D$4377,3,FALSE),IF(ISBLANK(C1424),"",C1424))</f>
        <v/>
      </c>
    </row>
    <row r="1425" spans="1:2" x14ac:dyDescent="0.25">
      <c r="A1425" s="20" t="str">
        <f>IFERROR(VLOOKUP(D1425,RIJDERS!$B$19:$D$4377,2,FALSE),"")</f>
        <v/>
      </c>
      <c r="B1425" s="20" t="str">
        <f>IFERROR(VLOOKUP(D1425,RIJDERS!$B$19:$D$4377,3,FALSE),IF(ISBLANK(C1425),"",C1425))</f>
        <v/>
      </c>
    </row>
    <row r="1426" spans="1:2" x14ac:dyDescent="0.25">
      <c r="A1426" s="20" t="str">
        <f>IFERROR(VLOOKUP(D1426,RIJDERS!$B$19:$D$4377,2,FALSE),"")</f>
        <v/>
      </c>
      <c r="B1426" s="20" t="str">
        <f>IFERROR(VLOOKUP(D1426,RIJDERS!$B$19:$D$4377,3,FALSE),IF(ISBLANK(C1426),"",C1426))</f>
        <v/>
      </c>
    </row>
    <row r="1427" spans="1:2" x14ac:dyDescent="0.25">
      <c r="A1427" s="20" t="str">
        <f>IFERROR(VLOOKUP(D1427,RIJDERS!$B$19:$D$4377,2,FALSE),"")</f>
        <v/>
      </c>
      <c r="B1427" s="20" t="str">
        <f>IFERROR(VLOOKUP(D1427,RIJDERS!$B$19:$D$4377,3,FALSE),IF(ISBLANK(C1427),"",C1427))</f>
        <v/>
      </c>
    </row>
    <row r="1428" spans="1:2" x14ac:dyDescent="0.25">
      <c r="A1428" s="20" t="str">
        <f>IFERROR(VLOOKUP(D1428,RIJDERS!$B$19:$D$4377,2,FALSE),"")</f>
        <v/>
      </c>
      <c r="B1428" s="20" t="str">
        <f>IFERROR(VLOOKUP(D1428,RIJDERS!$B$19:$D$4377,3,FALSE),IF(ISBLANK(C1428),"",C1428))</f>
        <v/>
      </c>
    </row>
    <row r="1429" spans="1:2" x14ac:dyDescent="0.25">
      <c r="A1429" s="20" t="str">
        <f>IFERROR(VLOOKUP(D1429,RIJDERS!$B$19:$D$4377,2,FALSE),"")</f>
        <v/>
      </c>
      <c r="B1429" s="20" t="str">
        <f>IFERROR(VLOOKUP(D1429,RIJDERS!$B$19:$D$4377,3,FALSE),IF(ISBLANK(C1429),"",C1429))</f>
        <v/>
      </c>
    </row>
    <row r="1430" spans="1:2" x14ac:dyDescent="0.25">
      <c r="A1430" s="20" t="str">
        <f>IFERROR(VLOOKUP(D1430,RIJDERS!$B$19:$D$4377,2,FALSE),"")</f>
        <v/>
      </c>
      <c r="B1430" s="20" t="str">
        <f>IFERROR(VLOOKUP(D1430,RIJDERS!$B$19:$D$4377,3,FALSE),IF(ISBLANK(C1430),"",C1430))</f>
        <v/>
      </c>
    </row>
    <row r="1431" spans="1:2" x14ac:dyDescent="0.25">
      <c r="A1431" s="20" t="str">
        <f>IFERROR(VLOOKUP(D1431,RIJDERS!$B$19:$D$4377,2,FALSE),"")</f>
        <v/>
      </c>
      <c r="B1431" s="20" t="str">
        <f>IFERROR(VLOOKUP(D1431,RIJDERS!$B$19:$D$4377,3,FALSE),IF(ISBLANK(C1431),"",C1431))</f>
        <v/>
      </c>
    </row>
    <row r="1432" spans="1:2" x14ac:dyDescent="0.25">
      <c r="A1432" s="20" t="str">
        <f>IFERROR(VLOOKUP(D1432,RIJDERS!$B$19:$D$4377,2,FALSE),"")</f>
        <v/>
      </c>
      <c r="B1432" s="20" t="str">
        <f>IFERROR(VLOOKUP(D1432,RIJDERS!$B$19:$D$4377,3,FALSE),IF(ISBLANK(C1432),"",C1432))</f>
        <v/>
      </c>
    </row>
    <row r="1433" spans="1:2" x14ac:dyDescent="0.25">
      <c r="A1433" s="20" t="str">
        <f>IFERROR(VLOOKUP(D1433,RIJDERS!$B$19:$D$4377,2,FALSE),"")</f>
        <v/>
      </c>
      <c r="B1433" s="20" t="str">
        <f>IFERROR(VLOOKUP(D1433,RIJDERS!$B$19:$D$4377,3,FALSE),IF(ISBLANK(C1433),"",C1433))</f>
        <v/>
      </c>
    </row>
    <row r="1434" spans="1:2" x14ac:dyDescent="0.25">
      <c r="A1434" s="20" t="str">
        <f>IFERROR(VLOOKUP(D1434,RIJDERS!$B$19:$D$4377,2,FALSE),"")</f>
        <v/>
      </c>
      <c r="B1434" s="20" t="str">
        <f>IFERROR(VLOOKUP(D1434,RIJDERS!$B$19:$D$4377,3,FALSE),IF(ISBLANK(C1434),"",C1434))</f>
        <v/>
      </c>
    </row>
    <row r="1435" spans="1:2" x14ac:dyDescent="0.25">
      <c r="A1435" s="20" t="str">
        <f>IFERROR(VLOOKUP(D1435,RIJDERS!$B$19:$D$4377,2,FALSE),"")</f>
        <v/>
      </c>
      <c r="B1435" s="20" t="str">
        <f>IFERROR(VLOOKUP(D1435,RIJDERS!$B$19:$D$4377,3,FALSE),IF(ISBLANK(C1435),"",C1435))</f>
        <v/>
      </c>
    </row>
    <row r="1436" spans="1:2" x14ac:dyDescent="0.25">
      <c r="A1436" s="20" t="str">
        <f>IFERROR(VLOOKUP(D1436,RIJDERS!$B$19:$D$4377,2,FALSE),"")</f>
        <v/>
      </c>
      <c r="B1436" s="20" t="str">
        <f>IFERROR(VLOOKUP(D1436,RIJDERS!$B$19:$D$4377,3,FALSE),IF(ISBLANK(C1436),"",C1436))</f>
        <v/>
      </c>
    </row>
    <row r="1437" spans="1:2" x14ac:dyDescent="0.25">
      <c r="A1437" s="20" t="str">
        <f>IFERROR(VLOOKUP(D1437,RIJDERS!$B$19:$D$4377,2,FALSE),"")</f>
        <v/>
      </c>
      <c r="B1437" s="20" t="str">
        <f>IFERROR(VLOOKUP(D1437,RIJDERS!$B$19:$D$4377,3,FALSE),IF(ISBLANK(C1437),"",C1437))</f>
        <v/>
      </c>
    </row>
    <row r="1438" spans="1:2" x14ac:dyDescent="0.25">
      <c r="A1438" s="20" t="str">
        <f>IFERROR(VLOOKUP(D1438,RIJDERS!$B$19:$D$4377,2,FALSE),"")</f>
        <v/>
      </c>
      <c r="B1438" s="20" t="str">
        <f>IFERROR(VLOOKUP(D1438,RIJDERS!$B$19:$D$4377,3,FALSE),IF(ISBLANK(C1438),"",C1438))</f>
        <v/>
      </c>
    </row>
    <row r="1439" spans="1:2" x14ac:dyDescent="0.25">
      <c r="A1439" s="20" t="str">
        <f>IFERROR(VLOOKUP(D1439,RIJDERS!$B$19:$D$4377,2,FALSE),"")</f>
        <v/>
      </c>
      <c r="B1439" s="20" t="str">
        <f>IFERROR(VLOOKUP(D1439,RIJDERS!$B$19:$D$4377,3,FALSE),IF(ISBLANK(C1439),"",C1439))</f>
        <v/>
      </c>
    </row>
    <row r="1440" spans="1:2" x14ac:dyDescent="0.25">
      <c r="A1440" s="20" t="str">
        <f>IFERROR(VLOOKUP(D1440,RIJDERS!$B$19:$D$4377,2,FALSE),"")</f>
        <v/>
      </c>
      <c r="B1440" s="20" t="str">
        <f>IFERROR(VLOOKUP(D1440,RIJDERS!$B$19:$D$4377,3,FALSE),IF(ISBLANK(C1440),"",C1440))</f>
        <v/>
      </c>
    </row>
    <row r="1441" spans="1:2" x14ac:dyDescent="0.25">
      <c r="A1441" s="20" t="str">
        <f>IFERROR(VLOOKUP(D1441,RIJDERS!$B$19:$D$4377,2,FALSE),"")</f>
        <v/>
      </c>
      <c r="B1441" s="20" t="str">
        <f>IFERROR(VLOOKUP(D1441,RIJDERS!$B$19:$D$4377,3,FALSE),IF(ISBLANK(C1441),"",C1441))</f>
        <v/>
      </c>
    </row>
    <row r="1442" spans="1:2" x14ac:dyDescent="0.25">
      <c r="A1442" s="20" t="str">
        <f>IFERROR(VLOOKUP(D1442,RIJDERS!$B$19:$D$4377,2,FALSE),"")</f>
        <v/>
      </c>
      <c r="B1442" s="20" t="str">
        <f>IFERROR(VLOOKUP(D1442,RIJDERS!$B$19:$D$4377,3,FALSE),IF(ISBLANK(C1442),"",C1442))</f>
        <v/>
      </c>
    </row>
    <row r="1443" spans="1:2" x14ac:dyDescent="0.25">
      <c r="A1443" s="20" t="str">
        <f>IFERROR(VLOOKUP(D1443,RIJDERS!$B$19:$D$4377,2,FALSE),"")</f>
        <v/>
      </c>
      <c r="B1443" s="20" t="str">
        <f>IFERROR(VLOOKUP(D1443,RIJDERS!$B$19:$D$4377,3,FALSE),IF(ISBLANK(C1443),"",C1443))</f>
        <v/>
      </c>
    </row>
    <row r="1444" spans="1:2" x14ac:dyDescent="0.25">
      <c r="A1444" s="20" t="str">
        <f>IFERROR(VLOOKUP(D1444,RIJDERS!$B$19:$D$4377,2,FALSE),"")</f>
        <v/>
      </c>
      <c r="B1444" s="20" t="str">
        <f>IFERROR(VLOOKUP(D1444,RIJDERS!$B$19:$D$4377,3,FALSE),IF(ISBLANK(C1444),"",C1444))</f>
        <v/>
      </c>
    </row>
    <row r="1445" spans="1:2" x14ac:dyDescent="0.25">
      <c r="A1445" s="20" t="str">
        <f>IFERROR(VLOOKUP(D1445,RIJDERS!$B$19:$D$4377,2,FALSE),"")</f>
        <v/>
      </c>
      <c r="B1445" s="20" t="str">
        <f>IFERROR(VLOOKUP(D1445,RIJDERS!$B$19:$D$4377,3,FALSE),IF(ISBLANK(C1445),"",C1445))</f>
        <v/>
      </c>
    </row>
    <row r="1446" spans="1:2" x14ac:dyDescent="0.25">
      <c r="A1446" s="20" t="str">
        <f>IFERROR(VLOOKUP(D1446,RIJDERS!$B$19:$D$4377,2,FALSE),"")</f>
        <v/>
      </c>
      <c r="B1446" s="20" t="str">
        <f>IFERROR(VLOOKUP(D1446,RIJDERS!$B$19:$D$4377,3,FALSE),IF(ISBLANK(C1446),"",C1446))</f>
        <v/>
      </c>
    </row>
    <row r="1447" spans="1:2" x14ac:dyDescent="0.25">
      <c r="A1447" s="20" t="str">
        <f>IFERROR(VLOOKUP(D1447,RIJDERS!$B$19:$D$4377,2,FALSE),"")</f>
        <v/>
      </c>
      <c r="B1447" s="20" t="str">
        <f>IFERROR(VLOOKUP(D1447,RIJDERS!$B$19:$D$4377,3,FALSE),IF(ISBLANK(C1447),"",C1447))</f>
        <v/>
      </c>
    </row>
    <row r="1448" spans="1:2" x14ac:dyDescent="0.25">
      <c r="A1448" s="20" t="str">
        <f>IFERROR(VLOOKUP(D1448,RIJDERS!$B$19:$D$4377,2,FALSE),"")</f>
        <v/>
      </c>
      <c r="B1448" s="20" t="str">
        <f>IFERROR(VLOOKUP(D1448,RIJDERS!$B$19:$D$4377,3,FALSE),IF(ISBLANK(C1448),"",C1448))</f>
        <v/>
      </c>
    </row>
    <row r="1449" spans="1:2" x14ac:dyDescent="0.25">
      <c r="A1449" s="20" t="str">
        <f>IFERROR(VLOOKUP(D1449,RIJDERS!$B$19:$D$4377,2,FALSE),"")</f>
        <v/>
      </c>
      <c r="B1449" s="20" t="str">
        <f>IFERROR(VLOOKUP(D1449,RIJDERS!$B$19:$D$4377,3,FALSE),IF(ISBLANK(C1449),"",C1449))</f>
        <v/>
      </c>
    </row>
    <row r="1450" spans="1:2" x14ac:dyDescent="0.25">
      <c r="A1450" s="20" t="str">
        <f>IFERROR(VLOOKUP(D1450,RIJDERS!$B$19:$D$4377,2,FALSE),"")</f>
        <v/>
      </c>
      <c r="B1450" s="20" t="str">
        <f>IFERROR(VLOOKUP(D1450,RIJDERS!$B$19:$D$4377,3,FALSE),IF(ISBLANK(C1450),"",C1450))</f>
        <v/>
      </c>
    </row>
    <row r="1451" spans="1:2" x14ac:dyDescent="0.25">
      <c r="A1451" s="20" t="str">
        <f>IFERROR(VLOOKUP(D1451,RIJDERS!$B$19:$D$4377,2,FALSE),"")</f>
        <v/>
      </c>
      <c r="B1451" s="20" t="str">
        <f>IFERROR(VLOOKUP(D1451,RIJDERS!$B$19:$D$4377,3,FALSE),IF(ISBLANK(C1451),"",C1451))</f>
        <v/>
      </c>
    </row>
    <row r="1452" spans="1:2" x14ac:dyDescent="0.25">
      <c r="A1452" s="20" t="str">
        <f>IFERROR(VLOOKUP(D1452,RIJDERS!$B$19:$D$4377,2,FALSE),"")</f>
        <v/>
      </c>
      <c r="B1452" s="20" t="str">
        <f>IFERROR(VLOOKUP(D1452,RIJDERS!$B$19:$D$4377,3,FALSE),IF(ISBLANK(C1452),"",C1452))</f>
        <v/>
      </c>
    </row>
    <row r="1453" spans="1:2" x14ac:dyDescent="0.25">
      <c r="A1453" s="20" t="str">
        <f>IFERROR(VLOOKUP(D1453,RIJDERS!$B$19:$D$4377,2,FALSE),"")</f>
        <v/>
      </c>
      <c r="B1453" s="20" t="str">
        <f>IFERROR(VLOOKUP(D1453,RIJDERS!$B$19:$D$4377,3,FALSE),IF(ISBLANK(C1453),"",C1453))</f>
        <v/>
      </c>
    </row>
    <row r="1454" spans="1:2" x14ac:dyDescent="0.25">
      <c r="A1454" s="20" t="str">
        <f>IFERROR(VLOOKUP(D1454,RIJDERS!$B$19:$D$4377,2,FALSE),"")</f>
        <v/>
      </c>
      <c r="B1454" s="20" t="str">
        <f>IFERROR(VLOOKUP(D1454,RIJDERS!$B$19:$D$4377,3,FALSE),IF(ISBLANK(C1454),"",C1454))</f>
        <v/>
      </c>
    </row>
    <row r="1455" spans="1:2" x14ac:dyDescent="0.25">
      <c r="A1455" s="20" t="str">
        <f>IFERROR(VLOOKUP(D1455,RIJDERS!$B$19:$D$4377,2,FALSE),"")</f>
        <v/>
      </c>
      <c r="B1455" s="20" t="str">
        <f>IFERROR(VLOOKUP(D1455,RIJDERS!$B$19:$D$4377,3,FALSE),IF(ISBLANK(C1455),"",C1455))</f>
        <v/>
      </c>
    </row>
    <row r="1456" spans="1:2" x14ac:dyDescent="0.25">
      <c r="A1456" s="20" t="str">
        <f>IFERROR(VLOOKUP(D1456,RIJDERS!$B$19:$D$4377,2,FALSE),"")</f>
        <v/>
      </c>
      <c r="B1456" s="20" t="str">
        <f>IFERROR(VLOOKUP(D1456,RIJDERS!$B$19:$D$4377,3,FALSE),IF(ISBLANK(C1456),"",C1456))</f>
        <v/>
      </c>
    </row>
    <row r="1457" spans="1:2" x14ac:dyDescent="0.25">
      <c r="A1457" s="20" t="str">
        <f>IFERROR(VLOOKUP(D1457,RIJDERS!$B$19:$D$4377,2,FALSE),"")</f>
        <v/>
      </c>
      <c r="B1457" s="20" t="str">
        <f>IFERROR(VLOOKUP(D1457,RIJDERS!$B$19:$D$4377,3,FALSE),IF(ISBLANK(C1457),"",C1457))</f>
        <v/>
      </c>
    </row>
    <row r="1458" spans="1:2" x14ac:dyDescent="0.25">
      <c r="A1458" s="20" t="str">
        <f>IFERROR(VLOOKUP(D1458,RIJDERS!$B$19:$D$4377,2,FALSE),"")</f>
        <v/>
      </c>
      <c r="B1458" s="20" t="str">
        <f>IFERROR(VLOOKUP(D1458,RIJDERS!$B$19:$D$4377,3,FALSE),IF(ISBLANK(C1458),"",C1458))</f>
        <v/>
      </c>
    </row>
    <row r="1459" spans="1:2" x14ac:dyDescent="0.25">
      <c r="A1459" s="20" t="str">
        <f>IFERROR(VLOOKUP(D1459,RIJDERS!$B$19:$D$4377,2,FALSE),"")</f>
        <v/>
      </c>
      <c r="B1459" s="20" t="str">
        <f>IFERROR(VLOOKUP(D1459,RIJDERS!$B$19:$D$4377,3,FALSE),IF(ISBLANK(C1459),"",C1459))</f>
        <v/>
      </c>
    </row>
    <row r="1460" spans="1:2" x14ac:dyDescent="0.25">
      <c r="A1460" s="20" t="str">
        <f>IFERROR(VLOOKUP(D1460,RIJDERS!$B$19:$D$4377,2,FALSE),"")</f>
        <v/>
      </c>
      <c r="B1460" s="20" t="str">
        <f>IFERROR(VLOOKUP(D1460,RIJDERS!$B$19:$D$4377,3,FALSE),IF(ISBLANK(C1460),"",C1460))</f>
        <v/>
      </c>
    </row>
    <row r="1461" spans="1:2" x14ac:dyDescent="0.25">
      <c r="A1461" s="20" t="str">
        <f>IFERROR(VLOOKUP(D1461,RIJDERS!$B$19:$D$4377,2,FALSE),"")</f>
        <v/>
      </c>
      <c r="B1461" s="20" t="str">
        <f>IFERROR(VLOOKUP(D1461,RIJDERS!$B$19:$D$4377,3,FALSE),IF(ISBLANK(C1461),"",C1461))</f>
        <v/>
      </c>
    </row>
    <row r="1462" spans="1:2" x14ac:dyDescent="0.25">
      <c r="A1462" s="20" t="str">
        <f>IFERROR(VLOOKUP(D1462,RIJDERS!$B$19:$D$4377,2,FALSE),"")</f>
        <v/>
      </c>
      <c r="B1462" s="20" t="str">
        <f>IFERROR(VLOOKUP(D1462,RIJDERS!$B$19:$D$4377,3,FALSE),IF(ISBLANK(C1462),"",C1462))</f>
        <v/>
      </c>
    </row>
    <row r="1463" spans="1:2" x14ac:dyDescent="0.25">
      <c r="A1463" s="20" t="str">
        <f>IFERROR(VLOOKUP(D1463,RIJDERS!$B$19:$D$4377,2,FALSE),"")</f>
        <v/>
      </c>
      <c r="B1463" s="20" t="str">
        <f>IFERROR(VLOOKUP(D1463,RIJDERS!$B$19:$D$4377,3,FALSE),IF(ISBLANK(C1463),"",C1463))</f>
        <v/>
      </c>
    </row>
    <row r="1464" spans="1:2" x14ac:dyDescent="0.25">
      <c r="A1464" s="20" t="str">
        <f>IFERROR(VLOOKUP(D1464,RIJDERS!$B$19:$D$4377,2,FALSE),"")</f>
        <v/>
      </c>
      <c r="B1464" s="20" t="str">
        <f>IFERROR(VLOOKUP(D1464,RIJDERS!$B$19:$D$4377,3,FALSE),IF(ISBLANK(C1464),"",C1464))</f>
        <v/>
      </c>
    </row>
    <row r="1465" spans="1:2" x14ac:dyDescent="0.25">
      <c r="A1465" s="20" t="str">
        <f>IFERROR(VLOOKUP(D1465,RIJDERS!$B$19:$D$4377,2,FALSE),"")</f>
        <v/>
      </c>
      <c r="B1465" s="20" t="str">
        <f>IFERROR(VLOOKUP(D1465,RIJDERS!$B$19:$D$4377,3,FALSE),IF(ISBLANK(C1465),"",C1465))</f>
        <v/>
      </c>
    </row>
    <row r="1466" spans="1:2" x14ac:dyDescent="0.25">
      <c r="A1466" s="20" t="str">
        <f>IFERROR(VLOOKUP(D1466,RIJDERS!$B$19:$D$4377,2,FALSE),"")</f>
        <v/>
      </c>
      <c r="B1466" s="20" t="str">
        <f>IFERROR(VLOOKUP(D1466,RIJDERS!$B$19:$D$4377,3,FALSE),IF(ISBLANK(C1466),"",C1466))</f>
        <v/>
      </c>
    </row>
    <row r="1467" spans="1:2" x14ac:dyDescent="0.25">
      <c r="A1467" s="20" t="str">
        <f>IFERROR(VLOOKUP(D1467,RIJDERS!$B$19:$D$4377,2,FALSE),"")</f>
        <v/>
      </c>
      <c r="B1467" s="20" t="str">
        <f>IFERROR(VLOOKUP(D1467,RIJDERS!$B$19:$D$4377,3,FALSE),IF(ISBLANK(C1467),"",C1467))</f>
        <v/>
      </c>
    </row>
    <row r="1468" spans="1:2" x14ac:dyDescent="0.25">
      <c r="A1468" s="20" t="str">
        <f>IFERROR(VLOOKUP(D1468,RIJDERS!$B$19:$D$4377,2,FALSE),"")</f>
        <v/>
      </c>
      <c r="B1468" s="20" t="str">
        <f>IFERROR(VLOOKUP(D1468,RIJDERS!$B$19:$D$4377,3,FALSE),IF(ISBLANK(C1468),"",C1468))</f>
        <v/>
      </c>
    </row>
    <row r="1469" spans="1:2" x14ac:dyDescent="0.25">
      <c r="A1469" s="20" t="str">
        <f>IFERROR(VLOOKUP(D1469,RIJDERS!$B$19:$D$4377,2,FALSE),"")</f>
        <v/>
      </c>
      <c r="B1469" s="20" t="str">
        <f>IFERROR(VLOOKUP(D1469,RIJDERS!$B$19:$D$4377,3,FALSE),IF(ISBLANK(C1469),"",C1469))</f>
        <v/>
      </c>
    </row>
    <row r="1470" spans="1:2" x14ac:dyDescent="0.25">
      <c r="A1470" s="20" t="str">
        <f>IFERROR(VLOOKUP(D1470,RIJDERS!$B$19:$D$4377,2,FALSE),"")</f>
        <v/>
      </c>
      <c r="B1470" s="20" t="str">
        <f>IFERROR(VLOOKUP(D1470,RIJDERS!$B$19:$D$4377,3,FALSE),IF(ISBLANK(C1470),"",C1470))</f>
        <v/>
      </c>
    </row>
    <row r="1471" spans="1:2" x14ac:dyDescent="0.25">
      <c r="A1471" s="20" t="str">
        <f>IFERROR(VLOOKUP(D1471,RIJDERS!$B$19:$D$4377,2,FALSE),"")</f>
        <v/>
      </c>
      <c r="B1471" s="20" t="str">
        <f>IFERROR(VLOOKUP(D1471,RIJDERS!$B$19:$D$4377,3,FALSE),IF(ISBLANK(C1471),"",C1471))</f>
        <v/>
      </c>
    </row>
    <row r="1472" spans="1:2" x14ac:dyDescent="0.25">
      <c r="A1472" s="20" t="str">
        <f>IFERROR(VLOOKUP(D1472,RIJDERS!$B$19:$D$4377,2,FALSE),"")</f>
        <v/>
      </c>
      <c r="B1472" s="20" t="str">
        <f>IFERROR(VLOOKUP(D1472,RIJDERS!$B$19:$D$4377,3,FALSE),IF(ISBLANK(C1472),"",C1472))</f>
        <v/>
      </c>
    </row>
    <row r="1473" spans="1:2" x14ac:dyDescent="0.25">
      <c r="A1473" s="20" t="str">
        <f>IFERROR(VLOOKUP(D1473,RIJDERS!$B$19:$D$4377,2,FALSE),"")</f>
        <v/>
      </c>
      <c r="B1473" s="20" t="str">
        <f>IFERROR(VLOOKUP(D1473,RIJDERS!$B$19:$D$4377,3,FALSE),IF(ISBLANK(C1473),"",C1473))</f>
        <v/>
      </c>
    </row>
    <row r="1474" spans="1:2" x14ac:dyDescent="0.25">
      <c r="A1474" s="20" t="str">
        <f>IFERROR(VLOOKUP(D1474,RIJDERS!$B$19:$D$4377,2,FALSE),"")</f>
        <v/>
      </c>
      <c r="B1474" s="20" t="str">
        <f>IFERROR(VLOOKUP(D1474,RIJDERS!$B$19:$D$4377,3,FALSE),IF(ISBLANK(C1474),"",C1474))</f>
        <v/>
      </c>
    </row>
    <row r="1475" spans="1:2" x14ac:dyDescent="0.25">
      <c r="A1475" s="20" t="str">
        <f>IFERROR(VLOOKUP(D1475,RIJDERS!$B$19:$D$4377,2,FALSE),"")</f>
        <v/>
      </c>
      <c r="B1475" s="20" t="str">
        <f>IFERROR(VLOOKUP(D1475,RIJDERS!$B$19:$D$4377,3,FALSE),IF(ISBLANK(C1475),"",C1475))</f>
        <v/>
      </c>
    </row>
    <row r="1476" spans="1:2" x14ac:dyDescent="0.25">
      <c r="A1476" s="20" t="str">
        <f>IFERROR(VLOOKUP(D1476,RIJDERS!$B$19:$D$4377,2,FALSE),"")</f>
        <v/>
      </c>
      <c r="B1476" s="20" t="str">
        <f>IFERROR(VLOOKUP(D1476,RIJDERS!$B$19:$D$4377,3,FALSE),IF(ISBLANK(C1476),"",C1476))</f>
        <v/>
      </c>
    </row>
    <row r="1477" spans="1:2" x14ac:dyDescent="0.25">
      <c r="A1477" s="20" t="str">
        <f>IFERROR(VLOOKUP(D1477,RIJDERS!$B$19:$D$4377,2,FALSE),"")</f>
        <v/>
      </c>
      <c r="B1477" s="20" t="str">
        <f>IFERROR(VLOOKUP(D1477,RIJDERS!$B$19:$D$4377,3,FALSE),IF(ISBLANK(C1477),"",C1477))</f>
        <v/>
      </c>
    </row>
    <row r="1478" spans="1:2" x14ac:dyDescent="0.25">
      <c r="A1478" s="20" t="str">
        <f>IFERROR(VLOOKUP(D1478,RIJDERS!$B$19:$D$4377,2,FALSE),"")</f>
        <v/>
      </c>
      <c r="B1478" s="20" t="str">
        <f>IFERROR(VLOOKUP(D1478,RIJDERS!$B$19:$D$4377,3,FALSE),IF(ISBLANK(C1478),"",C1478))</f>
        <v/>
      </c>
    </row>
    <row r="1479" spans="1:2" x14ac:dyDescent="0.25">
      <c r="A1479" s="20" t="str">
        <f>IFERROR(VLOOKUP(D1479,RIJDERS!$B$19:$D$4377,2,FALSE),"")</f>
        <v/>
      </c>
      <c r="B1479" s="20" t="str">
        <f>IFERROR(VLOOKUP(D1479,RIJDERS!$B$19:$D$4377,3,FALSE),IF(ISBLANK(C1479),"",C1479))</f>
        <v/>
      </c>
    </row>
    <row r="1480" spans="1:2" x14ac:dyDescent="0.25">
      <c r="A1480" s="20" t="str">
        <f>IFERROR(VLOOKUP(D1480,RIJDERS!$B$19:$D$4377,2,FALSE),"")</f>
        <v/>
      </c>
      <c r="B1480" s="20" t="str">
        <f>IFERROR(VLOOKUP(D1480,RIJDERS!$B$19:$D$4377,3,FALSE),IF(ISBLANK(C1480),"",C1480))</f>
        <v/>
      </c>
    </row>
    <row r="1481" spans="1:2" x14ac:dyDescent="0.25">
      <c r="A1481" s="20" t="str">
        <f>IFERROR(VLOOKUP(D1481,RIJDERS!$B$19:$D$4377,2,FALSE),"")</f>
        <v/>
      </c>
      <c r="B1481" s="20" t="str">
        <f>IFERROR(VLOOKUP(D1481,RIJDERS!$B$19:$D$4377,3,FALSE),IF(ISBLANK(C1481),"",C1481))</f>
        <v/>
      </c>
    </row>
    <row r="1482" spans="1:2" x14ac:dyDescent="0.25">
      <c r="A1482" s="20" t="str">
        <f>IFERROR(VLOOKUP(D1482,RIJDERS!$B$19:$D$4377,2,FALSE),"")</f>
        <v/>
      </c>
      <c r="B1482" s="20" t="str">
        <f>IFERROR(VLOOKUP(D1482,RIJDERS!$B$19:$D$4377,3,FALSE),IF(ISBLANK(C1482),"",C1482))</f>
        <v/>
      </c>
    </row>
    <row r="1483" spans="1:2" x14ac:dyDescent="0.25">
      <c r="A1483" s="20" t="str">
        <f>IFERROR(VLOOKUP(D1483,RIJDERS!$B$19:$D$4377,2,FALSE),"")</f>
        <v/>
      </c>
      <c r="B1483" s="20" t="str">
        <f>IFERROR(VLOOKUP(D1483,RIJDERS!$B$19:$D$4377,3,FALSE),IF(ISBLANK(C1483),"",C1483))</f>
        <v/>
      </c>
    </row>
    <row r="1484" spans="1:2" x14ac:dyDescent="0.25">
      <c r="A1484" s="20" t="str">
        <f>IFERROR(VLOOKUP(D1484,RIJDERS!$B$19:$D$4377,2,FALSE),"")</f>
        <v/>
      </c>
      <c r="B1484" s="20" t="str">
        <f>IFERROR(VLOOKUP(D1484,RIJDERS!$B$19:$D$4377,3,FALSE),IF(ISBLANK(C1484),"",C1484))</f>
        <v/>
      </c>
    </row>
    <row r="1485" spans="1:2" x14ac:dyDescent="0.25">
      <c r="A1485" s="20" t="str">
        <f>IFERROR(VLOOKUP(D1485,RIJDERS!$B$19:$D$4377,2,FALSE),"")</f>
        <v/>
      </c>
      <c r="B1485" s="20" t="str">
        <f>IFERROR(VLOOKUP(D1485,RIJDERS!$B$19:$D$4377,3,FALSE),IF(ISBLANK(C1485),"",C1485))</f>
        <v/>
      </c>
    </row>
    <row r="1486" spans="1:2" x14ac:dyDescent="0.25">
      <c r="A1486" s="20" t="str">
        <f>IFERROR(VLOOKUP(D1486,RIJDERS!$B$19:$D$4377,2,FALSE),"")</f>
        <v/>
      </c>
      <c r="B1486" s="20" t="str">
        <f>IFERROR(VLOOKUP(D1486,RIJDERS!$B$19:$D$4377,3,FALSE),IF(ISBLANK(C1486),"",C1486))</f>
        <v/>
      </c>
    </row>
    <row r="1487" spans="1:2" x14ac:dyDescent="0.25">
      <c r="A1487" s="20" t="str">
        <f>IFERROR(VLOOKUP(D1487,RIJDERS!$B$19:$D$4377,2,FALSE),"")</f>
        <v/>
      </c>
      <c r="B1487" s="20" t="str">
        <f>IFERROR(VLOOKUP(D1487,RIJDERS!$B$19:$D$4377,3,FALSE),IF(ISBLANK(C1487),"",C1487))</f>
        <v/>
      </c>
    </row>
    <row r="1488" spans="1:2" x14ac:dyDescent="0.25">
      <c r="A1488" s="20" t="str">
        <f>IFERROR(VLOOKUP(D1488,RIJDERS!$B$19:$D$4377,2,FALSE),"")</f>
        <v/>
      </c>
      <c r="B1488" s="20" t="str">
        <f>IFERROR(VLOOKUP(D1488,RIJDERS!$B$19:$D$4377,3,FALSE),IF(ISBLANK(C1488),"",C1488))</f>
        <v/>
      </c>
    </row>
    <row r="1489" spans="1:2" x14ac:dyDescent="0.25">
      <c r="A1489" s="20" t="str">
        <f>IFERROR(VLOOKUP(D1489,RIJDERS!$B$19:$D$4377,2,FALSE),"")</f>
        <v/>
      </c>
      <c r="B1489" s="20" t="str">
        <f>IFERROR(VLOOKUP(D1489,RIJDERS!$B$19:$D$4377,3,FALSE),IF(ISBLANK(C1489),"",C1489))</f>
        <v/>
      </c>
    </row>
    <row r="1490" spans="1:2" x14ac:dyDescent="0.25">
      <c r="A1490" s="20" t="str">
        <f>IFERROR(VLOOKUP(D1490,RIJDERS!$B$19:$D$4377,2,FALSE),"")</f>
        <v/>
      </c>
      <c r="B1490" s="20" t="str">
        <f>IFERROR(VLOOKUP(D1490,RIJDERS!$B$19:$D$4377,3,FALSE),IF(ISBLANK(C1490),"",C1490))</f>
        <v/>
      </c>
    </row>
    <row r="1491" spans="1:2" x14ac:dyDescent="0.25">
      <c r="A1491" s="20" t="str">
        <f>IFERROR(VLOOKUP(D1491,RIJDERS!$B$19:$D$4377,2,FALSE),"")</f>
        <v/>
      </c>
      <c r="B1491" s="20" t="str">
        <f>IFERROR(VLOOKUP(D1491,RIJDERS!$B$19:$D$4377,3,FALSE),IF(ISBLANK(C1491),"",C1491))</f>
        <v/>
      </c>
    </row>
    <row r="1492" spans="1:2" x14ac:dyDescent="0.25">
      <c r="A1492" s="20" t="str">
        <f>IFERROR(VLOOKUP(D1492,RIJDERS!$B$19:$D$4377,2,FALSE),"")</f>
        <v/>
      </c>
      <c r="B1492" s="20" t="str">
        <f>IFERROR(VLOOKUP(D1492,RIJDERS!$B$19:$D$4377,3,FALSE),IF(ISBLANK(C1492),"",C1492))</f>
        <v/>
      </c>
    </row>
    <row r="1493" spans="1:2" x14ac:dyDescent="0.25">
      <c r="A1493" s="20" t="str">
        <f>IFERROR(VLOOKUP(D1493,RIJDERS!$B$19:$D$4377,2,FALSE),"")</f>
        <v/>
      </c>
      <c r="B1493" s="20" t="str">
        <f>IFERROR(VLOOKUP(D1493,RIJDERS!$B$19:$D$4377,3,FALSE),IF(ISBLANK(C1493),"",C1493))</f>
        <v/>
      </c>
    </row>
    <row r="1494" spans="1:2" x14ac:dyDescent="0.25">
      <c r="A1494" s="20" t="str">
        <f>IFERROR(VLOOKUP(D1494,RIJDERS!$B$19:$D$4377,2,FALSE),"")</f>
        <v/>
      </c>
      <c r="B1494" s="20" t="str">
        <f>IFERROR(VLOOKUP(D1494,RIJDERS!$B$19:$D$4377,3,FALSE),IF(ISBLANK(C1494),"",C1494))</f>
        <v/>
      </c>
    </row>
    <row r="1495" spans="1:2" x14ac:dyDescent="0.25">
      <c r="A1495" s="20" t="str">
        <f>IFERROR(VLOOKUP(D1495,RIJDERS!$B$19:$D$4377,2,FALSE),"")</f>
        <v/>
      </c>
      <c r="B1495" s="20" t="str">
        <f>IFERROR(VLOOKUP(D1495,RIJDERS!$B$19:$D$4377,3,FALSE),IF(ISBLANK(C1495),"",C1495))</f>
        <v/>
      </c>
    </row>
    <row r="1496" spans="1:2" x14ac:dyDescent="0.25">
      <c r="A1496" s="20" t="str">
        <f>IFERROR(VLOOKUP(D1496,RIJDERS!$B$19:$D$4377,2,FALSE),"")</f>
        <v/>
      </c>
      <c r="B1496" s="20" t="str">
        <f>IFERROR(VLOOKUP(D1496,RIJDERS!$B$19:$D$4377,3,FALSE),IF(ISBLANK(C1496),"",C1496))</f>
        <v/>
      </c>
    </row>
    <row r="1497" spans="1:2" x14ac:dyDescent="0.25">
      <c r="A1497" s="20" t="str">
        <f>IFERROR(VLOOKUP(D1497,RIJDERS!$B$19:$D$4377,2,FALSE),"")</f>
        <v/>
      </c>
      <c r="B1497" s="20" t="str">
        <f>IFERROR(VLOOKUP(D1497,RIJDERS!$B$19:$D$4377,3,FALSE),IF(ISBLANK(C1497),"",C1497))</f>
        <v/>
      </c>
    </row>
    <row r="1498" spans="1:2" x14ac:dyDescent="0.25">
      <c r="A1498" s="20" t="str">
        <f>IFERROR(VLOOKUP(D1498,RIJDERS!$B$19:$D$4377,2,FALSE),"")</f>
        <v/>
      </c>
      <c r="B1498" s="20" t="str">
        <f>IFERROR(VLOOKUP(D1498,RIJDERS!$B$19:$D$4377,3,FALSE),IF(ISBLANK(C1498),"",C1498))</f>
        <v/>
      </c>
    </row>
    <row r="1499" spans="1:2" x14ac:dyDescent="0.25">
      <c r="A1499" s="20" t="str">
        <f>IFERROR(VLOOKUP(D1499,RIJDERS!$B$19:$D$4377,2,FALSE),"")</f>
        <v/>
      </c>
      <c r="B1499" s="20" t="str">
        <f>IFERROR(VLOOKUP(D1499,RIJDERS!$B$19:$D$4377,3,FALSE),IF(ISBLANK(C1499),"",C1499))</f>
        <v/>
      </c>
    </row>
    <row r="1500" spans="1:2" x14ac:dyDescent="0.25">
      <c r="A1500" s="20" t="str">
        <f>IFERROR(VLOOKUP(D1500,RIJDERS!$B$19:$D$4377,2,FALSE),"")</f>
        <v/>
      </c>
      <c r="B1500" s="20" t="str">
        <f>IFERROR(VLOOKUP(D1500,RIJDERS!$B$19:$D$4377,3,FALSE),IF(ISBLANK(C1500),"",C1500))</f>
        <v/>
      </c>
    </row>
    <row r="1501" spans="1:2" x14ac:dyDescent="0.25">
      <c r="A1501" s="20" t="str">
        <f>IFERROR(VLOOKUP(D1501,RIJDERS!$B$19:$D$4377,2,FALSE),"")</f>
        <v/>
      </c>
      <c r="B1501" s="20" t="str">
        <f>IFERROR(VLOOKUP(D1501,RIJDERS!$B$19:$D$4377,3,FALSE),IF(ISBLANK(C1501),"",C1501))</f>
        <v/>
      </c>
    </row>
    <row r="1502" spans="1:2" x14ac:dyDescent="0.25">
      <c r="A1502" s="20" t="str">
        <f>IFERROR(VLOOKUP(D1502,RIJDERS!$B$19:$D$4377,2,FALSE),"")</f>
        <v/>
      </c>
      <c r="B1502" s="20" t="str">
        <f>IFERROR(VLOOKUP(D1502,RIJDERS!$B$19:$D$4377,3,FALSE),IF(ISBLANK(C1502),"",C1502))</f>
        <v/>
      </c>
    </row>
    <row r="1503" spans="1:2" x14ac:dyDescent="0.25">
      <c r="A1503" s="20" t="str">
        <f>IFERROR(VLOOKUP(D1503,RIJDERS!$B$19:$D$4377,2,FALSE),"")</f>
        <v/>
      </c>
      <c r="B1503" s="20" t="str">
        <f>IFERROR(VLOOKUP(D1503,RIJDERS!$B$19:$D$4377,3,FALSE),IF(ISBLANK(C1503),"",C1503))</f>
        <v/>
      </c>
    </row>
    <row r="1504" spans="1:2" x14ac:dyDescent="0.25">
      <c r="A1504" s="20" t="str">
        <f>IFERROR(VLOOKUP(D1504,RIJDERS!$B$19:$D$4377,2,FALSE),"")</f>
        <v/>
      </c>
      <c r="B1504" s="20" t="str">
        <f>IFERROR(VLOOKUP(D1504,RIJDERS!$B$19:$D$4377,3,FALSE),IF(ISBLANK(C1504),"",C1504))</f>
        <v/>
      </c>
    </row>
    <row r="1505" spans="1:2" x14ac:dyDescent="0.25">
      <c r="A1505" s="20" t="str">
        <f>IFERROR(VLOOKUP(D1505,RIJDERS!$B$19:$D$4377,2,FALSE),"")</f>
        <v/>
      </c>
      <c r="B1505" s="20" t="str">
        <f>IFERROR(VLOOKUP(D1505,RIJDERS!$B$19:$D$4377,3,FALSE),IF(ISBLANK(C1505),"",C1505))</f>
        <v/>
      </c>
    </row>
    <row r="1506" spans="1:2" x14ac:dyDescent="0.25">
      <c r="A1506" s="20" t="str">
        <f>IFERROR(VLOOKUP(D1506,RIJDERS!$B$19:$D$4377,2,FALSE),"")</f>
        <v/>
      </c>
      <c r="B1506" s="20" t="str">
        <f>IFERROR(VLOOKUP(D1506,RIJDERS!$B$19:$D$4377,3,FALSE),IF(ISBLANK(C1506),"",C1506))</f>
        <v/>
      </c>
    </row>
    <row r="1507" spans="1:2" x14ac:dyDescent="0.25">
      <c r="A1507" s="20" t="str">
        <f>IFERROR(VLOOKUP(D1507,RIJDERS!$B$19:$D$4377,2,FALSE),"")</f>
        <v/>
      </c>
      <c r="B1507" s="20" t="str">
        <f>IFERROR(VLOOKUP(D1507,RIJDERS!$B$19:$D$4377,3,FALSE),IF(ISBLANK(C1507),"",C1507))</f>
        <v/>
      </c>
    </row>
    <row r="1508" spans="1:2" x14ac:dyDescent="0.25">
      <c r="A1508" s="20" t="str">
        <f>IFERROR(VLOOKUP(D1508,RIJDERS!$B$19:$D$4377,2,FALSE),"")</f>
        <v/>
      </c>
      <c r="B1508" s="20" t="str">
        <f>IFERROR(VLOOKUP(D1508,RIJDERS!$B$19:$D$4377,3,FALSE),IF(ISBLANK(C1508),"",C1508))</f>
        <v/>
      </c>
    </row>
    <row r="1509" spans="1:2" x14ac:dyDescent="0.25">
      <c r="A1509" s="20" t="str">
        <f>IFERROR(VLOOKUP(D1509,RIJDERS!$B$19:$D$4377,2,FALSE),"")</f>
        <v/>
      </c>
      <c r="B1509" s="20" t="str">
        <f>IFERROR(VLOOKUP(D1509,RIJDERS!$B$19:$D$4377,3,FALSE),IF(ISBLANK(C1509),"",C1509))</f>
        <v/>
      </c>
    </row>
    <row r="1510" spans="1:2" x14ac:dyDescent="0.25">
      <c r="A1510" s="20" t="str">
        <f>IFERROR(VLOOKUP(D1510,RIJDERS!$B$19:$D$4377,2,FALSE),"")</f>
        <v/>
      </c>
      <c r="B1510" s="20" t="str">
        <f>IFERROR(VLOOKUP(D1510,RIJDERS!$B$19:$D$4377,3,FALSE),IF(ISBLANK(C1510),"",C1510))</f>
        <v/>
      </c>
    </row>
    <row r="1511" spans="1:2" x14ac:dyDescent="0.25">
      <c r="A1511" s="20" t="str">
        <f>IFERROR(VLOOKUP(D1511,RIJDERS!$B$19:$D$4377,2,FALSE),"")</f>
        <v/>
      </c>
      <c r="B1511" s="20" t="str">
        <f>IFERROR(VLOOKUP(D1511,RIJDERS!$B$19:$D$4377,3,FALSE),IF(ISBLANK(C1511),"",C1511))</f>
        <v/>
      </c>
    </row>
    <row r="1512" spans="1:2" x14ac:dyDescent="0.25">
      <c r="A1512" s="20" t="str">
        <f>IFERROR(VLOOKUP(D1512,RIJDERS!$B$19:$D$4377,2,FALSE),"")</f>
        <v/>
      </c>
      <c r="B1512" s="20" t="str">
        <f>IFERROR(VLOOKUP(D1512,RIJDERS!$B$19:$D$4377,3,FALSE),IF(ISBLANK(C1512),"",C1512))</f>
        <v/>
      </c>
    </row>
    <row r="1513" spans="1:2" x14ac:dyDescent="0.25">
      <c r="A1513" s="20" t="str">
        <f>IFERROR(VLOOKUP(D1513,RIJDERS!$B$19:$D$4377,2,FALSE),"")</f>
        <v/>
      </c>
      <c r="B1513" s="20" t="str">
        <f>IFERROR(VLOOKUP(D1513,RIJDERS!$B$19:$D$4377,3,FALSE),IF(ISBLANK(C1513),"",C1513))</f>
        <v/>
      </c>
    </row>
    <row r="1514" spans="1:2" x14ac:dyDescent="0.25">
      <c r="A1514" s="20" t="str">
        <f>IFERROR(VLOOKUP(D1514,RIJDERS!$B$19:$D$4377,2,FALSE),"")</f>
        <v/>
      </c>
      <c r="B1514" s="20" t="str">
        <f>IFERROR(VLOOKUP(D1514,RIJDERS!$B$19:$D$4377,3,FALSE),IF(ISBLANK(C1514),"",C1514))</f>
        <v/>
      </c>
    </row>
    <row r="1515" spans="1:2" x14ac:dyDescent="0.25">
      <c r="A1515" s="20" t="str">
        <f>IFERROR(VLOOKUP(D1515,RIJDERS!$B$19:$D$4377,2,FALSE),"")</f>
        <v/>
      </c>
      <c r="B1515" s="20" t="str">
        <f>IFERROR(VLOOKUP(D1515,RIJDERS!$B$19:$D$4377,3,FALSE),IF(ISBLANK(C1515),"",C1515))</f>
        <v/>
      </c>
    </row>
    <row r="1516" spans="1:2" x14ac:dyDescent="0.25">
      <c r="A1516" s="20" t="str">
        <f>IFERROR(VLOOKUP(D1516,RIJDERS!$B$19:$D$4377,2,FALSE),"")</f>
        <v/>
      </c>
      <c r="B1516" s="20" t="str">
        <f>IFERROR(VLOOKUP(D1516,RIJDERS!$B$19:$D$4377,3,FALSE),IF(ISBLANK(C1516),"",C1516))</f>
        <v/>
      </c>
    </row>
    <row r="1517" spans="1:2" x14ac:dyDescent="0.25">
      <c r="A1517" s="20" t="str">
        <f>IFERROR(VLOOKUP(D1517,RIJDERS!$B$19:$D$4377,2,FALSE),"")</f>
        <v/>
      </c>
      <c r="B1517" s="20" t="str">
        <f>IFERROR(VLOOKUP(D1517,RIJDERS!$B$19:$D$4377,3,FALSE),IF(ISBLANK(C1517),"",C1517))</f>
        <v/>
      </c>
    </row>
    <row r="1518" spans="1:2" x14ac:dyDescent="0.25">
      <c r="A1518" s="20" t="str">
        <f>IFERROR(VLOOKUP(D1518,RIJDERS!$B$19:$D$4377,2,FALSE),"")</f>
        <v/>
      </c>
      <c r="B1518" s="20" t="str">
        <f>IFERROR(VLOOKUP(D1518,RIJDERS!$B$19:$D$4377,3,FALSE),IF(ISBLANK(C1518),"",C1518))</f>
        <v/>
      </c>
    </row>
    <row r="1519" spans="1:2" x14ac:dyDescent="0.25">
      <c r="A1519" s="20" t="str">
        <f>IFERROR(VLOOKUP(D1519,RIJDERS!$B$19:$D$4377,2,FALSE),"")</f>
        <v/>
      </c>
      <c r="B1519" s="20" t="str">
        <f>IFERROR(VLOOKUP(D1519,RIJDERS!$B$19:$D$4377,3,FALSE),IF(ISBLANK(C1519),"",C1519))</f>
        <v/>
      </c>
    </row>
    <row r="1520" spans="1:2" x14ac:dyDescent="0.25">
      <c r="A1520" s="20" t="str">
        <f>IFERROR(VLOOKUP(D1520,RIJDERS!$B$19:$D$4377,2,FALSE),"")</f>
        <v/>
      </c>
      <c r="B1520" s="20" t="str">
        <f>IFERROR(VLOOKUP(D1520,RIJDERS!$B$19:$D$4377,3,FALSE),IF(ISBLANK(C1520),"",C1520))</f>
        <v/>
      </c>
    </row>
    <row r="1521" spans="1:2" x14ac:dyDescent="0.25">
      <c r="A1521" s="20" t="str">
        <f>IFERROR(VLOOKUP(D1521,RIJDERS!$B$19:$D$4377,2,FALSE),"")</f>
        <v/>
      </c>
      <c r="B1521" s="20" t="str">
        <f>IFERROR(VLOOKUP(D1521,RIJDERS!$B$19:$D$4377,3,FALSE),IF(ISBLANK(C1521),"",C1521))</f>
        <v/>
      </c>
    </row>
    <row r="1522" spans="1:2" x14ac:dyDescent="0.25">
      <c r="A1522" s="20" t="str">
        <f>IFERROR(VLOOKUP(D1522,RIJDERS!$B$19:$D$4377,2,FALSE),"")</f>
        <v/>
      </c>
      <c r="B1522" s="20" t="str">
        <f>IFERROR(VLOOKUP(D1522,RIJDERS!$B$19:$D$4377,3,FALSE),IF(ISBLANK(C1522),"",C1522))</f>
        <v/>
      </c>
    </row>
    <row r="1523" spans="1:2" x14ac:dyDescent="0.25">
      <c r="A1523" s="20" t="str">
        <f>IFERROR(VLOOKUP(D1523,RIJDERS!$B$19:$D$4377,2,FALSE),"")</f>
        <v/>
      </c>
      <c r="B1523" s="20" t="str">
        <f>IFERROR(VLOOKUP(D1523,RIJDERS!$B$19:$D$4377,3,FALSE),IF(ISBLANK(C1523),"",C1523))</f>
        <v/>
      </c>
    </row>
    <row r="1524" spans="1:2" x14ac:dyDescent="0.25">
      <c r="A1524" s="20" t="str">
        <f>IFERROR(VLOOKUP(D1524,RIJDERS!$B$19:$D$4377,2,FALSE),"")</f>
        <v/>
      </c>
      <c r="B1524" s="20" t="str">
        <f>IFERROR(VLOOKUP(D1524,RIJDERS!$B$19:$D$4377,3,FALSE),IF(ISBLANK(C1524),"",C1524))</f>
        <v/>
      </c>
    </row>
    <row r="1525" spans="1:2" x14ac:dyDescent="0.25">
      <c r="A1525" s="20" t="str">
        <f>IFERROR(VLOOKUP(D1525,RIJDERS!$B$19:$D$4377,2,FALSE),"")</f>
        <v/>
      </c>
      <c r="B1525" s="20" t="str">
        <f>IFERROR(VLOOKUP(D1525,RIJDERS!$B$19:$D$4377,3,FALSE),IF(ISBLANK(C1525),"",C1525))</f>
        <v/>
      </c>
    </row>
    <row r="1526" spans="1:2" x14ac:dyDescent="0.25">
      <c r="A1526" s="20" t="str">
        <f>IFERROR(VLOOKUP(D1526,RIJDERS!$B$19:$D$4377,2,FALSE),"")</f>
        <v/>
      </c>
      <c r="B1526" s="20" t="str">
        <f>IFERROR(VLOOKUP(D1526,RIJDERS!$B$19:$D$4377,3,FALSE),IF(ISBLANK(C1526),"",C1526))</f>
        <v/>
      </c>
    </row>
    <row r="1527" spans="1:2" x14ac:dyDescent="0.25">
      <c r="A1527" s="20" t="str">
        <f>IFERROR(VLOOKUP(D1527,RIJDERS!$B$19:$D$4377,2,FALSE),"")</f>
        <v/>
      </c>
      <c r="B1527" s="20" t="str">
        <f>IFERROR(VLOOKUP(D1527,RIJDERS!$B$19:$D$4377,3,FALSE),IF(ISBLANK(C1527),"",C1527))</f>
        <v/>
      </c>
    </row>
    <row r="1528" spans="1:2" x14ac:dyDescent="0.25">
      <c r="A1528" s="20" t="str">
        <f>IFERROR(VLOOKUP(D1528,RIJDERS!$B$19:$D$4377,2,FALSE),"")</f>
        <v/>
      </c>
      <c r="B1528" s="20" t="str">
        <f>IFERROR(VLOOKUP(D1528,RIJDERS!$B$19:$D$4377,3,FALSE),IF(ISBLANK(C1528),"",C1528))</f>
        <v/>
      </c>
    </row>
    <row r="1529" spans="1:2" x14ac:dyDescent="0.25">
      <c r="A1529" s="20" t="str">
        <f>IFERROR(VLOOKUP(D1529,RIJDERS!$B$19:$D$4377,2,FALSE),"")</f>
        <v/>
      </c>
      <c r="B1529" s="20" t="str">
        <f>IFERROR(VLOOKUP(D1529,RIJDERS!$B$19:$D$4377,3,FALSE),IF(ISBLANK(C1529),"",C1529))</f>
        <v/>
      </c>
    </row>
    <row r="1530" spans="1:2" x14ac:dyDescent="0.25">
      <c r="A1530" s="20" t="str">
        <f>IFERROR(VLOOKUP(D1530,RIJDERS!$B$19:$D$4377,2,FALSE),"")</f>
        <v/>
      </c>
      <c r="B1530" s="20" t="str">
        <f>IFERROR(VLOOKUP(D1530,RIJDERS!$B$19:$D$4377,3,FALSE),IF(ISBLANK(C1530),"",C1530))</f>
        <v/>
      </c>
    </row>
    <row r="1531" spans="1:2" x14ac:dyDescent="0.25">
      <c r="A1531" s="20" t="str">
        <f>IFERROR(VLOOKUP(D1531,RIJDERS!$B$19:$D$4377,2,FALSE),"")</f>
        <v/>
      </c>
      <c r="B1531" s="20" t="str">
        <f>IFERROR(VLOOKUP(D1531,RIJDERS!$B$19:$D$4377,3,FALSE),IF(ISBLANK(C1531),"",C1531))</f>
        <v/>
      </c>
    </row>
    <row r="1532" spans="1:2" x14ac:dyDescent="0.25">
      <c r="A1532" s="20" t="str">
        <f>IFERROR(VLOOKUP(D1532,RIJDERS!$B$19:$D$4377,2,FALSE),"")</f>
        <v/>
      </c>
      <c r="B1532" s="20" t="str">
        <f>IFERROR(VLOOKUP(D1532,RIJDERS!$B$19:$D$4377,3,FALSE),IF(ISBLANK(C1532),"",C1532))</f>
        <v/>
      </c>
    </row>
    <row r="1533" spans="1:2" x14ac:dyDescent="0.25">
      <c r="A1533" s="20" t="str">
        <f>IFERROR(VLOOKUP(D1533,RIJDERS!$B$19:$D$4377,2,FALSE),"")</f>
        <v/>
      </c>
      <c r="B1533" s="20" t="str">
        <f>IFERROR(VLOOKUP(D1533,RIJDERS!$B$19:$D$4377,3,FALSE),IF(ISBLANK(C1533),"",C1533))</f>
        <v/>
      </c>
    </row>
    <row r="1534" spans="1:2" x14ac:dyDescent="0.25">
      <c r="A1534" s="20" t="str">
        <f>IFERROR(VLOOKUP(D1534,RIJDERS!$B$19:$D$4377,2,FALSE),"")</f>
        <v/>
      </c>
      <c r="B1534" s="20" t="str">
        <f>IFERROR(VLOOKUP(D1534,RIJDERS!$B$19:$D$4377,3,FALSE),IF(ISBLANK(C1534),"",C1534))</f>
        <v/>
      </c>
    </row>
    <row r="1535" spans="1:2" x14ac:dyDescent="0.25">
      <c r="A1535" s="20" t="str">
        <f>IFERROR(VLOOKUP(D1535,RIJDERS!$B$19:$D$4377,2,FALSE),"")</f>
        <v/>
      </c>
      <c r="B1535" s="20" t="str">
        <f>IFERROR(VLOOKUP(D1535,RIJDERS!$B$19:$D$4377,3,FALSE),IF(ISBLANK(C1535),"",C1535))</f>
        <v/>
      </c>
    </row>
    <row r="1536" spans="1:2" x14ac:dyDescent="0.25">
      <c r="A1536" s="20" t="str">
        <f>IFERROR(VLOOKUP(D1536,RIJDERS!$B$19:$D$4377,2,FALSE),"")</f>
        <v/>
      </c>
      <c r="B1536" s="20" t="str">
        <f>IFERROR(VLOOKUP(D1536,RIJDERS!$B$19:$D$4377,3,FALSE),IF(ISBLANK(C1536),"",C1536))</f>
        <v/>
      </c>
    </row>
    <row r="1537" spans="1:2" x14ac:dyDescent="0.25">
      <c r="A1537" s="20" t="str">
        <f>IFERROR(VLOOKUP(D1537,RIJDERS!$B$19:$D$4377,2,FALSE),"")</f>
        <v/>
      </c>
      <c r="B1537" s="20" t="str">
        <f>IFERROR(VLOOKUP(D1537,RIJDERS!$B$19:$D$4377,3,FALSE),IF(ISBLANK(C1537),"",C1537))</f>
        <v/>
      </c>
    </row>
    <row r="1538" spans="1:2" x14ac:dyDescent="0.25">
      <c r="A1538" s="20" t="str">
        <f>IFERROR(VLOOKUP(D1538,RIJDERS!$B$19:$D$4377,2,FALSE),"")</f>
        <v/>
      </c>
      <c r="B1538" s="20" t="str">
        <f>IFERROR(VLOOKUP(D1538,RIJDERS!$B$19:$D$4377,3,FALSE),IF(ISBLANK(C1538),"",C1538))</f>
        <v/>
      </c>
    </row>
    <row r="1539" spans="1:2" x14ac:dyDescent="0.25">
      <c r="A1539" s="20" t="str">
        <f>IFERROR(VLOOKUP(D1539,RIJDERS!$B$19:$D$4377,2,FALSE),"")</f>
        <v/>
      </c>
      <c r="B1539" s="20" t="str">
        <f>IFERROR(VLOOKUP(D1539,RIJDERS!$B$19:$D$4377,3,FALSE),IF(ISBLANK(C1539),"",C1539))</f>
        <v/>
      </c>
    </row>
    <row r="1540" spans="1:2" x14ac:dyDescent="0.25">
      <c r="A1540" s="20" t="str">
        <f>IFERROR(VLOOKUP(D1540,RIJDERS!$B$19:$D$4377,2,FALSE),"")</f>
        <v/>
      </c>
      <c r="B1540" s="20" t="str">
        <f>IFERROR(VLOOKUP(D1540,RIJDERS!$B$19:$D$4377,3,FALSE),IF(ISBLANK(C1540),"",C1540))</f>
        <v/>
      </c>
    </row>
    <row r="1541" spans="1:2" x14ac:dyDescent="0.25">
      <c r="A1541" s="20" t="str">
        <f>IFERROR(VLOOKUP(D1541,RIJDERS!$B$19:$D$4377,2,FALSE),"")</f>
        <v/>
      </c>
      <c r="B1541" s="20" t="str">
        <f>IFERROR(VLOOKUP(D1541,RIJDERS!$B$19:$D$4377,3,FALSE),IF(ISBLANK(C1541),"",C1541))</f>
        <v/>
      </c>
    </row>
    <row r="1542" spans="1:2" x14ac:dyDescent="0.25">
      <c r="A1542" s="20" t="str">
        <f>IFERROR(VLOOKUP(D1542,RIJDERS!$B$19:$D$4377,2,FALSE),"")</f>
        <v/>
      </c>
      <c r="B1542" s="20" t="str">
        <f>IFERROR(VLOOKUP(D1542,RIJDERS!$B$19:$D$4377,3,FALSE),IF(ISBLANK(C1542),"",C1542))</f>
        <v/>
      </c>
    </row>
    <row r="1543" spans="1:2" x14ac:dyDescent="0.25">
      <c r="A1543" s="20" t="str">
        <f>IFERROR(VLOOKUP(D1543,RIJDERS!$B$19:$D$4377,2,FALSE),"")</f>
        <v/>
      </c>
      <c r="B1543" s="20" t="str">
        <f>IFERROR(VLOOKUP(D1543,RIJDERS!$B$19:$D$4377,3,FALSE),IF(ISBLANK(C1543),"",C1543))</f>
        <v/>
      </c>
    </row>
    <row r="1544" spans="1:2" x14ac:dyDescent="0.25">
      <c r="A1544" s="20" t="str">
        <f>IFERROR(VLOOKUP(D1544,RIJDERS!$B$19:$D$4377,2,FALSE),"")</f>
        <v/>
      </c>
      <c r="B1544" s="20" t="str">
        <f>IFERROR(VLOOKUP(D1544,RIJDERS!$B$19:$D$4377,3,FALSE),IF(ISBLANK(C1544),"",C1544))</f>
        <v/>
      </c>
    </row>
    <row r="1545" spans="1:2" x14ac:dyDescent="0.25">
      <c r="A1545" s="20" t="str">
        <f>IFERROR(VLOOKUP(D1545,RIJDERS!$B$19:$D$4377,2,FALSE),"")</f>
        <v/>
      </c>
      <c r="B1545" s="20" t="str">
        <f>IFERROR(VLOOKUP(D1545,RIJDERS!$B$19:$D$4377,3,FALSE),IF(ISBLANK(C1545),"",C1545))</f>
        <v/>
      </c>
    </row>
    <row r="1546" spans="1:2" x14ac:dyDescent="0.25">
      <c r="A1546" s="20" t="str">
        <f>IFERROR(VLOOKUP(D1546,RIJDERS!$B$19:$D$4377,2,FALSE),"")</f>
        <v/>
      </c>
      <c r="B1546" s="20" t="str">
        <f>IFERROR(VLOOKUP(D1546,RIJDERS!$B$19:$D$4377,3,FALSE),IF(ISBLANK(C1546),"",C1546))</f>
        <v/>
      </c>
    </row>
    <row r="1547" spans="1:2" x14ac:dyDescent="0.25">
      <c r="A1547" s="20" t="str">
        <f>IFERROR(VLOOKUP(D1547,RIJDERS!$B$19:$D$4377,2,FALSE),"")</f>
        <v/>
      </c>
      <c r="B1547" s="20" t="str">
        <f>IFERROR(VLOOKUP(D1547,RIJDERS!$B$19:$D$4377,3,FALSE),IF(ISBLANK(C1547),"",C1547))</f>
        <v/>
      </c>
    </row>
    <row r="1548" spans="1:2" x14ac:dyDescent="0.25">
      <c r="A1548" s="20" t="str">
        <f>IFERROR(VLOOKUP(D1548,RIJDERS!$B$19:$D$4377,2,FALSE),"")</f>
        <v/>
      </c>
      <c r="B1548" s="20" t="str">
        <f>IFERROR(VLOOKUP(D1548,RIJDERS!$B$19:$D$4377,3,FALSE),IF(ISBLANK(C1548),"",C1548))</f>
        <v/>
      </c>
    </row>
    <row r="1549" spans="1:2" x14ac:dyDescent="0.25">
      <c r="A1549" s="20" t="str">
        <f>IFERROR(VLOOKUP(D1549,RIJDERS!$B$19:$D$4377,2,FALSE),"")</f>
        <v/>
      </c>
      <c r="B1549" s="20" t="str">
        <f>IFERROR(VLOOKUP(D1549,RIJDERS!$B$19:$D$4377,3,FALSE),IF(ISBLANK(C1549),"",C1549))</f>
        <v/>
      </c>
    </row>
    <row r="1550" spans="1:2" x14ac:dyDescent="0.25">
      <c r="A1550" s="20" t="str">
        <f>IFERROR(VLOOKUP(D1550,RIJDERS!$B$19:$D$4377,2,FALSE),"")</f>
        <v/>
      </c>
      <c r="B1550" s="20" t="str">
        <f>IFERROR(VLOOKUP(D1550,RIJDERS!$B$19:$D$4377,3,FALSE),IF(ISBLANK(C1550),"",C1550))</f>
        <v/>
      </c>
    </row>
    <row r="1551" spans="1:2" x14ac:dyDescent="0.25">
      <c r="A1551" s="20" t="str">
        <f>IFERROR(VLOOKUP(D1551,RIJDERS!$B$19:$D$4377,2,FALSE),"")</f>
        <v/>
      </c>
      <c r="B1551" s="20" t="str">
        <f>IFERROR(VLOOKUP(D1551,RIJDERS!$B$19:$D$4377,3,FALSE),IF(ISBLANK(C1551),"",C1551))</f>
        <v/>
      </c>
    </row>
    <row r="1552" spans="1:2" x14ac:dyDescent="0.25">
      <c r="A1552" s="20" t="str">
        <f>IFERROR(VLOOKUP(D1552,RIJDERS!$B$19:$D$4377,2,FALSE),"")</f>
        <v/>
      </c>
      <c r="B1552" s="20" t="str">
        <f>IFERROR(VLOOKUP(D1552,RIJDERS!$B$19:$D$4377,3,FALSE),IF(ISBLANK(C1552),"",C1552))</f>
        <v/>
      </c>
    </row>
    <row r="1553" spans="1:2" x14ac:dyDescent="0.25">
      <c r="A1553" s="20" t="str">
        <f>IFERROR(VLOOKUP(D1553,RIJDERS!$B$19:$D$4377,2,FALSE),"")</f>
        <v/>
      </c>
      <c r="B1553" s="20" t="str">
        <f>IFERROR(VLOOKUP(D1553,RIJDERS!$B$19:$D$4377,3,FALSE),IF(ISBLANK(C1553),"",C1553))</f>
        <v/>
      </c>
    </row>
    <row r="1554" spans="1:2" x14ac:dyDescent="0.25">
      <c r="A1554" s="20" t="str">
        <f>IFERROR(VLOOKUP(D1554,RIJDERS!$B$19:$D$4377,2,FALSE),"")</f>
        <v/>
      </c>
      <c r="B1554" s="20" t="str">
        <f>IFERROR(VLOOKUP(D1554,RIJDERS!$B$19:$D$4377,3,FALSE),IF(ISBLANK(C1554),"",C1554))</f>
        <v/>
      </c>
    </row>
    <row r="1555" spans="1:2" x14ac:dyDescent="0.25">
      <c r="A1555" s="20" t="str">
        <f>IFERROR(VLOOKUP(D1555,RIJDERS!$B$19:$D$4377,2,FALSE),"")</f>
        <v/>
      </c>
      <c r="B1555" s="20" t="str">
        <f>IFERROR(VLOOKUP(D1555,RIJDERS!$B$19:$D$4377,3,FALSE),IF(ISBLANK(C1555),"",C1555))</f>
        <v/>
      </c>
    </row>
    <row r="1556" spans="1:2" x14ac:dyDescent="0.25">
      <c r="A1556" s="20" t="str">
        <f>IFERROR(VLOOKUP(D1556,RIJDERS!$B$19:$D$4377,2,FALSE),"")</f>
        <v/>
      </c>
      <c r="B1556" s="20" t="str">
        <f>IFERROR(VLOOKUP(D1556,RIJDERS!$B$19:$D$4377,3,FALSE),IF(ISBLANK(C1556),"",C1556))</f>
        <v/>
      </c>
    </row>
    <row r="1557" spans="1:2" x14ac:dyDescent="0.25">
      <c r="A1557" s="20" t="str">
        <f>IFERROR(VLOOKUP(D1557,RIJDERS!$B$19:$D$4377,2,FALSE),"")</f>
        <v/>
      </c>
      <c r="B1557" s="20" t="str">
        <f>IFERROR(VLOOKUP(D1557,RIJDERS!$B$19:$D$4377,3,FALSE),IF(ISBLANK(C1557),"",C1557))</f>
        <v/>
      </c>
    </row>
    <row r="1558" spans="1:2" x14ac:dyDescent="0.25">
      <c r="A1558" s="20" t="str">
        <f>IFERROR(VLOOKUP(D1558,RIJDERS!$B$19:$D$4377,2,FALSE),"")</f>
        <v/>
      </c>
      <c r="B1558" s="20" t="str">
        <f>IFERROR(VLOOKUP(D1558,RIJDERS!$B$19:$D$4377,3,FALSE),IF(ISBLANK(C1558),"",C1558))</f>
        <v/>
      </c>
    </row>
    <row r="1559" spans="1:2" x14ac:dyDescent="0.25">
      <c r="A1559" s="20" t="str">
        <f>IFERROR(VLOOKUP(D1559,RIJDERS!$B$19:$D$4377,2,FALSE),"")</f>
        <v/>
      </c>
      <c r="B1559" s="20" t="str">
        <f>IFERROR(VLOOKUP(D1559,RIJDERS!$B$19:$D$4377,3,FALSE),IF(ISBLANK(C1559),"",C1559))</f>
        <v/>
      </c>
    </row>
    <row r="1560" spans="1:2" x14ac:dyDescent="0.25">
      <c r="A1560" s="20" t="str">
        <f>IFERROR(VLOOKUP(D1560,RIJDERS!$B$19:$D$4377,2,FALSE),"")</f>
        <v/>
      </c>
      <c r="B1560" s="20" t="str">
        <f>IFERROR(VLOOKUP(D1560,RIJDERS!$B$19:$D$4377,3,FALSE),IF(ISBLANK(C1560),"",C1560))</f>
        <v/>
      </c>
    </row>
    <row r="1561" spans="1:2" x14ac:dyDescent="0.25">
      <c r="A1561" s="20" t="str">
        <f>IFERROR(VLOOKUP(D1561,RIJDERS!$B$19:$D$4377,2,FALSE),"")</f>
        <v/>
      </c>
      <c r="B1561" s="20" t="str">
        <f>IFERROR(VLOOKUP(D1561,RIJDERS!$B$19:$D$4377,3,FALSE),IF(ISBLANK(C1561),"",C1561))</f>
        <v/>
      </c>
    </row>
    <row r="1562" spans="1:2" x14ac:dyDescent="0.25">
      <c r="A1562" s="20" t="str">
        <f>IFERROR(VLOOKUP(D1562,RIJDERS!$B$19:$D$4377,2,FALSE),"")</f>
        <v/>
      </c>
      <c r="B1562" s="20" t="str">
        <f>IFERROR(VLOOKUP(D1562,RIJDERS!$B$19:$D$4377,3,FALSE),IF(ISBLANK(C1562),"",C1562))</f>
        <v/>
      </c>
    </row>
    <row r="1563" spans="1:2" x14ac:dyDescent="0.25">
      <c r="A1563" s="20" t="str">
        <f>IFERROR(VLOOKUP(D1563,RIJDERS!$B$19:$D$4377,2,FALSE),"")</f>
        <v/>
      </c>
      <c r="B1563" s="20" t="str">
        <f>IFERROR(VLOOKUP(D1563,RIJDERS!$B$19:$D$4377,3,FALSE),IF(ISBLANK(C1563),"",C1563))</f>
        <v/>
      </c>
    </row>
    <row r="1564" spans="1:2" x14ac:dyDescent="0.25">
      <c r="A1564" s="20" t="str">
        <f>IFERROR(VLOOKUP(D1564,RIJDERS!$B$19:$D$4377,2,FALSE),"")</f>
        <v/>
      </c>
      <c r="B1564" s="20" t="str">
        <f>IFERROR(VLOOKUP(D1564,RIJDERS!$B$19:$D$4377,3,FALSE),IF(ISBLANK(C1564),"",C1564))</f>
        <v/>
      </c>
    </row>
    <row r="1565" spans="1:2" x14ac:dyDescent="0.25">
      <c r="A1565" s="20" t="str">
        <f>IFERROR(VLOOKUP(D1565,RIJDERS!$B$19:$D$4377,2,FALSE),"")</f>
        <v/>
      </c>
      <c r="B1565" s="20" t="str">
        <f>IFERROR(VLOOKUP(D1565,RIJDERS!$B$19:$D$4377,3,FALSE),IF(ISBLANK(C1565),"",C1565))</f>
        <v/>
      </c>
    </row>
    <row r="1566" spans="1:2" x14ac:dyDescent="0.25">
      <c r="A1566" s="20" t="str">
        <f>IFERROR(VLOOKUP(D1566,RIJDERS!$B$19:$D$4377,2,FALSE),"")</f>
        <v/>
      </c>
      <c r="B1566" s="20" t="str">
        <f>IFERROR(VLOOKUP(D1566,RIJDERS!$B$19:$D$4377,3,FALSE),IF(ISBLANK(C1566),"",C1566))</f>
        <v/>
      </c>
    </row>
    <row r="1567" spans="1:2" x14ac:dyDescent="0.25">
      <c r="A1567" s="20" t="str">
        <f>IFERROR(VLOOKUP(D1567,RIJDERS!$B$19:$D$4377,2,FALSE),"")</f>
        <v/>
      </c>
      <c r="B1567" s="20" t="str">
        <f>IFERROR(VLOOKUP(D1567,RIJDERS!$B$19:$D$4377,3,FALSE),IF(ISBLANK(C1567),"",C1567))</f>
        <v/>
      </c>
    </row>
    <row r="1568" spans="1:2" x14ac:dyDescent="0.25">
      <c r="A1568" s="20" t="str">
        <f>IFERROR(VLOOKUP(D1568,RIJDERS!$B$19:$D$4377,2,FALSE),"")</f>
        <v/>
      </c>
      <c r="B1568" s="20" t="str">
        <f>IFERROR(VLOOKUP(D1568,RIJDERS!$B$19:$D$4377,3,FALSE),IF(ISBLANK(C1568),"",C1568))</f>
        <v/>
      </c>
    </row>
    <row r="1569" spans="1:2" x14ac:dyDescent="0.25">
      <c r="A1569" s="20" t="str">
        <f>IFERROR(VLOOKUP(D1569,RIJDERS!$B$19:$D$4377,2,FALSE),"")</f>
        <v/>
      </c>
      <c r="B1569" s="20" t="str">
        <f>IFERROR(VLOOKUP(D1569,RIJDERS!$B$19:$D$4377,3,FALSE),IF(ISBLANK(C1569),"",C1569))</f>
        <v/>
      </c>
    </row>
    <row r="1570" spans="1:2" x14ac:dyDescent="0.25">
      <c r="A1570" s="20" t="str">
        <f>IFERROR(VLOOKUP(D1570,RIJDERS!$B$19:$D$4377,2,FALSE),"")</f>
        <v/>
      </c>
      <c r="B1570" s="20" t="str">
        <f>IFERROR(VLOOKUP(D1570,RIJDERS!$B$19:$D$4377,3,FALSE),IF(ISBLANK(C1570),"",C1570))</f>
        <v/>
      </c>
    </row>
    <row r="1571" spans="1:2" x14ac:dyDescent="0.25">
      <c r="A1571" s="20" t="str">
        <f>IFERROR(VLOOKUP(D1571,RIJDERS!$B$19:$D$4377,2,FALSE),"")</f>
        <v/>
      </c>
      <c r="B1571" s="20" t="str">
        <f>IFERROR(VLOOKUP(D1571,RIJDERS!$B$19:$D$4377,3,FALSE),IF(ISBLANK(C1571),"",C1571))</f>
        <v/>
      </c>
    </row>
    <row r="1572" spans="1:2" x14ac:dyDescent="0.25">
      <c r="A1572" s="20" t="str">
        <f>IFERROR(VLOOKUP(D1572,RIJDERS!$B$19:$D$4377,2,FALSE),"")</f>
        <v/>
      </c>
      <c r="B1572" s="20" t="str">
        <f>IFERROR(VLOOKUP(D1572,RIJDERS!$B$19:$D$4377,3,FALSE),IF(ISBLANK(C1572),"",C1572))</f>
        <v/>
      </c>
    </row>
    <row r="1573" spans="1:2" x14ac:dyDescent="0.25">
      <c r="A1573" s="20" t="str">
        <f>IFERROR(VLOOKUP(D1573,RIJDERS!$B$19:$D$4377,2,FALSE),"")</f>
        <v/>
      </c>
      <c r="B1573" s="20" t="str">
        <f>IFERROR(VLOOKUP(D1573,RIJDERS!$B$19:$D$4377,3,FALSE),IF(ISBLANK(C1573),"",C1573))</f>
        <v/>
      </c>
    </row>
    <row r="1574" spans="1:2" x14ac:dyDescent="0.25">
      <c r="A1574" s="20" t="str">
        <f>IFERROR(VLOOKUP(D1574,RIJDERS!$B$19:$D$4377,2,FALSE),"")</f>
        <v/>
      </c>
      <c r="B1574" s="20" t="str">
        <f>IFERROR(VLOOKUP(D1574,RIJDERS!$B$19:$D$4377,3,FALSE),IF(ISBLANK(C1574),"",C1574))</f>
        <v/>
      </c>
    </row>
    <row r="1575" spans="1:2" x14ac:dyDescent="0.25">
      <c r="A1575" s="20" t="str">
        <f>IFERROR(VLOOKUP(D1575,RIJDERS!$B$19:$D$4377,2,FALSE),"")</f>
        <v/>
      </c>
      <c r="B1575" s="20" t="str">
        <f>IFERROR(VLOOKUP(D1575,RIJDERS!$B$19:$D$4377,3,FALSE),IF(ISBLANK(C1575),"",C1575))</f>
        <v/>
      </c>
    </row>
    <row r="1576" spans="1:2" x14ac:dyDescent="0.25">
      <c r="A1576" s="20" t="str">
        <f>IFERROR(VLOOKUP(D1576,RIJDERS!$B$19:$D$4377,2,FALSE),"")</f>
        <v/>
      </c>
      <c r="B1576" s="20" t="str">
        <f>IFERROR(VLOOKUP(D1576,RIJDERS!$B$19:$D$4377,3,FALSE),IF(ISBLANK(C1576),"",C1576))</f>
        <v/>
      </c>
    </row>
    <row r="1577" spans="1:2" x14ac:dyDescent="0.25">
      <c r="A1577" s="20" t="str">
        <f>IFERROR(VLOOKUP(D1577,RIJDERS!$B$19:$D$4377,2,FALSE),"")</f>
        <v/>
      </c>
      <c r="B1577" s="20" t="str">
        <f>IFERROR(VLOOKUP(D1577,RIJDERS!$B$19:$D$4377,3,FALSE),IF(ISBLANK(C1577),"",C1577))</f>
        <v/>
      </c>
    </row>
    <row r="1578" spans="1:2" x14ac:dyDescent="0.25">
      <c r="A1578" s="20" t="str">
        <f>IFERROR(VLOOKUP(D1578,RIJDERS!$B$19:$D$4377,2,FALSE),"")</f>
        <v/>
      </c>
      <c r="B1578" s="20" t="str">
        <f>IFERROR(VLOOKUP(D1578,RIJDERS!$B$19:$D$4377,3,FALSE),IF(ISBLANK(C1578),"",C1578))</f>
        <v/>
      </c>
    </row>
    <row r="1579" spans="1:2" x14ac:dyDescent="0.25">
      <c r="A1579" s="20" t="str">
        <f>IFERROR(VLOOKUP(D1579,RIJDERS!$B$19:$D$4377,2,FALSE),"")</f>
        <v/>
      </c>
      <c r="B1579" s="20" t="str">
        <f>IFERROR(VLOOKUP(D1579,RIJDERS!$B$19:$D$4377,3,FALSE),IF(ISBLANK(C1579),"",C1579))</f>
        <v/>
      </c>
    </row>
    <row r="1580" spans="1:2" x14ac:dyDescent="0.25">
      <c r="A1580" s="20" t="str">
        <f>IFERROR(VLOOKUP(D1580,RIJDERS!$B$19:$D$4377,2,FALSE),"")</f>
        <v/>
      </c>
      <c r="B1580" s="20" t="str">
        <f>IFERROR(VLOOKUP(D1580,RIJDERS!$B$19:$D$4377,3,FALSE),IF(ISBLANK(C1580),"",C1580))</f>
        <v/>
      </c>
    </row>
    <row r="1581" spans="1:2" x14ac:dyDescent="0.25">
      <c r="A1581" s="20" t="str">
        <f>IFERROR(VLOOKUP(D1581,RIJDERS!$B$19:$D$4377,2,FALSE),"")</f>
        <v/>
      </c>
      <c r="B1581" s="20" t="str">
        <f>IFERROR(VLOOKUP(D1581,RIJDERS!$B$19:$D$4377,3,FALSE),IF(ISBLANK(C1581),"",C1581))</f>
        <v/>
      </c>
    </row>
    <row r="1582" spans="1:2" x14ac:dyDescent="0.25">
      <c r="A1582" s="20" t="str">
        <f>IFERROR(VLOOKUP(D1582,RIJDERS!$B$19:$D$4377,2,FALSE),"")</f>
        <v/>
      </c>
      <c r="B1582" s="20" t="str">
        <f>IFERROR(VLOOKUP(D1582,RIJDERS!$B$19:$D$4377,3,FALSE),IF(ISBLANK(C1582),"",C1582))</f>
        <v/>
      </c>
    </row>
    <row r="1583" spans="1:2" x14ac:dyDescent="0.25">
      <c r="A1583" s="20" t="str">
        <f>IFERROR(VLOOKUP(D1583,RIJDERS!$B$19:$D$4377,2,FALSE),"")</f>
        <v/>
      </c>
      <c r="B1583" s="20" t="str">
        <f>IFERROR(VLOOKUP(D1583,RIJDERS!$B$19:$D$4377,3,FALSE),IF(ISBLANK(C1583),"",C1583))</f>
        <v/>
      </c>
    </row>
    <row r="1584" spans="1:2" x14ac:dyDescent="0.25">
      <c r="A1584" s="20" t="str">
        <f>IFERROR(VLOOKUP(D1584,RIJDERS!$B$19:$D$4377,2,FALSE),"")</f>
        <v/>
      </c>
      <c r="B1584" s="20" t="str">
        <f>IFERROR(VLOOKUP(D1584,RIJDERS!$B$19:$D$4377,3,FALSE),IF(ISBLANK(C1584),"",C1584))</f>
        <v/>
      </c>
    </row>
    <row r="1585" spans="1:2" x14ac:dyDescent="0.25">
      <c r="A1585" s="20" t="str">
        <f>IFERROR(VLOOKUP(D1585,RIJDERS!$B$19:$D$4377,2,FALSE),"")</f>
        <v/>
      </c>
      <c r="B1585" s="20" t="str">
        <f>IFERROR(VLOOKUP(D1585,RIJDERS!$B$19:$D$4377,3,FALSE),IF(ISBLANK(C1585),"",C1585))</f>
        <v/>
      </c>
    </row>
    <row r="1586" spans="1:2" x14ac:dyDescent="0.25">
      <c r="A1586" s="20" t="str">
        <f>IFERROR(VLOOKUP(D1586,RIJDERS!$B$19:$D$4377,2,FALSE),"")</f>
        <v/>
      </c>
      <c r="B1586" s="20" t="str">
        <f>IFERROR(VLOOKUP(D1586,RIJDERS!$B$19:$D$4377,3,FALSE),IF(ISBLANK(C1586),"",C1586))</f>
        <v/>
      </c>
    </row>
    <row r="1587" spans="1:2" x14ac:dyDescent="0.25">
      <c r="A1587" s="20" t="str">
        <f>IFERROR(VLOOKUP(D1587,RIJDERS!$B$19:$D$4377,2,FALSE),"")</f>
        <v/>
      </c>
      <c r="B1587" s="20" t="str">
        <f>IFERROR(VLOOKUP(D1587,RIJDERS!$B$19:$D$4377,3,FALSE),IF(ISBLANK(C1587),"",C1587))</f>
        <v/>
      </c>
    </row>
    <row r="1588" spans="1:2" x14ac:dyDescent="0.25">
      <c r="A1588" s="20" t="str">
        <f>IFERROR(VLOOKUP(D1588,RIJDERS!$B$19:$D$4377,2,FALSE),"")</f>
        <v/>
      </c>
      <c r="B1588" s="20" t="str">
        <f>IFERROR(VLOOKUP(D1588,RIJDERS!$B$19:$D$4377,3,FALSE),IF(ISBLANK(C1588),"",C1588))</f>
        <v/>
      </c>
    </row>
    <row r="1589" spans="1:2" x14ac:dyDescent="0.25">
      <c r="A1589" s="20" t="str">
        <f>IFERROR(VLOOKUP(D1589,RIJDERS!$B$19:$D$4377,2,FALSE),"")</f>
        <v/>
      </c>
      <c r="B1589" s="20" t="str">
        <f>IFERROR(VLOOKUP(D1589,RIJDERS!$B$19:$D$4377,3,FALSE),IF(ISBLANK(C1589),"",C1589))</f>
        <v/>
      </c>
    </row>
    <row r="1590" spans="1:2" x14ac:dyDescent="0.25">
      <c r="A1590" s="20" t="str">
        <f>IFERROR(VLOOKUP(D1590,RIJDERS!$B$19:$D$4377,2,FALSE),"")</f>
        <v/>
      </c>
      <c r="B1590" s="20" t="str">
        <f>IFERROR(VLOOKUP(D1590,RIJDERS!$B$19:$D$4377,3,FALSE),IF(ISBLANK(C1590),"",C1590))</f>
        <v/>
      </c>
    </row>
    <row r="1591" spans="1:2" x14ac:dyDescent="0.25">
      <c r="A1591" s="20" t="str">
        <f>IFERROR(VLOOKUP(D1591,RIJDERS!$B$19:$D$4377,2,FALSE),"")</f>
        <v/>
      </c>
      <c r="B1591" s="20" t="str">
        <f>IFERROR(VLOOKUP(D1591,RIJDERS!$B$19:$D$4377,3,FALSE),IF(ISBLANK(C1591),"",C1591))</f>
        <v/>
      </c>
    </row>
    <row r="1592" spans="1:2" x14ac:dyDescent="0.25">
      <c r="A1592" s="20" t="str">
        <f>IFERROR(VLOOKUP(D1592,RIJDERS!$B$19:$D$4377,2,FALSE),"")</f>
        <v/>
      </c>
      <c r="B1592" s="20" t="str">
        <f>IFERROR(VLOOKUP(D1592,RIJDERS!$B$19:$D$4377,3,FALSE),IF(ISBLANK(C1592),"",C1592))</f>
        <v/>
      </c>
    </row>
    <row r="1593" spans="1:2" x14ac:dyDescent="0.25">
      <c r="A1593" s="20" t="str">
        <f>IFERROR(VLOOKUP(D1593,RIJDERS!$B$19:$D$4377,2,FALSE),"")</f>
        <v/>
      </c>
      <c r="B1593" s="20" t="str">
        <f>IFERROR(VLOOKUP(D1593,RIJDERS!$B$19:$D$4377,3,FALSE),IF(ISBLANK(C1593),"",C1593))</f>
        <v/>
      </c>
    </row>
    <row r="1594" spans="1:2" x14ac:dyDescent="0.25">
      <c r="A1594" s="20" t="str">
        <f>IFERROR(VLOOKUP(D1594,RIJDERS!$B$19:$D$4377,2,FALSE),"")</f>
        <v/>
      </c>
      <c r="B1594" s="20" t="str">
        <f>IFERROR(VLOOKUP(D1594,RIJDERS!$B$19:$D$4377,3,FALSE),IF(ISBLANK(C1594),"",C1594))</f>
        <v/>
      </c>
    </row>
    <row r="1595" spans="1:2" x14ac:dyDescent="0.25">
      <c r="A1595" s="20" t="str">
        <f>IFERROR(VLOOKUP(D1595,RIJDERS!$B$19:$D$4377,2,FALSE),"")</f>
        <v/>
      </c>
      <c r="B1595" s="20" t="str">
        <f>IFERROR(VLOOKUP(D1595,RIJDERS!$B$19:$D$4377,3,FALSE),IF(ISBLANK(C1595),"",C1595))</f>
        <v/>
      </c>
    </row>
    <row r="1596" spans="1:2" x14ac:dyDescent="0.25">
      <c r="A1596" s="20" t="str">
        <f>IFERROR(VLOOKUP(D1596,RIJDERS!$B$19:$D$4377,2,FALSE),"")</f>
        <v/>
      </c>
      <c r="B1596" s="20" t="str">
        <f>IFERROR(VLOOKUP(D1596,RIJDERS!$B$19:$D$4377,3,FALSE),IF(ISBLANK(C1596),"",C1596))</f>
        <v/>
      </c>
    </row>
    <row r="1597" spans="1:2" x14ac:dyDescent="0.25">
      <c r="A1597" s="20" t="str">
        <f>IFERROR(VLOOKUP(D1597,RIJDERS!$B$19:$D$4377,2,FALSE),"")</f>
        <v/>
      </c>
      <c r="B1597" s="20" t="str">
        <f>IFERROR(VLOOKUP(D1597,RIJDERS!$B$19:$D$4377,3,FALSE),IF(ISBLANK(C1597),"",C1597))</f>
        <v/>
      </c>
    </row>
    <row r="1598" spans="1:2" x14ac:dyDescent="0.25">
      <c r="A1598" s="20" t="str">
        <f>IFERROR(VLOOKUP(D1598,RIJDERS!$B$19:$D$4377,2,FALSE),"")</f>
        <v/>
      </c>
      <c r="B1598" s="20" t="str">
        <f>IFERROR(VLOOKUP(D1598,RIJDERS!$B$19:$D$4377,3,FALSE),IF(ISBLANK(C1598),"",C1598))</f>
        <v/>
      </c>
    </row>
    <row r="1599" spans="1:2" x14ac:dyDescent="0.25">
      <c r="A1599" s="20" t="str">
        <f>IFERROR(VLOOKUP(D1599,RIJDERS!$B$19:$D$4377,2,FALSE),"")</f>
        <v/>
      </c>
      <c r="B1599" s="20" t="str">
        <f>IFERROR(VLOOKUP(D1599,RIJDERS!$B$19:$D$4377,3,FALSE),IF(ISBLANK(C1599),"",C1599))</f>
        <v/>
      </c>
    </row>
    <row r="1600" spans="1:2" x14ac:dyDescent="0.25">
      <c r="A1600" s="20" t="str">
        <f>IFERROR(VLOOKUP(D1600,RIJDERS!$B$19:$D$4377,2,FALSE),"")</f>
        <v/>
      </c>
      <c r="B1600" s="20" t="str">
        <f>IFERROR(VLOOKUP(D1600,RIJDERS!$B$19:$D$4377,3,FALSE),IF(ISBLANK(C1600),"",C1600))</f>
        <v/>
      </c>
    </row>
    <row r="1601" spans="1:2" x14ac:dyDescent="0.25">
      <c r="A1601" s="20" t="str">
        <f>IFERROR(VLOOKUP(D1601,RIJDERS!$B$19:$D$4377,2,FALSE),"")</f>
        <v/>
      </c>
      <c r="B1601" s="20" t="str">
        <f>IFERROR(VLOOKUP(D1601,RIJDERS!$B$19:$D$4377,3,FALSE),IF(ISBLANK(C1601),"",C1601))</f>
        <v/>
      </c>
    </row>
    <row r="1602" spans="1:2" x14ac:dyDescent="0.25">
      <c r="A1602" s="20" t="str">
        <f>IFERROR(VLOOKUP(D1602,RIJDERS!$B$19:$D$4377,2,FALSE),"")</f>
        <v/>
      </c>
      <c r="B1602" s="20" t="str">
        <f>IFERROR(VLOOKUP(D1602,RIJDERS!$B$19:$D$4377,3,FALSE),IF(ISBLANK(C1602),"",C1602))</f>
        <v/>
      </c>
    </row>
    <row r="1603" spans="1:2" x14ac:dyDescent="0.25">
      <c r="A1603" s="20" t="str">
        <f>IFERROR(VLOOKUP(D1603,RIJDERS!$B$19:$D$4377,2,FALSE),"")</f>
        <v/>
      </c>
      <c r="B1603" s="20" t="str">
        <f>IFERROR(VLOOKUP(D1603,RIJDERS!$B$19:$D$4377,3,FALSE),IF(ISBLANK(C1603),"",C1603))</f>
        <v/>
      </c>
    </row>
    <row r="1604" spans="1:2" x14ac:dyDescent="0.25">
      <c r="A1604" s="20" t="str">
        <f>IFERROR(VLOOKUP(D1604,RIJDERS!$B$19:$D$4377,2,FALSE),"")</f>
        <v/>
      </c>
      <c r="B1604" s="20" t="str">
        <f>IFERROR(VLOOKUP(D1604,RIJDERS!$B$19:$D$4377,3,FALSE),IF(ISBLANK(C1604),"",C1604))</f>
        <v/>
      </c>
    </row>
    <row r="1605" spans="1:2" x14ac:dyDescent="0.25">
      <c r="A1605" s="20" t="str">
        <f>IFERROR(VLOOKUP(D1605,RIJDERS!$B$19:$D$4377,2,FALSE),"")</f>
        <v/>
      </c>
      <c r="B1605" s="20" t="str">
        <f>IFERROR(VLOOKUP(D1605,RIJDERS!$B$19:$D$4377,3,FALSE),IF(ISBLANK(C1605),"",C1605))</f>
        <v/>
      </c>
    </row>
    <row r="1606" spans="1:2" x14ac:dyDescent="0.25">
      <c r="A1606" s="20" t="str">
        <f>IFERROR(VLOOKUP(D1606,RIJDERS!$B$19:$D$4377,2,FALSE),"")</f>
        <v/>
      </c>
      <c r="B1606" s="20" t="str">
        <f>IFERROR(VLOOKUP(D1606,RIJDERS!$B$19:$D$4377,3,FALSE),IF(ISBLANK(C1606),"",C1606))</f>
        <v/>
      </c>
    </row>
    <row r="1607" spans="1:2" x14ac:dyDescent="0.25">
      <c r="A1607" s="20" t="str">
        <f>IFERROR(VLOOKUP(D1607,RIJDERS!$B$19:$D$4377,2,FALSE),"")</f>
        <v/>
      </c>
      <c r="B1607" s="20" t="str">
        <f>IFERROR(VLOOKUP(D1607,RIJDERS!$B$19:$D$4377,3,FALSE),IF(ISBLANK(C1607),"",C1607))</f>
        <v/>
      </c>
    </row>
    <row r="1608" spans="1:2" x14ac:dyDescent="0.25">
      <c r="A1608" s="20" t="str">
        <f>IFERROR(VLOOKUP(D1608,RIJDERS!$B$19:$D$4377,2,FALSE),"")</f>
        <v/>
      </c>
      <c r="B1608" s="20" t="str">
        <f>IFERROR(VLOOKUP(D1608,RIJDERS!$B$19:$D$4377,3,FALSE),IF(ISBLANK(C1608),"",C1608))</f>
        <v/>
      </c>
    </row>
    <row r="1609" spans="1:2" x14ac:dyDescent="0.25">
      <c r="A1609" s="20" t="str">
        <f>IFERROR(VLOOKUP(D1609,RIJDERS!$B$19:$D$4377,2,FALSE),"")</f>
        <v/>
      </c>
      <c r="B1609" s="20" t="str">
        <f>IFERROR(VLOOKUP(D1609,RIJDERS!$B$19:$D$4377,3,FALSE),IF(ISBLANK(C1609),"",C1609))</f>
        <v/>
      </c>
    </row>
    <row r="1610" spans="1:2" x14ac:dyDescent="0.25">
      <c r="A1610" s="20" t="str">
        <f>IFERROR(VLOOKUP(D1610,RIJDERS!$B$19:$D$4377,2,FALSE),"")</f>
        <v/>
      </c>
      <c r="B1610" s="20" t="str">
        <f>IFERROR(VLOOKUP(D1610,RIJDERS!$B$19:$D$4377,3,FALSE),IF(ISBLANK(C1610),"",C1610))</f>
        <v/>
      </c>
    </row>
    <row r="1611" spans="1:2" x14ac:dyDescent="0.25">
      <c r="A1611" s="20" t="str">
        <f>IFERROR(VLOOKUP(D1611,RIJDERS!$B$19:$D$4377,2,FALSE),"")</f>
        <v/>
      </c>
      <c r="B1611" s="20" t="str">
        <f>IFERROR(VLOOKUP(D1611,RIJDERS!$B$19:$D$4377,3,FALSE),IF(ISBLANK(C1611),"",C1611))</f>
        <v/>
      </c>
    </row>
    <row r="1612" spans="1:2" x14ac:dyDescent="0.25">
      <c r="A1612" s="20" t="str">
        <f>IFERROR(VLOOKUP(D1612,RIJDERS!$B$19:$D$4377,2,FALSE),"")</f>
        <v/>
      </c>
      <c r="B1612" s="20" t="str">
        <f>IFERROR(VLOOKUP(D1612,RIJDERS!$B$19:$D$4377,3,FALSE),IF(ISBLANK(C1612),"",C1612))</f>
        <v/>
      </c>
    </row>
    <row r="1613" spans="1:2" x14ac:dyDescent="0.25">
      <c r="A1613" s="20" t="str">
        <f>IFERROR(VLOOKUP(D1613,RIJDERS!$B$19:$D$4377,2,FALSE),"")</f>
        <v/>
      </c>
      <c r="B1613" s="20" t="str">
        <f>IFERROR(VLOOKUP(D1613,RIJDERS!$B$19:$D$4377,3,FALSE),IF(ISBLANK(C1613),"",C1613))</f>
        <v/>
      </c>
    </row>
    <row r="1614" spans="1:2" x14ac:dyDescent="0.25">
      <c r="A1614" s="20" t="str">
        <f>IFERROR(VLOOKUP(D1614,RIJDERS!$B$19:$D$4377,2,FALSE),"")</f>
        <v/>
      </c>
      <c r="B1614" s="20" t="str">
        <f>IFERROR(VLOOKUP(D1614,RIJDERS!$B$19:$D$4377,3,FALSE),IF(ISBLANK(C1614),"",C1614))</f>
        <v/>
      </c>
    </row>
    <row r="1615" spans="1:2" x14ac:dyDescent="0.25">
      <c r="A1615" s="20" t="str">
        <f>IFERROR(VLOOKUP(D1615,RIJDERS!$B$19:$D$4377,2,FALSE),"")</f>
        <v/>
      </c>
      <c r="B1615" s="20" t="str">
        <f>IFERROR(VLOOKUP(D1615,RIJDERS!$B$19:$D$4377,3,FALSE),IF(ISBLANK(C1615),"",C1615))</f>
        <v/>
      </c>
    </row>
    <row r="1616" spans="1:2" x14ac:dyDescent="0.25">
      <c r="A1616" s="20" t="str">
        <f>IFERROR(VLOOKUP(D1616,RIJDERS!$B$19:$D$4377,2,FALSE),"")</f>
        <v/>
      </c>
      <c r="B1616" s="20" t="str">
        <f>IFERROR(VLOOKUP(D1616,RIJDERS!$B$19:$D$4377,3,FALSE),IF(ISBLANK(C1616),"",C1616))</f>
        <v/>
      </c>
    </row>
    <row r="1617" spans="1:2" x14ac:dyDescent="0.25">
      <c r="A1617" s="20" t="str">
        <f>IFERROR(VLOOKUP(D1617,RIJDERS!$B$19:$D$4377,2,FALSE),"")</f>
        <v/>
      </c>
      <c r="B1617" s="20" t="str">
        <f>IFERROR(VLOOKUP(D1617,RIJDERS!$B$19:$D$4377,3,FALSE),IF(ISBLANK(C1617),"",C1617))</f>
        <v/>
      </c>
    </row>
    <row r="1618" spans="1:2" x14ac:dyDescent="0.25">
      <c r="A1618" s="20" t="str">
        <f>IFERROR(VLOOKUP(D1618,RIJDERS!$B$19:$D$4377,2,FALSE),"")</f>
        <v/>
      </c>
      <c r="B1618" s="20" t="str">
        <f>IFERROR(VLOOKUP(D1618,RIJDERS!$B$19:$D$4377,3,FALSE),IF(ISBLANK(C1618),"",C1618))</f>
        <v/>
      </c>
    </row>
    <row r="1619" spans="1:2" x14ac:dyDescent="0.25">
      <c r="A1619" s="20" t="str">
        <f>IFERROR(VLOOKUP(D1619,RIJDERS!$B$19:$D$4377,2,FALSE),"")</f>
        <v/>
      </c>
      <c r="B1619" s="20" t="str">
        <f>IFERROR(VLOOKUP(D1619,RIJDERS!$B$19:$D$4377,3,FALSE),IF(ISBLANK(C1619),"",C1619))</f>
        <v/>
      </c>
    </row>
    <row r="1620" spans="1:2" x14ac:dyDescent="0.25">
      <c r="A1620" s="20" t="str">
        <f>IFERROR(VLOOKUP(D1620,RIJDERS!$B$19:$D$4377,2,FALSE),"")</f>
        <v/>
      </c>
      <c r="B1620" s="20" t="str">
        <f>IFERROR(VLOOKUP(D1620,RIJDERS!$B$19:$D$4377,3,FALSE),IF(ISBLANK(C1620),"",C1620))</f>
        <v/>
      </c>
    </row>
    <row r="1621" spans="1:2" x14ac:dyDescent="0.25">
      <c r="A1621" s="20" t="str">
        <f>IFERROR(VLOOKUP(D1621,RIJDERS!$B$19:$D$4377,2,FALSE),"")</f>
        <v/>
      </c>
      <c r="B1621" s="20" t="str">
        <f>IFERROR(VLOOKUP(D1621,RIJDERS!$B$19:$D$4377,3,FALSE),IF(ISBLANK(C1621),"",C1621))</f>
        <v/>
      </c>
    </row>
    <row r="1622" spans="1:2" x14ac:dyDescent="0.25">
      <c r="A1622" s="20" t="str">
        <f>IFERROR(VLOOKUP(D1622,RIJDERS!$B$19:$D$4377,2,FALSE),"")</f>
        <v/>
      </c>
      <c r="B1622" s="20" t="str">
        <f>IFERROR(VLOOKUP(D1622,RIJDERS!$B$19:$D$4377,3,FALSE),IF(ISBLANK(C1622),"",C1622))</f>
        <v/>
      </c>
    </row>
    <row r="1623" spans="1:2" x14ac:dyDescent="0.25">
      <c r="A1623" s="20" t="str">
        <f>IFERROR(VLOOKUP(D1623,RIJDERS!$B$19:$D$4377,2,FALSE),"")</f>
        <v/>
      </c>
      <c r="B1623" s="20" t="str">
        <f>IFERROR(VLOOKUP(D1623,RIJDERS!$B$19:$D$4377,3,FALSE),IF(ISBLANK(C1623),"",C1623))</f>
        <v/>
      </c>
    </row>
    <row r="1624" spans="1:2" x14ac:dyDescent="0.25">
      <c r="A1624" s="20" t="str">
        <f>IFERROR(VLOOKUP(D1624,RIJDERS!$B$19:$D$4377,2,FALSE),"")</f>
        <v/>
      </c>
      <c r="B1624" s="20" t="str">
        <f>IFERROR(VLOOKUP(D1624,RIJDERS!$B$19:$D$4377,3,FALSE),IF(ISBLANK(C1624),"",C1624))</f>
        <v/>
      </c>
    </row>
    <row r="1625" spans="1:2" x14ac:dyDescent="0.25">
      <c r="A1625" s="20" t="str">
        <f>IFERROR(VLOOKUP(D1625,RIJDERS!$B$19:$D$4377,2,FALSE),"")</f>
        <v/>
      </c>
      <c r="B1625" s="20" t="str">
        <f>IFERROR(VLOOKUP(D1625,RIJDERS!$B$19:$D$4377,3,FALSE),IF(ISBLANK(C1625),"",C1625))</f>
        <v/>
      </c>
    </row>
    <row r="1626" spans="1:2" x14ac:dyDescent="0.25">
      <c r="A1626" s="20" t="str">
        <f>IFERROR(VLOOKUP(D1626,RIJDERS!$B$19:$D$4377,2,FALSE),"")</f>
        <v/>
      </c>
      <c r="B1626" s="20" t="str">
        <f>IFERROR(VLOOKUP(D1626,RIJDERS!$B$19:$D$4377,3,FALSE),IF(ISBLANK(C1626),"",C1626))</f>
        <v/>
      </c>
    </row>
    <row r="1627" spans="1:2" x14ac:dyDescent="0.25">
      <c r="A1627" s="20" t="str">
        <f>IFERROR(VLOOKUP(D1627,RIJDERS!$B$19:$D$4377,2,FALSE),"")</f>
        <v/>
      </c>
      <c r="B1627" s="20" t="str">
        <f>IFERROR(VLOOKUP(D1627,RIJDERS!$B$19:$D$4377,3,FALSE),IF(ISBLANK(C1627),"",C1627))</f>
        <v/>
      </c>
    </row>
    <row r="1628" spans="1:2" x14ac:dyDescent="0.25">
      <c r="A1628" s="20" t="str">
        <f>IFERROR(VLOOKUP(D1628,RIJDERS!$B$19:$D$4377,2,FALSE),"")</f>
        <v/>
      </c>
      <c r="B1628" s="20" t="str">
        <f>IFERROR(VLOOKUP(D1628,RIJDERS!$B$19:$D$4377,3,FALSE),IF(ISBLANK(C1628),"",C1628))</f>
        <v/>
      </c>
    </row>
    <row r="1629" spans="1:2" x14ac:dyDescent="0.25">
      <c r="A1629" s="20" t="str">
        <f>IFERROR(VLOOKUP(D1629,RIJDERS!$B$19:$D$4377,2,FALSE),"")</f>
        <v/>
      </c>
      <c r="B1629" s="20" t="str">
        <f>IFERROR(VLOOKUP(D1629,RIJDERS!$B$19:$D$4377,3,FALSE),IF(ISBLANK(C1629),"",C1629))</f>
        <v/>
      </c>
    </row>
    <row r="1630" spans="1:2" x14ac:dyDescent="0.25">
      <c r="A1630" s="20" t="str">
        <f>IFERROR(VLOOKUP(D1630,RIJDERS!$B$19:$D$4377,2,FALSE),"")</f>
        <v/>
      </c>
      <c r="B1630" s="20" t="str">
        <f>IFERROR(VLOOKUP(D1630,RIJDERS!$B$19:$D$4377,3,FALSE),IF(ISBLANK(C1630),"",C1630))</f>
        <v/>
      </c>
    </row>
    <row r="1631" spans="1:2" x14ac:dyDescent="0.25">
      <c r="A1631" s="20" t="str">
        <f>IFERROR(VLOOKUP(D1631,RIJDERS!$B$19:$D$4377,2,FALSE),"")</f>
        <v/>
      </c>
      <c r="B1631" s="20" t="str">
        <f>IFERROR(VLOOKUP(D1631,RIJDERS!$B$19:$D$4377,3,FALSE),IF(ISBLANK(C1631),"",C1631))</f>
        <v/>
      </c>
    </row>
    <row r="1632" spans="1:2" x14ac:dyDescent="0.25">
      <c r="A1632" s="20" t="str">
        <f>IFERROR(VLOOKUP(D1632,RIJDERS!$B$19:$D$4377,2,FALSE),"")</f>
        <v/>
      </c>
      <c r="B1632" s="20" t="str">
        <f>IFERROR(VLOOKUP(D1632,RIJDERS!$B$19:$D$4377,3,FALSE),IF(ISBLANK(C1632),"",C1632))</f>
        <v/>
      </c>
    </row>
    <row r="1633" spans="1:2" x14ac:dyDescent="0.25">
      <c r="A1633" s="20" t="str">
        <f>IFERROR(VLOOKUP(D1633,RIJDERS!$B$19:$D$4377,2,FALSE),"")</f>
        <v/>
      </c>
      <c r="B1633" s="20" t="str">
        <f>IFERROR(VLOOKUP(D1633,RIJDERS!$B$19:$D$4377,3,FALSE),IF(ISBLANK(C1633),"",C1633))</f>
        <v/>
      </c>
    </row>
    <row r="1634" spans="1:2" x14ac:dyDescent="0.25">
      <c r="A1634" s="20" t="str">
        <f>IFERROR(VLOOKUP(D1634,RIJDERS!$B$19:$D$4377,2,FALSE),"")</f>
        <v/>
      </c>
      <c r="B1634" s="20" t="str">
        <f>IFERROR(VLOOKUP(D1634,RIJDERS!$B$19:$D$4377,3,FALSE),IF(ISBLANK(C1634),"",C1634))</f>
        <v/>
      </c>
    </row>
    <row r="1635" spans="1:2" x14ac:dyDescent="0.25">
      <c r="A1635" s="20" t="str">
        <f>IFERROR(VLOOKUP(D1635,RIJDERS!$B$19:$D$4377,2,FALSE),"")</f>
        <v/>
      </c>
      <c r="B1635" s="20" t="str">
        <f>IFERROR(VLOOKUP(D1635,RIJDERS!$B$19:$D$4377,3,FALSE),IF(ISBLANK(C1635),"",C1635))</f>
        <v/>
      </c>
    </row>
    <row r="1636" spans="1:2" x14ac:dyDescent="0.25">
      <c r="A1636" s="20" t="str">
        <f>IFERROR(VLOOKUP(D1636,RIJDERS!$B$19:$D$4377,2,FALSE),"")</f>
        <v/>
      </c>
      <c r="B1636" s="20" t="str">
        <f>IFERROR(VLOOKUP(D1636,RIJDERS!$B$19:$D$4377,3,FALSE),IF(ISBLANK(C1636),"",C1636))</f>
        <v/>
      </c>
    </row>
    <row r="1637" spans="1:2" x14ac:dyDescent="0.25">
      <c r="A1637" s="20" t="str">
        <f>IFERROR(VLOOKUP(D1637,RIJDERS!$B$19:$D$4377,2,FALSE),"")</f>
        <v/>
      </c>
      <c r="B1637" s="20" t="str">
        <f>IFERROR(VLOOKUP(D1637,RIJDERS!$B$19:$D$4377,3,FALSE),IF(ISBLANK(C1637),"",C1637))</f>
        <v/>
      </c>
    </row>
    <row r="1638" spans="1:2" x14ac:dyDescent="0.25">
      <c r="A1638" s="20" t="str">
        <f>IFERROR(VLOOKUP(D1638,RIJDERS!$B$19:$D$4377,2,FALSE),"")</f>
        <v/>
      </c>
      <c r="B1638" s="20" t="str">
        <f>IFERROR(VLOOKUP(D1638,RIJDERS!$B$19:$D$4377,3,FALSE),IF(ISBLANK(C1638),"",C1638))</f>
        <v/>
      </c>
    </row>
    <row r="1639" spans="1:2" x14ac:dyDescent="0.25">
      <c r="A1639" s="20" t="str">
        <f>IFERROR(VLOOKUP(D1639,RIJDERS!$B$19:$D$4377,2,FALSE),"")</f>
        <v/>
      </c>
      <c r="B1639" s="20" t="str">
        <f>IFERROR(VLOOKUP(D1639,RIJDERS!$B$19:$D$4377,3,FALSE),IF(ISBLANK(C1639),"",C1639))</f>
        <v/>
      </c>
    </row>
    <row r="1640" spans="1:2" x14ac:dyDescent="0.25">
      <c r="A1640" s="20" t="str">
        <f>IFERROR(VLOOKUP(D1640,RIJDERS!$B$19:$D$4377,2,FALSE),"")</f>
        <v/>
      </c>
      <c r="B1640" s="20" t="str">
        <f>IFERROR(VLOOKUP(D1640,RIJDERS!$B$19:$D$4377,3,FALSE),IF(ISBLANK(C1640),"",C1640))</f>
        <v/>
      </c>
    </row>
    <row r="1641" spans="1:2" x14ac:dyDescent="0.25">
      <c r="A1641" s="20" t="str">
        <f>IFERROR(VLOOKUP(D1641,RIJDERS!$B$19:$D$4377,2,FALSE),"")</f>
        <v/>
      </c>
      <c r="B1641" s="20" t="str">
        <f>IFERROR(VLOOKUP(D1641,RIJDERS!$B$19:$D$4377,3,FALSE),IF(ISBLANK(C1641),"",C1641))</f>
        <v/>
      </c>
    </row>
    <row r="1642" spans="1:2" x14ac:dyDescent="0.25">
      <c r="A1642" s="20" t="str">
        <f>IFERROR(VLOOKUP(D1642,RIJDERS!$B$19:$D$4377,2,FALSE),"")</f>
        <v/>
      </c>
      <c r="B1642" s="20" t="str">
        <f>IFERROR(VLOOKUP(D1642,RIJDERS!$B$19:$D$4377,3,FALSE),IF(ISBLANK(C1642),"",C1642))</f>
        <v/>
      </c>
    </row>
    <row r="1643" spans="1:2" x14ac:dyDescent="0.25">
      <c r="A1643" s="20" t="str">
        <f>IFERROR(VLOOKUP(D1643,RIJDERS!$B$19:$D$4377,2,FALSE),"")</f>
        <v/>
      </c>
      <c r="B1643" s="20" t="str">
        <f>IFERROR(VLOOKUP(D1643,RIJDERS!$B$19:$D$4377,3,FALSE),IF(ISBLANK(C1643),"",C1643))</f>
        <v/>
      </c>
    </row>
    <row r="1644" spans="1:2" x14ac:dyDescent="0.25">
      <c r="A1644" s="20" t="str">
        <f>IFERROR(VLOOKUP(D1644,RIJDERS!$B$19:$D$4377,2,FALSE),"")</f>
        <v/>
      </c>
      <c r="B1644" s="20" t="str">
        <f>IFERROR(VLOOKUP(D1644,RIJDERS!$B$19:$D$4377,3,FALSE),IF(ISBLANK(C1644),"",C1644))</f>
        <v/>
      </c>
    </row>
    <row r="1645" spans="1:2" x14ac:dyDescent="0.25">
      <c r="A1645" s="20" t="str">
        <f>IFERROR(VLOOKUP(D1645,RIJDERS!$B$19:$D$4377,2,FALSE),"")</f>
        <v/>
      </c>
      <c r="B1645" s="20" t="str">
        <f>IFERROR(VLOOKUP(D1645,RIJDERS!$B$19:$D$4377,3,FALSE),IF(ISBLANK(C1645),"",C1645))</f>
        <v/>
      </c>
    </row>
    <row r="1646" spans="1:2" x14ac:dyDescent="0.25">
      <c r="A1646" s="20" t="str">
        <f>IFERROR(VLOOKUP(D1646,RIJDERS!$B$19:$D$4377,2,FALSE),"")</f>
        <v/>
      </c>
      <c r="B1646" s="20" t="str">
        <f>IFERROR(VLOOKUP(D1646,RIJDERS!$B$19:$D$4377,3,FALSE),IF(ISBLANK(C1646),"",C1646))</f>
        <v/>
      </c>
    </row>
    <row r="1647" spans="1:2" x14ac:dyDescent="0.25">
      <c r="A1647" s="20" t="str">
        <f>IFERROR(VLOOKUP(D1647,RIJDERS!$B$19:$D$4377,2,FALSE),"")</f>
        <v/>
      </c>
      <c r="B1647" s="20" t="str">
        <f>IFERROR(VLOOKUP(D1647,RIJDERS!$B$19:$D$4377,3,FALSE),IF(ISBLANK(C1647),"",C1647))</f>
        <v/>
      </c>
    </row>
    <row r="1648" spans="1:2" x14ac:dyDescent="0.25">
      <c r="A1648" s="20" t="str">
        <f>IFERROR(VLOOKUP(D1648,RIJDERS!$B$19:$D$4377,2,FALSE),"")</f>
        <v/>
      </c>
      <c r="B1648" s="20" t="str">
        <f>IFERROR(VLOOKUP(D1648,RIJDERS!$B$19:$D$4377,3,FALSE),IF(ISBLANK(C1648),"",C1648))</f>
        <v/>
      </c>
    </row>
    <row r="1649" spans="1:2" x14ac:dyDescent="0.25">
      <c r="A1649" s="20" t="str">
        <f>IFERROR(VLOOKUP(D1649,RIJDERS!$B$19:$D$4377,2,FALSE),"")</f>
        <v/>
      </c>
      <c r="B1649" s="20" t="str">
        <f>IFERROR(VLOOKUP(D1649,RIJDERS!$B$19:$D$4377,3,FALSE),IF(ISBLANK(C1649),"",C1649))</f>
        <v/>
      </c>
    </row>
    <row r="1650" spans="1:2" x14ac:dyDescent="0.25">
      <c r="A1650" s="20" t="str">
        <f>IFERROR(VLOOKUP(D1650,RIJDERS!$B$19:$D$4377,2,FALSE),"")</f>
        <v/>
      </c>
      <c r="B1650" s="20" t="str">
        <f>IFERROR(VLOOKUP(D1650,RIJDERS!$B$19:$D$4377,3,FALSE),IF(ISBLANK(C1650),"",C1650))</f>
        <v/>
      </c>
    </row>
    <row r="1651" spans="1:2" x14ac:dyDescent="0.25">
      <c r="A1651" s="20" t="str">
        <f>IFERROR(VLOOKUP(D1651,RIJDERS!$B$19:$D$4377,2,FALSE),"")</f>
        <v/>
      </c>
      <c r="B1651" s="20" t="str">
        <f>IFERROR(VLOOKUP(D1651,RIJDERS!$B$19:$D$4377,3,FALSE),IF(ISBLANK(C1651),"",C1651))</f>
        <v/>
      </c>
    </row>
    <row r="1652" spans="1:2" x14ac:dyDescent="0.25">
      <c r="A1652" s="20" t="str">
        <f>IFERROR(VLOOKUP(D1652,RIJDERS!$B$19:$D$4377,2,FALSE),"")</f>
        <v/>
      </c>
      <c r="B1652" s="20" t="str">
        <f>IFERROR(VLOOKUP(D1652,RIJDERS!$B$19:$D$4377,3,FALSE),IF(ISBLANK(C1652),"",C1652))</f>
        <v/>
      </c>
    </row>
    <row r="1653" spans="1:2" x14ac:dyDescent="0.25">
      <c r="A1653" s="20" t="str">
        <f>IFERROR(VLOOKUP(D1653,RIJDERS!$B$19:$D$4377,2,FALSE),"")</f>
        <v/>
      </c>
      <c r="B1653" s="20" t="str">
        <f>IFERROR(VLOOKUP(D1653,RIJDERS!$B$19:$D$4377,3,FALSE),IF(ISBLANK(C1653),"",C1653))</f>
        <v/>
      </c>
    </row>
    <row r="1654" spans="1:2" x14ac:dyDescent="0.25">
      <c r="A1654" s="20" t="str">
        <f>IFERROR(VLOOKUP(D1654,RIJDERS!$B$19:$D$4377,2,FALSE),"")</f>
        <v/>
      </c>
      <c r="B1654" s="20" t="str">
        <f>IFERROR(VLOOKUP(D1654,RIJDERS!$B$19:$D$4377,3,FALSE),IF(ISBLANK(C1654),"",C1654))</f>
        <v/>
      </c>
    </row>
    <row r="1655" spans="1:2" x14ac:dyDescent="0.25">
      <c r="A1655" s="20" t="str">
        <f>IFERROR(VLOOKUP(D1655,RIJDERS!$B$19:$D$4377,2,FALSE),"")</f>
        <v/>
      </c>
      <c r="B1655" s="20" t="str">
        <f>IFERROR(VLOOKUP(D1655,RIJDERS!$B$19:$D$4377,3,FALSE),IF(ISBLANK(C1655),"",C1655))</f>
        <v/>
      </c>
    </row>
    <row r="1656" spans="1:2" x14ac:dyDescent="0.25">
      <c r="A1656" s="20" t="str">
        <f>IFERROR(VLOOKUP(D1656,RIJDERS!$B$19:$D$4377,2,FALSE),"")</f>
        <v/>
      </c>
      <c r="B1656" s="20" t="str">
        <f>IFERROR(VLOOKUP(D1656,RIJDERS!$B$19:$D$4377,3,FALSE),IF(ISBLANK(C1656),"",C1656))</f>
        <v/>
      </c>
    </row>
    <row r="1657" spans="1:2" x14ac:dyDescent="0.25">
      <c r="A1657" s="20" t="str">
        <f>IFERROR(VLOOKUP(D1657,RIJDERS!$B$19:$D$4377,2,FALSE),"")</f>
        <v/>
      </c>
      <c r="B1657" s="20" t="str">
        <f>IFERROR(VLOOKUP(D1657,RIJDERS!$B$19:$D$4377,3,FALSE),IF(ISBLANK(C1657),"",C1657))</f>
        <v/>
      </c>
    </row>
    <row r="1658" spans="1:2" x14ac:dyDescent="0.25">
      <c r="A1658" s="20" t="str">
        <f>IFERROR(VLOOKUP(D1658,RIJDERS!$B$19:$D$4377,2,FALSE),"")</f>
        <v/>
      </c>
      <c r="B1658" s="20" t="str">
        <f>IFERROR(VLOOKUP(D1658,RIJDERS!$B$19:$D$4377,3,FALSE),IF(ISBLANK(C1658),"",C1658))</f>
        <v/>
      </c>
    </row>
    <row r="1659" spans="1:2" x14ac:dyDescent="0.25">
      <c r="A1659" s="20" t="str">
        <f>IFERROR(VLOOKUP(D1659,RIJDERS!$B$19:$D$4377,2,FALSE),"")</f>
        <v/>
      </c>
      <c r="B1659" s="20" t="str">
        <f>IFERROR(VLOOKUP(D1659,RIJDERS!$B$19:$D$4377,3,FALSE),IF(ISBLANK(C1659),"",C1659))</f>
        <v/>
      </c>
    </row>
    <row r="1660" spans="1:2" x14ac:dyDescent="0.25">
      <c r="A1660" s="20" t="str">
        <f>IFERROR(VLOOKUP(D1660,RIJDERS!$B$19:$D$4377,2,FALSE),"")</f>
        <v/>
      </c>
      <c r="B1660" s="20" t="str">
        <f>IFERROR(VLOOKUP(D1660,RIJDERS!$B$19:$D$4377,3,FALSE),IF(ISBLANK(C1660),"",C1660))</f>
        <v/>
      </c>
    </row>
    <row r="1661" spans="1:2" x14ac:dyDescent="0.25">
      <c r="A1661" s="20" t="str">
        <f>IFERROR(VLOOKUP(D1661,RIJDERS!$B$19:$D$4377,2,FALSE),"")</f>
        <v/>
      </c>
      <c r="B1661" s="20" t="str">
        <f>IFERROR(VLOOKUP(D1661,RIJDERS!$B$19:$D$4377,3,FALSE),IF(ISBLANK(C1661),"",C1661))</f>
        <v/>
      </c>
    </row>
    <row r="1662" spans="1:2" x14ac:dyDescent="0.25">
      <c r="A1662" s="20" t="str">
        <f>IFERROR(VLOOKUP(D1662,RIJDERS!$B$19:$D$4377,2,FALSE),"")</f>
        <v/>
      </c>
      <c r="B1662" s="20" t="str">
        <f>IFERROR(VLOOKUP(D1662,RIJDERS!$B$19:$D$4377,3,FALSE),IF(ISBLANK(C1662),"",C1662))</f>
        <v/>
      </c>
    </row>
    <row r="1663" spans="1:2" x14ac:dyDescent="0.25">
      <c r="A1663" s="20" t="str">
        <f>IFERROR(VLOOKUP(D1663,RIJDERS!$B$19:$D$4377,2,FALSE),"")</f>
        <v/>
      </c>
      <c r="B1663" s="20" t="str">
        <f>IFERROR(VLOOKUP(D1663,RIJDERS!$B$19:$D$4377,3,FALSE),IF(ISBLANK(C1663),"",C1663))</f>
        <v/>
      </c>
    </row>
    <row r="1664" spans="1:2" x14ac:dyDescent="0.25">
      <c r="A1664" s="20" t="str">
        <f>IFERROR(VLOOKUP(D1664,RIJDERS!$B$19:$D$4377,2,FALSE),"")</f>
        <v/>
      </c>
      <c r="B1664" s="20" t="str">
        <f>IFERROR(VLOOKUP(D1664,RIJDERS!$B$19:$D$4377,3,FALSE),IF(ISBLANK(C1664),"",C1664))</f>
        <v/>
      </c>
    </row>
    <row r="1665" spans="1:2" x14ac:dyDescent="0.25">
      <c r="A1665" s="20" t="str">
        <f>IFERROR(VLOOKUP(D1665,RIJDERS!$B$19:$D$4377,2,FALSE),"")</f>
        <v/>
      </c>
      <c r="B1665" s="20" t="str">
        <f>IFERROR(VLOOKUP(D1665,RIJDERS!$B$19:$D$4377,3,FALSE),IF(ISBLANK(C1665),"",C1665))</f>
        <v/>
      </c>
    </row>
    <row r="1666" spans="1:2" x14ac:dyDescent="0.25">
      <c r="A1666" s="20" t="str">
        <f>IFERROR(VLOOKUP(D1666,RIJDERS!$B$19:$D$4377,2,FALSE),"")</f>
        <v/>
      </c>
      <c r="B1666" s="20" t="str">
        <f>IFERROR(VLOOKUP(D1666,RIJDERS!$B$19:$D$4377,3,FALSE),IF(ISBLANK(C1666),"",C1666))</f>
        <v/>
      </c>
    </row>
    <row r="1667" spans="1:2" x14ac:dyDescent="0.25">
      <c r="A1667" s="20" t="str">
        <f>IFERROR(VLOOKUP(D1667,RIJDERS!$B$19:$D$4377,2,FALSE),"")</f>
        <v/>
      </c>
      <c r="B1667" s="20" t="str">
        <f>IFERROR(VLOOKUP(D1667,RIJDERS!$B$19:$D$4377,3,FALSE),IF(ISBLANK(C1667),"",C1667))</f>
        <v/>
      </c>
    </row>
    <row r="1668" spans="1:2" x14ac:dyDescent="0.25">
      <c r="A1668" s="20" t="str">
        <f>IFERROR(VLOOKUP(D1668,RIJDERS!$B$19:$D$4377,2,FALSE),"")</f>
        <v/>
      </c>
      <c r="B1668" s="20" t="str">
        <f>IFERROR(VLOOKUP(D1668,RIJDERS!$B$19:$D$4377,3,FALSE),IF(ISBLANK(C1668),"",C1668))</f>
        <v/>
      </c>
    </row>
    <row r="1669" spans="1:2" x14ac:dyDescent="0.25">
      <c r="A1669" s="20" t="str">
        <f>IFERROR(VLOOKUP(D1669,RIJDERS!$B$19:$D$4377,2,FALSE),"")</f>
        <v/>
      </c>
      <c r="B1669" s="20" t="str">
        <f>IFERROR(VLOOKUP(D1669,RIJDERS!$B$19:$D$4377,3,FALSE),IF(ISBLANK(C1669),"",C1669))</f>
        <v/>
      </c>
    </row>
    <row r="1670" spans="1:2" x14ac:dyDescent="0.25">
      <c r="A1670" s="20" t="str">
        <f>IFERROR(VLOOKUP(D1670,RIJDERS!$B$19:$D$4377,2,FALSE),"")</f>
        <v/>
      </c>
      <c r="B1670" s="20" t="str">
        <f>IFERROR(VLOOKUP(D1670,RIJDERS!$B$19:$D$4377,3,FALSE),IF(ISBLANK(C1670),"",C1670))</f>
        <v/>
      </c>
    </row>
    <row r="1671" spans="1:2" x14ac:dyDescent="0.25">
      <c r="A1671" s="20" t="str">
        <f>IFERROR(VLOOKUP(D1671,RIJDERS!$B$19:$D$4377,2,FALSE),"")</f>
        <v/>
      </c>
      <c r="B1671" s="20" t="str">
        <f>IFERROR(VLOOKUP(D1671,RIJDERS!$B$19:$D$4377,3,FALSE),IF(ISBLANK(C1671),"",C1671))</f>
        <v/>
      </c>
    </row>
    <row r="1672" spans="1:2" x14ac:dyDescent="0.25">
      <c r="A1672" s="20" t="str">
        <f>IFERROR(VLOOKUP(D1672,RIJDERS!$B$19:$D$4377,2,FALSE),"")</f>
        <v/>
      </c>
      <c r="B1672" s="20" t="str">
        <f>IFERROR(VLOOKUP(D1672,RIJDERS!$B$19:$D$4377,3,FALSE),IF(ISBLANK(C1672),"",C1672))</f>
        <v/>
      </c>
    </row>
    <row r="1673" spans="1:2" x14ac:dyDescent="0.25">
      <c r="A1673" s="20" t="str">
        <f>IFERROR(VLOOKUP(D1673,RIJDERS!$B$19:$D$4377,2,FALSE),"")</f>
        <v/>
      </c>
      <c r="B1673" s="20" t="str">
        <f>IFERROR(VLOOKUP(D1673,RIJDERS!$B$19:$D$4377,3,FALSE),IF(ISBLANK(C1673),"",C1673))</f>
        <v/>
      </c>
    </row>
    <row r="1674" spans="1:2" x14ac:dyDescent="0.25">
      <c r="A1674" s="20" t="str">
        <f>IFERROR(VLOOKUP(D1674,RIJDERS!$B$19:$D$4377,2,FALSE),"")</f>
        <v/>
      </c>
      <c r="B1674" s="20" t="str">
        <f>IFERROR(VLOOKUP(D1674,RIJDERS!$B$19:$D$4377,3,FALSE),IF(ISBLANK(C1674),"",C1674))</f>
        <v/>
      </c>
    </row>
    <row r="1675" spans="1:2" x14ac:dyDescent="0.25">
      <c r="A1675" s="20" t="str">
        <f>IFERROR(VLOOKUP(D1675,RIJDERS!$B$19:$D$4377,2,FALSE),"")</f>
        <v/>
      </c>
      <c r="B1675" s="20" t="str">
        <f>IFERROR(VLOOKUP(D1675,RIJDERS!$B$19:$D$4377,3,FALSE),IF(ISBLANK(C1675),"",C1675))</f>
        <v/>
      </c>
    </row>
    <row r="1676" spans="1:2" x14ac:dyDescent="0.25">
      <c r="A1676" s="20" t="str">
        <f>IFERROR(VLOOKUP(D1676,RIJDERS!$B$19:$D$4377,2,FALSE),"")</f>
        <v/>
      </c>
      <c r="B1676" s="20" t="str">
        <f>IFERROR(VLOOKUP(D1676,RIJDERS!$B$19:$D$4377,3,FALSE),IF(ISBLANK(C1676),"",C1676))</f>
        <v/>
      </c>
    </row>
    <row r="1677" spans="1:2" x14ac:dyDescent="0.25">
      <c r="A1677" s="20" t="str">
        <f>IFERROR(VLOOKUP(D1677,RIJDERS!$B$19:$D$4377,2,FALSE),"")</f>
        <v/>
      </c>
      <c r="B1677" s="20" t="str">
        <f>IFERROR(VLOOKUP(D1677,RIJDERS!$B$19:$D$4377,3,FALSE),IF(ISBLANK(C1677),"",C1677))</f>
        <v/>
      </c>
    </row>
    <row r="1678" spans="1:2" x14ac:dyDescent="0.25">
      <c r="A1678" s="20" t="str">
        <f>IFERROR(VLOOKUP(D1678,RIJDERS!$B$19:$D$4377,2,FALSE),"")</f>
        <v/>
      </c>
      <c r="B1678" s="20" t="str">
        <f>IFERROR(VLOOKUP(D1678,RIJDERS!$B$19:$D$4377,3,FALSE),IF(ISBLANK(C1678),"",C1678))</f>
        <v/>
      </c>
    </row>
    <row r="1679" spans="1:2" x14ac:dyDescent="0.25">
      <c r="A1679" s="20" t="str">
        <f>IFERROR(VLOOKUP(D1679,RIJDERS!$B$19:$D$4377,2,FALSE),"")</f>
        <v/>
      </c>
      <c r="B1679" s="20" t="str">
        <f>IFERROR(VLOOKUP(D1679,RIJDERS!$B$19:$D$4377,3,FALSE),IF(ISBLANK(C1679),"",C1679))</f>
        <v/>
      </c>
    </row>
    <row r="1680" spans="1:2" x14ac:dyDescent="0.25">
      <c r="A1680" s="20" t="str">
        <f>IFERROR(VLOOKUP(D1680,RIJDERS!$B$19:$D$4377,2,FALSE),"")</f>
        <v/>
      </c>
      <c r="B1680" s="20" t="str">
        <f>IFERROR(VLOOKUP(D1680,RIJDERS!$B$19:$D$4377,3,FALSE),IF(ISBLANK(C1680),"",C1680))</f>
        <v/>
      </c>
    </row>
    <row r="1681" spans="1:2" x14ac:dyDescent="0.25">
      <c r="A1681" s="20" t="str">
        <f>IFERROR(VLOOKUP(D1681,RIJDERS!$B$19:$D$4377,2,FALSE),"")</f>
        <v/>
      </c>
      <c r="B1681" s="20" t="str">
        <f>IFERROR(VLOOKUP(D1681,RIJDERS!$B$19:$D$4377,3,FALSE),IF(ISBLANK(C1681),"",C1681))</f>
        <v/>
      </c>
    </row>
    <row r="1682" spans="1:2" x14ac:dyDescent="0.25">
      <c r="A1682" s="20" t="str">
        <f>IFERROR(VLOOKUP(D1682,RIJDERS!$B$19:$D$4377,2,FALSE),"")</f>
        <v/>
      </c>
      <c r="B1682" s="20" t="str">
        <f>IFERROR(VLOOKUP(D1682,RIJDERS!$B$19:$D$4377,3,FALSE),IF(ISBLANK(C1682),"",C1682))</f>
        <v/>
      </c>
    </row>
    <row r="1683" spans="1:2" x14ac:dyDescent="0.25">
      <c r="A1683" s="20" t="str">
        <f>IFERROR(VLOOKUP(D1683,RIJDERS!$B$19:$D$4377,2,FALSE),"")</f>
        <v/>
      </c>
      <c r="B1683" s="20" t="str">
        <f>IFERROR(VLOOKUP(D1683,RIJDERS!$B$19:$D$4377,3,FALSE),IF(ISBLANK(C1683),"",C1683))</f>
        <v/>
      </c>
    </row>
    <row r="1684" spans="1:2" x14ac:dyDescent="0.25">
      <c r="A1684" s="20" t="str">
        <f>IFERROR(VLOOKUP(D1684,RIJDERS!$B$19:$D$4377,2,FALSE),"")</f>
        <v/>
      </c>
      <c r="B1684" s="20" t="str">
        <f>IFERROR(VLOOKUP(D1684,RIJDERS!$B$19:$D$4377,3,FALSE),IF(ISBLANK(C1684),"",C1684))</f>
        <v/>
      </c>
    </row>
    <row r="1685" spans="1:2" x14ac:dyDescent="0.25">
      <c r="A1685" s="20" t="str">
        <f>IFERROR(VLOOKUP(D1685,RIJDERS!$B$19:$D$4377,2,FALSE),"")</f>
        <v/>
      </c>
      <c r="B1685" s="20" t="str">
        <f>IFERROR(VLOOKUP(D1685,RIJDERS!$B$19:$D$4377,3,FALSE),IF(ISBLANK(C1685),"",C1685))</f>
        <v/>
      </c>
    </row>
    <row r="1686" spans="1:2" x14ac:dyDescent="0.25">
      <c r="A1686" s="20" t="str">
        <f>IFERROR(VLOOKUP(D1686,RIJDERS!$B$19:$D$4377,2,FALSE),"")</f>
        <v/>
      </c>
      <c r="B1686" s="20" t="str">
        <f>IFERROR(VLOOKUP(D1686,RIJDERS!$B$19:$D$4377,3,FALSE),IF(ISBLANK(C1686),"",C1686))</f>
        <v/>
      </c>
    </row>
    <row r="1687" spans="1:2" x14ac:dyDescent="0.25">
      <c r="A1687" s="20" t="str">
        <f>IFERROR(VLOOKUP(D1687,RIJDERS!$B$19:$D$4377,2,FALSE),"")</f>
        <v/>
      </c>
      <c r="B1687" s="20" t="str">
        <f>IFERROR(VLOOKUP(D1687,RIJDERS!$B$19:$D$4377,3,FALSE),IF(ISBLANK(C1687),"",C1687))</f>
        <v/>
      </c>
    </row>
    <row r="1688" spans="1:2" x14ac:dyDescent="0.25">
      <c r="A1688" s="20" t="str">
        <f>IFERROR(VLOOKUP(D1688,RIJDERS!$B$19:$D$4377,2,FALSE),"")</f>
        <v/>
      </c>
      <c r="B1688" s="20" t="str">
        <f>IFERROR(VLOOKUP(D1688,RIJDERS!$B$19:$D$4377,3,FALSE),IF(ISBLANK(C1688),"",C1688))</f>
        <v/>
      </c>
    </row>
    <row r="1689" spans="1:2" x14ac:dyDescent="0.25">
      <c r="A1689" s="20" t="str">
        <f>IFERROR(VLOOKUP(D1689,RIJDERS!$B$19:$D$4377,2,FALSE),"")</f>
        <v/>
      </c>
      <c r="B1689" s="20" t="str">
        <f>IFERROR(VLOOKUP(D1689,RIJDERS!$B$19:$D$4377,3,FALSE),IF(ISBLANK(C1689),"",C1689))</f>
        <v/>
      </c>
    </row>
    <row r="1690" spans="1:2" x14ac:dyDescent="0.25">
      <c r="A1690" s="20" t="str">
        <f>IFERROR(VLOOKUP(D1690,RIJDERS!$B$19:$D$4377,2,FALSE),"")</f>
        <v/>
      </c>
      <c r="B1690" s="20" t="str">
        <f>IFERROR(VLOOKUP(D1690,RIJDERS!$B$19:$D$4377,3,FALSE),IF(ISBLANK(C1690),"",C1690))</f>
        <v/>
      </c>
    </row>
    <row r="1691" spans="1:2" x14ac:dyDescent="0.25">
      <c r="A1691" s="20" t="str">
        <f>IFERROR(VLOOKUP(D1691,RIJDERS!$B$19:$D$4377,2,FALSE),"")</f>
        <v/>
      </c>
      <c r="B1691" s="20" t="str">
        <f>IFERROR(VLOOKUP(D1691,RIJDERS!$B$19:$D$4377,3,FALSE),IF(ISBLANK(C1691),"",C1691))</f>
        <v/>
      </c>
    </row>
    <row r="1692" spans="1:2" x14ac:dyDescent="0.25">
      <c r="A1692" s="20" t="str">
        <f>IFERROR(VLOOKUP(D1692,RIJDERS!$B$19:$D$4377,2,FALSE),"")</f>
        <v/>
      </c>
      <c r="B1692" s="20" t="str">
        <f>IFERROR(VLOOKUP(D1692,RIJDERS!$B$19:$D$4377,3,FALSE),IF(ISBLANK(C1692),"",C1692))</f>
        <v/>
      </c>
    </row>
    <row r="1693" spans="1:2" x14ac:dyDescent="0.25">
      <c r="A1693" s="20" t="str">
        <f>IFERROR(VLOOKUP(D1693,RIJDERS!$B$19:$D$4377,2,FALSE),"")</f>
        <v/>
      </c>
      <c r="B1693" s="20" t="str">
        <f>IFERROR(VLOOKUP(D1693,RIJDERS!$B$19:$D$4377,3,FALSE),IF(ISBLANK(C1693),"",C1693))</f>
        <v/>
      </c>
    </row>
    <row r="1694" spans="1:2" x14ac:dyDescent="0.25">
      <c r="A1694" s="20" t="str">
        <f>IFERROR(VLOOKUP(D1694,RIJDERS!$B$19:$D$4377,2,FALSE),"")</f>
        <v/>
      </c>
      <c r="B1694" s="20" t="str">
        <f>IFERROR(VLOOKUP(D1694,RIJDERS!$B$19:$D$4377,3,FALSE),IF(ISBLANK(C1694),"",C1694))</f>
        <v/>
      </c>
    </row>
    <row r="1695" spans="1:2" x14ac:dyDescent="0.25">
      <c r="A1695" s="20" t="str">
        <f>IFERROR(VLOOKUP(D1695,RIJDERS!$B$19:$D$4377,2,FALSE),"")</f>
        <v/>
      </c>
      <c r="B1695" s="20" t="str">
        <f>IFERROR(VLOOKUP(D1695,RIJDERS!$B$19:$D$4377,3,FALSE),IF(ISBLANK(C1695),"",C1695))</f>
        <v/>
      </c>
    </row>
    <row r="1696" spans="1:2" x14ac:dyDescent="0.25">
      <c r="A1696" s="20" t="str">
        <f>IFERROR(VLOOKUP(D1696,RIJDERS!$B$19:$D$4377,2,FALSE),"")</f>
        <v/>
      </c>
      <c r="B1696" s="20" t="str">
        <f>IFERROR(VLOOKUP(D1696,RIJDERS!$B$19:$D$4377,3,FALSE),IF(ISBLANK(C1696),"",C1696))</f>
        <v/>
      </c>
    </row>
    <row r="1697" spans="1:2" x14ac:dyDescent="0.25">
      <c r="A1697" s="20" t="str">
        <f>IFERROR(VLOOKUP(D1697,RIJDERS!$B$19:$D$4377,2,FALSE),"")</f>
        <v/>
      </c>
      <c r="B1697" s="20" t="str">
        <f>IFERROR(VLOOKUP(D1697,RIJDERS!$B$19:$D$4377,3,FALSE),IF(ISBLANK(C1697),"",C1697))</f>
        <v/>
      </c>
    </row>
    <row r="1698" spans="1:2" x14ac:dyDescent="0.25">
      <c r="A1698" s="20" t="str">
        <f>IFERROR(VLOOKUP(D1698,RIJDERS!$B$19:$D$4377,2,FALSE),"")</f>
        <v/>
      </c>
      <c r="B1698" s="20" t="str">
        <f>IFERROR(VLOOKUP(D1698,RIJDERS!$B$19:$D$4377,3,FALSE),IF(ISBLANK(C1698),"",C1698))</f>
        <v/>
      </c>
    </row>
    <row r="1699" spans="1:2" x14ac:dyDescent="0.25">
      <c r="A1699" s="20" t="str">
        <f>IFERROR(VLOOKUP(D1699,RIJDERS!$B$19:$D$4377,2,FALSE),"")</f>
        <v/>
      </c>
      <c r="B1699" s="20" t="str">
        <f>IFERROR(VLOOKUP(D1699,RIJDERS!$B$19:$D$4377,3,FALSE),IF(ISBLANK(C1699),"",C1699))</f>
        <v/>
      </c>
    </row>
    <row r="1700" spans="1:2" x14ac:dyDescent="0.25">
      <c r="A1700" s="20" t="str">
        <f>IFERROR(VLOOKUP(D1700,RIJDERS!$B$19:$D$4377,2,FALSE),"")</f>
        <v/>
      </c>
      <c r="B1700" s="20" t="str">
        <f>IFERROR(VLOOKUP(D1700,RIJDERS!$B$19:$D$4377,3,FALSE),IF(ISBLANK(C1700),"",C1700))</f>
        <v/>
      </c>
    </row>
    <row r="1701" spans="1:2" x14ac:dyDescent="0.25">
      <c r="A1701" s="20" t="str">
        <f>IFERROR(VLOOKUP(D1701,RIJDERS!$B$19:$D$4377,2,FALSE),"")</f>
        <v/>
      </c>
      <c r="B1701" s="20" t="str">
        <f>IFERROR(VLOOKUP(D1701,RIJDERS!$B$19:$D$4377,3,FALSE),IF(ISBLANK(C1701),"",C1701))</f>
        <v/>
      </c>
    </row>
    <row r="1702" spans="1:2" x14ac:dyDescent="0.25">
      <c r="A1702" s="20" t="str">
        <f>IFERROR(VLOOKUP(D1702,RIJDERS!$B$19:$D$4377,2,FALSE),"")</f>
        <v/>
      </c>
      <c r="B1702" s="20" t="str">
        <f>IFERROR(VLOOKUP(D1702,RIJDERS!$B$19:$D$4377,3,FALSE),IF(ISBLANK(C1702),"",C1702))</f>
        <v/>
      </c>
    </row>
    <row r="1703" spans="1:2" x14ac:dyDescent="0.25">
      <c r="A1703" s="20" t="str">
        <f>IFERROR(VLOOKUP(D1703,RIJDERS!$B$19:$D$4377,2,FALSE),"")</f>
        <v/>
      </c>
      <c r="B1703" s="20" t="str">
        <f>IFERROR(VLOOKUP(D1703,RIJDERS!$B$19:$D$4377,3,FALSE),IF(ISBLANK(C1703),"",C1703))</f>
        <v/>
      </c>
    </row>
    <row r="1704" spans="1:2" x14ac:dyDescent="0.25">
      <c r="A1704" s="20" t="str">
        <f>IFERROR(VLOOKUP(D1704,RIJDERS!$B$19:$D$4377,2,FALSE),"")</f>
        <v/>
      </c>
      <c r="B1704" s="20" t="str">
        <f>IFERROR(VLOOKUP(D1704,RIJDERS!$B$19:$D$4377,3,FALSE),IF(ISBLANK(C1704),"",C1704))</f>
        <v/>
      </c>
    </row>
    <row r="1705" spans="1:2" x14ac:dyDescent="0.25">
      <c r="A1705" s="20" t="str">
        <f>IFERROR(VLOOKUP(D1705,RIJDERS!$B$19:$D$4377,2,FALSE),"")</f>
        <v/>
      </c>
      <c r="B1705" s="20" t="str">
        <f>IFERROR(VLOOKUP(D1705,RIJDERS!$B$19:$D$4377,3,FALSE),IF(ISBLANK(C1705),"",C1705))</f>
        <v/>
      </c>
    </row>
    <row r="1706" spans="1:2" x14ac:dyDescent="0.25">
      <c r="A1706" s="20" t="str">
        <f>IFERROR(VLOOKUP(D1706,RIJDERS!$B$19:$D$4377,2,FALSE),"")</f>
        <v/>
      </c>
      <c r="B1706" s="20" t="str">
        <f>IFERROR(VLOOKUP(D1706,RIJDERS!$B$19:$D$4377,3,FALSE),IF(ISBLANK(C1706),"",C1706))</f>
        <v/>
      </c>
    </row>
    <row r="1707" spans="1:2" x14ac:dyDescent="0.25">
      <c r="A1707" s="20" t="str">
        <f>IFERROR(VLOOKUP(D1707,RIJDERS!$B$19:$D$4377,2,FALSE),"")</f>
        <v/>
      </c>
      <c r="B1707" s="20" t="str">
        <f>IFERROR(VLOOKUP(D1707,RIJDERS!$B$19:$D$4377,3,FALSE),IF(ISBLANK(C1707),"",C1707))</f>
        <v/>
      </c>
    </row>
    <row r="1708" spans="1:2" x14ac:dyDescent="0.25">
      <c r="A1708" s="20" t="str">
        <f>IFERROR(VLOOKUP(D1708,RIJDERS!$B$19:$D$4377,2,FALSE),"")</f>
        <v/>
      </c>
      <c r="B1708" s="20" t="str">
        <f>IFERROR(VLOOKUP(D1708,RIJDERS!$B$19:$D$4377,3,FALSE),IF(ISBLANK(C1708),"",C1708))</f>
        <v/>
      </c>
    </row>
    <row r="1709" spans="1:2" x14ac:dyDescent="0.25">
      <c r="A1709" s="20" t="str">
        <f>IFERROR(VLOOKUP(D1709,RIJDERS!$B$19:$D$4377,2,FALSE),"")</f>
        <v/>
      </c>
      <c r="B1709" s="20" t="str">
        <f>IFERROR(VLOOKUP(D1709,RIJDERS!$B$19:$D$4377,3,FALSE),IF(ISBLANK(C1709),"",C1709))</f>
        <v/>
      </c>
    </row>
    <row r="1710" spans="1:2" x14ac:dyDescent="0.25">
      <c r="A1710" s="20" t="str">
        <f>IFERROR(VLOOKUP(D1710,RIJDERS!$B$19:$D$4377,2,FALSE),"")</f>
        <v/>
      </c>
      <c r="B1710" s="20" t="str">
        <f>IFERROR(VLOOKUP(D1710,RIJDERS!$B$19:$D$4377,3,FALSE),IF(ISBLANK(C1710),"",C1710))</f>
        <v/>
      </c>
    </row>
    <row r="1711" spans="1:2" x14ac:dyDescent="0.25">
      <c r="A1711" s="20" t="str">
        <f>IFERROR(VLOOKUP(D1711,RIJDERS!$B$19:$D$4377,2,FALSE),"")</f>
        <v/>
      </c>
      <c r="B1711" s="20" t="str">
        <f>IFERROR(VLOOKUP(D1711,RIJDERS!$B$19:$D$4377,3,FALSE),IF(ISBLANK(C1711),"",C1711))</f>
        <v/>
      </c>
    </row>
    <row r="1712" spans="1:2" x14ac:dyDescent="0.25">
      <c r="A1712" s="20" t="str">
        <f>IFERROR(VLOOKUP(D1712,RIJDERS!$B$19:$D$4377,2,FALSE),"")</f>
        <v/>
      </c>
      <c r="B1712" s="20" t="str">
        <f>IFERROR(VLOOKUP(D1712,RIJDERS!$B$19:$D$4377,3,FALSE),IF(ISBLANK(C1712),"",C1712))</f>
        <v/>
      </c>
    </row>
    <row r="1713" spans="1:2" x14ac:dyDescent="0.25">
      <c r="A1713" s="20" t="str">
        <f>IFERROR(VLOOKUP(D1713,RIJDERS!$B$19:$D$4377,2,FALSE),"")</f>
        <v/>
      </c>
      <c r="B1713" s="20" t="str">
        <f>IFERROR(VLOOKUP(D1713,RIJDERS!$B$19:$D$4377,3,FALSE),IF(ISBLANK(C1713),"",C1713))</f>
        <v/>
      </c>
    </row>
    <row r="1714" spans="1:2" x14ac:dyDescent="0.25">
      <c r="A1714" s="20" t="str">
        <f>IFERROR(VLOOKUP(D1714,RIJDERS!$B$19:$D$4377,2,FALSE),"")</f>
        <v/>
      </c>
      <c r="B1714" s="20" t="str">
        <f>IFERROR(VLOOKUP(D1714,RIJDERS!$B$19:$D$4377,3,FALSE),IF(ISBLANK(C1714),"",C1714))</f>
        <v/>
      </c>
    </row>
    <row r="1715" spans="1:2" x14ac:dyDescent="0.25">
      <c r="A1715" s="20" t="str">
        <f>IFERROR(VLOOKUP(D1715,RIJDERS!$B$19:$D$4377,2,FALSE),"")</f>
        <v/>
      </c>
      <c r="B1715" s="20" t="str">
        <f>IFERROR(VLOOKUP(D1715,RIJDERS!$B$19:$D$4377,3,FALSE),IF(ISBLANK(C1715),"",C1715))</f>
        <v/>
      </c>
    </row>
    <row r="1716" spans="1:2" x14ac:dyDescent="0.25">
      <c r="A1716" s="20" t="str">
        <f>IFERROR(VLOOKUP(D1716,RIJDERS!$B$19:$D$4377,2,FALSE),"")</f>
        <v/>
      </c>
      <c r="B1716" s="20" t="str">
        <f>IFERROR(VLOOKUP(D1716,RIJDERS!$B$19:$D$4377,3,FALSE),IF(ISBLANK(C1716),"",C1716))</f>
        <v/>
      </c>
    </row>
    <row r="1717" spans="1:2" x14ac:dyDescent="0.25">
      <c r="A1717" s="20" t="str">
        <f>IFERROR(VLOOKUP(D1717,RIJDERS!$B$19:$D$4377,2,FALSE),"")</f>
        <v/>
      </c>
      <c r="B1717" s="20" t="str">
        <f>IFERROR(VLOOKUP(D1717,RIJDERS!$B$19:$D$4377,3,FALSE),IF(ISBLANK(C1717),"",C1717))</f>
        <v/>
      </c>
    </row>
    <row r="1718" spans="1:2" x14ac:dyDescent="0.25">
      <c r="A1718" s="20" t="str">
        <f>IFERROR(VLOOKUP(D1718,RIJDERS!$B$19:$D$4377,2,FALSE),"")</f>
        <v/>
      </c>
      <c r="B1718" s="20" t="str">
        <f>IFERROR(VLOOKUP(D1718,RIJDERS!$B$19:$D$4377,3,FALSE),IF(ISBLANK(C1718),"",C1718))</f>
        <v/>
      </c>
    </row>
    <row r="1719" spans="1:2" x14ac:dyDescent="0.25">
      <c r="A1719" s="20" t="str">
        <f>IFERROR(VLOOKUP(D1719,RIJDERS!$B$19:$D$4377,2,FALSE),"")</f>
        <v/>
      </c>
      <c r="B1719" s="20" t="str">
        <f>IFERROR(VLOOKUP(D1719,RIJDERS!$B$19:$D$4377,3,FALSE),IF(ISBLANK(C1719),"",C1719))</f>
        <v/>
      </c>
    </row>
    <row r="1720" spans="1:2" x14ac:dyDescent="0.25">
      <c r="A1720" s="20" t="str">
        <f>IFERROR(VLOOKUP(D1720,RIJDERS!$B$19:$D$4377,2,FALSE),"")</f>
        <v/>
      </c>
      <c r="B1720" s="20" t="str">
        <f>IFERROR(VLOOKUP(D1720,RIJDERS!$B$19:$D$4377,3,FALSE),IF(ISBLANK(C1720),"",C1720))</f>
        <v/>
      </c>
    </row>
    <row r="1721" spans="1:2" x14ac:dyDescent="0.25">
      <c r="A1721" s="20" t="str">
        <f>IFERROR(VLOOKUP(D1721,RIJDERS!$B$19:$D$4377,2,FALSE),"")</f>
        <v/>
      </c>
      <c r="B1721" s="20" t="str">
        <f>IFERROR(VLOOKUP(D1721,RIJDERS!$B$19:$D$4377,3,FALSE),IF(ISBLANK(C1721),"",C1721))</f>
        <v/>
      </c>
    </row>
    <row r="1722" spans="1:2" x14ac:dyDescent="0.25">
      <c r="A1722" s="20" t="str">
        <f>IFERROR(VLOOKUP(D1722,RIJDERS!$B$19:$D$4377,2,FALSE),"")</f>
        <v/>
      </c>
      <c r="B1722" s="20" t="str">
        <f>IFERROR(VLOOKUP(D1722,RIJDERS!$B$19:$D$4377,3,FALSE),IF(ISBLANK(C1722),"",C1722))</f>
        <v/>
      </c>
    </row>
    <row r="1723" spans="1:2" x14ac:dyDescent="0.25">
      <c r="A1723" s="20" t="str">
        <f>IFERROR(VLOOKUP(D1723,RIJDERS!$B$19:$D$4377,2,FALSE),"")</f>
        <v/>
      </c>
      <c r="B1723" s="20" t="str">
        <f>IFERROR(VLOOKUP(D1723,RIJDERS!$B$19:$D$4377,3,FALSE),IF(ISBLANK(C1723),"",C1723))</f>
        <v/>
      </c>
    </row>
    <row r="1724" spans="1:2" x14ac:dyDescent="0.25">
      <c r="A1724" s="20" t="str">
        <f>IFERROR(VLOOKUP(D1724,RIJDERS!$B$19:$D$4377,2,FALSE),"")</f>
        <v/>
      </c>
      <c r="B1724" s="20" t="str">
        <f>IFERROR(VLOOKUP(D1724,RIJDERS!$B$19:$D$4377,3,FALSE),IF(ISBLANK(C1724),"",C1724))</f>
        <v/>
      </c>
    </row>
    <row r="1725" spans="1:2" x14ac:dyDescent="0.25">
      <c r="A1725" s="20" t="str">
        <f>IFERROR(VLOOKUP(D1725,RIJDERS!$B$19:$D$4377,2,FALSE),"")</f>
        <v/>
      </c>
      <c r="B1725" s="20" t="str">
        <f>IFERROR(VLOOKUP(D1725,RIJDERS!$B$19:$D$4377,3,FALSE),IF(ISBLANK(C1725),"",C1725))</f>
        <v/>
      </c>
    </row>
    <row r="1726" spans="1:2" x14ac:dyDescent="0.25">
      <c r="A1726" s="20" t="str">
        <f>IFERROR(VLOOKUP(D1726,RIJDERS!$B$19:$D$4377,2,FALSE),"")</f>
        <v/>
      </c>
      <c r="B1726" s="20" t="str">
        <f>IFERROR(VLOOKUP(D1726,RIJDERS!$B$19:$D$4377,3,FALSE),IF(ISBLANK(C1726),"",C1726))</f>
        <v/>
      </c>
    </row>
    <row r="1727" spans="1:2" x14ac:dyDescent="0.25">
      <c r="A1727" s="20" t="str">
        <f>IFERROR(VLOOKUP(D1727,RIJDERS!$B$19:$D$4377,2,FALSE),"")</f>
        <v/>
      </c>
      <c r="B1727" s="20" t="str">
        <f>IFERROR(VLOOKUP(D1727,RIJDERS!$B$19:$D$4377,3,FALSE),IF(ISBLANK(C1727),"",C1727))</f>
        <v/>
      </c>
    </row>
    <row r="1728" spans="1:2" x14ac:dyDescent="0.25">
      <c r="A1728" s="20" t="str">
        <f>IFERROR(VLOOKUP(D1728,RIJDERS!$B$19:$D$4377,2,FALSE),"")</f>
        <v/>
      </c>
      <c r="B1728" s="20" t="str">
        <f>IFERROR(VLOOKUP(D1728,RIJDERS!$B$19:$D$4377,3,FALSE),IF(ISBLANK(C1728),"",C1728))</f>
        <v/>
      </c>
    </row>
    <row r="1729" spans="1:2" x14ac:dyDescent="0.25">
      <c r="A1729" s="20" t="str">
        <f>IFERROR(VLOOKUP(D1729,RIJDERS!$B$19:$D$4377,2,FALSE),"")</f>
        <v/>
      </c>
      <c r="B1729" s="20" t="str">
        <f>IFERROR(VLOOKUP(D1729,RIJDERS!$B$19:$D$4377,3,FALSE),IF(ISBLANK(C1729),"",C1729))</f>
        <v/>
      </c>
    </row>
    <row r="1730" spans="1:2" x14ac:dyDescent="0.25">
      <c r="A1730" s="20" t="str">
        <f>IFERROR(VLOOKUP(D1730,RIJDERS!$B$19:$D$4377,2,FALSE),"")</f>
        <v/>
      </c>
      <c r="B1730" s="20" t="str">
        <f>IFERROR(VLOOKUP(D1730,RIJDERS!$B$19:$D$4377,3,FALSE),IF(ISBLANK(C1730),"",C1730))</f>
        <v/>
      </c>
    </row>
    <row r="1731" spans="1:2" x14ac:dyDescent="0.25">
      <c r="A1731" s="20" t="str">
        <f>IFERROR(VLOOKUP(D1731,RIJDERS!$B$19:$D$4377,2,FALSE),"")</f>
        <v/>
      </c>
      <c r="B1731" s="20" t="str">
        <f>IFERROR(VLOOKUP(D1731,RIJDERS!$B$19:$D$4377,3,FALSE),IF(ISBLANK(C1731),"",C1731))</f>
        <v/>
      </c>
    </row>
    <row r="1732" spans="1:2" x14ac:dyDescent="0.25">
      <c r="A1732" s="20" t="str">
        <f>IFERROR(VLOOKUP(D1732,RIJDERS!$B$19:$D$4377,2,FALSE),"")</f>
        <v/>
      </c>
      <c r="B1732" s="20" t="str">
        <f>IFERROR(VLOOKUP(D1732,RIJDERS!$B$19:$D$4377,3,FALSE),IF(ISBLANK(C1732),"",C1732))</f>
        <v/>
      </c>
    </row>
    <row r="1733" spans="1:2" x14ac:dyDescent="0.25">
      <c r="A1733" s="20" t="str">
        <f>IFERROR(VLOOKUP(D1733,RIJDERS!$B$19:$D$4377,2,FALSE),"")</f>
        <v/>
      </c>
      <c r="B1733" s="20" t="str">
        <f>IFERROR(VLOOKUP(D1733,RIJDERS!$B$19:$D$4377,3,FALSE),IF(ISBLANK(C1733),"",C1733))</f>
        <v/>
      </c>
    </row>
    <row r="1734" spans="1:2" x14ac:dyDescent="0.25">
      <c r="A1734" s="20" t="str">
        <f>IFERROR(VLOOKUP(D1734,RIJDERS!$B$19:$D$4377,2,FALSE),"")</f>
        <v/>
      </c>
      <c r="B1734" s="20" t="str">
        <f>IFERROR(VLOOKUP(D1734,RIJDERS!$B$19:$D$4377,3,FALSE),IF(ISBLANK(C1734),"",C1734))</f>
        <v/>
      </c>
    </row>
    <row r="1735" spans="1:2" x14ac:dyDescent="0.25">
      <c r="A1735" s="20" t="str">
        <f>IFERROR(VLOOKUP(D1735,RIJDERS!$B$19:$D$4377,2,FALSE),"")</f>
        <v/>
      </c>
      <c r="B1735" s="20" t="str">
        <f>IFERROR(VLOOKUP(D1735,RIJDERS!$B$19:$D$4377,3,FALSE),IF(ISBLANK(C1735),"",C1735))</f>
        <v/>
      </c>
    </row>
    <row r="1736" spans="1:2" x14ac:dyDescent="0.25">
      <c r="A1736" s="20" t="str">
        <f>IFERROR(VLOOKUP(D1736,RIJDERS!$B$19:$D$4377,2,FALSE),"")</f>
        <v/>
      </c>
      <c r="B1736" s="20" t="str">
        <f>IFERROR(VLOOKUP(D1736,RIJDERS!$B$19:$D$4377,3,FALSE),IF(ISBLANK(C1736),"",C1736))</f>
        <v/>
      </c>
    </row>
    <row r="1737" spans="1:2" x14ac:dyDescent="0.25">
      <c r="A1737" s="20" t="str">
        <f>IFERROR(VLOOKUP(D1737,RIJDERS!$B$19:$D$4377,2,FALSE),"")</f>
        <v/>
      </c>
      <c r="B1737" s="20" t="str">
        <f>IFERROR(VLOOKUP(D1737,RIJDERS!$B$19:$D$4377,3,FALSE),IF(ISBLANK(C1737),"",C1737))</f>
        <v/>
      </c>
    </row>
    <row r="1738" spans="1:2" x14ac:dyDescent="0.25">
      <c r="A1738" s="20" t="str">
        <f>IFERROR(VLOOKUP(D1738,RIJDERS!$B$19:$D$4377,2,FALSE),"")</f>
        <v/>
      </c>
      <c r="B1738" s="20" t="str">
        <f>IFERROR(VLOOKUP(D1738,RIJDERS!$B$19:$D$4377,3,FALSE),IF(ISBLANK(C1738),"",C1738))</f>
        <v/>
      </c>
    </row>
    <row r="1739" spans="1:2" x14ac:dyDescent="0.25">
      <c r="A1739" s="20" t="str">
        <f>IFERROR(VLOOKUP(D1739,RIJDERS!$B$19:$D$4377,2,FALSE),"")</f>
        <v/>
      </c>
      <c r="B1739" s="20" t="str">
        <f>IFERROR(VLOOKUP(D1739,RIJDERS!$B$19:$D$4377,3,FALSE),IF(ISBLANK(C1739),"",C1739))</f>
        <v/>
      </c>
    </row>
    <row r="1740" spans="1:2" x14ac:dyDescent="0.25">
      <c r="A1740" s="20" t="str">
        <f>IFERROR(VLOOKUP(D1740,RIJDERS!$B$19:$D$4377,2,FALSE),"")</f>
        <v/>
      </c>
      <c r="B1740" s="20" t="str">
        <f>IFERROR(VLOOKUP(D1740,RIJDERS!$B$19:$D$4377,3,FALSE),IF(ISBLANK(C1740),"",C1740))</f>
        <v/>
      </c>
    </row>
    <row r="1741" spans="1:2" x14ac:dyDescent="0.25">
      <c r="A1741" s="20" t="str">
        <f>IFERROR(VLOOKUP(D1741,RIJDERS!$B$19:$D$4377,2,FALSE),"")</f>
        <v/>
      </c>
      <c r="B1741" s="20" t="str">
        <f>IFERROR(VLOOKUP(D1741,RIJDERS!$B$19:$D$4377,3,FALSE),IF(ISBLANK(C1741),"",C1741))</f>
        <v/>
      </c>
    </row>
    <row r="1742" spans="1:2" x14ac:dyDescent="0.25">
      <c r="A1742" s="20" t="str">
        <f>IFERROR(VLOOKUP(D1742,RIJDERS!$B$19:$D$4377,2,FALSE),"")</f>
        <v/>
      </c>
      <c r="B1742" s="20" t="str">
        <f>IFERROR(VLOOKUP(D1742,RIJDERS!$B$19:$D$4377,3,FALSE),IF(ISBLANK(C1742),"",C1742))</f>
        <v/>
      </c>
    </row>
    <row r="1743" spans="1:2" x14ac:dyDescent="0.25">
      <c r="A1743" s="20" t="str">
        <f>IFERROR(VLOOKUP(D1743,RIJDERS!$B$19:$D$4377,2,FALSE),"")</f>
        <v/>
      </c>
      <c r="B1743" s="20" t="str">
        <f>IFERROR(VLOOKUP(D1743,RIJDERS!$B$19:$D$4377,3,FALSE),IF(ISBLANK(C1743),"",C1743))</f>
        <v/>
      </c>
    </row>
    <row r="1744" spans="1:2" x14ac:dyDescent="0.25">
      <c r="A1744" s="20" t="str">
        <f>IFERROR(VLOOKUP(D1744,RIJDERS!$B$19:$D$4377,2,FALSE),"")</f>
        <v/>
      </c>
      <c r="B1744" s="20" t="str">
        <f>IFERROR(VLOOKUP(D1744,RIJDERS!$B$19:$D$4377,3,FALSE),IF(ISBLANK(C1744),"",C1744))</f>
        <v/>
      </c>
    </row>
    <row r="1745" spans="1:2" x14ac:dyDescent="0.25">
      <c r="A1745" s="20" t="str">
        <f>IFERROR(VLOOKUP(D1745,RIJDERS!$B$19:$D$4377,2,FALSE),"")</f>
        <v/>
      </c>
      <c r="B1745" s="20" t="str">
        <f>IFERROR(VLOOKUP(D1745,RIJDERS!$B$19:$D$4377,3,FALSE),IF(ISBLANK(C1745),"",C1745))</f>
        <v/>
      </c>
    </row>
    <row r="1746" spans="1:2" x14ac:dyDescent="0.25">
      <c r="A1746" s="20" t="str">
        <f>IFERROR(VLOOKUP(D1746,RIJDERS!$B$19:$D$4377,2,FALSE),"")</f>
        <v/>
      </c>
      <c r="B1746" s="20" t="str">
        <f>IFERROR(VLOOKUP(D1746,RIJDERS!$B$19:$D$4377,3,FALSE),IF(ISBLANK(C1746),"",C1746))</f>
        <v/>
      </c>
    </row>
    <row r="1747" spans="1:2" x14ac:dyDescent="0.25">
      <c r="A1747" s="20" t="str">
        <f>IFERROR(VLOOKUP(D1747,RIJDERS!$B$19:$D$4377,2,FALSE),"")</f>
        <v/>
      </c>
      <c r="B1747" s="20" t="str">
        <f>IFERROR(VLOOKUP(D1747,RIJDERS!$B$19:$D$4377,3,FALSE),IF(ISBLANK(C1747),"",C1747))</f>
        <v/>
      </c>
    </row>
    <row r="1748" spans="1:2" x14ac:dyDescent="0.25">
      <c r="A1748" s="20" t="str">
        <f>IFERROR(VLOOKUP(D1748,RIJDERS!$B$19:$D$4377,2,FALSE),"")</f>
        <v/>
      </c>
      <c r="B1748" s="20" t="str">
        <f>IFERROR(VLOOKUP(D1748,RIJDERS!$B$19:$D$4377,3,FALSE),IF(ISBLANK(C1748),"",C1748))</f>
        <v/>
      </c>
    </row>
    <row r="1749" spans="1:2" x14ac:dyDescent="0.25">
      <c r="A1749" s="20" t="str">
        <f>IFERROR(VLOOKUP(D1749,RIJDERS!$B$19:$D$4377,2,FALSE),"")</f>
        <v/>
      </c>
      <c r="B1749" s="20" t="str">
        <f>IFERROR(VLOOKUP(D1749,RIJDERS!$B$19:$D$4377,3,FALSE),IF(ISBLANK(C1749),"",C1749))</f>
        <v/>
      </c>
    </row>
    <row r="1750" spans="1:2" x14ac:dyDescent="0.25">
      <c r="A1750" s="20" t="str">
        <f>IFERROR(VLOOKUP(D1750,RIJDERS!$B$19:$D$4377,2,FALSE),"")</f>
        <v/>
      </c>
      <c r="B1750" s="20" t="str">
        <f>IFERROR(VLOOKUP(D1750,RIJDERS!$B$19:$D$4377,3,FALSE),IF(ISBLANK(C1750),"",C1750))</f>
        <v/>
      </c>
    </row>
    <row r="1751" spans="1:2" x14ac:dyDescent="0.25">
      <c r="A1751" s="20" t="str">
        <f>IFERROR(VLOOKUP(D1751,RIJDERS!$B$19:$D$4377,2,FALSE),"")</f>
        <v/>
      </c>
      <c r="B1751" s="20" t="str">
        <f>IFERROR(VLOOKUP(D1751,RIJDERS!$B$19:$D$4377,3,FALSE),IF(ISBLANK(C1751),"",C1751))</f>
        <v/>
      </c>
    </row>
    <row r="1752" spans="1:2" x14ac:dyDescent="0.25">
      <c r="A1752" s="20" t="str">
        <f>IFERROR(VLOOKUP(D1752,RIJDERS!$B$19:$D$4377,2,FALSE),"")</f>
        <v/>
      </c>
      <c r="B1752" s="20" t="str">
        <f>IFERROR(VLOOKUP(D1752,RIJDERS!$B$19:$D$4377,3,FALSE),IF(ISBLANK(C1752),"",C1752))</f>
        <v/>
      </c>
    </row>
    <row r="1753" spans="1:2" x14ac:dyDescent="0.25">
      <c r="A1753" s="20" t="str">
        <f>IFERROR(VLOOKUP(D1753,RIJDERS!$B$19:$D$4377,2,FALSE),"")</f>
        <v/>
      </c>
      <c r="B1753" s="20" t="str">
        <f>IFERROR(VLOOKUP(D1753,RIJDERS!$B$19:$D$4377,3,FALSE),IF(ISBLANK(C1753),"",C1753))</f>
        <v/>
      </c>
    </row>
    <row r="1754" spans="1:2" x14ac:dyDescent="0.25">
      <c r="A1754" s="20" t="str">
        <f>IFERROR(VLOOKUP(D1754,RIJDERS!$B$19:$D$4377,2,FALSE),"")</f>
        <v/>
      </c>
      <c r="B1754" s="20" t="str">
        <f>IFERROR(VLOOKUP(D1754,RIJDERS!$B$19:$D$4377,3,FALSE),IF(ISBLANK(C1754),"",C1754))</f>
        <v/>
      </c>
    </row>
    <row r="1755" spans="1:2" x14ac:dyDescent="0.25">
      <c r="A1755" s="20" t="str">
        <f>IFERROR(VLOOKUP(D1755,RIJDERS!$B$19:$D$4377,2,FALSE),"")</f>
        <v/>
      </c>
      <c r="B1755" s="20" t="str">
        <f>IFERROR(VLOOKUP(D1755,RIJDERS!$B$19:$D$4377,3,FALSE),IF(ISBLANK(C1755),"",C1755))</f>
        <v/>
      </c>
    </row>
    <row r="1756" spans="1:2" x14ac:dyDescent="0.25">
      <c r="A1756" s="20" t="str">
        <f>IFERROR(VLOOKUP(D1756,RIJDERS!$B$19:$D$4377,2,FALSE),"")</f>
        <v/>
      </c>
      <c r="B1756" s="20" t="str">
        <f>IFERROR(VLOOKUP(D1756,RIJDERS!$B$19:$D$4377,3,FALSE),IF(ISBLANK(C1756),"",C1756))</f>
        <v/>
      </c>
    </row>
    <row r="1757" spans="1:2" x14ac:dyDescent="0.25">
      <c r="A1757" s="20" t="str">
        <f>IFERROR(VLOOKUP(D1757,RIJDERS!$B$19:$D$4377,2,FALSE),"")</f>
        <v/>
      </c>
      <c r="B1757" s="20" t="str">
        <f>IFERROR(VLOOKUP(D1757,RIJDERS!$B$19:$D$4377,3,FALSE),IF(ISBLANK(C1757),"",C1757))</f>
        <v/>
      </c>
    </row>
    <row r="1758" spans="1:2" x14ac:dyDescent="0.25">
      <c r="A1758" s="20" t="str">
        <f>IFERROR(VLOOKUP(D1758,RIJDERS!$B$19:$D$4377,2,FALSE),"")</f>
        <v/>
      </c>
      <c r="B1758" s="20" t="str">
        <f>IFERROR(VLOOKUP(D1758,RIJDERS!$B$19:$D$4377,3,FALSE),IF(ISBLANK(C1758),"",C1758))</f>
        <v/>
      </c>
    </row>
    <row r="1759" spans="1:2" x14ac:dyDescent="0.25">
      <c r="A1759" s="20" t="str">
        <f>IFERROR(VLOOKUP(D1759,RIJDERS!$B$19:$D$4377,2,FALSE),"")</f>
        <v/>
      </c>
      <c r="B1759" s="20" t="str">
        <f>IFERROR(VLOOKUP(D1759,RIJDERS!$B$19:$D$4377,3,FALSE),IF(ISBLANK(C1759),"",C1759))</f>
        <v/>
      </c>
    </row>
    <row r="1760" spans="1:2" x14ac:dyDescent="0.25">
      <c r="A1760" s="20" t="str">
        <f>IFERROR(VLOOKUP(D1760,RIJDERS!$B$19:$D$4377,2,FALSE),"")</f>
        <v/>
      </c>
      <c r="B1760" s="20" t="str">
        <f>IFERROR(VLOOKUP(D1760,RIJDERS!$B$19:$D$4377,3,FALSE),IF(ISBLANK(C1760),"",C1760))</f>
        <v/>
      </c>
    </row>
    <row r="1761" spans="1:2" x14ac:dyDescent="0.25">
      <c r="A1761" s="20" t="str">
        <f>IFERROR(VLOOKUP(D1761,RIJDERS!$B$19:$D$4377,2,FALSE),"")</f>
        <v/>
      </c>
      <c r="B1761" s="20" t="str">
        <f>IFERROR(VLOOKUP(D1761,RIJDERS!$B$19:$D$4377,3,FALSE),IF(ISBLANK(C1761),"",C1761))</f>
        <v/>
      </c>
    </row>
    <row r="1762" spans="1:2" x14ac:dyDescent="0.25">
      <c r="A1762" s="20" t="str">
        <f>IFERROR(VLOOKUP(D1762,RIJDERS!$B$19:$D$4377,2,FALSE),"")</f>
        <v/>
      </c>
      <c r="B1762" s="20" t="str">
        <f>IFERROR(VLOOKUP(D1762,RIJDERS!$B$19:$D$4377,3,FALSE),IF(ISBLANK(C1762),"",C1762))</f>
        <v/>
      </c>
    </row>
    <row r="1763" spans="1:2" x14ac:dyDescent="0.25">
      <c r="A1763" s="20" t="str">
        <f>IFERROR(VLOOKUP(D1763,RIJDERS!$B$19:$D$4377,2,FALSE),"")</f>
        <v/>
      </c>
      <c r="B1763" s="20" t="str">
        <f>IFERROR(VLOOKUP(D1763,RIJDERS!$B$19:$D$4377,3,FALSE),IF(ISBLANK(C1763),"",C1763))</f>
        <v/>
      </c>
    </row>
    <row r="1764" spans="1:2" x14ac:dyDescent="0.25">
      <c r="A1764" s="20" t="str">
        <f>IFERROR(VLOOKUP(D1764,RIJDERS!$B$19:$D$4377,2,FALSE),"")</f>
        <v/>
      </c>
      <c r="B1764" s="20" t="str">
        <f>IFERROR(VLOOKUP(D1764,RIJDERS!$B$19:$D$4377,3,FALSE),IF(ISBLANK(C1764),"",C1764))</f>
        <v/>
      </c>
    </row>
    <row r="1765" spans="1:2" x14ac:dyDescent="0.25">
      <c r="A1765" s="20" t="str">
        <f>IFERROR(VLOOKUP(D1765,RIJDERS!$B$19:$D$4377,2,FALSE),"")</f>
        <v/>
      </c>
      <c r="B1765" s="20" t="str">
        <f>IFERROR(VLOOKUP(D1765,RIJDERS!$B$19:$D$4377,3,FALSE),IF(ISBLANK(C1765),"",C1765))</f>
        <v/>
      </c>
    </row>
    <row r="1766" spans="1:2" x14ac:dyDescent="0.25">
      <c r="A1766" s="20" t="str">
        <f>IFERROR(VLOOKUP(D1766,RIJDERS!$B$19:$D$4377,2,FALSE),"")</f>
        <v/>
      </c>
      <c r="B1766" s="20" t="str">
        <f>IFERROR(VLOOKUP(D1766,RIJDERS!$B$19:$D$4377,3,FALSE),IF(ISBLANK(C1766),"",C1766))</f>
        <v/>
      </c>
    </row>
    <row r="1767" spans="1:2" x14ac:dyDescent="0.25">
      <c r="A1767" s="20" t="str">
        <f>IFERROR(VLOOKUP(D1767,RIJDERS!$B$19:$D$4377,2,FALSE),"")</f>
        <v/>
      </c>
      <c r="B1767" s="20" t="str">
        <f>IFERROR(VLOOKUP(D1767,RIJDERS!$B$19:$D$4377,3,FALSE),IF(ISBLANK(C1767),"",C1767))</f>
        <v/>
      </c>
    </row>
    <row r="1768" spans="1:2" x14ac:dyDescent="0.25">
      <c r="A1768" s="20" t="str">
        <f>IFERROR(VLOOKUP(D1768,RIJDERS!$B$19:$D$4377,2,FALSE),"")</f>
        <v/>
      </c>
      <c r="B1768" s="20" t="str">
        <f>IFERROR(VLOOKUP(D1768,RIJDERS!$B$19:$D$4377,3,FALSE),IF(ISBLANK(C1768),"",C1768))</f>
        <v/>
      </c>
    </row>
    <row r="1769" spans="1:2" x14ac:dyDescent="0.25">
      <c r="A1769" s="20" t="str">
        <f>IFERROR(VLOOKUP(D1769,RIJDERS!$B$19:$D$4377,2,FALSE),"")</f>
        <v/>
      </c>
      <c r="B1769" s="20" t="str">
        <f>IFERROR(VLOOKUP(D1769,RIJDERS!$B$19:$D$4377,3,FALSE),IF(ISBLANK(C1769),"",C1769))</f>
        <v/>
      </c>
    </row>
    <row r="1770" spans="1:2" x14ac:dyDescent="0.25">
      <c r="A1770" s="20" t="str">
        <f>IFERROR(VLOOKUP(D1770,RIJDERS!$B$19:$D$4377,2,FALSE),"")</f>
        <v/>
      </c>
      <c r="B1770" s="20" t="str">
        <f>IFERROR(VLOOKUP(D1770,RIJDERS!$B$19:$D$4377,3,FALSE),IF(ISBLANK(C1770),"",C1770))</f>
        <v/>
      </c>
    </row>
    <row r="1771" spans="1:2" x14ac:dyDescent="0.25">
      <c r="A1771" s="20" t="str">
        <f>IFERROR(VLOOKUP(D1771,RIJDERS!$B$19:$D$4377,2,FALSE),"")</f>
        <v/>
      </c>
      <c r="B1771" s="20" t="str">
        <f>IFERROR(VLOOKUP(D1771,RIJDERS!$B$19:$D$4377,3,FALSE),IF(ISBLANK(C1771),"",C1771))</f>
        <v/>
      </c>
    </row>
    <row r="1772" spans="1:2" x14ac:dyDescent="0.25">
      <c r="A1772" s="20" t="str">
        <f>IFERROR(VLOOKUP(D1772,RIJDERS!$B$19:$D$4377,2,FALSE),"")</f>
        <v/>
      </c>
      <c r="B1772" s="20" t="str">
        <f>IFERROR(VLOOKUP(D1772,RIJDERS!$B$19:$D$4377,3,FALSE),IF(ISBLANK(C1772),"",C1772))</f>
        <v/>
      </c>
    </row>
    <row r="1773" spans="1:2" x14ac:dyDescent="0.25">
      <c r="A1773" s="20" t="str">
        <f>IFERROR(VLOOKUP(D1773,RIJDERS!$B$19:$D$4377,2,FALSE),"")</f>
        <v/>
      </c>
      <c r="B1773" s="20" t="str">
        <f>IFERROR(VLOOKUP(D1773,RIJDERS!$B$19:$D$4377,3,FALSE),IF(ISBLANK(C1773),"",C1773))</f>
        <v/>
      </c>
    </row>
    <row r="1774" spans="1:2" x14ac:dyDescent="0.25">
      <c r="A1774" s="20" t="str">
        <f>IFERROR(VLOOKUP(D1774,RIJDERS!$B$19:$D$4377,2,FALSE),"")</f>
        <v/>
      </c>
      <c r="B1774" s="20" t="str">
        <f>IFERROR(VLOOKUP(D1774,RIJDERS!$B$19:$D$4377,3,FALSE),IF(ISBLANK(C1774),"",C1774))</f>
        <v/>
      </c>
    </row>
    <row r="1775" spans="1:2" x14ac:dyDescent="0.25">
      <c r="A1775" s="20" t="str">
        <f>IFERROR(VLOOKUP(D1775,RIJDERS!$B$19:$D$4377,2,FALSE),"")</f>
        <v/>
      </c>
      <c r="B1775" s="20" t="str">
        <f>IFERROR(VLOOKUP(D1775,RIJDERS!$B$19:$D$4377,3,FALSE),IF(ISBLANK(C1775),"",C1775))</f>
        <v/>
      </c>
    </row>
    <row r="1776" spans="1:2" x14ac:dyDescent="0.25">
      <c r="A1776" s="20" t="str">
        <f>IFERROR(VLOOKUP(D1776,RIJDERS!$B$19:$D$4377,2,FALSE),"")</f>
        <v/>
      </c>
      <c r="B1776" s="20" t="str">
        <f>IFERROR(VLOOKUP(D1776,RIJDERS!$B$19:$D$4377,3,FALSE),IF(ISBLANK(C1776),"",C1776))</f>
        <v/>
      </c>
    </row>
    <row r="1777" spans="1:2" x14ac:dyDescent="0.25">
      <c r="A1777" s="20" t="str">
        <f>IFERROR(VLOOKUP(D1777,RIJDERS!$B$19:$D$4377,2,FALSE),"")</f>
        <v/>
      </c>
      <c r="B1777" s="20" t="str">
        <f>IFERROR(VLOOKUP(D1777,RIJDERS!$B$19:$D$4377,3,FALSE),IF(ISBLANK(C1777),"",C1777))</f>
        <v/>
      </c>
    </row>
    <row r="1778" spans="1:2" x14ac:dyDescent="0.25">
      <c r="A1778" s="20" t="str">
        <f>IFERROR(VLOOKUP(D1778,RIJDERS!$B$19:$D$4377,2,FALSE),"")</f>
        <v/>
      </c>
      <c r="B1778" s="20" t="str">
        <f>IFERROR(VLOOKUP(D1778,RIJDERS!$B$19:$D$4377,3,FALSE),IF(ISBLANK(C1778),"",C1778))</f>
        <v/>
      </c>
    </row>
    <row r="1779" spans="1:2" x14ac:dyDescent="0.25">
      <c r="A1779" s="20" t="str">
        <f>IFERROR(VLOOKUP(D1779,RIJDERS!$B$19:$D$4377,2,FALSE),"")</f>
        <v/>
      </c>
      <c r="B1779" s="20" t="str">
        <f>IFERROR(VLOOKUP(D1779,RIJDERS!$B$19:$D$4377,3,FALSE),IF(ISBLANK(C1779),"",C1779))</f>
        <v/>
      </c>
    </row>
    <row r="1780" spans="1:2" x14ac:dyDescent="0.25">
      <c r="A1780" s="20" t="str">
        <f>IFERROR(VLOOKUP(D1780,RIJDERS!$B$19:$D$4377,2,FALSE),"")</f>
        <v/>
      </c>
      <c r="B1780" s="20" t="str">
        <f>IFERROR(VLOOKUP(D1780,RIJDERS!$B$19:$D$4377,3,FALSE),IF(ISBLANK(C1780),"",C1780))</f>
        <v/>
      </c>
    </row>
    <row r="1781" spans="1:2" x14ac:dyDescent="0.25">
      <c r="A1781" s="20" t="str">
        <f>IFERROR(VLOOKUP(D1781,RIJDERS!$B$19:$D$4377,2,FALSE),"")</f>
        <v/>
      </c>
      <c r="B1781" s="20" t="str">
        <f>IFERROR(VLOOKUP(D1781,RIJDERS!$B$19:$D$4377,3,FALSE),IF(ISBLANK(C1781),"",C1781))</f>
        <v/>
      </c>
    </row>
    <row r="1782" spans="1:2" x14ac:dyDescent="0.25">
      <c r="A1782" s="20" t="str">
        <f>IFERROR(VLOOKUP(D1782,RIJDERS!$B$19:$D$4377,2,FALSE),"")</f>
        <v/>
      </c>
      <c r="B1782" s="20" t="str">
        <f>IFERROR(VLOOKUP(D1782,RIJDERS!$B$19:$D$4377,3,FALSE),IF(ISBLANK(C1782),"",C1782))</f>
        <v/>
      </c>
    </row>
    <row r="1783" spans="1:2" x14ac:dyDescent="0.25">
      <c r="A1783" s="20" t="str">
        <f>IFERROR(VLOOKUP(D1783,RIJDERS!$B$19:$D$4377,2,FALSE),"")</f>
        <v/>
      </c>
      <c r="B1783" s="20" t="str">
        <f>IFERROR(VLOOKUP(D1783,RIJDERS!$B$19:$D$4377,3,FALSE),IF(ISBLANK(C1783),"",C1783))</f>
        <v/>
      </c>
    </row>
    <row r="1784" spans="1:2" x14ac:dyDescent="0.25">
      <c r="A1784" s="20" t="str">
        <f>IFERROR(VLOOKUP(D1784,RIJDERS!$B$19:$D$4377,2,FALSE),"")</f>
        <v/>
      </c>
      <c r="B1784" s="20" t="str">
        <f>IFERROR(VLOOKUP(D1784,RIJDERS!$B$19:$D$4377,3,FALSE),IF(ISBLANK(C1784),"",C1784))</f>
        <v/>
      </c>
    </row>
    <row r="1785" spans="1:2" x14ac:dyDescent="0.25">
      <c r="A1785" s="20" t="str">
        <f>IFERROR(VLOOKUP(D1785,RIJDERS!$B$19:$D$4377,2,FALSE),"")</f>
        <v/>
      </c>
      <c r="B1785" s="20" t="str">
        <f>IFERROR(VLOOKUP(D1785,RIJDERS!$B$19:$D$4377,3,FALSE),IF(ISBLANK(C1785),"",C1785))</f>
        <v/>
      </c>
    </row>
    <row r="1786" spans="1:2" x14ac:dyDescent="0.25">
      <c r="A1786" s="20" t="str">
        <f>IFERROR(VLOOKUP(D1786,RIJDERS!$B$19:$D$4377,2,FALSE),"")</f>
        <v/>
      </c>
      <c r="B1786" s="20" t="str">
        <f>IFERROR(VLOOKUP(D1786,RIJDERS!$B$19:$D$4377,3,FALSE),IF(ISBLANK(C1786),"",C1786))</f>
        <v/>
      </c>
    </row>
    <row r="1787" spans="1:2" x14ac:dyDescent="0.25">
      <c r="A1787" s="20" t="str">
        <f>IFERROR(VLOOKUP(D1787,RIJDERS!$B$19:$D$4377,2,FALSE),"")</f>
        <v/>
      </c>
      <c r="B1787" s="20" t="str">
        <f>IFERROR(VLOOKUP(D1787,RIJDERS!$B$19:$D$4377,3,FALSE),IF(ISBLANK(C1787),"",C1787))</f>
        <v/>
      </c>
    </row>
    <row r="1788" spans="1:2" x14ac:dyDescent="0.25">
      <c r="A1788" s="20" t="str">
        <f>IFERROR(VLOOKUP(D1788,RIJDERS!$B$19:$D$4377,2,FALSE),"")</f>
        <v/>
      </c>
      <c r="B1788" s="20" t="str">
        <f>IFERROR(VLOOKUP(D1788,RIJDERS!$B$19:$D$4377,3,FALSE),IF(ISBLANK(C1788),"",C1788))</f>
        <v/>
      </c>
    </row>
    <row r="1789" spans="1:2" x14ac:dyDescent="0.25">
      <c r="A1789" s="20" t="str">
        <f>IFERROR(VLOOKUP(D1789,RIJDERS!$B$19:$D$4377,2,FALSE),"")</f>
        <v/>
      </c>
      <c r="B1789" s="20" t="str">
        <f>IFERROR(VLOOKUP(D1789,RIJDERS!$B$19:$D$4377,3,FALSE),IF(ISBLANK(C1789),"",C1789))</f>
        <v/>
      </c>
    </row>
    <row r="1790" spans="1:2" x14ac:dyDescent="0.25">
      <c r="A1790" s="20" t="str">
        <f>IFERROR(VLOOKUP(D1790,RIJDERS!$B$19:$D$4377,2,FALSE),"")</f>
        <v/>
      </c>
      <c r="B1790" s="20" t="str">
        <f>IFERROR(VLOOKUP(D1790,RIJDERS!$B$19:$D$4377,3,FALSE),IF(ISBLANK(C1790),"",C1790))</f>
        <v/>
      </c>
    </row>
    <row r="1791" spans="1:2" x14ac:dyDescent="0.25">
      <c r="A1791" s="20" t="str">
        <f>IFERROR(VLOOKUP(D1791,RIJDERS!$B$19:$D$4377,2,FALSE),"")</f>
        <v/>
      </c>
      <c r="B1791" s="20" t="str">
        <f>IFERROR(VLOOKUP(D1791,RIJDERS!$B$19:$D$4377,3,FALSE),IF(ISBLANK(C1791),"",C1791))</f>
        <v/>
      </c>
    </row>
    <row r="1792" spans="1:2" x14ac:dyDescent="0.25">
      <c r="A1792" s="20" t="str">
        <f>IFERROR(VLOOKUP(D1792,RIJDERS!$B$19:$D$4377,2,FALSE),"")</f>
        <v/>
      </c>
      <c r="B1792" s="20" t="str">
        <f>IFERROR(VLOOKUP(D1792,RIJDERS!$B$19:$D$4377,3,FALSE),IF(ISBLANK(C1792),"",C1792))</f>
        <v/>
      </c>
    </row>
    <row r="1793" spans="1:2" x14ac:dyDescent="0.25">
      <c r="A1793" s="20" t="str">
        <f>IFERROR(VLOOKUP(D1793,RIJDERS!$B$19:$D$4377,2,FALSE),"")</f>
        <v/>
      </c>
      <c r="B1793" s="20" t="str">
        <f>IFERROR(VLOOKUP(D1793,RIJDERS!$B$19:$D$4377,3,FALSE),IF(ISBLANK(C1793),"",C1793))</f>
        <v/>
      </c>
    </row>
    <row r="1794" spans="1:2" x14ac:dyDescent="0.25">
      <c r="A1794" s="20" t="str">
        <f>IFERROR(VLOOKUP(D1794,RIJDERS!$B$19:$D$4377,2,FALSE),"")</f>
        <v/>
      </c>
      <c r="B1794" s="20" t="str">
        <f>IFERROR(VLOOKUP(D1794,RIJDERS!$B$19:$D$4377,3,FALSE),IF(ISBLANK(C1794),"",C1794))</f>
        <v/>
      </c>
    </row>
    <row r="1795" spans="1:2" x14ac:dyDescent="0.25">
      <c r="A1795" s="20" t="str">
        <f>IFERROR(VLOOKUP(D1795,RIJDERS!$B$19:$D$4377,2,FALSE),"")</f>
        <v/>
      </c>
      <c r="B1795" s="20" t="str">
        <f>IFERROR(VLOOKUP(D1795,RIJDERS!$B$19:$D$4377,3,FALSE),IF(ISBLANK(C1795),"",C1795))</f>
        <v/>
      </c>
    </row>
    <row r="1796" spans="1:2" x14ac:dyDescent="0.25">
      <c r="A1796" s="20" t="str">
        <f>IFERROR(VLOOKUP(D1796,RIJDERS!$B$19:$D$4377,2,FALSE),"")</f>
        <v/>
      </c>
      <c r="B1796" s="20" t="str">
        <f>IFERROR(VLOOKUP(D1796,RIJDERS!$B$19:$D$4377,3,FALSE),IF(ISBLANK(C1796),"",C1796))</f>
        <v/>
      </c>
    </row>
    <row r="1797" spans="1:2" x14ac:dyDescent="0.25">
      <c r="A1797" s="20" t="str">
        <f>IFERROR(VLOOKUP(D1797,RIJDERS!$B$19:$D$4377,2,FALSE),"")</f>
        <v/>
      </c>
      <c r="B1797" s="20" t="str">
        <f>IFERROR(VLOOKUP(D1797,RIJDERS!$B$19:$D$4377,3,FALSE),IF(ISBLANK(C1797),"",C1797))</f>
        <v/>
      </c>
    </row>
    <row r="1798" spans="1:2" x14ac:dyDescent="0.25">
      <c r="A1798" s="20" t="str">
        <f>IFERROR(VLOOKUP(D1798,RIJDERS!$B$19:$D$4377,2,FALSE),"")</f>
        <v/>
      </c>
      <c r="B1798" s="20" t="str">
        <f>IFERROR(VLOOKUP(D1798,RIJDERS!$B$19:$D$4377,3,FALSE),IF(ISBLANK(C1798),"",C1798))</f>
        <v/>
      </c>
    </row>
    <row r="1799" spans="1:2" x14ac:dyDescent="0.25">
      <c r="A1799" s="20" t="str">
        <f>IFERROR(VLOOKUP(D1799,RIJDERS!$B$19:$D$4377,2,FALSE),"")</f>
        <v/>
      </c>
      <c r="B1799" s="20" t="str">
        <f>IFERROR(VLOOKUP(D1799,RIJDERS!$B$19:$D$4377,3,FALSE),IF(ISBLANK(C1799),"",C1799))</f>
        <v/>
      </c>
    </row>
    <row r="1800" spans="1:2" x14ac:dyDescent="0.25">
      <c r="A1800" s="20" t="str">
        <f>IFERROR(VLOOKUP(D1800,RIJDERS!$B$19:$D$4377,2,FALSE),"")</f>
        <v/>
      </c>
      <c r="B1800" s="20" t="str">
        <f>IFERROR(VLOOKUP(D1800,RIJDERS!$B$19:$D$4377,3,FALSE),IF(ISBLANK(C1800),"",C1800))</f>
        <v/>
      </c>
    </row>
    <row r="1801" spans="1:2" x14ac:dyDescent="0.25">
      <c r="A1801" s="20" t="str">
        <f>IFERROR(VLOOKUP(D1801,RIJDERS!$B$19:$D$4377,2,FALSE),"")</f>
        <v/>
      </c>
      <c r="B1801" s="20" t="str">
        <f>IFERROR(VLOOKUP(D1801,RIJDERS!$B$19:$D$4377,3,FALSE),IF(ISBLANK(C1801),"",C1801))</f>
        <v/>
      </c>
    </row>
    <row r="1802" spans="1:2" x14ac:dyDescent="0.25">
      <c r="A1802" s="20" t="str">
        <f>IFERROR(VLOOKUP(D1802,RIJDERS!$B$19:$D$4377,2,FALSE),"")</f>
        <v/>
      </c>
      <c r="B1802" s="20" t="str">
        <f>IFERROR(VLOOKUP(D1802,RIJDERS!$B$19:$D$4377,3,FALSE),IF(ISBLANK(C1802),"",C1802))</f>
        <v/>
      </c>
    </row>
    <row r="1803" spans="1:2" x14ac:dyDescent="0.25">
      <c r="A1803" s="20" t="str">
        <f>IFERROR(VLOOKUP(D1803,RIJDERS!$B$19:$D$4377,2,FALSE),"")</f>
        <v/>
      </c>
      <c r="B1803" s="20" t="str">
        <f>IFERROR(VLOOKUP(D1803,RIJDERS!$B$19:$D$4377,3,FALSE),IF(ISBLANK(C1803),"",C1803))</f>
        <v/>
      </c>
    </row>
    <row r="1804" spans="1:2" x14ac:dyDescent="0.25">
      <c r="A1804" s="20" t="str">
        <f>IFERROR(VLOOKUP(D1804,RIJDERS!$B$19:$D$4377,2,FALSE),"")</f>
        <v/>
      </c>
      <c r="B1804" s="20" t="str">
        <f>IFERROR(VLOOKUP(D1804,RIJDERS!$B$19:$D$4377,3,FALSE),IF(ISBLANK(C1804),"",C1804))</f>
        <v/>
      </c>
    </row>
    <row r="1805" spans="1:2" x14ac:dyDescent="0.25">
      <c r="A1805" s="20" t="str">
        <f>IFERROR(VLOOKUP(D1805,RIJDERS!$B$19:$D$4377,2,FALSE),"")</f>
        <v/>
      </c>
      <c r="B1805" s="20" t="str">
        <f>IFERROR(VLOOKUP(D1805,RIJDERS!$B$19:$D$4377,3,FALSE),IF(ISBLANK(C1805),"",C1805))</f>
        <v/>
      </c>
    </row>
    <row r="1806" spans="1:2" x14ac:dyDescent="0.25">
      <c r="A1806" s="20" t="str">
        <f>IFERROR(VLOOKUP(D1806,RIJDERS!$B$19:$D$4377,2,FALSE),"")</f>
        <v/>
      </c>
      <c r="B1806" s="20" t="str">
        <f>IFERROR(VLOOKUP(D1806,RIJDERS!$B$19:$D$4377,3,FALSE),IF(ISBLANK(C1806),"",C1806))</f>
        <v/>
      </c>
    </row>
    <row r="1807" spans="1:2" x14ac:dyDescent="0.25">
      <c r="A1807" s="20" t="str">
        <f>IFERROR(VLOOKUP(D1807,RIJDERS!$B$19:$D$4377,2,FALSE),"")</f>
        <v/>
      </c>
      <c r="B1807" s="20" t="str">
        <f>IFERROR(VLOOKUP(D1807,RIJDERS!$B$19:$D$4377,3,FALSE),IF(ISBLANK(C1807),"",C1807))</f>
        <v/>
      </c>
    </row>
    <row r="1808" spans="1:2" x14ac:dyDescent="0.25">
      <c r="A1808" s="20" t="str">
        <f>IFERROR(VLOOKUP(D1808,RIJDERS!$B$19:$D$4377,2,FALSE),"")</f>
        <v/>
      </c>
      <c r="B1808" s="20" t="str">
        <f>IFERROR(VLOOKUP(D1808,RIJDERS!$B$19:$D$4377,3,FALSE),IF(ISBLANK(C1808),"",C1808))</f>
        <v/>
      </c>
    </row>
    <row r="1809" spans="1:2" x14ac:dyDescent="0.25">
      <c r="A1809" s="20" t="str">
        <f>IFERROR(VLOOKUP(D1809,RIJDERS!$B$19:$D$4377,2,FALSE),"")</f>
        <v/>
      </c>
      <c r="B1809" s="20" t="str">
        <f>IFERROR(VLOOKUP(D1809,RIJDERS!$B$19:$D$4377,3,FALSE),IF(ISBLANK(C1809),"",C1809))</f>
        <v/>
      </c>
    </row>
    <row r="1810" spans="1:2" x14ac:dyDescent="0.25">
      <c r="A1810" s="20" t="str">
        <f>IFERROR(VLOOKUP(D1810,RIJDERS!$B$19:$D$4377,2,FALSE),"")</f>
        <v/>
      </c>
      <c r="B1810" s="20" t="str">
        <f>IFERROR(VLOOKUP(D1810,RIJDERS!$B$19:$D$4377,3,FALSE),IF(ISBLANK(C1810),"",C1810))</f>
        <v/>
      </c>
    </row>
    <row r="1811" spans="1:2" x14ac:dyDescent="0.25">
      <c r="A1811" s="20" t="str">
        <f>IFERROR(VLOOKUP(D1811,RIJDERS!$B$19:$D$4377,2,FALSE),"")</f>
        <v/>
      </c>
      <c r="B1811" s="20" t="str">
        <f>IFERROR(VLOOKUP(D1811,RIJDERS!$B$19:$D$4377,3,FALSE),IF(ISBLANK(C1811),"",C1811))</f>
        <v/>
      </c>
    </row>
    <row r="1812" spans="1:2" x14ac:dyDescent="0.25">
      <c r="A1812" s="20" t="str">
        <f>IFERROR(VLOOKUP(D1812,RIJDERS!$B$19:$D$4377,2,FALSE),"")</f>
        <v/>
      </c>
      <c r="B1812" s="20" t="str">
        <f>IFERROR(VLOOKUP(D1812,RIJDERS!$B$19:$D$4377,3,FALSE),IF(ISBLANK(C1812),"",C1812))</f>
        <v/>
      </c>
    </row>
    <row r="1813" spans="1:2" x14ac:dyDescent="0.25">
      <c r="A1813" s="20" t="str">
        <f>IFERROR(VLOOKUP(D1813,RIJDERS!$B$19:$D$4377,2,FALSE),"")</f>
        <v/>
      </c>
      <c r="B1813" s="20" t="str">
        <f>IFERROR(VLOOKUP(D1813,RIJDERS!$B$19:$D$4377,3,FALSE),IF(ISBLANK(C1813),"",C1813))</f>
        <v/>
      </c>
    </row>
    <row r="1814" spans="1:2" x14ac:dyDescent="0.25">
      <c r="A1814" s="20" t="str">
        <f>IFERROR(VLOOKUP(D1814,RIJDERS!$B$19:$D$4377,2,FALSE),"")</f>
        <v/>
      </c>
      <c r="B1814" s="20" t="str">
        <f>IFERROR(VLOOKUP(D1814,RIJDERS!$B$19:$D$4377,3,FALSE),IF(ISBLANK(C1814),"",C1814))</f>
        <v/>
      </c>
    </row>
    <row r="1815" spans="1:2" x14ac:dyDescent="0.25">
      <c r="A1815" s="20" t="str">
        <f>IFERROR(VLOOKUP(D1815,RIJDERS!$B$19:$D$4377,2,FALSE),"")</f>
        <v/>
      </c>
      <c r="B1815" s="20" t="str">
        <f>IFERROR(VLOOKUP(D1815,RIJDERS!$B$19:$D$4377,3,FALSE),IF(ISBLANK(C1815),"",C1815))</f>
        <v/>
      </c>
    </row>
    <row r="1816" spans="1:2" x14ac:dyDescent="0.25">
      <c r="A1816" s="20" t="str">
        <f>IFERROR(VLOOKUP(D1816,RIJDERS!$B$19:$D$4377,2,FALSE),"")</f>
        <v/>
      </c>
      <c r="B1816" s="20" t="str">
        <f>IFERROR(VLOOKUP(D1816,RIJDERS!$B$19:$D$4377,3,FALSE),IF(ISBLANK(C1816),"",C1816))</f>
        <v/>
      </c>
    </row>
    <row r="1817" spans="1:2" x14ac:dyDescent="0.25">
      <c r="A1817" s="20" t="str">
        <f>IFERROR(VLOOKUP(D1817,RIJDERS!$B$19:$D$4377,2,FALSE),"")</f>
        <v/>
      </c>
      <c r="B1817" s="20" t="str">
        <f>IFERROR(VLOOKUP(D1817,RIJDERS!$B$19:$D$4377,3,FALSE),IF(ISBLANK(C1817),"",C1817))</f>
        <v/>
      </c>
    </row>
    <row r="1818" spans="1:2" x14ac:dyDescent="0.25">
      <c r="A1818" s="20" t="str">
        <f>IFERROR(VLOOKUP(D1818,RIJDERS!$B$19:$D$4377,2,FALSE),"")</f>
        <v/>
      </c>
      <c r="B1818" s="20" t="str">
        <f>IFERROR(VLOOKUP(D1818,RIJDERS!$B$19:$D$4377,3,FALSE),IF(ISBLANK(C1818),"",C1818))</f>
        <v/>
      </c>
    </row>
    <row r="1819" spans="1:2" x14ac:dyDescent="0.25">
      <c r="A1819" s="20" t="str">
        <f>IFERROR(VLOOKUP(D1819,RIJDERS!$B$19:$D$4377,2,FALSE),"")</f>
        <v/>
      </c>
      <c r="B1819" s="20" t="str">
        <f>IFERROR(VLOOKUP(D1819,RIJDERS!$B$19:$D$4377,3,FALSE),IF(ISBLANK(C1819),"",C1819))</f>
        <v/>
      </c>
    </row>
    <row r="1820" spans="1:2" x14ac:dyDescent="0.25">
      <c r="A1820" s="20" t="str">
        <f>IFERROR(VLOOKUP(D1820,RIJDERS!$B$19:$D$4377,2,FALSE),"")</f>
        <v/>
      </c>
      <c r="B1820" s="20" t="str">
        <f>IFERROR(VLOOKUP(D1820,RIJDERS!$B$19:$D$4377,3,FALSE),IF(ISBLANK(C1820),"",C1820))</f>
        <v/>
      </c>
    </row>
    <row r="1821" spans="1:2" x14ac:dyDescent="0.25">
      <c r="A1821" s="20" t="str">
        <f>IFERROR(VLOOKUP(D1821,RIJDERS!$B$19:$D$4377,2,FALSE),"")</f>
        <v/>
      </c>
      <c r="B1821" s="20" t="str">
        <f>IFERROR(VLOOKUP(D1821,RIJDERS!$B$19:$D$4377,3,FALSE),IF(ISBLANK(C1821),"",C1821))</f>
        <v/>
      </c>
    </row>
    <row r="1822" spans="1:2" x14ac:dyDescent="0.25">
      <c r="A1822" s="20" t="str">
        <f>IFERROR(VLOOKUP(D1822,RIJDERS!$B$19:$D$4377,2,FALSE),"")</f>
        <v/>
      </c>
      <c r="B1822" s="20" t="str">
        <f>IFERROR(VLOOKUP(D1822,RIJDERS!$B$19:$D$4377,3,FALSE),IF(ISBLANK(C1822),"",C1822))</f>
        <v/>
      </c>
    </row>
    <row r="1823" spans="1:2" x14ac:dyDescent="0.25">
      <c r="A1823" s="20" t="str">
        <f>IFERROR(VLOOKUP(D1823,RIJDERS!$B$19:$D$4377,2,FALSE),"")</f>
        <v/>
      </c>
      <c r="B1823" s="20" t="str">
        <f>IFERROR(VLOOKUP(D1823,RIJDERS!$B$19:$D$4377,3,FALSE),IF(ISBLANK(C1823),"",C1823))</f>
        <v/>
      </c>
    </row>
    <row r="1824" spans="1:2" x14ac:dyDescent="0.25">
      <c r="A1824" s="20" t="str">
        <f>IFERROR(VLOOKUP(D1824,RIJDERS!$B$19:$D$4377,2,FALSE),"")</f>
        <v/>
      </c>
      <c r="B1824" s="20" t="str">
        <f>IFERROR(VLOOKUP(D1824,RIJDERS!$B$19:$D$4377,3,FALSE),IF(ISBLANK(C1824),"",C1824))</f>
        <v/>
      </c>
    </row>
    <row r="1825" spans="1:2" x14ac:dyDescent="0.25">
      <c r="A1825" s="20" t="str">
        <f>IFERROR(VLOOKUP(D1825,RIJDERS!$B$19:$D$4377,2,FALSE),"")</f>
        <v/>
      </c>
      <c r="B1825" s="20" t="str">
        <f>IFERROR(VLOOKUP(D1825,RIJDERS!$B$19:$D$4377,3,FALSE),IF(ISBLANK(C1825),"",C1825))</f>
        <v/>
      </c>
    </row>
    <row r="1826" spans="1:2" x14ac:dyDescent="0.25">
      <c r="A1826" s="20" t="str">
        <f>IFERROR(VLOOKUP(D1826,RIJDERS!$B$19:$D$4377,2,FALSE),"")</f>
        <v/>
      </c>
      <c r="B1826" s="20" t="str">
        <f>IFERROR(VLOOKUP(D1826,RIJDERS!$B$19:$D$4377,3,FALSE),IF(ISBLANK(C1826),"",C1826))</f>
        <v/>
      </c>
    </row>
    <row r="1827" spans="1:2" x14ac:dyDescent="0.25">
      <c r="A1827" s="20" t="str">
        <f>IFERROR(VLOOKUP(D1827,RIJDERS!$B$19:$D$4377,2,FALSE),"")</f>
        <v/>
      </c>
      <c r="B1827" s="20" t="str">
        <f>IFERROR(VLOOKUP(D1827,RIJDERS!$B$19:$D$4377,3,FALSE),IF(ISBLANK(C1827),"",C1827))</f>
        <v/>
      </c>
    </row>
    <row r="1828" spans="1:2" x14ac:dyDescent="0.25">
      <c r="A1828" s="20" t="str">
        <f>IFERROR(VLOOKUP(D1828,RIJDERS!$B$19:$D$4377,2,FALSE),"")</f>
        <v/>
      </c>
      <c r="B1828" s="20" t="str">
        <f>IFERROR(VLOOKUP(D1828,RIJDERS!$B$19:$D$4377,3,FALSE),IF(ISBLANK(C1828),"",C1828))</f>
        <v/>
      </c>
    </row>
    <row r="1829" spans="1:2" x14ac:dyDescent="0.25">
      <c r="A1829" s="20" t="str">
        <f>IFERROR(VLOOKUP(D1829,RIJDERS!$B$19:$D$4377,2,FALSE),"")</f>
        <v/>
      </c>
      <c r="B1829" s="20" t="str">
        <f>IFERROR(VLOOKUP(D1829,RIJDERS!$B$19:$D$4377,3,FALSE),IF(ISBLANK(C1829),"",C1829))</f>
        <v/>
      </c>
    </row>
    <row r="1830" spans="1:2" x14ac:dyDescent="0.25">
      <c r="A1830" s="20" t="str">
        <f>IFERROR(VLOOKUP(D1830,RIJDERS!$B$19:$D$4377,2,FALSE),"")</f>
        <v/>
      </c>
      <c r="B1830" s="20" t="str">
        <f>IFERROR(VLOOKUP(D1830,RIJDERS!$B$19:$D$4377,3,FALSE),IF(ISBLANK(C1830),"",C1830))</f>
        <v/>
      </c>
    </row>
    <row r="1831" spans="1:2" x14ac:dyDescent="0.25">
      <c r="A1831" s="20" t="str">
        <f>IFERROR(VLOOKUP(D1831,RIJDERS!$B$19:$D$4377,2,FALSE),"")</f>
        <v/>
      </c>
      <c r="B1831" s="20" t="str">
        <f>IFERROR(VLOOKUP(D1831,RIJDERS!$B$19:$D$4377,3,FALSE),IF(ISBLANK(C1831),"",C1831))</f>
        <v/>
      </c>
    </row>
    <row r="1832" spans="1:2" x14ac:dyDescent="0.25">
      <c r="A1832" s="20" t="str">
        <f>IFERROR(VLOOKUP(D1832,RIJDERS!$B$19:$D$4377,2,FALSE),"")</f>
        <v/>
      </c>
      <c r="B1832" s="20" t="str">
        <f>IFERROR(VLOOKUP(D1832,RIJDERS!$B$19:$D$4377,3,FALSE),IF(ISBLANK(C1832),"",C1832))</f>
        <v/>
      </c>
    </row>
    <row r="1833" spans="1:2" x14ac:dyDescent="0.25">
      <c r="A1833" s="20" t="str">
        <f>IFERROR(VLOOKUP(D1833,RIJDERS!$B$19:$D$4377,2,FALSE),"")</f>
        <v/>
      </c>
      <c r="B1833" s="20" t="str">
        <f>IFERROR(VLOOKUP(D1833,RIJDERS!$B$19:$D$4377,3,FALSE),IF(ISBLANK(C1833),"",C1833))</f>
        <v/>
      </c>
    </row>
    <row r="1834" spans="1:2" x14ac:dyDescent="0.25">
      <c r="A1834" s="20" t="str">
        <f>IFERROR(VLOOKUP(D1834,RIJDERS!$B$19:$D$4377,2,FALSE),"")</f>
        <v/>
      </c>
      <c r="B1834" s="20" t="str">
        <f>IFERROR(VLOOKUP(D1834,RIJDERS!$B$19:$D$4377,3,FALSE),IF(ISBLANK(C1834),"",C1834))</f>
        <v/>
      </c>
    </row>
    <row r="1835" spans="1:2" x14ac:dyDescent="0.25">
      <c r="A1835" s="20" t="str">
        <f>IFERROR(VLOOKUP(D1835,RIJDERS!$B$19:$D$4377,2,FALSE),"")</f>
        <v/>
      </c>
      <c r="B1835" s="20" t="str">
        <f>IFERROR(VLOOKUP(D1835,RIJDERS!$B$19:$D$4377,3,FALSE),IF(ISBLANK(C1835),"",C1835))</f>
        <v/>
      </c>
    </row>
    <row r="1836" spans="1:2" x14ac:dyDescent="0.25">
      <c r="A1836" s="20" t="str">
        <f>IFERROR(VLOOKUP(D1836,RIJDERS!$B$19:$D$4377,2,FALSE),"")</f>
        <v/>
      </c>
      <c r="B1836" s="20" t="str">
        <f>IFERROR(VLOOKUP(D1836,RIJDERS!$B$19:$D$4377,3,FALSE),IF(ISBLANK(C1836),"",C1836))</f>
        <v/>
      </c>
    </row>
    <row r="1837" spans="1:2" x14ac:dyDescent="0.25">
      <c r="A1837" s="20" t="str">
        <f>IFERROR(VLOOKUP(D1837,RIJDERS!$B$19:$D$4377,2,FALSE),"")</f>
        <v/>
      </c>
      <c r="B1837" s="20" t="str">
        <f>IFERROR(VLOOKUP(D1837,RIJDERS!$B$19:$D$4377,3,FALSE),IF(ISBLANK(C1837),"",C1837))</f>
        <v/>
      </c>
    </row>
    <row r="1838" spans="1:2" x14ac:dyDescent="0.25">
      <c r="A1838" s="20" t="str">
        <f>IFERROR(VLOOKUP(D1838,RIJDERS!$B$19:$D$4377,2,FALSE),"")</f>
        <v/>
      </c>
      <c r="B1838" s="20" t="str">
        <f>IFERROR(VLOOKUP(D1838,RIJDERS!$B$19:$D$4377,3,FALSE),IF(ISBLANK(C1838),"",C1838))</f>
        <v/>
      </c>
    </row>
    <row r="1839" spans="1:2" x14ac:dyDescent="0.25">
      <c r="A1839" s="20" t="str">
        <f>IFERROR(VLOOKUP(D1839,RIJDERS!$B$19:$D$4377,2,FALSE),"")</f>
        <v/>
      </c>
      <c r="B1839" s="20" t="str">
        <f>IFERROR(VLOOKUP(D1839,RIJDERS!$B$19:$D$4377,3,FALSE),IF(ISBLANK(C1839),"",C1839))</f>
        <v/>
      </c>
    </row>
    <row r="1840" spans="1:2" x14ac:dyDescent="0.25">
      <c r="A1840" s="20" t="str">
        <f>IFERROR(VLOOKUP(D1840,RIJDERS!$B$19:$D$4377,2,FALSE),"")</f>
        <v/>
      </c>
      <c r="B1840" s="20" t="str">
        <f>IFERROR(VLOOKUP(D1840,RIJDERS!$B$19:$D$4377,3,FALSE),IF(ISBLANK(C1840),"",C1840))</f>
        <v/>
      </c>
    </row>
    <row r="1841" spans="1:2" x14ac:dyDescent="0.25">
      <c r="A1841" s="20" t="str">
        <f>IFERROR(VLOOKUP(D1841,RIJDERS!$B$19:$D$4377,2,FALSE),"")</f>
        <v/>
      </c>
      <c r="B1841" s="20" t="str">
        <f>IFERROR(VLOOKUP(D1841,RIJDERS!$B$19:$D$4377,3,FALSE),IF(ISBLANK(C1841),"",C1841))</f>
        <v/>
      </c>
    </row>
    <row r="1842" spans="1:2" x14ac:dyDescent="0.25">
      <c r="A1842" s="20" t="str">
        <f>IFERROR(VLOOKUP(D1842,RIJDERS!$B$19:$D$4377,2,FALSE),"")</f>
        <v/>
      </c>
      <c r="B1842" s="20" t="str">
        <f>IFERROR(VLOOKUP(D1842,RIJDERS!$B$19:$D$4377,3,FALSE),IF(ISBLANK(C1842),"",C1842))</f>
        <v/>
      </c>
    </row>
    <row r="1843" spans="1:2" x14ac:dyDescent="0.25">
      <c r="A1843" s="20" t="str">
        <f>IFERROR(VLOOKUP(D1843,RIJDERS!$B$19:$D$4377,2,FALSE),"")</f>
        <v/>
      </c>
      <c r="B1843" s="20" t="str">
        <f>IFERROR(VLOOKUP(D1843,RIJDERS!$B$19:$D$4377,3,FALSE),IF(ISBLANK(C1843),"",C1843))</f>
        <v/>
      </c>
    </row>
    <row r="1844" spans="1:2" x14ac:dyDescent="0.25">
      <c r="A1844" s="20" t="str">
        <f>IFERROR(VLOOKUP(D1844,RIJDERS!$B$19:$D$4377,2,FALSE),"")</f>
        <v/>
      </c>
      <c r="B1844" s="20" t="str">
        <f>IFERROR(VLOOKUP(D1844,RIJDERS!$B$19:$D$4377,3,FALSE),IF(ISBLANK(C1844),"",C1844))</f>
        <v/>
      </c>
    </row>
    <row r="1845" spans="1:2" x14ac:dyDescent="0.25">
      <c r="A1845" s="20" t="str">
        <f>IFERROR(VLOOKUP(D1845,RIJDERS!$B$19:$D$4377,2,FALSE),"")</f>
        <v/>
      </c>
      <c r="B1845" s="20" t="str">
        <f>IFERROR(VLOOKUP(D1845,RIJDERS!$B$19:$D$4377,3,FALSE),IF(ISBLANK(C1845),"",C1845))</f>
        <v/>
      </c>
    </row>
    <row r="1846" spans="1:2" x14ac:dyDescent="0.25">
      <c r="A1846" s="20" t="str">
        <f>IFERROR(VLOOKUP(D1846,RIJDERS!$B$19:$D$4377,2,FALSE),"")</f>
        <v/>
      </c>
      <c r="B1846" s="20" t="str">
        <f>IFERROR(VLOOKUP(D1846,RIJDERS!$B$19:$D$4377,3,FALSE),IF(ISBLANK(C1846),"",C1846))</f>
        <v/>
      </c>
    </row>
    <row r="1847" spans="1:2" x14ac:dyDescent="0.25">
      <c r="A1847" s="20" t="str">
        <f>IFERROR(VLOOKUP(D1847,RIJDERS!$B$19:$D$4377,2,FALSE),"")</f>
        <v/>
      </c>
      <c r="B1847" s="20" t="str">
        <f>IFERROR(VLOOKUP(D1847,RIJDERS!$B$19:$D$4377,3,FALSE),IF(ISBLANK(C1847),"",C1847))</f>
        <v/>
      </c>
    </row>
    <row r="1848" spans="1:2" x14ac:dyDescent="0.25">
      <c r="A1848" s="20" t="str">
        <f>IFERROR(VLOOKUP(D1848,RIJDERS!$B$19:$D$4377,2,FALSE),"")</f>
        <v/>
      </c>
      <c r="B1848" s="20" t="str">
        <f>IFERROR(VLOOKUP(D1848,RIJDERS!$B$19:$D$4377,3,FALSE),IF(ISBLANK(C1848),"",C1848))</f>
        <v/>
      </c>
    </row>
    <row r="1849" spans="1:2" x14ac:dyDescent="0.25">
      <c r="A1849" s="20" t="str">
        <f>IFERROR(VLOOKUP(D1849,RIJDERS!$B$19:$D$4377,2,FALSE),"")</f>
        <v/>
      </c>
      <c r="B1849" s="20" t="str">
        <f>IFERROR(VLOOKUP(D1849,RIJDERS!$B$19:$D$4377,3,FALSE),IF(ISBLANK(C1849),"",C1849))</f>
        <v/>
      </c>
    </row>
    <row r="1850" spans="1:2" x14ac:dyDescent="0.25">
      <c r="A1850" s="20" t="str">
        <f>IFERROR(VLOOKUP(D1850,RIJDERS!$B$19:$D$4377,2,FALSE),"")</f>
        <v/>
      </c>
      <c r="B1850" s="20" t="str">
        <f>IFERROR(VLOOKUP(D1850,RIJDERS!$B$19:$D$4377,3,FALSE),IF(ISBLANK(C1850),"",C1850))</f>
        <v/>
      </c>
    </row>
    <row r="1851" spans="1:2" x14ac:dyDescent="0.25">
      <c r="A1851" s="20" t="str">
        <f>IFERROR(VLOOKUP(D1851,RIJDERS!$B$19:$D$4377,2,FALSE),"")</f>
        <v/>
      </c>
      <c r="B1851" s="20" t="str">
        <f>IFERROR(VLOOKUP(D1851,RIJDERS!$B$19:$D$4377,3,FALSE),IF(ISBLANK(C1851),"",C1851))</f>
        <v/>
      </c>
    </row>
    <row r="1852" spans="1:2" x14ac:dyDescent="0.25">
      <c r="A1852" s="20" t="str">
        <f>IFERROR(VLOOKUP(D1852,RIJDERS!$B$19:$D$4377,2,FALSE),"")</f>
        <v/>
      </c>
      <c r="B1852" s="20" t="str">
        <f>IFERROR(VLOOKUP(D1852,RIJDERS!$B$19:$D$4377,3,FALSE),IF(ISBLANK(C1852),"",C1852))</f>
        <v/>
      </c>
    </row>
    <row r="1853" spans="1:2" x14ac:dyDescent="0.25">
      <c r="A1853" s="20" t="str">
        <f>IFERROR(VLOOKUP(D1853,RIJDERS!$B$19:$D$4377,2,FALSE),"")</f>
        <v/>
      </c>
      <c r="B1853" s="20" t="str">
        <f>IFERROR(VLOOKUP(D1853,RIJDERS!$B$19:$D$4377,3,FALSE),IF(ISBLANK(C1853),"",C1853))</f>
        <v/>
      </c>
    </row>
    <row r="1854" spans="1:2" x14ac:dyDescent="0.25">
      <c r="A1854" s="20" t="str">
        <f>IFERROR(VLOOKUP(D1854,RIJDERS!$B$19:$D$4377,2,FALSE),"")</f>
        <v/>
      </c>
      <c r="B1854" s="20" t="str">
        <f>IFERROR(VLOOKUP(D1854,RIJDERS!$B$19:$D$4377,3,FALSE),IF(ISBLANK(C1854),"",C1854))</f>
        <v/>
      </c>
    </row>
    <row r="1855" spans="1:2" x14ac:dyDescent="0.25">
      <c r="A1855" s="20" t="str">
        <f>IFERROR(VLOOKUP(D1855,RIJDERS!$B$19:$D$4377,2,FALSE),"")</f>
        <v/>
      </c>
      <c r="B1855" s="20" t="str">
        <f>IFERROR(VLOOKUP(D1855,RIJDERS!$B$19:$D$4377,3,FALSE),IF(ISBLANK(C1855),"",C1855))</f>
        <v/>
      </c>
    </row>
    <row r="1856" spans="1:2" x14ac:dyDescent="0.25">
      <c r="A1856" s="20" t="str">
        <f>IFERROR(VLOOKUP(D1856,RIJDERS!$B$19:$D$4377,2,FALSE),"")</f>
        <v/>
      </c>
      <c r="B1856" s="20" t="str">
        <f>IFERROR(VLOOKUP(D1856,RIJDERS!$B$19:$D$4377,3,FALSE),IF(ISBLANK(C1856),"",C1856))</f>
        <v/>
      </c>
    </row>
    <row r="1857" spans="1:2" x14ac:dyDescent="0.25">
      <c r="A1857" s="20" t="str">
        <f>IFERROR(VLOOKUP(D1857,RIJDERS!$B$19:$D$4377,2,FALSE),"")</f>
        <v/>
      </c>
      <c r="B1857" s="20" t="str">
        <f>IFERROR(VLOOKUP(D1857,RIJDERS!$B$19:$D$4377,3,FALSE),IF(ISBLANK(C1857),"",C1857))</f>
        <v/>
      </c>
    </row>
    <row r="1858" spans="1:2" x14ac:dyDescent="0.25">
      <c r="A1858" s="20" t="str">
        <f>IFERROR(VLOOKUP(D1858,RIJDERS!$B$19:$D$4377,2,FALSE),"")</f>
        <v/>
      </c>
      <c r="B1858" s="20" t="str">
        <f>IFERROR(VLOOKUP(D1858,RIJDERS!$B$19:$D$4377,3,FALSE),IF(ISBLANK(C1858),"",C1858))</f>
        <v/>
      </c>
    </row>
    <row r="1859" spans="1:2" x14ac:dyDescent="0.25">
      <c r="A1859" s="20" t="str">
        <f>IFERROR(VLOOKUP(D1859,RIJDERS!$B$19:$D$4377,2,FALSE),"")</f>
        <v/>
      </c>
      <c r="B1859" s="20" t="str">
        <f>IFERROR(VLOOKUP(D1859,RIJDERS!$B$19:$D$4377,3,FALSE),IF(ISBLANK(C1859),"",C1859))</f>
        <v/>
      </c>
    </row>
    <row r="1860" spans="1:2" x14ac:dyDescent="0.25">
      <c r="A1860" s="20" t="str">
        <f>IFERROR(VLOOKUP(D1860,RIJDERS!$B$19:$D$4377,2,FALSE),"")</f>
        <v/>
      </c>
      <c r="B1860" s="20" t="str">
        <f>IFERROR(VLOOKUP(D1860,RIJDERS!$B$19:$D$4377,3,FALSE),IF(ISBLANK(C1860),"",C1860))</f>
        <v/>
      </c>
    </row>
    <row r="1861" spans="1:2" x14ac:dyDescent="0.25">
      <c r="A1861" s="20" t="str">
        <f>IFERROR(VLOOKUP(D1861,RIJDERS!$B$19:$D$4377,2,FALSE),"")</f>
        <v/>
      </c>
      <c r="B1861" s="20" t="str">
        <f>IFERROR(VLOOKUP(D1861,RIJDERS!$B$19:$D$4377,3,FALSE),IF(ISBLANK(C1861),"",C1861))</f>
        <v/>
      </c>
    </row>
    <row r="1862" spans="1:2" x14ac:dyDescent="0.25">
      <c r="A1862" s="20" t="str">
        <f>IFERROR(VLOOKUP(D1862,RIJDERS!$B$19:$D$4377,2,FALSE),"")</f>
        <v/>
      </c>
      <c r="B1862" s="20" t="str">
        <f>IFERROR(VLOOKUP(D1862,RIJDERS!$B$19:$D$4377,3,FALSE),IF(ISBLANK(C1862),"",C1862))</f>
        <v/>
      </c>
    </row>
    <row r="1863" spans="1:2" x14ac:dyDescent="0.25">
      <c r="A1863" s="20" t="str">
        <f>IFERROR(VLOOKUP(D1863,RIJDERS!$B$19:$D$4377,2,FALSE),"")</f>
        <v/>
      </c>
      <c r="B1863" s="20" t="str">
        <f>IFERROR(VLOOKUP(D1863,RIJDERS!$B$19:$D$4377,3,FALSE),IF(ISBLANK(C1863),"",C1863))</f>
        <v/>
      </c>
    </row>
    <row r="1864" spans="1:2" x14ac:dyDescent="0.25">
      <c r="A1864" s="20" t="str">
        <f>IFERROR(VLOOKUP(D1864,RIJDERS!$B$19:$D$4377,2,FALSE),"")</f>
        <v/>
      </c>
      <c r="B1864" s="20" t="str">
        <f>IFERROR(VLOOKUP(D1864,RIJDERS!$B$19:$D$4377,3,FALSE),IF(ISBLANK(C1864),"",C1864))</f>
        <v/>
      </c>
    </row>
    <row r="1865" spans="1:2" x14ac:dyDescent="0.25">
      <c r="A1865" s="20" t="str">
        <f>IFERROR(VLOOKUP(D1865,RIJDERS!$B$19:$D$4377,2,FALSE),"")</f>
        <v/>
      </c>
      <c r="B1865" s="20" t="str">
        <f>IFERROR(VLOOKUP(D1865,RIJDERS!$B$19:$D$4377,3,FALSE),IF(ISBLANK(C1865),"",C1865))</f>
        <v/>
      </c>
    </row>
    <row r="1866" spans="1:2" x14ac:dyDescent="0.25">
      <c r="A1866" s="20" t="str">
        <f>IFERROR(VLOOKUP(D1866,RIJDERS!$B$19:$D$4377,2,FALSE),"")</f>
        <v/>
      </c>
      <c r="B1866" s="20" t="str">
        <f>IFERROR(VLOOKUP(D1866,RIJDERS!$B$19:$D$4377,3,FALSE),IF(ISBLANK(C1866),"",C1866))</f>
        <v/>
      </c>
    </row>
    <row r="1867" spans="1:2" x14ac:dyDescent="0.25">
      <c r="A1867" s="20" t="str">
        <f>IFERROR(VLOOKUP(D1867,RIJDERS!$B$19:$D$4377,2,FALSE),"")</f>
        <v/>
      </c>
      <c r="B1867" s="20" t="str">
        <f>IFERROR(VLOOKUP(D1867,RIJDERS!$B$19:$D$4377,3,FALSE),IF(ISBLANK(C1867),"",C1867))</f>
        <v/>
      </c>
    </row>
    <row r="1868" spans="1:2" x14ac:dyDescent="0.25">
      <c r="A1868" s="20" t="str">
        <f>IFERROR(VLOOKUP(D1868,RIJDERS!$B$19:$D$4377,2,FALSE),"")</f>
        <v/>
      </c>
      <c r="B1868" s="20" t="str">
        <f>IFERROR(VLOOKUP(D1868,RIJDERS!$B$19:$D$4377,3,FALSE),IF(ISBLANK(C1868),"",C1868))</f>
        <v/>
      </c>
    </row>
    <row r="1869" spans="1:2" x14ac:dyDescent="0.25">
      <c r="A1869" s="20" t="str">
        <f>IFERROR(VLOOKUP(D1869,RIJDERS!$B$19:$D$4377,2,FALSE),"")</f>
        <v/>
      </c>
      <c r="B1869" s="20" t="str">
        <f>IFERROR(VLOOKUP(D1869,RIJDERS!$B$19:$D$4377,3,FALSE),IF(ISBLANK(C1869),"",C1869))</f>
        <v/>
      </c>
    </row>
    <row r="1870" spans="1:2" x14ac:dyDescent="0.25">
      <c r="A1870" s="20" t="str">
        <f>IFERROR(VLOOKUP(D1870,RIJDERS!$B$19:$D$4377,2,FALSE),"")</f>
        <v/>
      </c>
      <c r="B1870" s="20" t="str">
        <f>IFERROR(VLOOKUP(D1870,RIJDERS!$B$19:$D$4377,3,FALSE),IF(ISBLANK(C1870),"",C1870))</f>
        <v/>
      </c>
    </row>
    <row r="1871" spans="1:2" x14ac:dyDescent="0.25">
      <c r="A1871" s="20" t="str">
        <f>IFERROR(VLOOKUP(D1871,RIJDERS!$B$19:$D$4377,2,FALSE),"")</f>
        <v/>
      </c>
      <c r="B1871" s="20" t="str">
        <f>IFERROR(VLOOKUP(D1871,RIJDERS!$B$19:$D$4377,3,FALSE),IF(ISBLANK(C1871),"",C1871))</f>
        <v/>
      </c>
    </row>
    <row r="1872" spans="1:2" x14ac:dyDescent="0.25">
      <c r="A1872" s="20" t="str">
        <f>IFERROR(VLOOKUP(D1872,RIJDERS!$B$19:$D$4377,2,FALSE),"")</f>
        <v/>
      </c>
      <c r="B1872" s="20" t="str">
        <f>IFERROR(VLOOKUP(D1872,RIJDERS!$B$19:$D$4377,3,FALSE),IF(ISBLANK(C1872),"",C1872))</f>
        <v/>
      </c>
    </row>
    <row r="1873" spans="1:2" x14ac:dyDescent="0.25">
      <c r="A1873" s="20" t="str">
        <f>IFERROR(VLOOKUP(D1873,RIJDERS!$B$19:$D$4377,2,FALSE),"")</f>
        <v/>
      </c>
      <c r="B1873" s="20" t="str">
        <f>IFERROR(VLOOKUP(D1873,RIJDERS!$B$19:$D$4377,3,FALSE),IF(ISBLANK(C1873),"",C1873))</f>
        <v/>
      </c>
    </row>
    <row r="1874" spans="1:2" x14ac:dyDescent="0.25">
      <c r="A1874" s="20" t="str">
        <f>IFERROR(VLOOKUP(D1874,RIJDERS!$B$19:$D$4377,2,FALSE),"")</f>
        <v/>
      </c>
      <c r="B1874" s="20" t="str">
        <f>IFERROR(VLOOKUP(D1874,RIJDERS!$B$19:$D$4377,3,FALSE),IF(ISBLANK(C1874),"",C1874))</f>
        <v/>
      </c>
    </row>
    <row r="1875" spans="1:2" x14ac:dyDescent="0.25">
      <c r="A1875" s="20" t="str">
        <f>IFERROR(VLOOKUP(D1875,RIJDERS!$B$19:$D$4377,2,FALSE),"")</f>
        <v/>
      </c>
      <c r="B1875" s="20" t="str">
        <f>IFERROR(VLOOKUP(D1875,RIJDERS!$B$19:$D$4377,3,FALSE),IF(ISBLANK(C1875),"",C1875))</f>
        <v/>
      </c>
    </row>
    <row r="1876" spans="1:2" x14ac:dyDescent="0.25">
      <c r="A1876" s="20" t="str">
        <f>IFERROR(VLOOKUP(D1876,RIJDERS!$B$19:$D$4377,2,FALSE),"")</f>
        <v/>
      </c>
      <c r="B1876" s="20" t="str">
        <f>IFERROR(VLOOKUP(D1876,RIJDERS!$B$19:$D$4377,3,FALSE),IF(ISBLANK(C1876),"",C1876))</f>
        <v/>
      </c>
    </row>
    <row r="1877" spans="1:2" x14ac:dyDescent="0.25">
      <c r="A1877" s="20" t="str">
        <f>IFERROR(VLOOKUP(D1877,RIJDERS!$B$19:$D$4377,2,FALSE),"")</f>
        <v/>
      </c>
      <c r="B1877" s="20" t="str">
        <f>IFERROR(VLOOKUP(D1877,RIJDERS!$B$19:$D$4377,3,FALSE),IF(ISBLANK(C1877),"",C1877))</f>
        <v/>
      </c>
    </row>
    <row r="1878" spans="1:2" x14ac:dyDescent="0.25">
      <c r="A1878" s="20" t="str">
        <f>IFERROR(VLOOKUP(D1878,RIJDERS!$B$19:$D$4377,2,FALSE),"")</f>
        <v/>
      </c>
      <c r="B1878" s="20" t="str">
        <f>IFERROR(VLOOKUP(D1878,RIJDERS!$B$19:$D$4377,3,FALSE),IF(ISBLANK(C1878),"",C1878))</f>
        <v/>
      </c>
    </row>
    <row r="1879" spans="1:2" x14ac:dyDescent="0.25">
      <c r="A1879" s="20" t="str">
        <f>IFERROR(VLOOKUP(D1879,RIJDERS!$B$19:$D$4377,2,FALSE),"")</f>
        <v/>
      </c>
      <c r="B1879" s="20" t="str">
        <f>IFERROR(VLOOKUP(D1879,RIJDERS!$B$19:$D$4377,3,FALSE),IF(ISBLANK(C1879),"",C1879))</f>
        <v/>
      </c>
    </row>
    <row r="1880" spans="1:2" x14ac:dyDescent="0.25">
      <c r="A1880" s="20" t="str">
        <f>IFERROR(VLOOKUP(D1880,RIJDERS!$B$19:$D$4377,2,FALSE),"")</f>
        <v/>
      </c>
      <c r="B1880" s="20" t="str">
        <f>IFERROR(VLOOKUP(D1880,RIJDERS!$B$19:$D$4377,3,FALSE),IF(ISBLANK(C1880),"",C1880))</f>
        <v/>
      </c>
    </row>
    <row r="1881" spans="1:2" x14ac:dyDescent="0.25">
      <c r="A1881" s="20" t="str">
        <f>IFERROR(VLOOKUP(D1881,RIJDERS!$B$19:$D$4377,2,FALSE),"")</f>
        <v/>
      </c>
      <c r="B1881" s="20" t="str">
        <f>IFERROR(VLOOKUP(D1881,RIJDERS!$B$19:$D$4377,3,FALSE),IF(ISBLANK(C1881),"",C1881))</f>
        <v/>
      </c>
    </row>
    <row r="1882" spans="1:2" x14ac:dyDescent="0.25">
      <c r="A1882" s="20" t="str">
        <f>IFERROR(VLOOKUP(D1882,RIJDERS!$B$19:$D$4377,2,FALSE),"")</f>
        <v/>
      </c>
      <c r="B1882" s="20" t="str">
        <f>IFERROR(VLOOKUP(D1882,RIJDERS!$B$19:$D$4377,3,FALSE),IF(ISBLANK(C1882),"",C1882))</f>
        <v/>
      </c>
    </row>
    <row r="1883" spans="1:2" x14ac:dyDescent="0.25">
      <c r="A1883" s="20" t="str">
        <f>IFERROR(VLOOKUP(D1883,RIJDERS!$B$19:$D$4377,2,FALSE),"")</f>
        <v/>
      </c>
      <c r="B1883" s="20" t="str">
        <f>IFERROR(VLOOKUP(D1883,RIJDERS!$B$19:$D$4377,3,FALSE),IF(ISBLANK(C1883),"",C1883))</f>
        <v/>
      </c>
    </row>
    <row r="1884" spans="1:2" x14ac:dyDescent="0.25">
      <c r="A1884" s="20" t="str">
        <f>IFERROR(VLOOKUP(D1884,RIJDERS!$B$19:$D$4377,2,FALSE),"")</f>
        <v/>
      </c>
      <c r="B1884" s="20" t="str">
        <f>IFERROR(VLOOKUP(D1884,RIJDERS!$B$19:$D$4377,3,FALSE),IF(ISBLANK(C1884),"",C1884))</f>
        <v/>
      </c>
    </row>
    <row r="1885" spans="1:2" x14ac:dyDescent="0.25">
      <c r="A1885" s="20" t="str">
        <f>IFERROR(VLOOKUP(D1885,RIJDERS!$B$19:$D$4377,2,FALSE),"")</f>
        <v/>
      </c>
      <c r="B1885" s="20" t="str">
        <f>IFERROR(VLOOKUP(D1885,RIJDERS!$B$19:$D$4377,3,FALSE),IF(ISBLANK(C1885),"",C1885))</f>
        <v/>
      </c>
    </row>
    <row r="1886" spans="1:2" x14ac:dyDescent="0.25">
      <c r="A1886" s="20" t="str">
        <f>IFERROR(VLOOKUP(D1886,RIJDERS!$B$19:$D$4377,2,FALSE),"")</f>
        <v/>
      </c>
      <c r="B1886" s="20" t="str">
        <f>IFERROR(VLOOKUP(D1886,RIJDERS!$B$19:$D$4377,3,FALSE),IF(ISBLANK(C1886),"",C1886))</f>
        <v/>
      </c>
    </row>
    <row r="1887" spans="1:2" x14ac:dyDescent="0.25">
      <c r="A1887" s="20" t="str">
        <f>IFERROR(VLOOKUP(D1887,RIJDERS!$B$19:$D$4377,2,FALSE),"")</f>
        <v/>
      </c>
      <c r="B1887" s="20" t="str">
        <f>IFERROR(VLOOKUP(D1887,RIJDERS!$B$19:$D$4377,3,FALSE),IF(ISBLANK(C1887),"",C1887))</f>
        <v/>
      </c>
    </row>
    <row r="1888" spans="1:2" x14ac:dyDescent="0.25">
      <c r="A1888" s="20" t="str">
        <f>IFERROR(VLOOKUP(D1888,RIJDERS!$B$19:$D$4377,2,FALSE),"")</f>
        <v/>
      </c>
      <c r="B1888" s="20" t="str">
        <f>IFERROR(VLOOKUP(D1888,RIJDERS!$B$19:$D$4377,3,FALSE),IF(ISBLANK(C1888),"",C1888))</f>
        <v/>
      </c>
    </row>
    <row r="1889" spans="1:2" x14ac:dyDescent="0.25">
      <c r="A1889" s="20" t="str">
        <f>IFERROR(VLOOKUP(D1889,RIJDERS!$B$19:$D$4377,2,FALSE),"")</f>
        <v/>
      </c>
      <c r="B1889" s="20" t="str">
        <f>IFERROR(VLOOKUP(D1889,RIJDERS!$B$19:$D$4377,3,FALSE),IF(ISBLANK(C1889),"",C1889))</f>
        <v/>
      </c>
    </row>
    <row r="1890" spans="1:2" x14ac:dyDescent="0.25">
      <c r="A1890" s="20" t="str">
        <f>IFERROR(VLOOKUP(D1890,RIJDERS!$B$19:$D$4377,2,FALSE),"")</f>
        <v/>
      </c>
      <c r="B1890" s="20" t="str">
        <f>IFERROR(VLOOKUP(D1890,RIJDERS!$B$19:$D$4377,3,FALSE),IF(ISBLANK(C1890),"",C1890))</f>
        <v/>
      </c>
    </row>
    <row r="1891" spans="1:2" x14ac:dyDescent="0.25">
      <c r="A1891" s="20" t="str">
        <f>IFERROR(VLOOKUP(D1891,RIJDERS!$B$19:$D$4377,2,FALSE),"")</f>
        <v/>
      </c>
      <c r="B1891" s="20" t="str">
        <f>IFERROR(VLOOKUP(D1891,RIJDERS!$B$19:$D$4377,3,FALSE),IF(ISBLANK(C1891),"",C1891))</f>
        <v/>
      </c>
    </row>
    <row r="1892" spans="1:2" x14ac:dyDescent="0.25">
      <c r="A1892" s="20" t="str">
        <f>IFERROR(VLOOKUP(D1892,RIJDERS!$B$19:$D$4377,2,FALSE),"")</f>
        <v/>
      </c>
      <c r="B1892" s="20" t="str">
        <f>IFERROR(VLOOKUP(D1892,RIJDERS!$B$19:$D$4377,3,FALSE),IF(ISBLANK(C1892),"",C1892))</f>
        <v/>
      </c>
    </row>
    <row r="1893" spans="1:2" x14ac:dyDescent="0.25">
      <c r="A1893" s="20" t="str">
        <f>IFERROR(VLOOKUP(D1893,RIJDERS!$B$19:$D$4377,2,FALSE),"")</f>
        <v/>
      </c>
      <c r="B1893" s="20" t="str">
        <f>IFERROR(VLOOKUP(D1893,RIJDERS!$B$19:$D$4377,3,FALSE),IF(ISBLANK(C1893),"",C1893))</f>
        <v/>
      </c>
    </row>
    <row r="1894" spans="1:2" x14ac:dyDescent="0.25">
      <c r="A1894" s="20" t="str">
        <f>IFERROR(VLOOKUP(D1894,RIJDERS!$B$19:$D$4377,2,FALSE),"")</f>
        <v/>
      </c>
      <c r="B1894" s="20" t="str">
        <f>IFERROR(VLOOKUP(D1894,RIJDERS!$B$19:$D$4377,3,FALSE),IF(ISBLANK(C1894),"",C1894))</f>
        <v/>
      </c>
    </row>
    <row r="1895" spans="1:2" x14ac:dyDescent="0.25">
      <c r="A1895" s="20" t="str">
        <f>IFERROR(VLOOKUP(D1895,RIJDERS!$B$19:$D$4377,2,FALSE),"")</f>
        <v/>
      </c>
      <c r="B1895" s="20" t="str">
        <f>IFERROR(VLOOKUP(D1895,RIJDERS!$B$19:$D$4377,3,FALSE),IF(ISBLANK(C1895),"",C1895))</f>
        <v/>
      </c>
    </row>
    <row r="1896" spans="1:2" x14ac:dyDescent="0.25">
      <c r="A1896" s="20" t="str">
        <f>IFERROR(VLOOKUP(D1896,RIJDERS!$B$19:$D$4377,2,FALSE),"")</f>
        <v/>
      </c>
      <c r="B1896" s="20" t="str">
        <f>IFERROR(VLOOKUP(D1896,RIJDERS!$B$19:$D$4377,3,FALSE),IF(ISBLANK(C1896),"",C1896))</f>
        <v/>
      </c>
    </row>
    <row r="1897" spans="1:2" x14ac:dyDescent="0.25">
      <c r="A1897" s="20" t="str">
        <f>IFERROR(VLOOKUP(D1897,RIJDERS!$B$19:$D$4377,2,FALSE),"")</f>
        <v/>
      </c>
      <c r="B1897" s="20" t="str">
        <f>IFERROR(VLOOKUP(D1897,RIJDERS!$B$19:$D$4377,3,FALSE),IF(ISBLANK(C1897),"",C1897))</f>
        <v/>
      </c>
    </row>
    <row r="1898" spans="1:2" x14ac:dyDescent="0.25">
      <c r="A1898" s="20" t="str">
        <f>IFERROR(VLOOKUP(D1898,RIJDERS!$B$19:$D$4377,2,FALSE),"")</f>
        <v/>
      </c>
      <c r="B1898" s="20" t="str">
        <f>IFERROR(VLOOKUP(D1898,RIJDERS!$B$19:$D$4377,3,FALSE),IF(ISBLANK(C1898),"",C1898))</f>
        <v/>
      </c>
    </row>
    <row r="1899" spans="1:2" x14ac:dyDescent="0.25">
      <c r="A1899" s="20" t="str">
        <f>IFERROR(VLOOKUP(D1899,RIJDERS!$B$19:$D$4377,2,FALSE),"")</f>
        <v/>
      </c>
      <c r="B1899" s="20" t="str">
        <f>IFERROR(VLOOKUP(D1899,RIJDERS!$B$19:$D$4377,3,FALSE),IF(ISBLANK(C1899),"",C1899))</f>
        <v/>
      </c>
    </row>
    <row r="1900" spans="1:2" x14ac:dyDescent="0.25">
      <c r="A1900" s="20" t="str">
        <f>IFERROR(VLOOKUP(D1900,RIJDERS!$B$19:$D$4377,2,FALSE),"")</f>
        <v/>
      </c>
      <c r="B1900" s="20" t="str">
        <f>IFERROR(VLOOKUP(D1900,RIJDERS!$B$19:$D$4377,3,FALSE),IF(ISBLANK(C1900),"",C1900))</f>
        <v/>
      </c>
    </row>
    <row r="1901" spans="1:2" x14ac:dyDescent="0.25">
      <c r="A1901" s="20" t="str">
        <f>IFERROR(VLOOKUP(D1901,RIJDERS!$B$19:$D$4377,2,FALSE),"")</f>
        <v/>
      </c>
      <c r="B1901" s="20" t="str">
        <f>IFERROR(VLOOKUP(D1901,RIJDERS!$B$19:$D$4377,3,FALSE),IF(ISBLANK(C1901),"",C1901))</f>
        <v/>
      </c>
    </row>
    <row r="1902" spans="1:2" x14ac:dyDescent="0.25">
      <c r="A1902" s="20" t="str">
        <f>IFERROR(VLOOKUP(D1902,RIJDERS!$B$19:$D$4377,2,FALSE),"")</f>
        <v/>
      </c>
      <c r="B1902" s="20" t="str">
        <f>IFERROR(VLOOKUP(D1902,RIJDERS!$B$19:$D$4377,3,FALSE),IF(ISBLANK(C1902),"",C1902))</f>
        <v/>
      </c>
    </row>
    <row r="1903" spans="1:2" x14ac:dyDescent="0.25">
      <c r="A1903" s="20" t="str">
        <f>IFERROR(VLOOKUP(D1903,RIJDERS!$B$19:$D$4377,2,FALSE),"")</f>
        <v/>
      </c>
      <c r="B1903" s="20" t="str">
        <f>IFERROR(VLOOKUP(D1903,RIJDERS!$B$19:$D$4377,3,FALSE),IF(ISBLANK(C1903),"",C1903))</f>
        <v/>
      </c>
    </row>
    <row r="1904" spans="1:2" x14ac:dyDescent="0.25">
      <c r="A1904" s="20" t="str">
        <f>IFERROR(VLOOKUP(D1904,RIJDERS!$B$19:$D$4377,2,FALSE),"")</f>
        <v/>
      </c>
      <c r="B1904" s="20" t="str">
        <f>IFERROR(VLOOKUP(D1904,RIJDERS!$B$19:$D$4377,3,FALSE),IF(ISBLANK(C1904),"",C1904))</f>
        <v/>
      </c>
    </row>
    <row r="1905" spans="1:2" x14ac:dyDescent="0.25">
      <c r="A1905" s="20" t="str">
        <f>IFERROR(VLOOKUP(D1905,RIJDERS!$B$19:$D$4377,2,FALSE),"")</f>
        <v/>
      </c>
      <c r="B1905" s="20" t="str">
        <f>IFERROR(VLOOKUP(D1905,RIJDERS!$B$19:$D$4377,3,FALSE),IF(ISBLANK(C1905),"",C1905))</f>
        <v/>
      </c>
    </row>
    <row r="1906" spans="1:2" x14ac:dyDescent="0.25">
      <c r="A1906" s="20" t="str">
        <f>IFERROR(VLOOKUP(D1906,RIJDERS!$B$19:$D$4377,2,FALSE),"")</f>
        <v/>
      </c>
      <c r="B1906" s="20" t="str">
        <f>IFERROR(VLOOKUP(D1906,RIJDERS!$B$19:$D$4377,3,FALSE),IF(ISBLANK(C1906),"",C1906))</f>
        <v/>
      </c>
    </row>
    <row r="1907" spans="1:2" x14ac:dyDescent="0.25">
      <c r="A1907" s="20" t="str">
        <f>IFERROR(VLOOKUP(D1907,RIJDERS!$B$19:$D$4377,2,FALSE),"")</f>
        <v/>
      </c>
      <c r="B1907" s="20" t="str">
        <f>IFERROR(VLOOKUP(D1907,RIJDERS!$B$19:$D$4377,3,FALSE),IF(ISBLANK(C1907),"",C1907))</f>
        <v/>
      </c>
    </row>
    <row r="1908" spans="1:2" x14ac:dyDescent="0.25">
      <c r="A1908" s="20" t="str">
        <f>IFERROR(VLOOKUP(D1908,RIJDERS!$B$19:$D$4377,2,FALSE),"")</f>
        <v/>
      </c>
      <c r="B1908" s="20" t="str">
        <f>IFERROR(VLOOKUP(D1908,RIJDERS!$B$19:$D$4377,3,FALSE),IF(ISBLANK(C1908),"",C1908))</f>
        <v/>
      </c>
    </row>
    <row r="1909" spans="1:2" x14ac:dyDescent="0.25">
      <c r="A1909" s="20" t="str">
        <f>IFERROR(VLOOKUP(D1909,RIJDERS!$B$19:$D$4377,2,FALSE),"")</f>
        <v/>
      </c>
      <c r="B1909" s="20" t="str">
        <f>IFERROR(VLOOKUP(D1909,RIJDERS!$B$19:$D$4377,3,FALSE),IF(ISBLANK(C1909),"",C1909))</f>
        <v/>
      </c>
    </row>
    <row r="1910" spans="1:2" x14ac:dyDescent="0.25">
      <c r="A1910" s="20" t="str">
        <f>IFERROR(VLOOKUP(D1910,RIJDERS!$B$19:$D$4377,2,FALSE),"")</f>
        <v/>
      </c>
      <c r="B1910" s="20" t="str">
        <f>IFERROR(VLOOKUP(D1910,RIJDERS!$B$19:$D$4377,3,FALSE),IF(ISBLANK(C1910),"",C1910))</f>
        <v/>
      </c>
    </row>
    <row r="1911" spans="1:2" x14ac:dyDescent="0.25">
      <c r="A1911" s="20" t="str">
        <f>IFERROR(VLOOKUP(D1911,RIJDERS!$B$19:$D$4377,2,FALSE),"")</f>
        <v/>
      </c>
      <c r="B1911" s="20" t="str">
        <f>IFERROR(VLOOKUP(D1911,RIJDERS!$B$19:$D$4377,3,FALSE),IF(ISBLANK(C1911),"",C1911))</f>
        <v/>
      </c>
    </row>
    <row r="1912" spans="1:2" x14ac:dyDescent="0.25">
      <c r="A1912" s="20" t="str">
        <f>IFERROR(VLOOKUP(D1912,RIJDERS!$B$19:$D$4377,2,FALSE),"")</f>
        <v/>
      </c>
      <c r="B1912" s="20" t="str">
        <f>IFERROR(VLOOKUP(D1912,RIJDERS!$B$19:$D$4377,3,FALSE),IF(ISBLANK(C1912),"",C1912))</f>
        <v/>
      </c>
    </row>
    <row r="1913" spans="1:2" x14ac:dyDescent="0.25">
      <c r="A1913" s="20" t="str">
        <f>IFERROR(VLOOKUP(D1913,RIJDERS!$B$19:$D$4377,2,FALSE),"")</f>
        <v/>
      </c>
      <c r="B1913" s="20" t="str">
        <f>IFERROR(VLOOKUP(D1913,RIJDERS!$B$19:$D$4377,3,FALSE),IF(ISBLANK(C1913),"",C1913))</f>
        <v/>
      </c>
    </row>
    <row r="1914" spans="1:2" x14ac:dyDescent="0.25">
      <c r="A1914" s="20" t="str">
        <f>IFERROR(VLOOKUP(D1914,RIJDERS!$B$19:$D$4377,2,FALSE),"")</f>
        <v/>
      </c>
      <c r="B1914" s="20" t="str">
        <f>IFERROR(VLOOKUP(D1914,RIJDERS!$B$19:$D$4377,3,FALSE),IF(ISBLANK(C1914),"",C1914))</f>
        <v/>
      </c>
    </row>
    <row r="1915" spans="1:2" x14ac:dyDescent="0.25">
      <c r="A1915" s="20" t="str">
        <f>IFERROR(VLOOKUP(D1915,RIJDERS!$B$19:$D$4377,2,FALSE),"")</f>
        <v/>
      </c>
      <c r="B1915" s="20" t="str">
        <f>IFERROR(VLOOKUP(D1915,RIJDERS!$B$19:$D$4377,3,FALSE),IF(ISBLANK(C1915),"",C1915))</f>
        <v/>
      </c>
    </row>
    <row r="1916" spans="1:2" x14ac:dyDescent="0.25">
      <c r="A1916" s="20" t="str">
        <f>IFERROR(VLOOKUP(D1916,RIJDERS!$B$19:$D$4377,2,FALSE),"")</f>
        <v/>
      </c>
      <c r="B1916" s="20" t="str">
        <f>IFERROR(VLOOKUP(D1916,RIJDERS!$B$19:$D$4377,3,FALSE),IF(ISBLANK(C1916),"",C1916))</f>
        <v/>
      </c>
    </row>
    <row r="1917" spans="1:2" x14ac:dyDescent="0.25">
      <c r="A1917" s="20" t="str">
        <f>IFERROR(VLOOKUP(D1917,RIJDERS!$B$19:$D$4377,2,FALSE),"")</f>
        <v/>
      </c>
      <c r="B1917" s="20" t="str">
        <f>IFERROR(VLOOKUP(D1917,RIJDERS!$B$19:$D$4377,3,FALSE),IF(ISBLANK(C1917),"",C1917))</f>
        <v/>
      </c>
    </row>
    <row r="1918" spans="1:2" x14ac:dyDescent="0.25">
      <c r="A1918" s="20" t="str">
        <f>IFERROR(VLOOKUP(D1918,RIJDERS!$B$19:$D$4377,2,FALSE),"")</f>
        <v/>
      </c>
      <c r="B1918" s="20" t="str">
        <f>IFERROR(VLOOKUP(D1918,RIJDERS!$B$19:$D$4377,3,FALSE),IF(ISBLANK(C1918),"",C1918))</f>
        <v/>
      </c>
    </row>
    <row r="1919" spans="1:2" x14ac:dyDescent="0.25">
      <c r="A1919" s="20" t="str">
        <f>IFERROR(VLOOKUP(D1919,RIJDERS!$B$19:$D$4377,2,FALSE),"")</f>
        <v/>
      </c>
      <c r="B1919" s="20" t="str">
        <f>IFERROR(VLOOKUP(D1919,RIJDERS!$B$19:$D$4377,3,FALSE),IF(ISBLANK(C1919),"",C1919))</f>
        <v/>
      </c>
    </row>
    <row r="1920" spans="1:2" x14ac:dyDescent="0.25">
      <c r="A1920" s="20" t="str">
        <f>IFERROR(VLOOKUP(D1920,RIJDERS!$B$19:$D$4377,2,FALSE),"")</f>
        <v/>
      </c>
      <c r="B1920" s="20" t="str">
        <f>IFERROR(VLOOKUP(D1920,RIJDERS!$B$19:$D$4377,3,FALSE),IF(ISBLANK(C1920),"",C1920))</f>
        <v/>
      </c>
    </row>
    <row r="1921" spans="1:2" x14ac:dyDescent="0.25">
      <c r="A1921" s="20" t="str">
        <f>IFERROR(VLOOKUP(D1921,RIJDERS!$B$19:$D$4377,2,FALSE),"")</f>
        <v/>
      </c>
      <c r="B1921" s="20" t="str">
        <f>IFERROR(VLOOKUP(D1921,RIJDERS!$B$19:$D$4377,3,FALSE),IF(ISBLANK(C1921),"",C1921))</f>
        <v/>
      </c>
    </row>
    <row r="1922" spans="1:2" x14ac:dyDescent="0.25">
      <c r="A1922" s="20" t="str">
        <f>IFERROR(VLOOKUP(D1922,RIJDERS!$B$19:$D$4377,2,FALSE),"")</f>
        <v/>
      </c>
      <c r="B1922" s="20" t="str">
        <f>IFERROR(VLOOKUP(D1922,RIJDERS!$B$19:$D$4377,3,FALSE),IF(ISBLANK(C1922),"",C1922))</f>
        <v/>
      </c>
    </row>
    <row r="1923" spans="1:2" x14ac:dyDescent="0.25">
      <c r="A1923" s="20" t="str">
        <f>IFERROR(VLOOKUP(D1923,RIJDERS!$B$19:$D$4377,2,FALSE),"")</f>
        <v/>
      </c>
      <c r="B1923" s="20" t="str">
        <f>IFERROR(VLOOKUP(D1923,RIJDERS!$B$19:$D$4377,3,FALSE),IF(ISBLANK(C1923),"",C1923))</f>
        <v/>
      </c>
    </row>
    <row r="1924" spans="1:2" x14ac:dyDescent="0.25">
      <c r="A1924" s="20" t="str">
        <f>IFERROR(VLOOKUP(D1924,RIJDERS!$B$19:$D$4377,2,FALSE),"")</f>
        <v/>
      </c>
      <c r="B1924" s="20" t="str">
        <f>IFERROR(VLOOKUP(D1924,RIJDERS!$B$19:$D$4377,3,FALSE),IF(ISBLANK(C1924),"",C1924))</f>
        <v/>
      </c>
    </row>
    <row r="1925" spans="1:2" x14ac:dyDescent="0.25">
      <c r="A1925" s="20" t="str">
        <f>IFERROR(VLOOKUP(D1925,RIJDERS!$B$19:$D$4377,2,FALSE),"")</f>
        <v/>
      </c>
      <c r="B1925" s="20" t="str">
        <f>IFERROR(VLOOKUP(D1925,RIJDERS!$B$19:$D$4377,3,FALSE),IF(ISBLANK(C1925),"",C1925))</f>
        <v/>
      </c>
    </row>
    <row r="1926" spans="1:2" x14ac:dyDescent="0.25">
      <c r="A1926" s="20" t="str">
        <f>IFERROR(VLOOKUP(D1926,RIJDERS!$B$19:$D$4377,2,FALSE),"")</f>
        <v/>
      </c>
      <c r="B1926" s="20" t="str">
        <f>IFERROR(VLOOKUP(D1926,RIJDERS!$B$19:$D$4377,3,FALSE),IF(ISBLANK(C1926),"",C1926))</f>
        <v/>
      </c>
    </row>
    <row r="1927" spans="1:2" x14ac:dyDescent="0.25">
      <c r="A1927" s="20" t="str">
        <f>IFERROR(VLOOKUP(D1927,RIJDERS!$B$19:$D$4377,2,FALSE),"")</f>
        <v/>
      </c>
      <c r="B1927" s="20" t="str">
        <f>IFERROR(VLOOKUP(D1927,RIJDERS!$B$19:$D$4377,3,FALSE),IF(ISBLANK(C1927),"",C1927))</f>
        <v/>
      </c>
    </row>
    <row r="1928" spans="1:2" x14ac:dyDescent="0.25">
      <c r="A1928" s="20" t="str">
        <f>IFERROR(VLOOKUP(D1928,RIJDERS!$B$19:$D$4377,2,FALSE),"")</f>
        <v/>
      </c>
      <c r="B1928" s="20" t="str">
        <f>IFERROR(VLOOKUP(D1928,RIJDERS!$B$19:$D$4377,3,FALSE),IF(ISBLANK(C1928),"",C1928))</f>
        <v/>
      </c>
    </row>
    <row r="1929" spans="1:2" x14ac:dyDescent="0.25">
      <c r="A1929" s="20" t="str">
        <f>IFERROR(VLOOKUP(D1929,RIJDERS!$B$19:$D$4377,2,FALSE),"")</f>
        <v/>
      </c>
      <c r="B1929" s="20" t="str">
        <f>IFERROR(VLOOKUP(D1929,RIJDERS!$B$19:$D$4377,3,FALSE),IF(ISBLANK(C1929),"",C1929))</f>
        <v/>
      </c>
    </row>
    <row r="1930" spans="1:2" x14ac:dyDescent="0.25">
      <c r="A1930" s="20" t="str">
        <f>IFERROR(VLOOKUP(D1930,RIJDERS!$B$19:$D$4377,2,FALSE),"")</f>
        <v/>
      </c>
      <c r="B1930" s="20" t="str">
        <f>IFERROR(VLOOKUP(D1930,RIJDERS!$B$19:$D$4377,3,FALSE),IF(ISBLANK(C1930),"",C1930))</f>
        <v/>
      </c>
    </row>
    <row r="1931" spans="1:2" x14ac:dyDescent="0.25">
      <c r="A1931" s="20" t="str">
        <f>IFERROR(VLOOKUP(D1931,RIJDERS!$B$19:$D$4377,2,FALSE),"")</f>
        <v/>
      </c>
      <c r="B1931" s="20" t="str">
        <f>IFERROR(VLOOKUP(D1931,RIJDERS!$B$19:$D$4377,3,FALSE),IF(ISBLANK(C1931),"",C1931))</f>
        <v/>
      </c>
    </row>
    <row r="1932" spans="1:2" x14ac:dyDescent="0.25">
      <c r="A1932" s="20" t="str">
        <f>IFERROR(VLOOKUP(D1932,RIJDERS!$B$19:$D$4377,2,FALSE),"")</f>
        <v/>
      </c>
      <c r="B1932" s="20" t="str">
        <f>IFERROR(VLOOKUP(D1932,RIJDERS!$B$19:$D$4377,3,FALSE),IF(ISBLANK(C1932),"",C1932))</f>
        <v/>
      </c>
    </row>
    <row r="1933" spans="1:2" x14ac:dyDescent="0.25">
      <c r="A1933" s="20" t="str">
        <f>IFERROR(VLOOKUP(D1933,RIJDERS!$B$19:$D$4377,2,FALSE),"")</f>
        <v/>
      </c>
      <c r="B1933" s="20" t="str">
        <f>IFERROR(VLOOKUP(D1933,RIJDERS!$B$19:$D$4377,3,FALSE),IF(ISBLANK(C1933),"",C1933))</f>
        <v/>
      </c>
    </row>
    <row r="1934" spans="1:2" x14ac:dyDescent="0.25">
      <c r="A1934" s="20" t="str">
        <f>IFERROR(VLOOKUP(D1934,RIJDERS!$B$19:$D$4377,2,FALSE),"")</f>
        <v/>
      </c>
      <c r="B1934" s="20" t="str">
        <f>IFERROR(VLOOKUP(D1934,RIJDERS!$B$19:$D$4377,3,FALSE),IF(ISBLANK(C1934),"",C1934))</f>
        <v/>
      </c>
    </row>
    <row r="1935" spans="1:2" x14ac:dyDescent="0.25">
      <c r="A1935" s="20" t="str">
        <f>IFERROR(VLOOKUP(D1935,RIJDERS!$B$19:$D$4377,2,FALSE),"")</f>
        <v/>
      </c>
      <c r="B1935" s="20" t="str">
        <f>IFERROR(VLOOKUP(D1935,RIJDERS!$B$19:$D$4377,3,FALSE),IF(ISBLANK(C1935),"",C1935))</f>
        <v/>
      </c>
    </row>
    <row r="1936" spans="1:2" x14ac:dyDescent="0.25">
      <c r="A1936" s="20" t="str">
        <f>IFERROR(VLOOKUP(D1936,RIJDERS!$B$19:$D$4377,2,FALSE),"")</f>
        <v/>
      </c>
      <c r="B1936" s="20" t="str">
        <f>IFERROR(VLOOKUP(D1936,RIJDERS!$B$19:$D$4377,3,FALSE),IF(ISBLANK(C1936),"",C1936))</f>
        <v/>
      </c>
    </row>
    <row r="1937" spans="1:2" x14ac:dyDescent="0.25">
      <c r="A1937" s="20" t="str">
        <f>IFERROR(VLOOKUP(D1937,RIJDERS!$B$19:$D$4377,2,FALSE),"")</f>
        <v/>
      </c>
      <c r="B1937" s="20" t="str">
        <f>IFERROR(VLOOKUP(D1937,RIJDERS!$B$19:$D$4377,3,FALSE),IF(ISBLANK(C1937),"",C1937))</f>
        <v/>
      </c>
    </row>
    <row r="1938" spans="1:2" x14ac:dyDescent="0.25">
      <c r="A1938" s="20" t="str">
        <f>IFERROR(VLOOKUP(D1938,RIJDERS!$B$19:$D$4377,2,FALSE),"")</f>
        <v/>
      </c>
      <c r="B1938" s="20" t="str">
        <f>IFERROR(VLOOKUP(D1938,RIJDERS!$B$19:$D$4377,3,FALSE),IF(ISBLANK(C1938),"",C1938))</f>
        <v/>
      </c>
    </row>
    <row r="1939" spans="1:2" x14ac:dyDescent="0.25">
      <c r="A1939" s="20" t="str">
        <f>IFERROR(VLOOKUP(D1939,RIJDERS!$B$19:$D$4377,2,FALSE),"")</f>
        <v/>
      </c>
      <c r="B1939" s="20" t="str">
        <f>IFERROR(VLOOKUP(D1939,RIJDERS!$B$19:$D$4377,3,FALSE),IF(ISBLANK(C1939),"",C1939))</f>
        <v/>
      </c>
    </row>
    <row r="1940" spans="1:2" x14ac:dyDescent="0.25">
      <c r="A1940" s="20" t="str">
        <f>IFERROR(VLOOKUP(D1940,RIJDERS!$B$19:$D$4377,2,FALSE),"")</f>
        <v/>
      </c>
      <c r="B1940" s="20" t="str">
        <f>IFERROR(VLOOKUP(D1940,RIJDERS!$B$19:$D$4377,3,FALSE),IF(ISBLANK(C1940),"",C1940))</f>
        <v/>
      </c>
    </row>
    <row r="1941" spans="1:2" x14ac:dyDescent="0.25">
      <c r="A1941" s="20" t="str">
        <f>IFERROR(VLOOKUP(D1941,RIJDERS!$B$19:$D$4377,2,FALSE),"")</f>
        <v/>
      </c>
      <c r="B1941" s="20" t="str">
        <f>IFERROR(VLOOKUP(D1941,RIJDERS!$B$19:$D$4377,3,FALSE),IF(ISBLANK(C1941),"",C1941))</f>
        <v/>
      </c>
    </row>
    <row r="1942" spans="1:2" x14ac:dyDescent="0.25">
      <c r="A1942" s="20" t="str">
        <f>IFERROR(VLOOKUP(D1942,RIJDERS!$B$19:$D$4377,2,FALSE),"")</f>
        <v/>
      </c>
      <c r="B1942" s="20" t="str">
        <f>IFERROR(VLOOKUP(D1942,RIJDERS!$B$19:$D$4377,3,FALSE),IF(ISBLANK(C1942),"",C1942))</f>
        <v/>
      </c>
    </row>
    <row r="1943" spans="1:2" x14ac:dyDescent="0.25">
      <c r="A1943" s="20" t="str">
        <f>IFERROR(VLOOKUP(D1943,RIJDERS!$B$19:$D$4377,2,FALSE),"")</f>
        <v/>
      </c>
      <c r="B1943" s="20" t="str">
        <f>IFERROR(VLOOKUP(D1943,RIJDERS!$B$19:$D$4377,3,FALSE),IF(ISBLANK(C1943),"",C1943))</f>
        <v/>
      </c>
    </row>
    <row r="1944" spans="1:2" x14ac:dyDescent="0.25">
      <c r="A1944" s="20" t="str">
        <f>IFERROR(VLOOKUP(D1944,RIJDERS!$B$19:$D$4377,2,FALSE),"")</f>
        <v/>
      </c>
      <c r="B1944" s="20" t="str">
        <f>IFERROR(VLOOKUP(D1944,RIJDERS!$B$19:$D$4377,3,FALSE),IF(ISBLANK(C1944),"",C1944))</f>
        <v/>
      </c>
    </row>
    <row r="1945" spans="1:2" x14ac:dyDescent="0.25">
      <c r="A1945" s="20" t="str">
        <f>IFERROR(VLOOKUP(D1945,RIJDERS!$B$19:$D$4377,2,FALSE),"")</f>
        <v/>
      </c>
      <c r="B1945" s="20" t="str">
        <f>IFERROR(VLOOKUP(D1945,RIJDERS!$B$19:$D$4377,3,FALSE),IF(ISBLANK(C1945),"",C1945))</f>
        <v/>
      </c>
    </row>
    <row r="1946" spans="1:2" x14ac:dyDescent="0.25">
      <c r="A1946" s="20" t="str">
        <f>IFERROR(VLOOKUP(D1946,RIJDERS!$B$19:$D$4377,2,FALSE),"")</f>
        <v/>
      </c>
      <c r="B1946" s="20" t="str">
        <f>IFERROR(VLOOKUP(D1946,RIJDERS!$B$19:$D$4377,3,FALSE),IF(ISBLANK(C1946),"",C1946))</f>
        <v/>
      </c>
    </row>
    <row r="1947" spans="1:2" x14ac:dyDescent="0.25">
      <c r="A1947" s="20" t="str">
        <f>IFERROR(VLOOKUP(D1947,RIJDERS!$B$19:$D$4377,2,FALSE),"")</f>
        <v/>
      </c>
      <c r="B1947" s="20" t="str">
        <f>IFERROR(VLOOKUP(D1947,RIJDERS!$B$19:$D$4377,3,FALSE),IF(ISBLANK(C1947),"",C1947))</f>
        <v/>
      </c>
    </row>
    <row r="1948" spans="1:2" x14ac:dyDescent="0.25">
      <c r="A1948" s="20" t="str">
        <f>IFERROR(VLOOKUP(D1948,RIJDERS!$B$19:$D$4377,2,FALSE),"")</f>
        <v/>
      </c>
      <c r="B1948" s="20" t="str">
        <f>IFERROR(VLOOKUP(D1948,RIJDERS!$B$19:$D$4377,3,FALSE),IF(ISBLANK(C1948),"",C1948))</f>
        <v/>
      </c>
    </row>
    <row r="1949" spans="1:2" x14ac:dyDescent="0.25">
      <c r="A1949" s="20" t="str">
        <f>IFERROR(VLOOKUP(D1949,RIJDERS!$B$19:$D$4377,2,FALSE),"")</f>
        <v/>
      </c>
      <c r="B1949" s="20" t="str">
        <f>IFERROR(VLOOKUP(D1949,RIJDERS!$B$19:$D$4377,3,FALSE),IF(ISBLANK(C1949),"",C1949))</f>
        <v/>
      </c>
    </row>
    <row r="1950" spans="1:2" x14ac:dyDescent="0.25">
      <c r="A1950" s="20" t="str">
        <f>IFERROR(VLOOKUP(D1950,RIJDERS!$B$19:$D$4377,2,FALSE),"")</f>
        <v/>
      </c>
      <c r="B1950" s="20" t="str">
        <f>IFERROR(VLOOKUP(D1950,RIJDERS!$B$19:$D$4377,3,FALSE),IF(ISBLANK(C1950),"",C1950))</f>
        <v/>
      </c>
    </row>
    <row r="1951" spans="1:2" x14ac:dyDescent="0.25">
      <c r="A1951" s="20" t="str">
        <f>IFERROR(VLOOKUP(D1951,RIJDERS!$B$19:$D$4377,2,FALSE),"")</f>
        <v/>
      </c>
      <c r="B1951" s="20" t="str">
        <f>IFERROR(VLOOKUP(D1951,RIJDERS!$B$19:$D$4377,3,FALSE),IF(ISBLANK(C1951),"",C1951))</f>
        <v/>
      </c>
    </row>
    <row r="1952" spans="1:2" x14ac:dyDescent="0.25">
      <c r="A1952" s="20" t="str">
        <f>IFERROR(VLOOKUP(D1952,RIJDERS!$B$19:$D$4377,2,FALSE),"")</f>
        <v/>
      </c>
      <c r="B1952" s="20" t="str">
        <f>IFERROR(VLOOKUP(D1952,RIJDERS!$B$19:$D$4377,3,FALSE),IF(ISBLANK(C1952),"",C1952))</f>
        <v/>
      </c>
    </row>
    <row r="1953" spans="1:2" x14ac:dyDescent="0.25">
      <c r="A1953" s="20" t="str">
        <f>IFERROR(VLOOKUP(D1953,RIJDERS!$B$19:$D$4377,2,FALSE),"")</f>
        <v/>
      </c>
      <c r="B1953" s="20" t="str">
        <f>IFERROR(VLOOKUP(D1953,RIJDERS!$B$19:$D$4377,3,FALSE),IF(ISBLANK(C1953),"",C1953))</f>
        <v/>
      </c>
    </row>
    <row r="1954" spans="1:2" x14ac:dyDescent="0.25">
      <c r="A1954" s="20" t="str">
        <f>IFERROR(VLOOKUP(D1954,RIJDERS!$B$19:$D$4377,2,FALSE),"")</f>
        <v/>
      </c>
      <c r="B1954" s="20" t="str">
        <f>IFERROR(VLOOKUP(D1954,RIJDERS!$B$19:$D$4377,3,FALSE),IF(ISBLANK(C1954),"",C1954))</f>
        <v/>
      </c>
    </row>
    <row r="1955" spans="1:2" x14ac:dyDescent="0.25">
      <c r="A1955" s="20" t="str">
        <f>IFERROR(VLOOKUP(D1955,RIJDERS!$B$19:$D$4377,2,FALSE),"")</f>
        <v/>
      </c>
      <c r="B1955" s="20" t="str">
        <f>IFERROR(VLOOKUP(D1955,RIJDERS!$B$19:$D$4377,3,FALSE),IF(ISBLANK(C1955),"",C1955))</f>
        <v/>
      </c>
    </row>
    <row r="1956" spans="1:2" x14ac:dyDescent="0.25">
      <c r="A1956" s="20" t="str">
        <f>IFERROR(VLOOKUP(D1956,RIJDERS!$B$19:$D$4377,2,FALSE),"")</f>
        <v/>
      </c>
      <c r="B1956" s="20" t="str">
        <f>IFERROR(VLOOKUP(D1956,RIJDERS!$B$19:$D$4377,3,FALSE),IF(ISBLANK(C1956),"",C1956))</f>
        <v/>
      </c>
    </row>
    <row r="1957" spans="1:2" x14ac:dyDescent="0.25">
      <c r="A1957" s="20" t="str">
        <f>IFERROR(VLOOKUP(D1957,RIJDERS!$B$19:$D$4377,2,FALSE),"")</f>
        <v/>
      </c>
      <c r="B1957" s="20" t="str">
        <f>IFERROR(VLOOKUP(D1957,RIJDERS!$B$19:$D$4377,3,FALSE),IF(ISBLANK(C1957),"",C1957))</f>
        <v/>
      </c>
    </row>
    <row r="1958" spans="1:2" x14ac:dyDescent="0.25">
      <c r="A1958" s="20" t="str">
        <f>IFERROR(VLOOKUP(D1958,RIJDERS!$B$19:$D$4377,2,FALSE),"")</f>
        <v/>
      </c>
      <c r="B1958" s="20" t="str">
        <f>IFERROR(VLOOKUP(D1958,RIJDERS!$B$19:$D$4377,3,FALSE),IF(ISBLANK(C1958),"",C1958))</f>
        <v/>
      </c>
    </row>
    <row r="1959" spans="1:2" x14ac:dyDescent="0.25">
      <c r="A1959" s="20" t="str">
        <f>IFERROR(VLOOKUP(D1959,RIJDERS!$B$19:$D$4377,2,FALSE),"")</f>
        <v/>
      </c>
      <c r="B1959" s="20" t="str">
        <f>IFERROR(VLOOKUP(D1959,RIJDERS!$B$19:$D$4377,3,FALSE),IF(ISBLANK(C1959),"",C1959))</f>
        <v/>
      </c>
    </row>
    <row r="1960" spans="1:2" x14ac:dyDescent="0.25">
      <c r="A1960" s="20" t="str">
        <f>IFERROR(VLOOKUP(D1960,RIJDERS!$B$19:$D$4377,2,FALSE),"")</f>
        <v/>
      </c>
      <c r="B1960" s="20" t="str">
        <f>IFERROR(VLOOKUP(D1960,RIJDERS!$B$19:$D$4377,3,FALSE),IF(ISBLANK(C1960),"",C1960))</f>
        <v/>
      </c>
    </row>
    <row r="1961" spans="1:2" x14ac:dyDescent="0.25">
      <c r="A1961" s="20" t="str">
        <f>IFERROR(VLOOKUP(D1961,RIJDERS!$B$19:$D$4377,2,FALSE),"")</f>
        <v/>
      </c>
      <c r="B1961" s="20" t="str">
        <f>IFERROR(VLOOKUP(D1961,RIJDERS!$B$19:$D$4377,3,FALSE),IF(ISBLANK(C1961),"",C1961))</f>
        <v/>
      </c>
    </row>
    <row r="1962" spans="1:2" x14ac:dyDescent="0.25">
      <c r="A1962" s="20" t="str">
        <f>IFERROR(VLOOKUP(D1962,RIJDERS!$B$19:$D$4377,2,FALSE),"")</f>
        <v/>
      </c>
      <c r="B1962" s="20" t="str">
        <f>IFERROR(VLOOKUP(D1962,RIJDERS!$B$19:$D$4377,3,FALSE),IF(ISBLANK(C1962),"",C1962))</f>
        <v/>
      </c>
    </row>
    <row r="1963" spans="1:2" x14ac:dyDescent="0.25">
      <c r="A1963" s="20" t="str">
        <f>IFERROR(VLOOKUP(D1963,RIJDERS!$B$19:$D$4377,2,FALSE),"")</f>
        <v/>
      </c>
      <c r="B1963" s="20" t="str">
        <f>IFERROR(VLOOKUP(D1963,RIJDERS!$B$19:$D$4377,3,FALSE),IF(ISBLANK(C1963),"",C1963))</f>
        <v/>
      </c>
    </row>
    <row r="1964" spans="1:2" x14ac:dyDescent="0.25">
      <c r="A1964" s="20" t="str">
        <f>IFERROR(VLOOKUP(D1964,RIJDERS!$B$19:$D$4377,2,FALSE),"")</f>
        <v/>
      </c>
      <c r="B1964" s="20" t="str">
        <f>IFERROR(VLOOKUP(D1964,RIJDERS!$B$19:$D$4377,3,FALSE),IF(ISBLANK(C1964),"",C1964))</f>
        <v/>
      </c>
    </row>
    <row r="1965" spans="1:2" x14ac:dyDescent="0.25">
      <c r="A1965" s="20" t="str">
        <f>IFERROR(VLOOKUP(D1965,RIJDERS!$B$19:$D$4377,2,FALSE),"")</f>
        <v/>
      </c>
      <c r="B1965" s="20" t="str">
        <f>IFERROR(VLOOKUP(D1965,RIJDERS!$B$19:$D$4377,3,FALSE),IF(ISBLANK(C1965),"",C1965))</f>
        <v/>
      </c>
    </row>
    <row r="1966" spans="1:2" x14ac:dyDescent="0.25">
      <c r="A1966" s="20" t="str">
        <f>IFERROR(VLOOKUP(D1966,RIJDERS!$B$19:$D$4377,2,FALSE),"")</f>
        <v/>
      </c>
      <c r="B1966" s="20" t="str">
        <f>IFERROR(VLOOKUP(D1966,RIJDERS!$B$19:$D$4377,3,FALSE),IF(ISBLANK(C1966),"",C1966))</f>
        <v/>
      </c>
    </row>
    <row r="1967" spans="1:2" x14ac:dyDescent="0.25">
      <c r="A1967" s="20" t="str">
        <f>IFERROR(VLOOKUP(D1967,RIJDERS!$B$19:$D$4377,2,FALSE),"")</f>
        <v/>
      </c>
      <c r="B1967" s="20" t="str">
        <f>IFERROR(VLOOKUP(D1967,RIJDERS!$B$19:$D$4377,3,FALSE),IF(ISBLANK(C1967),"",C1967))</f>
        <v/>
      </c>
    </row>
    <row r="1968" spans="1:2" x14ac:dyDescent="0.25">
      <c r="A1968" s="20" t="str">
        <f>IFERROR(VLOOKUP(D1968,RIJDERS!$B$19:$D$4377,2,FALSE),"")</f>
        <v/>
      </c>
      <c r="B1968" s="20" t="str">
        <f>IFERROR(VLOOKUP(D1968,RIJDERS!$B$19:$D$4377,3,FALSE),IF(ISBLANK(C1968),"",C1968))</f>
        <v/>
      </c>
    </row>
    <row r="1969" spans="1:2" x14ac:dyDescent="0.25">
      <c r="A1969" s="20" t="str">
        <f>IFERROR(VLOOKUP(D1969,RIJDERS!$B$19:$D$4377,2,FALSE),"")</f>
        <v/>
      </c>
      <c r="B1969" s="20" t="str">
        <f>IFERROR(VLOOKUP(D1969,RIJDERS!$B$19:$D$4377,3,FALSE),IF(ISBLANK(C1969),"",C1969))</f>
        <v/>
      </c>
    </row>
    <row r="1970" spans="1:2" x14ac:dyDescent="0.25">
      <c r="A1970" s="20" t="str">
        <f>IFERROR(VLOOKUP(D1970,RIJDERS!$B$19:$D$4377,2,FALSE),"")</f>
        <v/>
      </c>
      <c r="B1970" s="20" t="str">
        <f>IFERROR(VLOOKUP(D1970,RIJDERS!$B$19:$D$4377,3,FALSE),IF(ISBLANK(C1970),"",C1970))</f>
        <v/>
      </c>
    </row>
    <row r="1971" spans="1:2" x14ac:dyDescent="0.25">
      <c r="A1971" s="20" t="str">
        <f>IFERROR(VLOOKUP(D1971,RIJDERS!$B$19:$D$4377,2,FALSE),"")</f>
        <v/>
      </c>
      <c r="B1971" s="20" t="str">
        <f>IFERROR(VLOOKUP(D1971,RIJDERS!$B$19:$D$4377,3,FALSE),IF(ISBLANK(C1971),"",C1971))</f>
        <v/>
      </c>
    </row>
    <row r="1972" spans="1:2" x14ac:dyDescent="0.25">
      <c r="A1972" s="20" t="str">
        <f>IFERROR(VLOOKUP(D1972,RIJDERS!$B$19:$D$4377,2,FALSE),"")</f>
        <v/>
      </c>
      <c r="B1972" s="20" t="str">
        <f>IFERROR(VLOOKUP(D1972,RIJDERS!$B$19:$D$4377,3,FALSE),IF(ISBLANK(C1972),"",C1972))</f>
        <v/>
      </c>
    </row>
    <row r="1973" spans="1:2" x14ac:dyDescent="0.25">
      <c r="A1973" s="20" t="str">
        <f>IFERROR(VLOOKUP(D1973,RIJDERS!$B$19:$D$4377,2,FALSE),"")</f>
        <v/>
      </c>
      <c r="B1973" s="20" t="str">
        <f>IFERROR(VLOOKUP(D1973,RIJDERS!$B$19:$D$4377,3,FALSE),IF(ISBLANK(C1973),"",C1973))</f>
        <v/>
      </c>
    </row>
    <row r="1974" spans="1:2" x14ac:dyDescent="0.25">
      <c r="A1974" s="20" t="str">
        <f>IFERROR(VLOOKUP(D1974,RIJDERS!$B$19:$D$4377,2,FALSE),"")</f>
        <v/>
      </c>
      <c r="B1974" s="20" t="str">
        <f>IFERROR(VLOOKUP(D1974,RIJDERS!$B$19:$D$4377,3,FALSE),IF(ISBLANK(C1974),"",C1974))</f>
        <v/>
      </c>
    </row>
    <row r="1975" spans="1:2" x14ac:dyDescent="0.25">
      <c r="A1975" s="20" t="str">
        <f>IFERROR(VLOOKUP(D1975,RIJDERS!$B$19:$D$4377,2,FALSE),"")</f>
        <v/>
      </c>
      <c r="B1975" s="20" t="str">
        <f>IFERROR(VLOOKUP(D1975,RIJDERS!$B$19:$D$4377,3,FALSE),IF(ISBLANK(C1975),"",C1975))</f>
        <v/>
      </c>
    </row>
    <row r="1976" spans="1:2" x14ac:dyDescent="0.25">
      <c r="A1976" s="20" t="str">
        <f>IFERROR(VLOOKUP(D1976,RIJDERS!$B$19:$D$4377,2,FALSE),"")</f>
        <v/>
      </c>
      <c r="B1976" s="20" t="str">
        <f>IFERROR(VLOOKUP(D1976,RIJDERS!$B$19:$D$4377,3,FALSE),IF(ISBLANK(C1976),"",C1976))</f>
        <v/>
      </c>
    </row>
    <row r="1977" spans="1:2" x14ac:dyDescent="0.25">
      <c r="A1977" s="20" t="str">
        <f>IFERROR(VLOOKUP(D1977,RIJDERS!$B$19:$D$4377,2,FALSE),"")</f>
        <v/>
      </c>
      <c r="B1977" s="20" t="str">
        <f>IFERROR(VLOOKUP(D1977,RIJDERS!$B$19:$D$4377,3,FALSE),IF(ISBLANK(C1977),"",C1977))</f>
        <v/>
      </c>
    </row>
    <row r="1978" spans="1:2" x14ac:dyDescent="0.25">
      <c r="A1978" s="20" t="str">
        <f>IFERROR(VLOOKUP(D1978,RIJDERS!$B$19:$D$4377,2,FALSE),"")</f>
        <v/>
      </c>
      <c r="B1978" s="20" t="str">
        <f>IFERROR(VLOOKUP(D1978,RIJDERS!$B$19:$D$4377,3,FALSE),IF(ISBLANK(C1978),"",C1978))</f>
        <v/>
      </c>
    </row>
    <row r="1979" spans="1:2" x14ac:dyDescent="0.25">
      <c r="A1979" s="20" t="str">
        <f>IFERROR(VLOOKUP(D1979,RIJDERS!$B$19:$D$4377,2,FALSE),"")</f>
        <v/>
      </c>
      <c r="B1979" s="20" t="str">
        <f>IFERROR(VLOOKUP(D1979,RIJDERS!$B$19:$D$4377,3,FALSE),IF(ISBLANK(C1979),"",C1979))</f>
        <v/>
      </c>
    </row>
    <row r="1980" spans="1:2" x14ac:dyDescent="0.25">
      <c r="A1980" s="20" t="str">
        <f>IFERROR(VLOOKUP(D1980,RIJDERS!$B$19:$D$4377,2,FALSE),"")</f>
        <v/>
      </c>
      <c r="B1980" s="20" t="str">
        <f>IFERROR(VLOOKUP(D1980,RIJDERS!$B$19:$D$4377,3,FALSE),IF(ISBLANK(C1980),"",C1980))</f>
        <v/>
      </c>
    </row>
    <row r="1981" spans="1:2" x14ac:dyDescent="0.25">
      <c r="A1981" s="20" t="str">
        <f>IFERROR(VLOOKUP(D1981,RIJDERS!$B$19:$D$4377,2,FALSE),"")</f>
        <v/>
      </c>
      <c r="B1981" s="20" t="str">
        <f>IFERROR(VLOOKUP(D1981,RIJDERS!$B$19:$D$4377,3,FALSE),IF(ISBLANK(C1981),"",C1981))</f>
        <v/>
      </c>
    </row>
    <row r="1982" spans="1:2" x14ac:dyDescent="0.25">
      <c r="A1982" s="20" t="str">
        <f>IFERROR(VLOOKUP(D1982,RIJDERS!$B$19:$D$4377,2,FALSE),"")</f>
        <v/>
      </c>
      <c r="B1982" s="20" t="str">
        <f>IFERROR(VLOOKUP(D1982,RIJDERS!$B$19:$D$4377,3,FALSE),IF(ISBLANK(C1982),"",C1982))</f>
        <v/>
      </c>
    </row>
    <row r="1983" spans="1:2" x14ac:dyDescent="0.25">
      <c r="A1983" s="20" t="str">
        <f>IFERROR(VLOOKUP(D1983,RIJDERS!$B$19:$D$4377,2,FALSE),"")</f>
        <v/>
      </c>
      <c r="B1983" s="20" t="str">
        <f>IFERROR(VLOOKUP(D1983,RIJDERS!$B$19:$D$4377,3,FALSE),IF(ISBLANK(C1983),"",C1983))</f>
        <v/>
      </c>
    </row>
    <row r="1984" spans="1:2" x14ac:dyDescent="0.25">
      <c r="A1984" s="20" t="str">
        <f>IFERROR(VLOOKUP(D1984,RIJDERS!$B$19:$D$4377,2,FALSE),"")</f>
        <v/>
      </c>
      <c r="B1984" s="20" t="str">
        <f>IFERROR(VLOOKUP(D1984,RIJDERS!$B$19:$D$4377,3,FALSE),IF(ISBLANK(C1984),"",C1984))</f>
        <v/>
      </c>
    </row>
    <row r="1985" spans="1:2" x14ac:dyDescent="0.25">
      <c r="A1985" s="20" t="str">
        <f>IFERROR(VLOOKUP(D1985,RIJDERS!$B$19:$D$4377,2,FALSE),"")</f>
        <v/>
      </c>
      <c r="B1985" s="20" t="str">
        <f>IFERROR(VLOOKUP(D1985,RIJDERS!$B$19:$D$4377,3,FALSE),IF(ISBLANK(C1985),"",C1985))</f>
        <v/>
      </c>
    </row>
    <row r="1986" spans="1:2" x14ac:dyDescent="0.25">
      <c r="A1986" s="20" t="str">
        <f>IFERROR(VLOOKUP(D1986,RIJDERS!$B$19:$D$4377,2,FALSE),"")</f>
        <v/>
      </c>
      <c r="B1986" s="20" t="str">
        <f>IFERROR(VLOOKUP(D1986,RIJDERS!$B$19:$D$4377,3,FALSE),IF(ISBLANK(C1986),"",C1986))</f>
        <v/>
      </c>
    </row>
    <row r="1987" spans="1:2" x14ac:dyDescent="0.25">
      <c r="A1987" s="20" t="str">
        <f>IFERROR(VLOOKUP(D1987,RIJDERS!$B$19:$D$4377,2,FALSE),"")</f>
        <v/>
      </c>
      <c r="B1987" s="20" t="str">
        <f>IFERROR(VLOOKUP(D1987,RIJDERS!$B$19:$D$4377,3,FALSE),IF(ISBLANK(C1987),"",C1987))</f>
        <v/>
      </c>
    </row>
    <row r="1988" spans="1:2" x14ac:dyDescent="0.25">
      <c r="A1988" s="20" t="str">
        <f>IFERROR(VLOOKUP(D1988,RIJDERS!$B$19:$D$4377,2,FALSE),"")</f>
        <v/>
      </c>
      <c r="B1988" s="20" t="str">
        <f>IFERROR(VLOOKUP(D1988,RIJDERS!$B$19:$D$4377,3,FALSE),IF(ISBLANK(C1988),"",C1988))</f>
        <v/>
      </c>
    </row>
    <row r="1989" spans="1:2" x14ac:dyDescent="0.25">
      <c r="A1989" s="20" t="str">
        <f>IFERROR(VLOOKUP(D1989,RIJDERS!$B$19:$D$4377,2,FALSE),"")</f>
        <v/>
      </c>
      <c r="B1989" s="20" t="str">
        <f>IFERROR(VLOOKUP(D1989,RIJDERS!$B$19:$D$4377,3,FALSE),IF(ISBLANK(C1989),"",C1989))</f>
        <v/>
      </c>
    </row>
    <row r="1990" spans="1:2" x14ac:dyDescent="0.25">
      <c r="A1990" s="20" t="str">
        <f>IFERROR(VLOOKUP(D1990,RIJDERS!$B$19:$D$4377,2,FALSE),"")</f>
        <v/>
      </c>
      <c r="B1990" s="20" t="str">
        <f>IFERROR(VLOOKUP(D1990,RIJDERS!$B$19:$D$4377,3,FALSE),IF(ISBLANK(C1990),"",C1990))</f>
        <v/>
      </c>
    </row>
    <row r="1991" spans="1:2" x14ac:dyDescent="0.25">
      <c r="A1991" s="20" t="str">
        <f>IFERROR(VLOOKUP(D1991,RIJDERS!$B$19:$D$4377,2,FALSE),"")</f>
        <v/>
      </c>
      <c r="B1991" s="20" t="str">
        <f>IFERROR(VLOOKUP(D1991,RIJDERS!$B$19:$D$4377,3,FALSE),IF(ISBLANK(C1991),"",C1991))</f>
        <v/>
      </c>
    </row>
    <row r="1992" spans="1:2" x14ac:dyDescent="0.25">
      <c r="A1992" s="20" t="str">
        <f>IFERROR(VLOOKUP(D1992,RIJDERS!$B$19:$D$4377,2,FALSE),"")</f>
        <v/>
      </c>
      <c r="B1992" s="20" t="str">
        <f>IFERROR(VLOOKUP(D1992,RIJDERS!$B$19:$D$4377,3,FALSE),IF(ISBLANK(C1992),"",C1992))</f>
        <v/>
      </c>
    </row>
    <row r="1993" spans="1:2" x14ac:dyDescent="0.25">
      <c r="A1993" s="20" t="str">
        <f>IFERROR(VLOOKUP(D1993,RIJDERS!$B$19:$D$4377,2,FALSE),"")</f>
        <v/>
      </c>
      <c r="B1993" s="20" t="str">
        <f>IFERROR(VLOOKUP(D1993,RIJDERS!$B$19:$D$4377,3,FALSE),IF(ISBLANK(C1993),"",C1993))</f>
        <v/>
      </c>
    </row>
    <row r="1994" spans="1:2" x14ac:dyDescent="0.25">
      <c r="A1994" s="20" t="str">
        <f>IFERROR(VLOOKUP(D1994,RIJDERS!$B$19:$D$4377,2,FALSE),"")</f>
        <v/>
      </c>
      <c r="B1994" s="20" t="str">
        <f>IFERROR(VLOOKUP(D1994,RIJDERS!$B$19:$D$4377,3,FALSE),IF(ISBLANK(C1994),"",C1994))</f>
        <v/>
      </c>
    </row>
    <row r="1995" spans="1:2" x14ac:dyDescent="0.25">
      <c r="A1995" s="20" t="str">
        <f>IFERROR(VLOOKUP(D1995,RIJDERS!$B$19:$D$4377,2,FALSE),"")</f>
        <v/>
      </c>
      <c r="B1995" s="20" t="str">
        <f>IFERROR(VLOOKUP(D1995,RIJDERS!$B$19:$D$4377,3,FALSE),IF(ISBLANK(C1995),"",C1995))</f>
        <v/>
      </c>
    </row>
    <row r="1996" spans="1:2" x14ac:dyDescent="0.25">
      <c r="A1996" s="20" t="str">
        <f>IFERROR(VLOOKUP(D1996,RIJDERS!$B$19:$D$4377,2,FALSE),"")</f>
        <v/>
      </c>
      <c r="B1996" s="20" t="str">
        <f>IFERROR(VLOOKUP(D1996,RIJDERS!$B$19:$D$4377,3,FALSE),IF(ISBLANK(C1996),"",C1996))</f>
        <v/>
      </c>
    </row>
    <row r="1997" spans="1:2" x14ac:dyDescent="0.25">
      <c r="A1997" s="20" t="str">
        <f>IFERROR(VLOOKUP(D1997,RIJDERS!$B$19:$D$4377,2,FALSE),"")</f>
        <v/>
      </c>
      <c r="B1997" s="20" t="str">
        <f>IFERROR(VLOOKUP(D1997,RIJDERS!$B$19:$D$4377,3,FALSE),IF(ISBLANK(C1997),"",C1997))</f>
        <v/>
      </c>
    </row>
    <row r="1998" spans="1:2" x14ac:dyDescent="0.25">
      <c r="A1998" s="20" t="str">
        <f>IFERROR(VLOOKUP(D1998,RIJDERS!$B$19:$D$4377,2,FALSE),"")</f>
        <v/>
      </c>
      <c r="B1998" s="20" t="str">
        <f>IFERROR(VLOOKUP(D1998,RIJDERS!$B$19:$D$4377,3,FALSE),IF(ISBLANK(C1998),"",C1998))</f>
        <v/>
      </c>
    </row>
    <row r="1999" spans="1:2" x14ac:dyDescent="0.25">
      <c r="A1999" s="20" t="str">
        <f>IFERROR(VLOOKUP(D1999,RIJDERS!$B$19:$D$4377,2,FALSE),"")</f>
        <v/>
      </c>
      <c r="B1999" s="20" t="str">
        <f>IFERROR(VLOOKUP(D1999,RIJDERS!$B$19:$D$4377,3,FALSE),IF(ISBLANK(C1999),"",C1999))</f>
        <v/>
      </c>
    </row>
    <row r="2000" spans="1:2" x14ac:dyDescent="0.25">
      <c r="A2000" s="20" t="str">
        <f>IFERROR(VLOOKUP(D2000,RIJDERS!$B$19:$D$4377,2,FALSE),"")</f>
        <v/>
      </c>
      <c r="B2000" s="20" t="str">
        <f>IFERROR(VLOOKUP(D2000,RIJDERS!$B$19:$D$4377,3,FALSE),IF(ISBLANK(C2000),"",C2000))</f>
        <v/>
      </c>
    </row>
    <row r="2001" spans="1:2" x14ac:dyDescent="0.25">
      <c r="A2001" s="20" t="str">
        <f>IFERROR(VLOOKUP(D2001,RIJDERS!$B$19:$D$4377,2,FALSE),"")</f>
        <v/>
      </c>
      <c r="B2001" s="20" t="str">
        <f>IFERROR(VLOOKUP(D2001,RIJDERS!$B$19:$D$4377,3,FALSE),IF(ISBLANK(C2001),"",C2001))</f>
        <v/>
      </c>
    </row>
    <row r="2002" spans="1:2" x14ac:dyDescent="0.25">
      <c r="A2002" s="20" t="str">
        <f>IFERROR(VLOOKUP(D2002,RIJDERS!$B$19:$D$4377,2,FALSE),"")</f>
        <v/>
      </c>
      <c r="B2002" s="20" t="str">
        <f>IFERROR(VLOOKUP(D2002,RIJDERS!$B$19:$D$4377,3,FALSE),IF(ISBLANK(C2002),"",C2002))</f>
        <v/>
      </c>
    </row>
    <row r="2003" spans="1:2" x14ac:dyDescent="0.25">
      <c r="A2003" s="20" t="str">
        <f>IFERROR(VLOOKUP(D2003,RIJDERS!$B$19:$D$4377,2,FALSE),"")</f>
        <v/>
      </c>
      <c r="B2003" s="20" t="str">
        <f>IFERROR(VLOOKUP(D2003,RIJDERS!$B$19:$D$4377,3,FALSE),IF(ISBLANK(C2003),"",C2003))</f>
        <v/>
      </c>
    </row>
    <row r="2004" spans="1:2" x14ac:dyDescent="0.25">
      <c r="A2004" s="20" t="str">
        <f>IFERROR(VLOOKUP(D2004,RIJDERS!$B$19:$D$4377,2,FALSE),"")</f>
        <v/>
      </c>
      <c r="B2004" s="20" t="str">
        <f>IFERROR(VLOOKUP(D2004,RIJDERS!$B$19:$D$4377,3,FALSE),IF(ISBLANK(C2004),"",C2004))</f>
        <v/>
      </c>
    </row>
    <row r="2005" spans="1:2" x14ac:dyDescent="0.25">
      <c r="A2005" s="20" t="str">
        <f>IFERROR(VLOOKUP(D2005,RIJDERS!$B$19:$D$4377,2,FALSE),"")</f>
        <v/>
      </c>
      <c r="B2005" s="20" t="str">
        <f>IFERROR(VLOOKUP(D2005,RIJDERS!$B$19:$D$4377,3,FALSE),IF(ISBLANK(C2005),"",C2005))</f>
        <v/>
      </c>
    </row>
    <row r="2006" spans="1:2" x14ac:dyDescent="0.25">
      <c r="A2006" s="20" t="str">
        <f>IFERROR(VLOOKUP(D2006,RIJDERS!$B$19:$D$4377,2,FALSE),"")</f>
        <v/>
      </c>
      <c r="B2006" s="20" t="str">
        <f>IFERROR(VLOOKUP(D2006,RIJDERS!$B$19:$D$4377,3,FALSE),IF(ISBLANK(C2006),"",C2006))</f>
        <v/>
      </c>
    </row>
    <row r="2007" spans="1:2" x14ac:dyDescent="0.25">
      <c r="A2007" s="20" t="str">
        <f>IFERROR(VLOOKUP(D2007,RIJDERS!$B$19:$D$4377,2,FALSE),"")</f>
        <v/>
      </c>
      <c r="B2007" s="20" t="str">
        <f>IFERROR(VLOOKUP(D2007,RIJDERS!$B$19:$D$4377,3,FALSE),IF(ISBLANK(C2007),"",C2007))</f>
        <v/>
      </c>
    </row>
    <row r="2008" spans="1:2" x14ac:dyDescent="0.25">
      <c r="A2008" s="20" t="str">
        <f>IFERROR(VLOOKUP(D2008,RIJDERS!$B$19:$D$4377,2,FALSE),"")</f>
        <v/>
      </c>
      <c r="B2008" s="20" t="str">
        <f>IFERROR(VLOOKUP(D2008,RIJDERS!$B$19:$D$4377,3,FALSE),IF(ISBLANK(C2008),"",C2008))</f>
        <v/>
      </c>
    </row>
    <row r="2009" spans="1:2" x14ac:dyDescent="0.25">
      <c r="A2009" s="20" t="str">
        <f>IFERROR(VLOOKUP(D2009,RIJDERS!$B$19:$D$4377,2,FALSE),"")</f>
        <v/>
      </c>
      <c r="B2009" s="20" t="str">
        <f>IFERROR(VLOOKUP(D2009,RIJDERS!$B$19:$D$4377,3,FALSE),IF(ISBLANK(C2009),"",C2009))</f>
        <v/>
      </c>
    </row>
    <row r="2010" spans="1:2" x14ac:dyDescent="0.25">
      <c r="A2010" s="20" t="str">
        <f>IFERROR(VLOOKUP(D2010,RIJDERS!$B$19:$D$4377,2,FALSE),"")</f>
        <v/>
      </c>
      <c r="B2010" s="20" t="str">
        <f>IFERROR(VLOOKUP(D2010,RIJDERS!$B$19:$D$4377,3,FALSE),IF(ISBLANK(C2010),"",C2010))</f>
        <v/>
      </c>
    </row>
    <row r="2011" spans="1:2" x14ac:dyDescent="0.25">
      <c r="A2011" s="20" t="str">
        <f>IFERROR(VLOOKUP(D2011,RIJDERS!$B$19:$D$4377,2,FALSE),"")</f>
        <v/>
      </c>
      <c r="B2011" s="20" t="str">
        <f>IFERROR(VLOOKUP(D2011,RIJDERS!$B$19:$D$4377,3,FALSE),IF(ISBLANK(C2011),"",C2011))</f>
        <v/>
      </c>
    </row>
    <row r="2012" spans="1:2" x14ac:dyDescent="0.25">
      <c r="A2012" s="20" t="str">
        <f>IFERROR(VLOOKUP(D2012,RIJDERS!$B$19:$D$4377,2,FALSE),"")</f>
        <v/>
      </c>
      <c r="B2012" s="20" t="str">
        <f>IFERROR(VLOOKUP(D2012,RIJDERS!$B$19:$D$4377,3,FALSE),IF(ISBLANK(C2012),"",C2012))</f>
        <v/>
      </c>
    </row>
    <row r="2013" spans="1:2" x14ac:dyDescent="0.25">
      <c r="A2013" s="20" t="str">
        <f>IFERROR(VLOOKUP(D2013,RIJDERS!$B$19:$D$4377,2,FALSE),"")</f>
        <v/>
      </c>
      <c r="B2013" s="20" t="str">
        <f>IFERROR(VLOOKUP(D2013,RIJDERS!$B$19:$D$4377,3,FALSE),IF(ISBLANK(C2013),"",C2013))</f>
        <v/>
      </c>
    </row>
    <row r="2014" spans="1:2" x14ac:dyDescent="0.25">
      <c r="A2014" s="20" t="str">
        <f>IFERROR(VLOOKUP(D2014,RIJDERS!$B$19:$D$4377,2,FALSE),"")</f>
        <v/>
      </c>
      <c r="B2014" s="20" t="str">
        <f>IFERROR(VLOOKUP(D2014,RIJDERS!$B$19:$D$4377,3,FALSE),IF(ISBLANK(C2014),"",C2014))</f>
        <v/>
      </c>
    </row>
    <row r="2015" spans="1:2" x14ac:dyDescent="0.25">
      <c r="A2015" s="20" t="str">
        <f>IFERROR(VLOOKUP(D2015,RIJDERS!$B$19:$D$4377,2,FALSE),"")</f>
        <v/>
      </c>
      <c r="B2015" s="20" t="str">
        <f>IFERROR(VLOOKUP(D2015,RIJDERS!$B$19:$D$4377,3,FALSE),IF(ISBLANK(C2015),"",C2015))</f>
        <v/>
      </c>
    </row>
    <row r="2016" spans="1:2" x14ac:dyDescent="0.25">
      <c r="A2016" s="20" t="str">
        <f>IFERROR(VLOOKUP(D2016,RIJDERS!$B$19:$D$4377,2,FALSE),"")</f>
        <v/>
      </c>
      <c r="B2016" s="20" t="str">
        <f>IFERROR(VLOOKUP(D2016,RIJDERS!$B$19:$D$4377,3,FALSE),IF(ISBLANK(C2016),"",C2016))</f>
        <v/>
      </c>
    </row>
    <row r="2017" spans="1:2" x14ac:dyDescent="0.25">
      <c r="A2017" s="20" t="str">
        <f>IFERROR(VLOOKUP(D2017,RIJDERS!$B$19:$D$4377,2,FALSE),"")</f>
        <v/>
      </c>
      <c r="B2017" s="20" t="str">
        <f>IFERROR(VLOOKUP(D2017,RIJDERS!$B$19:$D$4377,3,FALSE),IF(ISBLANK(C2017),"",C2017))</f>
        <v/>
      </c>
    </row>
    <row r="2018" spans="1:2" x14ac:dyDescent="0.25">
      <c r="A2018" s="20" t="str">
        <f>IFERROR(VLOOKUP(D2018,RIJDERS!$B$19:$D$4377,2,FALSE),"")</f>
        <v/>
      </c>
      <c r="B2018" s="20" t="str">
        <f>IFERROR(VLOOKUP(D2018,RIJDERS!$B$19:$D$4377,3,FALSE),IF(ISBLANK(C2018),"",C2018))</f>
        <v/>
      </c>
    </row>
    <row r="2019" spans="1:2" x14ac:dyDescent="0.25">
      <c r="A2019" s="20" t="str">
        <f>IFERROR(VLOOKUP(D2019,RIJDERS!$B$19:$D$4377,2,FALSE),"")</f>
        <v/>
      </c>
      <c r="B2019" s="20" t="str">
        <f>IFERROR(VLOOKUP(D2019,RIJDERS!$B$19:$D$4377,3,FALSE),IF(ISBLANK(C2019),"",C2019))</f>
        <v/>
      </c>
    </row>
    <row r="2020" spans="1:2" x14ac:dyDescent="0.25">
      <c r="A2020" s="20" t="str">
        <f>IFERROR(VLOOKUP(D2020,RIJDERS!$B$19:$D$4377,2,FALSE),"")</f>
        <v/>
      </c>
      <c r="B2020" s="20" t="str">
        <f>IFERROR(VLOOKUP(D2020,RIJDERS!$B$19:$D$4377,3,FALSE),IF(ISBLANK(C2020),"",C2020))</f>
        <v/>
      </c>
    </row>
    <row r="2021" spans="1:2" x14ac:dyDescent="0.25">
      <c r="A2021" s="20" t="str">
        <f>IFERROR(VLOOKUP(D2021,RIJDERS!$B$19:$D$4377,2,FALSE),"")</f>
        <v/>
      </c>
      <c r="B2021" s="20" t="str">
        <f>IFERROR(VLOOKUP(D2021,RIJDERS!$B$19:$D$4377,3,FALSE),IF(ISBLANK(C2021),"",C2021))</f>
        <v/>
      </c>
    </row>
    <row r="2022" spans="1:2" x14ac:dyDescent="0.25">
      <c r="A2022" s="20" t="str">
        <f>IFERROR(VLOOKUP(D2022,RIJDERS!$B$19:$D$4377,2,FALSE),"")</f>
        <v/>
      </c>
      <c r="B2022" s="20" t="str">
        <f>IFERROR(VLOOKUP(D2022,RIJDERS!$B$19:$D$4377,3,FALSE),IF(ISBLANK(C2022),"",C2022))</f>
        <v/>
      </c>
    </row>
    <row r="2023" spans="1:2" x14ac:dyDescent="0.25">
      <c r="A2023" s="20" t="str">
        <f>IFERROR(VLOOKUP(D2023,RIJDERS!$B$19:$D$4377,2,FALSE),"")</f>
        <v/>
      </c>
      <c r="B2023" s="20" t="str">
        <f>IFERROR(VLOOKUP(D2023,RIJDERS!$B$19:$D$4377,3,FALSE),IF(ISBLANK(C2023),"",C2023))</f>
        <v/>
      </c>
    </row>
    <row r="2024" spans="1:2" x14ac:dyDescent="0.25">
      <c r="A2024" s="20" t="str">
        <f>IFERROR(VLOOKUP(D2024,RIJDERS!$B$19:$D$4377,2,FALSE),"")</f>
        <v/>
      </c>
      <c r="B2024" s="20" t="str">
        <f>IFERROR(VLOOKUP(D2024,RIJDERS!$B$19:$D$4377,3,FALSE),IF(ISBLANK(C2024),"",C2024))</f>
        <v/>
      </c>
    </row>
    <row r="2025" spans="1:2" x14ac:dyDescent="0.25">
      <c r="A2025" s="20" t="str">
        <f>IFERROR(VLOOKUP(D2025,RIJDERS!$B$19:$D$4377,2,FALSE),"")</f>
        <v/>
      </c>
      <c r="B2025" s="20" t="str">
        <f>IFERROR(VLOOKUP(D2025,RIJDERS!$B$19:$D$4377,3,FALSE),IF(ISBLANK(C2025),"",C2025))</f>
        <v/>
      </c>
    </row>
    <row r="2026" spans="1:2" x14ac:dyDescent="0.25">
      <c r="A2026" s="20" t="str">
        <f>IFERROR(VLOOKUP(D2026,RIJDERS!$B$19:$D$4377,2,FALSE),"")</f>
        <v/>
      </c>
      <c r="B2026" s="20" t="str">
        <f>IFERROR(VLOOKUP(D2026,RIJDERS!$B$19:$D$4377,3,FALSE),IF(ISBLANK(C2026),"",C2026))</f>
        <v/>
      </c>
    </row>
    <row r="2027" spans="1:2" x14ac:dyDescent="0.25">
      <c r="A2027" s="20" t="str">
        <f>IFERROR(VLOOKUP(D2027,RIJDERS!$B$19:$D$4377,2,FALSE),"")</f>
        <v/>
      </c>
      <c r="B2027" s="20" t="str">
        <f>IFERROR(VLOOKUP(D2027,RIJDERS!$B$19:$D$4377,3,FALSE),IF(ISBLANK(C2027),"",C2027))</f>
        <v/>
      </c>
    </row>
    <row r="2028" spans="1:2" x14ac:dyDescent="0.25">
      <c r="A2028" s="20" t="str">
        <f>IFERROR(VLOOKUP(D2028,RIJDERS!$B$19:$D$4377,2,FALSE),"")</f>
        <v/>
      </c>
      <c r="B2028" s="20" t="str">
        <f>IFERROR(VLOOKUP(D2028,RIJDERS!$B$19:$D$4377,3,FALSE),IF(ISBLANK(C2028),"",C2028))</f>
        <v/>
      </c>
    </row>
    <row r="2029" spans="1:2" x14ac:dyDescent="0.25">
      <c r="A2029" s="20" t="str">
        <f>IFERROR(VLOOKUP(D2029,RIJDERS!$B$19:$D$4377,2,FALSE),"")</f>
        <v/>
      </c>
      <c r="B2029" s="20" t="str">
        <f>IFERROR(VLOOKUP(D2029,RIJDERS!$B$19:$D$4377,3,FALSE),IF(ISBLANK(C2029),"",C2029))</f>
        <v/>
      </c>
    </row>
    <row r="2030" spans="1:2" x14ac:dyDescent="0.25">
      <c r="A2030" s="20" t="str">
        <f>IFERROR(VLOOKUP(D2030,RIJDERS!$B$19:$D$4377,2,FALSE),"")</f>
        <v/>
      </c>
      <c r="B2030" s="20" t="str">
        <f>IFERROR(VLOOKUP(D2030,RIJDERS!$B$19:$D$4377,3,FALSE),IF(ISBLANK(C2030),"",C2030))</f>
        <v/>
      </c>
    </row>
    <row r="2031" spans="1:2" x14ac:dyDescent="0.25">
      <c r="A2031" s="20" t="str">
        <f>IFERROR(VLOOKUP(D2031,RIJDERS!$B$19:$D$4377,2,FALSE),"")</f>
        <v/>
      </c>
      <c r="B2031" s="20" t="str">
        <f>IFERROR(VLOOKUP(D2031,RIJDERS!$B$19:$D$4377,3,FALSE),IF(ISBLANK(C2031),"",C2031))</f>
        <v/>
      </c>
    </row>
    <row r="2032" spans="1:2" x14ac:dyDescent="0.25">
      <c r="A2032" s="20" t="str">
        <f>IFERROR(VLOOKUP(D2032,RIJDERS!$B$19:$D$4377,2,FALSE),"")</f>
        <v/>
      </c>
      <c r="B2032" s="20" t="str">
        <f>IFERROR(VLOOKUP(D2032,RIJDERS!$B$19:$D$4377,3,FALSE),IF(ISBLANK(C2032),"",C2032))</f>
        <v/>
      </c>
    </row>
    <row r="2033" spans="1:2" x14ac:dyDescent="0.25">
      <c r="A2033" s="20" t="str">
        <f>IFERROR(VLOOKUP(D2033,RIJDERS!$B$19:$D$4377,2,FALSE),"")</f>
        <v/>
      </c>
      <c r="B2033" s="20" t="str">
        <f>IFERROR(VLOOKUP(D2033,RIJDERS!$B$19:$D$4377,3,FALSE),IF(ISBLANK(C2033),"",C2033))</f>
        <v/>
      </c>
    </row>
    <row r="2034" spans="1:2" x14ac:dyDescent="0.25">
      <c r="A2034" s="20" t="str">
        <f>IFERROR(VLOOKUP(D2034,RIJDERS!$B$19:$D$4377,2,FALSE),"")</f>
        <v/>
      </c>
      <c r="B2034" s="20" t="str">
        <f>IFERROR(VLOOKUP(D2034,RIJDERS!$B$19:$D$4377,3,FALSE),IF(ISBLANK(C2034),"",C2034))</f>
        <v/>
      </c>
    </row>
    <row r="2035" spans="1:2" x14ac:dyDescent="0.25">
      <c r="A2035" s="20" t="str">
        <f>IFERROR(VLOOKUP(D2035,RIJDERS!$B$19:$D$4377,2,FALSE),"")</f>
        <v/>
      </c>
      <c r="B2035" s="20" t="str">
        <f>IFERROR(VLOOKUP(D2035,RIJDERS!$B$19:$D$4377,3,FALSE),IF(ISBLANK(C2035),"",C2035))</f>
        <v/>
      </c>
    </row>
    <row r="2036" spans="1:2" x14ac:dyDescent="0.25">
      <c r="A2036" s="20" t="str">
        <f>IFERROR(VLOOKUP(D2036,RIJDERS!$B$19:$D$4377,2,FALSE),"")</f>
        <v/>
      </c>
      <c r="B2036" s="20" t="str">
        <f>IFERROR(VLOOKUP(D2036,RIJDERS!$B$19:$D$4377,3,FALSE),IF(ISBLANK(C2036),"",C2036))</f>
        <v/>
      </c>
    </row>
    <row r="2037" spans="1:2" x14ac:dyDescent="0.25">
      <c r="A2037" s="20" t="str">
        <f>IFERROR(VLOOKUP(D2037,RIJDERS!$B$19:$D$4377,2,FALSE),"")</f>
        <v/>
      </c>
      <c r="B2037" s="20" t="str">
        <f>IFERROR(VLOOKUP(D2037,RIJDERS!$B$19:$D$4377,3,FALSE),IF(ISBLANK(C2037),"",C2037))</f>
        <v/>
      </c>
    </row>
    <row r="2038" spans="1:2" x14ac:dyDescent="0.25">
      <c r="A2038" s="20" t="str">
        <f>IFERROR(VLOOKUP(D2038,RIJDERS!$B$19:$D$4377,2,FALSE),"")</f>
        <v/>
      </c>
      <c r="B2038" s="20" t="str">
        <f>IFERROR(VLOOKUP(D2038,RIJDERS!$B$19:$D$4377,3,FALSE),IF(ISBLANK(C2038),"",C2038))</f>
        <v/>
      </c>
    </row>
    <row r="2039" spans="1:2" x14ac:dyDescent="0.25">
      <c r="A2039" s="20" t="str">
        <f>IFERROR(VLOOKUP(D2039,RIJDERS!$B$19:$D$4377,2,FALSE),"")</f>
        <v/>
      </c>
      <c r="B2039" s="20" t="str">
        <f>IFERROR(VLOOKUP(D2039,RIJDERS!$B$19:$D$4377,3,FALSE),IF(ISBLANK(C2039),"",C2039))</f>
        <v/>
      </c>
    </row>
    <row r="2040" spans="1:2" x14ac:dyDescent="0.25">
      <c r="A2040" s="20" t="str">
        <f>IFERROR(VLOOKUP(D2040,RIJDERS!$B$19:$D$4377,2,FALSE),"")</f>
        <v/>
      </c>
      <c r="B2040" s="20" t="str">
        <f>IFERROR(VLOOKUP(D2040,RIJDERS!$B$19:$D$4377,3,FALSE),IF(ISBLANK(C2040),"",C2040))</f>
        <v/>
      </c>
    </row>
    <row r="2041" spans="1:2" x14ac:dyDescent="0.25">
      <c r="A2041" s="20" t="str">
        <f>IFERROR(VLOOKUP(D2041,RIJDERS!$B$19:$D$4377,2,FALSE),"")</f>
        <v/>
      </c>
      <c r="B2041" s="20" t="str">
        <f>IFERROR(VLOOKUP(D2041,RIJDERS!$B$19:$D$4377,3,FALSE),IF(ISBLANK(C2041),"",C2041))</f>
        <v/>
      </c>
    </row>
    <row r="2042" spans="1:2" x14ac:dyDescent="0.25">
      <c r="A2042" s="20" t="str">
        <f>IFERROR(VLOOKUP(D2042,RIJDERS!$B$19:$D$4377,2,FALSE),"")</f>
        <v/>
      </c>
      <c r="B2042" s="20" t="str">
        <f>IFERROR(VLOOKUP(D2042,RIJDERS!$B$19:$D$4377,3,FALSE),IF(ISBLANK(C2042),"",C2042))</f>
        <v/>
      </c>
    </row>
    <row r="2043" spans="1:2" x14ac:dyDescent="0.25">
      <c r="A2043" s="20" t="str">
        <f>IFERROR(VLOOKUP(D2043,RIJDERS!$B$19:$D$4377,2,FALSE),"")</f>
        <v/>
      </c>
      <c r="B2043" s="20" t="str">
        <f>IFERROR(VLOOKUP(D2043,RIJDERS!$B$19:$D$4377,3,FALSE),IF(ISBLANK(C2043),"",C2043))</f>
        <v/>
      </c>
    </row>
    <row r="2044" spans="1:2" x14ac:dyDescent="0.25">
      <c r="A2044" s="20" t="str">
        <f>IFERROR(VLOOKUP(D2044,RIJDERS!$B$19:$D$4377,2,FALSE),"")</f>
        <v/>
      </c>
      <c r="B2044" s="20" t="str">
        <f>IFERROR(VLOOKUP(D2044,RIJDERS!$B$19:$D$4377,3,FALSE),IF(ISBLANK(C2044),"",C2044))</f>
        <v/>
      </c>
    </row>
    <row r="2045" spans="1:2" x14ac:dyDescent="0.25">
      <c r="A2045" s="20" t="str">
        <f>IFERROR(VLOOKUP(D2045,RIJDERS!$B$19:$D$4377,2,FALSE),"")</f>
        <v/>
      </c>
      <c r="B2045" s="20" t="str">
        <f>IFERROR(VLOOKUP(D2045,RIJDERS!$B$19:$D$4377,3,FALSE),IF(ISBLANK(C2045),"",C2045))</f>
        <v/>
      </c>
    </row>
    <row r="2046" spans="1:2" x14ac:dyDescent="0.25">
      <c r="A2046" s="20" t="str">
        <f>IFERROR(VLOOKUP(D2046,RIJDERS!$B$19:$D$4377,2,FALSE),"")</f>
        <v/>
      </c>
      <c r="B2046" s="20" t="str">
        <f>IFERROR(VLOOKUP(D2046,RIJDERS!$B$19:$D$4377,3,FALSE),IF(ISBLANK(C2046),"",C2046))</f>
        <v/>
      </c>
    </row>
    <row r="2047" spans="1:2" x14ac:dyDescent="0.25">
      <c r="A2047" s="20" t="str">
        <f>IFERROR(VLOOKUP(D2047,RIJDERS!$B$19:$D$4377,2,FALSE),"")</f>
        <v/>
      </c>
      <c r="B2047" s="20" t="str">
        <f>IFERROR(VLOOKUP(D2047,RIJDERS!$B$19:$D$4377,3,FALSE),IF(ISBLANK(C2047),"",C2047))</f>
        <v/>
      </c>
    </row>
    <row r="2048" spans="1:2" x14ac:dyDescent="0.25">
      <c r="A2048" s="20" t="str">
        <f>IFERROR(VLOOKUP(D2048,RIJDERS!$B$19:$D$4377,2,FALSE),"")</f>
        <v/>
      </c>
      <c r="B2048" s="20" t="str">
        <f>IFERROR(VLOOKUP(D2048,RIJDERS!$B$19:$D$4377,3,FALSE),IF(ISBLANK(C2048),"",C2048))</f>
        <v/>
      </c>
    </row>
    <row r="2049" spans="1:2" x14ac:dyDescent="0.25">
      <c r="A2049" s="20" t="str">
        <f>IFERROR(VLOOKUP(D2049,RIJDERS!$B$19:$D$4377,2,FALSE),"")</f>
        <v/>
      </c>
      <c r="B2049" s="20" t="str">
        <f>IFERROR(VLOOKUP(D2049,RIJDERS!$B$19:$D$4377,3,FALSE),IF(ISBLANK(C2049),"",C2049))</f>
        <v/>
      </c>
    </row>
    <row r="2050" spans="1:2" x14ac:dyDescent="0.25">
      <c r="A2050" s="20" t="str">
        <f>IFERROR(VLOOKUP(D2050,RIJDERS!$B$19:$D$4377,2,FALSE),"")</f>
        <v/>
      </c>
      <c r="B2050" s="20" t="str">
        <f>IFERROR(VLOOKUP(D2050,RIJDERS!$B$19:$D$4377,3,FALSE),IF(ISBLANK(C2050),"",C2050))</f>
        <v/>
      </c>
    </row>
    <row r="2051" spans="1:2" x14ac:dyDescent="0.25">
      <c r="A2051" s="20" t="str">
        <f>IFERROR(VLOOKUP(D2051,RIJDERS!$B$19:$D$4377,2,FALSE),"")</f>
        <v/>
      </c>
      <c r="B2051" s="20" t="str">
        <f>IFERROR(VLOOKUP(D2051,RIJDERS!$B$19:$D$4377,3,FALSE),IF(ISBLANK(C2051),"",C2051))</f>
        <v/>
      </c>
    </row>
    <row r="2052" spans="1:2" x14ac:dyDescent="0.25">
      <c r="A2052" s="20" t="str">
        <f>IFERROR(VLOOKUP(D2052,RIJDERS!$B$19:$D$4377,2,FALSE),"")</f>
        <v/>
      </c>
      <c r="B2052" s="20" t="str">
        <f>IFERROR(VLOOKUP(D2052,RIJDERS!$B$19:$D$4377,3,FALSE),IF(ISBLANK(C2052),"",C2052))</f>
        <v/>
      </c>
    </row>
    <row r="2053" spans="1:2" x14ac:dyDescent="0.25">
      <c r="A2053" s="20" t="str">
        <f>IFERROR(VLOOKUP(D2053,RIJDERS!$B$19:$D$4377,2,FALSE),"")</f>
        <v/>
      </c>
      <c r="B2053" s="20" t="str">
        <f>IFERROR(VLOOKUP(D2053,RIJDERS!$B$19:$D$4377,3,FALSE),IF(ISBLANK(C2053),"",C2053))</f>
        <v/>
      </c>
    </row>
    <row r="2054" spans="1:2" x14ac:dyDescent="0.25">
      <c r="A2054" s="20" t="str">
        <f>IFERROR(VLOOKUP(D2054,RIJDERS!$B$19:$D$4377,2,FALSE),"")</f>
        <v/>
      </c>
      <c r="B2054" s="20" t="str">
        <f>IFERROR(VLOOKUP(D2054,RIJDERS!$B$19:$D$4377,3,FALSE),IF(ISBLANK(C2054),"",C2054))</f>
        <v/>
      </c>
    </row>
    <row r="2055" spans="1:2" x14ac:dyDescent="0.25">
      <c r="A2055" s="20" t="str">
        <f>IFERROR(VLOOKUP(D2055,RIJDERS!$B$19:$D$4377,2,FALSE),"")</f>
        <v/>
      </c>
      <c r="B2055" s="20" t="str">
        <f>IFERROR(VLOOKUP(D2055,RIJDERS!$B$19:$D$4377,3,FALSE),IF(ISBLANK(C2055),"",C2055))</f>
        <v/>
      </c>
    </row>
    <row r="2056" spans="1:2" x14ac:dyDescent="0.25">
      <c r="A2056" s="20" t="str">
        <f>IFERROR(VLOOKUP(D2056,RIJDERS!$B$19:$D$4377,2,FALSE),"")</f>
        <v/>
      </c>
      <c r="B2056" s="20" t="str">
        <f>IFERROR(VLOOKUP(D2056,RIJDERS!$B$19:$D$4377,3,FALSE),IF(ISBLANK(C2056),"",C2056))</f>
        <v/>
      </c>
    </row>
    <row r="2057" spans="1:2" x14ac:dyDescent="0.25">
      <c r="A2057" s="20" t="str">
        <f>IFERROR(VLOOKUP(D2057,RIJDERS!$B$19:$D$4377,2,FALSE),"")</f>
        <v/>
      </c>
      <c r="B2057" s="20" t="str">
        <f>IFERROR(VLOOKUP(D2057,RIJDERS!$B$19:$D$4377,3,FALSE),IF(ISBLANK(C2057),"",C2057))</f>
        <v/>
      </c>
    </row>
    <row r="2058" spans="1:2" x14ac:dyDescent="0.25">
      <c r="A2058" s="20" t="str">
        <f>IFERROR(VLOOKUP(D2058,RIJDERS!$B$19:$D$4377,2,FALSE),"")</f>
        <v/>
      </c>
      <c r="B2058" s="20" t="str">
        <f>IFERROR(VLOOKUP(D2058,RIJDERS!$B$19:$D$4377,3,FALSE),IF(ISBLANK(C2058),"",C2058))</f>
        <v/>
      </c>
    </row>
    <row r="2059" spans="1:2" x14ac:dyDescent="0.25">
      <c r="A2059" s="20" t="str">
        <f>IFERROR(VLOOKUP(D2059,RIJDERS!$B$19:$D$4377,2,FALSE),"")</f>
        <v/>
      </c>
      <c r="B2059" s="20" t="str">
        <f>IFERROR(VLOOKUP(D2059,RIJDERS!$B$19:$D$4377,3,FALSE),IF(ISBLANK(C2059),"",C2059))</f>
        <v/>
      </c>
    </row>
    <row r="2060" spans="1:2" x14ac:dyDescent="0.25">
      <c r="A2060" s="20" t="str">
        <f>IFERROR(VLOOKUP(D2060,RIJDERS!$B$19:$D$4377,2,FALSE),"")</f>
        <v/>
      </c>
      <c r="B2060" s="20" t="str">
        <f>IFERROR(VLOOKUP(D2060,RIJDERS!$B$19:$D$4377,3,FALSE),IF(ISBLANK(C2060),"",C2060))</f>
        <v/>
      </c>
    </row>
    <row r="2061" spans="1:2" x14ac:dyDescent="0.25">
      <c r="A2061" s="20" t="str">
        <f>IFERROR(VLOOKUP(D2061,RIJDERS!$B$19:$D$4377,2,FALSE),"")</f>
        <v/>
      </c>
      <c r="B2061" s="20" t="str">
        <f>IFERROR(VLOOKUP(D2061,RIJDERS!$B$19:$D$4377,3,FALSE),IF(ISBLANK(C2061),"",C2061))</f>
        <v/>
      </c>
    </row>
    <row r="2062" spans="1:2" x14ac:dyDescent="0.25">
      <c r="A2062" s="20" t="str">
        <f>IFERROR(VLOOKUP(D2062,RIJDERS!$B$19:$D$4377,2,FALSE),"")</f>
        <v/>
      </c>
      <c r="B2062" s="20" t="str">
        <f>IFERROR(VLOOKUP(D2062,RIJDERS!$B$19:$D$4377,3,FALSE),IF(ISBLANK(C2062),"",C2062))</f>
        <v/>
      </c>
    </row>
    <row r="2063" spans="1:2" x14ac:dyDescent="0.25">
      <c r="A2063" s="20" t="str">
        <f>IFERROR(VLOOKUP(D2063,RIJDERS!$B$19:$D$4377,2,FALSE),"")</f>
        <v/>
      </c>
      <c r="B2063" s="20" t="str">
        <f>IFERROR(VLOOKUP(D2063,RIJDERS!$B$19:$D$4377,3,FALSE),IF(ISBLANK(C2063),"",C2063))</f>
        <v/>
      </c>
    </row>
    <row r="2064" spans="1:2" x14ac:dyDescent="0.25">
      <c r="A2064" s="20" t="str">
        <f>IFERROR(VLOOKUP(D2064,RIJDERS!$B$19:$D$4377,2,FALSE),"")</f>
        <v/>
      </c>
      <c r="B2064" s="20" t="str">
        <f>IFERROR(VLOOKUP(D2064,RIJDERS!$B$19:$D$4377,3,FALSE),IF(ISBLANK(C2064),"",C2064))</f>
        <v/>
      </c>
    </row>
    <row r="2065" spans="1:2" x14ac:dyDescent="0.25">
      <c r="A2065" s="20" t="str">
        <f>IFERROR(VLOOKUP(D2065,RIJDERS!$B$19:$D$4377,2,FALSE),"")</f>
        <v/>
      </c>
      <c r="B2065" s="20" t="str">
        <f>IFERROR(VLOOKUP(D2065,RIJDERS!$B$19:$D$4377,3,FALSE),IF(ISBLANK(C2065),"",C2065))</f>
        <v/>
      </c>
    </row>
    <row r="2066" spans="1:2" x14ac:dyDescent="0.25">
      <c r="A2066" s="20" t="str">
        <f>IFERROR(VLOOKUP(D2066,RIJDERS!$B$19:$D$4377,2,FALSE),"")</f>
        <v/>
      </c>
      <c r="B2066" s="20" t="str">
        <f>IFERROR(VLOOKUP(D2066,RIJDERS!$B$19:$D$4377,3,FALSE),IF(ISBLANK(C2066),"",C2066))</f>
        <v/>
      </c>
    </row>
    <row r="2067" spans="1:2" x14ac:dyDescent="0.25">
      <c r="A2067" s="20" t="str">
        <f>IFERROR(VLOOKUP(D2067,RIJDERS!$B$19:$D$4377,2,FALSE),"")</f>
        <v/>
      </c>
      <c r="B2067" s="20" t="str">
        <f>IFERROR(VLOOKUP(D2067,RIJDERS!$B$19:$D$4377,3,FALSE),IF(ISBLANK(C2067),"",C2067))</f>
        <v/>
      </c>
    </row>
    <row r="2068" spans="1:2" x14ac:dyDescent="0.25">
      <c r="A2068" s="20" t="str">
        <f>IFERROR(VLOOKUP(D2068,RIJDERS!$B$19:$D$4377,2,FALSE),"")</f>
        <v/>
      </c>
      <c r="B2068" s="20" t="str">
        <f>IFERROR(VLOOKUP(D2068,RIJDERS!$B$19:$D$4377,3,FALSE),IF(ISBLANK(C2068),"",C2068))</f>
        <v/>
      </c>
    </row>
    <row r="2069" spans="1:2" x14ac:dyDescent="0.25">
      <c r="A2069" s="20" t="str">
        <f>IFERROR(VLOOKUP(D2069,RIJDERS!$B$19:$D$4377,2,FALSE),"")</f>
        <v/>
      </c>
      <c r="B2069" s="20" t="str">
        <f>IFERROR(VLOOKUP(D2069,RIJDERS!$B$19:$D$4377,3,FALSE),IF(ISBLANK(C2069),"",C2069))</f>
        <v/>
      </c>
    </row>
    <row r="2070" spans="1:2" x14ac:dyDescent="0.25">
      <c r="A2070" s="20" t="str">
        <f>IFERROR(VLOOKUP(D2070,RIJDERS!$B$19:$D$4377,2,FALSE),"")</f>
        <v/>
      </c>
      <c r="B2070" s="20" t="str">
        <f>IFERROR(VLOOKUP(D2070,RIJDERS!$B$19:$D$4377,3,FALSE),IF(ISBLANK(C2070),"",C2070))</f>
        <v/>
      </c>
    </row>
    <row r="2071" spans="1:2" x14ac:dyDescent="0.25">
      <c r="A2071" s="20" t="str">
        <f>IFERROR(VLOOKUP(D2071,RIJDERS!$B$19:$D$4377,2,FALSE),"")</f>
        <v/>
      </c>
      <c r="B2071" s="20" t="str">
        <f>IFERROR(VLOOKUP(D2071,RIJDERS!$B$19:$D$4377,3,FALSE),IF(ISBLANK(C2071),"",C2071))</f>
        <v/>
      </c>
    </row>
    <row r="2072" spans="1:2" x14ac:dyDescent="0.25">
      <c r="A2072" s="20" t="str">
        <f>IFERROR(VLOOKUP(D2072,RIJDERS!$B$19:$D$4377,2,FALSE),"")</f>
        <v/>
      </c>
      <c r="B2072" s="20" t="str">
        <f>IFERROR(VLOOKUP(D2072,RIJDERS!$B$19:$D$4377,3,FALSE),IF(ISBLANK(C2072),"",C2072))</f>
        <v/>
      </c>
    </row>
    <row r="2073" spans="1:2" x14ac:dyDescent="0.25">
      <c r="A2073" s="20" t="str">
        <f>IFERROR(VLOOKUP(D2073,RIJDERS!$B$19:$D$4377,2,FALSE),"")</f>
        <v/>
      </c>
      <c r="B2073" s="20" t="str">
        <f>IFERROR(VLOOKUP(D2073,RIJDERS!$B$19:$D$4377,3,FALSE),IF(ISBLANK(C2073),"",C2073))</f>
        <v/>
      </c>
    </row>
    <row r="2074" spans="1:2" x14ac:dyDescent="0.25">
      <c r="A2074" s="20" t="str">
        <f>IFERROR(VLOOKUP(D2074,RIJDERS!$B$19:$D$4377,2,FALSE),"")</f>
        <v/>
      </c>
      <c r="B2074" s="20" t="str">
        <f>IFERROR(VLOOKUP(D2074,RIJDERS!$B$19:$D$4377,3,FALSE),IF(ISBLANK(C2074),"",C2074))</f>
        <v/>
      </c>
    </row>
    <row r="2075" spans="1:2" x14ac:dyDescent="0.25">
      <c r="A2075" s="20" t="str">
        <f>IFERROR(VLOOKUP(D2075,RIJDERS!$B$19:$D$4377,2,FALSE),"")</f>
        <v/>
      </c>
      <c r="B2075" s="20" t="str">
        <f>IFERROR(VLOOKUP(D2075,RIJDERS!$B$19:$D$4377,3,FALSE),IF(ISBLANK(C2075),"",C2075))</f>
        <v/>
      </c>
    </row>
    <row r="2076" spans="1:2" x14ac:dyDescent="0.25">
      <c r="A2076" s="20" t="str">
        <f>IFERROR(VLOOKUP(D2076,RIJDERS!$B$19:$D$4377,2,FALSE),"")</f>
        <v/>
      </c>
      <c r="B2076" s="20" t="str">
        <f>IFERROR(VLOOKUP(D2076,RIJDERS!$B$19:$D$4377,3,FALSE),IF(ISBLANK(C2076),"",C2076))</f>
        <v/>
      </c>
    </row>
    <row r="2077" spans="1:2" x14ac:dyDescent="0.25">
      <c r="A2077" s="20" t="str">
        <f>IFERROR(VLOOKUP(D2077,RIJDERS!$B$19:$D$4377,2,FALSE),"")</f>
        <v/>
      </c>
      <c r="B2077" s="20" t="str">
        <f>IFERROR(VLOOKUP(D2077,RIJDERS!$B$19:$D$4377,3,FALSE),IF(ISBLANK(C2077),"",C2077))</f>
        <v/>
      </c>
    </row>
    <row r="2078" spans="1:2" x14ac:dyDescent="0.25">
      <c r="A2078" s="20" t="str">
        <f>IFERROR(VLOOKUP(D2078,RIJDERS!$B$19:$D$4377,2,FALSE),"")</f>
        <v/>
      </c>
      <c r="B2078" s="20" t="str">
        <f>IFERROR(VLOOKUP(D2078,RIJDERS!$B$19:$D$4377,3,FALSE),IF(ISBLANK(C2078),"",C2078))</f>
        <v/>
      </c>
    </row>
    <row r="2079" spans="1:2" x14ac:dyDescent="0.25">
      <c r="A2079" s="20" t="str">
        <f>IFERROR(VLOOKUP(D2079,RIJDERS!$B$19:$D$4377,2,FALSE),"")</f>
        <v/>
      </c>
      <c r="B2079" s="20" t="str">
        <f>IFERROR(VLOOKUP(D2079,RIJDERS!$B$19:$D$4377,3,FALSE),IF(ISBLANK(C2079),"",C2079))</f>
        <v/>
      </c>
    </row>
    <row r="2080" spans="1:2" x14ac:dyDescent="0.25">
      <c r="A2080" s="20" t="str">
        <f>IFERROR(VLOOKUP(D2080,RIJDERS!$B$19:$D$4377,2,FALSE),"")</f>
        <v/>
      </c>
      <c r="B2080" s="20" t="str">
        <f>IFERROR(VLOOKUP(D2080,RIJDERS!$B$19:$D$4377,3,FALSE),IF(ISBLANK(C2080),"",C2080))</f>
        <v/>
      </c>
    </row>
    <row r="2081" spans="1:2" x14ac:dyDescent="0.25">
      <c r="A2081" s="20" t="str">
        <f>IFERROR(VLOOKUP(D2081,RIJDERS!$B$19:$D$4377,2,FALSE),"")</f>
        <v/>
      </c>
      <c r="B2081" s="20" t="str">
        <f>IFERROR(VLOOKUP(D2081,RIJDERS!$B$19:$D$4377,3,FALSE),IF(ISBLANK(C2081),"",C2081))</f>
        <v/>
      </c>
    </row>
    <row r="2082" spans="1:2" x14ac:dyDescent="0.25">
      <c r="A2082" s="20" t="str">
        <f>IFERROR(VLOOKUP(D2082,RIJDERS!$B$19:$D$4377,2,FALSE),"")</f>
        <v/>
      </c>
      <c r="B2082" s="20" t="str">
        <f>IFERROR(VLOOKUP(D2082,RIJDERS!$B$19:$D$4377,3,FALSE),IF(ISBLANK(C2082),"",C2082))</f>
        <v/>
      </c>
    </row>
    <row r="2083" spans="1:2" x14ac:dyDescent="0.25">
      <c r="A2083" s="20" t="str">
        <f>IFERROR(VLOOKUP(D2083,RIJDERS!$B$19:$D$4377,2,FALSE),"")</f>
        <v/>
      </c>
      <c r="B2083" s="20" t="str">
        <f>IFERROR(VLOOKUP(D2083,RIJDERS!$B$19:$D$4377,3,FALSE),IF(ISBLANK(C2083),"",C2083))</f>
        <v/>
      </c>
    </row>
    <row r="2084" spans="1:2" x14ac:dyDescent="0.25">
      <c r="A2084" s="20" t="str">
        <f>IFERROR(VLOOKUP(D2084,RIJDERS!$B$19:$D$4377,2,FALSE),"")</f>
        <v/>
      </c>
      <c r="B2084" s="20" t="str">
        <f>IFERROR(VLOOKUP(D2084,RIJDERS!$B$19:$D$4377,3,FALSE),IF(ISBLANK(C2084),"",C2084))</f>
        <v/>
      </c>
    </row>
    <row r="2085" spans="1:2" x14ac:dyDescent="0.25">
      <c r="A2085" s="20" t="str">
        <f>IFERROR(VLOOKUP(D2085,RIJDERS!$B$19:$D$4377,2,FALSE),"")</f>
        <v/>
      </c>
      <c r="B2085" s="20" t="str">
        <f>IFERROR(VLOOKUP(D2085,RIJDERS!$B$19:$D$4377,3,FALSE),IF(ISBLANK(C2085),"",C2085))</f>
        <v/>
      </c>
    </row>
    <row r="2086" spans="1:2" x14ac:dyDescent="0.25">
      <c r="A2086" s="20" t="str">
        <f>IFERROR(VLOOKUP(D2086,RIJDERS!$B$19:$D$4377,2,FALSE),"")</f>
        <v/>
      </c>
      <c r="B2086" s="20" t="str">
        <f>IFERROR(VLOOKUP(D2086,RIJDERS!$B$19:$D$4377,3,FALSE),IF(ISBLANK(C2086),"",C2086))</f>
        <v/>
      </c>
    </row>
    <row r="2087" spans="1:2" x14ac:dyDescent="0.25">
      <c r="A2087" s="20" t="str">
        <f>IFERROR(VLOOKUP(D2087,RIJDERS!$B$19:$D$4377,2,FALSE),"")</f>
        <v/>
      </c>
      <c r="B2087" s="20" t="str">
        <f>IFERROR(VLOOKUP(D2087,RIJDERS!$B$19:$D$4377,3,FALSE),IF(ISBLANK(C2087),"",C2087))</f>
        <v/>
      </c>
    </row>
    <row r="2088" spans="1:2" x14ac:dyDescent="0.25">
      <c r="A2088" s="20" t="str">
        <f>IFERROR(VLOOKUP(D2088,RIJDERS!$B$19:$D$4377,2,FALSE),"")</f>
        <v/>
      </c>
      <c r="B2088" s="20" t="str">
        <f>IFERROR(VLOOKUP(D2088,RIJDERS!$B$19:$D$4377,3,FALSE),IF(ISBLANK(C2088),"",C2088))</f>
        <v/>
      </c>
    </row>
    <row r="2089" spans="1:2" x14ac:dyDescent="0.25">
      <c r="A2089" s="20" t="str">
        <f>IFERROR(VLOOKUP(D2089,RIJDERS!$B$19:$D$4377,2,FALSE),"")</f>
        <v/>
      </c>
      <c r="B2089" s="20" t="str">
        <f>IFERROR(VLOOKUP(D2089,RIJDERS!$B$19:$D$4377,3,FALSE),IF(ISBLANK(C2089),"",C2089))</f>
        <v/>
      </c>
    </row>
    <row r="2090" spans="1:2" x14ac:dyDescent="0.25">
      <c r="A2090" s="20" t="str">
        <f>IFERROR(VLOOKUP(D2090,RIJDERS!$B$19:$D$4377,2,FALSE),"")</f>
        <v/>
      </c>
      <c r="B2090" s="20" t="str">
        <f>IFERROR(VLOOKUP(D2090,RIJDERS!$B$19:$D$4377,3,FALSE),IF(ISBLANK(C2090),"",C2090))</f>
        <v/>
      </c>
    </row>
    <row r="2091" spans="1:2" x14ac:dyDescent="0.25">
      <c r="A2091" s="20" t="str">
        <f>IFERROR(VLOOKUP(D2091,RIJDERS!$B$19:$D$4377,2,FALSE),"")</f>
        <v/>
      </c>
      <c r="B2091" s="20" t="str">
        <f>IFERROR(VLOOKUP(D2091,RIJDERS!$B$19:$D$4377,3,FALSE),IF(ISBLANK(C2091),"",C2091))</f>
        <v/>
      </c>
    </row>
    <row r="2092" spans="1:2" x14ac:dyDescent="0.25">
      <c r="A2092" s="20" t="str">
        <f>IFERROR(VLOOKUP(D2092,RIJDERS!$B$19:$D$4377,2,FALSE),"")</f>
        <v/>
      </c>
      <c r="B2092" s="20" t="str">
        <f>IFERROR(VLOOKUP(D2092,RIJDERS!$B$19:$D$4377,3,FALSE),IF(ISBLANK(C2092),"",C2092))</f>
        <v/>
      </c>
    </row>
    <row r="2093" spans="1:2" x14ac:dyDescent="0.25">
      <c r="A2093" s="20" t="str">
        <f>IFERROR(VLOOKUP(D2093,RIJDERS!$B$19:$D$4377,2,FALSE),"")</f>
        <v/>
      </c>
      <c r="B2093" s="20" t="str">
        <f>IFERROR(VLOOKUP(D2093,RIJDERS!$B$19:$D$4377,3,FALSE),IF(ISBLANK(C2093),"",C2093))</f>
        <v/>
      </c>
    </row>
    <row r="2094" spans="1:2" x14ac:dyDescent="0.25">
      <c r="A2094" s="20" t="str">
        <f>IFERROR(VLOOKUP(D2094,RIJDERS!$B$19:$D$4377,2,FALSE),"")</f>
        <v/>
      </c>
      <c r="B2094" s="20" t="str">
        <f>IFERROR(VLOOKUP(D2094,RIJDERS!$B$19:$D$4377,3,FALSE),IF(ISBLANK(C2094),"",C2094))</f>
        <v/>
      </c>
    </row>
    <row r="2095" spans="1:2" x14ac:dyDescent="0.25">
      <c r="A2095" s="20" t="str">
        <f>IFERROR(VLOOKUP(D2095,RIJDERS!$B$19:$D$4377,2,FALSE),"")</f>
        <v/>
      </c>
      <c r="B2095" s="20" t="str">
        <f>IFERROR(VLOOKUP(D2095,RIJDERS!$B$19:$D$4377,3,FALSE),IF(ISBLANK(C2095),"",C2095))</f>
        <v/>
      </c>
    </row>
    <row r="2096" spans="1:2" x14ac:dyDescent="0.25">
      <c r="A2096" s="20" t="str">
        <f>IFERROR(VLOOKUP(D2096,RIJDERS!$B$19:$D$4377,2,FALSE),"")</f>
        <v/>
      </c>
      <c r="B2096" s="20" t="str">
        <f>IFERROR(VLOOKUP(D2096,RIJDERS!$B$19:$D$4377,3,FALSE),IF(ISBLANK(C2096),"",C2096))</f>
        <v/>
      </c>
    </row>
    <row r="2097" spans="1:2" x14ac:dyDescent="0.25">
      <c r="A2097" s="20" t="str">
        <f>IFERROR(VLOOKUP(D2097,RIJDERS!$B$19:$D$4377,2,FALSE),"")</f>
        <v/>
      </c>
      <c r="B2097" s="20" t="str">
        <f>IFERROR(VLOOKUP(D2097,RIJDERS!$B$19:$D$4377,3,FALSE),IF(ISBLANK(C2097),"",C2097))</f>
        <v/>
      </c>
    </row>
    <row r="2098" spans="1:2" x14ac:dyDescent="0.25">
      <c r="A2098" s="20" t="str">
        <f>IFERROR(VLOOKUP(D2098,RIJDERS!$B$19:$D$4377,2,FALSE),"")</f>
        <v/>
      </c>
      <c r="B2098" s="20" t="str">
        <f>IFERROR(VLOOKUP(D2098,RIJDERS!$B$19:$D$4377,3,FALSE),IF(ISBLANK(C2098),"",C2098))</f>
        <v/>
      </c>
    </row>
    <row r="2099" spans="1:2" x14ac:dyDescent="0.25">
      <c r="A2099" s="20" t="str">
        <f>IFERROR(VLOOKUP(D2099,RIJDERS!$B$19:$D$4377,2,FALSE),"")</f>
        <v/>
      </c>
      <c r="B2099" s="20" t="str">
        <f>IFERROR(VLOOKUP(D2099,RIJDERS!$B$19:$D$4377,3,FALSE),IF(ISBLANK(C2099),"",C2099))</f>
        <v/>
      </c>
    </row>
    <row r="2100" spans="1:2" x14ac:dyDescent="0.25">
      <c r="A2100" s="20" t="str">
        <f>IFERROR(VLOOKUP(D2100,RIJDERS!$B$19:$D$4377,2,FALSE),"")</f>
        <v/>
      </c>
      <c r="B2100" s="20" t="str">
        <f>IFERROR(VLOOKUP(D2100,RIJDERS!$B$19:$D$4377,3,FALSE),IF(ISBLANK(C2100),"",C2100))</f>
        <v/>
      </c>
    </row>
    <row r="2101" spans="1:2" x14ac:dyDescent="0.25">
      <c r="A2101" s="20" t="str">
        <f>IFERROR(VLOOKUP(D2101,RIJDERS!$B$19:$D$4377,2,FALSE),"")</f>
        <v/>
      </c>
      <c r="B2101" s="20" t="str">
        <f>IFERROR(VLOOKUP(D2101,RIJDERS!$B$19:$D$4377,3,FALSE),IF(ISBLANK(C2101),"",C2101))</f>
        <v/>
      </c>
    </row>
    <row r="2102" spans="1:2" x14ac:dyDescent="0.25">
      <c r="A2102" s="20" t="str">
        <f>IFERROR(VLOOKUP(D2102,RIJDERS!$B$19:$D$4377,2,FALSE),"")</f>
        <v/>
      </c>
      <c r="B2102" s="20" t="str">
        <f>IFERROR(VLOOKUP(D2102,RIJDERS!$B$19:$D$4377,3,FALSE),IF(ISBLANK(C2102),"",C2102))</f>
        <v/>
      </c>
    </row>
    <row r="2103" spans="1:2" x14ac:dyDescent="0.25">
      <c r="A2103" s="20" t="str">
        <f>IFERROR(VLOOKUP(D2103,RIJDERS!$B$19:$D$4377,2,FALSE),"")</f>
        <v/>
      </c>
      <c r="B2103" s="20" t="str">
        <f>IFERROR(VLOOKUP(D2103,RIJDERS!$B$19:$D$4377,3,FALSE),IF(ISBLANK(C2103),"",C2103))</f>
        <v/>
      </c>
    </row>
    <row r="2104" spans="1:2" x14ac:dyDescent="0.25">
      <c r="A2104" s="20" t="str">
        <f>IFERROR(VLOOKUP(D2104,RIJDERS!$B$19:$D$4377,2,FALSE),"")</f>
        <v/>
      </c>
      <c r="B2104" s="20" t="str">
        <f>IFERROR(VLOOKUP(D2104,RIJDERS!$B$19:$D$4377,3,FALSE),IF(ISBLANK(C2104),"",C2104))</f>
        <v/>
      </c>
    </row>
    <row r="2105" spans="1:2" x14ac:dyDescent="0.25">
      <c r="A2105" s="20" t="str">
        <f>IFERROR(VLOOKUP(D2105,RIJDERS!$B$19:$D$4377,2,FALSE),"")</f>
        <v/>
      </c>
      <c r="B2105" s="20" t="str">
        <f>IFERROR(VLOOKUP(D2105,RIJDERS!$B$19:$D$4377,3,FALSE),IF(ISBLANK(C2105),"",C2105))</f>
        <v/>
      </c>
    </row>
    <row r="2106" spans="1:2" x14ac:dyDescent="0.25">
      <c r="A2106" s="20" t="str">
        <f>IFERROR(VLOOKUP(D2106,RIJDERS!$B$19:$D$4377,2,FALSE),"")</f>
        <v/>
      </c>
      <c r="B2106" s="20" t="str">
        <f>IFERROR(VLOOKUP(D2106,RIJDERS!$B$19:$D$4377,3,FALSE),IF(ISBLANK(C2106),"",C2106))</f>
        <v/>
      </c>
    </row>
    <row r="2107" spans="1:2" x14ac:dyDescent="0.25">
      <c r="A2107" s="20" t="str">
        <f>IFERROR(VLOOKUP(D2107,RIJDERS!$B$19:$D$4377,2,FALSE),"")</f>
        <v/>
      </c>
      <c r="B2107" s="20" t="str">
        <f>IFERROR(VLOOKUP(D2107,RIJDERS!$B$19:$D$4377,3,FALSE),IF(ISBLANK(C2107),"",C2107))</f>
        <v/>
      </c>
    </row>
    <row r="2108" spans="1:2" x14ac:dyDescent="0.25">
      <c r="A2108" s="20" t="str">
        <f>IFERROR(VLOOKUP(D2108,RIJDERS!$B$19:$D$4377,2,FALSE),"")</f>
        <v/>
      </c>
      <c r="B2108" s="20" t="str">
        <f>IFERROR(VLOOKUP(D2108,RIJDERS!$B$19:$D$4377,3,FALSE),IF(ISBLANK(C2108),"",C2108))</f>
        <v/>
      </c>
    </row>
    <row r="2109" spans="1:2" x14ac:dyDescent="0.25">
      <c r="A2109" s="20" t="str">
        <f>IFERROR(VLOOKUP(D2109,RIJDERS!$B$19:$D$4377,2,FALSE),"")</f>
        <v/>
      </c>
      <c r="B2109" s="20" t="str">
        <f>IFERROR(VLOOKUP(D2109,RIJDERS!$B$19:$D$4377,3,FALSE),IF(ISBLANK(C2109),"",C2109))</f>
        <v/>
      </c>
    </row>
    <row r="2110" spans="1:2" x14ac:dyDescent="0.25">
      <c r="A2110" s="20" t="str">
        <f>IFERROR(VLOOKUP(D2110,RIJDERS!$B$19:$D$4377,2,FALSE),"")</f>
        <v/>
      </c>
      <c r="B2110" s="20" t="str">
        <f>IFERROR(VLOOKUP(D2110,RIJDERS!$B$19:$D$4377,3,FALSE),IF(ISBLANK(C2110),"",C2110))</f>
        <v/>
      </c>
    </row>
    <row r="2111" spans="1:2" x14ac:dyDescent="0.25">
      <c r="A2111" s="20" t="str">
        <f>IFERROR(VLOOKUP(D2111,RIJDERS!$B$19:$D$4377,2,FALSE),"")</f>
        <v/>
      </c>
      <c r="B2111" s="20" t="str">
        <f>IFERROR(VLOOKUP(D2111,RIJDERS!$B$19:$D$4377,3,FALSE),IF(ISBLANK(C2111),"",C2111))</f>
        <v/>
      </c>
    </row>
    <row r="2112" spans="1:2" x14ac:dyDescent="0.25">
      <c r="A2112" s="20" t="str">
        <f>IFERROR(VLOOKUP(D2112,RIJDERS!$B$19:$D$4377,2,FALSE),"")</f>
        <v/>
      </c>
      <c r="B2112" s="20" t="str">
        <f>IFERROR(VLOOKUP(D2112,RIJDERS!$B$19:$D$4377,3,FALSE),IF(ISBLANK(C2112),"",C2112))</f>
        <v/>
      </c>
    </row>
    <row r="2113" spans="1:2" x14ac:dyDescent="0.25">
      <c r="A2113" s="20" t="str">
        <f>IFERROR(VLOOKUP(D2113,RIJDERS!$B$19:$D$4377,2,FALSE),"")</f>
        <v/>
      </c>
      <c r="B2113" s="20" t="str">
        <f>IFERROR(VLOOKUP(D2113,RIJDERS!$B$19:$D$4377,3,FALSE),IF(ISBLANK(C2113),"",C2113))</f>
        <v/>
      </c>
    </row>
    <row r="2114" spans="1:2" x14ac:dyDescent="0.25">
      <c r="A2114" s="20" t="str">
        <f>IFERROR(VLOOKUP(D2114,RIJDERS!$B$19:$D$4377,2,FALSE),"")</f>
        <v/>
      </c>
      <c r="B2114" s="20" t="str">
        <f>IFERROR(VLOOKUP(D2114,RIJDERS!$B$19:$D$4377,3,FALSE),IF(ISBLANK(C2114),"",C2114))</f>
        <v/>
      </c>
    </row>
    <row r="2115" spans="1:2" x14ac:dyDescent="0.25">
      <c r="A2115" s="20" t="str">
        <f>IFERROR(VLOOKUP(D2115,RIJDERS!$B$19:$D$4377,2,FALSE),"")</f>
        <v/>
      </c>
      <c r="B2115" s="20" t="str">
        <f>IFERROR(VLOOKUP(D2115,RIJDERS!$B$19:$D$4377,3,FALSE),IF(ISBLANK(C2115),"",C2115))</f>
        <v/>
      </c>
    </row>
    <row r="2116" spans="1:2" x14ac:dyDescent="0.25">
      <c r="A2116" s="20" t="str">
        <f>IFERROR(VLOOKUP(D2116,RIJDERS!$B$19:$D$4377,2,FALSE),"")</f>
        <v/>
      </c>
      <c r="B2116" s="20" t="str">
        <f>IFERROR(VLOOKUP(D2116,RIJDERS!$B$19:$D$4377,3,FALSE),IF(ISBLANK(C2116),"",C2116))</f>
        <v/>
      </c>
    </row>
    <row r="2117" spans="1:2" x14ac:dyDescent="0.25">
      <c r="A2117" s="20" t="str">
        <f>IFERROR(VLOOKUP(D2117,RIJDERS!$B$19:$D$4377,2,FALSE),"")</f>
        <v/>
      </c>
      <c r="B2117" s="20" t="str">
        <f>IFERROR(VLOOKUP(D2117,RIJDERS!$B$19:$D$4377,3,FALSE),IF(ISBLANK(C2117),"",C2117))</f>
        <v/>
      </c>
    </row>
    <row r="2118" spans="1:2" x14ac:dyDescent="0.25">
      <c r="A2118" s="20" t="str">
        <f>IFERROR(VLOOKUP(D2118,RIJDERS!$B$19:$D$4377,2,FALSE),"")</f>
        <v/>
      </c>
      <c r="B2118" s="20" t="str">
        <f>IFERROR(VLOOKUP(D2118,RIJDERS!$B$19:$D$4377,3,FALSE),IF(ISBLANK(C2118),"",C2118))</f>
        <v/>
      </c>
    </row>
    <row r="2119" spans="1:2" x14ac:dyDescent="0.25">
      <c r="A2119" s="20" t="str">
        <f>IFERROR(VLOOKUP(D2119,RIJDERS!$B$19:$D$4377,2,FALSE),"")</f>
        <v/>
      </c>
      <c r="B2119" s="20" t="str">
        <f>IFERROR(VLOOKUP(D2119,RIJDERS!$B$19:$D$4377,3,FALSE),IF(ISBLANK(C2119),"",C2119))</f>
        <v/>
      </c>
    </row>
    <row r="2120" spans="1:2" x14ac:dyDescent="0.25">
      <c r="A2120" s="20" t="str">
        <f>IFERROR(VLOOKUP(D2120,RIJDERS!$B$19:$D$4377,2,FALSE),"")</f>
        <v/>
      </c>
      <c r="B2120" s="20" t="str">
        <f>IFERROR(VLOOKUP(D2120,RIJDERS!$B$19:$D$4377,3,FALSE),IF(ISBLANK(C2120),"",C2120))</f>
        <v/>
      </c>
    </row>
    <row r="2121" spans="1:2" x14ac:dyDescent="0.25">
      <c r="A2121" s="20" t="str">
        <f>IFERROR(VLOOKUP(D2121,RIJDERS!$B$19:$D$4377,2,FALSE),"")</f>
        <v/>
      </c>
      <c r="B2121" s="20" t="str">
        <f>IFERROR(VLOOKUP(D2121,RIJDERS!$B$19:$D$4377,3,FALSE),IF(ISBLANK(C2121),"",C2121))</f>
        <v/>
      </c>
    </row>
    <row r="2122" spans="1:2" x14ac:dyDescent="0.25">
      <c r="A2122" s="20" t="str">
        <f>IFERROR(VLOOKUP(D2122,RIJDERS!$B$19:$D$4377,2,FALSE),"")</f>
        <v/>
      </c>
      <c r="B2122" s="20" t="str">
        <f>IFERROR(VLOOKUP(D2122,RIJDERS!$B$19:$D$4377,3,FALSE),IF(ISBLANK(C2122),"",C2122))</f>
        <v/>
      </c>
    </row>
    <row r="2123" spans="1:2" x14ac:dyDescent="0.25">
      <c r="A2123" s="20" t="str">
        <f>IFERROR(VLOOKUP(D2123,RIJDERS!$B$19:$D$4377,2,FALSE),"")</f>
        <v/>
      </c>
      <c r="B2123" s="20" t="str">
        <f>IFERROR(VLOOKUP(D2123,RIJDERS!$B$19:$D$4377,3,FALSE),IF(ISBLANK(C2123),"",C2123))</f>
        <v/>
      </c>
    </row>
    <row r="2124" spans="1:2" x14ac:dyDescent="0.25">
      <c r="A2124" s="20" t="str">
        <f>IFERROR(VLOOKUP(D2124,RIJDERS!$B$19:$D$4377,2,FALSE),"")</f>
        <v/>
      </c>
      <c r="B2124" s="20" t="str">
        <f>IFERROR(VLOOKUP(D2124,RIJDERS!$B$19:$D$4377,3,FALSE),IF(ISBLANK(C2124),"",C2124))</f>
        <v/>
      </c>
    </row>
    <row r="2125" spans="1:2" x14ac:dyDescent="0.25">
      <c r="A2125" s="20" t="str">
        <f>IFERROR(VLOOKUP(D2125,RIJDERS!$B$19:$D$4377,2,FALSE),"")</f>
        <v/>
      </c>
      <c r="B2125" s="20" t="str">
        <f>IFERROR(VLOOKUP(D2125,RIJDERS!$B$19:$D$4377,3,FALSE),IF(ISBLANK(C2125),"",C2125))</f>
        <v/>
      </c>
    </row>
    <row r="2126" spans="1:2" x14ac:dyDescent="0.25">
      <c r="A2126" s="20" t="str">
        <f>IFERROR(VLOOKUP(D2126,RIJDERS!$B$19:$D$4377,2,FALSE),"")</f>
        <v/>
      </c>
      <c r="B2126" s="20" t="str">
        <f>IFERROR(VLOOKUP(D2126,RIJDERS!$B$19:$D$4377,3,FALSE),IF(ISBLANK(C2126),"",C2126))</f>
        <v/>
      </c>
    </row>
    <row r="2127" spans="1:2" x14ac:dyDescent="0.25">
      <c r="A2127" s="20" t="str">
        <f>IFERROR(VLOOKUP(D2127,RIJDERS!$B$19:$D$4377,2,FALSE),"")</f>
        <v/>
      </c>
      <c r="B2127" s="20" t="str">
        <f>IFERROR(VLOOKUP(D2127,RIJDERS!$B$19:$D$4377,3,FALSE),IF(ISBLANK(C2127),"",C2127))</f>
        <v/>
      </c>
    </row>
    <row r="2128" spans="1:2" x14ac:dyDescent="0.25">
      <c r="A2128" s="20" t="str">
        <f>IFERROR(VLOOKUP(D2128,RIJDERS!$B$19:$D$4377,2,FALSE),"")</f>
        <v/>
      </c>
      <c r="B2128" s="20" t="str">
        <f>IFERROR(VLOOKUP(D2128,RIJDERS!$B$19:$D$4377,3,FALSE),IF(ISBLANK(C2128),"",C2128))</f>
        <v/>
      </c>
    </row>
    <row r="2129" spans="1:2" x14ac:dyDescent="0.25">
      <c r="A2129" s="20" t="str">
        <f>IFERROR(VLOOKUP(D2129,RIJDERS!$B$19:$D$4377,2,FALSE),"")</f>
        <v/>
      </c>
      <c r="B2129" s="20" t="str">
        <f>IFERROR(VLOOKUP(D2129,RIJDERS!$B$19:$D$4377,3,FALSE),IF(ISBLANK(C2129),"",C2129))</f>
        <v/>
      </c>
    </row>
    <row r="2130" spans="1:2" x14ac:dyDescent="0.25">
      <c r="A2130" s="20" t="str">
        <f>IFERROR(VLOOKUP(D2130,RIJDERS!$B$19:$D$4377,2,FALSE),"")</f>
        <v/>
      </c>
      <c r="B2130" s="20" t="str">
        <f>IFERROR(VLOOKUP(D2130,RIJDERS!$B$19:$D$4377,3,FALSE),IF(ISBLANK(C2130),"",C2130))</f>
        <v/>
      </c>
    </row>
    <row r="2131" spans="1:2" x14ac:dyDescent="0.25">
      <c r="A2131" s="20" t="str">
        <f>IFERROR(VLOOKUP(D2131,RIJDERS!$B$19:$D$4377,2,FALSE),"")</f>
        <v/>
      </c>
      <c r="B2131" s="20" t="str">
        <f>IFERROR(VLOOKUP(D2131,RIJDERS!$B$19:$D$4377,3,FALSE),IF(ISBLANK(C2131),"",C2131))</f>
        <v/>
      </c>
    </row>
    <row r="2132" spans="1:2" x14ac:dyDescent="0.25">
      <c r="A2132" s="20" t="str">
        <f>IFERROR(VLOOKUP(D2132,RIJDERS!$B$19:$D$4377,2,FALSE),"")</f>
        <v/>
      </c>
      <c r="B2132" s="20" t="str">
        <f>IFERROR(VLOOKUP(D2132,RIJDERS!$B$19:$D$4377,3,FALSE),IF(ISBLANK(C2132),"",C2132))</f>
        <v/>
      </c>
    </row>
    <row r="2133" spans="1:2" x14ac:dyDescent="0.25">
      <c r="A2133" s="20" t="str">
        <f>IFERROR(VLOOKUP(D2133,RIJDERS!$B$19:$D$4377,2,FALSE),"")</f>
        <v/>
      </c>
      <c r="B2133" s="20" t="str">
        <f>IFERROR(VLOOKUP(D2133,RIJDERS!$B$19:$D$4377,3,FALSE),IF(ISBLANK(C2133),"",C2133))</f>
        <v/>
      </c>
    </row>
    <row r="2134" spans="1:2" x14ac:dyDescent="0.25">
      <c r="A2134" s="20" t="str">
        <f>IFERROR(VLOOKUP(D2134,RIJDERS!$B$19:$D$4377,2,FALSE),"")</f>
        <v/>
      </c>
      <c r="B2134" s="20" t="str">
        <f>IFERROR(VLOOKUP(D2134,RIJDERS!$B$19:$D$4377,3,FALSE),IF(ISBLANK(C2134),"",C2134))</f>
        <v/>
      </c>
    </row>
    <row r="2135" spans="1:2" x14ac:dyDescent="0.25">
      <c r="A2135" s="20" t="str">
        <f>IFERROR(VLOOKUP(D2135,RIJDERS!$B$19:$D$4377,2,FALSE),"")</f>
        <v/>
      </c>
      <c r="B2135" s="20" t="str">
        <f>IFERROR(VLOOKUP(D2135,RIJDERS!$B$19:$D$4377,3,FALSE),IF(ISBLANK(C2135),"",C2135))</f>
        <v/>
      </c>
    </row>
    <row r="2136" spans="1:2" x14ac:dyDescent="0.25">
      <c r="A2136" s="20" t="str">
        <f>IFERROR(VLOOKUP(D2136,RIJDERS!$B$19:$D$4377,2,FALSE),"")</f>
        <v/>
      </c>
      <c r="B2136" s="20" t="str">
        <f>IFERROR(VLOOKUP(D2136,RIJDERS!$B$19:$D$4377,3,FALSE),IF(ISBLANK(C2136),"",C2136))</f>
        <v/>
      </c>
    </row>
    <row r="2137" spans="1:2" x14ac:dyDescent="0.25">
      <c r="A2137" s="20" t="str">
        <f>IFERROR(VLOOKUP(D2137,RIJDERS!$B$19:$D$4377,2,FALSE),"")</f>
        <v/>
      </c>
      <c r="B2137" s="20" t="str">
        <f>IFERROR(VLOOKUP(D2137,RIJDERS!$B$19:$D$4377,3,FALSE),IF(ISBLANK(C2137),"",C2137))</f>
        <v/>
      </c>
    </row>
    <row r="2138" spans="1:2" x14ac:dyDescent="0.25">
      <c r="A2138" s="20" t="str">
        <f>IFERROR(VLOOKUP(D2138,RIJDERS!$B$19:$D$4377,2,FALSE),"")</f>
        <v/>
      </c>
      <c r="B2138" s="20" t="str">
        <f>IFERROR(VLOOKUP(D2138,RIJDERS!$B$19:$D$4377,3,FALSE),IF(ISBLANK(C2138),"",C2138))</f>
        <v/>
      </c>
    </row>
    <row r="2139" spans="1:2" x14ac:dyDescent="0.25">
      <c r="A2139" s="20" t="str">
        <f>IFERROR(VLOOKUP(D2139,RIJDERS!$B$19:$D$4377,2,FALSE),"")</f>
        <v/>
      </c>
      <c r="B2139" s="20" t="str">
        <f>IFERROR(VLOOKUP(D2139,RIJDERS!$B$19:$D$4377,3,FALSE),IF(ISBLANK(C2139),"",C2139))</f>
        <v/>
      </c>
    </row>
    <row r="2140" spans="1:2" x14ac:dyDescent="0.25">
      <c r="A2140" s="20" t="str">
        <f>IFERROR(VLOOKUP(D2140,RIJDERS!$B$19:$D$4377,2,FALSE),"")</f>
        <v/>
      </c>
      <c r="B2140" s="20" t="str">
        <f>IFERROR(VLOOKUP(D2140,RIJDERS!$B$19:$D$4377,3,FALSE),IF(ISBLANK(C2140),"",C2140))</f>
        <v/>
      </c>
    </row>
    <row r="2141" spans="1:2" x14ac:dyDescent="0.25">
      <c r="A2141" s="20" t="str">
        <f>IFERROR(VLOOKUP(D2141,RIJDERS!$B$19:$D$4377,2,FALSE),"")</f>
        <v/>
      </c>
      <c r="B2141" s="20" t="str">
        <f>IFERROR(VLOOKUP(D2141,RIJDERS!$B$19:$D$4377,3,FALSE),IF(ISBLANK(C2141),"",C2141))</f>
        <v/>
      </c>
    </row>
    <row r="2142" spans="1:2" x14ac:dyDescent="0.25">
      <c r="A2142" s="20" t="str">
        <f>IFERROR(VLOOKUP(D2142,RIJDERS!$B$19:$D$4377,2,FALSE),"")</f>
        <v/>
      </c>
      <c r="B2142" s="20" t="str">
        <f>IFERROR(VLOOKUP(D2142,RIJDERS!$B$19:$D$4377,3,FALSE),IF(ISBLANK(C2142),"",C2142))</f>
        <v/>
      </c>
    </row>
    <row r="2143" spans="1:2" x14ac:dyDescent="0.25">
      <c r="A2143" s="20" t="str">
        <f>IFERROR(VLOOKUP(D2143,RIJDERS!$B$19:$D$4377,2,FALSE),"")</f>
        <v/>
      </c>
      <c r="B2143" s="20" t="str">
        <f>IFERROR(VLOOKUP(D2143,RIJDERS!$B$19:$D$4377,3,FALSE),IF(ISBLANK(C2143),"",C2143))</f>
        <v/>
      </c>
    </row>
    <row r="2144" spans="1:2" x14ac:dyDescent="0.25">
      <c r="A2144" s="20" t="str">
        <f>IFERROR(VLOOKUP(D2144,RIJDERS!$B$19:$D$4377,2,FALSE),"")</f>
        <v/>
      </c>
      <c r="B2144" s="20" t="str">
        <f>IFERROR(VLOOKUP(D2144,RIJDERS!$B$19:$D$4377,3,FALSE),IF(ISBLANK(C2144),"",C2144))</f>
        <v/>
      </c>
    </row>
    <row r="2145" spans="1:2" x14ac:dyDescent="0.25">
      <c r="A2145" s="20" t="str">
        <f>IFERROR(VLOOKUP(D2145,RIJDERS!$B$19:$D$4377,2,FALSE),"")</f>
        <v/>
      </c>
      <c r="B2145" s="20" t="str">
        <f>IFERROR(VLOOKUP(D2145,RIJDERS!$B$19:$D$4377,3,FALSE),IF(ISBLANK(C2145),"",C2145))</f>
        <v/>
      </c>
    </row>
    <row r="2146" spans="1:2" x14ac:dyDescent="0.25">
      <c r="A2146" s="20" t="str">
        <f>IFERROR(VLOOKUP(D2146,RIJDERS!$B$19:$D$4377,2,FALSE),"")</f>
        <v/>
      </c>
      <c r="B2146" s="20" t="str">
        <f>IFERROR(VLOOKUP(D2146,RIJDERS!$B$19:$D$4377,3,FALSE),IF(ISBLANK(C2146),"",C2146))</f>
        <v/>
      </c>
    </row>
    <row r="2147" spans="1:2" x14ac:dyDescent="0.25">
      <c r="A2147" s="20" t="str">
        <f>IFERROR(VLOOKUP(D2147,RIJDERS!$B$19:$D$4377,2,FALSE),"")</f>
        <v/>
      </c>
      <c r="B2147" s="20" t="str">
        <f>IFERROR(VLOOKUP(D2147,RIJDERS!$B$19:$D$4377,3,FALSE),IF(ISBLANK(C2147),"",C2147))</f>
        <v/>
      </c>
    </row>
    <row r="2148" spans="1:2" x14ac:dyDescent="0.25">
      <c r="A2148" s="20" t="str">
        <f>IFERROR(VLOOKUP(D2148,RIJDERS!$B$19:$D$4377,2,FALSE),"")</f>
        <v/>
      </c>
      <c r="B2148" s="20" t="str">
        <f>IFERROR(VLOOKUP(D2148,RIJDERS!$B$19:$D$4377,3,FALSE),IF(ISBLANK(C2148),"",C2148))</f>
        <v/>
      </c>
    </row>
    <row r="2149" spans="1:2" x14ac:dyDescent="0.25">
      <c r="A2149" s="20" t="str">
        <f>IFERROR(VLOOKUP(D2149,RIJDERS!$B$19:$D$4377,2,FALSE),"")</f>
        <v/>
      </c>
      <c r="B2149" s="20" t="str">
        <f>IFERROR(VLOOKUP(D2149,RIJDERS!$B$19:$D$4377,3,FALSE),IF(ISBLANK(C2149),"",C2149))</f>
        <v/>
      </c>
    </row>
    <row r="2150" spans="1:2" x14ac:dyDescent="0.25">
      <c r="A2150" s="20" t="str">
        <f>IFERROR(VLOOKUP(D2150,RIJDERS!$B$19:$D$4377,2,FALSE),"")</f>
        <v/>
      </c>
      <c r="B2150" s="20" t="str">
        <f>IFERROR(VLOOKUP(D2150,RIJDERS!$B$19:$D$4377,3,FALSE),IF(ISBLANK(C2150),"",C2150))</f>
        <v/>
      </c>
    </row>
    <row r="2151" spans="1:2" x14ac:dyDescent="0.25">
      <c r="A2151" s="20" t="str">
        <f>IFERROR(VLOOKUP(D2151,RIJDERS!$B$19:$D$4377,2,FALSE),"")</f>
        <v/>
      </c>
      <c r="B2151" s="20" t="str">
        <f>IFERROR(VLOOKUP(D2151,RIJDERS!$B$19:$D$4377,3,FALSE),IF(ISBLANK(C2151),"",C2151))</f>
        <v/>
      </c>
    </row>
    <row r="2152" spans="1:2" x14ac:dyDescent="0.25">
      <c r="A2152" s="20" t="str">
        <f>IFERROR(VLOOKUP(D2152,RIJDERS!$B$19:$D$4377,2,FALSE),"")</f>
        <v/>
      </c>
      <c r="B2152" s="20" t="str">
        <f>IFERROR(VLOOKUP(D2152,RIJDERS!$B$19:$D$4377,3,FALSE),IF(ISBLANK(C2152),"",C2152))</f>
        <v/>
      </c>
    </row>
    <row r="2153" spans="1:2" x14ac:dyDescent="0.25">
      <c r="A2153" s="20" t="str">
        <f>IFERROR(VLOOKUP(D2153,RIJDERS!$B$19:$D$4377,2,FALSE),"")</f>
        <v/>
      </c>
      <c r="B2153" s="20" t="str">
        <f>IFERROR(VLOOKUP(D2153,RIJDERS!$B$19:$D$4377,3,FALSE),IF(ISBLANK(C2153),"",C2153))</f>
        <v/>
      </c>
    </row>
    <row r="2154" spans="1:2" x14ac:dyDescent="0.25">
      <c r="A2154" s="20" t="str">
        <f>IFERROR(VLOOKUP(D2154,RIJDERS!$B$19:$D$4377,2,FALSE),"")</f>
        <v/>
      </c>
      <c r="B2154" s="20" t="str">
        <f>IFERROR(VLOOKUP(D2154,RIJDERS!$B$19:$D$4377,3,FALSE),IF(ISBLANK(C2154),"",C2154))</f>
        <v/>
      </c>
    </row>
    <row r="2155" spans="1:2" x14ac:dyDescent="0.25">
      <c r="A2155" s="20" t="str">
        <f>IFERROR(VLOOKUP(D2155,RIJDERS!$B$19:$D$4377,2,FALSE),"")</f>
        <v/>
      </c>
      <c r="B2155" s="20" t="str">
        <f>IFERROR(VLOOKUP(D2155,RIJDERS!$B$19:$D$4377,3,FALSE),IF(ISBLANK(C2155),"",C2155))</f>
        <v/>
      </c>
    </row>
    <row r="2156" spans="1:2" x14ac:dyDescent="0.25">
      <c r="A2156" s="20" t="str">
        <f>IFERROR(VLOOKUP(D2156,RIJDERS!$B$19:$D$4377,2,FALSE),"")</f>
        <v/>
      </c>
      <c r="B2156" s="20" t="str">
        <f>IFERROR(VLOOKUP(D2156,RIJDERS!$B$19:$D$4377,3,FALSE),IF(ISBLANK(C2156),"",C2156))</f>
        <v/>
      </c>
    </row>
    <row r="2157" spans="1:2" x14ac:dyDescent="0.25">
      <c r="A2157" s="20" t="str">
        <f>IFERROR(VLOOKUP(D2157,RIJDERS!$B$19:$D$4377,2,FALSE),"")</f>
        <v/>
      </c>
      <c r="B2157" s="20" t="str">
        <f>IFERROR(VLOOKUP(D2157,RIJDERS!$B$19:$D$4377,3,FALSE),IF(ISBLANK(C2157),"",C2157))</f>
        <v/>
      </c>
    </row>
    <row r="2158" spans="1:2" x14ac:dyDescent="0.25">
      <c r="A2158" s="20" t="str">
        <f>IFERROR(VLOOKUP(D2158,RIJDERS!$B$19:$D$4377,2,FALSE),"")</f>
        <v/>
      </c>
      <c r="B2158" s="20" t="str">
        <f>IFERROR(VLOOKUP(D2158,RIJDERS!$B$19:$D$4377,3,FALSE),IF(ISBLANK(C2158),"",C2158))</f>
        <v/>
      </c>
    </row>
    <row r="2159" spans="1:2" x14ac:dyDescent="0.25">
      <c r="A2159" s="20" t="str">
        <f>IFERROR(VLOOKUP(D2159,RIJDERS!$B$19:$D$4377,2,FALSE),"")</f>
        <v/>
      </c>
      <c r="B2159" s="20" t="str">
        <f>IFERROR(VLOOKUP(D2159,RIJDERS!$B$19:$D$4377,3,FALSE),IF(ISBLANK(C2159),"",C2159))</f>
        <v/>
      </c>
    </row>
    <row r="2160" spans="1:2" x14ac:dyDescent="0.25">
      <c r="A2160" s="20" t="str">
        <f>IFERROR(VLOOKUP(D2160,RIJDERS!$B$19:$D$4377,2,FALSE),"")</f>
        <v/>
      </c>
      <c r="B2160" s="20" t="str">
        <f>IFERROR(VLOOKUP(D2160,RIJDERS!$B$19:$D$4377,3,FALSE),IF(ISBLANK(C2160),"",C2160))</f>
        <v/>
      </c>
    </row>
    <row r="2161" spans="1:2" x14ac:dyDescent="0.25">
      <c r="A2161" s="20" t="str">
        <f>IFERROR(VLOOKUP(D2161,RIJDERS!$B$19:$D$4377,2,FALSE),"")</f>
        <v/>
      </c>
      <c r="B2161" s="20" t="str">
        <f>IFERROR(VLOOKUP(D2161,RIJDERS!$B$19:$D$4377,3,FALSE),IF(ISBLANK(C2161),"",C2161))</f>
        <v/>
      </c>
    </row>
    <row r="2162" spans="1:2" x14ac:dyDescent="0.25">
      <c r="A2162" s="20" t="str">
        <f>IFERROR(VLOOKUP(D2162,RIJDERS!$B$19:$D$4377,2,FALSE),"")</f>
        <v/>
      </c>
      <c r="B2162" s="20" t="str">
        <f>IFERROR(VLOOKUP(D2162,RIJDERS!$B$19:$D$4377,3,FALSE),IF(ISBLANK(C2162),"",C2162))</f>
        <v/>
      </c>
    </row>
    <row r="2163" spans="1:2" x14ac:dyDescent="0.25">
      <c r="A2163" s="20" t="str">
        <f>IFERROR(VLOOKUP(D2163,RIJDERS!$B$19:$D$4377,2,FALSE),"")</f>
        <v/>
      </c>
      <c r="B2163" s="20" t="str">
        <f>IFERROR(VLOOKUP(D2163,RIJDERS!$B$19:$D$4377,3,FALSE),IF(ISBLANK(C2163),"",C2163))</f>
        <v/>
      </c>
    </row>
    <row r="2164" spans="1:2" x14ac:dyDescent="0.25">
      <c r="A2164" s="20" t="str">
        <f>IFERROR(VLOOKUP(D2164,RIJDERS!$B$19:$D$4377,2,FALSE),"")</f>
        <v/>
      </c>
      <c r="B2164" s="20" t="str">
        <f>IFERROR(VLOOKUP(D2164,RIJDERS!$B$19:$D$4377,3,FALSE),IF(ISBLANK(C2164),"",C2164))</f>
        <v/>
      </c>
    </row>
    <row r="2165" spans="1:2" x14ac:dyDescent="0.25">
      <c r="A2165" s="20" t="str">
        <f>IFERROR(VLOOKUP(D2165,RIJDERS!$B$19:$D$4377,2,FALSE),"")</f>
        <v/>
      </c>
      <c r="B2165" s="20" t="str">
        <f>IFERROR(VLOOKUP(D2165,RIJDERS!$B$19:$D$4377,3,FALSE),IF(ISBLANK(C2165),"",C2165))</f>
        <v/>
      </c>
    </row>
    <row r="2166" spans="1:2" x14ac:dyDescent="0.25">
      <c r="A2166" s="20" t="str">
        <f>IFERROR(VLOOKUP(D2166,RIJDERS!$B$19:$D$4377,2,FALSE),"")</f>
        <v/>
      </c>
      <c r="B2166" s="20" t="str">
        <f>IFERROR(VLOOKUP(D2166,RIJDERS!$B$19:$D$4377,3,FALSE),IF(ISBLANK(C2166),"",C2166))</f>
        <v/>
      </c>
    </row>
    <row r="2167" spans="1:2" x14ac:dyDescent="0.25">
      <c r="A2167" s="20" t="str">
        <f>IFERROR(VLOOKUP(D2167,RIJDERS!$B$19:$D$4377,2,FALSE),"")</f>
        <v/>
      </c>
      <c r="B2167" s="20" t="str">
        <f>IFERROR(VLOOKUP(D2167,RIJDERS!$B$19:$D$4377,3,FALSE),IF(ISBLANK(C2167),"",C2167))</f>
        <v/>
      </c>
    </row>
    <row r="2168" spans="1:2" x14ac:dyDescent="0.25">
      <c r="A2168" s="20" t="str">
        <f>IFERROR(VLOOKUP(D2168,RIJDERS!$B$19:$D$4377,2,FALSE),"")</f>
        <v/>
      </c>
      <c r="B2168" s="20" t="str">
        <f>IFERROR(VLOOKUP(D2168,RIJDERS!$B$19:$D$4377,3,FALSE),IF(ISBLANK(C2168),"",C2168))</f>
        <v/>
      </c>
    </row>
    <row r="2169" spans="1:2" x14ac:dyDescent="0.25">
      <c r="A2169" s="20" t="str">
        <f>IFERROR(VLOOKUP(D2169,RIJDERS!$B$19:$D$4377,2,FALSE),"")</f>
        <v/>
      </c>
      <c r="B2169" s="20" t="str">
        <f>IFERROR(VLOOKUP(D2169,RIJDERS!$B$19:$D$4377,3,FALSE),IF(ISBLANK(C2169),"",C2169))</f>
        <v/>
      </c>
    </row>
    <row r="2170" spans="1:2" x14ac:dyDescent="0.25">
      <c r="A2170" s="20" t="str">
        <f>IFERROR(VLOOKUP(D2170,RIJDERS!$B$19:$D$4377,2,FALSE),"")</f>
        <v/>
      </c>
      <c r="B2170" s="20" t="str">
        <f>IFERROR(VLOOKUP(D2170,RIJDERS!$B$19:$D$4377,3,FALSE),IF(ISBLANK(C2170),"",C2170))</f>
        <v/>
      </c>
    </row>
    <row r="2171" spans="1:2" x14ac:dyDescent="0.25">
      <c r="A2171" s="20" t="str">
        <f>IFERROR(VLOOKUP(D2171,RIJDERS!$B$19:$D$4377,2,FALSE),"")</f>
        <v/>
      </c>
      <c r="B2171" s="20" t="str">
        <f>IFERROR(VLOOKUP(D2171,RIJDERS!$B$19:$D$4377,3,FALSE),IF(ISBLANK(C2171),"",C2171))</f>
        <v/>
      </c>
    </row>
    <row r="2172" spans="1:2" x14ac:dyDescent="0.25">
      <c r="A2172" s="20" t="str">
        <f>IFERROR(VLOOKUP(D2172,RIJDERS!$B$19:$D$4377,2,FALSE),"")</f>
        <v/>
      </c>
      <c r="B2172" s="20" t="str">
        <f>IFERROR(VLOOKUP(D2172,RIJDERS!$B$19:$D$4377,3,FALSE),IF(ISBLANK(C2172),"",C2172))</f>
        <v/>
      </c>
    </row>
    <row r="2173" spans="1:2" x14ac:dyDescent="0.25">
      <c r="A2173" s="20" t="str">
        <f>IFERROR(VLOOKUP(D2173,RIJDERS!$B$19:$D$4377,2,FALSE),"")</f>
        <v/>
      </c>
      <c r="B2173" s="20" t="str">
        <f>IFERROR(VLOOKUP(D2173,RIJDERS!$B$19:$D$4377,3,FALSE),IF(ISBLANK(C2173),"",C2173))</f>
        <v/>
      </c>
    </row>
    <row r="2174" spans="1:2" x14ac:dyDescent="0.25">
      <c r="A2174" s="20" t="str">
        <f>IFERROR(VLOOKUP(D2174,RIJDERS!$B$19:$D$4377,2,FALSE),"")</f>
        <v/>
      </c>
      <c r="B2174" s="20" t="str">
        <f>IFERROR(VLOOKUP(D2174,RIJDERS!$B$19:$D$4377,3,FALSE),IF(ISBLANK(C2174),"",C2174))</f>
        <v/>
      </c>
    </row>
    <row r="2175" spans="1:2" x14ac:dyDescent="0.25">
      <c r="A2175" s="20" t="str">
        <f>IFERROR(VLOOKUP(D2175,RIJDERS!$B$19:$D$4377,2,FALSE),"")</f>
        <v/>
      </c>
      <c r="B2175" s="20" t="str">
        <f>IFERROR(VLOOKUP(D2175,RIJDERS!$B$19:$D$4377,3,FALSE),IF(ISBLANK(C2175),"",C2175))</f>
        <v/>
      </c>
    </row>
    <row r="2176" spans="1:2" x14ac:dyDescent="0.25">
      <c r="A2176" s="20" t="str">
        <f>IFERROR(VLOOKUP(D2176,RIJDERS!$B$19:$D$4377,2,FALSE),"")</f>
        <v/>
      </c>
      <c r="B2176" s="20" t="str">
        <f>IFERROR(VLOOKUP(D2176,RIJDERS!$B$19:$D$4377,3,FALSE),IF(ISBLANK(C2176),"",C2176))</f>
        <v/>
      </c>
    </row>
    <row r="2177" spans="1:2" x14ac:dyDescent="0.25">
      <c r="A2177" s="20" t="str">
        <f>IFERROR(VLOOKUP(D2177,RIJDERS!$B$19:$D$4377,2,FALSE),"")</f>
        <v/>
      </c>
      <c r="B2177" s="20" t="str">
        <f>IFERROR(VLOOKUP(D2177,RIJDERS!$B$19:$D$4377,3,FALSE),IF(ISBLANK(C2177),"",C2177))</f>
        <v/>
      </c>
    </row>
    <row r="2178" spans="1:2" x14ac:dyDescent="0.25">
      <c r="A2178" s="20" t="str">
        <f>IFERROR(VLOOKUP(D2178,RIJDERS!$B$19:$D$4377,2,FALSE),"")</f>
        <v/>
      </c>
      <c r="B2178" s="20" t="str">
        <f>IFERROR(VLOOKUP(D2178,RIJDERS!$B$19:$D$4377,3,FALSE),IF(ISBLANK(C2178),"",C2178))</f>
        <v/>
      </c>
    </row>
    <row r="2179" spans="1:2" x14ac:dyDescent="0.25">
      <c r="A2179" s="20" t="str">
        <f>IFERROR(VLOOKUP(D2179,RIJDERS!$B$19:$D$4377,2,FALSE),"")</f>
        <v/>
      </c>
      <c r="B2179" s="20" t="str">
        <f>IFERROR(VLOOKUP(D2179,RIJDERS!$B$19:$D$4377,3,FALSE),IF(ISBLANK(C2179),"",C2179))</f>
        <v/>
      </c>
    </row>
    <row r="2180" spans="1:2" x14ac:dyDescent="0.25">
      <c r="A2180" s="20" t="str">
        <f>IFERROR(VLOOKUP(D2180,RIJDERS!$B$19:$D$4377,2,FALSE),"")</f>
        <v/>
      </c>
      <c r="B2180" s="20" t="str">
        <f>IFERROR(VLOOKUP(D2180,RIJDERS!$B$19:$D$4377,3,FALSE),IF(ISBLANK(C2180),"",C2180))</f>
        <v/>
      </c>
    </row>
    <row r="2181" spans="1:2" x14ac:dyDescent="0.25">
      <c r="A2181" s="20" t="str">
        <f>IFERROR(VLOOKUP(D2181,RIJDERS!$B$19:$D$4377,2,FALSE),"")</f>
        <v/>
      </c>
      <c r="B2181" s="20" t="str">
        <f>IFERROR(VLOOKUP(D2181,RIJDERS!$B$19:$D$4377,3,FALSE),IF(ISBLANK(C2181),"",C2181))</f>
        <v/>
      </c>
    </row>
    <row r="2182" spans="1:2" x14ac:dyDescent="0.25">
      <c r="A2182" s="20" t="str">
        <f>IFERROR(VLOOKUP(D2182,RIJDERS!$B$19:$D$4377,2,FALSE),"")</f>
        <v/>
      </c>
      <c r="B2182" s="20" t="str">
        <f>IFERROR(VLOOKUP(D2182,RIJDERS!$B$19:$D$4377,3,FALSE),IF(ISBLANK(C2182),"",C2182))</f>
        <v/>
      </c>
    </row>
    <row r="2183" spans="1:2" x14ac:dyDescent="0.25">
      <c r="A2183" s="20" t="str">
        <f>IFERROR(VLOOKUP(D2183,RIJDERS!$B$19:$D$4377,2,FALSE),"")</f>
        <v/>
      </c>
      <c r="B2183" s="20" t="str">
        <f>IFERROR(VLOOKUP(D2183,RIJDERS!$B$19:$D$4377,3,FALSE),IF(ISBLANK(C2183),"",C2183))</f>
        <v/>
      </c>
    </row>
    <row r="2184" spans="1:2" x14ac:dyDescent="0.25">
      <c r="A2184" s="20" t="str">
        <f>IFERROR(VLOOKUP(D2184,RIJDERS!$B$19:$D$4377,2,FALSE),"")</f>
        <v/>
      </c>
      <c r="B2184" s="20" t="str">
        <f>IFERROR(VLOOKUP(D2184,RIJDERS!$B$19:$D$4377,3,FALSE),IF(ISBLANK(C2184),"",C2184))</f>
        <v/>
      </c>
    </row>
    <row r="2185" spans="1:2" x14ac:dyDescent="0.25">
      <c r="A2185" s="20" t="str">
        <f>IFERROR(VLOOKUP(D2185,RIJDERS!$B$19:$D$4377,2,FALSE),"")</f>
        <v/>
      </c>
      <c r="B2185" s="20" t="str">
        <f>IFERROR(VLOOKUP(D2185,RIJDERS!$B$19:$D$4377,3,FALSE),IF(ISBLANK(C2185),"",C2185))</f>
        <v/>
      </c>
    </row>
    <row r="2186" spans="1:2" x14ac:dyDescent="0.25">
      <c r="A2186" s="20" t="str">
        <f>IFERROR(VLOOKUP(D2186,RIJDERS!$B$19:$D$4377,2,FALSE),"")</f>
        <v/>
      </c>
      <c r="B2186" s="20" t="str">
        <f>IFERROR(VLOOKUP(D2186,RIJDERS!$B$19:$D$4377,3,FALSE),IF(ISBLANK(C2186),"",C2186))</f>
        <v/>
      </c>
    </row>
    <row r="2187" spans="1:2" x14ac:dyDescent="0.25">
      <c r="A2187" s="20" t="str">
        <f>IFERROR(VLOOKUP(D2187,RIJDERS!$B$19:$D$4377,2,FALSE),"")</f>
        <v/>
      </c>
      <c r="B2187" s="20" t="str">
        <f>IFERROR(VLOOKUP(D2187,RIJDERS!$B$19:$D$4377,3,FALSE),IF(ISBLANK(C2187),"",C2187))</f>
        <v/>
      </c>
    </row>
    <row r="2188" spans="1:2" x14ac:dyDescent="0.25">
      <c r="A2188" s="20" t="str">
        <f>IFERROR(VLOOKUP(D2188,RIJDERS!$B$19:$D$4377,2,FALSE),"")</f>
        <v/>
      </c>
      <c r="B2188" s="20" t="str">
        <f>IFERROR(VLOOKUP(D2188,RIJDERS!$B$19:$D$4377,3,FALSE),IF(ISBLANK(C2188),"",C2188))</f>
        <v/>
      </c>
    </row>
    <row r="2189" spans="1:2" x14ac:dyDescent="0.25">
      <c r="A2189" s="20" t="str">
        <f>IFERROR(VLOOKUP(D2189,RIJDERS!$B$19:$D$4377,2,FALSE),"")</f>
        <v/>
      </c>
      <c r="B2189" s="20" t="str">
        <f>IFERROR(VLOOKUP(D2189,RIJDERS!$B$19:$D$4377,3,FALSE),IF(ISBLANK(C2189),"",C2189))</f>
        <v/>
      </c>
    </row>
    <row r="2190" spans="1:2" x14ac:dyDescent="0.25">
      <c r="A2190" s="20" t="str">
        <f>IFERROR(VLOOKUP(D2190,RIJDERS!$B$19:$D$4377,2,FALSE),"")</f>
        <v/>
      </c>
      <c r="B2190" s="20" t="str">
        <f>IFERROR(VLOOKUP(D2190,RIJDERS!$B$19:$D$4377,3,FALSE),IF(ISBLANK(C2190),"",C2190))</f>
        <v/>
      </c>
    </row>
    <row r="2191" spans="1:2" x14ac:dyDescent="0.25">
      <c r="A2191" s="20" t="str">
        <f>IFERROR(VLOOKUP(D2191,RIJDERS!$B$19:$D$4377,2,FALSE),"")</f>
        <v/>
      </c>
      <c r="B2191" s="20" t="str">
        <f>IFERROR(VLOOKUP(D2191,RIJDERS!$B$19:$D$4377,3,FALSE),IF(ISBLANK(C2191),"",C2191))</f>
        <v/>
      </c>
    </row>
    <row r="2192" spans="1:2" x14ac:dyDescent="0.25">
      <c r="A2192" s="20" t="str">
        <f>IFERROR(VLOOKUP(D2192,RIJDERS!$B$19:$D$4377,2,FALSE),"")</f>
        <v/>
      </c>
      <c r="B2192" s="20" t="str">
        <f>IFERROR(VLOOKUP(D2192,RIJDERS!$B$19:$D$4377,3,FALSE),IF(ISBLANK(C2192),"",C2192))</f>
        <v/>
      </c>
    </row>
    <row r="2193" spans="1:2" x14ac:dyDescent="0.25">
      <c r="A2193" s="20" t="str">
        <f>IFERROR(VLOOKUP(D2193,RIJDERS!$B$19:$D$4377,2,FALSE),"")</f>
        <v/>
      </c>
      <c r="B2193" s="20" t="str">
        <f>IFERROR(VLOOKUP(D2193,RIJDERS!$B$19:$D$4377,3,FALSE),IF(ISBLANK(C2193),"",C2193))</f>
        <v/>
      </c>
    </row>
    <row r="2194" spans="1:2" x14ac:dyDescent="0.25">
      <c r="A2194" s="20" t="str">
        <f>IFERROR(VLOOKUP(D2194,RIJDERS!$B$19:$D$4377,2,FALSE),"")</f>
        <v/>
      </c>
      <c r="B2194" s="20" t="str">
        <f>IFERROR(VLOOKUP(D2194,RIJDERS!$B$19:$D$4377,3,FALSE),IF(ISBLANK(C2194),"",C2194))</f>
        <v/>
      </c>
    </row>
    <row r="2195" spans="1:2" x14ac:dyDescent="0.25">
      <c r="A2195" s="20" t="str">
        <f>IFERROR(VLOOKUP(D2195,RIJDERS!$B$19:$D$4377,2,FALSE),"")</f>
        <v/>
      </c>
      <c r="B2195" s="20" t="str">
        <f>IFERROR(VLOOKUP(D2195,RIJDERS!$B$19:$D$4377,3,FALSE),IF(ISBLANK(C2195),"",C2195))</f>
        <v/>
      </c>
    </row>
    <row r="2196" spans="1:2" x14ac:dyDescent="0.25">
      <c r="A2196" s="20" t="str">
        <f>IFERROR(VLOOKUP(D2196,RIJDERS!$B$19:$D$4377,2,FALSE),"")</f>
        <v/>
      </c>
      <c r="B2196" s="20" t="str">
        <f>IFERROR(VLOOKUP(D2196,RIJDERS!$B$19:$D$4377,3,FALSE),IF(ISBLANK(C2196),"",C2196))</f>
        <v/>
      </c>
    </row>
    <row r="2197" spans="1:2" x14ac:dyDescent="0.25">
      <c r="A2197" s="20" t="str">
        <f>IFERROR(VLOOKUP(D2197,RIJDERS!$B$19:$D$4377,2,FALSE),"")</f>
        <v/>
      </c>
      <c r="B2197" s="20" t="str">
        <f>IFERROR(VLOOKUP(D2197,RIJDERS!$B$19:$D$4377,3,FALSE),IF(ISBLANK(C2197),"",C2197))</f>
        <v/>
      </c>
    </row>
    <row r="2198" spans="1:2" x14ac:dyDescent="0.25">
      <c r="A2198" s="20" t="str">
        <f>IFERROR(VLOOKUP(D2198,RIJDERS!$B$19:$D$4377,2,FALSE),"")</f>
        <v/>
      </c>
      <c r="B2198" s="20" t="str">
        <f>IFERROR(VLOOKUP(D2198,RIJDERS!$B$19:$D$4377,3,FALSE),IF(ISBLANK(C2198),"",C2198))</f>
        <v/>
      </c>
    </row>
    <row r="2199" spans="1:2" x14ac:dyDescent="0.25">
      <c r="A2199" s="20" t="str">
        <f>IFERROR(VLOOKUP(D2199,RIJDERS!$B$19:$D$4377,2,FALSE),"")</f>
        <v/>
      </c>
      <c r="B2199" s="20" t="str">
        <f>IFERROR(VLOOKUP(D2199,RIJDERS!$B$19:$D$4377,3,FALSE),IF(ISBLANK(C2199),"",C2199))</f>
        <v/>
      </c>
    </row>
    <row r="2200" spans="1:2" x14ac:dyDescent="0.25">
      <c r="A2200" s="20" t="str">
        <f>IFERROR(VLOOKUP(D2200,RIJDERS!$B$19:$D$4377,2,FALSE),"")</f>
        <v/>
      </c>
      <c r="B2200" s="20" t="str">
        <f>IFERROR(VLOOKUP(D2200,RIJDERS!$B$19:$D$4377,3,FALSE),IF(ISBLANK(C2200),"",C2200))</f>
        <v/>
      </c>
    </row>
    <row r="2201" spans="1:2" x14ac:dyDescent="0.25">
      <c r="A2201" s="20" t="str">
        <f>IFERROR(VLOOKUP(D2201,RIJDERS!$B$19:$D$4377,2,FALSE),"")</f>
        <v/>
      </c>
      <c r="B2201" s="20" t="str">
        <f>IFERROR(VLOOKUP(D2201,RIJDERS!$B$19:$D$4377,3,FALSE),IF(ISBLANK(C2201),"",C2201))</f>
        <v/>
      </c>
    </row>
    <row r="2202" spans="1:2" x14ac:dyDescent="0.25">
      <c r="A2202" s="20" t="str">
        <f>IFERROR(VLOOKUP(D2202,RIJDERS!$B$19:$D$4377,2,FALSE),"")</f>
        <v/>
      </c>
      <c r="B2202" s="20" t="str">
        <f>IFERROR(VLOOKUP(D2202,RIJDERS!$B$19:$D$4377,3,FALSE),IF(ISBLANK(C2202),"",C2202))</f>
        <v/>
      </c>
    </row>
    <row r="2203" spans="1:2" x14ac:dyDescent="0.25">
      <c r="A2203" s="20" t="str">
        <f>IFERROR(VLOOKUP(D2203,RIJDERS!$B$19:$D$4377,2,FALSE),"")</f>
        <v/>
      </c>
      <c r="B2203" s="20" t="str">
        <f>IFERROR(VLOOKUP(D2203,RIJDERS!$B$19:$D$4377,3,FALSE),IF(ISBLANK(C2203),"",C2203))</f>
        <v/>
      </c>
    </row>
    <row r="2204" spans="1:2" x14ac:dyDescent="0.25">
      <c r="A2204" s="20" t="str">
        <f>IFERROR(VLOOKUP(D2204,RIJDERS!$B$19:$D$4377,2,FALSE),"")</f>
        <v/>
      </c>
      <c r="B2204" s="20" t="str">
        <f>IFERROR(VLOOKUP(D2204,RIJDERS!$B$19:$D$4377,3,FALSE),IF(ISBLANK(C2204),"",C2204))</f>
        <v/>
      </c>
    </row>
    <row r="2205" spans="1:2" x14ac:dyDescent="0.25">
      <c r="A2205" s="20" t="str">
        <f>IFERROR(VLOOKUP(D2205,RIJDERS!$B$19:$D$4377,2,FALSE),"")</f>
        <v/>
      </c>
      <c r="B2205" s="20" t="str">
        <f>IFERROR(VLOOKUP(D2205,RIJDERS!$B$19:$D$4377,3,FALSE),IF(ISBLANK(C2205),"",C2205))</f>
        <v/>
      </c>
    </row>
    <row r="2206" spans="1:2" x14ac:dyDescent="0.25">
      <c r="A2206" s="20" t="str">
        <f>IFERROR(VLOOKUP(D2206,RIJDERS!$B$19:$D$4377,2,FALSE),"")</f>
        <v/>
      </c>
      <c r="B2206" s="20" t="str">
        <f>IFERROR(VLOOKUP(D2206,RIJDERS!$B$19:$D$4377,3,FALSE),IF(ISBLANK(C2206),"",C2206))</f>
        <v/>
      </c>
    </row>
    <row r="2207" spans="1:2" x14ac:dyDescent="0.25">
      <c r="A2207" s="20" t="str">
        <f>IFERROR(VLOOKUP(D2207,RIJDERS!$B$19:$D$4377,2,FALSE),"")</f>
        <v/>
      </c>
      <c r="B2207" s="20" t="str">
        <f>IFERROR(VLOOKUP(D2207,RIJDERS!$B$19:$D$4377,3,FALSE),IF(ISBLANK(C2207),"",C2207))</f>
        <v/>
      </c>
    </row>
    <row r="2208" spans="1:2" x14ac:dyDescent="0.25">
      <c r="A2208" s="20" t="str">
        <f>IFERROR(VLOOKUP(D2208,RIJDERS!$B$19:$D$4377,2,FALSE),"")</f>
        <v/>
      </c>
      <c r="B2208" s="20" t="str">
        <f>IFERROR(VLOOKUP(D2208,RIJDERS!$B$19:$D$4377,3,FALSE),IF(ISBLANK(C2208),"",C2208))</f>
        <v/>
      </c>
    </row>
    <row r="2209" spans="1:2" x14ac:dyDescent="0.25">
      <c r="A2209" s="20" t="str">
        <f>IFERROR(VLOOKUP(D2209,RIJDERS!$B$19:$D$4377,2,FALSE),"")</f>
        <v/>
      </c>
      <c r="B2209" s="20" t="str">
        <f>IFERROR(VLOOKUP(D2209,RIJDERS!$B$19:$D$4377,3,FALSE),IF(ISBLANK(C2209),"",C2209))</f>
        <v/>
      </c>
    </row>
    <row r="2210" spans="1:2" x14ac:dyDescent="0.25">
      <c r="A2210" s="20" t="str">
        <f>IFERROR(VLOOKUP(D2210,RIJDERS!$B$19:$D$4377,2,FALSE),"")</f>
        <v/>
      </c>
      <c r="B2210" s="20" t="str">
        <f>IFERROR(VLOOKUP(D2210,RIJDERS!$B$19:$D$4377,3,FALSE),IF(ISBLANK(C2210),"",C2210))</f>
        <v/>
      </c>
    </row>
    <row r="2211" spans="1:2" x14ac:dyDescent="0.25">
      <c r="A2211" s="20" t="str">
        <f>IFERROR(VLOOKUP(D2211,RIJDERS!$B$19:$D$4377,2,FALSE),"")</f>
        <v/>
      </c>
      <c r="B2211" s="20" t="str">
        <f>IFERROR(VLOOKUP(D2211,RIJDERS!$B$19:$D$4377,3,FALSE),IF(ISBLANK(C2211),"",C2211))</f>
        <v/>
      </c>
    </row>
    <row r="2212" spans="1:2" x14ac:dyDescent="0.25">
      <c r="A2212" s="20" t="str">
        <f>IFERROR(VLOOKUP(D2212,RIJDERS!$B$19:$D$4377,2,FALSE),"")</f>
        <v/>
      </c>
      <c r="B2212" s="20" t="str">
        <f>IFERROR(VLOOKUP(D2212,RIJDERS!$B$19:$D$4377,3,FALSE),IF(ISBLANK(C2212),"",C2212))</f>
        <v/>
      </c>
    </row>
    <row r="2213" spans="1:2" x14ac:dyDescent="0.25">
      <c r="A2213" s="20" t="str">
        <f>IFERROR(VLOOKUP(D2213,RIJDERS!$B$19:$D$4377,2,FALSE),"")</f>
        <v/>
      </c>
      <c r="B2213" s="20" t="str">
        <f>IFERROR(VLOOKUP(D2213,RIJDERS!$B$19:$D$4377,3,FALSE),IF(ISBLANK(C2213),"",C2213))</f>
        <v/>
      </c>
    </row>
    <row r="2214" spans="1:2" x14ac:dyDescent="0.25">
      <c r="A2214" s="20" t="str">
        <f>IFERROR(VLOOKUP(D2214,RIJDERS!$B$19:$D$4377,2,FALSE),"")</f>
        <v/>
      </c>
      <c r="B2214" s="20" t="str">
        <f>IFERROR(VLOOKUP(D2214,RIJDERS!$B$19:$D$4377,3,FALSE),IF(ISBLANK(C2214),"",C2214))</f>
        <v/>
      </c>
    </row>
    <row r="2215" spans="1:2" x14ac:dyDescent="0.25">
      <c r="A2215" s="20" t="str">
        <f>IFERROR(VLOOKUP(D2215,RIJDERS!$B$19:$D$4377,2,FALSE),"")</f>
        <v/>
      </c>
      <c r="B2215" s="20" t="str">
        <f>IFERROR(VLOOKUP(D2215,RIJDERS!$B$19:$D$4377,3,FALSE),IF(ISBLANK(C2215),"",C2215))</f>
        <v/>
      </c>
    </row>
    <row r="2216" spans="1:2" x14ac:dyDescent="0.25">
      <c r="A2216" s="20" t="str">
        <f>IFERROR(VLOOKUP(D2216,RIJDERS!$B$19:$D$4377,2,FALSE),"")</f>
        <v/>
      </c>
      <c r="B2216" s="20" t="str">
        <f>IFERROR(VLOOKUP(D2216,RIJDERS!$B$19:$D$4377,3,FALSE),IF(ISBLANK(C2216),"",C2216))</f>
        <v/>
      </c>
    </row>
    <row r="2217" spans="1:2" x14ac:dyDescent="0.25">
      <c r="A2217" s="20" t="str">
        <f>IFERROR(VLOOKUP(D2217,RIJDERS!$B$19:$D$4377,2,FALSE),"")</f>
        <v/>
      </c>
      <c r="B2217" s="20" t="str">
        <f>IFERROR(VLOOKUP(D2217,RIJDERS!$B$19:$D$4377,3,FALSE),IF(ISBLANK(C2217),"",C2217))</f>
        <v/>
      </c>
    </row>
    <row r="2218" spans="1:2" x14ac:dyDescent="0.25">
      <c r="A2218" s="20" t="str">
        <f>IFERROR(VLOOKUP(D2218,RIJDERS!$B$19:$D$4377,2,FALSE),"")</f>
        <v/>
      </c>
      <c r="B2218" s="20" t="str">
        <f>IFERROR(VLOOKUP(D2218,RIJDERS!$B$19:$D$4377,3,FALSE),IF(ISBLANK(C2218),"",C2218))</f>
        <v/>
      </c>
    </row>
    <row r="2219" spans="1:2" x14ac:dyDescent="0.25">
      <c r="A2219" s="20" t="str">
        <f>IFERROR(VLOOKUP(D2219,RIJDERS!$B$19:$D$4377,2,FALSE),"")</f>
        <v/>
      </c>
      <c r="B2219" s="20" t="str">
        <f>IFERROR(VLOOKUP(D2219,RIJDERS!$B$19:$D$4377,3,FALSE),IF(ISBLANK(C2219),"",C2219))</f>
        <v/>
      </c>
    </row>
    <row r="2220" spans="1:2" x14ac:dyDescent="0.25">
      <c r="A2220" s="20" t="str">
        <f>IFERROR(VLOOKUP(D2220,RIJDERS!$B$19:$D$4377,2,FALSE),"")</f>
        <v/>
      </c>
      <c r="B2220" s="20" t="str">
        <f>IFERROR(VLOOKUP(D2220,RIJDERS!$B$19:$D$4377,3,FALSE),IF(ISBLANK(C2220),"",C2220))</f>
        <v/>
      </c>
    </row>
    <row r="2221" spans="1:2" x14ac:dyDescent="0.25">
      <c r="A2221" s="20" t="str">
        <f>IFERROR(VLOOKUP(D2221,RIJDERS!$B$19:$D$4377,2,FALSE),"")</f>
        <v/>
      </c>
      <c r="B2221" s="20" t="str">
        <f>IFERROR(VLOOKUP(D2221,RIJDERS!$B$19:$D$4377,3,FALSE),IF(ISBLANK(C2221),"",C2221))</f>
        <v/>
      </c>
    </row>
    <row r="2222" spans="1:2" x14ac:dyDescent="0.25">
      <c r="A2222" s="20" t="str">
        <f>IFERROR(VLOOKUP(D2222,RIJDERS!$B$19:$D$4377,2,FALSE),"")</f>
        <v/>
      </c>
      <c r="B2222" s="20" t="str">
        <f>IFERROR(VLOOKUP(D2222,RIJDERS!$B$19:$D$4377,3,FALSE),IF(ISBLANK(C2222),"",C2222))</f>
        <v/>
      </c>
    </row>
    <row r="2223" spans="1:2" x14ac:dyDescent="0.25">
      <c r="A2223" s="20" t="str">
        <f>IFERROR(VLOOKUP(D2223,RIJDERS!$B$19:$D$4377,2,FALSE),"")</f>
        <v/>
      </c>
      <c r="B2223" s="20" t="str">
        <f>IFERROR(VLOOKUP(D2223,RIJDERS!$B$19:$D$4377,3,FALSE),IF(ISBLANK(C2223),"",C2223))</f>
        <v/>
      </c>
    </row>
    <row r="2224" spans="1:2" x14ac:dyDescent="0.25">
      <c r="A2224" s="20" t="str">
        <f>IFERROR(VLOOKUP(D2224,RIJDERS!$B$19:$D$4377,2,FALSE),"")</f>
        <v/>
      </c>
      <c r="B2224" s="20" t="str">
        <f>IFERROR(VLOOKUP(D2224,RIJDERS!$B$19:$D$4377,3,FALSE),IF(ISBLANK(C2224),"",C2224))</f>
        <v/>
      </c>
    </row>
    <row r="2225" spans="1:2" x14ac:dyDescent="0.25">
      <c r="A2225" s="20" t="str">
        <f>IFERROR(VLOOKUP(D2225,RIJDERS!$B$19:$D$4377,2,FALSE),"")</f>
        <v/>
      </c>
      <c r="B2225" s="20" t="str">
        <f>IFERROR(VLOOKUP(D2225,RIJDERS!$B$19:$D$4377,3,FALSE),IF(ISBLANK(C2225),"",C2225))</f>
        <v/>
      </c>
    </row>
    <row r="2226" spans="1:2" x14ac:dyDescent="0.25">
      <c r="A2226" s="20" t="str">
        <f>IFERROR(VLOOKUP(D2226,RIJDERS!$B$19:$D$4377,2,FALSE),"")</f>
        <v/>
      </c>
      <c r="B2226" s="20" t="str">
        <f>IFERROR(VLOOKUP(D2226,RIJDERS!$B$19:$D$4377,3,FALSE),IF(ISBLANK(C2226),"",C2226))</f>
        <v/>
      </c>
    </row>
    <row r="2227" spans="1:2" x14ac:dyDescent="0.25">
      <c r="A2227" s="20" t="str">
        <f>IFERROR(VLOOKUP(D2227,RIJDERS!$B$19:$D$4377,2,FALSE),"")</f>
        <v/>
      </c>
      <c r="B2227" s="20" t="str">
        <f>IFERROR(VLOOKUP(D2227,RIJDERS!$B$19:$D$4377,3,FALSE),IF(ISBLANK(C2227),"",C2227))</f>
        <v/>
      </c>
    </row>
    <row r="2228" spans="1:2" x14ac:dyDescent="0.25">
      <c r="A2228" s="20" t="str">
        <f>IFERROR(VLOOKUP(D2228,RIJDERS!$B$19:$D$4377,2,FALSE),"")</f>
        <v/>
      </c>
      <c r="B2228" s="20" t="str">
        <f>IFERROR(VLOOKUP(D2228,RIJDERS!$B$19:$D$4377,3,FALSE),IF(ISBLANK(C2228),"",C2228))</f>
        <v/>
      </c>
    </row>
    <row r="2229" spans="1:2" x14ac:dyDescent="0.25">
      <c r="A2229" s="20" t="str">
        <f>IFERROR(VLOOKUP(D2229,RIJDERS!$B$19:$D$4377,2,FALSE),"")</f>
        <v/>
      </c>
      <c r="B2229" s="20" t="str">
        <f>IFERROR(VLOOKUP(D2229,RIJDERS!$B$19:$D$4377,3,FALSE),IF(ISBLANK(C2229),"",C2229))</f>
        <v/>
      </c>
    </row>
    <row r="2230" spans="1:2" x14ac:dyDescent="0.25">
      <c r="A2230" s="20" t="str">
        <f>IFERROR(VLOOKUP(D2230,RIJDERS!$B$19:$D$4377,2,FALSE),"")</f>
        <v/>
      </c>
      <c r="B2230" s="20" t="str">
        <f>IFERROR(VLOOKUP(D2230,RIJDERS!$B$19:$D$4377,3,FALSE),IF(ISBLANK(C2230),"",C2230))</f>
        <v/>
      </c>
    </row>
    <row r="2231" spans="1:2" x14ac:dyDescent="0.25">
      <c r="A2231" s="20" t="str">
        <f>IFERROR(VLOOKUP(D2231,RIJDERS!$B$19:$D$4377,2,FALSE),"")</f>
        <v/>
      </c>
      <c r="B2231" s="20" t="str">
        <f>IFERROR(VLOOKUP(D2231,RIJDERS!$B$19:$D$4377,3,FALSE),IF(ISBLANK(C2231),"",C2231))</f>
        <v/>
      </c>
    </row>
    <row r="2232" spans="1:2" x14ac:dyDescent="0.25">
      <c r="A2232" s="20" t="str">
        <f>IFERROR(VLOOKUP(D2232,RIJDERS!$B$19:$D$4377,2,FALSE),"")</f>
        <v/>
      </c>
      <c r="B2232" s="20" t="str">
        <f>IFERROR(VLOOKUP(D2232,RIJDERS!$B$19:$D$4377,3,FALSE),IF(ISBLANK(C2232),"",C2232))</f>
        <v/>
      </c>
    </row>
    <row r="2233" spans="1:2" x14ac:dyDescent="0.25">
      <c r="A2233" s="20" t="str">
        <f>IFERROR(VLOOKUP(D2233,RIJDERS!$B$19:$D$4377,2,FALSE),"")</f>
        <v/>
      </c>
      <c r="B2233" s="20" t="str">
        <f>IFERROR(VLOOKUP(D2233,RIJDERS!$B$19:$D$4377,3,FALSE),IF(ISBLANK(C2233),"",C2233))</f>
        <v/>
      </c>
    </row>
    <row r="2234" spans="1:2" x14ac:dyDescent="0.25">
      <c r="A2234" s="20" t="str">
        <f>IFERROR(VLOOKUP(D2234,RIJDERS!$B$19:$D$4377,2,FALSE),"")</f>
        <v/>
      </c>
      <c r="B2234" s="20" t="str">
        <f>IFERROR(VLOOKUP(D2234,RIJDERS!$B$19:$D$4377,3,FALSE),IF(ISBLANK(C2234),"",C2234))</f>
        <v/>
      </c>
    </row>
    <row r="2235" spans="1:2" x14ac:dyDescent="0.25">
      <c r="A2235" s="20" t="str">
        <f>IFERROR(VLOOKUP(D2235,RIJDERS!$B$19:$D$4377,2,FALSE),"")</f>
        <v/>
      </c>
      <c r="B2235" s="20" t="str">
        <f>IFERROR(VLOOKUP(D2235,RIJDERS!$B$19:$D$4377,3,FALSE),IF(ISBLANK(C2235),"",C2235))</f>
        <v/>
      </c>
    </row>
    <row r="2236" spans="1:2" x14ac:dyDescent="0.25">
      <c r="A2236" s="20" t="str">
        <f>IFERROR(VLOOKUP(D2236,RIJDERS!$B$19:$D$4377,2,FALSE),"")</f>
        <v/>
      </c>
      <c r="B2236" s="20" t="str">
        <f>IFERROR(VLOOKUP(D2236,RIJDERS!$B$19:$D$4377,3,FALSE),IF(ISBLANK(C2236),"",C2236))</f>
        <v/>
      </c>
    </row>
    <row r="2237" spans="1:2" x14ac:dyDescent="0.25">
      <c r="A2237" s="20" t="str">
        <f>IFERROR(VLOOKUP(D2237,RIJDERS!$B$19:$D$4377,2,FALSE),"")</f>
        <v/>
      </c>
      <c r="B2237" s="20" t="str">
        <f>IFERROR(VLOOKUP(D2237,RIJDERS!$B$19:$D$4377,3,FALSE),IF(ISBLANK(C2237),"",C2237))</f>
        <v/>
      </c>
    </row>
    <row r="2238" spans="1:2" x14ac:dyDescent="0.25">
      <c r="A2238" s="20" t="str">
        <f>IFERROR(VLOOKUP(D2238,RIJDERS!$B$19:$D$4377,2,FALSE),"")</f>
        <v/>
      </c>
      <c r="B2238" s="20" t="str">
        <f>IFERROR(VLOOKUP(D2238,RIJDERS!$B$19:$D$4377,3,FALSE),IF(ISBLANK(C2238),"",C2238))</f>
        <v/>
      </c>
    </row>
    <row r="2239" spans="1:2" x14ac:dyDescent="0.25">
      <c r="A2239" s="20" t="str">
        <f>IFERROR(VLOOKUP(D2239,RIJDERS!$B$19:$D$4377,2,FALSE),"")</f>
        <v/>
      </c>
      <c r="B2239" s="20" t="str">
        <f>IFERROR(VLOOKUP(D2239,RIJDERS!$B$19:$D$4377,3,FALSE),IF(ISBLANK(C2239),"",C2239))</f>
        <v/>
      </c>
    </row>
    <row r="2240" spans="1:2" x14ac:dyDescent="0.25">
      <c r="A2240" s="20" t="str">
        <f>IFERROR(VLOOKUP(D2240,RIJDERS!$B$19:$D$4377,2,FALSE),"")</f>
        <v/>
      </c>
      <c r="B2240" s="20" t="str">
        <f>IFERROR(VLOOKUP(D2240,RIJDERS!$B$19:$D$4377,3,FALSE),IF(ISBLANK(C2240),"",C2240))</f>
        <v/>
      </c>
    </row>
    <row r="2241" spans="1:2" x14ac:dyDescent="0.25">
      <c r="A2241" s="20" t="str">
        <f>IFERROR(VLOOKUP(D2241,RIJDERS!$B$19:$D$4377,2,FALSE),"")</f>
        <v/>
      </c>
      <c r="B2241" s="20" t="str">
        <f>IFERROR(VLOOKUP(D2241,RIJDERS!$B$19:$D$4377,3,FALSE),IF(ISBLANK(C2241),"",C2241))</f>
        <v/>
      </c>
    </row>
    <row r="2242" spans="1:2" x14ac:dyDescent="0.25">
      <c r="A2242" s="20" t="str">
        <f>IFERROR(VLOOKUP(D2242,RIJDERS!$B$19:$D$4377,2,FALSE),"")</f>
        <v/>
      </c>
      <c r="B2242" s="20" t="str">
        <f>IFERROR(VLOOKUP(D2242,RIJDERS!$B$19:$D$4377,3,FALSE),IF(ISBLANK(C2242),"",C2242))</f>
        <v/>
      </c>
    </row>
    <row r="2243" spans="1:2" x14ac:dyDescent="0.25">
      <c r="A2243" s="20" t="str">
        <f>IFERROR(VLOOKUP(D2243,RIJDERS!$B$19:$D$4377,2,FALSE),"")</f>
        <v/>
      </c>
      <c r="B2243" s="20" t="str">
        <f>IFERROR(VLOOKUP(D2243,RIJDERS!$B$19:$D$4377,3,FALSE),IF(ISBLANK(C2243),"",C2243))</f>
        <v/>
      </c>
    </row>
    <row r="2244" spans="1:2" x14ac:dyDescent="0.25">
      <c r="A2244" s="20" t="str">
        <f>IFERROR(VLOOKUP(D2244,RIJDERS!$B$19:$D$4377,2,FALSE),"")</f>
        <v/>
      </c>
      <c r="B2244" s="20" t="str">
        <f>IFERROR(VLOOKUP(D2244,RIJDERS!$B$19:$D$4377,3,FALSE),IF(ISBLANK(C2244),"",C2244))</f>
        <v/>
      </c>
    </row>
    <row r="2245" spans="1:2" x14ac:dyDescent="0.25">
      <c r="A2245" s="20" t="str">
        <f>IFERROR(VLOOKUP(D2245,RIJDERS!$B$19:$D$4377,2,FALSE),"")</f>
        <v/>
      </c>
      <c r="B2245" s="20" t="str">
        <f>IFERROR(VLOOKUP(D2245,RIJDERS!$B$19:$D$4377,3,FALSE),IF(ISBLANK(C2245),"",C2245))</f>
        <v/>
      </c>
    </row>
    <row r="2246" spans="1:2" x14ac:dyDescent="0.25">
      <c r="A2246" s="20" t="str">
        <f>IFERROR(VLOOKUP(D2246,RIJDERS!$B$19:$D$4377,2,FALSE),"")</f>
        <v/>
      </c>
      <c r="B2246" s="20" t="str">
        <f>IFERROR(VLOOKUP(D2246,RIJDERS!$B$19:$D$4377,3,FALSE),IF(ISBLANK(C2246),"",C2246))</f>
        <v/>
      </c>
    </row>
    <row r="2247" spans="1:2" x14ac:dyDescent="0.25">
      <c r="A2247" s="20" t="str">
        <f>IFERROR(VLOOKUP(D2247,RIJDERS!$B$19:$D$4377,2,FALSE),"")</f>
        <v/>
      </c>
      <c r="B2247" s="20" t="str">
        <f>IFERROR(VLOOKUP(D2247,RIJDERS!$B$19:$D$4377,3,FALSE),IF(ISBLANK(C2247),"",C2247))</f>
        <v/>
      </c>
    </row>
    <row r="2248" spans="1:2" x14ac:dyDescent="0.25">
      <c r="A2248" s="20" t="str">
        <f>IFERROR(VLOOKUP(D2248,RIJDERS!$B$19:$D$4377,2,FALSE),"")</f>
        <v/>
      </c>
      <c r="B2248" s="20" t="str">
        <f>IFERROR(VLOOKUP(D2248,RIJDERS!$B$19:$D$4377,3,FALSE),IF(ISBLANK(C2248),"",C2248))</f>
        <v/>
      </c>
    </row>
    <row r="2249" spans="1:2" x14ac:dyDescent="0.25">
      <c r="A2249" s="20" t="str">
        <f>IFERROR(VLOOKUP(D2249,RIJDERS!$B$19:$D$4377,2,FALSE),"")</f>
        <v/>
      </c>
      <c r="B2249" s="20" t="str">
        <f>IFERROR(VLOOKUP(D2249,RIJDERS!$B$19:$D$4377,3,FALSE),IF(ISBLANK(C2249),"",C2249))</f>
        <v/>
      </c>
    </row>
    <row r="2250" spans="1:2" x14ac:dyDescent="0.25">
      <c r="A2250" s="20" t="str">
        <f>IFERROR(VLOOKUP(D2250,RIJDERS!$B$19:$D$4377,2,FALSE),"")</f>
        <v/>
      </c>
      <c r="B2250" s="20" t="str">
        <f>IFERROR(VLOOKUP(D2250,RIJDERS!$B$19:$D$4377,3,FALSE),IF(ISBLANK(C2250),"",C2250))</f>
        <v/>
      </c>
    </row>
    <row r="2251" spans="1:2" x14ac:dyDescent="0.25">
      <c r="A2251" s="20" t="str">
        <f>IFERROR(VLOOKUP(D2251,RIJDERS!$B$19:$D$4377,2,FALSE),"")</f>
        <v/>
      </c>
      <c r="B2251" s="20" t="str">
        <f>IFERROR(VLOOKUP(D2251,RIJDERS!$B$19:$D$4377,3,FALSE),IF(ISBLANK(C2251),"",C2251))</f>
        <v/>
      </c>
    </row>
    <row r="2252" spans="1:2" x14ac:dyDescent="0.25">
      <c r="A2252" s="20" t="str">
        <f>IFERROR(VLOOKUP(D2252,RIJDERS!$B$19:$D$4377,2,FALSE),"")</f>
        <v/>
      </c>
      <c r="B2252" s="20" t="str">
        <f>IFERROR(VLOOKUP(D2252,RIJDERS!$B$19:$D$4377,3,FALSE),IF(ISBLANK(C2252),"",C2252))</f>
        <v/>
      </c>
    </row>
    <row r="2253" spans="1:2" x14ac:dyDescent="0.25">
      <c r="A2253" s="20" t="str">
        <f>IFERROR(VLOOKUP(D2253,RIJDERS!$B$19:$D$4377,2,FALSE),"")</f>
        <v/>
      </c>
      <c r="B2253" s="20" t="str">
        <f>IFERROR(VLOOKUP(D2253,RIJDERS!$B$19:$D$4377,3,FALSE),IF(ISBLANK(C2253),"",C2253))</f>
        <v/>
      </c>
    </row>
    <row r="2254" spans="1:2" x14ac:dyDescent="0.25">
      <c r="A2254" s="20" t="str">
        <f>IFERROR(VLOOKUP(D2254,RIJDERS!$B$19:$D$4377,2,FALSE),"")</f>
        <v/>
      </c>
      <c r="B2254" s="20" t="str">
        <f>IFERROR(VLOOKUP(D2254,RIJDERS!$B$19:$D$4377,3,FALSE),IF(ISBLANK(C2254),"",C2254))</f>
        <v/>
      </c>
    </row>
    <row r="2255" spans="1:2" x14ac:dyDescent="0.25">
      <c r="A2255" s="20" t="str">
        <f>IFERROR(VLOOKUP(D2255,RIJDERS!$B$19:$D$4377,2,FALSE),"")</f>
        <v/>
      </c>
      <c r="B2255" s="20" t="str">
        <f>IFERROR(VLOOKUP(D2255,RIJDERS!$B$19:$D$4377,3,FALSE),IF(ISBLANK(C2255),"",C2255))</f>
        <v/>
      </c>
    </row>
    <row r="2256" spans="1:2" x14ac:dyDescent="0.25">
      <c r="A2256" s="20" t="str">
        <f>IFERROR(VLOOKUP(D2256,RIJDERS!$B$19:$D$4377,2,FALSE),"")</f>
        <v/>
      </c>
      <c r="B2256" s="20" t="str">
        <f>IFERROR(VLOOKUP(D2256,RIJDERS!$B$19:$D$4377,3,FALSE),IF(ISBLANK(C2256),"",C2256))</f>
        <v/>
      </c>
    </row>
    <row r="2257" spans="1:2" x14ac:dyDescent="0.25">
      <c r="A2257" s="20" t="str">
        <f>IFERROR(VLOOKUP(D2257,RIJDERS!$B$19:$D$4377,2,FALSE),"")</f>
        <v/>
      </c>
      <c r="B2257" s="20" t="str">
        <f>IFERROR(VLOOKUP(D2257,RIJDERS!$B$19:$D$4377,3,FALSE),IF(ISBLANK(C2257),"",C2257))</f>
        <v/>
      </c>
    </row>
    <row r="2258" spans="1:2" x14ac:dyDescent="0.25">
      <c r="A2258" s="20" t="str">
        <f>IFERROR(VLOOKUP(D2258,RIJDERS!$B$19:$D$4377,2,FALSE),"")</f>
        <v/>
      </c>
      <c r="B2258" s="20" t="str">
        <f>IFERROR(VLOOKUP(D2258,RIJDERS!$B$19:$D$4377,3,FALSE),IF(ISBLANK(C2258),"",C2258))</f>
        <v/>
      </c>
    </row>
    <row r="2259" spans="1:2" x14ac:dyDescent="0.25">
      <c r="A2259" s="20" t="str">
        <f>IFERROR(VLOOKUP(D2259,RIJDERS!$B$19:$D$4377,2,FALSE),"")</f>
        <v/>
      </c>
      <c r="B2259" s="20" t="str">
        <f>IFERROR(VLOOKUP(D2259,RIJDERS!$B$19:$D$4377,3,FALSE),IF(ISBLANK(C2259),"",C2259))</f>
        <v/>
      </c>
    </row>
    <row r="2260" spans="1:2" x14ac:dyDescent="0.25">
      <c r="A2260" s="20" t="str">
        <f>IFERROR(VLOOKUP(D2260,RIJDERS!$B$19:$D$4377,2,FALSE),"")</f>
        <v/>
      </c>
      <c r="B2260" s="20" t="str">
        <f>IFERROR(VLOOKUP(D2260,RIJDERS!$B$19:$D$4377,3,FALSE),IF(ISBLANK(C2260),"",C2260))</f>
        <v/>
      </c>
    </row>
    <row r="2261" spans="1:2" x14ac:dyDescent="0.25">
      <c r="A2261" s="20" t="str">
        <f>IFERROR(VLOOKUP(D2261,RIJDERS!$B$19:$D$4377,2,FALSE),"")</f>
        <v/>
      </c>
      <c r="B2261" s="20" t="str">
        <f>IFERROR(VLOOKUP(D2261,RIJDERS!$B$19:$D$4377,3,FALSE),IF(ISBLANK(C2261),"",C2261))</f>
        <v/>
      </c>
    </row>
    <row r="2262" spans="1:2" x14ac:dyDescent="0.25">
      <c r="A2262" s="20" t="str">
        <f>IFERROR(VLOOKUP(D2262,RIJDERS!$B$19:$D$4377,2,FALSE),"")</f>
        <v/>
      </c>
      <c r="B2262" s="20" t="str">
        <f>IFERROR(VLOOKUP(D2262,RIJDERS!$B$19:$D$4377,3,FALSE),IF(ISBLANK(C2262),"",C2262))</f>
        <v/>
      </c>
    </row>
    <row r="2263" spans="1:2" x14ac:dyDescent="0.25">
      <c r="A2263" s="20" t="str">
        <f>IFERROR(VLOOKUP(D2263,RIJDERS!$B$19:$D$4377,2,FALSE),"")</f>
        <v/>
      </c>
      <c r="B2263" s="20" t="str">
        <f>IFERROR(VLOOKUP(D2263,RIJDERS!$B$19:$D$4377,3,FALSE),IF(ISBLANK(C2263),"",C2263))</f>
        <v/>
      </c>
    </row>
    <row r="2264" spans="1:2" x14ac:dyDescent="0.25">
      <c r="A2264" s="20" t="str">
        <f>IFERROR(VLOOKUP(D2264,RIJDERS!$B$19:$D$4377,2,FALSE),"")</f>
        <v/>
      </c>
      <c r="B2264" s="20" t="str">
        <f>IFERROR(VLOOKUP(D2264,RIJDERS!$B$19:$D$4377,3,FALSE),IF(ISBLANK(C2264),"",C2264))</f>
        <v/>
      </c>
    </row>
    <row r="2265" spans="1:2" x14ac:dyDescent="0.25">
      <c r="A2265" s="20" t="str">
        <f>IFERROR(VLOOKUP(D2265,RIJDERS!$B$19:$D$4377,2,FALSE),"")</f>
        <v/>
      </c>
      <c r="B2265" s="20" t="str">
        <f>IFERROR(VLOOKUP(D2265,RIJDERS!$B$19:$D$4377,3,FALSE),IF(ISBLANK(C2265),"",C2265))</f>
        <v/>
      </c>
    </row>
    <row r="2266" spans="1:2" x14ac:dyDescent="0.25">
      <c r="A2266" s="20" t="str">
        <f>IFERROR(VLOOKUP(D2266,RIJDERS!$B$19:$D$4377,2,FALSE),"")</f>
        <v/>
      </c>
      <c r="B2266" s="20" t="str">
        <f>IFERROR(VLOOKUP(D2266,RIJDERS!$B$19:$D$4377,3,FALSE),IF(ISBLANK(C2266),"",C2266))</f>
        <v/>
      </c>
    </row>
    <row r="2267" spans="1:2" x14ac:dyDescent="0.25">
      <c r="A2267" s="20" t="str">
        <f>IFERROR(VLOOKUP(D2267,RIJDERS!$B$19:$D$4377,2,FALSE),"")</f>
        <v/>
      </c>
      <c r="B2267" s="20" t="str">
        <f>IFERROR(VLOOKUP(D2267,RIJDERS!$B$19:$D$4377,3,FALSE),IF(ISBLANK(C2267),"",C2267))</f>
        <v/>
      </c>
    </row>
    <row r="2268" spans="1:2" x14ac:dyDescent="0.25">
      <c r="A2268" s="20" t="str">
        <f>IFERROR(VLOOKUP(D2268,RIJDERS!$B$19:$D$4377,2,FALSE),"")</f>
        <v/>
      </c>
      <c r="B2268" s="20" t="str">
        <f>IFERROR(VLOOKUP(D2268,RIJDERS!$B$19:$D$4377,3,FALSE),IF(ISBLANK(C2268),"",C2268))</f>
        <v/>
      </c>
    </row>
    <row r="2269" spans="1:2" x14ac:dyDescent="0.25">
      <c r="A2269" s="20" t="str">
        <f>IFERROR(VLOOKUP(D2269,RIJDERS!$B$19:$D$4377,2,FALSE),"")</f>
        <v/>
      </c>
      <c r="B2269" s="20" t="str">
        <f>IFERROR(VLOOKUP(D2269,RIJDERS!$B$19:$D$4377,3,FALSE),IF(ISBLANK(C2269),"",C2269))</f>
        <v/>
      </c>
    </row>
    <row r="2270" spans="1:2" x14ac:dyDescent="0.25">
      <c r="A2270" s="20" t="str">
        <f>IFERROR(VLOOKUP(D2270,RIJDERS!$B$19:$D$4377,2,FALSE),"")</f>
        <v/>
      </c>
      <c r="B2270" s="20" t="str">
        <f>IFERROR(VLOOKUP(D2270,RIJDERS!$B$19:$D$4377,3,FALSE),IF(ISBLANK(C2270),"",C2270))</f>
        <v/>
      </c>
    </row>
    <row r="2271" spans="1:2" x14ac:dyDescent="0.25">
      <c r="A2271" s="20" t="str">
        <f>IFERROR(VLOOKUP(D2271,RIJDERS!$B$19:$D$4377,2,FALSE),"")</f>
        <v/>
      </c>
      <c r="B2271" s="20" t="str">
        <f>IFERROR(VLOOKUP(D2271,RIJDERS!$B$19:$D$4377,3,FALSE),IF(ISBLANK(C2271),"",C2271))</f>
        <v/>
      </c>
    </row>
    <row r="2272" spans="1:2" x14ac:dyDescent="0.25">
      <c r="A2272" s="20" t="str">
        <f>IFERROR(VLOOKUP(D2272,RIJDERS!$B$19:$D$4377,2,FALSE),"")</f>
        <v/>
      </c>
      <c r="B2272" s="20" t="str">
        <f>IFERROR(VLOOKUP(D2272,RIJDERS!$B$19:$D$4377,3,FALSE),IF(ISBLANK(C2272),"",C2272))</f>
        <v/>
      </c>
    </row>
    <row r="2273" spans="1:2" x14ac:dyDescent="0.25">
      <c r="A2273" s="20" t="str">
        <f>IFERROR(VLOOKUP(D2273,RIJDERS!$B$19:$D$4377,2,FALSE),"")</f>
        <v/>
      </c>
      <c r="B2273" s="20" t="str">
        <f>IFERROR(VLOOKUP(D2273,RIJDERS!$B$19:$D$4377,3,FALSE),IF(ISBLANK(C2273),"",C2273))</f>
        <v/>
      </c>
    </row>
    <row r="2274" spans="1:2" x14ac:dyDescent="0.25">
      <c r="A2274" s="20" t="str">
        <f>IFERROR(VLOOKUP(D2274,RIJDERS!$B$19:$D$4377,2,FALSE),"")</f>
        <v/>
      </c>
      <c r="B2274" s="20" t="str">
        <f>IFERROR(VLOOKUP(D2274,RIJDERS!$B$19:$D$4377,3,FALSE),IF(ISBLANK(C2274),"",C2274))</f>
        <v/>
      </c>
    </row>
    <row r="2275" spans="1:2" x14ac:dyDescent="0.25">
      <c r="A2275" s="20" t="str">
        <f>IFERROR(VLOOKUP(D2275,RIJDERS!$B$19:$D$4377,2,FALSE),"")</f>
        <v/>
      </c>
      <c r="B2275" s="20" t="str">
        <f>IFERROR(VLOOKUP(D2275,RIJDERS!$B$19:$D$4377,3,FALSE),IF(ISBLANK(C2275),"",C2275))</f>
        <v/>
      </c>
    </row>
    <row r="2276" spans="1:2" x14ac:dyDescent="0.25">
      <c r="A2276" s="20" t="str">
        <f>IFERROR(VLOOKUP(D2276,RIJDERS!$B$19:$D$4377,2,FALSE),"")</f>
        <v/>
      </c>
      <c r="B2276" s="20" t="str">
        <f>IFERROR(VLOOKUP(D2276,RIJDERS!$B$19:$D$4377,3,FALSE),IF(ISBLANK(C2276),"",C2276))</f>
        <v/>
      </c>
    </row>
    <row r="2277" spans="1:2" x14ac:dyDescent="0.25">
      <c r="A2277" s="20" t="str">
        <f>IFERROR(VLOOKUP(D2277,RIJDERS!$B$19:$D$4377,2,FALSE),"")</f>
        <v/>
      </c>
      <c r="B2277" s="20" t="str">
        <f>IFERROR(VLOOKUP(D2277,RIJDERS!$B$19:$D$4377,3,FALSE),IF(ISBLANK(C2277),"",C2277))</f>
        <v/>
      </c>
    </row>
    <row r="2278" spans="1:2" x14ac:dyDescent="0.25">
      <c r="A2278" s="20" t="str">
        <f>IFERROR(VLOOKUP(D2278,RIJDERS!$B$19:$D$4377,2,FALSE),"")</f>
        <v/>
      </c>
      <c r="B2278" s="20" t="str">
        <f>IFERROR(VLOOKUP(D2278,RIJDERS!$B$19:$D$4377,3,FALSE),IF(ISBLANK(C2278),"",C2278))</f>
        <v/>
      </c>
    </row>
    <row r="2279" spans="1:2" x14ac:dyDescent="0.25">
      <c r="A2279" s="20" t="str">
        <f>IFERROR(VLOOKUP(D2279,RIJDERS!$B$19:$D$4377,2,FALSE),"")</f>
        <v/>
      </c>
      <c r="B2279" s="20" t="str">
        <f>IFERROR(VLOOKUP(D2279,RIJDERS!$B$19:$D$4377,3,FALSE),IF(ISBLANK(C2279),"",C2279))</f>
        <v/>
      </c>
    </row>
    <row r="2280" spans="1:2" x14ac:dyDescent="0.25">
      <c r="A2280" s="20" t="str">
        <f>IFERROR(VLOOKUP(D2280,RIJDERS!$B$19:$D$4377,2,FALSE),"")</f>
        <v/>
      </c>
      <c r="B2280" s="20" t="str">
        <f>IFERROR(VLOOKUP(D2280,RIJDERS!$B$19:$D$4377,3,FALSE),IF(ISBLANK(C2280),"",C2280))</f>
        <v/>
      </c>
    </row>
    <row r="2281" spans="1:2" x14ac:dyDescent="0.25">
      <c r="A2281" s="20" t="str">
        <f>IFERROR(VLOOKUP(D2281,RIJDERS!$B$19:$D$4377,2,FALSE),"")</f>
        <v/>
      </c>
      <c r="B2281" s="20" t="str">
        <f>IFERROR(VLOOKUP(D2281,RIJDERS!$B$19:$D$4377,3,FALSE),IF(ISBLANK(C2281),"",C2281))</f>
        <v/>
      </c>
    </row>
    <row r="2282" spans="1:2" x14ac:dyDescent="0.25">
      <c r="A2282" s="20" t="str">
        <f>IFERROR(VLOOKUP(D2282,RIJDERS!$B$19:$D$4377,2,FALSE),"")</f>
        <v/>
      </c>
      <c r="B2282" s="20" t="str">
        <f>IFERROR(VLOOKUP(D2282,RIJDERS!$B$19:$D$4377,3,FALSE),IF(ISBLANK(C2282),"",C2282))</f>
        <v/>
      </c>
    </row>
    <row r="2283" spans="1:2" x14ac:dyDescent="0.25">
      <c r="A2283" s="20" t="str">
        <f>IFERROR(VLOOKUP(D2283,RIJDERS!$B$19:$D$4377,2,FALSE),"")</f>
        <v/>
      </c>
      <c r="B2283" s="20" t="str">
        <f>IFERROR(VLOOKUP(D2283,RIJDERS!$B$19:$D$4377,3,FALSE),IF(ISBLANK(C2283),"",C2283))</f>
        <v/>
      </c>
    </row>
    <row r="2284" spans="1:2" x14ac:dyDescent="0.25">
      <c r="A2284" s="20" t="str">
        <f>IFERROR(VLOOKUP(D2284,RIJDERS!$B$19:$D$4377,2,FALSE),"")</f>
        <v/>
      </c>
      <c r="B2284" s="20" t="str">
        <f>IFERROR(VLOOKUP(D2284,RIJDERS!$B$19:$D$4377,3,FALSE),IF(ISBLANK(C2284),"",C2284))</f>
        <v/>
      </c>
    </row>
    <row r="2285" spans="1:2" x14ac:dyDescent="0.25">
      <c r="A2285" s="20" t="str">
        <f>IFERROR(VLOOKUP(D2285,RIJDERS!$B$19:$D$4377,2,FALSE),"")</f>
        <v/>
      </c>
      <c r="B2285" s="20" t="str">
        <f>IFERROR(VLOOKUP(D2285,RIJDERS!$B$19:$D$4377,3,FALSE),IF(ISBLANK(C2285),"",C2285))</f>
        <v/>
      </c>
    </row>
    <row r="2286" spans="1:2" x14ac:dyDescent="0.25">
      <c r="A2286" s="20" t="str">
        <f>IFERROR(VLOOKUP(D2286,RIJDERS!$B$19:$D$4377,2,FALSE),"")</f>
        <v/>
      </c>
      <c r="B2286" s="20" t="str">
        <f>IFERROR(VLOOKUP(D2286,RIJDERS!$B$19:$D$4377,3,FALSE),IF(ISBLANK(C2286),"",C2286))</f>
        <v/>
      </c>
    </row>
    <row r="2287" spans="1:2" x14ac:dyDescent="0.25">
      <c r="A2287" s="20" t="str">
        <f>IFERROR(VLOOKUP(D2287,RIJDERS!$B$19:$D$4377,2,FALSE),"")</f>
        <v/>
      </c>
      <c r="B2287" s="20" t="str">
        <f>IFERROR(VLOOKUP(D2287,RIJDERS!$B$19:$D$4377,3,FALSE),IF(ISBLANK(C2287),"",C2287))</f>
        <v/>
      </c>
    </row>
    <row r="2288" spans="1:2" x14ac:dyDescent="0.25">
      <c r="A2288" s="20" t="str">
        <f>IFERROR(VLOOKUP(D2288,RIJDERS!$B$19:$D$4377,2,FALSE),"")</f>
        <v/>
      </c>
      <c r="B2288" s="20" t="str">
        <f>IFERROR(VLOOKUP(D2288,RIJDERS!$B$19:$D$4377,3,FALSE),IF(ISBLANK(C2288),"",C2288))</f>
        <v/>
      </c>
    </row>
    <row r="2289" spans="1:2" x14ac:dyDescent="0.25">
      <c r="A2289" s="20" t="str">
        <f>IFERROR(VLOOKUP(D2289,RIJDERS!$B$19:$D$4377,2,FALSE),"")</f>
        <v/>
      </c>
      <c r="B2289" s="20" t="str">
        <f>IFERROR(VLOOKUP(D2289,RIJDERS!$B$19:$D$4377,3,FALSE),IF(ISBLANK(C2289),"",C2289))</f>
        <v/>
      </c>
    </row>
    <row r="2290" spans="1:2" x14ac:dyDescent="0.25">
      <c r="A2290" s="20" t="str">
        <f>IFERROR(VLOOKUP(D2290,RIJDERS!$B$19:$D$4377,2,FALSE),"")</f>
        <v/>
      </c>
      <c r="B2290" s="20" t="str">
        <f>IFERROR(VLOOKUP(D2290,RIJDERS!$B$19:$D$4377,3,FALSE),IF(ISBLANK(C2290),"",C2290))</f>
        <v/>
      </c>
    </row>
    <row r="2291" spans="1:2" x14ac:dyDescent="0.25">
      <c r="A2291" s="20" t="str">
        <f>IFERROR(VLOOKUP(D2291,RIJDERS!$B$19:$D$4377,2,FALSE),"")</f>
        <v/>
      </c>
      <c r="B2291" s="20" t="str">
        <f>IFERROR(VLOOKUP(D2291,RIJDERS!$B$19:$D$4377,3,FALSE),IF(ISBLANK(C2291),"",C2291))</f>
        <v/>
      </c>
    </row>
    <row r="2292" spans="1:2" x14ac:dyDescent="0.25">
      <c r="A2292" s="20" t="str">
        <f>IFERROR(VLOOKUP(D2292,RIJDERS!$B$19:$D$4377,2,FALSE),"")</f>
        <v/>
      </c>
      <c r="B2292" s="20" t="str">
        <f>IFERROR(VLOOKUP(D2292,RIJDERS!$B$19:$D$4377,3,FALSE),IF(ISBLANK(C2292),"",C2292))</f>
        <v/>
      </c>
    </row>
    <row r="2293" spans="1:2" x14ac:dyDescent="0.25">
      <c r="A2293" s="20" t="str">
        <f>IFERROR(VLOOKUP(D2293,RIJDERS!$B$19:$D$4377,2,FALSE),"")</f>
        <v/>
      </c>
      <c r="B2293" s="20" t="str">
        <f>IFERROR(VLOOKUP(D2293,RIJDERS!$B$19:$D$4377,3,FALSE),IF(ISBLANK(C2293),"",C2293))</f>
        <v/>
      </c>
    </row>
    <row r="2294" spans="1:2" x14ac:dyDescent="0.25">
      <c r="A2294" s="20" t="str">
        <f>IFERROR(VLOOKUP(D2294,RIJDERS!$B$19:$D$4377,2,FALSE),"")</f>
        <v/>
      </c>
      <c r="B2294" s="20" t="str">
        <f>IFERROR(VLOOKUP(D2294,RIJDERS!$B$19:$D$4377,3,FALSE),IF(ISBLANK(C2294),"",C2294))</f>
        <v/>
      </c>
    </row>
    <row r="2295" spans="1:2" x14ac:dyDescent="0.25">
      <c r="A2295" s="20" t="str">
        <f>IFERROR(VLOOKUP(D2295,RIJDERS!$B$19:$D$4377,2,FALSE),"")</f>
        <v/>
      </c>
      <c r="B2295" s="20" t="str">
        <f>IFERROR(VLOOKUP(D2295,RIJDERS!$B$19:$D$4377,3,FALSE),IF(ISBLANK(C2295),"",C2295))</f>
        <v/>
      </c>
    </row>
    <row r="2296" spans="1:2" x14ac:dyDescent="0.25">
      <c r="A2296" s="20" t="str">
        <f>IFERROR(VLOOKUP(D2296,RIJDERS!$B$19:$D$4377,2,FALSE),"")</f>
        <v/>
      </c>
      <c r="B2296" s="20" t="str">
        <f>IFERROR(VLOOKUP(D2296,RIJDERS!$B$19:$D$4377,3,FALSE),IF(ISBLANK(C2296),"",C2296))</f>
        <v/>
      </c>
    </row>
    <row r="2297" spans="1:2" x14ac:dyDescent="0.25">
      <c r="A2297" s="20" t="str">
        <f>IFERROR(VLOOKUP(D2297,RIJDERS!$B$19:$D$4377,2,FALSE),"")</f>
        <v/>
      </c>
      <c r="B2297" s="20" t="str">
        <f>IFERROR(VLOOKUP(D2297,RIJDERS!$B$19:$D$4377,3,FALSE),IF(ISBLANK(C2297),"",C2297))</f>
        <v/>
      </c>
    </row>
    <row r="2298" spans="1:2" x14ac:dyDescent="0.25">
      <c r="A2298" s="20" t="str">
        <f>IFERROR(VLOOKUP(D2298,RIJDERS!$B$19:$D$4377,2,FALSE),"")</f>
        <v/>
      </c>
      <c r="B2298" s="20" t="str">
        <f>IFERROR(VLOOKUP(D2298,RIJDERS!$B$19:$D$4377,3,FALSE),IF(ISBLANK(C2298),"",C2298))</f>
        <v/>
      </c>
    </row>
    <row r="2299" spans="1:2" x14ac:dyDescent="0.25">
      <c r="A2299" s="20" t="str">
        <f>IFERROR(VLOOKUP(D2299,RIJDERS!$B$19:$D$4377,2,FALSE),"")</f>
        <v/>
      </c>
      <c r="B2299" s="20" t="str">
        <f>IFERROR(VLOOKUP(D2299,RIJDERS!$B$19:$D$4377,3,FALSE),IF(ISBLANK(C2299),"",C2299))</f>
        <v/>
      </c>
    </row>
    <row r="2300" spans="1:2" x14ac:dyDescent="0.25">
      <c r="A2300" s="20" t="str">
        <f>IFERROR(VLOOKUP(D2300,RIJDERS!$B$19:$D$4377,2,FALSE),"")</f>
        <v/>
      </c>
      <c r="B2300" s="20" t="str">
        <f>IFERROR(VLOOKUP(D2300,RIJDERS!$B$19:$D$4377,3,FALSE),IF(ISBLANK(C2300),"",C2300))</f>
        <v/>
      </c>
    </row>
    <row r="2301" spans="1:2" x14ac:dyDescent="0.25">
      <c r="A2301" s="20" t="str">
        <f>IFERROR(VLOOKUP(D2301,RIJDERS!$B$19:$D$4377,2,FALSE),"")</f>
        <v/>
      </c>
      <c r="B2301" s="20" t="str">
        <f>IFERROR(VLOOKUP(D2301,RIJDERS!$B$19:$D$4377,3,FALSE),IF(ISBLANK(C2301),"",C2301))</f>
        <v/>
      </c>
    </row>
    <row r="2302" spans="1:2" x14ac:dyDescent="0.25">
      <c r="A2302" s="20" t="str">
        <f>IFERROR(VLOOKUP(D2302,RIJDERS!$B$19:$D$4377,2,FALSE),"")</f>
        <v/>
      </c>
      <c r="B2302" s="20" t="str">
        <f>IFERROR(VLOOKUP(D2302,RIJDERS!$B$19:$D$4377,3,FALSE),IF(ISBLANK(C2302),"",C2302))</f>
        <v/>
      </c>
    </row>
    <row r="2303" spans="1:2" x14ac:dyDescent="0.25">
      <c r="A2303" s="20" t="str">
        <f>IFERROR(VLOOKUP(D2303,RIJDERS!$B$19:$D$4377,2,FALSE),"")</f>
        <v/>
      </c>
      <c r="B2303" s="20" t="str">
        <f>IFERROR(VLOOKUP(D2303,RIJDERS!$B$19:$D$4377,3,FALSE),IF(ISBLANK(C2303),"",C2303))</f>
        <v/>
      </c>
    </row>
    <row r="2304" spans="1:2" x14ac:dyDescent="0.25">
      <c r="A2304" s="20" t="str">
        <f>IFERROR(VLOOKUP(D2304,RIJDERS!$B$19:$D$4377,2,FALSE),"")</f>
        <v/>
      </c>
      <c r="B2304" s="20" t="str">
        <f>IFERROR(VLOOKUP(D2304,RIJDERS!$B$19:$D$4377,3,FALSE),IF(ISBLANK(C2304),"",C2304))</f>
        <v/>
      </c>
    </row>
    <row r="2305" spans="1:2" x14ac:dyDescent="0.25">
      <c r="A2305" s="20" t="str">
        <f>IFERROR(VLOOKUP(D2305,RIJDERS!$B$19:$D$4377,2,FALSE),"")</f>
        <v/>
      </c>
      <c r="B2305" s="20" t="str">
        <f>IFERROR(VLOOKUP(D2305,RIJDERS!$B$19:$D$4377,3,FALSE),IF(ISBLANK(C2305),"",C2305))</f>
        <v/>
      </c>
    </row>
    <row r="2306" spans="1:2" x14ac:dyDescent="0.25">
      <c r="A2306" s="20" t="str">
        <f>IFERROR(VLOOKUP(D2306,RIJDERS!$B$19:$D$4377,2,FALSE),"")</f>
        <v/>
      </c>
      <c r="B2306" s="20" t="str">
        <f>IFERROR(VLOOKUP(D2306,RIJDERS!$B$19:$D$4377,3,FALSE),IF(ISBLANK(C2306),"",C2306))</f>
        <v/>
      </c>
    </row>
    <row r="2307" spans="1:2" x14ac:dyDescent="0.25">
      <c r="A2307" s="20" t="str">
        <f>IFERROR(VLOOKUP(D2307,RIJDERS!$B$19:$D$4377,2,FALSE),"")</f>
        <v/>
      </c>
      <c r="B2307" s="20" t="str">
        <f>IFERROR(VLOOKUP(D2307,RIJDERS!$B$19:$D$4377,3,FALSE),IF(ISBLANK(C2307),"",C2307))</f>
        <v/>
      </c>
    </row>
    <row r="2308" spans="1:2" x14ac:dyDescent="0.25">
      <c r="A2308" s="20" t="str">
        <f>IFERROR(VLOOKUP(D2308,RIJDERS!$B$19:$D$4377,2,FALSE),"")</f>
        <v/>
      </c>
      <c r="B2308" s="20" t="str">
        <f>IFERROR(VLOOKUP(D2308,RIJDERS!$B$19:$D$4377,3,FALSE),IF(ISBLANK(C2308),"",C2308))</f>
        <v/>
      </c>
    </row>
    <row r="2309" spans="1:2" x14ac:dyDescent="0.25">
      <c r="A2309" s="20" t="str">
        <f>IFERROR(VLOOKUP(D2309,RIJDERS!$B$19:$D$4377,2,FALSE),"")</f>
        <v/>
      </c>
      <c r="B2309" s="20" t="str">
        <f>IFERROR(VLOOKUP(D2309,RIJDERS!$B$19:$D$4377,3,FALSE),IF(ISBLANK(C2309),"",C2309))</f>
        <v/>
      </c>
    </row>
    <row r="2310" spans="1:2" x14ac:dyDescent="0.25">
      <c r="A2310" s="20" t="str">
        <f>IFERROR(VLOOKUP(D2310,RIJDERS!$B$19:$D$4377,2,FALSE),"")</f>
        <v/>
      </c>
      <c r="B2310" s="20" t="str">
        <f>IFERROR(VLOOKUP(D2310,RIJDERS!$B$19:$D$4377,3,FALSE),IF(ISBLANK(C2310),"",C2310))</f>
        <v/>
      </c>
    </row>
    <row r="2311" spans="1:2" x14ac:dyDescent="0.25">
      <c r="A2311" s="20" t="str">
        <f>IFERROR(VLOOKUP(D2311,RIJDERS!$B$19:$D$4377,2,FALSE),"")</f>
        <v/>
      </c>
      <c r="B2311" s="20" t="str">
        <f>IFERROR(VLOOKUP(D2311,RIJDERS!$B$19:$D$4377,3,FALSE),IF(ISBLANK(C2311),"",C2311))</f>
        <v/>
      </c>
    </row>
    <row r="2312" spans="1:2" x14ac:dyDescent="0.25">
      <c r="A2312" s="20" t="str">
        <f>IFERROR(VLOOKUP(D2312,RIJDERS!$B$19:$D$4377,2,FALSE),"")</f>
        <v/>
      </c>
      <c r="B2312" s="20" t="str">
        <f>IFERROR(VLOOKUP(D2312,RIJDERS!$B$19:$D$4377,3,FALSE),IF(ISBLANK(C2312),"",C2312))</f>
        <v/>
      </c>
    </row>
    <row r="2313" spans="1:2" x14ac:dyDescent="0.25">
      <c r="A2313" s="20" t="str">
        <f>IFERROR(VLOOKUP(D2313,RIJDERS!$B$19:$D$4377,2,FALSE),"")</f>
        <v/>
      </c>
      <c r="B2313" s="20" t="str">
        <f>IFERROR(VLOOKUP(D2313,RIJDERS!$B$19:$D$4377,3,FALSE),IF(ISBLANK(C2313),"",C2313))</f>
        <v/>
      </c>
    </row>
    <row r="2314" spans="1:2" x14ac:dyDescent="0.25">
      <c r="A2314" s="20" t="str">
        <f>IFERROR(VLOOKUP(D2314,RIJDERS!$B$19:$D$4377,2,FALSE),"")</f>
        <v/>
      </c>
      <c r="B2314" s="20" t="str">
        <f>IFERROR(VLOOKUP(D2314,RIJDERS!$B$19:$D$4377,3,FALSE),IF(ISBLANK(C2314),"",C2314))</f>
        <v/>
      </c>
    </row>
    <row r="2315" spans="1:2" x14ac:dyDescent="0.25">
      <c r="A2315" s="20" t="str">
        <f>IFERROR(VLOOKUP(D2315,RIJDERS!$B$19:$D$4377,2,FALSE),"")</f>
        <v/>
      </c>
      <c r="B2315" s="20" t="str">
        <f>IFERROR(VLOOKUP(D2315,RIJDERS!$B$19:$D$4377,3,FALSE),IF(ISBLANK(C2315),"",C2315))</f>
        <v/>
      </c>
    </row>
    <row r="2316" spans="1:2" x14ac:dyDescent="0.25">
      <c r="A2316" s="20" t="str">
        <f>IFERROR(VLOOKUP(D2316,RIJDERS!$B$19:$D$4377,2,FALSE),"")</f>
        <v/>
      </c>
      <c r="B2316" s="20" t="str">
        <f>IFERROR(VLOOKUP(D2316,RIJDERS!$B$19:$D$4377,3,FALSE),IF(ISBLANK(C2316),"",C2316))</f>
        <v/>
      </c>
    </row>
    <row r="2317" spans="1:2" x14ac:dyDescent="0.25">
      <c r="A2317" s="20" t="str">
        <f>IFERROR(VLOOKUP(D2317,RIJDERS!$B$19:$D$4377,2,FALSE),"")</f>
        <v/>
      </c>
      <c r="B2317" s="20" t="str">
        <f>IFERROR(VLOOKUP(D2317,RIJDERS!$B$19:$D$4377,3,FALSE),IF(ISBLANK(C2317),"",C2317))</f>
        <v/>
      </c>
    </row>
    <row r="2318" spans="1:2" x14ac:dyDescent="0.25">
      <c r="A2318" s="20" t="str">
        <f>IFERROR(VLOOKUP(D2318,RIJDERS!$B$19:$D$4377,2,FALSE),"")</f>
        <v/>
      </c>
      <c r="B2318" s="20" t="str">
        <f>IFERROR(VLOOKUP(D2318,RIJDERS!$B$19:$D$4377,3,FALSE),IF(ISBLANK(C2318),"",C2318))</f>
        <v/>
      </c>
    </row>
    <row r="2319" spans="1:2" x14ac:dyDescent="0.25">
      <c r="A2319" s="20" t="str">
        <f>IFERROR(VLOOKUP(D2319,RIJDERS!$B$19:$D$4377,2,FALSE),"")</f>
        <v/>
      </c>
      <c r="B2319" s="20" t="str">
        <f>IFERROR(VLOOKUP(D2319,RIJDERS!$B$19:$D$4377,3,FALSE),IF(ISBLANK(C2319),"",C2319))</f>
        <v/>
      </c>
    </row>
    <row r="2320" spans="1:2" x14ac:dyDescent="0.25">
      <c r="A2320" s="20" t="str">
        <f>IFERROR(VLOOKUP(D2320,RIJDERS!$B$19:$D$4377,2,FALSE),"")</f>
        <v/>
      </c>
      <c r="B2320" s="20" t="str">
        <f>IFERROR(VLOOKUP(D2320,RIJDERS!$B$19:$D$4377,3,FALSE),IF(ISBLANK(C2320),"",C2320))</f>
        <v/>
      </c>
    </row>
    <row r="2321" spans="1:2" x14ac:dyDescent="0.25">
      <c r="A2321" s="20" t="str">
        <f>IFERROR(VLOOKUP(D2321,RIJDERS!$B$19:$D$4377,2,FALSE),"")</f>
        <v/>
      </c>
      <c r="B2321" s="20" t="str">
        <f>IFERROR(VLOOKUP(D2321,RIJDERS!$B$19:$D$4377,3,FALSE),IF(ISBLANK(C2321),"",C2321))</f>
        <v/>
      </c>
    </row>
    <row r="2322" spans="1:2" x14ac:dyDescent="0.25">
      <c r="A2322" s="20" t="str">
        <f>IFERROR(VLOOKUP(D2322,RIJDERS!$B$19:$D$4377,2,FALSE),"")</f>
        <v/>
      </c>
      <c r="B2322" s="20" t="str">
        <f>IFERROR(VLOOKUP(D2322,RIJDERS!$B$19:$D$4377,3,FALSE),IF(ISBLANK(C2322),"",C2322))</f>
        <v/>
      </c>
    </row>
    <row r="2323" spans="1:2" x14ac:dyDescent="0.25">
      <c r="A2323" s="20" t="str">
        <f>IFERROR(VLOOKUP(D2323,RIJDERS!$B$19:$D$4377,2,FALSE),"")</f>
        <v/>
      </c>
      <c r="B2323" s="20" t="str">
        <f>IFERROR(VLOOKUP(D2323,RIJDERS!$B$19:$D$4377,3,FALSE),IF(ISBLANK(C2323),"",C2323))</f>
        <v/>
      </c>
    </row>
    <row r="2324" spans="1:2" x14ac:dyDescent="0.25">
      <c r="A2324" s="20" t="str">
        <f>IFERROR(VLOOKUP(D2324,RIJDERS!$B$19:$D$4377,2,FALSE),"")</f>
        <v/>
      </c>
      <c r="B2324" s="20" t="str">
        <f>IFERROR(VLOOKUP(D2324,RIJDERS!$B$19:$D$4377,3,FALSE),IF(ISBLANK(C2324),"",C2324))</f>
        <v/>
      </c>
    </row>
    <row r="2325" spans="1:2" x14ac:dyDescent="0.25">
      <c r="A2325" s="20" t="str">
        <f>IFERROR(VLOOKUP(D2325,RIJDERS!$B$19:$D$4377,2,FALSE),"")</f>
        <v/>
      </c>
      <c r="B2325" s="20" t="str">
        <f>IFERROR(VLOOKUP(D2325,RIJDERS!$B$19:$D$4377,3,FALSE),IF(ISBLANK(C2325),"",C2325))</f>
        <v/>
      </c>
    </row>
    <row r="2326" spans="1:2" x14ac:dyDescent="0.25">
      <c r="A2326" s="20" t="str">
        <f>IFERROR(VLOOKUP(D2326,RIJDERS!$B$19:$D$4377,2,FALSE),"")</f>
        <v/>
      </c>
      <c r="B2326" s="20" t="str">
        <f>IFERROR(VLOOKUP(D2326,RIJDERS!$B$19:$D$4377,3,FALSE),IF(ISBLANK(C2326),"",C2326))</f>
        <v/>
      </c>
    </row>
    <row r="2327" spans="1:2" x14ac:dyDescent="0.25">
      <c r="A2327" s="20" t="str">
        <f>IFERROR(VLOOKUP(D2327,RIJDERS!$B$19:$D$4377,2,FALSE),"")</f>
        <v/>
      </c>
      <c r="B2327" s="20" t="str">
        <f>IFERROR(VLOOKUP(D2327,RIJDERS!$B$19:$D$4377,3,FALSE),IF(ISBLANK(C2327),"",C2327))</f>
        <v/>
      </c>
    </row>
    <row r="2328" spans="1:2" x14ac:dyDescent="0.25">
      <c r="A2328" s="20" t="str">
        <f>IFERROR(VLOOKUP(D2328,RIJDERS!$B$19:$D$4377,2,FALSE),"")</f>
        <v/>
      </c>
      <c r="B2328" s="20" t="str">
        <f>IFERROR(VLOOKUP(D2328,RIJDERS!$B$19:$D$4377,3,FALSE),IF(ISBLANK(C2328),"",C2328))</f>
        <v/>
      </c>
    </row>
    <row r="2329" spans="1:2" x14ac:dyDescent="0.25">
      <c r="A2329" s="20" t="str">
        <f>IFERROR(VLOOKUP(D2329,RIJDERS!$B$19:$D$4377,2,FALSE),"")</f>
        <v/>
      </c>
      <c r="B2329" s="20" t="str">
        <f>IFERROR(VLOOKUP(D2329,RIJDERS!$B$19:$D$4377,3,FALSE),IF(ISBLANK(C2329),"",C2329))</f>
        <v/>
      </c>
    </row>
    <row r="2330" spans="1:2" x14ac:dyDescent="0.25">
      <c r="A2330" s="20" t="str">
        <f>IFERROR(VLOOKUP(D2330,RIJDERS!$B$19:$D$4377,2,FALSE),"")</f>
        <v/>
      </c>
      <c r="B2330" s="20" t="str">
        <f>IFERROR(VLOOKUP(D2330,RIJDERS!$B$19:$D$4377,3,FALSE),IF(ISBLANK(C2330),"",C2330))</f>
        <v/>
      </c>
    </row>
    <row r="2331" spans="1:2" x14ac:dyDescent="0.25">
      <c r="A2331" s="20" t="str">
        <f>IFERROR(VLOOKUP(D2331,RIJDERS!$B$19:$D$4377,2,FALSE),"")</f>
        <v/>
      </c>
      <c r="B2331" s="20" t="str">
        <f>IFERROR(VLOOKUP(D2331,RIJDERS!$B$19:$D$4377,3,FALSE),IF(ISBLANK(C2331),"",C2331))</f>
        <v/>
      </c>
    </row>
    <row r="2332" spans="1:2" x14ac:dyDescent="0.25">
      <c r="A2332" s="20" t="str">
        <f>IFERROR(VLOOKUP(D2332,RIJDERS!$B$19:$D$4377,2,FALSE),"")</f>
        <v/>
      </c>
      <c r="B2332" s="20" t="str">
        <f>IFERROR(VLOOKUP(D2332,RIJDERS!$B$19:$D$4377,3,FALSE),IF(ISBLANK(C2332),"",C2332))</f>
        <v/>
      </c>
    </row>
    <row r="2333" spans="1:2" x14ac:dyDescent="0.25">
      <c r="A2333" s="20" t="str">
        <f>IFERROR(VLOOKUP(D2333,RIJDERS!$B$19:$D$4377,2,FALSE),"")</f>
        <v/>
      </c>
      <c r="B2333" s="20" t="str">
        <f>IFERROR(VLOOKUP(D2333,RIJDERS!$B$19:$D$4377,3,FALSE),IF(ISBLANK(C2333),"",C2333))</f>
        <v/>
      </c>
    </row>
    <row r="2334" spans="1:2" x14ac:dyDescent="0.25">
      <c r="A2334" s="20" t="str">
        <f>IFERROR(VLOOKUP(D2334,RIJDERS!$B$19:$D$4377,2,FALSE),"")</f>
        <v/>
      </c>
      <c r="B2334" s="20" t="str">
        <f>IFERROR(VLOOKUP(D2334,RIJDERS!$B$19:$D$4377,3,FALSE),IF(ISBLANK(C2334),"",C2334))</f>
        <v/>
      </c>
    </row>
    <row r="2335" spans="1:2" x14ac:dyDescent="0.25">
      <c r="A2335" s="20" t="str">
        <f>IFERROR(VLOOKUP(D2335,RIJDERS!$B$19:$D$4377,2,FALSE),"")</f>
        <v/>
      </c>
      <c r="B2335" s="20" t="str">
        <f>IFERROR(VLOOKUP(D2335,RIJDERS!$B$19:$D$4377,3,FALSE),IF(ISBLANK(C2335),"",C2335))</f>
        <v/>
      </c>
    </row>
    <row r="2336" spans="1:2" x14ac:dyDescent="0.25">
      <c r="A2336" s="20" t="str">
        <f>IFERROR(VLOOKUP(D2336,RIJDERS!$B$19:$D$4377,2,FALSE),"")</f>
        <v/>
      </c>
      <c r="B2336" s="20" t="str">
        <f>IFERROR(VLOOKUP(D2336,RIJDERS!$B$19:$D$4377,3,FALSE),IF(ISBLANK(C2336),"",C2336))</f>
        <v/>
      </c>
    </row>
    <row r="2337" spans="1:2" x14ac:dyDescent="0.25">
      <c r="A2337" s="20" t="str">
        <f>IFERROR(VLOOKUP(D2337,RIJDERS!$B$19:$D$4377,2,FALSE),"")</f>
        <v/>
      </c>
      <c r="B2337" s="20" t="str">
        <f>IFERROR(VLOOKUP(D2337,RIJDERS!$B$19:$D$4377,3,FALSE),IF(ISBLANK(C2337),"",C2337))</f>
        <v/>
      </c>
    </row>
    <row r="2338" spans="1:2" x14ac:dyDescent="0.25">
      <c r="A2338" s="20" t="str">
        <f>IFERROR(VLOOKUP(D2338,RIJDERS!$B$19:$D$4377,2,FALSE),"")</f>
        <v/>
      </c>
      <c r="B2338" s="20" t="str">
        <f>IFERROR(VLOOKUP(D2338,RIJDERS!$B$19:$D$4377,3,FALSE),IF(ISBLANK(C2338),"",C2338))</f>
        <v/>
      </c>
    </row>
    <row r="2339" spans="1:2" x14ac:dyDescent="0.25">
      <c r="A2339" s="20" t="str">
        <f>IFERROR(VLOOKUP(D2339,RIJDERS!$B$19:$D$4377,2,FALSE),"")</f>
        <v/>
      </c>
      <c r="B2339" s="20" t="str">
        <f>IFERROR(VLOOKUP(D2339,RIJDERS!$B$19:$D$4377,3,FALSE),IF(ISBLANK(C2339),"",C2339))</f>
        <v/>
      </c>
    </row>
    <row r="2340" spans="1:2" x14ac:dyDescent="0.25">
      <c r="A2340" s="20" t="str">
        <f>IFERROR(VLOOKUP(D2340,RIJDERS!$B$19:$D$4377,2,FALSE),"")</f>
        <v/>
      </c>
      <c r="B2340" s="20" t="str">
        <f>IFERROR(VLOOKUP(D2340,RIJDERS!$B$19:$D$4377,3,FALSE),IF(ISBLANK(C2340),"",C2340))</f>
        <v/>
      </c>
    </row>
    <row r="2341" spans="1:2" x14ac:dyDescent="0.25">
      <c r="A2341" s="20" t="str">
        <f>IFERROR(VLOOKUP(D2341,RIJDERS!$B$19:$D$4377,2,FALSE),"")</f>
        <v/>
      </c>
      <c r="B2341" s="20" t="str">
        <f>IFERROR(VLOOKUP(D2341,RIJDERS!$B$19:$D$4377,3,FALSE),IF(ISBLANK(C2341),"",C2341))</f>
        <v/>
      </c>
    </row>
    <row r="2342" spans="1:2" x14ac:dyDescent="0.25">
      <c r="A2342" s="20" t="str">
        <f>IFERROR(VLOOKUP(D2342,RIJDERS!$B$19:$D$4377,2,FALSE),"")</f>
        <v/>
      </c>
      <c r="B2342" s="20" t="str">
        <f>IFERROR(VLOOKUP(D2342,RIJDERS!$B$19:$D$4377,3,FALSE),IF(ISBLANK(C2342),"",C2342))</f>
        <v/>
      </c>
    </row>
    <row r="2343" spans="1:2" x14ac:dyDescent="0.25">
      <c r="A2343" s="20" t="str">
        <f>IFERROR(VLOOKUP(D2343,RIJDERS!$B$19:$D$4377,2,FALSE),"")</f>
        <v/>
      </c>
      <c r="B2343" s="20" t="str">
        <f>IFERROR(VLOOKUP(D2343,RIJDERS!$B$19:$D$4377,3,FALSE),IF(ISBLANK(C2343),"",C2343))</f>
        <v/>
      </c>
    </row>
    <row r="2344" spans="1:2" x14ac:dyDescent="0.25">
      <c r="A2344" s="20" t="str">
        <f>IFERROR(VLOOKUP(D2344,RIJDERS!$B$19:$D$4377,2,FALSE),"")</f>
        <v/>
      </c>
      <c r="B2344" s="20" t="str">
        <f>IFERROR(VLOOKUP(D2344,RIJDERS!$B$19:$D$4377,3,FALSE),IF(ISBLANK(C2344),"",C2344))</f>
        <v/>
      </c>
    </row>
    <row r="2345" spans="1:2" x14ac:dyDescent="0.25">
      <c r="A2345" s="20" t="str">
        <f>IFERROR(VLOOKUP(D2345,RIJDERS!$B$19:$D$4377,2,FALSE),"")</f>
        <v/>
      </c>
      <c r="B2345" s="20" t="str">
        <f>IFERROR(VLOOKUP(D2345,RIJDERS!$B$19:$D$4377,3,FALSE),IF(ISBLANK(C2345),"",C2345))</f>
        <v/>
      </c>
    </row>
    <row r="2346" spans="1:2" x14ac:dyDescent="0.25">
      <c r="A2346" s="20" t="str">
        <f>IFERROR(VLOOKUP(D2346,RIJDERS!$B$19:$D$4377,2,FALSE),"")</f>
        <v/>
      </c>
      <c r="B2346" s="20" t="str">
        <f>IFERROR(VLOOKUP(D2346,RIJDERS!$B$19:$D$4377,3,FALSE),IF(ISBLANK(C2346),"",C2346))</f>
        <v/>
      </c>
    </row>
    <row r="2347" spans="1:2" x14ac:dyDescent="0.25">
      <c r="A2347" s="20" t="str">
        <f>IFERROR(VLOOKUP(D2347,RIJDERS!$B$19:$D$4377,2,FALSE),"")</f>
        <v/>
      </c>
      <c r="B2347" s="20" t="str">
        <f>IFERROR(VLOOKUP(D2347,RIJDERS!$B$19:$D$4377,3,FALSE),IF(ISBLANK(C2347),"",C2347))</f>
        <v/>
      </c>
    </row>
    <row r="2348" spans="1:2" x14ac:dyDescent="0.25">
      <c r="A2348" s="20" t="str">
        <f>IFERROR(VLOOKUP(D2348,RIJDERS!$B$19:$D$4377,2,FALSE),"")</f>
        <v/>
      </c>
      <c r="B2348" s="20" t="str">
        <f>IFERROR(VLOOKUP(D2348,RIJDERS!$B$19:$D$4377,3,FALSE),IF(ISBLANK(C2348),"",C2348))</f>
        <v/>
      </c>
    </row>
    <row r="2349" spans="1:2" x14ac:dyDescent="0.25">
      <c r="A2349" s="20" t="str">
        <f>IFERROR(VLOOKUP(D2349,RIJDERS!$B$19:$D$4377,2,FALSE),"")</f>
        <v/>
      </c>
      <c r="B2349" s="20" t="str">
        <f>IFERROR(VLOOKUP(D2349,RIJDERS!$B$19:$D$4377,3,FALSE),IF(ISBLANK(C2349),"",C2349))</f>
        <v/>
      </c>
    </row>
    <row r="2350" spans="1:2" x14ac:dyDescent="0.25">
      <c r="A2350" s="20" t="str">
        <f>IFERROR(VLOOKUP(D2350,RIJDERS!$B$19:$D$4377,2,FALSE),"")</f>
        <v/>
      </c>
      <c r="B2350" s="20" t="str">
        <f>IFERROR(VLOOKUP(D2350,RIJDERS!$B$19:$D$4377,3,FALSE),IF(ISBLANK(C2350),"",C2350))</f>
        <v/>
      </c>
    </row>
    <row r="2351" spans="1:2" x14ac:dyDescent="0.25">
      <c r="A2351" s="20" t="str">
        <f>IFERROR(VLOOKUP(D2351,RIJDERS!$B$19:$D$4377,2,FALSE),"")</f>
        <v/>
      </c>
      <c r="B2351" s="20" t="str">
        <f>IFERROR(VLOOKUP(D2351,RIJDERS!$B$19:$D$4377,3,FALSE),IF(ISBLANK(C2351),"",C2351))</f>
        <v/>
      </c>
    </row>
    <row r="2352" spans="1:2" x14ac:dyDescent="0.25">
      <c r="A2352" s="20" t="str">
        <f>IFERROR(VLOOKUP(D2352,RIJDERS!$B$19:$D$4377,2,FALSE),"")</f>
        <v/>
      </c>
      <c r="B2352" s="20" t="str">
        <f>IFERROR(VLOOKUP(D2352,RIJDERS!$B$19:$D$4377,3,FALSE),IF(ISBLANK(C2352),"",C2352))</f>
        <v/>
      </c>
    </row>
    <row r="2353" spans="1:2" x14ac:dyDescent="0.25">
      <c r="A2353" s="20" t="str">
        <f>IFERROR(VLOOKUP(D2353,RIJDERS!$B$19:$D$4377,2,FALSE),"")</f>
        <v/>
      </c>
      <c r="B2353" s="20" t="str">
        <f>IFERROR(VLOOKUP(D2353,RIJDERS!$B$19:$D$4377,3,FALSE),IF(ISBLANK(C2353),"",C2353))</f>
        <v/>
      </c>
    </row>
    <row r="2354" spans="1:2" x14ac:dyDescent="0.25">
      <c r="A2354" s="20" t="str">
        <f>IFERROR(VLOOKUP(D2354,RIJDERS!$B$19:$D$4377,2,FALSE),"")</f>
        <v/>
      </c>
      <c r="B2354" s="20" t="str">
        <f>IFERROR(VLOOKUP(D2354,RIJDERS!$B$19:$D$4377,3,FALSE),IF(ISBLANK(C2354),"",C2354))</f>
        <v/>
      </c>
    </row>
    <row r="2355" spans="1:2" x14ac:dyDescent="0.25">
      <c r="A2355" s="20" t="str">
        <f>IFERROR(VLOOKUP(D2355,RIJDERS!$B$19:$D$4377,2,FALSE),"")</f>
        <v/>
      </c>
      <c r="B2355" s="20" t="str">
        <f>IFERROR(VLOOKUP(D2355,RIJDERS!$B$19:$D$4377,3,FALSE),IF(ISBLANK(C2355),"",C2355))</f>
        <v/>
      </c>
    </row>
    <row r="2356" spans="1:2" x14ac:dyDescent="0.25">
      <c r="A2356" s="20" t="str">
        <f>IFERROR(VLOOKUP(D2356,RIJDERS!$B$19:$D$4377,2,FALSE),"")</f>
        <v/>
      </c>
      <c r="B2356" s="20" t="str">
        <f>IFERROR(VLOOKUP(D2356,RIJDERS!$B$19:$D$4377,3,FALSE),IF(ISBLANK(C2356),"",C2356))</f>
        <v/>
      </c>
    </row>
    <row r="2357" spans="1:2" x14ac:dyDescent="0.25">
      <c r="A2357" s="20" t="str">
        <f>IFERROR(VLOOKUP(D2357,RIJDERS!$B$19:$D$4377,2,FALSE),"")</f>
        <v/>
      </c>
      <c r="B2357" s="20" t="str">
        <f>IFERROR(VLOOKUP(D2357,RIJDERS!$B$19:$D$4377,3,FALSE),IF(ISBLANK(C2357),"",C2357))</f>
        <v/>
      </c>
    </row>
    <row r="2358" spans="1:2" x14ac:dyDescent="0.25">
      <c r="A2358" s="20" t="str">
        <f>IFERROR(VLOOKUP(D2358,RIJDERS!$B$19:$D$4377,2,FALSE),"")</f>
        <v/>
      </c>
      <c r="B2358" s="20" t="str">
        <f>IFERROR(VLOOKUP(D2358,RIJDERS!$B$19:$D$4377,3,FALSE),IF(ISBLANK(C2358),"",C2358))</f>
        <v/>
      </c>
    </row>
    <row r="2359" spans="1:2" x14ac:dyDescent="0.25">
      <c r="A2359" s="20" t="str">
        <f>IFERROR(VLOOKUP(D2359,RIJDERS!$B$19:$D$4377,2,FALSE),"")</f>
        <v/>
      </c>
      <c r="B2359" s="20" t="str">
        <f>IFERROR(VLOOKUP(D2359,RIJDERS!$B$19:$D$4377,3,FALSE),IF(ISBLANK(C2359),"",C2359))</f>
        <v/>
      </c>
    </row>
    <row r="2360" spans="1:2" x14ac:dyDescent="0.25">
      <c r="A2360" s="20" t="str">
        <f>IFERROR(VLOOKUP(D2360,RIJDERS!$B$19:$D$4377,2,FALSE),"")</f>
        <v/>
      </c>
      <c r="B2360" s="20" t="str">
        <f>IFERROR(VLOOKUP(D2360,RIJDERS!$B$19:$D$4377,3,FALSE),IF(ISBLANK(C2360),"",C2360))</f>
        <v/>
      </c>
    </row>
    <row r="2361" spans="1:2" x14ac:dyDescent="0.25">
      <c r="A2361" s="20" t="str">
        <f>IFERROR(VLOOKUP(D2361,RIJDERS!$B$19:$D$4377,2,FALSE),"")</f>
        <v/>
      </c>
      <c r="B2361" s="20" t="str">
        <f>IFERROR(VLOOKUP(D2361,RIJDERS!$B$19:$D$4377,3,FALSE),IF(ISBLANK(C2361),"",C2361))</f>
        <v/>
      </c>
    </row>
    <row r="2362" spans="1:2" x14ac:dyDescent="0.25">
      <c r="A2362" s="20" t="str">
        <f>IFERROR(VLOOKUP(D2362,RIJDERS!$B$19:$D$4377,2,FALSE),"")</f>
        <v/>
      </c>
      <c r="B2362" s="20" t="str">
        <f>IFERROR(VLOOKUP(D2362,RIJDERS!$B$19:$D$4377,3,FALSE),IF(ISBLANK(C2362),"",C2362))</f>
        <v/>
      </c>
    </row>
    <row r="2363" spans="1:2" x14ac:dyDescent="0.25">
      <c r="A2363" s="20" t="str">
        <f>IFERROR(VLOOKUP(D2363,RIJDERS!$B$19:$D$4377,2,FALSE),"")</f>
        <v/>
      </c>
      <c r="B2363" s="20" t="str">
        <f>IFERROR(VLOOKUP(D2363,RIJDERS!$B$19:$D$4377,3,FALSE),IF(ISBLANK(C2363),"",C2363))</f>
        <v/>
      </c>
    </row>
    <row r="2364" spans="1:2" x14ac:dyDescent="0.25">
      <c r="A2364" s="20" t="str">
        <f>IFERROR(VLOOKUP(D2364,RIJDERS!$B$19:$D$4377,2,FALSE),"")</f>
        <v/>
      </c>
      <c r="B2364" s="20" t="str">
        <f>IFERROR(VLOOKUP(D2364,RIJDERS!$B$19:$D$4377,3,FALSE),IF(ISBLANK(C2364),"",C2364))</f>
        <v/>
      </c>
    </row>
    <row r="2365" spans="1:2" x14ac:dyDescent="0.25">
      <c r="A2365" s="20" t="str">
        <f>IFERROR(VLOOKUP(D2365,RIJDERS!$B$19:$D$4377,2,FALSE),"")</f>
        <v/>
      </c>
      <c r="B2365" s="20" t="str">
        <f>IFERROR(VLOOKUP(D2365,RIJDERS!$B$19:$D$4377,3,FALSE),IF(ISBLANK(C2365),"",C2365))</f>
        <v/>
      </c>
    </row>
    <row r="2366" spans="1:2" x14ac:dyDescent="0.25">
      <c r="A2366" s="20" t="str">
        <f>IFERROR(VLOOKUP(D2366,RIJDERS!$B$19:$D$4377,2,FALSE),"")</f>
        <v/>
      </c>
      <c r="B2366" s="20" t="str">
        <f>IFERROR(VLOOKUP(D2366,RIJDERS!$B$19:$D$4377,3,FALSE),IF(ISBLANK(C2366),"",C2366))</f>
        <v/>
      </c>
    </row>
    <row r="2367" spans="1:2" x14ac:dyDescent="0.25">
      <c r="A2367" s="20" t="str">
        <f>IFERROR(VLOOKUP(D2367,RIJDERS!$B$19:$D$4377,2,FALSE),"")</f>
        <v/>
      </c>
      <c r="B2367" s="20" t="str">
        <f>IFERROR(VLOOKUP(D2367,RIJDERS!$B$19:$D$4377,3,FALSE),IF(ISBLANK(C2367),"",C2367))</f>
        <v/>
      </c>
    </row>
    <row r="2368" spans="1:2" x14ac:dyDescent="0.25">
      <c r="A2368" s="20" t="str">
        <f>IFERROR(VLOOKUP(D2368,RIJDERS!$B$19:$D$4377,2,FALSE),"")</f>
        <v/>
      </c>
      <c r="B2368" s="20" t="str">
        <f>IFERROR(VLOOKUP(D2368,RIJDERS!$B$19:$D$4377,3,FALSE),IF(ISBLANK(C2368),"",C2368))</f>
        <v/>
      </c>
    </row>
    <row r="2369" spans="1:2" x14ac:dyDescent="0.25">
      <c r="A2369" s="20" t="str">
        <f>IFERROR(VLOOKUP(D2369,RIJDERS!$B$19:$D$4377,2,FALSE),"")</f>
        <v/>
      </c>
      <c r="B2369" s="20" t="str">
        <f>IFERROR(VLOOKUP(D2369,RIJDERS!$B$19:$D$4377,3,FALSE),IF(ISBLANK(C2369),"",C2369))</f>
        <v/>
      </c>
    </row>
    <row r="2370" spans="1:2" x14ac:dyDescent="0.25">
      <c r="A2370" s="20" t="str">
        <f>IFERROR(VLOOKUP(D2370,RIJDERS!$B$19:$D$4377,2,FALSE),"")</f>
        <v/>
      </c>
      <c r="B2370" s="20" t="str">
        <f>IFERROR(VLOOKUP(D2370,RIJDERS!$B$19:$D$4377,3,FALSE),IF(ISBLANK(C2370),"",C2370))</f>
        <v/>
      </c>
    </row>
    <row r="2371" spans="1:2" x14ac:dyDescent="0.25">
      <c r="A2371" s="20" t="str">
        <f>IFERROR(VLOOKUP(D2371,RIJDERS!$B$19:$D$4377,2,FALSE),"")</f>
        <v/>
      </c>
      <c r="B2371" s="20" t="str">
        <f>IFERROR(VLOOKUP(D2371,RIJDERS!$B$19:$D$4377,3,FALSE),IF(ISBLANK(C2371),"",C2371))</f>
        <v/>
      </c>
    </row>
    <row r="2372" spans="1:2" x14ac:dyDescent="0.25">
      <c r="A2372" s="20" t="str">
        <f>IFERROR(VLOOKUP(D2372,RIJDERS!$B$19:$D$4377,2,FALSE),"")</f>
        <v/>
      </c>
      <c r="B2372" s="20" t="str">
        <f>IFERROR(VLOOKUP(D2372,RIJDERS!$B$19:$D$4377,3,FALSE),IF(ISBLANK(C2372),"",C2372))</f>
        <v/>
      </c>
    </row>
    <row r="2373" spans="1:2" x14ac:dyDescent="0.25">
      <c r="A2373" s="20" t="str">
        <f>IFERROR(VLOOKUP(D2373,RIJDERS!$B$19:$D$4377,2,FALSE),"")</f>
        <v/>
      </c>
      <c r="B2373" s="20" t="str">
        <f>IFERROR(VLOOKUP(D2373,RIJDERS!$B$19:$D$4377,3,FALSE),IF(ISBLANK(C2373),"",C2373))</f>
        <v/>
      </c>
    </row>
    <row r="2374" spans="1:2" x14ac:dyDescent="0.25">
      <c r="A2374" s="20" t="str">
        <f>IFERROR(VLOOKUP(D2374,RIJDERS!$B$19:$D$4377,2,FALSE),"")</f>
        <v/>
      </c>
      <c r="B2374" s="20" t="str">
        <f>IFERROR(VLOOKUP(D2374,RIJDERS!$B$19:$D$4377,3,FALSE),IF(ISBLANK(C2374),"",C2374))</f>
        <v/>
      </c>
    </row>
    <row r="2375" spans="1:2" x14ac:dyDescent="0.25">
      <c r="A2375" s="20" t="str">
        <f>IFERROR(VLOOKUP(D2375,RIJDERS!$B$19:$D$4377,2,FALSE),"")</f>
        <v/>
      </c>
      <c r="B2375" s="20" t="str">
        <f>IFERROR(VLOOKUP(D2375,RIJDERS!$B$19:$D$4377,3,FALSE),IF(ISBLANK(C2375),"",C2375))</f>
        <v/>
      </c>
    </row>
    <row r="2376" spans="1:2" x14ac:dyDescent="0.25">
      <c r="A2376" s="20" t="str">
        <f>IFERROR(VLOOKUP(D2376,RIJDERS!$B$19:$D$4377,2,FALSE),"")</f>
        <v/>
      </c>
      <c r="B2376" s="20" t="str">
        <f>IFERROR(VLOOKUP(D2376,RIJDERS!$B$19:$D$4377,3,FALSE),IF(ISBLANK(C2376),"",C2376))</f>
        <v/>
      </c>
    </row>
    <row r="2377" spans="1:2" x14ac:dyDescent="0.25">
      <c r="A2377" s="20" t="str">
        <f>IFERROR(VLOOKUP(D2377,RIJDERS!$B$19:$D$4377,2,FALSE),"")</f>
        <v/>
      </c>
      <c r="B2377" s="20" t="str">
        <f>IFERROR(VLOOKUP(D2377,RIJDERS!$B$19:$D$4377,3,FALSE),IF(ISBLANK(C2377),"",C2377))</f>
        <v/>
      </c>
    </row>
    <row r="2378" spans="1:2" x14ac:dyDescent="0.25">
      <c r="A2378" s="20" t="str">
        <f>IFERROR(VLOOKUP(D2378,RIJDERS!$B$19:$D$4377,2,FALSE),"")</f>
        <v/>
      </c>
      <c r="B2378" s="20" t="str">
        <f>IFERROR(VLOOKUP(D2378,RIJDERS!$B$19:$D$4377,3,FALSE),IF(ISBLANK(C2378),"",C2378))</f>
        <v/>
      </c>
    </row>
    <row r="2379" spans="1:2" x14ac:dyDescent="0.25">
      <c r="A2379" s="20" t="str">
        <f>IFERROR(VLOOKUP(D2379,RIJDERS!$B$19:$D$4377,2,FALSE),"")</f>
        <v/>
      </c>
      <c r="B2379" s="20" t="str">
        <f>IFERROR(VLOOKUP(D2379,RIJDERS!$B$19:$D$4377,3,FALSE),IF(ISBLANK(C2379),"",C2379))</f>
        <v/>
      </c>
    </row>
    <row r="2380" spans="1:2" x14ac:dyDescent="0.25">
      <c r="A2380" s="20" t="str">
        <f>IFERROR(VLOOKUP(D2380,RIJDERS!$B$19:$D$4377,2,FALSE),"")</f>
        <v/>
      </c>
      <c r="B2380" s="20" t="str">
        <f>IFERROR(VLOOKUP(D2380,RIJDERS!$B$19:$D$4377,3,FALSE),IF(ISBLANK(C2380),"",C2380))</f>
        <v/>
      </c>
    </row>
    <row r="2381" spans="1:2" x14ac:dyDescent="0.25">
      <c r="A2381" s="20" t="str">
        <f>IFERROR(VLOOKUP(D2381,RIJDERS!$B$19:$D$4377,2,FALSE),"")</f>
        <v/>
      </c>
      <c r="B2381" s="20" t="str">
        <f>IFERROR(VLOOKUP(D2381,RIJDERS!$B$19:$D$4377,3,FALSE),IF(ISBLANK(C2381),"",C2381))</f>
        <v/>
      </c>
    </row>
    <row r="2382" spans="1:2" x14ac:dyDescent="0.25">
      <c r="A2382" s="20" t="str">
        <f>IFERROR(VLOOKUP(D2382,RIJDERS!$B$19:$D$4377,2,FALSE),"")</f>
        <v/>
      </c>
      <c r="B2382" s="20" t="str">
        <f>IFERROR(VLOOKUP(D2382,RIJDERS!$B$19:$D$4377,3,FALSE),IF(ISBLANK(C2382),"",C2382))</f>
        <v/>
      </c>
    </row>
    <row r="2383" spans="1:2" x14ac:dyDescent="0.25">
      <c r="A2383" s="20" t="str">
        <f>IFERROR(VLOOKUP(D2383,RIJDERS!$B$19:$D$4377,2,FALSE),"")</f>
        <v/>
      </c>
      <c r="B2383" s="20" t="str">
        <f>IFERROR(VLOOKUP(D2383,RIJDERS!$B$19:$D$4377,3,FALSE),IF(ISBLANK(C2383),"",C2383))</f>
        <v/>
      </c>
    </row>
    <row r="2384" spans="1:2" x14ac:dyDescent="0.25">
      <c r="A2384" s="20" t="str">
        <f>IFERROR(VLOOKUP(D2384,RIJDERS!$B$19:$D$4377,2,FALSE),"")</f>
        <v/>
      </c>
      <c r="B2384" s="20" t="str">
        <f>IFERROR(VLOOKUP(D2384,RIJDERS!$B$19:$D$4377,3,FALSE),IF(ISBLANK(C2384),"",C2384))</f>
        <v/>
      </c>
    </row>
    <row r="2385" spans="1:2" x14ac:dyDescent="0.25">
      <c r="A2385" s="20" t="str">
        <f>IFERROR(VLOOKUP(D2385,RIJDERS!$B$19:$D$4377,2,FALSE),"")</f>
        <v/>
      </c>
      <c r="B2385" s="20" t="str">
        <f>IFERROR(VLOOKUP(D2385,RIJDERS!$B$19:$D$4377,3,FALSE),IF(ISBLANK(C2385),"",C2385))</f>
        <v/>
      </c>
    </row>
    <row r="2386" spans="1:2" x14ac:dyDescent="0.25">
      <c r="A2386" s="20" t="str">
        <f>IFERROR(VLOOKUP(D2386,RIJDERS!$B$19:$D$4377,2,FALSE),"")</f>
        <v/>
      </c>
      <c r="B2386" s="20" t="str">
        <f>IFERROR(VLOOKUP(D2386,RIJDERS!$B$19:$D$4377,3,FALSE),IF(ISBLANK(C2386),"",C2386))</f>
        <v/>
      </c>
    </row>
    <row r="2387" spans="1:2" x14ac:dyDescent="0.25">
      <c r="A2387" s="20" t="str">
        <f>IFERROR(VLOOKUP(D2387,RIJDERS!$B$19:$D$4377,2,FALSE),"")</f>
        <v/>
      </c>
      <c r="B2387" s="20" t="str">
        <f>IFERROR(VLOOKUP(D2387,RIJDERS!$B$19:$D$4377,3,FALSE),IF(ISBLANK(C2387),"",C2387))</f>
        <v/>
      </c>
    </row>
    <row r="2388" spans="1:2" x14ac:dyDescent="0.25">
      <c r="A2388" s="20" t="str">
        <f>IFERROR(VLOOKUP(D2388,RIJDERS!$B$19:$D$4377,2,FALSE),"")</f>
        <v/>
      </c>
      <c r="B2388" s="20" t="str">
        <f>IFERROR(VLOOKUP(D2388,RIJDERS!$B$19:$D$4377,3,FALSE),IF(ISBLANK(C2388),"",C2388))</f>
        <v/>
      </c>
    </row>
    <row r="2389" spans="1:2" x14ac:dyDescent="0.25">
      <c r="A2389" s="20" t="str">
        <f>IFERROR(VLOOKUP(D2389,RIJDERS!$B$19:$D$4377,2,FALSE),"")</f>
        <v/>
      </c>
      <c r="B2389" s="20" t="str">
        <f>IFERROR(VLOOKUP(D2389,RIJDERS!$B$19:$D$4377,3,FALSE),IF(ISBLANK(C2389),"",C2389))</f>
        <v/>
      </c>
    </row>
    <row r="2390" spans="1:2" x14ac:dyDescent="0.25">
      <c r="A2390" s="20" t="str">
        <f>IFERROR(VLOOKUP(D2390,RIJDERS!$B$19:$D$4377,2,FALSE),"")</f>
        <v/>
      </c>
      <c r="B2390" s="20" t="str">
        <f>IFERROR(VLOOKUP(D2390,RIJDERS!$B$19:$D$4377,3,FALSE),IF(ISBLANK(C2390),"",C2390))</f>
        <v/>
      </c>
    </row>
    <row r="2391" spans="1:2" x14ac:dyDescent="0.25">
      <c r="A2391" s="20" t="str">
        <f>IFERROR(VLOOKUP(D2391,RIJDERS!$B$19:$D$4377,2,FALSE),"")</f>
        <v/>
      </c>
      <c r="B2391" s="20" t="str">
        <f>IFERROR(VLOOKUP(D2391,RIJDERS!$B$19:$D$4377,3,FALSE),IF(ISBLANK(C2391),"",C2391))</f>
        <v/>
      </c>
    </row>
    <row r="2392" spans="1:2" x14ac:dyDescent="0.25">
      <c r="A2392" s="20" t="str">
        <f>IFERROR(VLOOKUP(D2392,RIJDERS!$B$19:$D$4377,2,FALSE),"")</f>
        <v/>
      </c>
      <c r="B2392" s="20" t="str">
        <f>IFERROR(VLOOKUP(D2392,RIJDERS!$B$19:$D$4377,3,FALSE),IF(ISBLANK(C2392),"",C2392))</f>
        <v/>
      </c>
    </row>
    <row r="2393" spans="1:2" x14ac:dyDescent="0.25">
      <c r="A2393" s="20" t="str">
        <f>IFERROR(VLOOKUP(D2393,RIJDERS!$B$19:$D$4377,2,FALSE),"")</f>
        <v/>
      </c>
      <c r="B2393" s="20" t="str">
        <f>IFERROR(VLOOKUP(D2393,RIJDERS!$B$19:$D$4377,3,FALSE),IF(ISBLANK(C2393),"",C2393))</f>
        <v/>
      </c>
    </row>
    <row r="2394" spans="1:2" x14ac:dyDescent="0.25">
      <c r="A2394" s="20" t="str">
        <f>IFERROR(VLOOKUP(D2394,RIJDERS!$B$19:$D$4377,2,FALSE),"")</f>
        <v/>
      </c>
      <c r="B2394" s="20" t="str">
        <f>IFERROR(VLOOKUP(D2394,RIJDERS!$B$19:$D$4377,3,FALSE),IF(ISBLANK(C2394),"",C2394))</f>
        <v/>
      </c>
    </row>
    <row r="2395" spans="1:2" x14ac:dyDescent="0.25">
      <c r="A2395" s="20" t="str">
        <f>IFERROR(VLOOKUP(D2395,RIJDERS!$B$19:$D$4377,2,FALSE),"")</f>
        <v/>
      </c>
      <c r="B2395" s="20" t="str">
        <f>IFERROR(VLOOKUP(D2395,RIJDERS!$B$19:$D$4377,3,FALSE),IF(ISBLANK(C2395),"",C2395))</f>
        <v/>
      </c>
    </row>
    <row r="2396" spans="1:2" x14ac:dyDescent="0.25">
      <c r="A2396" s="20" t="str">
        <f>IFERROR(VLOOKUP(D2396,RIJDERS!$B$19:$D$4377,2,FALSE),"")</f>
        <v/>
      </c>
      <c r="B2396" s="20" t="str">
        <f>IFERROR(VLOOKUP(D2396,RIJDERS!$B$19:$D$4377,3,FALSE),IF(ISBLANK(C2396),"",C2396))</f>
        <v/>
      </c>
    </row>
    <row r="2397" spans="1:2" x14ac:dyDescent="0.25">
      <c r="A2397" s="20" t="str">
        <f>IFERROR(VLOOKUP(D2397,RIJDERS!$B$19:$D$4377,2,FALSE),"")</f>
        <v/>
      </c>
      <c r="B2397" s="20" t="str">
        <f>IFERROR(VLOOKUP(D2397,RIJDERS!$B$19:$D$4377,3,FALSE),IF(ISBLANK(C2397),"",C2397))</f>
        <v/>
      </c>
    </row>
    <row r="2398" spans="1:2" x14ac:dyDescent="0.25">
      <c r="A2398" s="20" t="str">
        <f>IFERROR(VLOOKUP(D2398,RIJDERS!$B$19:$D$4377,2,FALSE),"")</f>
        <v/>
      </c>
      <c r="B2398" s="20" t="str">
        <f>IFERROR(VLOOKUP(D2398,RIJDERS!$B$19:$D$4377,3,FALSE),IF(ISBLANK(C2398),"",C2398))</f>
        <v/>
      </c>
    </row>
    <row r="2399" spans="1:2" x14ac:dyDescent="0.25">
      <c r="A2399" s="20" t="str">
        <f>IFERROR(VLOOKUP(D2399,RIJDERS!$B$19:$D$4377,2,FALSE),"")</f>
        <v/>
      </c>
      <c r="B2399" s="20" t="str">
        <f>IFERROR(VLOOKUP(D2399,RIJDERS!$B$19:$D$4377,3,FALSE),IF(ISBLANK(C2399),"",C2399))</f>
        <v/>
      </c>
    </row>
    <row r="2400" spans="1:2" x14ac:dyDescent="0.25">
      <c r="A2400" s="20" t="str">
        <f>IFERROR(VLOOKUP(D2400,RIJDERS!$B$19:$D$4377,2,FALSE),"")</f>
        <v/>
      </c>
      <c r="B2400" s="20" t="str">
        <f>IFERROR(VLOOKUP(D2400,RIJDERS!$B$19:$D$4377,3,FALSE),IF(ISBLANK(C2400),"",C2400))</f>
        <v/>
      </c>
    </row>
    <row r="2401" spans="1:2" x14ac:dyDescent="0.25">
      <c r="A2401" s="20" t="str">
        <f>IFERROR(VLOOKUP(D2401,RIJDERS!$B$19:$D$4377,2,FALSE),"")</f>
        <v/>
      </c>
      <c r="B2401" s="20" t="str">
        <f>IFERROR(VLOOKUP(D2401,RIJDERS!$B$19:$D$4377,3,FALSE),IF(ISBLANK(C2401),"",C2401))</f>
        <v/>
      </c>
    </row>
    <row r="2402" spans="1:2" x14ac:dyDescent="0.25">
      <c r="A2402" s="20" t="str">
        <f>IFERROR(VLOOKUP(D2402,RIJDERS!$B$19:$D$4377,2,FALSE),"")</f>
        <v/>
      </c>
      <c r="B2402" s="20" t="str">
        <f>IFERROR(VLOOKUP(D2402,RIJDERS!$B$19:$D$4377,3,FALSE),IF(ISBLANK(C2402),"",C2402))</f>
        <v/>
      </c>
    </row>
    <row r="2403" spans="1:2" x14ac:dyDescent="0.25">
      <c r="A2403" s="20" t="str">
        <f>IFERROR(VLOOKUP(D2403,RIJDERS!$B$19:$D$4377,2,FALSE),"")</f>
        <v/>
      </c>
      <c r="B2403" s="20" t="str">
        <f>IFERROR(VLOOKUP(D2403,RIJDERS!$B$19:$D$4377,3,FALSE),IF(ISBLANK(C2403),"",C2403))</f>
        <v/>
      </c>
    </row>
    <row r="2404" spans="1:2" x14ac:dyDescent="0.25">
      <c r="A2404" s="20" t="str">
        <f>IFERROR(VLOOKUP(D2404,RIJDERS!$B$19:$D$4377,2,FALSE),"")</f>
        <v/>
      </c>
      <c r="B2404" s="20" t="str">
        <f>IFERROR(VLOOKUP(D2404,RIJDERS!$B$19:$D$4377,3,FALSE),IF(ISBLANK(C2404),"",C2404))</f>
        <v/>
      </c>
    </row>
    <row r="2405" spans="1:2" x14ac:dyDescent="0.25">
      <c r="A2405" s="20" t="str">
        <f>IFERROR(VLOOKUP(D2405,RIJDERS!$B$19:$D$4377,2,FALSE),"")</f>
        <v/>
      </c>
      <c r="B2405" s="20" t="str">
        <f>IFERROR(VLOOKUP(D2405,RIJDERS!$B$19:$D$4377,3,FALSE),IF(ISBLANK(C2405),"",C2405))</f>
        <v/>
      </c>
    </row>
    <row r="2406" spans="1:2" x14ac:dyDescent="0.25">
      <c r="A2406" s="20" t="str">
        <f>IFERROR(VLOOKUP(D2406,RIJDERS!$B$19:$D$4377,2,FALSE),"")</f>
        <v/>
      </c>
      <c r="B2406" s="20" t="str">
        <f>IFERROR(VLOOKUP(D2406,RIJDERS!$B$19:$D$4377,3,FALSE),IF(ISBLANK(C2406),"",C2406))</f>
        <v/>
      </c>
    </row>
    <row r="2407" spans="1:2" x14ac:dyDescent="0.25">
      <c r="A2407" s="20" t="str">
        <f>IFERROR(VLOOKUP(D2407,RIJDERS!$B$19:$D$4377,2,FALSE),"")</f>
        <v/>
      </c>
      <c r="B2407" s="20" t="str">
        <f>IFERROR(VLOOKUP(D2407,RIJDERS!$B$19:$D$4377,3,FALSE),IF(ISBLANK(C2407),"",C2407))</f>
        <v/>
      </c>
    </row>
    <row r="2408" spans="1:2" x14ac:dyDescent="0.25">
      <c r="A2408" s="20" t="str">
        <f>IFERROR(VLOOKUP(D2408,RIJDERS!$B$19:$D$4377,2,FALSE),"")</f>
        <v/>
      </c>
      <c r="B2408" s="20" t="str">
        <f>IFERROR(VLOOKUP(D2408,RIJDERS!$B$19:$D$4377,3,FALSE),IF(ISBLANK(C2408),"",C2408))</f>
        <v/>
      </c>
    </row>
    <row r="2409" spans="1:2" x14ac:dyDescent="0.25">
      <c r="A2409" s="20" t="str">
        <f>IFERROR(VLOOKUP(D2409,RIJDERS!$B$19:$D$4377,2,FALSE),"")</f>
        <v/>
      </c>
      <c r="B2409" s="20" t="str">
        <f>IFERROR(VLOOKUP(D2409,RIJDERS!$B$19:$D$4377,3,FALSE),IF(ISBLANK(C2409),"",C2409))</f>
        <v/>
      </c>
    </row>
    <row r="2410" spans="1:2" x14ac:dyDescent="0.25">
      <c r="A2410" s="20" t="str">
        <f>IFERROR(VLOOKUP(D2410,RIJDERS!$B$19:$D$4377,2,FALSE),"")</f>
        <v/>
      </c>
      <c r="B2410" s="20" t="str">
        <f>IFERROR(VLOOKUP(D2410,RIJDERS!$B$19:$D$4377,3,FALSE),IF(ISBLANK(C2410),"",C2410))</f>
        <v/>
      </c>
    </row>
    <row r="2411" spans="1:2" x14ac:dyDescent="0.25">
      <c r="A2411" s="20" t="str">
        <f>IFERROR(VLOOKUP(D2411,RIJDERS!$B$19:$D$4377,2,FALSE),"")</f>
        <v/>
      </c>
      <c r="B2411" s="20" t="str">
        <f>IFERROR(VLOOKUP(D2411,RIJDERS!$B$19:$D$4377,3,FALSE),IF(ISBLANK(C2411),"",C2411))</f>
        <v/>
      </c>
    </row>
    <row r="2412" spans="1:2" x14ac:dyDescent="0.25">
      <c r="A2412" s="20" t="str">
        <f>IFERROR(VLOOKUP(D2412,RIJDERS!$B$19:$D$4377,2,FALSE),"")</f>
        <v/>
      </c>
      <c r="B2412" s="20" t="str">
        <f>IFERROR(VLOOKUP(D2412,RIJDERS!$B$19:$D$4377,3,FALSE),IF(ISBLANK(C2412),"",C2412))</f>
        <v/>
      </c>
    </row>
    <row r="2413" spans="1:2" x14ac:dyDescent="0.25">
      <c r="A2413" s="20" t="str">
        <f>IFERROR(VLOOKUP(D2413,RIJDERS!$B$19:$D$4377,2,FALSE),"")</f>
        <v/>
      </c>
      <c r="B2413" s="20" t="str">
        <f>IFERROR(VLOOKUP(D2413,RIJDERS!$B$19:$D$4377,3,FALSE),IF(ISBLANK(C2413),"",C2413))</f>
        <v/>
      </c>
    </row>
    <row r="2414" spans="1:2" x14ac:dyDescent="0.25">
      <c r="A2414" s="20" t="str">
        <f>IFERROR(VLOOKUP(D2414,RIJDERS!$B$19:$D$4377,2,FALSE),"")</f>
        <v/>
      </c>
      <c r="B2414" s="20" t="str">
        <f>IFERROR(VLOOKUP(D2414,RIJDERS!$B$19:$D$4377,3,FALSE),IF(ISBLANK(C2414),"",C2414))</f>
        <v/>
      </c>
    </row>
    <row r="2415" spans="1:2" x14ac:dyDescent="0.25">
      <c r="A2415" s="20" t="str">
        <f>IFERROR(VLOOKUP(D2415,RIJDERS!$B$19:$D$4377,2,FALSE),"")</f>
        <v/>
      </c>
      <c r="B2415" s="20" t="str">
        <f>IFERROR(VLOOKUP(D2415,RIJDERS!$B$19:$D$4377,3,FALSE),IF(ISBLANK(C2415),"",C2415))</f>
        <v/>
      </c>
    </row>
    <row r="2416" spans="1:2" x14ac:dyDescent="0.25">
      <c r="A2416" s="20" t="str">
        <f>IFERROR(VLOOKUP(D2416,RIJDERS!$B$19:$D$4377,2,FALSE),"")</f>
        <v/>
      </c>
      <c r="B2416" s="20" t="str">
        <f>IFERROR(VLOOKUP(D2416,RIJDERS!$B$19:$D$4377,3,FALSE),IF(ISBLANK(C2416),"",C2416))</f>
        <v/>
      </c>
    </row>
    <row r="2417" spans="1:2" x14ac:dyDescent="0.25">
      <c r="A2417" s="20" t="str">
        <f>IFERROR(VLOOKUP(D2417,RIJDERS!$B$19:$D$4377,2,FALSE),"")</f>
        <v/>
      </c>
      <c r="B2417" s="20" t="str">
        <f>IFERROR(VLOOKUP(D2417,RIJDERS!$B$19:$D$4377,3,FALSE),IF(ISBLANK(C2417),"",C2417))</f>
        <v/>
      </c>
    </row>
    <row r="2418" spans="1:2" x14ac:dyDescent="0.25">
      <c r="A2418" s="20" t="str">
        <f>IFERROR(VLOOKUP(D2418,RIJDERS!$B$19:$D$4377,2,FALSE),"")</f>
        <v/>
      </c>
      <c r="B2418" s="20" t="str">
        <f>IFERROR(VLOOKUP(D2418,RIJDERS!$B$19:$D$4377,3,FALSE),IF(ISBLANK(C2418),"",C2418))</f>
        <v/>
      </c>
    </row>
    <row r="2419" spans="1:2" x14ac:dyDescent="0.25">
      <c r="A2419" s="20" t="str">
        <f>IFERROR(VLOOKUP(D2419,RIJDERS!$B$19:$D$4377,2,FALSE),"")</f>
        <v/>
      </c>
      <c r="B2419" s="20" t="str">
        <f>IFERROR(VLOOKUP(D2419,RIJDERS!$B$19:$D$4377,3,FALSE),IF(ISBLANK(C2419),"",C2419))</f>
        <v/>
      </c>
    </row>
    <row r="2420" spans="1:2" x14ac:dyDescent="0.25">
      <c r="A2420" s="20" t="str">
        <f>IFERROR(VLOOKUP(D2420,RIJDERS!$B$19:$D$4377,2,FALSE),"")</f>
        <v/>
      </c>
      <c r="B2420" s="20" t="str">
        <f>IFERROR(VLOOKUP(D2420,RIJDERS!$B$19:$D$4377,3,FALSE),IF(ISBLANK(C2420),"",C2420))</f>
        <v/>
      </c>
    </row>
    <row r="2421" spans="1:2" x14ac:dyDescent="0.25">
      <c r="A2421" s="20" t="str">
        <f>IFERROR(VLOOKUP(D2421,RIJDERS!$B$19:$D$4377,2,FALSE),"")</f>
        <v/>
      </c>
      <c r="B2421" s="20" t="str">
        <f>IFERROR(VLOOKUP(D2421,RIJDERS!$B$19:$D$4377,3,FALSE),IF(ISBLANK(C2421),"",C2421))</f>
        <v/>
      </c>
    </row>
    <row r="2422" spans="1:2" x14ac:dyDescent="0.25">
      <c r="A2422" s="20" t="str">
        <f>IFERROR(VLOOKUP(D2422,RIJDERS!$B$19:$D$4377,2,FALSE),"")</f>
        <v/>
      </c>
      <c r="B2422" s="20" t="str">
        <f>IFERROR(VLOOKUP(D2422,RIJDERS!$B$19:$D$4377,3,FALSE),IF(ISBLANK(C2422),"",C2422))</f>
        <v/>
      </c>
    </row>
    <row r="2423" spans="1:2" x14ac:dyDescent="0.25">
      <c r="A2423" s="20" t="str">
        <f>IFERROR(VLOOKUP(D2423,RIJDERS!$B$19:$D$4377,2,FALSE),"")</f>
        <v/>
      </c>
      <c r="B2423" s="20" t="str">
        <f>IFERROR(VLOOKUP(D2423,RIJDERS!$B$19:$D$4377,3,FALSE),IF(ISBLANK(C2423),"",C2423))</f>
        <v/>
      </c>
    </row>
    <row r="2424" spans="1:2" x14ac:dyDescent="0.25">
      <c r="A2424" s="20" t="str">
        <f>IFERROR(VLOOKUP(D2424,RIJDERS!$B$19:$D$4377,2,FALSE),"")</f>
        <v/>
      </c>
      <c r="B2424" s="20" t="str">
        <f>IFERROR(VLOOKUP(D2424,RIJDERS!$B$19:$D$4377,3,FALSE),IF(ISBLANK(C2424),"",C2424))</f>
        <v/>
      </c>
    </row>
    <row r="2425" spans="1:2" x14ac:dyDescent="0.25">
      <c r="A2425" s="20" t="str">
        <f>IFERROR(VLOOKUP(D2425,RIJDERS!$B$19:$D$4377,2,FALSE),"")</f>
        <v/>
      </c>
      <c r="B2425" s="20" t="str">
        <f>IFERROR(VLOOKUP(D2425,RIJDERS!$B$19:$D$4377,3,FALSE),IF(ISBLANK(C2425),"",C2425))</f>
        <v/>
      </c>
    </row>
    <row r="2426" spans="1:2" x14ac:dyDescent="0.25">
      <c r="A2426" s="20" t="str">
        <f>IFERROR(VLOOKUP(D2426,RIJDERS!$B$19:$D$4377,2,FALSE),"")</f>
        <v/>
      </c>
      <c r="B2426" s="20" t="str">
        <f>IFERROR(VLOOKUP(D2426,RIJDERS!$B$19:$D$4377,3,FALSE),IF(ISBLANK(C2426),"",C2426))</f>
        <v/>
      </c>
    </row>
    <row r="2427" spans="1:2" x14ac:dyDescent="0.25">
      <c r="A2427" s="20" t="str">
        <f>IFERROR(VLOOKUP(D2427,RIJDERS!$B$19:$D$4377,2,FALSE),"")</f>
        <v/>
      </c>
      <c r="B2427" s="20" t="str">
        <f>IFERROR(VLOOKUP(D2427,RIJDERS!$B$19:$D$4377,3,FALSE),IF(ISBLANK(C2427),"",C2427))</f>
        <v/>
      </c>
    </row>
    <row r="2428" spans="1:2" x14ac:dyDescent="0.25">
      <c r="A2428" s="20" t="str">
        <f>IFERROR(VLOOKUP(D2428,RIJDERS!$B$19:$D$4377,2,FALSE),"")</f>
        <v/>
      </c>
      <c r="B2428" s="20" t="str">
        <f>IFERROR(VLOOKUP(D2428,RIJDERS!$B$19:$D$4377,3,FALSE),IF(ISBLANK(C2428),"",C2428))</f>
        <v/>
      </c>
    </row>
    <row r="2429" spans="1:2" x14ac:dyDescent="0.25">
      <c r="A2429" s="20" t="str">
        <f>IFERROR(VLOOKUP(D2429,RIJDERS!$B$19:$D$4377,2,FALSE),"")</f>
        <v/>
      </c>
      <c r="B2429" s="20" t="str">
        <f>IFERROR(VLOOKUP(D2429,RIJDERS!$B$19:$D$4377,3,FALSE),IF(ISBLANK(C2429),"",C2429))</f>
        <v/>
      </c>
    </row>
    <row r="2430" spans="1:2" x14ac:dyDescent="0.25">
      <c r="A2430" s="20" t="str">
        <f>IFERROR(VLOOKUP(D2430,RIJDERS!$B$19:$D$4377,2,FALSE),"")</f>
        <v/>
      </c>
      <c r="B2430" s="20" t="str">
        <f>IFERROR(VLOOKUP(D2430,RIJDERS!$B$19:$D$4377,3,FALSE),IF(ISBLANK(C2430),"",C2430))</f>
        <v/>
      </c>
    </row>
    <row r="2431" spans="1:2" x14ac:dyDescent="0.25">
      <c r="A2431" s="20" t="str">
        <f>IFERROR(VLOOKUP(D2431,RIJDERS!$B$19:$D$4377,2,FALSE),"")</f>
        <v/>
      </c>
      <c r="B2431" s="20" t="str">
        <f>IFERROR(VLOOKUP(D2431,RIJDERS!$B$19:$D$4377,3,FALSE),IF(ISBLANK(C2431),"",C2431))</f>
        <v/>
      </c>
    </row>
    <row r="2432" spans="1:2" x14ac:dyDescent="0.25">
      <c r="A2432" s="20" t="str">
        <f>IFERROR(VLOOKUP(D2432,RIJDERS!$B$19:$D$4377,2,FALSE),"")</f>
        <v/>
      </c>
      <c r="B2432" s="20" t="str">
        <f>IFERROR(VLOOKUP(D2432,RIJDERS!$B$19:$D$4377,3,FALSE),IF(ISBLANK(C2432),"",C2432))</f>
        <v/>
      </c>
    </row>
    <row r="2433" spans="1:2" x14ac:dyDescent="0.25">
      <c r="A2433" s="20" t="str">
        <f>IFERROR(VLOOKUP(D2433,RIJDERS!$B$19:$D$4377,2,FALSE),"")</f>
        <v/>
      </c>
      <c r="B2433" s="20" t="str">
        <f>IFERROR(VLOOKUP(D2433,RIJDERS!$B$19:$D$4377,3,FALSE),IF(ISBLANK(C2433),"",C2433))</f>
        <v/>
      </c>
    </row>
    <row r="2434" spans="1:2" x14ac:dyDescent="0.25">
      <c r="A2434" s="20" t="str">
        <f>IFERROR(VLOOKUP(D2434,RIJDERS!$B$19:$D$4377,2,FALSE),"")</f>
        <v/>
      </c>
      <c r="B2434" s="20" t="str">
        <f>IFERROR(VLOOKUP(D2434,RIJDERS!$B$19:$D$4377,3,FALSE),IF(ISBLANK(C2434),"",C2434))</f>
        <v/>
      </c>
    </row>
    <row r="2435" spans="1:2" x14ac:dyDescent="0.25">
      <c r="A2435" s="20" t="str">
        <f>IFERROR(VLOOKUP(D2435,RIJDERS!$B$19:$D$4377,2,FALSE),"")</f>
        <v/>
      </c>
      <c r="B2435" s="20" t="str">
        <f>IFERROR(VLOOKUP(D2435,RIJDERS!$B$19:$D$4377,3,FALSE),IF(ISBLANK(C2435),"",C2435))</f>
        <v/>
      </c>
    </row>
    <row r="2436" spans="1:2" x14ac:dyDescent="0.25">
      <c r="A2436" s="20" t="str">
        <f>IFERROR(VLOOKUP(D2436,RIJDERS!$B$19:$D$4377,2,FALSE),"")</f>
        <v/>
      </c>
      <c r="B2436" s="20" t="str">
        <f>IFERROR(VLOOKUP(D2436,RIJDERS!$B$19:$D$4377,3,FALSE),IF(ISBLANK(C2436),"",C2436))</f>
        <v/>
      </c>
    </row>
    <row r="2437" spans="1:2" x14ac:dyDescent="0.25">
      <c r="A2437" s="20" t="str">
        <f>IFERROR(VLOOKUP(D2437,RIJDERS!$B$19:$D$4377,2,FALSE),"")</f>
        <v/>
      </c>
      <c r="B2437" s="20" t="str">
        <f>IFERROR(VLOOKUP(D2437,RIJDERS!$B$19:$D$4377,3,FALSE),IF(ISBLANK(C2437),"",C2437))</f>
        <v/>
      </c>
    </row>
    <row r="2438" spans="1:2" x14ac:dyDescent="0.25">
      <c r="A2438" s="20" t="str">
        <f>IFERROR(VLOOKUP(D2438,RIJDERS!$B$19:$D$4377,2,FALSE),"")</f>
        <v/>
      </c>
      <c r="B2438" s="20" t="str">
        <f>IFERROR(VLOOKUP(D2438,RIJDERS!$B$19:$D$4377,3,FALSE),IF(ISBLANK(C2438),"",C2438))</f>
        <v/>
      </c>
    </row>
    <row r="2439" spans="1:2" x14ac:dyDescent="0.25">
      <c r="A2439" s="20" t="str">
        <f>IFERROR(VLOOKUP(D2439,RIJDERS!$B$19:$D$4377,2,FALSE),"")</f>
        <v/>
      </c>
      <c r="B2439" s="20" t="str">
        <f>IFERROR(VLOOKUP(D2439,RIJDERS!$B$19:$D$4377,3,FALSE),IF(ISBLANK(C2439),"",C2439))</f>
        <v/>
      </c>
    </row>
    <row r="2440" spans="1:2" x14ac:dyDescent="0.25">
      <c r="A2440" s="20" t="str">
        <f>IFERROR(VLOOKUP(D2440,RIJDERS!$B$19:$D$4377,2,FALSE),"")</f>
        <v/>
      </c>
      <c r="B2440" s="20" t="str">
        <f>IFERROR(VLOOKUP(D2440,RIJDERS!$B$19:$D$4377,3,FALSE),IF(ISBLANK(C2440),"",C2440))</f>
        <v/>
      </c>
    </row>
    <row r="2441" spans="1:2" x14ac:dyDescent="0.25">
      <c r="A2441" s="20" t="str">
        <f>IFERROR(VLOOKUP(D2441,RIJDERS!$B$19:$D$4377,2,FALSE),"")</f>
        <v/>
      </c>
      <c r="B2441" s="20" t="str">
        <f>IFERROR(VLOOKUP(D2441,RIJDERS!$B$19:$D$4377,3,FALSE),IF(ISBLANK(C2441),"",C2441))</f>
        <v/>
      </c>
    </row>
    <row r="2442" spans="1:2" x14ac:dyDescent="0.25">
      <c r="A2442" s="20" t="str">
        <f>IFERROR(VLOOKUP(D2442,RIJDERS!$B$19:$D$4377,2,FALSE),"")</f>
        <v/>
      </c>
      <c r="B2442" s="20" t="str">
        <f>IFERROR(VLOOKUP(D2442,RIJDERS!$B$19:$D$4377,3,FALSE),IF(ISBLANK(C2442),"",C2442))</f>
        <v/>
      </c>
    </row>
    <row r="2443" spans="1:2" x14ac:dyDescent="0.25">
      <c r="A2443" s="20" t="str">
        <f>IFERROR(VLOOKUP(D2443,RIJDERS!$B$19:$D$4377,2,FALSE),"")</f>
        <v/>
      </c>
      <c r="B2443" s="20" t="str">
        <f>IFERROR(VLOOKUP(D2443,RIJDERS!$B$19:$D$4377,3,FALSE),IF(ISBLANK(C2443),"",C2443))</f>
        <v/>
      </c>
    </row>
    <row r="2444" spans="1:2" x14ac:dyDescent="0.25">
      <c r="A2444" s="20" t="str">
        <f>IFERROR(VLOOKUP(D2444,RIJDERS!$B$19:$D$4377,2,FALSE),"")</f>
        <v/>
      </c>
      <c r="B2444" s="20" t="str">
        <f>IFERROR(VLOOKUP(D2444,RIJDERS!$B$19:$D$4377,3,FALSE),IF(ISBLANK(C2444),"",C2444))</f>
        <v/>
      </c>
    </row>
    <row r="2445" spans="1:2" x14ac:dyDescent="0.25">
      <c r="A2445" s="20" t="str">
        <f>IFERROR(VLOOKUP(D2445,RIJDERS!$B$19:$D$4377,2,FALSE),"")</f>
        <v/>
      </c>
      <c r="B2445" s="20" t="str">
        <f>IFERROR(VLOOKUP(D2445,RIJDERS!$B$19:$D$4377,3,FALSE),IF(ISBLANK(C2445),"",C2445))</f>
        <v/>
      </c>
    </row>
    <row r="2446" spans="1:2" x14ac:dyDescent="0.25">
      <c r="A2446" s="20" t="str">
        <f>IFERROR(VLOOKUP(D2446,RIJDERS!$B$19:$D$4377,2,FALSE),"")</f>
        <v/>
      </c>
      <c r="B2446" s="20" t="str">
        <f>IFERROR(VLOOKUP(D2446,RIJDERS!$B$19:$D$4377,3,FALSE),IF(ISBLANK(C2446),"",C2446))</f>
        <v/>
      </c>
    </row>
    <row r="2447" spans="1:2" x14ac:dyDescent="0.25">
      <c r="A2447" s="20" t="str">
        <f>IFERROR(VLOOKUP(D2447,RIJDERS!$B$19:$D$4377,2,FALSE),"")</f>
        <v/>
      </c>
      <c r="B2447" s="20" t="str">
        <f>IFERROR(VLOOKUP(D2447,RIJDERS!$B$19:$D$4377,3,FALSE),IF(ISBLANK(C2447),"",C2447))</f>
        <v/>
      </c>
    </row>
    <row r="2448" spans="1:2" x14ac:dyDescent="0.25">
      <c r="A2448" s="20" t="str">
        <f>IFERROR(VLOOKUP(D2448,RIJDERS!$B$19:$D$4377,2,FALSE),"")</f>
        <v/>
      </c>
      <c r="B2448" s="20" t="str">
        <f>IFERROR(VLOOKUP(D2448,RIJDERS!$B$19:$D$4377,3,FALSE),IF(ISBLANK(C2448),"",C2448))</f>
        <v/>
      </c>
    </row>
    <row r="2449" spans="1:2" x14ac:dyDescent="0.25">
      <c r="A2449" s="20" t="str">
        <f>IFERROR(VLOOKUP(D2449,RIJDERS!$B$19:$D$4377,2,FALSE),"")</f>
        <v/>
      </c>
      <c r="B2449" s="20" t="str">
        <f>IFERROR(VLOOKUP(D2449,RIJDERS!$B$19:$D$4377,3,FALSE),IF(ISBLANK(C2449),"",C2449))</f>
        <v/>
      </c>
    </row>
    <row r="2450" spans="1:2" x14ac:dyDescent="0.25">
      <c r="A2450" s="20" t="str">
        <f>IFERROR(VLOOKUP(D2450,RIJDERS!$B$19:$D$4377,2,FALSE),"")</f>
        <v/>
      </c>
      <c r="B2450" s="20" t="str">
        <f>IFERROR(VLOOKUP(D2450,RIJDERS!$B$19:$D$4377,3,FALSE),IF(ISBLANK(C2450),"",C2450))</f>
        <v/>
      </c>
    </row>
    <row r="2451" spans="1:2" x14ac:dyDescent="0.25">
      <c r="A2451" s="20" t="str">
        <f>IFERROR(VLOOKUP(D2451,RIJDERS!$B$19:$D$4377,2,FALSE),"")</f>
        <v/>
      </c>
      <c r="B2451" s="20" t="str">
        <f>IFERROR(VLOOKUP(D2451,RIJDERS!$B$19:$D$4377,3,FALSE),IF(ISBLANK(C2451),"",C2451))</f>
        <v/>
      </c>
    </row>
    <row r="2452" spans="1:2" x14ac:dyDescent="0.25">
      <c r="A2452" s="20" t="str">
        <f>IFERROR(VLOOKUP(D2452,RIJDERS!$B$19:$D$4377,2,FALSE),"")</f>
        <v/>
      </c>
      <c r="B2452" s="20" t="str">
        <f>IFERROR(VLOOKUP(D2452,RIJDERS!$B$19:$D$4377,3,FALSE),IF(ISBLANK(C2452),"",C2452))</f>
        <v/>
      </c>
    </row>
    <row r="2453" spans="1:2" x14ac:dyDescent="0.25">
      <c r="A2453" s="20" t="str">
        <f>IFERROR(VLOOKUP(D2453,RIJDERS!$B$19:$D$4377,2,FALSE),"")</f>
        <v/>
      </c>
      <c r="B2453" s="20" t="str">
        <f>IFERROR(VLOOKUP(D2453,RIJDERS!$B$19:$D$4377,3,FALSE),IF(ISBLANK(C2453),"",C2453))</f>
        <v/>
      </c>
    </row>
    <row r="2454" spans="1:2" x14ac:dyDescent="0.25">
      <c r="A2454" s="20" t="str">
        <f>IFERROR(VLOOKUP(D2454,RIJDERS!$B$19:$D$4377,2,FALSE),"")</f>
        <v/>
      </c>
      <c r="B2454" s="20" t="str">
        <f>IFERROR(VLOOKUP(D2454,RIJDERS!$B$19:$D$4377,3,FALSE),IF(ISBLANK(C2454),"",C2454))</f>
        <v/>
      </c>
    </row>
    <row r="2455" spans="1:2" x14ac:dyDescent="0.25">
      <c r="A2455" s="20" t="str">
        <f>IFERROR(VLOOKUP(D2455,RIJDERS!$B$19:$D$4377,2,FALSE),"")</f>
        <v/>
      </c>
      <c r="B2455" s="20" t="str">
        <f>IFERROR(VLOOKUP(D2455,RIJDERS!$B$19:$D$4377,3,FALSE),IF(ISBLANK(C2455),"",C2455))</f>
        <v/>
      </c>
    </row>
    <row r="2456" spans="1:2" x14ac:dyDescent="0.25">
      <c r="A2456" s="20" t="str">
        <f>IFERROR(VLOOKUP(D2456,RIJDERS!$B$19:$D$4377,2,FALSE),"")</f>
        <v/>
      </c>
      <c r="B2456" s="20" t="str">
        <f>IFERROR(VLOOKUP(D2456,RIJDERS!$B$19:$D$4377,3,FALSE),IF(ISBLANK(C2456),"",C2456))</f>
        <v/>
      </c>
    </row>
    <row r="2457" spans="1:2" x14ac:dyDescent="0.25">
      <c r="A2457" s="20" t="str">
        <f>IFERROR(VLOOKUP(D2457,RIJDERS!$B$19:$D$4377,2,FALSE),"")</f>
        <v/>
      </c>
      <c r="B2457" s="20" t="str">
        <f>IFERROR(VLOOKUP(D2457,RIJDERS!$B$19:$D$4377,3,FALSE),IF(ISBLANK(C2457),"",C2457))</f>
        <v/>
      </c>
    </row>
    <row r="2458" spans="1:2" x14ac:dyDescent="0.25">
      <c r="A2458" s="20" t="str">
        <f>IFERROR(VLOOKUP(D2458,RIJDERS!$B$19:$D$4377,2,FALSE),"")</f>
        <v/>
      </c>
      <c r="B2458" s="20" t="str">
        <f>IFERROR(VLOOKUP(D2458,RIJDERS!$B$19:$D$4377,3,FALSE),IF(ISBLANK(C2458),"",C2458))</f>
        <v/>
      </c>
    </row>
    <row r="2459" spans="1:2" x14ac:dyDescent="0.25">
      <c r="A2459" s="20" t="str">
        <f>IFERROR(VLOOKUP(D2459,RIJDERS!$B$19:$D$4377,2,FALSE),"")</f>
        <v/>
      </c>
      <c r="B2459" s="20" t="str">
        <f>IFERROR(VLOOKUP(D2459,RIJDERS!$B$19:$D$4377,3,FALSE),IF(ISBLANK(C2459),"",C2459))</f>
        <v/>
      </c>
    </row>
    <row r="2460" spans="1:2" x14ac:dyDescent="0.25">
      <c r="A2460" s="20" t="str">
        <f>IFERROR(VLOOKUP(D2460,RIJDERS!$B$19:$D$4377,2,FALSE),"")</f>
        <v/>
      </c>
      <c r="B2460" s="20" t="str">
        <f>IFERROR(VLOOKUP(D2460,RIJDERS!$B$19:$D$4377,3,FALSE),IF(ISBLANK(C2460),"",C2460))</f>
        <v/>
      </c>
    </row>
    <row r="2461" spans="1:2" x14ac:dyDescent="0.25">
      <c r="A2461" s="20" t="str">
        <f>IFERROR(VLOOKUP(D2461,RIJDERS!$B$19:$D$4377,2,FALSE),"")</f>
        <v/>
      </c>
      <c r="B2461" s="20" t="str">
        <f>IFERROR(VLOOKUP(D2461,RIJDERS!$B$19:$D$4377,3,FALSE),IF(ISBLANK(C2461),"",C2461))</f>
        <v/>
      </c>
    </row>
    <row r="2462" spans="1:2" x14ac:dyDescent="0.25">
      <c r="A2462" s="20" t="str">
        <f>IFERROR(VLOOKUP(D2462,RIJDERS!$B$19:$D$4377,2,FALSE),"")</f>
        <v/>
      </c>
      <c r="B2462" s="20" t="str">
        <f>IFERROR(VLOOKUP(D2462,RIJDERS!$B$19:$D$4377,3,FALSE),IF(ISBLANK(C2462),"",C2462))</f>
        <v/>
      </c>
    </row>
    <row r="2463" spans="1:2" x14ac:dyDescent="0.25">
      <c r="A2463" s="20" t="str">
        <f>IFERROR(VLOOKUP(D2463,RIJDERS!$B$19:$D$4377,2,FALSE),"")</f>
        <v/>
      </c>
      <c r="B2463" s="20" t="str">
        <f>IFERROR(VLOOKUP(D2463,RIJDERS!$B$19:$D$4377,3,FALSE),IF(ISBLANK(C2463),"",C2463))</f>
        <v/>
      </c>
    </row>
    <row r="2464" spans="1:2" x14ac:dyDescent="0.25">
      <c r="A2464" s="20" t="str">
        <f>IFERROR(VLOOKUP(D2464,RIJDERS!$B$19:$D$4377,2,FALSE),"")</f>
        <v/>
      </c>
      <c r="B2464" s="20" t="str">
        <f>IFERROR(VLOOKUP(D2464,RIJDERS!$B$19:$D$4377,3,FALSE),IF(ISBLANK(C2464),"",C2464))</f>
        <v/>
      </c>
    </row>
    <row r="2465" spans="1:2" x14ac:dyDescent="0.25">
      <c r="A2465" s="20" t="str">
        <f>IFERROR(VLOOKUP(D2465,RIJDERS!$B$19:$D$4377,2,FALSE),"")</f>
        <v/>
      </c>
      <c r="B2465" s="20" t="str">
        <f>IFERROR(VLOOKUP(D2465,RIJDERS!$B$19:$D$4377,3,FALSE),IF(ISBLANK(C2465),"",C2465))</f>
        <v/>
      </c>
    </row>
    <row r="2466" spans="1:2" x14ac:dyDescent="0.25">
      <c r="A2466" s="20" t="str">
        <f>IFERROR(VLOOKUP(D2466,RIJDERS!$B$19:$D$4377,2,FALSE),"")</f>
        <v/>
      </c>
      <c r="B2466" s="20" t="str">
        <f>IFERROR(VLOOKUP(D2466,RIJDERS!$B$19:$D$4377,3,FALSE),IF(ISBLANK(C2466),"",C2466))</f>
        <v/>
      </c>
    </row>
    <row r="2467" spans="1:2" x14ac:dyDescent="0.25">
      <c r="A2467" s="20" t="str">
        <f>IFERROR(VLOOKUP(D2467,RIJDERS!$B$19:$D$4377,2,FALSE),"")</f>
        <v/>
      </c>
      <c r="B2467" s="20" t="str">
        <f>IFERROR(VLOOKUP(D2467,RIJDERS!$B$19:$D$4377,3,FALSE),IF(ISBLANK(C2467),"",C2467))</f>
        <v/>
      </c>
    </row>
    <row r="2468" spans="1:2" x14ac:dyDescent="0.25">
      <c r="A2468" s="20" t="str">
        <f>IFERROR(VLOOKUP(D2468,RIJDERS!$B$19:$D$4377,2,FALSE),"")</f>
        <v/>
      </c>
      <c r="B2468" s="20" t="str">
        <f>IFERROR(VLOOKUP(D2468,RIJDERS!$B$19:$D$4377,3,FALSE),IF(ISBLANK(C2468),"",C2468))</f>
        <v/>
      </c>
    </row>
    <row r="2469" spans="1:2" x14ac:dyDescent="0.25">
      <c r="A2469" s="20" t="str">
        <f>IFERROR(VLOOKUP(D2469,RIJDERS!$B$19:$D$4377,2,FALSE),"")</f>
        <v/>
      </c>
      <c r="B2469" s="20" t="str">
        <f>IFERROR(VLOOKUP(D2469,RIJDERS!$B$19:$D$4377,3,FALSE),IF(ISBLANK(C2469),"",C2469))</f>
        <v/>
      </c>
    </row>
    <row r="2470" spans="1:2" x14ac:dyDescent="0.25">
      <c r="A2470" s="20" t="str">
        <f>IFERROR(VLOOKUP(D2470,RIJDERS!$B$19:$D$4377,2,FALSE),"")</f>
        <v/>
      </c>
      <c r="B2470" s="20" t="str">
        <f>IFERROR(VLOOKUP(D2470,RIJDERS!$B$19:$D$4377,3,FALSE),IF(ISBLANK(C2470),"",C2470))</f>
        <v/>
      </c>
    </row>
    <row r="2471" spans="1:2" x14ac:dyDescent="0.25">
      <c r="A2471" s="20" t="str">
        <f>IFERROR(VLOOKUP(D2471,RIJDERS!$B$19:$D$4377,2,FALSE),"")</f>
        <v/>
      </c>
      <c r="B2471" s="20" t="str">
        <f>IFERROR(VLOOKUP(D2471,RIJDERS!$B$19:$D$4377,3,FALSE),IF(ISBLANK(C2471),"",C2471))</f>
        <v/>
      </c>
    </row>
    <row r="2472" spans="1:2" x14ac:dyDescent="0.25">
      <c r="A2472" s="20" t="str">
        <f>IFERROR(VLOOKUP(D2472,RIJDERS!$B$19:$D$4377,2,FALSE),"")</f>
        <v/>
      </c>
      <c r="B2472" s="20" t="str">
        <f>IFERROR(VLOOKUP(D2472,RIJDERS!$B$19:$D$4377,3,FALSE),IF(ISBLANK(C2472),"",C2472))</f>
        <v/>
      </c>
    </row>
    <row r="2473" spans="1:2" x14ac:dyDescent="0.25">
      <c r="A2473" s="20" t="str">
        <f>IFERROR(VLOOKUP(D2473,RIJDERS!$B$19:$D$4377,2,FALSE),"")</f>
        <v/>
      </c>
      <c r="B2473" s="20" t="str">
        <f>IFERROR(VLOOKUP(D2473,RIJDERS!$B$19:$D$4377,3,FALSE),IF(ISBLANK(C2473),"",C2473))</f>
        <v/>
      </c>
    </row>
    <row r="2474" spans="1:2" x14ac:dyDescent="0.25">
      <c r="A2474" s="20" t="str">
        <f>IFERROR(VLOOKUP(D2474,RIJDERS!$B$19:$D$4377,2,FALSE),"")</f>
        <v/>
      </c>
      <c r="B2474" s="20" t="str">
        <f>IFERROR(VLOOKUP(D2474,RIJDERS!$B$19:$D$4377,3,FALSE),IF(ISBLANK(C2474),"",C2474))</f>
        <v/>
      </c>
    </row>
    <row r="2475" spans="1:2" x14ac:dyDescent="0.25">
      <c r="A2475" s="20" t="str">
        <f>IFERROR(VLOOKUP(D2475,RIJDERS!$B$19:$D$4377,2,FALSE),"")</f>
        <v/>
      </c>
      <c r="B2475" s="20" t="str">
        <f>IFERROR(VLOOKUP(D2475,RIJDERS!$B$19:$D$4377,3,FALSE),IF(ISBLANK(C2475),"",C2475))</f>
        <v/>
      </c>
    </row>
    <row r="2476" spans="1:2" x14ac:dyDescent="0.25">
      <c r="A2476" s="20" t="str">
        <f>IFERROR(VLOOKUP(D2476,RIJDERS!$B$19:$D$4377,2,FALSE),"")</f>
        <v/>
      </c>
      <c r="B2476" s="20" t="str">
        <f>IFERROR(VLOOKUP(D2476,RIJDERS!$B$19:$D$4377,3,FALSE),IF(ISBLANK(C2476),"",C2476))</f>
        <v/>
      </c>
    </row>
    <row r="2477" spans="1:2" x14ac:dyDescent="0.25">
      <c r="A2477" s="20" t="str">
        <f>IFERROR(VLOOKUP(D2477,RIJDERS!$B$19:$D$4377,2,FALSE),"")</f>
        <v/>
      </c>
      <c r="B2477" s="20" t="str">
        <f>IFERROR(VLOOKUP(D2477,RIJDERS!$B$19:$D$4377,3,FALSE),IF(ISBLANK(C2477),"",C2477))</f>
        <v/>
      </c>
    </row>
    <row r="2478" spans="1:2" x14ac:dyDescent="0.25">
      <c r="A2478" s="20" t="str">
        <f>IFERROR(VLOOKUP(D2478,RIJDERS!$B$19:$D$4377,2,FALSE),"")</f>
        <v/>
      </c>
      <c r="B2478" s="20" t="str">
        <f>IFERROR(VLOOKUP(D2478,RIJDERS!$B$19:$D$4377,3,FALSE),IF(ISBLANK(C2478),"",C2478))</f>
        <v/>
      </c>
    </row>
    <row r="2479" spans="1:2" x14ac:dyDescent="0.25">
      <c r="A2479" s="20" t="str">
        <f>IFERROR(VLOOKUP(D2479,RIJDERS!$B$19:$D$4377,2,FALSE),"")</f>
        <v/>
      </c>
      <c r="B2479" s="20" t="str">
        <f>IFERROR(VLOOKUP(D2479,RIJDERS!$B$19:$D$4377,3,FALSE),IF(ISBLANK(C2479),"",C2479))</f>
        <v/>
      </c>
    </row>
    <row r="2480" spans="1:2" x14ac:dyDescent="0.25">
      <c r="A2480" s="20" t="str">
        <f>IFERROR(VLOOKUP(D2480,RIJDERS!$B$19:$D$4377,2,FALSE),"")</f>
        <v/>
      </c>
      <c r="B2480" s="20" t="str">
        <f>IFERROR(VLOOKUP(D2480,RIJDERS!$B$19:$D$4377,3,FALSE),IF(ISBLANK(C2480),"",C2480))</f>
        <v/>
      </c>
    </row>
    <row r="2481" spans="1:2" x14ac:dyDescent="0.25">
      <c r="A2481" s="20" t="str">
        <f>IFERROR(VLOOKUP(D2481,RIJDERS!$B$19:$D$4377,2,FALSE),"")</f>
        <v/>
      </c>
      <c r="B2481" s="20" t="str">
        <f>IFERROR(VLOOKUP(D2481,RIJDERS!$B$19:$D$4377,3,FALSE),IF(ISBLANK(C2481),"",C2481))</f>
        <v/>
      </c>
    </row>
    <row r="2482" spans="1:2" x14ac:dyDescent="0.25">
      <c r="A2482" s="20" t="str">
        <f>IFERROR(VLOOKUP(D2482,RIJDERS!$B$19:$D$4377,2,FALSE),"")</f>
        <v/>
      </c>
      <c r="B2482" s="20" t="str">
        <f>IFERROR(VLOOKUP(D2482,RIJDERS!$B$19:$D$4377,3,FALSE),IF(ISBLANK(C2482),"",C2482))</f>
        <v/>
      </c>
    </row>
    <row r="2483" spans="1:2" x14ac:dyDescent="0.25">
      <c r="A2483" s="20" t="str">
        <f>IFERROR(VLOOKUP(D2483,RIJDERS!$B$19:$D$4377,2,FALSE),"")</f>
        <v/>
      </c>
      <c r="B2483" s="20" t="str">
        <f>IFERROR(VLOOKUP(D2483,RIJDERS!$B$19:$D$4377,3,FALSE),IF(ISBLANK(C2483),"",C2483))</f>
        <v/>
      </c>
    </row>
    <row r="2484" spans="1:2" x14ac:dyDescent="0.25">
      <c r="A2484" s="20" t="str">
        <f>IFERROR(VLOOKUP(D2484,RIJDERS!$B$19:$D$4377,2,FALSE),"")</f>
        <v/>
      </c>
      <c r="B2484" s="20" t="str">
        <f>IFERROR(VLOOKUP(D2484,RIJDERS!$B$19:$D$4377,3,FALSE),IF(ISBLANK(C2484),"",C2484))</f>
        <v/>
      </c>
    </row>
    <row r="2485" spans="1:2" x14ac:dyDescent="0.25">
      <c r="A2485" s="20" t="str">
        <f>IFERROR(VLOOKUP(D2485,RIJDERS!$B$19:$D$4377,2,FALSE),"")</f>
        <v/>
      </c>
      <c r="B2485" s="20" t="str">
        <f>IFERROR(VLOOKUP(D2485,RIJDERS!$B$19:$D$4377,3,FALSE),IF(ISBLANK(C2485),"",C2485))</f>
        <v/>
      </c>
    </row>
    <row r="2486" spans="1:2" x14ac:dyDescent="0.25">
      <c r="A2486" s="20" t="str">
        <f>IFERROR(VLOOKUP(D2486,RIJDERS!$B$19:$D$4377,2,FALSE),"")</f>
        <v/>
      </c>
      <c r="B2486" s="20" t="str">
        <f>IFERROR(VLOOKUP(D2486,RIJDERS!$B$19:$D$4377,3,FALSE),IF(ISBLANK(C2486),"",C2486))</f>
        <v/>
      </c>
    </row>
    <row r="2487" spans="1:2" x14ac:dyDescent="0.25">
      <c r="A2487" s="20" t="str">
        <f>IFERROR(VLOOKUP(D2487,RIJDERS!$B$19:$D$4377,2,FALSE),"")</f>
        <v/>
      </c>
      <c r="B2487" s="20" t="str">
        <f>IFERROR(VLOOKUP(D2487,RIJDERS!$B$19:$D$4377,3,FALSE),IF(ISBLANK(C2487),"",C2487))</f>
        <v/>
      </c>
    </row>
    <row r="2488" spans="1:2" x14ac:dyDescent="0.25">
      <c r="A2488" s="20" t="str">
        <f>IFERROR(VLOOKUP(D2488,RIJDERS!$B$19:$D$4377,2,FALSE),"")</f>
        <v/>
      </c>
      <c r="B2488" s="20" t="str">
        <f>IFERROR(VLOOKUP(D2488,RIJDERS!$B$19:$D$4377,3,FALSE),IF(ISBLANK(C2488),"",C2488))</f>
        <v/>
      </c>
    </row>
    <row r="2489" spans="1:2" x14ac:dyDescent="0.25">
      <c r="A2489" s="20" t="str">
        <f>IFERROR(VLOOKUP(D2489,RIJDERS!$B$19:$D$4377,2,FALSE),"")</f>
        <v/>
      </c>
      <c r="B2489" s="20" t="str">
        <f>IFERROR(VLOOKUP(D2489,RIJDERS!$B$19:$D$4377,3,FALSE),IF(ISBLANK(C2489),"",C2489))</f>
        <v/>
      </c>
    </row>
    <row r="2490" spans="1:2" x14ac:dyDescent="0.25">
      <c r="A2490" s="20" t="str">
        <f>IFERROR(VLOOKUP(D2490,RIJDERS!$B$19:$D$4377,2,FALSE),"")</f>
        <v/>
      </c>
      <c r="B2490" s="20" t="str">
        <f>IFERROR(VLOOKUP(D2490,RIJDERS!$B$19:$D$4377,3,FALSE),IF(ISBLANK(C2490),"",C2490))</f>
        <v/>
      </c>
    </row>
    <row r="2491" spans="1:2" x14ac:dyDescent="0.25">
      <c r="A2491" s="20" t="str">
        <f>IFERROR(VLOOKUP(D2491,RIJDERS!$B$19:$D$4377,2,FALSE),"")</f>
        <v/>
      </c>
      <c r="B2491" s="20" t="str">
        <f>IFERROR(VLOOKUP(D2491,RIJDERS!$B$19:$D$4377,3,FALSE),IF(ISBLANK(C2491),"",C2491))</f>
        <v/>
      </c>
    </row>
    <row r="2492" spans="1:2" x14ac:dyDescent="0.25">
      <c r="A2492" s="20" t="str">
        <f>IFERROR(VLOOKUP(D2492,RIJDERS!$B$19:$D$4377,2,FALSE),"")</f>
        <v/>
      </c>
      <c r="B2492" s="20" t="str">
        <f>IFERROR(VLOOKUP(D2492,RIJDERS!$B$19:$D$4377,3,FALSE),IF(ISBLANK(C2492),"",C2492))</f>
        <v/>
      </c>
    </row>
    <row r="2493" spans="1:2" x14ac:dyDescent="0.25">
      <c r="A2493" s="20" t="str">
        <f>IFERROR(VLOOKUP(D2493,RIJDERS!$B$19:$D$4377,2,FALSE),"")</f>
        <v/>
      </c>
      <c r="B2493" s="20" t="str">
        <f>IFERROR(VLOOKUP(D2493,RIJDERS!$B$19:$D$4377,3,FALSE),IF(ISBLANK(C2493),"",C2493))</f>
        <v/>
      </c>
    </row>
    <row r="2494" spans="1:2" x14ac:dyDescent="0.25">
      <c r="A2494" s="20" t="str">
        <f>IFERROR(VLOOKUP(D2494,RIJDERS!$B$19:$D$4377,2,FALSE),"")</f>
        <v/>
      </c>
      <c r="B2494" s="20" t="str">
        <f>IFERROR(VLOOKUP(D2494,RIJDERS!$B$19:$D$4377,3,FALSE),IF(ISBLANK(C2494),"",C2494))</f>
        <v/>
      </c>
    </row>
    <row r="2495" spans="1:2" x14ac:dyDescent="0.25">
      <c r="A2495" s="20" t="str">
        <f>IFERROR(VLOOKUP(D2495,RIJDERS!$B$19:$D$4377,2,FALSE),"")</f>
        <v/>
      </c>
      <c r="B2495" s="20" t="str">
        <f>IFERROR(VLOOKUP(D2495,RIJDERS!$B$19:$D$4377,3,FALSE),IF(ISBLANK(C2495),"",C2495))</f>
        <v/>
      </c>
    </row>
    <row r="2496" spans="1:2" x14ac:dyDescent="0.25">
      <c r="A2496" s="20" t="str">
        <f>IFERROR(VLOOKUP(D2496,RIJDERS!$B$19:$D$4377,2,FALSE),"")</f>
        <v/>
      </c>
      <c r="B2496" s="20" t="str">
        <f>IFERROR(VLOOKUP(D2496,RIJDERS!$B$19:$D$4377,3,FALSE),IF(ISBLANK(C2496),"",C2496))</f>
        <v/>
      </c>
    </row>
    <row r="2497" spans="1:2" x14ac:dyDescent="0.25">
      <c r="A2497" s="20" t="str">
        <f>IFERROR(VLOOKUP(D2497,RIJDERS!$B$19:$D$4377,2,FALSE),"")</f>
        <v/>
      </c>
      <c r="B2497" s="20" t="str">
        <f>IFERROR(VLOOKUP(D2497,RIJDERS!$B$19:$D$4377,3,FALSE),IF(ISBLANK(C2497),"",C2497))</f>
        <v/>
      </c>
    </row>
    <row r="2498" spans="1:2" x14ac:dyDescent="0.25">
      <c r="A2498" s="20" t="str">
        <f>IFERROR(VLOOKUP(D2498,RIJDERS!$B$19:$D$4377,2,FALSE),"")</f>
        <v/>
      </c>
      <c r="B2498" s="20" t="str">
        <f>IFERROR(VLOOKUP(D2498,RIJDERS!$B$19:$D$4377,3,FALSE),IF(ISBLANK(C2498),"",C2498))</f>
        <v/>
      </c>
    </row>
    <row r="2499" spans="1:2" x14ac:dyDescent="0.25">
      <c r="A2499" s="20" t="str">
        <f>IFERROR(VLOOKUP(D2499,RIJDERS!$B$19:$D$4377,2,FALSE),"")</f>
        <v/>
      </c>
      <c r="B2499" s="20" t="str">
        <f>IFERROR(VLOOKUP(D2499,RIJDERS!$B$19:$D$4377,3,FALSE),IF(ISBLANK(C2499),"",C2499))</f>
        <v/>
      </c>
    </row>
    <row r="2500" spans="1:2" x14ac:dyDescent="0.25">
      <c r="A2500" s="20" t="str">
        <f>IFERROR(VLOOKUP(D2500,RIJDERS!$B$19:$D$4377,2,FALSE),"")</f>
        <v/>
      </c>
      <c r="B2500" s="20" t="str">
        <f>IFERROR(VLOOKUP(D2500,RIJDERS!$B$19:$D$4377,3,FALSE),IF(ISBLANK(C2500),"",C2500))</f>
        <v/>
      </c>
    </row>
    <row r="2501" spans="1:2" x14ac:dyDescent="0.25">
      <c r="A2501" s="20" t="str">
        <f>IFERROR(VLOOKUP(D2501,RIJDERS!$B$19:$D$4377,2,FALSE),"")</f>
        <v/>
      </c>
      <c r="B2501" s="20" t="str">
        <f>IFERROR(VLOOKUP(D2501,RIJDERS!$B$19:$D$4377,3,FALSE),IF(ISBLANK(C2501),"",C2501))</f>
        <v/>
      </c>
    </row>
    <row r="2502" spans="1:2" x14ac:dyDescent="0.25">
      <c r="A2502" s="20" t="str">
        <f>IFERROR(VLOOKUP(D2502,RIJDERS!$B$19:$D$4377,2,FALSE),"")</f>
        <v/>
      </c>
      <c r="B2502" s="20" t="str">
        <f>IFERROR(VLOOKUP(D2502,RIJDERS!$B$19:$D$4377,3,FALSE),IF(ISBLANK(C2502),"",C2502))</f>
        <v/>
      </c>
    </row>
    <row r="2503" spans="1:2" x14ac:dyDescent="0.25">
      <c r="A2503" s="20" t="str">
        <f>IFERROR(VLOOKUP(D2503,RIJDERS!$B$19:$D$4377,2,FALSE),"")</f>
        <v/>
      </c>
      <c r="B2503" s="20" t="str">
        <f>IFERROR(VLOOKUP(D2503,RIJDERS!$B$19:$D$4377,3,FALSE),IF(ISBLANK(C2503),"",C2503))</f>
        <v/>
      </c>
    </row>
    <row r="2504" spans="1:2" x14ac:dyDescent="0.25">
      <c r="A2504" s="20" t="str">
        <f>IFERROR(VLOOKUP(D2504,RIJDERS!$B$19:$D$4377,2,FALSE),"")</f>
        <v/>
      </c>
      <c r="B2504" s="20" t="str">
        <f>IFERROR(VLOOKUP(D2504,RIJDERS!$B$19:$D$4377,3,FALSE),IF(ISBLANK(C2504),"",C2504))</f>
        <v/>
      </c>
    </row>
    <row r="2505" spans="1:2" x14ac:dyDescent="0.25">
      <c r="A2505" s="20" t="str">
        <f>IFERROR(VLOOKUP(D2505,RIJDERS!$B$19:$D$4377,2,FALSE),"")</f>
        <v/>
      </c>
      <c r="B2505" s="20" t="str">
        <f>IFERROR(VLOOKUP(D2505,RIJDERS!$B$19:$D$4377,3,FALSE),IF(ISBLANK(C2505),"",C2505))</f>
        <v/>
      </c>
    </row>
    <row r="2506" spans="1:2" x14ac:dyDescent="0.25">
      <c r="A2506" s="20" t="str">
        <f>IFERROR(VLOOKUP(D2506,RIJDERS!$B$19:$D$4377,2,FALSE),"")</f>
        <v/>
      </c>
      <c r="B2506" s="20" t="str">
        <f>IFERROR(VLOOKUP(D2506,RIJDERS!$B$19:$D$4377,3,FALSE),IF(ISBLANK(C2506),"",C2506))</f>
        <v/>
      </c>
    </row>
    <row r="2507" spans="1:2" x14ac:dyDescent="0.25">
      <c r="A2507" s="20" t="str">
        <f>IFERROR(VLOOKUP(D2507,RIJDERS!$B$19:$D$4377,2,FALSE),"")</f>
        <v/>
      </c>
      <c r="B2507" s="20" t="str">
        <f>IFERROR(VLOOKUP(D2507,RIJDERS!$B$19:$D$4377,3,FALSE),IF(ISBLANK(C2507),"",C2507))</f>
        <v/>
      </c>
    </row>
    <row r="2508" spans="1:2" x14ac:dyDescent="0.25">
      <c r="A2508" s="20" t="str">
        <f>IFERROR(VLOOKUP(D2508,RIJDERS!$B$19:$D$4377,2,FALSE),"")</f>
        <v/>
      </c>
      <c r="B2508" s="20" t="str">
        <f>IFERROR(VLOOKUP(D2508,RIJDERS!$B$19:$D$4377,3,FALSE),IF(ISBLANK(C2508),"",C2508))</f>
        <v/>
      </c>
    </row>
    <row r="2509" spans="1:2" x14ac:dyDescent="0.25">
      <c r="A2509" s="20" t="str">
        <f>IFERROR(VLOOKUP(D2509,RIJDERS!$B$19:$D$4377,2,FALSE),"")</f>
        <v/>
      </c>
      <c r="B2509" s="20" t="str">
        <f>IFERROR(VLOOKUP(D2509,RIJDERS!$B$19:$D$4377,3,FALSE),IF(ISBLANK(C2509),"",C2509))</f>
        <v/>
      </c>
    </row>
    <row r="2510" spans="1:2" x14ac:dyDescent="0.25">
      <c r="A2510" s="20" t="str">
        <f>IFERROR(VLOOKUP(D2510,RIJDERS!$B$19:$D$4377,2,FALSE),"")</f>
        <v/>
      </c>
      <c r="B2510" s="20" t="str">
        <f>IFERROR(VLOOKUP(D2510,RIJDERS!$B$19:$D$4377,3,FALSE),IF(ISBLANK(C2510),"",C2510))</f>
        <v/>
      </c>
    </row>
    <row r="2511" spans="1:2" x14ac:dyDescent="0.25">
      <c r="A2511" s="20" t="str">
        <f>IFERROR(VLOOKUP(D2511,RIJDERS!$B$19:$D$4377,2,FALSE),"")</f>
        <v/>
      </c>
      <c r="B2511" s="20" t="str">
        <f>IFERROR(VLOOKUP(D2511,RIJDERS!$B$19:$D$4377,3,FALSE),IF(ISBLANK(C2511),"",C2511))</f>
        <v/>
      </c>
    </row>
    <row r="2512" spans="1:2" x14ac:dyDescent="0.25">
      <c r="A2512" s="20" t="str">
        <f>IFERROR(VLOOKUP(D2512,RIJDERS!$B$19:$D$4377,2,FALSE),"")</f>
        <v/>
      </c>
      <c r="B2512" s="20" t="str">
        <f>IFERROR(VLOOKUP(D2512,RIJDERS!$B$19:$D$4377,3,FALSE),IF(ISBLANK(C2512),"",C2512))</f>
        <v/>
      </c>
    </row>
    <row r="2513" spans="1:2" x14ac:dyDescent="0.25">
      <c r="A2513" s="20" t="str">
        <f>IFERROR(VLOOKUP(D2513,RIJDERS!$B$19:$D$4377,2,FALSE),"")</f>
        <v/>
      </c>
      <c r="B2513" s="20" t="str">
        <f>IFERROR(VLOOKUP(D2513,RIJDERS!$B$19:$D$4377,3,FALSE),IF(ISBLANK(C2513),"",C2513))</f>
        <v/>
      </c>
    </row>
    <row r="2514" spans="1:2" x14ac:dyDescent="0.25">
      <c r="A2514" s="20" t="str">
        <f>IFERROR(VLOOKUP(D2514,RIJDERS!$B$19:$D$4377,2,FALSE),"")</f>
        <v/>
      </c>
      <c r="B2514" s="20" t="str">
        <f>IFERROR(VLOOKUP(D2514,RIJDERS!$B$19:$D$4377,3,FALSE),IF(ISBLANK(C2514),"",C2514))</f>
        <v/>
      </c>
    </row>
    <row r="2515" spans="1:2" x14ac:dyDescent="0.25">
      <c r="A2515" s="20" t="str">
        <f>IFERROR(VLOOKUP(D2515,RIJDERS!$B$19:$D$4377,2,FALSE),"")</f>
        <v/>
      </c>
      <c r="B2515" s="20" t="str">
        <f>IFERROR(VLOOKUP(D2515,RIJDERS!$B$19:$D$4377,3,FALSE),IF(ISBLANK(C2515),"",C2515))</f>
        <v/>
      </c>
    </row>
    <row r="2516" spans="1:2" x14ac:dyDescent="0.25">
      <c r="A2516" s="20" t="str">
        <f>IFERROR(VLOOKUP(D2516,RIJDERS!$B$19:$D$4377,2,FALSE),"")</f>
        <v/>
      </c>
      <c r="B2516" s="20" t="str">
        <f>IFERROR(VLOOKUP(D2516,RIJDERS!$B$19:$D$4377,3,FALSE),IF(ISBLANK(C2516),"",C2516))</f>
        <v/>
      </c>
    </row>
    <row r="2517" spans="1:2" x14ac:dyDescent="0.25">
      <c r="A2517" s="20" t="str">
        <f>IFERROR(VLOOKUP(D2517,RIJDERS!$B$19:$D$4377,2,FALSE),"")</f>
        <v/>
      </c>
      <c r="B2517" s="20" t="str">
        <f>IFERROR(VLOOKUP(D2517,RIJDERS!$B$19:$D$4377,3,FALSE),IF(ISBLANK(C2517),"",C2517))</f>
        <v/>
      </c>
    </row>
    <row r="2518" spans="1:2" x14ac:dyDescent="0.25">
      <c r="A2518" s="20" t="str">
        <f>IFERROR(VLOOKUP(D2518,RIJDERS!$B$19:$D$4377,2,FALSE),"")</f>
        <v/>
      </c>
      <c r="B2518" s="20" t="str">
        <f>IFERROR(VLOOKUP(D2518,RIJDERS!$B$19:$D$4377,3,FALSE),IF(ISBLANK(C2518),"",C2518))</f>
        <v/>
      </c>
    </row>
    <row r="2519" spans="1:2" x14ac:dyDescent="0.25">
      <c r="A2519" s="20" t="str">
        <f>IFERROR(VLOOKUP(D2519,RIJDERS!$B$19:$D$4377,2,FALSE),"")</f>
        <v/>
      </c>
      <c r="B2519" s="20" t="str">
        <f>IFERROR(VLOOKUP(D2519,RIJDERS!$B$19:$D$4377,3,FALSE),IF(ISBLANK(C2519),"",C2519))</f>
        <v/>
      </c>
    </row>
    <row r="2520" spans="1:2" x14ac:dyDescent="0.25">
      <c r="A2520" s="20" t="str">
        <f>IFERROR(VLOOKUP(D2520,RIJDERS!$B$19:$D$4377,2,FALSE),"")</f>
        <v/>
      </c>
      <c r="B2520" s="20" t="str">
        <f>IFERROR(VLOOKUP(D2520,RIJDERS!$B$19:$D$4377,3,FALSE),IF(ISBLANK(C2520),"",C2520))</f>
        <v/>
      </c>
    </row>
    <row r="2521" spans="1:2" x14ac:dyDescent="0.25">
      <c r="A2521" s="20" t="str">
        <f>IFERROR(VLOOKUP(D2521,RIJDERS!$B$19:$D$4377,2,FALSE),"")</f>
        <v/>
      </c>
      <c r="B2521" s="20" t="str">
        <f>IFERROR(VLOOKUP(D2521,RIJDERS!$B$19:$D$4377,3,FALSE),IF(ISBLANK(C2521),"",C2521))</f>
        <v/>
      </c>
    </row>
    <row r="2522" spans="1:2" x14ac:dyDescent="0.25">
      <c r="A2522" s="20" t="str">
        <f>IFERROR(VLOOKUP(D2522,RIJDERS!$B$19:$D$4377,2,FALSE),"")</f>
        <v/>
      </c>
      <c r="B2522" s="20" t="str">
        <f>IFERROR(VLOOKUP(D2522,RIJDERS!$B$19:$D$4377,3,FALSE),IF(ISBLANK(C2522),"",C2522))</f>
        <v/>
      </c>
    </row>
    <row r="2523" spans="1:2" x14ac:dyDescent="0.25">
      <c r="A2523" s="20" t="str">
        <f>IFERROR(VLOOKUP(D2523,RIJDERS!$B$19:$D$4377,2,FALSE),"")</f>
        <v/>
      </c>
      <c r="B2523" s="20" t="str">
        <f>IFERROR(VLOOKUP(D2523,RIJDERS!$B$19:$D$4377,3,FALSE),IF(ISBLANK(C2523),"",C2523))</f>
        <v/>
      </c>
    </row>
    <row r="2524" spans="1:2" x14ac:dyDescent="0.25">
      <c r="A2524" s="20" t="str">
        <f>IFERROR(VLOOKUP(D2524,RIJDERS!$B$19:$D$4377,2,FALSE),"")</f>
        <v/>
      </c>
      <c r="B2524" s="20" t="str">
        <f>IFERROR(VLOOKUP(D2524,RIJDERS!$B$19:$D$4377,3,FALSE),IF(ISBLANK(C2524),"",C2524))</f>
        <v/>
      </c>
    </row>
    <row r="2525" spans="1:2" x14ac:dyDescent="0.25">
      <c r="A2525" s="20" t="str">
        <f>IFERROR(VLOOKUP(D2525,RIJDERS!$B$19:$D$4377,2,FALSE),"")</f>
        <v/>
      </c>
      <c r="B2525" s="20" t="str">
        <f>IFERROR(VLOOKUP(D2525,RIJDERS!$B$19:$D$4377,3,FALSE),IF(ISBLANK(C2525),"",C2525))</f>
        <v/>
      </c>
    </row>
    <row r="2526" spans="1:2" x14ac:dyDescent="0.25">
      <c r="A2526" s="20" t="str">
        <f>IFERROR(VLOOKUP(D2526,RIJDERS!$B$19:$D$4377,2,FALSE),"")</f>
        <v/>
      </c>
      <c r="B2526" s="20" t="str">
        <f>IFERROR(VLOOKUP(D2526,RIJDERS!$B$19:$D$4377,3,FALSE),IF(ISBLANK(C2526),"",C2526))</f>
        <v/>
      </c>
    </row>
    <row r="2527" spans="1:2" x14ac:dyDescent="0.25">
      <c r="A2527" s="20" t="str">
        <f>IFERROR(VLOOKUP(D2527,RIJDERS!$B$19:$D$4377,2,FALSE),"")</f>
        <v/>
      </c>
      <c r="B2527" s="20" t="str">
        <f>IFERROR(VLOOKUP(D2527,RIJDERS!$B$19:$D$4377,3,FALSE),IF(ISBLANK(C2527),"",C2527))</f>
        <v/>
      </c>
    </row>
    <row r="2528" spans="1:2" x14ac:dyDescent="0.25">
      <c r="A2528" s="20" t="str">
        <f>IFERROR(VLOOKUP(D2528,RIJDERS!$B$19:$D$4377,2,FALSE),"")</f>
        <v/>
      </c>
      <c r="B2528" s="20" t="str">
        <f>IFERROR(VLOOKUP(D2528,RIJDERS!$B$19:$D$4377,3,FALSE),IF(ISBLANK(C2528),"",C2528))</f>
        <v/>
      </c>
    </row>
    <row r="2529" spans="1:2" x14ac:dyDescent="0.25">
      <c r="A2529" s="20" t="str">
        <f>IFERROR(VLOOKUP(D2529,RIJDERS!$B$19:$D$4377,2,FALSE),"")</f>
        <v/>
      </c>
      <c r="B2529" s="20" t="str">
        <f>IFERROR(VLOOKUP(D2529,RIJDERS!$B$19:$D$4377,3,FALSE),IF(ISBLANK(C2529),"",C2529))</f>
        <v/>
      </c>
    </row>
    <row r="2530" spans="1:2" x14ac:dyDescent="0.25">
      <c r="A2530" s="20" t="str">
        <f>IFERROR(VLOOKUP(D2530,RIJDERS!$B$19:$D$4377,2,FALSE),"")</f>
        <v/>
      </c>
      <c r="B2530" s="20" t="str">
        <f>IFERROR(VLOOKUP(D2530,RIJDERS!$B$19:$D$4377,3,FALSE),IF(ISBLANK(C2530),"",C2530))</f>
        <v/>
      </c>
    </row>
    <row r="2531" spans="1:2" x14ac:dyDescent="0.25">
      <c r="A2531" s="20" t="str">
        <f>IFERROR(VLOOKUP(D2531,RIJDERS!$B$19:$D$4377,2,FALSE),"")</f>
        <v/>
      </c>
      <c r="B2531" s="20" t="str">
        <f>IFERROR(VLOOKUP(D2531,RIJDERS!$B$19:$D$4377,3,FALSE),IF(ISBLANK(C2531),"",C2531))</f>
        <v/>
      </c>
    </row>
    <row r="2532" spans="1:2" x14ac:dyDescent="0.25">
      <c r="A2532" s="20" t="str">
        <f>IFERROR(VLOOKUP(D2532,RIJDERS!$B$19:$D$4377,2,FALSE),"")</f>
        <v/>
      </c>
      <c r="B2532" s="20" t="str">
        <f>IFERROR(VLOOKUP(D2532,RIJDERS!$B$19:$D$4377,3,FALSE),IF(ISBLANK(C2532),"",C2532))</f>
        <v/>
      </c>
    </row>
    <row r="2533" spans="1:2" x14ac:dyDescent="0.25">
      <c r="A2533" s="20" t="str">
        <f>IFERROR(VLOOKUP(D2533,RIJDERS!$B$19:$D$4377,2,FALSE),"")</f>
        <v/>
      </c>
      <c r="B2533" s="20" t="str">
        <f>IFERROR(VLOOKUP(D2533,RIJDERS!$B$19:$D$4377,3,FALSE),IF(ISBLANK(C2533),"",C2533))</f>
        <v/>
      </c>
    </row>
    <row r="2534" spans="1:2" x14ac:dyDescent="0.25">
      <c r="A2534" s="20" t="str">
        <f>IFERROR(VLOOKUP(D2534,RIJDERS!$B$19:$D$4377,2,FALSE),"")</f>
        <v/>
      </c>
      <c r="B2534" s="20" t="str">
        <f>IFERROR(VLOOKUP(D2534,RIJDERS!$B$19:$D$4377,3,FALSE),IF(ISBLANK(C2534),"",C2534))</f>
        <v/>
      </c>
    </row>
    <row r="2535" spans="1:2" x14ac:dyDescent="0.25">
      <c r="A2535" s="20" t="str">
        <f>IFERROR(VLOOKUP(D2535,RIJDERS!$B$19:$D$4377,2,FALSE),"")</f>
        <v/>
      </c>
      <c r="B2535" s="20" t="str">
        <f>IFERROR(VLOOKUP(D2535,RIJDERS!$B$19:$D$4377,3,FALSE),IF(ISBLANK(C2535),"",C2535))</f>
        <v/>
      </c>
    </row>
    <row r="2536" spans="1:2" x14ac:dyDescent="0.25">
      <c r="A2536" s="20" t="str">
        <f>IFERROR(VLOOKUP(D2536,RIJDERS!$B$19:$D$4377,2,FALSE),"")</f>
        <v/>
      </c>
      <c r="B2536" s="20" t="str">
        <f>IFERROR(VLOOKUP(D2536,RIJDERS!$B$19:$D$4377,3,FALSE),IF(ISBLANK(C2536),"",C2536))</f>
        <v/>
      </c>
    </row>
    <row r="2537" spans="1:2" x14ac:dyDescent="0.25">
      <c r="A2537" s="20" t="str">
        <f>IFERROR(VLOOKUP(D2537,RIJDERS!$B$19:$D$4377,2,FALSE),"")</f>
        <v/>
      </c>
      <c r="B2537" s="20" t="str">
        <f>IFERROR(VLOOKUP(D2537,RIJDERS!$B$19:$D$4377,3,FALSE),IF(ISBLANK(C2537),"",C2537))</f>
        <v/>
      </c>
    </row>
    <row r="2538" spans="1:2" x14ac:dyDescent="0.25">
      <c r="A2538" s="20" t="str">
        <f>IFERROR(VLOOKUP(D2538,RIJDERS!$B$19:$D$4377,2,FALSE),"")</f>
        <v/>
      </c>
      <c r="B2538" s="20" t="str">
        <f>IFERROR(VLOOKUP(D2538,RIJDERS!$B$19:$D$4377,3,FALSE),IF(ISBLANK(C2538),"",C2538))</f>
        <v/>
      </c>
    </row>
    <row r="2539" spans="1:2" x14ac:dyDescent="0.25">
      <c r="A2539" s="20" t="str">
        <f>IFERROR(VLOOKUP(D2539,RIJDERS!$B$19:$D$4377,2,FALSE),"")</f>
        <v/>
      </c>
      <c r="B2539" s="20" t="str">
        <f>IFERROR(VLOOKUP(D2539,RIJDERS!$B$19:$D$4377,3,FALSE),IF(ISBLANK(C2539),"",C2539))</f>
        <v/>
      </c>
    </row>
    <row r="2540" spans="1:2" x14ac:dyDescent="0.25">
      <c r="A2540" s="20" t="str">
        <f>IFERROR(VLOOKUP(D2540,RIJDERS!$B$19:$D$4377,2,FALSE),"")</f>
        <v/>
      </c>
      <c r="B2540" s="20" t="str">
        <f>IFERROR(VLOOKUP(D2540,RIJDERS!$B$19:$D$4377,3,FALSE),IF(ISBLANK(C2540),"",C2540))</f>
        <v/>
      </c>
    </row>
    <row r="2541" spans="1:2" x14ac:dyDescent="0.25">
      <c r="A2541" s="20" t="str">
        <f>IFERROR(VLOOKUP(D2541,RIJDERS!$B$19:$D$4377,2,FALSE),"")</f>
        <v/>
      </c>
      <c r="B2541" s="20" t="str">
        <f>IFERROR(VLOOKUP(D2541,RIJDERS!$B$19:$D$4377,3,FALSE),IF(ISBLANK(C2541),"",C2541))</f>
        <v/>
      </c>
    </row>
    <row r="2542" spans="1:2" x14ac:dyDescent="0.25">
      <c r="A2542" s="20" t="str">
        <f>IFERROR(VLOOKUP(D2542,RIJDERS!$B$19:$D$4377,2,FALSE),"")</f>
        <v/>
      </c>
      <c r="B2542" s="20" t="str">
        <f>IFERROR(VLOOKUP(D2542,RIJDERS!$B$19:$D$4377,3,FALSE),IF(ISBLANK(C2542),"",C2542))</f>
        <v/>
      </c>
    </row>
    <row r="2543" spans="1:2" x14ac:dyDescent="0.25">
      <c r="A2543" s="20" t="str">
        <f>IFERROR(VLOOKUP(D2543,RIJDERS!$B$19:$D$4377,2,FALSE),"")</f>
        <v/>
      </c>
      <c r="B2543" s="20" t="str">
        <f>IFERROR(VLOOKUP(D2543,RIJDERS!$B$19:$D$4377,3,FALSE),IF(ISBLANK(C2543),"",C2543))</f>
        <v/>
      </c>
    </row>
    <row r="2544" spans="1:2" x14ac:dyDescent="0.25">
      <c r="A2544" s="20" t="str">
        <f>IFERROR(VLOOKUP(D2544,RIJDERS!$B$19:$D$4377,2,FALSE),"")</f>
        <v/>
      </c>
      <c r="B2544" s="20" t="str">
        <f>IFERROR(VLOOKUP(D2544,RIJDERS!$B$19:$D$4377,3,FALSE),IF(ISBLANK(C2544),"",C2544))</f>
        <v/>
      </c>
    </row>
    <row r="2545" spans="1:2" x14ac:dyDescent="0.25">
      <c r="A2545" s="20" t="str">
        <f>IFERROR(VLOOKUP(D2545,RIJDERS!$B$19:$D$4377,2,FALSE),"")</f>
        <v/>
      </c>
      <c r="B2545" s="20" t="str">
        <f>IFERROR(VLOOKUP(D2545,RIJDERS!$B$19:$D$4377,3,FALSE),IF(ISBLANK(C2545),"",C2545))</f>
        <v/>
      </c>
    </row>
    <row r="2546" spans="1:2" x14ac:dyDescent="0.25">
      <c r="A2546" s="20" t="str">
        <f>IFERROR(VLOOKUP(D2546,RIJDERS!$B$19:$D$4377,2,FALSE),"")</f>
        <v/>
      </c>
      <c r="B2546" s="20" t="str">
        <f>IFERROR(VLOOKUP(D2546,RIJDERS!$B$19:$D$4377,3,FALSE),IF(ISBLANK(C2546),"",C2546))</f>
        <v/>
      </c>
    </row>
    <row r="2547" spans="1:2" x14ac:dyDescent="0.25">
      <c r="A2547" s="20" t="str">
        <f>IFERROR(VLOOKUP(D2547,RIJDERS!$B$19:$D$4377,2,FALSE),"")</f>
        <v/>
      </c>
      <c r="B2547" s="20" t="str">
        <f>IFERROR(VLOOKUP(D2547,RIJDERS!$B$19:$D$4377,3,FALSE),IF(ISBLANK(C2547),"",C2547))</f>
        <v/>
      </c>
    </row>
    <row r="2548" spans="1:2" x14ac:dyDescent="0.25">
      <c r="A2548" s="20" t="str">
        <f>IFERROR(VLOOKUP(D2548,RIJDERS!$B$19:$D$4377,2,FALSE),"")</f>
        <v/>
      </c>
      <c r="B2548" s="20" t="str">
        <f>IFERROR(VLOOKUP(D2548,RIJDERS!$B$19:$D$4377,3,FALSE),IF(ISBLANK(C2548),"",C2548))</f>
        <v/>
      </c>
    </row>
    <row r="2549" spans="1:2" x14ac:dyDescent="0.25">
      <c r="A2549" s="20" t="str">
        <f>IFERROR(VLOOKUP(D2549,RIJDERS!$B$19:$D$4377,2,FALSE),"")</f>
        <v/>
      </c>
      <c r="B2549" s="20" t="str">
        <f>IFERROR(VLOOKUP(D2549,RIJDERS!$B$19:$D$4377,3,FALSE),IF(ISBLANK(C2549),"",C2549))</f>
        <v/>
      </c>
    </row>
    <row r="2550" spans="1:2" x14ac:dyDescent="0.25">
      <c r="A2550" s="20" t="str">
        <f>IFERROR(VLOOKUP(D2550,RIJDERS!$B$19:$D$4377,2,FALSE),"")</f>
        <v/>
      </c>
      <c r="B2550" s="20" t="str">
        <f>IFERROR(VLOOKUP(D2550,RIJDERS!$B$19:$D$4377,3,FALSE),IF(ISBLANK(C2550),"",C2550))</f>
        <v/>
      </c>
    </row>
    <row r="2551" spans="1:2" x14ac:dyDescent="0.25">
      <c r="A2551" s="20" t="str">
        <f>IFERROR(VLOOKUP(D2551,RIJDERS!$B$19:$D$4377,2,FALSE),"")</f>
        <v/>
      </c>
      <c r="B2551" s="20" t="str">
        <f>IFERROR(VLOOKUP(D2551,RIJDERS!$B$19:$D$4377,3,FALSE),IF(ISBLANK(C2551),"",C2551))</f>
        <v/>
      </c>
    </row>
    <row r="2552" spans="1:2" x14ac:dyDescent="0.25">
      <c r="A2552" s="20" t="str">
        <f>IFERROR(VLOOKUP(D2552,RIJDERS!$B$19:$D$4377,2,FALSE),"")</f>
        <v/>
      </c>
      <c r="B2552" s="20" t="str">
        <f>IFERROR(VLOOKUP(D2552,RIJDERS!$B$19:$D$4377,3,FALSE),IF(ISBLANK(C2552),"",C2552))</f>
        <v/>
      </c>
    </row>
    <row r="2553" spans="1:2" x14ac:dyDescent="0.25">
      <c r="A2553" s="20" t="str">
        <f>IFERROR(VLOOKUP(D2553,RIJDERS!$B$19:$D$4377,2,FALSE),"")</f>
        <v/>
      </c>
      <c r="B2553" s="20" t="str">
        <f>IFERROR(VLOOKUP(D2553,RIJDERS!$B$19:$D$4377,3,FALSE),IF(ISBLANK(C2553),"",C2553))</f>
        <v/>
      </c>
    </row>
    <row r="2554" spans="1:2" x14ac:dyDescent="0.25">
      <c r="A2554" s="20" t="str">
        <f>IFERROR(VLOOKUP(D2554,RIJDERS!$B$19:$D$4377,2,FALSE),"")</f>
        <v/>
      </c>
      <c r="B2554" s="20" t="str">
        <f>IFERROR(VLOOKUP(D2554,RIJDERS!$B$19:$D$4377,3,FALSE),IF(ISBLANK(C2554),"",C2554))</f>
        <v/>
      </c>
    </row>
    <row r="2555" spans="1:2" x14ac:dyDescent="0.25">
      <c r="A2555" s="20" t="str">
        <f>IFERROR(VLOOKUP(D2555,RIJDERS!$B$19:$D$4377,2,FALSE),"")</f>
        <v/>
      </c>
      <c r="B2555" s="20" t="str">
        <f>IFERROR(VLOOKUP(D2555,RIJDERS!$B$19:$D$4377,3,FALSE),IF(ISBLANK(C2555),"",C2555))</f>
        <v/>
      </c>
    </row>
    <row r="2556" spans="1:2" x14ac:dyDescent="0.25">
      <c r="A2556" s="20" t="str">
        <f>IFERROR(VLOOKUP(D2556,RIJDERS!$B$19:$D$4377,2,FALSE),"")</f>
        <v/>
      </c>
      <c r="B2556" s="20" t="str">
        <f>IFERROR(VLOOKUP(D2556,RIJDERS!$B$19:$D$4377,3,FALSE),IF(ISBLANK(C2556),"",C2556))</f>
        <v/>
      </c>
    </row>
    <row r="2557" spans="1:2" x14ac:dyDescent="0.25">
      <c r="A2557" s="20" t="str">
        <f>IFERROR(VLOOKUP(D2557,RIJDERS!$B$19:$D$4377,2,FALSE),"")</f>
        <v/>
      </c>
      <c r="B2557" s="20" t="str">
        <f>IFERROR(VLOOKUP(D2557,RIJDERS!$B$19:$D$4377,3,FALSE),IF(ISBLANK(C2557),"",C2557))</f>
        <v/>
      </c>
    </row>
    <row r="2558" spans="1:2" x14ac:dyDescent="0.25">
      <c r="A2558" s="20" t="str">
        <f>IFERROR(VLOOKUP(D2558,RIJDERS!$B$19:$D$4377,2,FALSE),"")</f>
        <v/>
      </c>
      <c r="B2558" s="20" t="str">
        <f>IFERROR(VLOOKUP(D2558,RIJDERS!$B$19:$D$4377,3,FALSE),IF(ISBLANK(C2558),"",C2558))</f>
        <v/>
      </c>
    </row>
    <row r="2559" spans="1:2" x14ac:dyDescent="0.25">
      <c r="A2559" s="20" t="str">
        <f>IFERROR(VLOOKUP(D2559,RIJDERS!$B$19:$D$4377,2,FALSE),"")</f>
        <v/>
      </c>
      <c r="B2559" s="20" t="str">
        <f>IFERROR(VLOOKUP(D2559,RIJDERS!$B$19:$D$4377,3,FALSE),IF(ISBLANK(C2559),"",C2559))</f>
        <v/>
      </c>
    </row>
    <row r="2560" spans="1:2" x14ac:dyDescent="0.25">
      <c r="A2560" s="20" t="str">
        <f>IFERROR(VLOOKUP(D2560,RIJDERS!$B$19:$D$4377,2,FALSE),"")</f>
        <v/>
      </c>
      <c r="B2560" s="20" t="str">
        <f>IFERROR(VLOOKUP(D2560,RIJDERS!$B$19:$D$4377,3,FALSE),IF(ISBLANK(C2560),"",C2560))</f>
        <v/>
      </c>
    </row>
    <row r="2561" spans="1:2" x14ac:dyDescent="0.25">
      <c r="A2561" s="20" t="str">
        <f>IFERROR(VLOOKUP(D2561,RIJDERS!$B$19:$D$4377,2,FALSE),"")</f>
        <v/>
      </c>
      <c r="B2561" s="20" t="str">
        <f>IFERROR(VLOOKUP(D2561,RIJDERS!$B$19:$D$4377,3,FALSE),IF(ISBLANK(C2561),"",C2561))</f>
        <v/>
      </c>
    </row>
    <row r="2562" spans="1:2" x14ac:dyDescent="0.25">
      <c r="A2562" s="20" t="str">
        <f>IFERROR(VLOOKUP(D2562,RIJDERS!$B$19:$D$4377,2,FALSE),"")</f>
        <v/>
      </c>
      <c r="B2562" s="20" t="str">
        <f>IFERROR(VLOOKUP(D2562,RIJDERS!$B$19:$D$4377,3,FALSE),IF(ISBLANK(C2562),"",C2562))</f>
        <v/>
      </c>
    </row>
    <row r="2563" spans="1:2" x14ac:dyDescent="0.25">
      <c r="A2563" s="20" t="str">
        <f>IFERROR(VLOOKUP(D2563,RIJDERS!$B$19:$D$4377,2,FALSE),"")</f>
        <v/>
      </c>
      <c r="B2563" s="20" t="str">
        <f>IFERROR(VLOOKUP(D2563,RIJDERS!$B$19:$D$4377,3,FALSE),IF(ISBLANK(C2563),"",C2563))</f>
        <v/>
      </c>
    </row>
    <row r="2564" spans="1:2" x14ac:dyDescent="0.25">
      <c r="A2564" s="20" t="str">
        <f>IFERROR(VLOOKUP(D2564,RIJDERS!$B$19:$D$4377,2,FALSE),"")</f>
        <v/>
      </c>
      <c r="B2564" s="20" t="str">
        <f>IFERROR(VLOOKUP(D2564,RIJDERS!$B$19:$D$4377,3,FALSE),IF(ISBLANK(C2564),"",C2564))</f>
        <v/>
      </c>
    </row>
    <row r="2565" spans="1:2" x14ac:dyDescent="0.25">
      <c r="A2565" s="20" t="str">
        <f>IFERROR(VLOOKUP(D2565,RIJDERS!$B$19:$D$4377,2,FALSE),"")</f>
        <v/>
      </c>
      <c r="B2565" s="20" t="str">
        <f>IFERROR(VLOOKUP(D2565,RIJDERS!$B$19:$D$4377,3,FALSE),IF(ISBLANK(C2565),"",C2565))</f>
        <v/>
      </c>
    </row>
    <row r="2566" spans="1:2" x14ac:dyDescent="0.25">
      <c r="A2566" s="20" t="str">
        <f>IFERROR(VLOOKUP(D2566,RIJDERS!$B$19:$D$4377,2,FALSE),"")</f>
        <v/>
      </c>
      <c r="B2566" s="20" t="str">
        <f>IFERROR(VLOOKUP(D2566,RIJDERS!$B$19:$D$4377,3,FALSE),IF(ISBLANK(C2566),"",C2566))</f>
        <v/>
      </c>
    </row>
    <row r="2567" spans="1:2" x14ac:dyDescent="0.25">
      <c r="A2567" s="20" t="str">
        <f>IFERROR(VLOOKUP(D2567,RIJDERS!$B$19:$D$4377,2,FALSE),"")</f>
        <v/>
      </c>
      <c r="B2567" s="20" t="str">
        <f>IFERROR(VLOOKUP(D2567,RIJDERS!$B$19:$D$4377,3,FALSE),IF(ISBLANK(C2567),"",C2567))</f>
        <v/>
      </c>
    </row>
    <row r="2568" spans="1:2" x14ac:dyDescent="0.25">
      <c r="A2568" s="20" t="str">
        <f>IFERROR(VLOOKUP(D2568,RIJDERS!$B$19:$D$4377,2,FALSE),"")</f>
        <v/>
      </c>
      <c r="B2568" s="20" t="str">
        <f>IFERROR(VLOOKUP(D2568,RIJDERS!$B$19:$D$4377,3,FALSE),IF(ISBLANK(C2568),"",C2568))</f>
        <v/>
      </c>
    </row>
    <row r="2569" spans="1:2" x14ac:dyDescent="0.25">
      <c r="A2569" s="20" t="str">
        <f>IFERROR(VLOOKUP(D2569,RIJDERS!$B$19:$D$4377,2,FALSE),"")</f>
        <v/>
      </c>
      <c r="B2569" s="20" t="str">
        <f>IFERROR(VLOOKUP(D2569,RIJDERS!$B$19:$D$4377,3,FALSE),IF(ISBLANK(C2569),"",C2569))</f>
        <v/>
      </c>
    </row>
    <row r="2570" spans="1:2" x14ac:dyDescent="0.25">
      <c r="A2570" s="20" t="str">
        <f>IFERROR(VLOOKUP(D2570,RIJDERS!$B$19:$D$4377,2,FALSE),"")</f>
        <v/>
      </c>
      <c r="B2570" s="20" t="str">
        <f>IFERROR(VLOOKUP(D2570,RIJDERS!$B$19:$D$4377,3,FALSE),IF(ISBLANK(C2570),"",C2570))</f>
        <v/>
      </c>
    </row>
    <row r="2571" spans="1:2" x14ac:dyDescent="0.25">
      <c r="A2571" s="20" t="str">
        <f>IFERROR(VLOOKUP(D2571,RIJDERS!$B$19:$D$4377,2,FALSE),"")</f>
        <v/>
      </c>
      <c r="B2571" s="20" t="str">
        <f>IFERROR(VLOOKUP(D2571,RIJDERS!$B$19:$D$4377,3,FALSE),IF(ISBLANK(C2571),"",C2571))</f>
        <v/>
      </c>
    </row>
    <row r="2572" spans="1:2" x14ac:dyDescent="0.25">
      <c r="A2572" s="20" t="str">
        <f>IFERROR(VLOOKUP(D2572,RIJDERS!$B$19:$D$4377,2,FALSE),"")</f>
        <v/>
      </c>
      <c r="B2572" s="20" t="str">
        <f>IFERROR(VLOOKUP(D2572,RIJDERS!$B$19:$D$4377,3,FALSE),IF(ISBLANK(C2572),"",C2572))</f>
        <v/>
      </c>
    </row>
    <row r="2573" spans="1:2" x14ac:dyDescent="0.25">
      <c r="A2573" s="20" t="str">
        <f>IFERROR(VLOOKUP(D2573,RIJDERS!$B$19:$D$4377,2,FALSE),"")</f>
        <v/>
      </c>
      <c r="B2573" s="20" t="str">
        <f>IFERROR(VLOOKUP(D2573,RIJDERS!$B$19:$D$4377,3,FALSE),IF(ISBLANK(C2573),"",C2573))</f>
        <v/>
      </c>
    </row>
    <row r="2574" spans="1:2" x14ac:dyDescent="0.25">
      <c r="A2574" s="20" t="str">
        <f>IFERROR(VLOOKUP(D2574,RIJDERS!$B$19:$D$4377,2,FALSE),"")</f>
        <v/>
      </c>
      <c r="B2574" s="20" t="str">
        <f>IFERROR(VLOOKUP(D2574,RIJDERS!$B$19:$D$4377,3,FALSE),IF(ISBLANK(C2574),"",C2574))</f>
        <v/>
      </c>
    </row>
    <row r="2575" spans="1:2" x14ac:dyDescent="0.25">
      <c r="A2575" s="20" t="str">
        <f>IFERROR(VLOOKUP(D2575,RIJDERS!$B$19:$D$4377,2,FALSE),"")</f>
        <v/>
      </c>
      <c r="B2575" s="20" t="str">
        <f>IFERROR(VLOOKUP(D2575,RIJDERS!$B$19:$D$4377,3,FALSE),IF(ISBLANK(C2575),"",C2575))</f>
        <v/>
      </c>
    </row>
    <row r="2576" spans="1:2" x14ac:dyDescent="0.25">
      <c r="A2576" s="20" t="str">
        <f>IFERROR(VLOOKUP(D2576,RIJDERS!$B$19:$D$4377,2,FALSE),"")</f>
        <v/>
      </c>
      <c r="B2576" s="20" t="str">
        <f>IFERROR(VLOOKUP(D2576,RIJDERS!$B$19:$D$4377,3,FALSE),IF(ISBLANK(C2576),"",C2576))</f>
        <v/>
      </c>
    </row>
    <row r="2577" spans="1:2" x14ac:dyDescent="0.25">
      <c r="A2577" s="20" t="str">
        <f>IFERROR(VLOOKUP(D2577,RIJDERS!$B$19:$D$4377,2,FALSE),"")</f>
        <v/>
      </c>
      <c r="B2577" s="20" t="str">
        <f>IFERROR(VLOOKUP(D2577,RIJDERS!$B$19:$D$4377,3,FALSE),IF(ISBLANK(C2577),"",C2577))</f>
        <v/>
      </c>
    </row>
    <row r="2578" spans="1:2" x14ac:dyDescent="0.25">
      <c r="A2578" s="20" t="str">
        <f>IFERROR(VLOOKUP(D2578,RIJDERS!$B$19:$D$4377,2,FALSE),"")</f>
        <v/>
      </c>
      <c r="B2578" s="20" t="str">
        <f>IFERROR(VLOOKUP(D2578,RIJDERS!$B$19:$D$4377,3,FALSE),IF(ISBLANK(C2578),"",C2578))</f>
        <v/>
      </c>
    </row>
    <row r="2579" spans="1:2" x14ac:dyDescent="0.25">
      <c r="A2579" s="20" t="str">
        <f>IFERROR(VLOOKUP(D2579,RIJDERS!$B$19:$D$4377,2,FALSE),"")</f>
        <v/>
      </c>
      <c r="B2579" s="20" t="str">
        <f>IFERROR(VLOOKUP(D2579,RIJDERS!$B$19:$D$4377,3,FALSE),IF(ISBLANK(C2579),"",C2579))</f>
        <v/>
      </c>
    </row>
    <row r="2580" spans="1:2" x14ac:dyDescent="0.25">
      <c r="A2580" s="20" t="str">
        <f>IFERROR(VLOOKUP(D2580,RIJDERS!$B$19:$D$4377,2,FALSE),"")</f>
        <v/>
      </c>
      <c r="B2580" s="20" t="str">
        <f>IFERROR(VLOOKUP(D2580,RIJDERS!$B$19:$D$4377,3,FALSE),IF(ISBLANK(C2580),"",C2580))</f>
        <v/>
      </c>
    </row>
    <row r="2581" spans="1:2" x14ac:dyDescent="0.25">
      <c r="A2581" s="20" t="str">
        <f>IFERROR(VLOOKUP(D2581,RIJDERS!$B$19:$D$4377,2,FALSE),"")</f>
        <v/>
      </c>
      <c r="B2581" s="20" t="str">
        <f>IFERROR(VLOOKUP(D2581,RIJDERS!$B$19:$D$4377,3,FALSE),IF(ISBLANK(C2581),"",C2581))</f>
        <v/>
      </c>
    </row>
    <row r="2582" spans="1:2" x14ac:dyDescent="0.25">
      <c r="A2582" s="20" t="str">
        <f>IFERROR(VLOOKUP(D2582,RIJDERS!$B$19:$D$4377,2,FALSE),"")</f>
        <v/>
      </c>
      <c r="B2582" s="20" t="str">
        <f>IFERROR(VLOOKUP(D2582,RIJDERS!$B$19:$D$4377,3,FALSE),IF(ISBLANK(C2582),"",C2582))</f>
        <v/>
      </c>
    </row>
    <row r="2583" spans="1:2" x14ac:dyDescent="0.25">
      <c r="A2583" s="20" t="str">
        <f>IFERROR(VLOOKUP(D2583,RIJDERS!$B$19:$D$4377,2,FALSE),"")</f>
        <v/>
      </c>
      <c r="B2583" s="20" t="str">
        <f>IFERROR(VLOOKUP(D2583,RIJDERS!$B$19:$D$4377,3,FALSE),IF(ISBLANK(C2583),"",C2583))</f>
        <v/>
      </c>
    </row>
    <row r="2584" spans="1:2" x14ac:dyDescent="0.25">
      <c r="A2584" s="20" t="str">
        <f>IFERROR(VLOOKUP(D2584,RIJDERS!$B$19:$D$4377,2,FALSE),"")</f>
        <v/>
      </c>
      <c r="B2584" s="20" t="str">
        <f>IFERROR(VLOOKUP(D2584,RIJDERS!$B$19:$D$4377,3,FALSE),IF(ISBLANK(C2584),"",C2584))</f>
        <v/>
      </c>
    </row>
    <row r="2585" spans="1:2" x14ac:dyDescent="0.25">
      <c r="A2585" s="20" t="str">
        <f>IFERROR(VLOOKUP(D2585,RIJDERS!$B$19:$D$4377,2,FALSE),"")</f>
        <v/>
      </c>
      <c r="B2585" s="20" t="str">
        <f>IFERROR(VLOOKUP(D2585,RIJDERS!$B$19:$D$4377,3,FALSE),IF(ISBLANK(C2585),"",C2585))</f>
        <v/>
      </c>
    </row>
    <row r="2586" spans="1:2" x14ac:dyDescent="0.25">
      <c r="A2586" s="20" t="str">
        <f>IFERROR(VLOOKUP(D2586,RIJDERS!$B$19:$D$4377,2,FALSE),"")</f>
        <v/>
      </c>
      <c r="B2586" s="20" t="str">
        <f>IFERROR(VLOOKUP(D2586,RIJDERS!$B$19:$D$4377,3,FALSE),IF(ISBLANK(C2586),"",C2586))</f>
        <v/>
      </c>
    </row>
    <row r="2587" spans="1:2" x14ac:dyDescent="0.25">
      <c r="A2587" s="20" t="str">
        <f>IFERROR(VLOOKUP(D2587,RIJDERS!$B$19:$D$4377,2,FALSE),"")</f>
        <v/>
      </c>
      <c r="B2587" s="20" t="str">
        <f>IFERROR(VLOOKUP(D2587,RIJDERS!$B$19:$D$4377,3,FALSE),IF(ISBLANK(C2587),"",C2587))</f>
        <v/>
      </c>
    </row>
    <row r="2588" spans="1:2" x14ac:dyDescent="0.25">
      <c r="A2588" s="20" t="str">
        <f>IFERROR(VLOOKUP(D2588,RIJDERS!$B$19:$D$4377,2,FALSE),"")</f>
        <v/>
      </c>
      <c r="B2588" s="20" t="str">
        <f>IFERROR(VLOOKUP(D2588,RIJDERS!$B$19:$D$4377,3,FALSE),IF(ISBLANK(C2588),"",C2588))</f>
        <v/>
      </c>
    </row>
    <row r="2589" spans="1:2" x14ac:dyDescent="0.25">
      <c r="A2589" s="20" t="str">
        <f>IFERROR(VLOOKUP(D2589,RIJDERS!$B$19:$D$4377,2,FALSE),"")</f>
        <v/>
      </c>
      <c r="B2589" s="20" t="str">
        <f>IFERROR(VLOOKUP(D2589,RIJDERS!$B$19:$D$4377,3,FALSE),IF(ISBLANK(C2589),"",C2589))</f>
        <v/>
      </c>
    </row>
    <row r="2590" spans="1:2" x14ac:dyDescent="0.25">
      <c r="A2590" s="20" t="str">
        <f>IFERROR(VLOOKUP(D2590,RIJDERS!$B$19:$D$4377,2,FALSE),"")</f>
        <v/>
      </c>
      <c r="B2590" s="20" t="str">
        <f>IFERROR(VLOOKUP(D2590,RIJDERS!$B$19:$D$4377,3,FALSE),IF(ISBLANK(C2590),"",C2590))</f>
        <v/>
      </c>
    </row>
    <row r="2591" spans="1:2" x14ac:dyDescent="0.25">
      <c r="A2591" s="20" t="str">
        <f>IFERROR(VLOOKUP(D2591,RIJDERS!$B$19:$D$4377,2,FALSE),"")</f>
        <v/>
      </c>
      <c r="B2591" s="20" t="str">
        <f>IFERROR(VLOOKUP(D2591,RIJDERS!$B$19:$D$4377,3,FALSE),IF(ISBLANK(C2591),"",C2591))</f>
        <v/>
      </c>
    </row>
    <row r="2592" spans="1:2" x14ac:dyDescent="0.25">
      <c r="A2592" s="20" t="str">
        <f>IFERROR(VLOOKUP(D2592,RIJDERS!$B$19:$D$4377,2,FALSE),"")</f>
        <v/>
      </c>
      <c r="B2592" s="20" t="str">
        <f>IFERROR(VLOOKUP(D2592,RIJDERS!$B$19:$D$4377,3,FALSE),IF(ISBLANK(C2592),"",C2592))</f>
        <v/>
      </c>
    </row>
    <row r="2593" spans="1:2" x14ac:dyDescent="0.25">
      <c r="A2593" s="20" t="str">
        <f>IFERROR(VLOOKUP(D2593,RIJDERS!$B$19:$D$4377,2,FALSE),"")</f>
        <v/>
      </c>
      <c r="B2593" s="20" t="str">
        <f>IFERROR(VLOOKUP(D2593,RIJDERS!$B$19:$D$4377,3,FALSE),IF(ISBLANK(C2593),"",C2593))</f>
        <v/>
      </c>
    </row>
    <row r="2594" spans="1:2" x14ac:dyDescent="0.25">
      <c r="A2594" s="20" t="str">
        <f>IFERROR(VLOOKUP(D2594,RIJDERS!$B$19:$D$4377,2,FALSE),"")</f>
        <v/>
      </c>
      <c r="B2594" s="20" t="str">
        <f>IFERROR(VLOOKUP(D2594,RIJDERS!$B$19:$D$4377,3,FALSE),IF(ISBLANK(C2594),"",C2594))</f>
        <v/>
      </c>
    </row>
    <row r="2595" spans="1:2" x14ac:dyDescent="0.25">
      <c r="A2595" s="20" t="str">
        <f>IFERROR(VLOOKUP(D2595,RIJDERS!$B$19:$D$4377,2,FALSE),"")</f>
        <v/>
      </c>
      <c r="B2595" s="20" t="str">
        <f>IFERROR(VLOOKUP(D2595,RIJDERS!$B$19:$D$4377,3,FALSE),IF(ISBLANK(C2595),"",C2595))</f>
        <v/>
      </c>
    </row>
    <row r="2596" spans="1:2" x14ac:dyDescent="0.25">
      <c r="A2596" s="20" t="str">
        <f>IFERROR(VLOOKUP(D2596,RIJDERS!$B$19:$D$4377,2,FALSE),"")</f>
        <v/>
      </c>
      <c r="B2596" s="20" t="str">
        <f>IFERROR(VLOOKUP(D2596,RIJDERS!$B$19:$D$4377,3,FALSE),IF(ISBLANK(C2596),"",C2596))</f>
        <v/>
      </c>
    </row>
    <row r="2597" spans="1:2" x14ac:dyDescent="0.25">
      <c r="A2597" s="20" t="str">
        <f>IFERROR(VLOOKUP(D2597,RIJDERS!$B$19:$D$4377,2,FALSE),"")</f>
        <v/>
      </c>
      <c r="B2597" s="20" t="str">
        <f>IFERROR(VLOOKUP(D2597,RIJDERS!$B$19:$D$4377,3,FALSE),IF(ISBLANK(C2597),"",C2597))</f>
        <v/>
      </c>
    </row>
    <row r="2598" spans="1:2" x14ac:dyDescent="0.25">
      <c r="A2598" s="20" t="str">
        <f>IFERROR(VLOOKUP(D2598,RIJDERS!$B$19:$D$4377,2,FALSE),"")</f>
        <v/>
      </c>
      <c r="B2598" s="20" t="str">
        <f>IFERROR(VLOOKUP(D2598,RIJDERS!$B$19:$D$4377,3,FALSE),IF(ISBLANK(C2598),"",C2598))</f>
        <v/>
      </c>
    </row>
    <row r="2599" spans="1:2" x14ac:dyDescent="0.25">
      <c r="A2599" s="20" t="str">
        <f>IFERROR(VLOOKUP(D2599,RIJDERS!$B$19:$D$4377,2,FALSE),"")</f>
        <v/>
      </c>
      <c r="B2599" s="20" t="str">
        <f>IFERROR(VLOOKUP(D2599,RIJDERS!$B$19:$D$4377,3,FALSE),IF(ISBLANK(C2599),"",C2599))</f>
        <v/>
      </c>
    </row>
    <row r="2600" spans="1:2" x14ac:dyDescent="0.25">
      <c r="A2600" s="20" t="str">
        <f>IFERROR(VLOOKUP(D2600,RIJDERS!$B$19:$D$4377,2,FALSE),"")</f>
        <v/>
      </c>
      <c r="B2600" s="20" t="str">
        <f>IFERROR(VLOOKUP(D2600,RIJDERS!$B$19:$D$4377,3,FALSE),IF(ISBLANK(C2600),"",C2600))</f>
        <v/>
      </c>
    </row>
    <row r="2601" spans="1:2" x14ac:dyDescent="0.25">
      <c r="A2601" s="20" t="str">
        <f>IFERROR(VLOOKUP(D2601,RIJDERS!$B$19:$D$4377,2,FALSE),"")</f>
        <v/>
      </c>
      <c r="B2601" s="20" t="str">
        <f>IFERROR(VLOOKUP(D2601,RIJDERS!$B$19:$D$4377,3,FALSE),IF(ISBLANK(C2601),"",C2601))</f>
        <v/>
      </c>
    </row>
    <row r="2602" spans="1:2" x14ac:dyDescent="0.25">
      <c r="A2602" s="20" t="str">
        <f>IFERROR(VLOOKUP(D2602,RIJDERS!$B$19:$D$4377,2,FALSE),"")</f>
        <v/>
      </c>
      <c r="B2602" s="20" t="str">
        <f>IFERROR(VLOOKUP(D2602,RIJDERS!$B$19:$D$4377,3,FALSE),IF(ISBLANK(C2602),"",C2602))</f>
        <v/>
      </c>
    </row>
    <row r="2603" spans="1:2" x14ac:dyDescent="0.25">
      <c r="A2603" s="20" t="str">
        <f>IFERROR(VLOOKUP(D2603,RIJDERS!$B$19:$D$4377,2,FALSE),"")</f>
        <v/>
      </c>
      <c r="B2603" s="20" t="str">
        <f>IFERROR(VLOOKUP(D2603,RIJDERS!$B$19:$D$4377,3,FALSE),IF(ISBLANK(C2603),"",C2603))</f>
        <v/>
      </c>
    </row>
    <row r="2604" spans="1:2" x14ac:dyDescent="0.25">
      <c r="A2604" s="20" t="str">
        <f>IFERROR(VLOOKUP(D2604,RIJDERS!$B$19:$D$4377,2,FALSE),"")</f>
        <v/>
      </c>
      <c r="B2604" s="20" t="str">
        <f>IFERROR(VLOOKUP(D2604,RIJDERS!$B$19:$D$4377,3,FALSE),IF(ISBLANK(C2604),"",C2604))</f>
        <v/>
      </c>
    </row>
    <row r="2605" spans="1:2" x14ac:dyDescent="0.25">
      <c r="A2605" s="20" t="str">
        <f>IFERROR(VLOOKUP(D2605,RIJDERS!$B$19:$D$4377,2,FALSE),"")</f>
        <v/>
      </c>
      <c r="B2605" s="20" t="str">
        <f>IFERROR(VLOOKUP(D2605,RIJDERS!$B$19:$D$4377,3,FALSE),IF(ISBLANK(C2605),"",C2605))</f>
        <v/>
      </c>
    </row>
    <row r="2606" spans="1:2" x14ac:dyDescent="0.25">
      <c r="A2606" s="20" t="str">
        <f>IFERROR(VLOOKUP(D2606,RIJDERS!$B$19:$D$4377,2,FALSE),"")</f>
        <v/>
      </c>
      <c r="B2606" s="20" t="str">
        <f>IFERROR(VLOOKUP(D2606,RIJDERS!$B$19:$D$4377,3,FALSE),IF(ISBLANK(C2606),"",C2606))</f>
        <v/>
      </c>
    </row>
    <row r="2607" spans="1:2" x14ac:dyDescent="0.25">
      <c r="A2607" s="20" t="str">
        <f>IFERROR(VLOOKUP(D2607,RIJDERS!$B$19:$D$4377,2,FALSE),"")</f>
        <v/>
      </c>
      <c r="B2607" s="20" t="str">
        <f>IFERROR(VLOOKUP(D2607,RIJDERS!$B$19:$D$4377,3,FALSE),IF(ISBLANK(C2607),"",C2607))</f>
        <v/>
      </c>
    </row>
    <row r="2608" spans="1:2" x14ac:dyDescent="0.25">
      <c r="A2608" s="20" t="str">
        <f>IFERROR(VLOOKUP(D2608,RIJDERS!$B$19:$D$4377,2,FALSE),"")</f>
        <v/>
      </c>
      <c r="B2608" s="20" t="str">
        <f>IFERROR(VLOOKUP(D2608,RIJDERS!$B$19:$D$4377,3,FALSE),IF(ISBLANK(C2608),"",C2608))</f>
        <v/>
      </c>
    </row>
    <row r="2609" spans="1:2" x14ac:dyDescent="0.25">
      <c r="A2609" s="20" t="str">
        <f>IFERROR(VLOOKUP(D2609,RIJDERS!$B$19:$D$4377,2,FALSE),"")</f>
        <v/>
      </c>
      <c r="B2609" s="20" t="str">
        <f>IFERROR(VLOOKUP(D2609,RIJDERS!$B$19:$D$4377,3,FALSE),IF(ISBLANK(C2609),"",C2609))</f>
        <v/>
      </c>
    </row>
    <row r="2610" spans="1:2" x14ac:dyDescent="0.25">
      <c r="A2610" s="20" t="str">
        <f>IFERROR(VLOOKUP(D2610,RIJDERS!$B$19:$D$4377,2,FALSE),"")</f>
        <v/>
      </c>
      <c r="B2610" s="20" t="str">
        <f>IFERROR(VLOOKUP(D2610,RIJDERS!$B$19:$D$4377,3,FALSE),IF(ISBLANK(C2610),"",C2610))</f>
        <v/>
      </c>
    </row>
    <row r="2611" spans="1:2" x14ac:dyDescent="0.25">
      <c r="A2611" s="20" t="str">
        <f>IFERROR(VLOOKUP(D2611,RIJDERS!$B$19:$D$4377,2,FALSE),"")</f>
        <v/>
      </c>
      <c r="B2611" s="20" t="str">
        <f>IFERROR(VLOOKUP(D2611,RIJDERS!$B$19:$D$4377,3,FALSE),IF(ISBLANK(C2611),"",C2611))</f>
        <v/>
      </c>
    </row>
    <row r="2612" spans="1:2" x14ac:dyDescent="0.25">
      <c r="A2612" s="20" t="str">
        <f>IFERROR(VLOOKUP(D2612,RIJDERS!$B$19:$D$4377,2,FALSE),"")</f>
        <v/>
      </c>
      <c r="B2612" s="20" t="str">
        <f>IFERROR(VLOOKUP(D2612,RIJDERS!$B$19:$D$4377,3,FALSE),IF(ISBLANK(C2612),"",C2612))</f>
        <v/>
      </c>
    </row>
    <row r="2613" spans="1:2" x14ac:dyDescent="0.25">
      <c r="A2613" s="20" t="str">
        <f>IFERROR(VLOOKUP(D2613,RIJDERS!$B$19:$D$4377,2,FALSE),"")</f>
        <v/>
      </c>
      <c r="B2613" s="20" t="str">
        <f>IFERROR(VLOOKUP(D2613,RIJDERS!$B$19:$D$4377,3,FALSE),IF(ISBLANK(C2613),"",C2613))</f>
        <v/>
      </c>
    </row>
    <row r="2614" spans="1:2" x14ac:dyDescent="0.25">
      <c r="A2614" s="20" t="str">
        <f>IFERROR(VLOOKUP(D2614,RIJDERS!$B$19:$D$4377,2,FALSE),"")</f>
        <v/>
      </c>
      <c r="B2614" s="20" t="str">
        <f>IFERROR(VLOOKUP(D2614,RIJDERS!$B$19:$D$4377,3,FALSE),IF(ISBLANK(C2614),"",C2614))</f>
        <v/>
      </c>
    </row>
    <row r="2615" spans="1:2" x14ac:dyDescent="0.25">
      <c r="A2615" s="20" t="str">
        <f>IFERROR(VLOOKUP(D2615,RIJDERS!$B$19:$D$4377,2,FALSE),"")</f>
        <v/>
      </c>
      <c r="B2615" s="20" t="str">
        <f>IFERROR(VLOOKUP(D2615,RIJDERS!$B$19:$D$4377,3,FALSE),IF(ISBLANK(C2615),"",C2615))</f>
        <v/>
      </c>
    </row>
    <row r="2616" spans="1:2" x14ac:dyDescent="0.25">
      <c r="A2616" s="20" t="str">
        <f>IFERROR(VLOOKUP(D2616,RIJDERS!$B$19:$D$4377,2,FALSE),"")</f>
        <v/>
      </c>
      <c r="B2616" s="20" t="str">
        <f>IFERROR(VLOOKUP(D2616,RIJDERS!$B$19:$D$4377,3,FALSE),IF(ISBLANK(C2616),"",C2616))</f>
        <v/>
      </c>
    </row>
    <row r="2617" spans="1:2" x14ac:dyDescent="0.25">
      <c r="A2617" s="20" t="str">
        <f>IFERROR(VLOOKUP(D2617,RIJDERS!$B$19:$D$4377,2,FALSE),"")</f>
        <v/>
      </c>
      <c r="B2617" s="20" t="str">
        <f>IFERROR(VLOOKUP(D2617,RIJDERS!$B$19:$D$4377,3,FALSE),IF(ISBLANK(C2617),"",C2617))</f>
        <v/>
      </c>
    </row>
    <row r="2618" spans="1:2" x14ac:dyDescent="0.25">
      <c r="A2618" s="20" t="str">
        <f>IFERROR(VLOOKUP(D2618,RIJDERS!$B$19:$D$4377,2,FALSE),"")</f>
        <v/>
      </c>
      <c r="B2618" s="20" t="str">
        <f>IFERROR(VLOOKUP(D2618,RIJDERS!$B$19:$D$4377,3,FALSE),IF(ISBLANK(C2618),"",C2618))</f>
        <v/>
      </c>
    </row>
    <row r="2619" spans="1:2" x14ac:dyDescent="0.25">
      <c r="A2619" s="20" t="str">
        <f>IFERROR(VLOOKUP(D2619,RIJDERS!$B$19:$D$4377,2,FALSE),"")</f>
        <v/>
      </c>
      <c r="B2619" s="20" t="str">
        <f>IFERROR(VLOOKUP(D2619,RIJDERS!$B$19:$D$4377,3,FALSE),IF(ISBLANK(C2619),"",C2619))</f>
        <v/>
      </c>
    </row>
    <row r="2620" spans="1:2" x14ac:dyDescent="0.25">
      <c r="A2620" s="20" t="str">
        <f>IFERROR(VLOOKUP(D2620,RIJDERS!$B$19:$D$4377,2,FALSE),"")</f>
        <v/>
      </c>
      <c r="B2620" s="20" t="str">
        <f>IFERROR(VLOOKUP(D2620,RIJDERS!$B$19:$D$4377,3,FALSE),IF(ISBLANK(C2620),"",C2620))</f>
        <v/>
      </c>
    </row>
    <row r="2621" spans="1:2" x14ac:dyDescent="0.25">
      <c r="A2621" s="20" t="str">
        <f>IFERROR(VLOOKUP(D2621,RIJDERS!$B$19:$D$4377,2,FALSE),"")</f>
        <v/>
      </c>
      <c r="B2621" s="20" t="str">
        <f>IFERROR(VLOOKUP(D2621,RIJDERS!$B$19:$D$4377,3,FALSE),IF(ISBLANK(C2621),"",C2621))</f>
        <v/>
      </c>
    </row>
    <row r="2622" spans="1:2" x14ac:dyDescent="0.25">
      <c r="A2622" s="20" t="str">
        <f>IFERROR(VLOOKUP(D2622,RIJDERS!$B$19:$D$4377,2,FALSE),"")</f>
        <v/>
      </c>
      <c r="B2622" s="20" t="str">
        <f>IFERROR(VLOOKUP(D2622,RIJDERS!$B$19:$D$4377,3,FALSE),IF(ISBLANK(C2622),"",C2622))</f>
        <v/>
      </c>
    </row>
    <row r="2623" spans="1:2" x14ac:dyDescent="0.25">
      <c r="A2623" s="20" t="str">
        <f>IFERROR(VLOOKUP(D2623,RIJDERS!$B$19:$D$4377,2,FALSE),"")</f>
        <v/>
      </c>
      <c r="B2623" s="20" t="str">
        <f>IFERROR(VLOOKUP(D2623,RIJDERS!$B$19:$D$4377,3,FALSE),IF(ISBLANK(C2623),"",C2623))</f>
        <v/>
      </c>
    </row>
    <row r="2624" spans="1:2" x14ac:dyDescent="0.25">
      <c r="A2624" s="20" t="str">
        <f>IFERROR(VLOOKUP(D2624,RIJDERS!$B$19:$D$4377,2,FALSE),"")</f>
        <v/>
      </c>
      <c r="B2624" s="20" t="str">
        <f>IFERROR(VLOOKUP(D2624,RIJDERS!$B$19:$D$4377,3,FALSE),IF(ISBLANK(C2624),"",C2624))</f>
        <v/>
      </c>
    </row>
    <row r="2625" spans="1:2" x14ac:dyDescent="0.25">
      <c r="A2625" s="20" t="str">
        <f>IFERROR(VLOOKUP(D2625,RIJDERS!$B$19:$D$4377,2,FALSE),"")</f>
        <v/>
      </c>
      <c r="B2625" s="20" t="str">
        <f>IFERROR(VLOOKUP(D2625,RIJDERS!$B$19:$D$4377,3,FALSE),IF(ISBLANK(C2625),"",C2625))</f>
        <v/>
      </c>
    </row>
    <row r="2626" spans="1:2" x14ac:dyDescent="0.25">
      <c r="A2626" s="20" t="str">
        <f>IFERROR(VLOOKUP(D2626,RIJDERS!$B$19:$D$4377,2,FALSE),"")</f>
        <v/>
      </c>
      <c r="B2626" s="20" t="str">
        <f>IFERROR(VLOOKUP(D2626,RIJDERS!$B$19:$D$4377,3,FALSE),IF(ISBLANK(C2626),"",C2626))</f>
        <v/>
      </c>
    </row>
    <row r="2627" spans="1:2" x14ac:dyDescent="0.25">
      <c r="A2627" s="20" t="str">
        <f>IFERROR(VLOOKUP(D2627,RIJDERS!$B$19:$D$4377,2,FALSE),"")</f>
        <v/>
      </c>
      <c r="B2627" s="20" t="str">
        <f>IFERROR(VLOOKUP(D2627,RIJDERS!$B$19:$D$4377,3,FALSE),IF(ISBLANK(C2627),"",C2627))</f>
        <v/>
      </c>
    </row>
    <row r="2628" spans="1:2" x14ac:dyDescent="0.25">
      <c r="A2628" s="20" t="str">
        <f>IFERROR(VLOOKUP(D2628,RIJDERS!$B$19:$D$4377,2,FALSE),"")</f>
        <v/>
      </c>
      <c r="B2628" s="20" t="str">
        <f>IFERROR(VLOOKUP(D2628,RIJDERS!$B$19:$D$4377,3,FALSE),IF(ISBLANK(C2628),"",C2628))</f>
        <v/>
      </c>
    </row>
    <row r="2629" spans="1:2" x14ac:dyDescent="0.25">
      <c r="A2629" s="20" t="str">
        <f>IFERROR(VLOOKUP(D2629,RIJDERS!$B$19:$D$4377,2,FALSE),"")</f>
        <v/>
      </c>
      <c r="B2629" s="20" t="str">
        <f>IFERROR(VLOOKUP(D2629,RIJDERS!$B$19:$D$4377,3,FALSE),IF(ISBLANK(C2629),"",C2629))</f>
        <v/>
      </c>
    </row>
    <row r="2630" spans="1:2" x14ac:dyDescent="0.25">
      <c r="A2630" s="20" t="str">
        <f>IFERROR(VLOOKUP(D2630,RIJDERS!$B$19:$D$4377,2,FALSE),"")</f>
        <v/>
      </c>
      <c r="B2630" s="20" t="str">
        <f>IFERROR(VLOOKUP(D2630,RIJDERS!$B$19:$D$4377,3,FALSE),IF(ISBLANK(C2630),"",C2630))</f>
        <v/>
      </c>
    </row>
    <row r="2631" spans="1:2" x14ac:dyDescent="0.25">
      <c r="A2631" s="20" t="str">
        <f>IFERROR(VLOOKUP(D2631,RIJDERS!$B$19:$D$4377,2,FALSE),"")</f>
        <v/>
      </c>
      <c r="B2631" s="20" t="str">
        <f>IFERROR(VLOOKUP(D2631,RIJDERS!$B$19:$D$4377,3,FALSE),IF(ISBLANK(C2631),"",C2631))</f>
        <v/>
      </c>
    </row>
    <row r="2632" spans="1:2" x14ac:dyDescent="0.25">
      <c r="A2632" s="20" t="str">
        <f>IFERROR(VLOOKUP(D2632,RIJDERS!$B$19:$D$4377,2,FALSE),"")</f>
        <v/>
      </c>
      <c r="B2632" s="20" t="str">
        <f>IFERROR(VLOOKUP(D2632,RIJDERS!$B$19:$D$4377,3,FALSE),IF(ISBLANK(C2632),"",C2632))</f>
        <v/>
      </c>
    </row>
    <row r="2633" spans="1:2" x14ac:dyDescent="0.25">
      <c r="A2633" s="20" t="str">
        <f>IFERROR(VLOOKUP(D2633,RIJDERS!$B$19:$D$4377,2,FALSE),"")</f>
        <v/>
      </c>
      <c r="B2633" s="20" t="str">
        <f>IFERROR(VLOOKUP(D2633,RIJDERS!$B$19:$D$4377,3,FALSE),IF(ISBLANK(C2633),"",C2633))</f>
        <v/>
      </c>
    </row>
    <row r="2634" spans="1:2" x14ac:dyDescent="0.25">
      <c r="A2634" s="20" t="str">
        <f>IFERROR(VLOOKUP(D2634,RIJDERS!$B$19:$D$4377,2,FALSE),"")</f>
        <v/>
      </c>
      <c r="B2634" s="20" t="str">
        <f>IFERROR(VLOOKUP(D2634,RIJDERS!$B$19:$D$4377,3,FALSE),IF(ISBLANK(C2634),"",C2634))</f>
        <v/>
      </c>
    </row>
    <row r="2635" spans="1:2" x14ac:dyDescent="0.25">
      <c r="A2635" s="20" t="str">
        <f>IFERROR(VLOOKUP(D2635,RIJDERS!$B$19:$D$4377,2,FALSE),"")</f>
        <v/>
      </c>
      <c r="B2635" s="20" t="str">
        <f>IFERROR(VLOOKUP(D2635,RIJDERS!$B$19:$D$4377,3,FALSE),IF(ISBLANK(C2635),"",C2635))</f>
        <v/>
      </c>
    </row>
    <row r="2636" spans="1:2" x14ac:dyDescent="0.25">
      <c r="A2636" s="20" t="str">
        <f>IFERROR(VLOOKUP(D2636,RIJDERS!$B$19:$D$4377,2,FALSE),"")</f>
        <v/>
      </c>
      <c r="B2636" s="20" t="str">
        <f>IFERROR(VLOOKUP(D2636,RIJDERS!$B$19:$D$4377,3,FALSE),IF(ISBLANK(C2636),"",C2636))</f>
        <v/>
      </c>
    </row>
    <row r="2637" spans="1:2" x14ac:dyDescent="0.25">
      <c r="A2637" s="20" t="str">
        <f>IFERROR(VLOOKUP(D2637,RIJDERS!$B$19:$D$4377,2,FALSE),"")</f>
        <v/>
      </c>
      <c r="B2637" s="20" t="str">
        <f>IFERROR(VLOOKUP(D2637,RIJDERS!$B$19:$D$4377,3,FALSE),IF(ISBLANK(C2637),"",C2637))</f>
        <v/>
      </c>
    </row>
    <row r="2638" spans="1:2" x14ac:dyDescent="0.25">
      <c r="A2638" s="20" t="str">
        <f>IFERROR(VLOOKUP(D2638,RIJDERS!$B$19:$D$4377,2,FALSE),"")</f>
        <v/>
      </c>
      <c r="B2638" s="20" t="str">
        <f>IFERROR(VLOOKUP(D2638,RIJDERS!$B$19:$D$4377,3,FALSE),IF(ISBLANK(C2638),"",C2638))</f>
        <v/>
      </c>
    </row>
    <row r="2639" spans="1:2" x14ac:dyDescent="0.25">
      <c r="A2639" s="20" t="str">
        <f>IFERROR(VLOOKUP(D2639,RIJDERS!$B$19:$D$4377,2,FALSE),"")</f>
        <v/>
      </c>
      <c r="B2639" s="20" t="str">
        <f>IFERROR(VLOOKUP(D2639,RIJDERS!$B$19:$D$4377,3,FALSE),IF(ISBLANK(C2639),"",C2639))</f>
        <v/>
      </c>
    </row>
    <row r="2640" spans="1:2" x14ac:dyDescent="0.25">
      <c r="A2640" s="20" t="str">
        <f>IFERROR(VLOOKUP(D2640,RIJDERS!$B$19:$D$4377,2,FALSE),"")</f>
        <v/>
      </c>
      <c r="B2640" s="20" t="str">
        <f>IFERROR(VLOOKUP(D2640,RIJDERS!$B$19:$D$4377,3,FALSE),IF(ISBLANK(C2640),"",C2640))</f>
        <v/>
      </c>
    </row>
    <row r="2641" spans="1:2" x14ac:dyDescent="0.25">
      <c r="A2641" s="20" t="str">
        <f>IFERROR(VLOOKUP(D2641,RIJDERS!$B$19:$D$4377,2,FALSE),"")</f>
        <v/>
      </c>
      <c r="B2641" s="20" t="str">
        <f>IFERROR(VLOOKUP(D2641,RIJDERS!$B$19:$D$4377,3,FALSE),IF(ISBLANK(C2641),"",C2641))</f>
        <v/>
      </c>
    </row>
    <row r="2642" spans="1:2" x14ac:dyDescent="0.25">
      <c r="A2642" s="20" t="str">
        <f>IFERROR(VLOOKUP(D2642,RIJDERS!$B$19:$D$4377,2,FALSE),"")</f>
        <v/>
      </c>
      <c r="B2642" s="20" t="str">
        <f>IFERROR(VLOOKUP(D2642,RIJDERS!$B$19:$D$4377,3,FALSE),IF(ISBLANK(C2642),"",C2642))</f>
        <v/>
      </c>
    </row>
    <row r="2643" spans="1:2" x14ac:dyDescent="0.25">
      <c r="A2643" s="20" t="str">
        <f>IFERROR(VLOOKUP(D2643,RIJDERS!$B$19:$D$4377,2,FALSE),"")</f>
        <v/>
      </c>
      <c r="B2643" s="20" t="str">
        <f>IFERROR(VLOOKUP(D2643,RIJDERS!$B$19:$D$4377,3,FALSE),IF(ISBLANK(C2643),"",C2643))</f>
        <v/>
      </c>
    </row>
    <row r="2644" spans="1:2" x14ac:dyDescent="0.25">
      <c r="A2644" s="20" t="str">
        <f>IFERROR(VLOOKUP(D2644,RIJDERS!$B$19:$D$4377,2,FALSE),"")</f>
        <v/>
      </c>
      <c r="B2644" s="20" t="str">
        <f>IFERROR(VLOOKUP(D2644,RIJDERS!$B$19:$D$4377,3,FALSE),IF(ISBLANK(C2644),"",C2644))</f>
        <v/>
      </c>
    </row>
    <row r="2645" spans="1:2" x14ac:dyDescent="0.25">
      <c r="A2645" s="20" t="str">
        <f>IFERROR(VLOOKUP(D2645,RIJDERS!$B$19:$D$4377,2,FALSE),"")</f>
        <v/>
      </c>
      <c r="B2645" s="20" t="str">
        <f>IFERROR(VLOOKUP(D2645,RIJDERS!$B$19:$D$4377,3,FALSE),IF(ISBLANK(C2645),"",C2645))</f>
        <v/>
      </c>
    </row>
    <row r="2646" spans="1:2" x14ac:dyDescent="0.25">
      <c r="A2646" s="20" t="str">
        <f>IFERROR(VLOOKUP(D2646,RIJDERS!$B$19:$D$4377,2,FALSE),"")</f>
        <v/>
      </c>
      <c r="B2646" s="20" t="str">
        <f>IFERROR(VLOOKUP(D2646,RIJDERS!$B$19:$D$4377,3,FALSE),IF(ISBLANK(C2646),"",C2646))</f>
        <v/>
      </c>
    </row>
    <row r="2647" spans="1:2" x14ac:dyDescent="0.25">
      <c r="A2647" s="20" t="str">
        <f>IFERROR(VLOOKUP(D2647,RIJDERS!$B$19:$D$4377,2,FALSE),"")</f>
        <v/>
      </c>
      <c r="B2647" s="20" t="str">
        <f>IFERROR(VLOOKUP(D2647,RIJDERS!$B$19:$D$4377,3,FALSE),IF(ISBLANK(C2647),"",C2647))</f>
        <v/>
      </c>
    </row>
    <row r="2648" spans="1:2" x14ac:dyDescent="0.25">
      <c r="A2648" s="20" t="str">
        <f>IFERROR(VLOOKUP(D2648,RIJDERS!$B$19:$D$4377,2,FALSE),"")</f>
        <v/>
      </c>
      <c r="B2648" s="20" t="str">
        <f>IFERROR(VLOOKUP(D2648,RIJDERS!$B$19:$D$4377,3,FALSE),IF(ISBLANK(C2648),"",C2648))</f>
        <v/>
      </c>
    </row>
    <row r="2649" spans="1:2" x14ac:dyDescent="0.25">
      <c r="A2649" s="20" t="str">
        <f>IFERROR(VLOOKUP(D2649,RIJDERS!$B$19:$D$4377,2,FALSE),"")</f>
        <v/>
      </c>
      <c r="B2649" s="20" t="str">
        <f>IFERROR(VLOOKUP(D2649,RIJDERS!$B$19:$D$4377,3,FALSE),IF(ISBLANK(C2649),"",C2649))</f>
        <v/>
      </c>
    </row>
    <row r="2650" spans="1:2" x14ac:dyDescent="0.25">
      <c r="A2650" s="20" t="str">
        <f>IFERROR(VLOOKUP(D2650,RIJDERS!$B$19:$D$4377,2,FALSE),"")</f>
        <v/>
      </c>
      <c r="B2650" s="20" t="str">
        <f>IFERROR(VLOOKUP(D2650,RIJDERS!$B$19:$D$4377,3,FALSE),IF(ISBLANK(C2650),"",C2650))</f>
        <v/>
      </c>
    </row>
    <row r="2651" spans="1:2" x14ac:dyDescent="0.25">
      <c r="A2651" s="20" t="str">
        <f>IFERROR(VLOOKUP(D2651,RIJDERS!$B$19:$D$4377,2,FALSE),"")</f>
        <v/>
      </c>
      <c r="B2651" s="20" t="str">
        <f>IFERROR(VLOOKUP(D2651,RIJDERS!$B$19:$D$4377,3,FALSE),IF(ISBLANK(C2651),"",C2651))</f>
        <v/>
      </c>
    </row>
    <row r="2652" spans="1:2" x14ac:dyDescent="0.25">
      <c r="A2652" s="20" t="str">
        <f>IFERROR(VLOOKUP(D2652,RIJDERS!$B$19:$D$4377,2,FALSE),"")</f>
        <v/>
      </c>
      <c r="B2652" s="20" t="str">
        <f>IFERROR(VLOOKUP(D2652,RIJDERS!$B$19:$D$4377,3,FALSE),IF(ISBLANK(C2652),"",C2652))</f>
        <v/>
      </c>
    </row>
    <row r="2653" spans="1:2" x14ac:dyDescent="0.25">
      <c r="A2653" s="20" t="str">
        <f>IFERROR(VLOOKUP(D2653,RIJDERS!$B$19:$D$4377,2,FALSE),"")</f>
        <v/>
      </c>
      <c r="B2653" s="20" t="str">
        <f>IFERROR(VLOOKUP(D2653,RIJDERS!$B$19:$D$4377,3,FALSE),IF(ISBLANK(C2653),"",C2653))</f>
        <v/>
      </c>
    </row>
    <row r="2654" spans="1:2" x14ac:dyDescent="0.25">
      <c r="A2654" s="20" t="str">
        <f>IFERROR(VLOOKUP(D2654,RIJDERS!$B$19:$D$4377,2,FALSE),"")</f>
        <v/>
      </c>
      <c r="B2654" s="20" t="str">
        <f>IFERROR(VLOOKUP(D2654,RIJDERS!$B$19:$D$4377,3,FALSE),IF(ISBLANK(C2654),"",C2654))</f>
        <v/>
      </c>
    </row>
    <row r="2655" spans="1:2" x14ac:dyDescent="0.25">
      <c r="A2655" s="20" t="str">
        <f>IFERROR(VLOOKUP(D2655,RIJDERS!$B$19:$D$4377,2,FALSE),"")</f>
        <v/>
      </c>
      <c r="B2655" s="20" t="str">
        <f>IFERROR(VLOOKUP(D2655,RIJDERS!$B$19:$D$4377,3,FALSE),IF(ISBLANK(C2655),"",C2655))</f>
        <v/>
      </c>
    </row>
    <row r="2656" spans="1:2" x14ac:dyDescent="0.25">
      <c r="A2656" s="20" t="str">
        <f>IFERROR(VLOOKUP(D2656,RIJDERS!$B$19:$D$4377,2,FALSE),"")</f>
        <v/>
      </c>
      <c r="B2656" s="20" t="str">
        <f>IFERROR(VLOOKUP(D2656,RIJDERS!$B$19:$D$4377,3,FALSE),IF(ISBLANK(C2656),"",C2656))</f>
        <v/>
      </c>
    </row>
    <row r="2657" spans="1:2" x14ac:dyDescent="0.25">
      <c r="A2657" s="20" t="str">
        <f>IFERROR(VLOOKUP(D2657,RIJDERS!$B$19:$D$4377,2,FALSE),"")</f>
        <v/>
      </c>
      <c r="B2657" s="20" t="str">
        <f>IFERROR(VLOOKUP(D2657,RIJDERS!$B$19:$D$4377,3,FALSE),IF(ISBLANK(C2657),"",C2657))</f>
        <v/>
      </c>
    </row>
    <row r="2658" spans="1:2" x14ac:dyDescent="0.25">
      <c r="A2658" s="20" t="str">
        <f>IFERROR(VLOOKUP(D2658,RIJDERS!$B$19:$D$4377,2,FALSE),"")</f>
        <v/>
      </c>
      <c r="B2658" s="20" t="str">
        <f>IFERROR(VLOOKUP(D2658,RIJDERS!$B$19:$D$4377,3,FALSE),IF(ISBLANK(C2658),"",C2658))</f>
        <v/>
      </c>
    </row>
    <row r="2659" spans="1:2" x14ac:dyDescent="0.25">
      <c r="A2659" s="20" t="str">
        <f>IFERROR(VLOOKUP(D2659,RIJDERS!$B$19:$D$4377,2,FALSE),"")</f>
        <v/>
      </c>
      <c r="B2659" s="20" t="str">
        <f>IFERROR(VLOOKUP(D2659,RIJDERS!$B$19:$D$4377,3,FALSE),IF(ISBLANK(C2659),"",C2659))</f>
        <v/>
      </c>
    </row>
    <row r="2660" spans="1:2" x14ac:dyDescent="0.25">
      <c r="A2660" s="20" t="str">
        <f>IFERROR(VLOOKUP(D2660,RIJDERS!$B$19:$D$4377,2,FALSE),"")</f>
        <v/>
      </c>
      <c r="B2660" s="20" t="str">
        <f>IFERROR(VLOOKUP(D2660,RIJDERS!$B$19:$D$4377,3,FALSE),IF(ISBLANK(C2660),"",C2660))</f>
        <v/>
      </c>
    </row>
    <row r="2661" spans="1:2" x14ac:dyDescent="0.25">
      <c r="A2661" s="20" t="str">
        <f>IFERROR(VLOOKUP(D2661,RIJDERS!$B$19:$D$4377,2,FALSE),"")</f>
        <v/>
      </c>
      <c r="B2661" s="20" t="str">
        <f>IFERROR(VLOOKUP(D2661,RIJDERS!$B$19:$D$4377,3,FALSE),IF(ISBLANK(C2661),"",C2661))</f>
        <v/>
      </c>
    </row>
    <row r="2662" spans="1:2" x14ac:dyDescent="0.25">
      <c r="A2662" s="20" t="str">
        <f>IFERROR(VLOOKUP(D2662,RIJDERS!$B$19:$D$4377,2,FALSE),"")</f>
        <v/>
      </c>
      <c r="B2662" s="20" t="str">
        <f>IFERROR(VLOOKUP(D2662,RIJDERS!$B$19:$D$4377,3,FALSE),IF(ISBLANK(C2662),"",C2662))</f>
        <v/>
      </c>
    </row>
    <row r="2663" spans="1:2" x14ac:dyDescent="0.25">
      <c r="A2663" s="20" t="str">
        <f>IFERROR(VLOOKUP(D2663,RIJDERS!$B$19:$D$4377,2,FALSE),"")</f>
        <v/>
      </c>
      <c r="B2663" s="20" t="str">
        <f>IFERROR(VLOOKUP(D2663,RIJDERS!$B$19:$D$4377,3,FALSE),IF(ISBLANK(C2663),"",C2663))</f>
        <v/>
      </c>
    </row>
    <row r="2664" spans="1:2" x14ac:dyDescent="0.25">
      <c r="A2664" s="20" t="str">
        <f>IFERROR(VLOOKUP(D2664,RIJDERS!$B$19:$D$4377,2,FALSE),"")</f>
        <v/>
      </c>
      <c r="B2664" s="20" t="str">
        <f>IFERROR(VLOOKUP(D2664,RIJDERS!$B$19:$D$4377,3,FALSE),IF(ISBLANK(C2664),"",C2664))</f>
        <v/>
      </c>
    </row>
    <row r="2665" spans="1:2" x14ac:dyDescent="0.25">
      <c r="A2665" s="20" t="str">
        <f>IFERROR(VLOOKUP(D2665,RIJDERS!$B$19:$D$4377,2,FALSE),"")</f>
        <v/>
      </c>
      <c r="B2665" s="20" t="str">
        <f>IFERROR(VLOOKUP(D2665,RIJDERS!$B$19:$D$4377,3,FALSE),IF(ISBLANK(C2665),"",C2665))</f>
        <v/>
      </c>
    </row>
    <row r="2666" spans="1:2" x14ac:dyDescent="0.25">
      <c r="A2666" s="20" t="str">
        <f>IFERROR(VLOOKUP(D2666,RIJDERS!$B$19:$D$4377,2,FALSE),"")</f>
        <v/>
      </c>
      <c r="B2666" s="20" t="str">
        <f>IFERROR(VLOOKUP(D2666,RIJDERS!$B$19:$D$4377,3,FALSE),IF(ISBLANK(C2666),"",C2666))</f>
        <v/>
      </c>
    </row>
    <row r="2667" spans="1:2" x14ac:dyDescent="0.25">
      <c r="A2667" s="20" t="str">
        <f>IFERROR(VLOOKUP(D2667,RIJDERS!$B$19:$D$4377,2,FALSE),"")</f>
        <v/>
      </c>
      <c r="B2667" s="20" t="str">
        <f>IFERROR(VLOOKUP(D2667,RIJDERS!$B$19:$D$4377,3,FALSE),IF(ISBLANK(C2667),"",C2667))</f>
        <v/>
      </c>
    </row>
    <row r="2668" spans="1:2" x14ac:dyDescent="0.25">
      <c r="A2668" s="20" t="str">
        <f>IFERROR(VLOOKUP(D2668,RIJDERS!$B$19:$D$4377,2,FALSE),"")</f>
        <v/>
      </c>
      <c r="B2668" s="20" t="str">
        <f>IFERROR(VLOOKUP(D2668,RIJDERS!$B$19:$D$4377,3,FALSE),IF(ISBLANK(C2668),"",C2668))</f>
        <v/>
      </c>
    </row>
    <row r="2669" spans="1:2" x14ac:dyDescent="0.25">
      <c r="A2669" s="20" t="str">
        <f>IFERROR(VLOOKUP(D2669,RIJDERS!$B$19:$D$4377,2,FALSE),"")</f>
        <v/>
      </c>
      <c r="B2669" s="20" t="str">
        <f>IFERROR(VLOOKUP(D2669,RIJDERS!$B$19:$D$4377,3,FALSE),IF(ISBLANK(C2669),"",C2669))</f>
        <v/>
      </c>
    </row>
    <row r="2670" spans="1:2" x14ac:dyDescent="0.25">
      <c r="A2670" s="20" t="str">
        <f>IFERROR(VLOOKUP(D2670,RIJDERS!$B$19:$D$4377,2,FALSE),"")</f>
        <v/>
      </c>
      <c r="B2670" s="20" t="str">
        <f>IFERROR(VLOOKUP(D2670,RIJDERS!$B$19:$D$4377,3,FALSE),IF(ISBLANK(C2670),"",C2670))</f>
        <v/>
      </c>
    </row>
    <row r="2671" spans="1:2" x14ac:dyDescent="0.25">
      <c r="A2671" s="20" t="str">
        <f>IFERROR(VLOOKUP(D2671,RIJDERS!$B$19:$D$4377,2,FALSE),"")</f>
        <v/>
      </c>
      <c r="B2671" s="20" t="str">
        <f>IFERROR(VLOOKUP(D2671,RIJDERS!$B$19:$D$4377,3,FALSE),IF(ISBLANK(C2671),"",C2671))</f>
        <v/>
      </c>
    </row>
    <row r="2672" spans="1:2" x14ac:dyDescent="0.25">
      <c r="A2672" s="20" t="str">
        <f>IFERROR(VLOOKUP(D2672,RIJDERS!$B$19:$D$4377,2,FALSE),"")</f>
        <v/>
      </c>
      <c r="B2672" s="20" t="str">
        <f>IFERROR(VLOOKUP(D2672,RIJDERS!$B$19:$D$4377,3,FALSE),IF(ISBLANK(C2672),"",C2672))</f>
        <v/>
      </c>
    </row>
    <row r="2673" spans="1:2" x14ac:dyDescent="0.25">
      <c r="A2673" s="20" t="str">
        <f>IFERROR(VLOOKUP(D2673,RIJDERS!$B$19:$D$4377,2,FALSE),"")</f>
        <v/>
      </c>
      <c r="B2673" s="20" t="str">
        <f>IFERROR(VLOOKUP(D2673,RIJDERS!$B$19:$D$4377,3,FALSE),IF(ISBLANK(C2673),"",C2673))</f>
        <v/>
      </c>
    </row>
    <row r="2674" spans="1:2" x14ac:dyDescent="0.25">
      <c r="A2674" s="20" t="str">
        <f>IFERROR(VLOOKUP(D2674,RIJDERS!$B$19:$D$4377,2,FALSE),"")</f>
        <v/>
      </c>
      <c r="B2674" s="20" t="str">
        <f>IFERROR(VLOOKUP(D2674,RIJDERS!$B$19:$D$4377,3,FALSE),IF(ISBLANK(C2674),"",C2674))</f>
        <v/>
      </c>
    </row>
    <row r="2675" spans="1:2" x14ac:dyDescent="0.25">
      <c r="A2675" s="20" t="str">
        <f>IFERROR(VLOOKUP(D2675,RIJDERS!$B$19:$D$4377,2,FALSE),"")</f>
        <v/>
      </c>
      <c r="B2675" s="20" t="str">
        <f>IFERROR(VLOOKUP(D2675,RIJDERS!$B$19:$D$4377,3,FALSE),IF(ISBLANK(C2675),"",C2675))</f>
        <v/>
      </c>
    </row>
    <row r="2676" spans="1:2" x14ac:dyDescent="0.25">
      <c r="A2676" s="20" t="str">
        <f>IFERROR(VLOOKUP(D2676,RIJDERS!$B$19:$D$4377,2,FALSE),"")</f>
        <v/>
      </c>
      <c r="B2676" s="20" t="str">
        <f>IFERROR(VLOOKUP(D2676,RIJDERS!$B$19:$D$4377,3,FALSE),IF(ISBLANK(C2676),"",C2676))</f>
        <v/>
      </c>
    </row>
    <row r="2677" spans="1:2" x14ac:dyDescent="0.25">
      <c r="A2677" s="20" t="str">
        <f>IFERROR(VLOOKUP(D2677,RIJDERS!$B$19:$D$4377,2,FALSE),"")</f>
        <v/>
      </c>
      <c r="B2677" s="20" t="str">
        <f>IFERROR(VLOOKUP(D2677,RIJDERS!$B$19:$D$4377,3,FALSE),IF(ISBLANK(C2677),"",C2677))</f>
        <v/>
      </c>
    </row>
    <row r="2678" spans="1:2" x14ac:dyDescent="0.25">
      <c r="A2678" s="20" t="str">
        <f>IFERROR(VLOOKUP(D2678,RIJDERS!$B$19:$D$4377,2,FALSE),"")</f>
        <v/>
      </c>
      <c r="B2678" s="20" t="str">
        <f>IFERROR(VLOOKUP(D2678,RIJDERS!$B$19:$D$4377,3,FALSE),IF(ISBLANK(C2678),"",C2678))</f>
        <v/>
      </c>
    </row>
    <row r="2679" spans="1:2" x14ac:dyDescent="0.25">
      <c r="A2679" s="20" t="str">
        <f>IFERROR(VLOOKUP(D2679,RIJDERS!$B$19:$D$4377,2,FALSE),"")</f>
        <v/>
      </c>
      <c r="B2679" s="20" t="str">
        <f>IFERROR(VLOOKUP(D2679,RIJDERS!$B$19:$D$4377,3,FALSE),IF(ISBLANK(C2679),"",C2679))</f>
        <v/>
      </c>
    </row>
    <row r="2680" spans="1:2" x14ac:dyDescent="0.25">
      <c r="A2680" s="20" t="str">
        <f>IFERROR(VLOOKUP(D2680,RIJDERS!$B$19:$D$4377,2,FALSE),"")</f>
        <v/>
      </c>
      <c r="B2680" s="20" t="str">
        <f>IFERROR(VLOOKUP(D2680,RIJDERS!$B$19:$D$4377,3,FALSE),IF(ISBLANK(C2680),"",C2680))</f>
        <v/>
      </c>
    </row>
    <row r="2681" spans="1:2" x14ac:dyDescent="0.25">
      <c r="A2681" s="20" t="str">
        <f>IFERROR(VLOOKUP(D2681,RIJDERS!$B$19:$D$4377,2,FALSE),"")</f>
        <v/>
      </c>
      <c r="B2681" s="20" t="str">
        <f>IFERROR(VLOOKUP(D2681,RIJDERS!$B$19:$D$4377,3,FALSE),IF(ISBLANK(C2681),"",C2681))</f>
        <v/>
      </c>
    </row>
    <row r="2682" spans="1:2" x14ac:dyDescent="0.25">
      <c r="A2682" s="20" t="str">
        <f>IFERROR(VLOOKUP(D2682,RIJDERS!$B$19:$D$4377,2,FALSE),"")</f>
        <v/>
      </c>
      <c r="B2682" s="20" t="str">
        <f>IFERROR(VLOOKUP(D2682,RIJDERS!$B$19:$D$4377,3,FALSE),IF(ISBLANK(C2682),"",C2682))</f>
        <v/>
      </c>
    </row>
    <row r="2683" spans="1:2" x14ac:dyDescent="0.25">
      <c r="A2683" s="20" t="str">
        <f>IFERROR(VLOOKUP(D2683,RIJDERS!$B$19:$D$4377,2,FALSE),"")</f>
        <v/>
      </c>
      <c r="B2683" s="20" t="str">
        <f>IFERROR(VLOOKUP(D2683,RIJDERS!$B$19:$D$4377,3,FALSE),IF(ISBLANK(C2683),"",C2683))</f>
        <v/>
      </c>
    </row>
    <row r="2684" spans="1:2" x14ac:dyDescent="0.25">
      <c r="A2684" s="20" t="str">
        <f>IFERROR(VLOOKUP(D2684,RIJDERS!$B$19:$D$4377,2,FALSE),"")</f>
        <v/>
      </c>
      <c r="B2684" s="20" t="str">
        <f>IFERROR(VLOOKUP(D2684,RIJDERS!$B$19:$D$4377,3,FALSE),IF(ISBLANK(C2684),"",C2684))</f>
        <v/>
      </c>
    </row>
    <row r="2685" spans="1:2" x14ac:dyDescent="0.25">
      <c r="A2685" s="20" t="str">
        <f>IFERROR(VLOOKUP(D2685,RIJDERS!$B$19:$D$4377,2,FALSE),"")</f>
        <v/>
      </c>
      <c r="B2685" s="20" t="str">
        <f>IFERROR(VLOOKUP(D2685,RIJDERS!$B$19:$D$4377,3,FALSE),IF(ISBLANK(C2685),"",C2685))</f>
        <v/>
      </c>
    </row>
    <row r="2686" spans="1:2" x14ac:dyDescent="0.25">
      <c r="A2686" s="20" t="str">
        <f>IFERROR(VLOOKUP(D2686,RIJDERS!$B$19:$D$4377,2,FALSE),"")</f>
        <v/>
      </c>
      <c r="B2686" s="20" t="str">
        <f>IFERROR(VLOOKUP(D2686,RIJDERS!$B$19:$D$4377,3,FALSE),IF(ISBLANK(C2686),"",C2686))</f>
        <v/>
      </c>
    </row>
    <row r="2687" spans="1:2" x14ac:dyDescent="0.25">
      <c r="A2687" s="20" t="str">
        <f>IFERROR(VLOOKUP(D2687,RIJDERS!$B$19:$D$4377,2,FALSE),"")</f>
        <v/>
      </c>
      <c r="B2687" s="20" t="str">
        <f>IFERROR(VLOOKUP(D2687,RIJDERS!$B$19:$D$4377,3,FALSE),IF(ISBLANK(C2687),"",C2687))</f>
        <v/>
      </c>
    </row>
    <row r="2688" spans="1:2" x14ac:dyDescent="0.25">
      <c r="A2688" s="20" t="str">
        <f>IFERROR(VLOOKUP(D2688,RIJDERS!$B$19:$D$4377,2,FALSE),"")</f>
        <v/>
      </c>
      <c r="B2688" s="20" t="str">
        <f>IFERROR(VLOOKUP(D2688,RIJDERS!$B$19:$D$4377,3,FALSE),IF(ISBLANK(C2688),"",C2688))</f>
        <v/>
      </c>
    </row>
    <row r="2689" spans="1:2" x14ac:dyDescent="0.25">
      <c r="A2689" s="20" t="str">
        <f>IFERROR(VLOOKUP(D2689,RIJDERS!$B$19:$D$4377,2,FALSE),"")</f>
        <v/>
      </c>
      <c r="B2689" s="20" t="str">
        <f>IFERROR(VLOOKUP(D2689,RIJDERS!$B$19:$D$4377,3,FALSE),IF(ISBLANK(C2689),"",C2689))</f>
        <v/>
      </c>
    </row>
    <row r="2690" spans="1:2" x14ac:dyDescent="0.25">
      <c r="A2690" s="20" t="str">
        <f>IFERROR(VLOOKUP(D2690,RIJDERS!$B$19:$D$4377,2,FALSE),"")</f>
        <v/>
      </c>
      <c r="B2690" s="20" t="str">
        <f>IFERROR(VLOOKUP(D2690,RIJDERS!$B$19:$D$4377,3,FALSE),IF(ISBLANK(C2690),"",C2690))</f>
        <v/>
      </c>
    </row>
    <row r="2691" spans="1:2" x14ac:dyDescent="0.25">
      <c r="A2691" s="20" t="str">
        <f>IFERROR(VLOOKUP(D2691,RIJDERS!$B$19:$D$4377,2,FALSE),"")</f>
        <v/>
      </c>
      <c r="B2691" s="20" t="str">
        <f>IFERROR(VLOOKUP(D2691,RIJDERS!$B$19:$D$4377,3,FALSE),IF(ISBLANK(C2691),"",C2691))</f>
        <v/>
      </c>
    </row>
    <row r="2692" spans="1:2" x14ac:dyDescent="0.25">
      <c r="A2692" s="20" t="str">
        <f>IFERROR(VLOOKUP(D2692,RIJDERS!$B$19:$D$4377,2,FALSE),"")</f>
        <v/>
      </c>
      <c r="B2692" s="20" t="str">
        <f>IFERROR(VLOOKUP(D2692,RIJDERS!$B$19:$D$4377,3,FALSE),IF(ISBLANK(C2692),"",C2692))</f>
        <v/>
      </c>
    </row>
    <row r="2693" spans="1:2" x14ac:dyDescent="0.25">
      <c r="A2693" s="20" t="str">
        <f>IFERROR(VLOOKUP(D2693,RIJDERS!$B$19:$D$4377,2,FALSE),"")</f>
        <v/>
      </c>
      <c r="B2693" s="20" t="str">
        <f>IFERROR(VLOOKUP(D2693,RIJDERS!$B$19:$D$4377,3,FALSE),IF(ISBLANK(C2693),"",C2693))</f>
        <v/>
      </c>
    </row>
    <row r="2694" spans="1:2" x14ac:dyDescent="0.25">
      <c r="A2694" s="20" t="str">
        <f>IFERROR(VLOOKUP(D2694,RIJDERS!$B$19:$D$4377,2,FALSE),"")</f>
        <v/>
      </c>
      <c r="B2694" s="20" t="str">
        <f>IFERROR(VLOOKUP(D2694,RIJDERS!$B$19:$D$4377,3,FALSE),IF(ISBLANK(C2694),"",C2694))</f>
        <v/>
      </c>
    </row>
    <row r="2695" spans="1:2" x14ac:dyDescent="0.25">
      <c r="A2695" s="20" t="str">
        <f>IFERROR(VLOOKUP(D2695,RIJDERS!$B$19:$D$4377,2,FALSE),"")</f>
        <v/>
      </c>
      <c r="B2695" s="20" t="str">
        <f>IFERROR(VLOOKUP(D2695,RIJDERS!$B$19:$D$4377,3,FALSE),IF(ISBLANK(C2695),"",C2695))</f>
        <v/>
      </c>
    </row>
    <row r="2696" spans="1:2" x14ac:dyDescent="0.25">
      <c r="A2696" s="20" t="str">
        <f>IFERROR(VLOOKUP(D2696,RIJDERS!$B$19:$D$4377,2,FALSE),"")</f>
        <v/>
      </c>
      <c r="B2696" s="20" t="str">
        <f>IFERROR(VLOOKUP(D2696,RIJDERS!$B$19:$D$4377,3,FALSE),IF(ISBLANK(C2696),"",C2696))</f>
        <v/>
      </c>
    </row>
    <row r="2697" spans="1:2" x14ac:dyDescent="0.25">
      <c r="A2697" s="20" t="str">
        <f>IFERROR(VLOOKUP(D2697,RIJDERS!$B$19:$D$4377,2,FALSE),"")</f>
        <v/>
      </c>
      <c r="B2697" s="20" t="str">
        <f>IFERROR(VLOOKUP(D2697,RIJDERS!$B$19:$D$4377,3,FALSE),IF(ISBLANK(C2697),"",C2697))</f>
        <v/>
      </c>
    </row>
    <row r="2698" spans="1:2" x14ac:dyDescent="0.25">
      <c r="A2698" s="20" t="str">
        <f>IFERROR(VLOOKUP(D2698,RIJDERS!$B$19:$D$4377,2,FALSE),"")</f>
        <v/>
      </c>
      <c r="B2698" s="20" t="str">
        <f>IFERROR(VLOOKUP(D2698,RIJDERS!$B$19:$D$4377,3,FALSE),IF(ISBLANK(C2698),"",C2698))</f>
        <v/>
      </c>
    </row>
    <row r="2699" spans="1:2" x14ac:dyDescent="0.25">
      <c r="A2699" s="20" t="str">
        <f>IFERROR(VLOOKUP(D2699,RIJDERS!$B$19:$D$4377,2,FALSE),"")</f>
        <v/>
      </c>
      <c r="B2699" s="20" t="str">
        <f>IFERROR(VLOOKUP(D2699,RIJDERS!$B$19:$D$4377,3,FALSE),IF(ISBLANK(C2699),"",C2699))</f>
        <v/>
      </c>
    </row>
    <row r="2700" spans="1:2" x14ac:dyDescent="0.25">
      <c r="A2700" s="20" t="str">
        <f>IFERROR(VLOOKUP(D2700,RIJDERS!$B$19:$D$4377,2,FALSE),"")</f>
        <v/>
      </c>
      <c r="B2700" s="20" t="str">
        <f>IFERROR(VLOOKUP(D2700,RIJDERS!$B$19:$D$4377,3,FALSE),IF(ISBLANK(C2700),"",C2700))</f>
        <v/>
      </c>
    </row>
    <row r="2701" spans="1:2" x14ac:dyDescent="0.25">
      <c r="A2701" s="20" t="str">
        <f>IFERROR(VLOOKUP(D2701,RIJDERS!$B$19:$D$4377,2,FALSE),"")</f>
        <v/>
      </c>
      <c r="B2701" s="20" t="str">
        <f>IFERROR(VLOOKUP(D2701,RIJDERS!$B$19:$D$4377,3,FALSE),IF(ISBLANK(C2701),"",C2701))</f>
        <v/>
      </c>
    </row>
    <row r="2702" spans="1:2" x14ac:dyDescent="0.25">
      <c r="A2702" s="20" t="str">
        <f>IFERROR(VLOOKUP(D2702,RIJDERS!$B$19:$D$4377,2,FALSE),"")</f>
        <v/>
      </c>
      <c r="B2702" s="20" t="str">
        <f>IFERROR(VLOOKUP(D2702,RIJDERS!$B$19:$D$4377,3,FALSE),IF(ISBLANK(C2702),"",C2702))</f>
        <v/>
      </c>
    </row>
    <row r="2703" spans="1:2" x14ac:dyDescent="0.25">
      <c r="A2703" s="20" t="str">
        <f>IFERROR(VLOOKUP(D2703,RIJDERS!$B$19:$D$4377,2,FALSE),"")</f>
        <v/>
      </c>
      <c r="B2703" s="20" t="str">
        <f>IFERROR(VLOOKUP(D2703,RIJDERS!$B$19:$D$4377,3,FALSE),IF(ISBLANK(C2703),"",C2703))</f>
        <v/>
      </c>
    </row>
    <row r="2704" spans="1:2" x14ac:dyDescent="0.25">
      <c r="A2704" s="20" t="str">
        <f>IFERROR(VLOOKUP(D2704,RIJDERS!$B$19:$D$4377,2,FALSE),"")</f>
        <v/>
      </c>
      <c r="B2704" s="20" t="str">
        <f>IFERROR(VLOOKUP(D2704,RIJDERS!$B$19:$D$4377,3,FALSE),IF(ISBLANK(C2704),"",C2704))</f>
        <v/>
      </c>
    </row>
    <row r="2705" spans="1:2" x14ac:dyDescent="0.25">
      <c r="A2705" s="20" t="str">
        <f>IFERROR(VLOOKUP(D2705,RIJDERS!$B$19:$D$4377,2,FALSE),"")</f>
        <v/>
      </c>
      <c r="B2705" s="20" t="str">
        <f>IFERROR(VLOOKUP(D2705,RIJDERS!$B$19:$D$4377,3,FALSE),IF(ISBLANK(C2705),"",C2705))</f>
        <v/>
      </c>
    </row>
    <row r="2706" spans="1:2" x14ac:dyDescent="0.25">
      <c r="A2706" s="20" t="str">
        <f>IFERROR(VLOOKUP(D2706,RIJDERS!$B$19:$D$4377,2,FALSE),"")</f>
        <v/>
      </c>
      <c r="B2706" s="20" t="str">
        <f>IFERROR(VLOOKUP(D2706,RIJDERS!$B$19:$D$4377,3,FALSE),IF(ISBLANK(C2706),"",C2706))</f>
        <v/>
      </c>
    </row>
    <row r="2707" spans="1:2" x14ac:dyDescent="0.25">
      <c r="A2707" s="20" t="str">
        <f>IFERROR(VLOOKUP(D2707,RIJDERS!$B$19:$D$4377,2,FALSE),"")</f>
        <v/>
      </c>
      <c r="B2707" s="20" t="str">
        <f>IFERROR(VLOOKUP(D2707,RIJDERS!$B$19:$D$4377,3,FALSE),IF(ISBLANK(C2707),"",C2707))</f>
        <v/>
      </c>
    </row>
    <row r="2708" spans="1:2" x14ac:dyDescent="0.25">
      <c r="A2708" s="20" t="str">
        <f>IFERROR(VLOOKUP(D2708,RIJDERS!$B$19:$D$4377,2,FALSE),"")</f>
        <v/>
      </c>
      <c r="B2708" s="20" t="str">
        <f>IFERROR(VLOOKUP(D2708,RIJDERS!$B$19:$D$4377,3,FALSE),IF(ISBLANK(C2708),"",C2708))</f>
        <v/>
      </c>
    </row>
    <row r="2709" spans="1:2" x14ac:dyDescent="0.25">
      <c r="A2709" s="20" t="str">
        <f>IFERROR(VLOOKUP(D2709,RIJDERS!$B$19:$D$4377,2,FALSE),"")</f>
        <v/>
      </c>
      <c r="B2709" s="20" t="str">
        <f>IFERROR(VLOOKUP(D2709,RIJDERS!$B$19:$D$4377,3,FALSE),IF(ISBLANK(C2709),"",C2709))</f>
        <v/>
      </c>
    </row>
    <row r="2710" spans="1:2" x14ac:dyDescent="0.25">
      <c r="A2710" s="20" t="str">
        <f>IFERROR(VLOOKUP(D2710,RIJDERS!$B$19:$D$4377,2,FALSE),"")</f>
        <v/>
      </c>
      <c r="B2710" s="20" t="str">
        <f>IFERROR(VLOOKUP(D2710,RIJDERS!$B$19:$D$4377,3,FALSE),IF(ISBLANK(C2710),"",C2710))</f>
        <v/>
      </c>
    </row>
    <row r="2711" spans="1:2" x14ac:dyDescent="0.25">
      <c r="A2711" s="20" t="str">
        <f>IFERROR(VLOOKUP(D2711,RIJDERS!$B$19:$D$4377,2,FALSE),"")</f>
        <v/>
      </c>
      <c r="B2711" s="20" t="str">
        <f>IFERROR(VLOOKUP(D2711,RIJDERS!$B$19:$D$4377,3,FALSE),IF(ISBLANK(C2711),"",C2711))</f>
        <v/>
      </c>
    </row>
    <row r="2712" spans="1:2" x14ac:dyDescent="0.25">
      <c r="A2712" s="20" t="str">
        <f>IFERROR(VLOOKUP(D2712,RIJDERS!$B$19:$D$4377,2,FALSE),"")</f>
        <v/>
      </c>
      <c r="B2712" s="20" t="str">
        <f>IFERROR(VLOOKUP(D2712,RIJDERS!$B$19:$D$4377,3,FALSE),IF(ISBLANK(C2712),"",C2712))</f>
        <v/>
      </c>
    </row>
    <row r="2713" spans="1:2" x14ac:dyDescent="0.25">
      <c r="A2713" s="20" t="str">
        <f>IFERROR(VLOOKUP(D2713,RIJDERS!$B$19:$D$4377,2,FALSE),"")</f>
        <v/>
      </c>
      <c r="B2713" s="20" t="str">
        <f>IFERROR(VLOOKUP(D2713,RIJDERS!$B$19:$D$4377,3,FALSE),IF(ISBLANK(C2713),"",C2713))</f>
        <v/>
      </c>
    </row>
    <row r="2714" spans="1:2" x14ac:dyDescent="0.25">
      <c r="A2714" s="20" t="str">
        <f>IFERROR(VLOOKUP(D2714,RIJDERS!$B$19:$D$4377,2,FALSE),"")</f>
        <v/>
      </c>
      <c r="B2714" s="20" t="str">
        <f>IFERROR(VLOOKUP(D2714,RIJDERS!$B$19:$D$4377,3,FALSE),IF(ISBLANK(C2714),"",C2714))</f>
        <v/>
      </c>
    </row>
    <row r="2715" spans="1:2" x14ac:dyDescent="0.25">
      <c r="A2715" s="20" t="str">
        <f>IFERROR(VLOOKUP(D2715,RIJDERS!$B$19:$D$4377,2,FALSE),"")</f>
        <v/>
      </c>
      <c r="B2715" s="20" t="str">
        <f>IFERROR(VLOOKUP(D2715,RIJDERS!$B$19:$D$4377,3,FALSE),IF(ISBLANK(C2715),"",C2715))</f>
        <v/>
      </c>
    </row>
    <row r="2716" spans="1:2" x14ac:dyDescent="0.25">
      <c r="A2716" s="20" t="str">
        <f>IFERROR(VLOOKUP(D2716,RIJDERS!$B$19:$D$4377,2,FALSE),"")</f>
        <v/>
      </c>
      <c r="B2716" s="20" t="str">
        <f>IFERROR(VLOOKUP(D2716,RIJDERS!$B$19:$D$4377,3,FALSE),IF(ISBLANK(C2716),"",C2716))</f>
        <v/>
      </c>
    </row>
    <row r="2717" spans="1:2" x14ac:dyDescent="0.25">
      <c r="A2717" s="20" t="str">
        <f>IFERROR(VLOOKUP(D2717,RIJDERS!$B$19:$D$4377,2,FALSE),"")</f>
        <v/>
      </c>
      <c r="B2717" s="20" t="str">
        <f>IFERROR(VLOOKUP(D2717,RIJDERS!$B$19:$D$4377,3,FALSE),IF(ISBLANK(C2717),"",C2717))</f>
        <v/>
      </c>
    </row>
    <row r="2718" spans="1:2" x14ac:dyDescent="0.25">
      <c r="A2718" s="20" t="str">
        <f>IFERROR(VLOOKUP(D2718,RIJDERS!$B$19:$D$4377,2,FALSE),"")</f>
        <v/>
      </c>
      <c r="B2718" s="20" t="str">
        <f>IFERROR(VLOOKUP(D2718,RIJDERS!$B$19:$D$4377,3,FALSE),IF(ISBLANK(C2718),"",C2718))</f>
        <v/>
      </c>
    </row>
    <row r="2719" spans="1:2" x14ac:dyDescent="0.25">
      <c r="A2719" s="20" t="str">
        <f>IFERROR(VLOOKUP(D2719,RIJDERS!$B$19:$D$4377,2,FALSE),"")</f>
        <v/>
      </c>
      <c r="B2719" s="20" t="str">
        <f>IFERROR(VLOOKUP(D2719,RIJDERS!$B$19:$D$4377,3,FALSE),IF(ISBLANK(C2719),"",C2719))</f>
        <v/>
      </c>
    </row>
    <row r="2720" spans="1:2" x14ac:dyDescent="0.25">
      <c r="A2720" s="20" t="str">
        <f>IFERROR(VLOOKUP(D2720,RIJDERS!$B$19:$D$4377,2,FALSE),"")</f>
        <v/>
      </c>
      <c r="B2720" s="20" t="str">
        <f>IFERROR(VLOOKUP(D2720,RIJDERS!$B$19:$D$4377,3,FALSE),IF(ISBLANK(C2720),"",C2720))</f>
        <v/>
      </c>
    </row>
    <row r="2721" spans="1:2" x14ac:dyDescent="0.25">
      <c r="A2721" s="20" t="str">
        <f>IFERROR(VLOOKUP(D2721,RIJDERS!$B$19:$D$4377,2,FALSE),"")</f>
        <v/>
      </c>
      <c r="B2721" s="20" t="str">
        <f>IFERROR(VLOOKUP(D2721,RIJDERS!$B$19:$D$4377,3,FALSE),IF(ISBLANK(C2721),"",C2721))</f>
        <v/>
      </c>
    </row>
    <row r="2722" spans="1:2" x14ac:dyDescent="0.25">
      <c r="A2722" s="20" t="str">
        <f>IFERROR(VLOOKUP(D2722,RIJDERS!$B$19:$D$4377,2,FALSE),"")</f>
        <v/>
      </c>
      <c r="B2722" s="20" t="str">
        <f>IFERROR(VLOOKUP(D2722,RIJDERS!$B$19:$D$4377,3,FALSE),IF(ISBLANK(C2722),"",C2722))</f>
        <v/>
      </c>
    </row>
    <row r="2723" spans="1:2" x14ac:dyDescent="0.25">
      <c r="A2723" s="20" t="str">
        <f>IFERROR(VLOOKUP(D2723,RIJDERS!$B$19:$D$4377,2,FALSE),"")</f>
        <v/>
      </c>
      <c r="B2723" s="20" t="str">
        <f>IFERROR(VLOOKUP(D2723,RIJDERS!$B$19:$D$4377,3,FALSE),IF(ISBLANK(C2723),"",C2723))</f>
        <v/>
      </c>
    </row>
    <row r="2724" spans="1:2" x14ac:dyDescent="0.25">
      <c r="A2724" s="20" t="str">
        <f>IFERROR(VLOOKUP(D2724,RIJDERS!$B$19:$D$4377,2,FALSE),"")</f>
        <v/>
      </c>
      <c r="B2724" s="20" t="str">
        <f>IFERROR(VLOOKUP(D2724,RIJDERS!$B$19:$D$4377,3,FALSE),IF(ISBLANK(C2724),"",C2724))</f>
        <v/>
      </c>
    </row>
    <row r="2725" spans="1:2" x14ac:dyDescent="0.25">
      <c r="A2725" s="20" t="str">
        <f>IFERROR(VLOOKUP(D2725,RIJDERS!$B$19:$D$4377,2,FALSE),"")</f>
        <v/>
      </c>
      <c r="B2725" s="20" t="str">
        <f>IFERROR(VLOOKUP(D2725,RIJDERS!$B$19:$D$4377,3,FALSE),IF(ISBLANK(C2725),"",C2725))</f>
        <v/>
      </c>
    </row>
    <row r="2726" spans="1:2" x14ac:dyDescent="0.25">
      <c r="A2726" s="20" t="str">
        <f>IFERROR(VLOOKUP(D2726,RIJDERS!$B$19:$D$4377,2,FALSE),"")</f>
        <v/>
      </c>
      <c r="B2726" s="20" t="str">
        <f>IFERROR(VLOOKUP(D2726,RIJDERS!$B$19:$D$4377,3,FALSE),IF(ISBLANK(C2726),"",C2726))</f>
        <v/>
      </c>
    </row>
    <row r="2727" spans="1:2" x14ac:dyDescent="0.25">
      <c r="A2727" s="20" t="str">
        <f>IFERROR(VLOOKUP(D2727,RIJDERS!$B$19:$D$4377,2,FALSE),"")</f>
        <v/>
      </c>
      <c r="B2727" s="20" t="str">
        <f>IFERROR(VLOOKUP(D2727,RIJDERS!$B$19:$D$4377,3,FALSE),IF(ISBLANK(C2727),"",C2727))</f>
        <v/>
      </c>
    </row>
    <row r="2728" spans="1:2" x14ac:dyDescent="0.25">
      <c r="A2728" s="20" t="str">
        <f>IFERROR(VLOOKUP(D2728,RIJDERS!$B$19:$D$4377,2,FALSE),"")</f>
        <v/>
      </c>
      <c r="B2728" s="20" t="str">
        <f>IFERROR(VLOOKUP(D2728,RIJDERS!$B$19:$D$4377,3,FALSE),IF(ISBLANK(C2728),"",C2728))</f>
        <v/>
      </c>
    </row>
    <row r="2729" spans="1:2" x14ac:dyDescent="0.25">
      <c r="A2729" s="20" t="str">
        <f>IFERROR(VLOOKUP(D2729,RIJDERS!$B$19:$D$4377,2,FALSE),"")</f>
        <v/>
      </c>
      <c r="B2729" s="20" t="str">
        <f>IFERROR(VLOOKUP(D2729,RIJDERS!$B$19:$D$4377,3,FALSE),IF(ISBLANK(C2729),"",C2729))</f>
        <v/>
      </c>
    </row>
    <row r="2730" spans="1:2" x14ac:dyDescent="0.25">
      <c r="A2730" s="20" t="str">
        <f>IFERROR(VLOOKUP(D2730,RIJDERS!$B$19:$D$4377,2,FALSE),"")</f>
        <v/>
      </c>
      <c r="B2730" s="20" t="str">
        <f>IFERROR(VLOOKUP(D2730,RIJDERS!$B$19:$D$4377,3,FALSE),IF(ISBLANK(C2730),"",C2730))</f>
        <v/>
      </c>
    </row>
    <row r="2731" spans="1:2" x14ac:dyDescent="0.25">
      <c r="A2731" s="20" t="str">
        <f>IFERROR(VLOOKUP(D2731,RIJDERS!$B$19:$D$4377,2,FALSE),"")</f>
        <v/>
      </c>
      <c r="B2731" s="20" t="str">
        <f>IFERROR(VLOOKUP(D2731,RIJDERS!$B$19:$D$4377,3,FALSE),IF(ISBLANK(C2731),"",C2731))</f>
        <v/>
      </c>
    </row>
    <row r="2732" spans="1:2" x14ac:dyDescent="0.25">
      <c r="A2732" s="20" t="str">
        <f>IFERROR(VLOOKUP(D2732,RIJDERS!$B$19:$D$4377,2,FALSE),"")</f>
        <v/>
      </c>
      <c r="B2732" s="20" t="str">
        <f>IFERROR(VLOOKUP(D2732,RIJDERS!$B$19:$D$4377,3,FALSE),IF(ISBLANK(C2732),"",C2732))</f>
        <v/>
      </c>
    </row>
    <row r="2733" spans="1:2" x14ac:dyDescent="0.25">
      <c r="A2733" s="20" t="str">
        <f>IFERROR(VLOOKUP(D2733,RIJDERS!$B$19:$D$4377,2,FALSE),"")</f>
        <v/>
      </c>
      <c r="B2733" s="20" t="str">
        <f>IFERROR(VLOOKUP(D2733,RIJDERS!$B$19:$D$4377,3,FALSE),IF(ISBLANK(C2733),"",C2733))</f>
        <v/>
      </c>
    </row>
    <row r="2734" spans="1:2" x14ac:dyDescent="0.25">
      <c r="A2734" s="20" t="str">
        <f>IFERROR(VLOOKUP(D2734,RIJDERS!$B$19:$D$4377,2,FALSE),"")</f>
        <v/>
      </c>
      <c r="B2734" s="20" t="str">
        <f>IFERROR(VLOOKUP(D2734,RIJDERS!$B$19:$D$4377,3,FALSE),IF(ISBLANK(C2734),"",C2734))</f>
        <v/>
      </c>
    </row>
    <row r="2735" spans="1:2" x14ac:dyDescent="0.25">
      <c r="A2735" s="20" t="str">
        <f>IFERROR(VLOOKUP(D2735,RIJDERS!$B$19:$D$4377,2,FALSE),"")</f>
        <v/>
      </c>
      <c r="B2735" s="20" t="str">
        <f>IFERROR(VLOOKUP(D2735,RIJDERS!$B$19:$D$4377,3,FALSE),IF(ISBLANK(C2735),"",C2735))</f>
        <v/>
      </c>
    </row>
    <row r="2736" spans="1:2" x14ac:dyDescent="0.25">
      <c r="A2736" s="20" t="str">
        <f>IFERROR(VLOOKUP(D2736,RIJDERS!$B$19:$D$4377,2,FALSE),"")</f>
        <v/>
      </c>
      <c r="B2736" s="20" t="str">
        <f>IFERROR(VLOOKUP(D2736,RIJDERS!$B$19:$D$4377,3,FALSE),IF(ISBLANK(C2736),"",C2736))</f>
        <v/>
      </c>
    </row>
    <row r="2737" spans="1:2" x14ac:dyDescent="0.25">
      <c r="A2737" s="20" t="str">
        <f>IFERROR(VLOOKUP(D2737,RIJDERS!$B$19:$D$4377,2,FALSE),"")</f>
        <v/>
      </c>
      <c r="B2737" s="20" t="str">
        <f>IFERROR(VLOOKUP(D2737,RIJDERS!$B$19:$D$4377,3,FALSE),IF(ISBLANK(C2737),"",C2737))</f>
        <v/>
      </c>
    </row>
    <row r="2738" spans="1:2" x14ac:dyDescent="0.25">
      <c r="A2738" s="20" t="str">
        <f>IFERROR(VLOOKUP(D2738,RIJDERS!$B$19:$D$4377,2,FALSE),"")</f>
        <v/>
      </c>
      <c r="B2738" s="20" t="str">
        <f>IFERROR(VLOOKUP(D2738,RIJDERS!$B$19:$D$4377,3,FALSE),IF(ISBLANK(C2738),"",C2738))</f>
        <v/>
      </c>
    </row>
    <row r="2739" spans="1:2" x14ac:dyDescent="0.25">
      <c r="A2739" s="20" t="str">
        <f>IFERROR(VLOOKUP(D2739,RIJDERS!$B$19:$D$4377,2,FALSE),"")</f>
        <v/>
      </c>
      <c r="B2739" s="20" t="str">
        <f>IFERROR(VLOOKUP(D2739,RIJDERS!$B$19:$D$4377,3,FALSE),IF(ISBLANK(C2739),"",C2739))</f>
        <v/>
      </c>
    </row>
    <row r="2740" spans="1:2" x14ac:dyDescent="0.25">
      <c r="A2740" s="20" t="str">
        <f>IFERROR(VLOOKUP(D2740,RIJDERS!$B$19:$D$4377,2,FALSE),"")</f>
        <v/>
      </c>
      <c r="B2740" s="20" t="str">
        <f>IFERROR(VLOOKUP(D2740,RIJDERS!$B$19:$D$4377,3,FALSE),IF(ISBLANK(C2740),"",C2740))</f>
        <v/>
      </c>
    </row>
    <row r="2741" spans="1:2" x14ac:dyDescent="0.25">
      <c r="A2741" s="20" t="str">
        <f>IFERROR(VLOOKUP(D2741,RIJDERS!$B$19:$D$4377,2,FALSE),"")</f>
        <v/>
      </c>
      <c r="B2741" s="20" t="str">
        <f>IFERROR(VLOOKUP(D2741,RIJDERS!$B$19:$D$4377,3,FALSE),IF(ISBLANK(C2741),"",C2741))</f>
        <v/>
      </c>
    </row>
    <row r="2742" spans="1:2" x14ac:dyDescent="0.25">
      <c r="A2742" s="20" t="str">
        <f>IFERROR(VLOOKUP(D2742,RIJDERS!$B$19:$D$4377,2,FALSE),"")</f>
        <v/>
      </c>
      <c r="B2742" s="20" t="str">
        <f>IFERROR(VLOOKUP(D2742,RIJDERS!$B$19:$D$4377,3,FALSE),IF(ISBLANK(C2742),"",C2742))</f>
        <v/>
      </c>
    </row>
    <row r="2743" spans="1:2" x14ac:dyDescent="0.25">
      <c r="A2743" s="20" t="str">
        <f>IFERROR(VLOOKUP(D2743,RIJDERS!$B$19:$D$4377,2,FALSE),"")</f>
        <v/>
      </c>
      <c r="B2743" s="20" t="str">
        <f>IFERROR(VLOOKUP(D2743,RIJDERS!$B$19:$D$4377,3,FALSE),IF(ISBLANK(C2743),"",C2743))</f>
        <v/>
      </c>
    </row>
    <row r="2744" spans="1:2" x14ac:dyDescent="0.25">
      <c r="A2744" s="20" t="str">
        <f>IFERROR(VLOOKUP(D2744,RIJDERS!$B$19:$D$4377,2,FALSE),"")</f>
        <v/>
      </c>
      <c r="B2744" s="20" t="str">
        <f>IFERROR(VLOOKUP(D2744,RIJDERS!$B$19:$D$4377,3,FALSE),IF(ISBLANK(C2744),"",C2744))</f>
        <v/>
      </c>
    </row>
    <row r="2745" spans="1:2" x14ac:dyDescent="0.25">
      <c r="A2745" s="20" t="str">
        <f>IFERROR(VLOOKUP(D2745,RIJDERS!$B$19:$D$4377,2,FALSE),"")</f>
        <v/>
      </c>
      <c r="B2745" s="20" t="str">
        <f>IFERROR(VLOOKUP(D2745,RIJDERS!$B$19:$D$4377,3,FALSE),IF(ISBLANK(C2745),"",C2745))</f>
        <v/>
      </c>
    </row>
    <row r="2746" spans="1:2" x14ac:dyDescent="0.25">
      <c r="A2746" s="20" t="str">
        <f>IFERROR(VLOOKUP(D2746,RIJDERS!$B$19:$D$4377,2,FALSE),"")</f>
        <v/>
      </c>
      <c r="B2746" s="20" t="str">
        <f>IFERROR(VLOOKUP(D2746,RIJDERS!$B$19:$D$4377,3,FALSE),IF(ISBLANK(C2746),"",C2746))</f>
        <v/>
      </c>
    </row>
    <row r="2747" spans="1:2" x14ac:dyDescent="0.25">
      <c r="A2747" s="20" t="str">
        <f>IFERROR(VLOOKUP(D2747,RIJDERS!$B$19:$D$4377,2,FALSE),"")</f>
        <v/>
      </c>
      <c r="B2747" s="20" t="str">
        <f>IFERROR(VLOOKUP(D2747,RIJDERS!$B$19:$D$4377,3,FALSE),IF(ISBLANK(C2747),"",C2747))</f>
        <v/>
      </c>
    </row>
    <row r="2748" spans="1:2" x14ac:dyDescent="0.25">
      <c r="A2748" s="20" t="str">
        <f>IFERROR(VLOOKUP(D2748,RIJDERS!$B$19:$D$4377,2,FALSE),"")</f>
        <v/>
      </c>
      <c r="B2748" s="20" t="str">
        <f>IFERROR(VLOOKUP(D2748,RIJDERS!$B$19:$D$4377,3,FALSE),IF(ISBLANK(C2748),"",C2748))</f>
        <v/>
      </c>
    </row>
    <row r="2749" spans="1:2" x14ac:dyDescent="0.25">
      <c r="A2749" s="20" t="str">
        <f>IFERROR(VLOOKUP(D2749,RIJDERS!$B$19:$D$4377,2,FALSE),"")</f>
        <v/>
      </c>
      <c r="B2749" s="20" t="str">
        <f>IFERROR(VLOOKUP(D2749,RIJDERS!$B$19:$D$4377,3,FALSE),IF(ISBLANK(C2749),"",C2749))</f>
        <v/>
      </c>
    </row>
    <row r="2750" spans="1:2" x14ac:dyDescent="0.25">
      <c r="A2750" s="20" t="str">
        <f>IFERROR(VLOOKUP(D2750,RIJDERS!$B$19:$D$4377,2,FALSE),"")</f>
        <v/>
      </c>
      <c r="B2750" s="20" t="str">
        <f>IFERROR(VLOOKUP(D2750,RIJDERS!$B$19:$D$4377,3,FALSE),IF(ISBLANK(C2750),"",C2750))</f>
        <v/>
      </c>
    </row>
    <row r="2751" spans="1:2" x14ac:dyDescent="0.25">
      <c r="A2751" s="20" t="str">
        <f>IFERROR(VLOOKUP(D2751,RIJDERS!$B$19:$D$4377,2,FALSE),"")</f>
        <v/>
      </c>
      <c r="B2751" s="20" t="str">
        <f>IFERROR(VLOOKUP(D2751,RIJDERS!$B$19:$D$4377,3,FALSE),IF(ISBLANK(C2751),"",C2751))</f>
        <v/>
      </c>
    </row>
    <row r="2752" spans="1:2" x14ac:dyDescent="0.25">
      <c r="A2752" s="20" t="str">
        <f>IFERROR(VLOOKUP(D2752,RIJDERS!$B$19:$D$4377,2,FALSE),"")</f>
        <v/>
      </c>
      <c r="B2752" s="20" t="str">
        <f>IFERROR(VLOOKUP(D2752,RIJDERS!$B$19:$D$4377,3,FALSE),IF(ISBLANK(C2752),"",C2752))</f>
        <v/>
      </c>
    </row>
    <row r="2753" spans="1:2" x14ac:dyDescent="0.25">
      <c r="A2753" s="20" t="str">
        <f>IFERROR(VLOOKUP(D2753,RIJDERS!$B$19:$D$4377,2,FALSE),"")</f>
        <v/>
      </c>
      <c r="B2753" s="20" t="str">
        <f>IFERROR(VLOOKUP(D2753,RIJDERS!$B$19:$D$4377,3,FALSE),IF(ISBLANK(C2753),"",C2753))</f>
        <v/>
      </c>
    </row>
    <row r="2754" spans="1:2" x14ac:dyDescent="0.25">
      <c r="A2754" s="20" t="str">
        <f>IFERROR(VLOOKUP(D2754,RIJDERS!$B$19:$D$4377,2,FALSE),"")</f>
        <v/>
      </c>
      <c r="B2754" s="20" t="str">
        <f>IFERROR(VLOOKUP(D2754,RIJDERS!$B$19:$D$4377,3,FALSE),IF(ISBLANK(C2754),"",C2754))</f>
        <v/>
      </c>
    </row>
    <row r="2755" spans="1:2" x14ac:dyDescent="0.25">
      <c r="A2755" s="20" t="str">
        <f>IFERROR(VLOOKUP(D2755,RIJDERS!$B$19:$D$4377,2,FALSE),"")</f>
        <v/>
      </c>
      <c r="B2755" s="20" t="str">
        <f>IFERROR(VLOOKUP(D2755,RIJDERS!$B$19:$D$4377,3,FALSE),IF(ISBLANK(C2755),"",C2755))</f>
        <v/>
      </c>
    </row>
    <row r="2756" spans="1:2" x14ac:dyDescent="0.25">
      <c r="A2756" s="20" t="str">
        <f>IFERROR(VLOOKUP(D2756,RIJDERS!$B$19:$D$4377,2,FALSE),"")</f>
        <v/>
      </c>
      <c r="B2756" s="20" t="str">
        <f>IFERROR(VLOOKUP(D2756,RIJDERS!$B$19:$D$4377,3,FALSE),IF(ISBLANK(C2756),"",C2756))</f>
        <v/>
      </c>
    </row>
    <row r="2757" spans="1:2" x14ac:dyDescent="0.25">
      <c r="A2757" s="20" t="str">
        <f>IFERROR(VLOOKUP(D2757,RIJDERS!$B$19:$D$4377,2,FALSE),"")</f>
        <v/>
      </c>
      <c r="B2757" s="20" t="str">
        <f>IFERROR(VLOOKUP(D2757,RIJDERS!$B$19:$D$4377,3,FALSE),IF(ISBLANK(C2757),"",C2757))</f>
        <v/>
      </c>
    </row>
    <row r="2758" spans="1:2" x14ac:dyDescent="0.25">
      <c r="A2758" s="20" t="str">
        <f>IFERROR(VLOOKUP(D2758,RIJDERS!$B$19:$D$4377,2,FALSE),"")</f>
        <v/>
      </c>
      <c r="B2758" s="20" t="str">
        <f>IFERROR(VLOOKUP(D2758,RIJDERS!$B$19:$D$4377,3,FALSE),IF(ISBLANK(C2758),"",C2758))</f>
        <v/>
      </c>
    </row>
    <row r="2759" spans="1:2" x14ac:dyDescent="0.25">
      <c r="A2759" s="20" t="str">
        <f>IFERROR(VLOOKUP(D2759,RIJDERS!$B$19:$D$4377,2,FALSE),"")</f>
        <v/>
      </c>
      <c r="B2759" s="20" t="str">
        <f>IFERROR(VLOOKUP(D2759,RIJDERS!$B$19:$D$4377,3,FALSE),IF(ISBLANK(C2759),"",C2759))</f>
        <v/>
      </c>
    </row>
    <row r="2760" spans="1:2" x14ac:dyDescent="0.25">
      <c r="A2760" s="20" t="str">
        <f>IFERROR(VLOOKUP(D2760,RIJDERS!$B$19:$D$4377,2,FALSE),"")</f>
        <v/>
      </c>
      <c r="B2760" s="20" t="str">
        <f>IFERROR(VLOOKUP(D2760,RIJDERS!$B$19:$D$4377,3,FALSE),IF(ISBLANK(C2760),"",C2760))</f>
        <v/>
      </c>
    </row>
    <row r="2761" spans="1:2" x14ac:dyDescent="0.25">
      <c r="A2761" s="20" t="str">
        <f>IFERROR(VLOOKUP(D2761,RIJDERS!$B$19:$D$4377,2,FALSE),"")</f>
        <v/>
      </c>
      <c r="B2761" s="20" t="str">
        <f>IFERROR(VLOOKUP(D2761,RIJDERS!$B$19:$D$4377,3,FALSE),IF(ISBLANK(C2761),"",C2761))</f>
        <v/>
      </c>
    </row>
    <row r="2762" spans="1:2" x14ac:dyDescent="0.25">
      <c r="A2762" s="20" t="str">
        <f>IFERROR(VLOOKUP(D2762,RIJDERS!$B$19:$D$4377,2,FALSE),"")</f>
        <v/>
      </c>
      <c r="B2762" s="20" t="str">
        <f>IFERROR(VLOOKUP(D2762,RIJDERS!$B$19:$D$4377,3,FALSE),IF(ISBLANK(C2762),"",C2762))</f>
        <v/>
      </c>
    </row>
    <row r="2763" spans="1:2" x14ac:dyDescent="0.25">
      <c r="A2763" s="20" t="str">
        <f>IFERROR(VLOOKUP(D2763,RIJDERS!$B$19:$D$4377,2,FALSE),"")</f>
        <v/>
      </c>
      <c r="B2763" s="20" t="str">
        <f>IFERROR(VLOOKUP(D2763,RIJDERS!$B$19:$D$4377,3,FALSE),IF(ISBLANK(C2763),"",C2763))</f>
        <v/>
      </c>
    </row>
    <row r="2764" spans="1:2" x14ac:dyDescent="0.25">
      <c r="A2764" s="20" t="str">
        <f>IFERROR(VLOOKUP(D2764,RIJDERS!$B$19:$D$4377,2,FALSE),"")</f>
        <v/>
      </c>
      <c r="B2764" s="20" t="str">
        <f>IFERROR(VLOOKUP(D2764,RIJDERS!$B$19:$D$4377,3,FALSE),IF(ISBLANK(C2764),"",C2764))</f>
        <v/>
      </c>
    </row>
    <row r="2765" spans="1:2" x14ac:dyDescent="0.25">
      <c r="A2765" s="20" t="str">
        <f>IFERROR(VLOOKUP(D2765,RIJDERS!$B$19:$D$4377,2,FALSE),"")</f>
        <v/>
      </c>
      <c r="B2765" s="20" t="str">
        <f>IFERROR(VLOOKUP(D2765,RIJDERS!$B$19:$D$4377,3,FALSE),IF(ISBLANK(C2765),"",C2765))</f>
        <v/>
      </c>
    </row>
    <row r="2766" spans="1:2" x14ac:dyDescent="0.25">
      <c r="A2766" s="20" t="str">
        <f>IFERROR(VLOOKUP(D2766,RIJDERS!$B$19:$D$4377,2,FALSE),"")</f>
        <v/>
      </c>
      <c r="B2766" s="20" t="str">
        <f>IFERROR(VLOOKUP(D2766,RIJDERS!$B$19:$D$4377,3,FALSE),IF(ISBLANK(C2766),"",C2766))</f>
        <v/>
      </c>
    </row>
    <row r="2767" spans="1:2" x14ac:dyDescent="0.25">
      <c r="A2767" s="20" t="str">
        <f>IFERROR(VLOOKUP(D2767,RIJDERS!$B$19:$D$4377,2,FALSE),"")</f>
        <v/>
      </c>
      <c r="B2767" s="20" t="str">
        <f>IFERROR(VLOOKUP(D2767,RIJDERS!$B$19:$D$4377,3,FALSE),IF(ISBLANK(C2767),"",C2767))</f>
        <v/>
      </c>
    </row>
    <row r="2768" spans="1:2" x14ac:dyDescent="0.25">
      <c r="A2768" s="20" t="str">
        <f>IFERROR(VLOOKUP(D2768,RIJDERS!$B$19:$D$4377,2,FALSE),"")</f>
        <v/>
      </c>
      <c r="B2768" s="20" t="str">
        <f>IFERROR(VLOOKUP(D2768,RIJDERS!$B$19:$D$4377,3,FALSE),IF(ISBLANK(C2768),"",C2768))</f>
        <v/>
      </c>
    </row>
    <row r="2769" spans="1:2" x14ac:dyDescent="0.25">
      <c r="A2769" s="20" t="str">
        <f>IFERROR(VLOOKUP(D2769,RIJDERS!$B$19:$D$4377,2,FALSE),"")</f>
        <v/>
      </c>
      <c r="B2769" s="20" t="str">
        <f>IFERROR(VLOOKUP(D2769,RIJDERS!$B$19:$D$4377,3,FALSE),IF(ISBLANK(C2769),"",C2769))</f>
        <v/>
      </c>
    </row>
    <row r="2770" spans="1:2" x14ac:dyDescent="0.25">
      <c r="A2770" s="20" t="str">
        <f>IFERROR(VLOOKUP(D2770,RIJDERS!$B$19:$D$4377,2,FALSE),"")</f>
        <v/>
      </c>
      <c r="B2770" s="20" t="str">
        <f>IFERROR(VLOOKUP(D2770,RIJDERS!$B$19:$D$4377,3,FALSE),IF(ISBLANK(C2770),"",C2770))</f>
        <v/>
      </c>
    </row>
    <row r="2771" spans="1:2" x14ac:dyDescent="0.25">
      <c r="A2771" s="20" t="str">
        <f>IFERROR(VLOOKUP(D2771,RIJDERS!$B$19:$D$4377,2,FALSE),"")</f>
        <v/>
      </c>
      <c r="B2771" s="20" t="str">
        <f>IFERROR(VLOOKUP(D2771,RIJDERS!$B$19:$D$4377,3,FALSE),IF(ISBLANK(C2771),"",C2771))</f>
        <v/>
      </c>
    </row>
    <row r="2772" spans="1:2" x14ac:dyDescent="0.25">
      <c r="A2772" s="20" t="str">
        <f>IFERROR(VLOOKUP(D2772,RIJDERS!$B$19:$D$4377,2,FALSE),"")</f>
        <v/>
      </c>
      <c r="B2772" s="20" t="str">
        <f>IFERROR(VLOOKUP(D2772,RIJDERS!$B$19:$D$4377,3,FALSE),IF(ISBLANK(C2772),"",C2772))</f>
        <v/>
      </c>
    </row>
    <row r="2773" spans="1:2" x14ac:dyDescent="0.25">
      <c r="A2773" s="20" t="str">
        <f>IFERROR(VLOOKUP(D2773,RIJDERS!$B$19:$D$4377,2,FALSE),"")</f>
        <v/>
      </c>
      <c r="B2773" s="20" t="str">
        <f>IFERROR(VLOOKUP(D2773,RIJDERS!$B$19:$D$4377,3,FALSE),IF(ISBLANK(C2773),"",C2773))</f>
        <v/>
      </c>
    </row>
    <row r="2774" spans="1:2" x14ac:dyDescent="0.25">
      <c r="A2774" s="20" t="str">
        <f>IFERROR(VLOOKUP(D2774,RIJDERS!$B$19:$D$4377,2,FALSE),"")</f>
        <v/>
      </c>
      <c r="B2774" s="20" t="str">
        <f>IFERROR(VLOOKUP(D2774,RIJDERS!$B$19:$D$4377,3,FALSE),IF(ISBLANK(C2774),"",C2774))</f>
        <v/>
      </c>
    </row>
    <row r="2775" spans="1:2" x14ac:dyDescent="0.25">
      <c r="A2775" s="20" t="str">
        <f>IFERROR(VLOOKUP(D2775,RIJDERS!$B$19:$D$4377,2,FALSE),"")</f>
        <v/>
      </c>
      <c r="B2775" s="20" t="str">
        <f>IFERROR(VLOOKUP(D2775,RIJDERS!$B$19:$D$4377,3,FALSE),IF(ISBLANK(C2775),"",C2775))</f>
        <v/>
      </c>
    </row>
    <row r="2776" spans="1:2" x14ac:dyDescent="0.25">
      <c r="A2776" s="20" t="str">
        <f>IFERROR(VLOOKUP(D2776,RIJDERS!$B$19:$D$4377,2,FALSE),"")</f>
        <v/>
      </c>
      <c r="B2776" s="20" t="str">
        <f>IFERROR(VLOOKUP(D2776,RIJDERS!$B$19:$D$4377,3,FALSE),IF(ISBLANK(C2776),"",C2776))</f>
        <v/>
      </c>
    </row>
    <row r="2777" spans="1:2" x14ac:dyDescent="0.25">
      <c r="A2777" s="20" t="str">
        <f>IFERROR(VLOOKUP(D2777,RIJDERS!$B$19:$D$4377,2,FALSE),"")</f>
        <v/>
      </c>
      <c r="B2777" s="20" t="str">
        <f>IFERROR(VLOOKUP(D2777,RIJDERS!$B$19:$D$4377,3,FALSE),IF(ISBLANK(C2777),"",C2777))</f>
        <v/>
      </c>
    </row>
    <row r="2778" spans="1:2" x14ac:dyDescent="0.25">
      <c r="A2778" s="20" t="str">
        <f>IFERROR(VLOOKUP(D2778,RIJDERS!$B$19:$D$4377,2,FALSE),"")</f>
        <v/>
      </c>
      <c r="B2778" s="20" t="str">
        <f>IFERROR(VLOOKUP(D2778,RIJDERS!$B$19:$D$4377,3,FALSE),IF(ISBLANK(C2778),"",C2778))</f>
        <v/>
      </c>
    </row>
    <row r="2779" spans="1:2" x14ac:dyDescent="0.25">
      <c r="A2779" s="20" t="str">
        <f>IFERROR(VLOOKUP(D2779,RIJDERS!$B$19:$D$4377,2,FALSE),"")</f>
        <v/>
      </c>
      <c r="B2779" s="20" t="str">
        <f>IFERROR(VLOOKUP(D2779,RIJDERS!$B$19:$D$4377,3,FALSE),IF(ISBLANK(C2779),"",C2779))</f>
        <v/>
      </c>
    </row>
    <row r="2780" spans="1:2" x14ac:dyDescent="0.25">
      <c r="A2780" s="20" t="str">
        <f>IFERROR(VLOOKUP(D2780,RIJDERS!$B$19:$D$4377,2,FALSE),"")</f>
        <v/>
      </c>
      <c r="B2780" s="20" t="str">
        <f>IFERROR(VLOOKUP(D2780,RIJDERS!$B$19:$D$4377,3,FALSE),IF(ISBLANK(C2780),"",C2780))</f>
        <v/>
      </c>
    </row>
    <row r="2781" spans="1:2" x14ac:dyDescent="0.25">
      <c r="A2781" s="20" t="str">
        <f>IFERROR(VLOOKUP(D2781,RIJDERS!$B$19:$D$4377,2,FALSE),"")</f>
        <v/>
      </c>
      <c r="B2781" s="20" t="str">
        <f>IFERROR(VLOOKUP(D2781,RIJDERS!$B$19:$D$4377,3,FALSE),IF(ISBLANK(C2781),"",C2781))</f>
        <v/>
      </c>
    </row>
    <row r="2782" spans="1:2" x14ac:dyDescent="0.25">
      <c r="A2782" s="20" t="str">
        <f>IFERROR(VLOOKUP(D2782,RIJDERS!$B$19:$D$4377,2,FALSE),"")</f>
        <v/>
      </c>
      <c r="B2782" s="20" t="str">
        <f>IFERROR(VLOOKUP(D2782,RIJDERS!$B$19:$D$4377,3,FALSE),IF(ISBLANK(C2782),"",C2782))</f>
        <v/>
      </c>
    </row>
    <row r="2783" spans="1:2" x14ac:dyDescent="0.25">
      <c r="A2783" s="20" t="str">
        <f>IFERROR(VLOOKUP(D2783,RIJDERS!$B$19:$D$4377,2,FALSE),"")</f>
        <v/>
      </c>
      <c r="B2783" s="20" t="str">
        <f>IFERROR(VLOOKUP(D2783,RIJDERS!$B$19:$D$4377,3,FALSE),IF(ISBLANK(C2783),"",C2783))</f>
        <v/>
      </c>
    </row>
    <row r="2784" spans="1:2" x14ac:dyDescent="0.25">
      <c r="A2784" s="20" t="str">
        <f>IFERROR(VLOOKUP(D2784,RIJDERS!$B$19:$D$4377,2,FALSE),"")</f>
        <v/>
      </c>
      <c r="B2784" s="20" t="str">
        <f>IFERROR(VLOOKUP(D2784,RIJDERS!$B$19:$D$4377,3,FALSE),IF(ISBLANK(C2784),"",C2784))</f>
        <v/>
      </c>
    </row>
    <row r="2785" spans="1:2" x14ac:dyDescent="0.25">
      <c r="A2785" s="20" t="str">
        <f>IFERROR(VLOOKUP(D2785,RIJDERS!$B$19:$D$4377,2,FALSE),"")</f>
        <v/>
      </c>
      <c r="B2785" s="20" t="str">
        <f>IFERROR(VLOOKUP(D2785,RIJDERS!$B$19:$D$4377,3,FALSE),IF(ISBLANK(C2785),"",C2785))</f>
        <v/>
      </c>
    </row>
    <row r="2786" spans="1:2" x14ac:dyDescent="0.25">
      <c r="A2786" s="20" t="str">
        <f>IFERROR(VLOOKUP(D2786,RIJDERS!$B$19:$D$4377,2,FALSE),"")</f>
        <v/>
      </c>
      <c r="B2786" s="20" t="str">
        <f>IFERROR(VLOOKUP(D2786,RIJDERS!$B$19:$D$4377,3,FALSE),IF(ISBLANK(C2786),"",C2786))</f>
        <v/>
      </c>
    </row>
    <row r="2787" spans="1:2" x14ac:dyDescent="0.25">
      <c r="A2787" s="20" t="str">
        <f>IFERROR(VLOOKUP(D2787,RIJDERS!$B$19:$D$4377,2,FALSE),"")</f>
        <v/>
      </c>
      <c r="B2787" s="20" t="str">
        <f>IFERROR(VLOOKUP(D2787,RIJDERS!$B$19:$D$4377,3,FALSE),IF(ISBLANK(C2787),"",C2787))</f>
        <v/>
      </c>
    </row>
    <row r="2788" spans="1:2" x14ac:dyDescent="0.25">
      <c r="A2788" s="20" t="str">
        <f>IFERROR(VLOOKUP(D2788,RIJDERS!$B$19:$D$4377,2,FALSE),"")</f>
        <v/>
      </c>
      <c r="B2788" s="20" t="str">
        <f>IFERROR(VLOOKUP(D2788,RIJDERS!$B$19:$D$4377,3,FALSE),IF(ISBLANK(C2788),"",C2788))</f>
        <v/>
      </c>
    </row>
    <row r="2789" spans="1:2" x14ac:dyDescent="0.25">
      <c r="A2789" s="20" t="str">
        <f>IFERROR(VLOOKUP(D2789,RIJDERS!$B$19:$D$4377,2,FALSE),"")</f>
        <v/>
      </c>
      <c r="B2789" s="20" t="str">
        <f>IFERROR(VLOOKUP(D2789,RIJDERS!$B$19:$D$4377,3,FALSE),IF(ISBLANK(C2789),"",C2789))</f>
        <v/>
      </c>
    </row>
    <row r="2790" spans="1:2" x14ac:dyDescent="0.25">
      <c r="A2790" s="20" t="str">
        <f>IFERROR(VLOOKUP(D2790,RIJDERS!$B$19:$D$4377,2,FALSE),"")</f>
        <v/>
      </c>
      <c r="B2790" s="20" t="str">
        <f>IFERROR(VLOOKUP(D2790,RIJDERS!$B$19:$D$4377,3,FALSE),IF(ISBLANK(C2790),"",C2790))</f>
        <v/>
      </c>
    </row>
    <row r="2791" spans="1:2" x14ac:dyDescent="0.25">
      <c r="A2791" s="20" t="str">
        <f>IFERROR(VLOOKUP(D2791,RIJDERS!$B$19:$D$4377,2,FALSE),"")</f>
        <v/>
      </c>
      <c r="B2791" s="20" t="str">
        <f>IFERROR(VLOOKUP(D2791,RIJDERS!$B$19:$D$4377,3,FALSE),IF(ISBLANK(C2791),"",C2791))</f>
        <v/>
      </c>
    </row>
    <row r="2792" spans="1:2" x14ac:dyDescent="0.25">
      <c r="A2792" s="20" t="str">
        <f>IFERROR(VLOOKUP(D2792,RIJDERS!$B$19:$D$4377,2,FALSE),"")</f>
        <v/>
      </c>
      <c r="B2792" s="20" t="str">
        <f>IFERROR(VLOOKUP(D2792,RIJDERS!$B$19:$D$4377,3,FALSE),IF(ISBLANK(C2792),"",C2792))</f>
        <v/>
      </c>
    </row>
    <row r="2793" spans="1:2" x14ac:dyDescent="0.25">
      <c r="A2793" s="20" t="str">
        <f>IFERROR(VLOOKUP(D2793,RIJDERS!$B$19:$D$4377,2,FALSE),"")</f>
        <v/>
      </c>
      <c r="B2793" s="20" t="str">
        <f>IFERROR(VLOOKUP(D2793,RIJDERS!$B$19:$D$4377,3,FALSE),IF(ISBLANK(C2793),"",C2793))</f>
        <v/>
      </c>
    </row>
    <row r="2794" spans="1:2" x14ac:dyDescent="0.25">
      <c r="A2794" s="20" t="str">
        <f>IFERROR(VLOOKUP(D2794,RIJDERS!$B$19:$D$4377,2,FALSE),"")</f>
        <v/>
      </c>
      <c r="B2794" s="20" t="str">
        <f>IFERROR(VLOOKUP(D2794,RIJDERS!$B$19:$D$4377,3,FALSE),IF(ISBLANK(C2794),"",C2794))</f>
        <v/>
      </c>
    </row>
    <row r="2795" spans="1:2" x14ac:dyDescent="0.25">
      <c r="A2795" s="20" t="str">
        <f>IFERROR(VLOOKUP(D2795,RIJDERS!$B$19:$D$4377,2,FALSE),"")</f>
        <v/>
      </c>
      <c r="B2795" s="20" t="str">
        <f>IFERROR(VLOOKUP(D2795,RIJDERS!$B$19:$D$4377,3,FALSE),IF(ISBLANK(C2795),"",C2795))</f>
        <v/>
      </c>
    </row>
    <row r="2796" spans="1:2" x14ac:dyDescent="0.25">
      <c r="A2796" s="20" t="str">
        <f>IFERROR(VLOOKUP(D2796,RIJDERS!$B$19:$D$4377,2,FALSE),"")</f>
        <v/>
      </c>
      <c r="B2796" s="20" t="str">
        <f>IFERROR(VLOOKUP(D2796,RIJDERS!$B$19:$D$4377,3,FALSE),IF(ISBLANK(C2796),"",C2796))</f>
        <v/>
      </c>
    </row>
    <row r="2797" spans="1:2" x14ac:dyDescent="0.25">
      <c r="A2797" s="20" t="str">
        <f>IFERROR(VLOOKUP(D2797,RIJDERS!$B$19:$D$4377,2,FALSE),"")</f>
        <v/>
      </c>
      <c r="B2797" s="20" t="str">
        <f>IFERROR(VLOOKUP(D2797,RIJDERS!$B$19:$D$4377,3,FALSE),IF(ISBLANK(C2797),"",C2797))</f>
        <v/>
      </c>
    </row>
    <row r="2798" spans="1:2" x14ac:dyDescent="0.25">
      <c r="A2798" s="20" t="str">
        <f>IFERROR(VLOOKUP(D2798,RIJDERS!$B$19:$D$4377,2,FALSE),"")</f>
        <v/>
      </c>
      <c r="B2798" s="20" t="str">
        <f>IFERROR(VLOOKUP(D2798,RIJDERS!$B$19:$D$4377,3,FALSE),IF(ISBLANK(C2798),"",C2798))</f>
        <v/>
      </c>
    </row>
    <row r="2799" spans="1:2" x14ac:dyDescent="0.25">
      <c r="A2799" s="20" t="str">
        <f>IFERROR(VLOOKUP(D2799,RIJDERS!$B$19:$D$4377,2,FALSE),"")</f>
        <v/>
      </c>
      <c r="B2799" s="20" t="str">
        <f>IFERROR(VLOOKUP(D2799,RIJDERS!$B$19:$D$4377,3,FALSE),IF(ISBLANK(C2799),"",C2799))</f>
        <v/>
      </c>
    </row>
    <row r="2800" spans="1:2" x14ac:dyDescent="0.25">
      <c r="A2800" s="20" t="str">
        <f>IFERROR(VLOOKUP(D2800,RIJDERS!$B$19:$D$4377,2,FALSE),"")</f>
        <v/>
      </c>
      <c r="B2800" s="20" t="str">
        <f>IFERROR(VLOOKUP(D2800,RIJDERS!$B$19:$D$4377,3,FALSE),IF(ISBLANK(C2800),"",C2800))</f>
        <v/>
      </c>
    </row>
    <row r="2801" spans="1:2" x14ac:dyDescent="0.25">
      <c r="A2801" s="20" t="str">
        <f>IFERROR(VLOOKUP(D2801,RIJDERS!$B$19:$D$4377,2,FALSE),"")</f>
        <v/>
      </c>
      <c r="B2801" s="20" t="str">
        <f>IFERROR(VLOOKUP(D2801,RIJDERS!$B$19:$D$4377,3,FALSE),IF(ISBLANK(C2801),"",C2801))</f>
        <v/>
      </c>
    </row>
    <row r="2802" spans="1:2" x14ac:dyDescent="0.25">
      <c r="A2802" s="20" t="str">
        <f>IFERROR(VLOOKUP(D2802,RIJDERS!$B$19:$D$4377,2,FALSE),"")</f>
        <v/>
      </c>
      <c r="B2802" s="20" t="str">
        <f>IFERROR(VLOOKUP(D2802,RIJDERS!$B$19:$D$4377,3,FALSE),IF(ISBLANK(C2802),"",C2802))</f>
        <v/>
      </c>
    </row>
    <row r="2803" spans="1:2" x14ac:dyDescent="0.25">
      <c r="A2803" s="20" t="str">
        <f>IFERROR(VLOOKUP(D2803,RIJDERS!$B$19:$D$4377,2,FALSE),"")</f>
        <v/>
      </c>
      <c r="B2803" s="20" t="str">
        <f>IFERROR(VLOOKUP(D2803,RIJDERS!$B$19:$D$4377,3,FALSE),IF(ISBLANK(C2803),"",C2803))</f>
        <v/>
      </c>
    </row>
    <row r="2804" spans="1:2" x14ac:dyDescent="0.25">
      <c r="A2804" s="20" t="str">
        <f>IFERROR(VLOOKUP(D2804,RIJDERS!$B$19:$D$4377,2,FALSE),"")</f>
        <v/>
      </c>
      <c r="B2804" s="20" t="str">
        <f>IFERROR(VLOOKUP(D2804,RIJDERS!$B$19:$D$4377,3,FALSE),IF(ISBLANK(C2804),"",C2804))</f>
        <v/>
      </c>
    </row>
    <row r="2805" spans="1:2" x14ac:dyDescent="0.25">
      <c r="A2805" s="20" t="str">
        <f>IFERROR(VLOOKUP(D2805,RIJDERS!$B$19:$D$4377,2,FALSE),"")</f>
        <v/>
      </c>
      <c r="B2805" s="20" t="str">
        <f>IFERROR(VLOOKUP(D2805,RIJDERS!$B$19:$D$4377,3,FALSE),IF(ISBLANK(C2805),"",C2805))</f>
        <v/>
      </c>
    </row>
    <row r="2806" spans="1:2" x14ac:dyDescent="0.25">
      <c r="A2806" s="20" t="str">
        <f>IFERROR(VLOOKUP(D2806,RIJDERS!$B$19:$D$4377,2,FALSE),"")</f>
        <v/>
      </c>
      <c r="B2806" s="20" t="str">
        <f>IFERROR(VLOOKUP(D2806,RIJDERS!$B$19:$D$4377,3,FALSE),IF(ISBLANK(C2806),"",C2806))</f>
        <v/>
      </c>
    </row>
    <row r="2807" spans="1:2" x14ac:dyDescent="0.25">
      <c r="A2807" s="20" t="str">
        <f>IFERROR(VLOOKUP(D2807,RIJDERS!$B$19:$D$4377,2,FALSE),"")</f>
        <v/>
      </c>
      <c r="B2807" s="20" t="str">
        <f>IFERROR(VLOOKUP(D2807,RIJDERS!$B$19:$D$4377,3,FALSE),IF(ISBLANK(C2807),"",C2807))</f>
        <v/>
      </c>
    </row>
    <row r="2808" spans="1:2" x14ac:dyDescent="0.25">
      <c r="A2808" s="20" t="str">
        <f>IFERROR(VLOOKUP(D2808,RIJDERS!$B$19:$D$4377,2,FALSE),"")</f>
        <v/>
      </c>
      <c r="B2808" s="20" t="str">
        <f>IFERROR(VLOOKUP(D2808,RIJDERS!$B$19:$D$4377,3,FALSE),IF(ISBLANK(C2808),"",C2808))</f>
        <v/>
      </c>
    </row>
    <row r="2809" spans="1:2" x14ac:dyDescent="0.25">
      <c r="A2809" s="20" t="str">
        <f>IFERROR(VLOOKUP(D2809,RIJDERS!$B$19:$D$4377,2,FALSE),"")</f>
        <v/>
      </c>
      <c r="B2809" s="20" t="str">
        <f>IFERROR(VLOOKUP(D2809,RIJDERS!$B$19:$D$4377,3,FALSE),IF(ISBLANK(C2809),"",C2809))</f>
        <v/>
      </c>
    </row>
    <row r="2810" spans="1:2" x14ac:dyDescent="0.25">
      <c r="A2810" s="20" t="str">
        <f>IFERROR(VLOOKUP(D2810,RIJDERS!$B$19:$D$4377,2,FALSE),"")</f>
        <v/>
      </c>
      <c r="B2810" s="20" t="str">
        <f>IFERROR(VLOOKUP(D2810,RIJDERS!$B$19:$D$4377,3,FALSE),IF(ISBLANK(C2810),"",C2810))</f>
        <v/>
      </c>
    </row>
    <row r="2811" spans="1:2" x14ac:dyDescent="0.25">
      <c r="A2811" s="20" t="str">
        <f>IFERROR(VLOOKUP(D2811,RIJDERS!$B$19:$D$4377,2,FALSE),"")</f>
        <v/>
      </c>
      <c r="B2811" s="20" t="str">
        <f>IFERROR(VLOOKUP(D2811,RIJDERS!$B$19:$D$4377,3,FALSE),IF(ISBLANK(C2811),"",C2811))</f>
        <v/>
      </c>
    </row>
    <row r="2812" spans="1:2" x14ac:dyDescent="0.25">
      <c r="A2812" s="20" t="str">
        <f>IFERROR(VLOOKUP(D2812,RIJDERS!$B$19:$D$4377,2,FALSE),"")</f>
        <v/>
      </c>
      <c r="B2812" s="20" t="str">
        <f>IFERROR(VLOOKUP(D2812,RIJDERS!$B$19:$D$4377,3,FALSE),IF(ISBLANK(C2812),"",C2812))</f>
        <v/>
      </c>
    </row>
    <row r="2813" spans="1:2" x14ac:dyDescent="0.25">
      <c r="A2813" s="20" t="str">
        <f>IFERROR(VLOOKUP(D2813,RIJDERS!$B$19:$D$4377,2,FALSE),"")</f>
        <v/>
      </c>
      <c r="B2813" s="20" t="str">
        <f>IFERROR(VLOOKUP(D2813,RIJDERS!$B$19:$D$4377,3,FALSE),IF(ISBLANK(C2813),"",C2813))</f>
        <v/>
      </c>
    </row>
    <row r="2814" spans="1:2" x14ac:dyDescent="0.25">
      <c r="A2814" s="20" t="str">
        <f>IFERROR(VLOOKUP(D2814,RIJDERS!$B$19:$D$4377,2,FALSE),"")</f>
        <v/>
      </c>
      <c r="B2814" s="20" t="str">
        <f>IFERROR(VLOOKUP(D2814,RIJDERS!$B$19:$D$4377,3,FALSE),IF(ISBLANK(C2814),"",C2814))</f>
        <v/>
      </c>
    </row>
    <row r="2815" spans="1:2" x14ac:dyDescent="0.25">
      <c r="A2815" s="20" t="str">
        <f>IFERROR(VLOOKUP(D2815,RIJDERS!$B$19:$D$4377,2,FALSE),"")</f>
        <v/>
      </c>
      <c r="B2815" s="20" t="str">
        <f>IFERROR(VLOOKUP(D2815,RIJDERS!$B$19:$D$4377,3,FALSE),IF(ISBLANK(C2815),"",C2815))</f>
        <v/>
      </c>
    </row>
    <row r="2816" spans="1:2" x14ac:dyDescent="0.25">
      <c r="A2816" s="20" t="str">
        <f>IFERROR(VLOOKUP(D2816,RIJDERS!$B$19:$D$4377,2,FALSE),"")</f>
        <v/>
      </c>
      <c r="B2816" s="20" t="str">
        <f>IFERROR(VLOOKUP(D2816,RIJDERS!$B$19:$D$4377,3,FALSE),IF(ISBLANK(C2816),"",C2816))</f>
        <v/>
      </c>
    </row>
    <row r="2817" spans="1:2" x14ac:dyDescent="0.25">
      <c r="A2817" s="20" t="str">
        <f>IFERROR(VLOOKUP(D2817,RIJDERS!$B$19:$D$4377,2,FALSE),"")</f>
        <v/>
      </c>
      <c r="B2817" s="20" t="str">
        <f>IFERROR(VLOOKUP(D2817,RIJDERS!$B$19:$D$4377,3,FALSE),IF(ISBLANK(C2817),"",C2817))</f>
        <v/>
      </c>
    </row>
    <row r="2818" spans="1:2" x14ac:dyDescent="0.25">
      <c r="A2818" s="20" t="str">
        <f>IFERROR(VLOOKUP(D2818,RIJDERS!$B$19:$D$4377,2,FALSE),"")</f>
        <v/>
      </c>
      <c r="B2818" s="20" t="str">
        <f>IFERROR(VLOOKUP(D2818,RIJDERS!$B$19:$D$4377,3,FALSE),IF(ISBLANK(C2818),"",C2818))</f>
        <v/>
      </c>
    </row>
    <row r="2819" spans="1:2" x14ac:dyDescent="0.25">
      <c r="A2819" s="20" t="str">
        <f>IFERROR(VLOOKUP(D2819,RIJDERS!$B$19:$D$4377,2,FALSE),"")</f>
        <v/>
      </c>
      <c r="B2819" s="20" t="str">
        <f>IFERROR(VLOOKUP(D2819,RIJDERS!$B$19:$D$4377,3,FALSE),IF(ISBLANK(C2819),"",C2819))</f>
        <v/>
      </c>
    </row>
    <row r="2820" spans="1:2" x14ac:dyDescent="0.25">
      <c r="A2820" s="20" t="str">
        <f>IFERROR(VLOOKUP(D2820,RIJDERS!$B$19:$D$4377,2,FALSE),"")</f>
        <v/>
      </c>
      <c r="B2820" s="20" t="str">
        <f>IFERROR(VLOOKUP(D2820,RIJDERS!$B$19:$D$4377,3,FALSE),IF(ISBLANK(C2820),"",C2820))</f>
        <v/>
      </c>
    </row>
    <row r="2821" spans="1:2" x14ac:dyDescent="0.25">
      <c r="A2821" s="20" t="str">
        <f>IFERROR(VLOOKUP(D2821,RIJDERS!$B$19:$D$4377,2,FALSE),"")</f>
        <v/>
      </c>
      <c r="B2821" s="20" t="str">
        <f>IFERROR(VLOOKUP(D2821,RIJDERS!$B$19:$D$4377,3,FALSE),IF(ISBLANK(C2821),"",C2821))</f>
        <v/>
      </c>
    </row>
    <row r="2822" spans="1:2" x14ac:dyDescent="0.25">
      <c r="A2822" s="20" t="str">
        <f>IFERROR(VLOOKUP(D2822,RIJDERS!$B$19:$D$4377,2,FALSE),"")</f>
        <v/>
      </c>
      <c r="B2822" s="20" t="str">
        <f>IFERROR(VLOOKUP(D2822,RIJDERS!$B$19:$D$4377,3,FALSE),IF(ISBLANK(C2822),"",C2822))</f>
        <v/>
      </c>
    </row>
    <row r="2823" spans="1:2" x14ac:dyDescent="0.25">
      <c r="A2823" s="20" t="str">
        <f>IFERROR(VLOOKUP(D2823,RIJDERS!$B$19:$D$4377,2,FALSE),"")</f>
        <v/>
      </c>
      <c r="B2823" s="20" t="str">
        <f>IFERROR(VLOOKUP(D2823,RIJDERS!$B$19:$D$4377,3,FALSE),IF(ISBLANK(C2823),"",C2823))</f>
        <v/>
      </c>
    </row>
    <row r="2824" spans="1:2" x14ac:dyDescent="0.25">
      <c r="A2824" s="20" t="str">
        <f>IFERROR(VLOOKUP(D2824,RIJDERS!$B$19:$D$4377,2,FALSE),"")</f>
        <v/>
      </c>
      <c r="B2824" s="20" t="str">
        <f>IFERROR(VLOOKUP(D2824,RIJDERS!$B$19:$D$4377,3,FALSE),IF(ISBLANK(C2824),"",C2824))</f>
        <v/>
      </c>
    </row>
    <row r="2825" spans="1:2" x14ac:dyDescent="0.25">
      <c r="A2825" s="20" t="str">
        <f>IFERROR(VLOOKUP(D2825,RIJDERS!$B$19:$D$4377,2,FALSE),"")</f>
        <v/>
      </c>
      <c r="B2825" s="20" t="str">
        <f>IFERROR(VLOOKUP(D2825,RIJDERS!$B$19:$D$4377,3,FALSE),IF(ISBLANK(C2825),"",C2825))</f>
        <v/>
      </c>
    </row>
    <row r="2826" spans="1:2" x14ac:dyDescent="0.25">
      <c r="A2826" s="20" t="str">
        <f>IFERROR(VLOOKUP(D2826,RIJDERS!$B$19:$D$4377,2,FALSE),"")</f>
        <v/>
      </c>
      <c r="B2826" s="20" t="str">
        <f>IFERROR(VLOOKUP(D2826,RIJDERS!$B$19:$D$4377,3,FALSE),IF(ISBLANK(C2826),"",C2826))</f>
        <v/>
      </c>
    </row>
    <row r="2827" spans="1:2" x14ac:dyDescent="0.25">
      <c r="A2827" s="20" t="str">
        <f>IFERROR(VLOOKUP(D2827,RIJDERS!$B$19:$D$4377,2,FALSE),"")</f>
        <v/>
      </c>
      <c r="B2827" s="20" t="str">
        <f>IFERROR(VLOOKUP(D2827,RIJDERS!$B$19:$D$4377,3,FALSE),IF(ISBLANK(C2827),"",C2827))</f>
        <v/>
      </c>
    </row>
    <row r="2828" spans="1:2" x14ac:dyDescent="0.25">
      <c r="A2828" s="20" t="str">
        <f>IFERROR(VLOOKUP(D2828,RIJDERS!$B$19:$D$4377,2,FALSE),"")</f>
        <v/>
      </c>
      <c r="B2828" s="20" t="str">
        <f>IFERROR(VLOOKUP(D2828,RIJDERS!$B$19:$D$4377,3,FALSE),IF(ISBLANK(C2828),"",C2828))</f>
        <v/>
      </c>
    </row>
    <row r="2829" spans="1:2" x14ac:dyDescent="0.25">
      <c r="A2829" s="20" t="str">
        <f>IFERROR(VLOOKUP(D2829,RIJDERS!$B$19:$D$4377,2,FALSE),"")</f>
        <v/>
      </c>
      <c r="B2829" s="20" t="str">
        <f>IFERROR(VLOOKUP(D2829,RIJDERS!$B$19:$D$4377,3,FALSE),IF(ISBLANK(C2829),"",C2829))</f>
        <v/>
      </c>
    </row>
    <row r="2830" spans="1:2" x14ac:dyDescent="0.25">
      <c r="A2830" s="20" t="str">
        <f>IFERROR(VLOOKUP(D2830,RIJDERS!$B$19:$D$4377,2,FALSE),"")</f>
        <v/>
      </c>
      <c r="B2830" s="20" t="str">
        <f>IFERROR(VLOOKUP(D2830,RIJDERS!$B$19:$D$4377,3,FALSE),IF(ISBLANK(C2830),"",C2830))</f>
        <v/>
      </c>
    </row>
    <row r="2831" spans="1:2" x14ac:dyDescent="0.25">
      <c r="A2831" s="20" t="str">
        <f>IFERROR(VLOOKUP(D2831,RIJDERS!$B$19:$D$4377,2,FALSE),"")</f>
        <v/>
      </c>
      <c r="B2831" s="20" t="str">
        <f>IFERROR(VLOOKUP(D2831,RIJDERS!$B$19:$D$4377,3,FALSE),IF(ISBLANK(C2831),"",C2831))</f>
        <v/>
      </c>
    </row>
    <row r="2832" spans="1:2" x14ac:dyDescent="0.25">
      <c r="A2832" s="20" t="str">
        <f>IFERROR(VLOOKUP(D2832,RIJDERS!$B$19:$D$4377,2,FALSE),"")</f>
        <v/>
      </c>
      <c r="B2832" s="20" t="str">
        <f>IFERROR(VLOOKUP(D2832,RIJDERS!$B$19:$D$4377,3,FALSE),IF(ISBLANK(C2832),"",C2832))</f>
        <v/>
      </c>
    </row>
    <row r="2833" spans="1:2" x14ac:dyDescent="0.25">
      <c r="A2833" s="20" t="str">
        <f>IFERROR(VLOOKUP(D2833,RIJDERS!$B$19:$D$4377,2,FALSE),"")</f>
        <v/>
      </c>
      <c r="B2833" s="20" t="str">
        <f>IFERROR(VLOOKUP(D2833,RIJDERS!$B$19:$D$4377,3,FALSE),IF(ISBLANK(C2833),"",C2833))</f>
        <v/>
      </c>
    </row>
    <row r="2834" spans="1:2" x14ac:dyDescent="0.25">
      <c r="A2834" s="20" t="str">
        <f>IFERROR(VLOOKUP(D2834,RIJDERS!$B$19:$D$4377,2,FALSE),"")</f>
        <v/>
      </c>
      <c r="B2834" s="20" t="str">
        <f>IFERROR(VLOOKUP(D2834,RIJDERS!$B$19:$D$4377,3,FALSE),IF(ISBLANK(C2834),"",C2834))</f>
        <v/>
      </c>
    </row>
    <row r="2835" spans="1:2" x14ac:dyDescent="0.25">
      <c r="A2835" s="20" t="str">
        <f>IFERROR(VLOOKUP(D2835,RIJDERS!$B$19:$D$4377,2,FALSE),"")</f>
        <v/>
      </c>
      <c r="B2835" s="20" t="str">
        <f>IFERROR(VLOOKUP(D2835,RIJDERS!$B$19:$D$4377,3,FALSE),IF(ISBLANK(C2835),"",C2835))</f>
        <v/>
      </c>
    </row>
    <row r="2836" spans="1:2" x14ac:dyDescent="0.25">
      <c r="A2836" s="20" t="str">
        <f>IFERROR(VLOOKUP(D2836,RIJDERS!$B$19:$D$4377,2,FALSE),"")</f>
        <v/>
      </c>
      <c r="B2836" s="20" t="str">
        <f>IFERROR(VLOOKUP(D2836,RIJDERS!$B$19:$D$4377,3,FALSE),IF(ISBLANK(C2836),"",C2836))</f>
        <v/>
      </c>
    </row>
    <row r="2837" spans="1:2" x14ac:dyDescent="0.25">
      <c r="A2837" s="20" t="str">
        <f>IFERROR(VLOOKUP(D2837,RIJDERS!$B$19:$D$4377,2,FALSE),"")</f>
        <v/>
      </c>
      <c r="B2837" s="20" t="str">
        <f>IFERROR(VLOOKUP(D2837,RIJDERS!$B$19:$D$4377,3,FALSE),IF(ISBLANK(C2837),"",C2837))</f>
        <v/>
      </c>
    </row>
    <row r="2838" spans="1:2" x14ac:dyDescent="0.25">
      <c r="A2838" s="20" t="str">
        <f>IFERROR(VLOOKUP(D2838,RIJDERS!$B$19:$D$4377,2,FALSE),"")</f>
        <v/>
      </c>
      <c r="B2838" s="20" t="str">
        <f>IFERROR(VLOOKUP(D2838,RIJDERS!$B$19:$D$4377,3,FALSE),IF(ISBLANK(C2838),"",C2838))</f>
        <v/>
      </c>
    </row>
    <row r="2839" spans="1:2" x14ac:dyDescent="0.25">
      <c r="A2839" s="20" t="str">
        <f>IFERROR(VLOOKUP(D2839,RIJDERS!$B$19:$D$4377,2,FALSE),"")</f>
        <v/>
      </c>
      <c r="B2839" s="20" t="str">
        <f>IFERROR(VLOOKUP(D2839,RIJDERS!$B$19:$D$4377,3,FALSE),IF(ISBLANK(C2839),"",C2839))</f>
        <v/>
      </c>
    </row>
    <row r="2840" spans="1:2" x14ac:dyDescent="0.25">
      <c r="A2840" s="20" t="str">
        <f>IFERROR(VLOOKUP(D2840,RIJDERS!$B$19:$D$4377,2,FALSE),"")</f>
        <v/>
      </c>
      <c r="B2840" s="20" t="str">
        <f>IFERROR(VLOOKUP(D2840,RIJDERS!$B$19:$D$4377,3,FALSE),IF(ISBLANK(C2840),"",C2840))</f>
        <v/>
      </c>
    </row>
    <row r="2841" spans="1:2" x14ac:dyDescent="0.25">
      <c r="A2841" s="20" t="str">
        <f>IFERROR(VLOOKUP(D2841,RIJDERS!$B$19:$D$4377,2,FALSE),"")</f>
        <v/>
      </c>
      <c r="B2841" s="20" t="str">
        <f>IFERROR(VLOOKUP(D2841,RIJDERS!$B$19:$D$4377,3,FALSE),IF(ISBLANK(C2841),"",C2841))</f>
        <v/>
      </c>
    </row>
    <row r="2842" spans="1:2" x14ac:dyDescent="0.25">
      <c r="A2842" s="20" t="str">
        <f>IFERROR(VLOOKUP(D2842,RIJDERS!$B$19:$D$4377,2,FALSE),"")</f>
        <v/>
      </c>
      <c r="B2842" s="20" t="str">
        <f>IFERROR(VLOOKUP(D2842,RIJDERS!$B$19:$D$4377,3,FALSE),IF(ISBLANK(C2842),"",C2842))</f>
        <v/>
      </c>
    </row>
    <row r="2843" spans="1:2" x14ac:dyDescent="0.25">
      <c r="A2843" s="20" t="str">
        <f>IFERROR(VLOOKUP(D2843,RIJDERS!$B$19:$D$4377,2,FALSE),"")</f>
        <v/>
      </c>
      <c r="B2843" s="20" t="str">
        <f>IFERROR(VLOOKUP(D2843,RIJDERS!$B$19:$D$4377,3,FALSE),IF(ISBLANK(C2843),"",C2843))</f>
        <v/>
      </c>
    </row>
    <row r="2844" spans="1:2" x14ac:dyDescent="0.25">
      <c r="A2844" s="20" t="str">
        <f>IFERROR(VLOOKUP(D2844,RIJDERS!$B$19:$D$4377,2,FALSE),"")</f>
        <v/>
      </c>
      <c r="B2844" s="20" t="str">
        <f>IFERROR(VLOOKUP(D2844,RIJDERS!$B$19:$D$4377,3,FALSE),IF(ISBLANK(C2844),"",C2844))</f>
        <v/>
      </c>
    </row>
    <row r="2845" spans="1:2" x14ac:dyDescent="0.25">
      <c r="A2845" s="20" t="str">
        <f>IFERROR(VLOOKUP(D2845,RIJDERS!$B$19:$D$4377,2,FALSE),"")</f>
        <v/>
      </c>
      <c r="B2845" s="20" t="str">
        <f>IFERROR(VLOOKUP(D2845,RIJDERS!$B$19:$D$4377,3,FALSE),IF(ISBLANK(C2845),"",C2845))</f>
        <v/>
      </c>
    </row>
    <row r="2846" spans="1:2" x14ac:dyDescent="0.25">
      <c r="A2846" s="20" t="str">
        <f>IFERROR(VLOOKUP(D2846,RIJDERS!$B$19:$D$4377,2,FALSE),"")</f>
        <v/>
      </c>
      <c r="B2846" s="20" t="str">
        <f>IFERROR(VLOOKUP(D2846,RIJDERS!$B$19:$D$4377,3,FALSE),IF(ISBLANK(C2846),"",C2846))</f>
        <v/>
      </c>
    </row>
    <row r="2847" spans="1:2" x14ac:dyDescent="0.25">
      <c r="A2847" s="20" t="str">
        <f>IFERROR(VLOOKUP(D2847,RIJDERS!$B$19:$D$4377,2,FALSE),"")</f>
        <v/>
      </c>
      <c r="B2847" s="20" t="str">
        <f>IFERROR(VLOOKUP(D2847,RIJDERS!$B$19:$D$4377,3,FALSE),IF(ISBLANK(C2847),"",C2847))</f>
        <v/>
      </c>
    </row>
    <row r="2848" spans="1:2" x14ac:dyDescent="0.25">
      <c r="A2848" s="20" t="str">
        <f>IFERROR(VLOOKUP(D2848,RIJDERS!$B$19:$D$4377,2,FALSE),"")</f>
        <v/>
      </c>
      <c r="B2848" s="20" t="str">
        <f>IFERROR(VLOOKUP(D2848,RIJDERS!$B$19:$D$4377,3,FALSE),IF(ISBLANK(C2848),"",C2848))</f>
        <v/>
      </c>
    </row>
    <row r="2849" spans="1:2" x14ac:dyDescent="0.25">
      <c r="A2849" s="20" t="str">
        <f>IFERROR(VLOOKUP(D2849,RIJDERS!$B$19:$D$4377,2,FALSE),"")</f>
        <v/>
      </c>
      <c r="B2849" s="20" t="str">
        <f>IFERROR(VLOOKUP(D2849,RIJDERS!$B$19:$D$4377,3,FALSE),IF(ISBLANK(C2849),"",C2849))</f>
        <v/>
      </c>
    </row>
    <row r="2850" spans="1:2" x14ac:dyDescent="0.25">
      <c r="A2850" s="20" t="str">
        <f>IFERROR(VLOOKUP(D2850,RIJDERS!$B$19:$D$4377,2,FALSE),"")</f>
        <v/>
      </c>
      <c r="B2850" s="20" t="str">
        <f>IFERROR(VLOOKUP(D2850,RIJDERS!$B$19:$D$4377,3,FALSE),IF(ISBLANK(C2850),"",C2850))</f>
        <v/>
      </c>
    </row>
    <row r="2851" spans="1:2" x14ac:dyDescent="0.25">
      <c r="A2851" s="20" t="str">
        <f>IFERROR(VLOOKUP(D2851,RIJDERS!$B$19:$D$4377,2,FALSE),"")</f>
        <v/>
      </c>
      <c r="B2851" s="20" t="str">
        <f>IFERROR(VLOOKUP(D2851,RIJDERS!$B$19:$D$4377,3,FALSE),IF(ISBLANK(C2851),"",C2851))</f>
        <v/>
      </c>
    </row>
    <row r="2852" spans="1:2" x14ac:dyDescent="0.25">
      <c r="A2852" s="20" t="str">
        <f>IFERROR(VLOOKUP(D2852,RIJDERS!$B$19:$D$4377,2,FALSE),"")</f>
        <v/>
      </c>
      <c r="B2852" s="20" t="str">
        <f>IFERROR(VLOOKUP(D2852,RIJDERS!$B$19:$D$4377,3,FALSE),IF(ISBLANK(C2852),"",C2852))</f>
        <v/>
      </c>
    </row>
    <row r="2853" spans="1:2" x14ac:dyDescent="0.25">
      <c r="A2853" s="20" t="str">
        <f>IFERROR(VLOOKUP(D2853,RIJDERS!$B$19:$D$4377,2,FALSE),"")</f>
        <v/>
      </c>
      <c r="B2853" s="20" t="str">
        <f>IFERROR(VLOOKUP(D2853,RIJDERS!$B$19:$D$4377,3,FALSE),IF(ISBLANK(C2853),"",C2853))</f>
        <v/>
      </c>
    </row>
    <row r="2854" spans="1:2" x14ac:dyDescent="0.25">
      <c r="A2854" s="20" t="str">
        <f>IFERROR(VLOOKUP(D2854,RIJDERS!$B$19:$D$4377,2,FALSE),"")</f>
        <v/>
      </c>
      <c r="B2854" s="20" t="str">
        <f>IFERROR(VLOOKUP(D2854,RIJDERS!$B$19:$D$4377,3,FALSE),IF(ISBLANK(C2854),"",C2854))</f>
        <v/>
      </c>
    </row>
    <row r="2855" spans="1:2" x14ac:dyDescent="0.25">
      <c r="A2855" s="20" t="str">
        <f>IFERROR(VLOOKUP(D2855,RIJDERS!$B$19:$D$4377,2,FALSE),"")</f>
        <v/>
      </c>
      <c r="B2855" s="20" t="str">
        <f>IFERROR(VLOOKUP(D2855,RIJDERS!$B$19:$D$4377,3,FALSE),IF(ISBLANK(C2855),"",C2855))</f>
        <v/>
      </c>
    </row>
    <row r="2856" spans="1:2" x14ac:dyDescent="0.25">
      <c r="A2856" s="20" t="str">
        <f>IFERROR(VLOOKUP(D2856,RIJDERS!$B$19:$D$4377,2,FALSE),"")</f>
        <v/>
      </c>
      <c r="B2856" s="20" t="str">
        <f>IFERROR(VLOOKUP(D2856,RIJDERS!$B$19:$D$4377,3,FALSE),IF(ISBLANK(C2856),"",C2856))</f>
        <v/>
      </c>
    </row>
    <row r="2857" spans="1:2" x14ac:dyDescent="0.25">
      <c r="A2857" s="20" t="str">
        <f>IFERROR(VLOOKUP(D2857,RIJDERS!$B$19:$D$4377,2,FALSE),"")</f>
        <v/>
      </c>
      <c r="B2857" s="20" t="str">
        <f>IFERROR(VLOOKUP(D2857,RIJDERS!$B$19:$D$4377,3,FALSE),IF(ISBLANK(C2857),"",C2857))</f>
        <v/>
      </c>
    </row>
    <row r="2858" spans="1:2" x14ac:dyDescent="0.25">
      <c r="A2858" s="20" t="str">
        <f>IFERROR(VLOOKUP(D2858,RIJDERS!$B$19:$D$4377,2,FALSE),"")</f>
        <v/>
      </c>
      <c r="B2858" s="20" t="str">
        <f>IFERROR(VLOOKUP(D2858,RIJDERS!$B$19:$D$4377,3,FALSE),IF(ISBLANK(C2858),"",C2858))</f>
        <v/>
      </c>
    </row>
    <row r="2859" spans="1:2" x14ac:dyDescent="0.25">
      <c r="A2859" s="20" t="str">
        <f>IFERROR(VLOOKUP(D2859,RIJDERS!$B$19:$D$4377,2,FALSE),"")</f>
        <v/>
      </c>
      <c r="B2859" s="20" t="str">
        <f>IFERROR(VLOOKUP(D2859,RIJDERS!$B$19:$D$4377,3,FALSE),IF(ISBLANK(C2859),"",C2859))</f>
        <v/>
      </c>
    </row>
    <row r="2860" spans="1:2" x14ac:dyDescent="0.25">
      <c r="A2860" s="20" t="str">
        <f>IFERROR(VLOOKUP(D2860,RIJDERS!$B$19:$D$4377,2,FALSE),"")</f>
        <v/>
      </c>
      <c r="B2860" s="20" t="str">
        <f>IFERROR(VLOOKUP(D2860,RIJDERS!$B$19:$D$4377,3,FALSE),IF(ISBLANK(C2860),"",C2860))</f>
        <v/>
      </c>
    </row>
    <row r="2861" spans="1:2" x14ac:dyDescent="0.25">
      <c r="A2861" s="20" t="str">
        <f>IFERROR(VLOOKUP(D2861,RIJDERS!$B$19:$D$4377,2,FALSE),"")</f>
        <v/>
      </c>
      <c r="B2861" s="20" t="str">
        <f>IFERROR(VLOOKUP(D2861,RIJDERS!$B$19:$D$4377,3,FALSE),IF(ISBLANK(C2861),"",C2861))</f>
        <v/>
      </c>
    </row>
    <row r="2862" spans="1:2" x14ac:dyDescent="0.25">
      <c r="A2862" s="20" t="str">
        <f>IFERROR(VLOOKUP(D2862,RIJDERS!$B$19:$D$4377,2,FALSE),"")</f>
        <v/>
      </c>
      <c r="B2862" s="20" t="str">
        <f>IFERROR(VLOOKUP(D2862,RIJDERS!$B$19:$D$4377,3,FALSE),IF(ISBLANK(C2862),"",C2862))</f>
        <v/>
      </c>
    </row>
    <row r="2863" spans="1:2" x14ac:dyDescent="0.25">
      <c r="A2863" s="20" t="str">
        <f>IFERROR(VLOOKUP(D2863,RIJDERS!$B$19:$D$4377,2,FALSE),"")</f>
        <v/>
      </c>
      <c r="B2863" s="20" t="str">
        <f>IFERROR(VLOOKUP(D2863,RIJDERS!$B$19:$D$4377,3,FALSE),IF(ISBLANK(C2863),"",C2863))</f>
        <v/>
      </c>
    </row>
    <row r="2864" spans="1:2" x14ac:dyDescent="0.25">
      <c r="A2864" s="20" t="str">
        <f>IFERROR(VLOOKUP(D2864,RIJDERS!$B$19:$D$4377,2,FALSE),"")</f>
        <v/>
      </c>
      <c r="B2864" s="20" t="str">
        <f>IFERROR(VLOOKUP(D2864,RIJDERS!$B$19:$D$4377,3,FALSE),IF(ISBLANK(C2864),"",C2864))</f>
        <v/>
      </c>
    </row>
    <row r="2865" spans="1:2" x14ac:dyDescent="0.25">
      <c r="A2865" s="20" t="str">
        <f>IFERROR(VLOOKUP(D2865,RIJDERS!$B$19:$D$4377,2,FALSE),"")</f>
        <v/>
      </c>
      <c r="B2865" s="20" t="str">
        <f>IFERROR(VLOOKUP(D2865,RIJDERS!$B$19:$D$4377,3,FALSE),IF(ISBLANK(C2865),"",C2865))</f>
        <v/>
      </c>
    </row>
    <row r="2866" spans="1:2" x14ac:dyDescent="0.25">
      <c r="A2866" s="20" t="str">
        <f>IFERROR(VLOOKUP(D2866,RIJDERS!$B$19:$D$4377,2,FALSE),"")</f>
        <v/>
      </c>
      <c r="B2866" s="20" t="str">
        <f>IFERROR(VLOOKUP(D2866,RIJDERS!$B$19:$D$4377,3,FALSE),IF(ISBLANK(C2866),"",C2866))</f>
        <v/>
      </c>
    </row>
    <row r="2867" spans="1:2" x14ac:dyDescent="0.25">
      <c r="A2867" s="20" t="str">
        <f>IFERROR(VLOOKUP(D2867,RIJDERS!$B$19:$D$4377,2,FALSE),"")</f>
        <v/>
      </c>
      <c r="B2867" s="20" t="str">
        <f>IFERROR(VLOOKUP(D2867,RIJDERS!$B$19:$D$4377,3,FALSE),IF(ISBLANK(C2867),"",C2867))</f>
        <v/>
      </c>
    </row>
    <row r="2868" spans="1:2" x14ac:dyDescent="0.25">
      <c r="A2868" s="20" t="str">
        <f>IFERROR(VLOOKUP(D2868,RIJDERS!$B$19:$D$4377,2,FALSE),"")</f>
        <v/>
      </c>
      <c r="B2868" s="20" t="str">
        <f>IFERROR(VLOOKUP(D2868,RIJDERS!$B$19:$D$4377,3,FALSE),IF(ISBLANK(C2868),"",C2868))</f>
        <v/>
      </c>
    </row>
    <row r="2869" spans="1:2" x14ac:dyDescent="0.25">
      <c r="A2869" s="20" t="str">
        <f>IFERROR(VLOOKUP(D2869,RIJDERS!$B$19:$D$4377,2,FALSE),"")</f>
        <v/>
      </c>
      <c r="B2869" s="20" t="str">
        <f>IFERROR(VLOOKUP(D2869,RIJDERS!$B$19:$D$4377,3,FALSE),IF(ISBLANK(C2869),"",C2869))</f>
        <v/>
      </c>
    </row>
    <row r="2870" spans="1:2" x14ac:dyDescent="0.25">
      <c r="A2870" s="20" t="str">
        <f>IFERROR(VLOOKUP(D2870,RIJDERS!$B$19:$D$4377,2,FALSE),"")</f>
        <v/>
      </c>
      <c r="B2870" s="20" t="str">
        <f>IFERROR(VLOOKUP(D2870,RIJDERS!$B$19:$D$4377,3,FALSE),IF(ISBLANK(C2870),"",C2870))</f>
        <v/>
      </c>
    </row>
    <row r="2871" spans="1:2" x14ac:dyDescent="0.25">
      <c r="A2871" s="20" t="str">
        <f>IFERROR(VLOOKUP(D2871,RIJDERS!$B$19:$D$4377,2,FALSE),"")</f>
        <v/>
      </c>
      <c r="B2871" s="20" t="str">
        <f>IFERROR(VLOOKUP(D2871,RIJDERS!$B$19:$D$4377,3,FALSE),IF(ISBLANK(C2871),"",C2871))</f>
        <v/>
      </c>
    </row>
    <row r="2872" spans="1:2" x14ac:dyDescent="0.25">
      <c r="A2872" s="20" t="str">
        <f>IFERROR(VLOOKUP(D2872,RIJDERS!$B$19:$D$4377,2,FALSE),"")</f>
        <v/>
      </c>
      <c r="B2872" s="20" t="str">
        <f>IFERROR(VLOOKUP(D2872,RIJDERS!$B$19:$D$4377,3,FALSE),IF(ISBLANK(C2872),"",C2872))</f>
        <v/>
      </c>
    </row>
    <row r="2873" spans="1:2" x14ac:dyDescent="0.25">
      <c r="A2873" s="20" t="str">
        <f>IFERROR(VLOOKUP(D2873,RIJDERS!$B$19:$D$4377,2,FALSE),"")</f>
        <v/>
      </c>
      <c r="B2873" s="20" t="str">
        <f>IFERROR(VLOOKUP(D2873,RIJDERS!$B$19:$D$4377,3,FALSE),IF(ISBLANK(C2873),"",C2873))</f>
        <v/>
      </c>
    </row>
    <row r="2874" spans="1:2" x14ac:dyDescent="0.25">
      <c r="A2874" s="20" t="str">
        <f>IFERROR(VLOOKUP(D2874,RIJDERS!$B$19:$D$4377,2,FALSE),"")</f>
        <v/>
      </c>
      <c r="B2874" s="20" t="str">
        <f>IFERROR(VLOOKUP(D2874,RIJDERS!$B$19:$D$4377,3,FALSE),IF(ISBLANK(C2874),"",C2874))</f>
        <v/>
      </c>
    </row>
    <row r="2875" spans="1:2" x14ac:dyDescent="0.25">
      <c r="A2875" s="20" t="str">
        <f>IFERROR(VLOOKUP(D2875,RIJDERS!$B$19:$D$4377,2,FALSE),"")</f>
        <v/>
      </c>
      <c r="B2875" s="20" t="str">
        <f>IFERROR(VLOOKUP(D2875,RIJDERS!$B$19:$D$4377,3,FALSE),IF(ISBLANK(C2875),"",C2875))</f>
        <v/>
      </c>
    </row>
    <row r="2876" spans="1:2" x14ac:dyDescent="0.25">
      <c r="A2876" s="20" t="str">
        <f>IFERROR(VLOOKUP(D2876,RIJDERS!$B$19:$D$4377,2,FALSE),"")</f>
        <v/>
      </c>
      <c r="B2876" s="20" t="str">
        <f>IFERROR(VLOOKUP(D2876,RIJDERS!$B$19:$D$4377,3,FALSE),IF(ISBLANK(C2876),"",C2876))</f>
        <v/>
      </c>
    </row>
    <row r="2877" spans="1:2" x14ac:dyDescent="0.25">
      <c r="A2877" s="20" t="str">
        <f>IFERROR(VLOOKUP(D2877,RIJDERS!$B$19:$D$4377,2,FALSE),"")</f>
        <v/>
      </c>
      <c r="B2877" s="20" t="str">
        <f>IFERROR(VLOOKUP(D2877,RIJDERS!$B$19:$D$4377,3,FALSE),IF(ISBLANK(C2877),"",C2877))</f>
        <v/>
      </c>
    </row>
    <row r="2878" spans="1:2" x14ac:dyDescent="0.25">
      <c r="A2878" s="20" t="str">
        <f>IFERROR(VLOOKUP(D2878,RIJDERS!$B$19:$D$4377,2,FALSE),"")</f>
        <v/>
      </c>
      <c r="B2878" s="20" t="str">
        <f>IFERROR(VLOOKUP(D2878,RIJDERS!$B$19:$D$4377,3,FALSE),IF(ISBLANK(C2878),"",C2878))</f>
        <v/>
      </c>
    </row>
    <row r="2879" spans="1:2" x14ac:dyDescent="0.25">
      <c r="A2879" s="20" t="str">
        <f>IFERROR(VLOOKUP(D2879,RIJDERS!$B$19:$D$4377,2,FALSE),"")</f>
        <v/>
      </c>
      <c r="B2879" s="20" t="str">
        <f>IFERROR(VLOOKUP(D2879,RIJDERS!$B$19:$D$4377,3,FALSE),IF(ISBLANK(C2879),"",C2879))</f>
        <v/>
      </c>
    </row>
    <row r="2880" spans="1:2" x14ac:dyDescent="0.25">
      <c r="A2880" s="20" t="str">
        <f>IFERROR(VLOOKUP(D2880,RIJDERS!$B$19:$D$4377,2,FALSE),"")</f>
        <v/>
      </c>
      <c r="B2880" s="20" t="str">
        <f>IFERROR(VLOOKUP(D2880,RIJDERS!$B$19:$D$4377,3,FALSE),IF(ISBLANK(C2880),"",C2880))</f>
        <v/>
      </c>
    </row>
    <row r="2881" spans="1:2" x14ac:dyDescent="0.25">
      <c r="A2881" s="20" t="str">
        <f>IFERROR(VLOOKUP(D2881,RIJDERS!$B$19:$D$4377,2,FALSE),"")</f>
        <v/>
      </c>
      <c r="B2881" s="20" t="str">
        <f>IFERROR(VLOOKUP(D2881,RIJDERS!$B$19:$D$4377,3,FALSE),IF(ISBLANK(C2881),"",C2881))</f>
        <v/>
      </c>
    </row>
    <row r="2882" spans="1:2" x14ac:dyDescent="0.25">
      <c r="A2882" s="20" t="str">
        <f>IFERROR(VLOOKUP(D2882,RIJDERS!$B$19:$D$4377,2,FALSE),"")</f>
        <v/>
      </c>
      <c r="B2882" s="20" t="str">
        <f>IFERROR(VLOOKUP(D2882,RIJDERS!$B$19:$D$4377,3,FALSE),IF(ISBLANK(C2882),"",C2882))</f>
        <v/>
      </c>
    </row>
    <row r="2883" spans="1:2" x14ac:dyDescent="0.25">
      <c r="A2883" s="20" t="str">
        <f>IFERROR(VLOOKUP(D2883,RIJDERS!$B$19:$D$4377,2,FALSE),"")</f>
        <v/>
      </c>
      <c r="B2883" s="20" t="str">
        <f>IFERROR(VLOOKUP(D2883,RIJDERS!$B$19:$D$4377,3,FALSE),IF(ISBLANK(C2883),"",C2883))</f>
        <v/>
      </c>
    </row>
    <row r="2884" spans="1:2" x14ac:dyDescent="0.25">
      <c r="A2884" s="20" t="str">
        <f>IFERROR(VLOOKUP(D2884,RIJDERS!$B$19:$D$4377,2,FALSE),"")</f>
        <v/>
      </c>
      <c r="B2884" s="20" t="str">
        <f>IFERROR(VLOOKUP(D2884,RIJDERS!$B$19:$D$4377,3,FALSE),IF(ISBLANK(C2884),"",C2884))</f>
        <v/>
      </c>
    </row>
    <row r="2885" spans="1:2" x14ac:dyDescent="0.25">
      <c r="A2885" s="20" t="str">
        <f>IFERROR(VLOOKUP(D2885,RIJDERS!$B$19:$D$4377,2,FALSE),"")</f>
        <v/>
      </c>
      <c r="B2885" s="20" t="str">
        <f>IFERROR(VLOOKUP(D2885,RIJDERS!$B$19:$D$4377,3,FALSE),IF(ISBLANK(C2885),"",C2885))</f>
        <v/>
      </c>
    </row>
    <row r="2886" spans="1:2" x14ac:dyDescent="0.25">
      <c r="A2886" s="20" t="str">
        <f>IFERROR(VLOOKUP(D2886,RIJDERS!$B$19:$D$4377,2,FALSE),"")</f>
        <v/>
      </c>
      <c r="B2886" s="20" t="str">
        <f>IFERROR(VLOOKUP(D2886,RIJDERS!$B$19:$D$4377,3,FALSE),IF(ISBLANK(C2886),"",C2886))</f>
        <v/>
      </c>
    </row>
    <row r="2887" spans="1:2" x14ac:dyDescent="0.25">
      <c r="A2887" s="20" t="str">
        <f>IFERROR(VLOOKUP(D2887,RIJDERS!$B$19:$D$4377,2,FALSE),"")</f>
        <v/>
      </c>
      <c r="B2887" s="20" t="str">
        <f>IFERROR(VLOOKUP(D2887,RIJDERS!$B$19:$D$4377,3,FALSE),IF(ISBLANK(C2887),"",C2887))</f>
        <v/>
      </c>
    </row>
    <row r="2888" spans="1:2" x14ac:dyDescent="0.25">
      <c r="A2888" s="20" t="str">
        <f>IFERROR(VLOOKUP(D2888,RIJDERS!$B$19:$D$4377,2,FALSE),"")</f>
        <v/>
      </c>
      <c r="B2888" s="20" t="str">
        <f>IFERROR(VLOOKUP(D2888,RIJDERS!$B$19:$D$4377,3,FALSE),IF(ISBLANK(C2888),"",C2888))</f>
        <v/>
      </c>
    </row>
    <row r="2889" spans="1:2" x14ac:dyDescent="0.25">
      <c r="A2889" s="20" t="str">
        <f>IFERROR(VLOOKUP(D2889,RIJDERS!$B$19:$D$4377,2,FALSE),"")</f>
        <v/>
      </c>
      <c r="B2889" s="20" t="str">
        <f>IFERROR(VLOOKUP(D2889,RIJDERS!$B$19:$D$4377,3,FALSE),IF(ISBLANK(C2889),"",C2889))</f>
        <v/>
      </c>
    </row>
    <row r="2890" spans="1:2" x14ac:dyDescent="0.25">
      <c r="A2890" s="20" t="str">
        <f>IFERROR(VLOOKUP(D2890,RIJDERS!$B$19:$D$4377,2,FALSE),"")</f>
        <v/>
      </c>
      <c r="B2890" s="20" t="str">
        <f>IFERROR(VLOOKUP(D2890,RIJDERS!$B$19:$D$4377,3,FALSE),IF(ISBLANK(C2890),"",C2890))</f>
        <v/>
      </c>
    </row>
    <row r="2891" spans="1:2" x14ac:dyDescent="0.25">
      <c r="A2891" s="20" t="str">
        <f>IFERROR(VLOOKUP(D2891,RIJDERS!$B$19:$D$4377,2,FALSE),"")</f>
        <v/>
      </c>
      <c r="B2891" s="20" t="str">
        <f>IFERROR(VLOOKUP(D2891,RIJDERS!$B$19:$D$4377,3,FALSE),IF(ISBLANK(C2891),"",C2891))</f>
        <v/>
      </c>
    </row>
    <row r="2892" spans="1:2" x14ac:dyDescent="0.25">
      <c r="A2892" s="20" t="str">
        <f>IFERROR(VLOOKUP(D2892,RIJDERS!$B$19:$D$4377,2,FALSE),"")</f>
        <v/>
      </c>
      <c r="B2892" s="20" t="str">
        <f>IFERROR(VLOOKUP(D2892,RIJDERS!$B$19:$D$4377,3,FALSE),IF(ISBLANK(C2892),"",C2892))</f>
        <v/>
      </c>
    </row>
    <row r="2893" spans="1:2" x14ac:dyDescent="0.25">
      <c r="A2893" s="20" t="str">
        <f>IFERROR(VLOOKUP(D2893,RIJDERS!$B$19:$D$4377,2,FALSE),"")</f>
        <v/>
      </c>
      <c r="B2893" s="20" t="str">
        <f>IFERROR(VLOOKUP(D2893,RIJDERS!$B$19:$D$4377,3,FALSE),IF(ISBLANK(C2893),"",C2893))</f>
        <v/>
      </c>
    </row>
    <row r="2894" spans="1:2" x14ac:dyDescent="0.25">
      <c r="A2894" s="20" t="str">
        <f>IFERROR(VLOOKUP(D2894,RIJDERS!$B$19:$D$4377,2,FALSE),"")</f>
        <v/>
      </c>
      <c r="B2894" s="20" t="str">
        <f>IFERROR(VLOOKUP(D2894,RIJDERS!$B$19:$D$4377,3,FALSE),IF(ISBLANK(C2894),"",C2894))</f>
        <v/>
      </c>
    </row>
    <row r="2895" spans="1:2" x14ac:dyDescent="0.25">
      <c r="A2895" s="20" t="str">
        <f>IFERROR(VLOOKUP(D2895,RIJDERS!$B$19:$D$4377,2,FALSE),"")</f>
        <v/>
      </c>
      <c r="B2895" s="20" t="str">
        <f>IFERROR(VLOOKUP(D2895,RIJDERS!$B$19:$D$4377,3,FALSE),IF(ISBLANK(C2895),"",C2895))</f>
        <v/>
      </c>
    </row>
    <row r="2896" spans="1:2" x14ac:dyDescent="0.25">
      <c r="A2896" s="20" t="str">
        <f>IFERROR(VLOOKUP(D2896,RIJDERS!$B$19:$D$4377,2,FALSE),"")</f>
        <v/>
      </c>
      <c r="B2896" s="20" t="str">
        <f>IFERROR(VLOOKUP(D2896,RIJDERS!$B$19:$D$4377,3,FALSE),IF(ISBLANK(C2896),"",C2896))</f>
        <v/>
      </c>
    </row>
    <row r="2897" spans="1:2" x14ac:dyDescent="0.25">
      <c r="A2897" s="20" t="str">
        <f>IFERROR(VLOOKUP(D2897,RIJDERS!$B$19:$D$4377,2,FALSE),"")</f>
        <v/>
      </c>
      <c r="B2897" s="20" t="str">
        <f>IFERROR(VLOOKUP(D2897,RIJDERS!$B$19:$D$4377,3,FALSE),IF(ISBLANK(C2897),"",C2897))</f>
        <v/>
      </c>
    </row>
    <row r="2898" spans="1:2" x14ac:dyDescent="0.25">
      <c r="A2898" s="20" t="str">
        <f>IFERROR(VLOOKUP(D2898,RIJDERS!$B$19:$D$4377,2,FALSE),"")</f>
        <v/>
      </c>
      <c r="B2898" s="20" t="str">
        <f>IFERROR(VLOOKUP(D2898,RIJDERS!$B$19:$D$4377,3,FALSE),IF(ISBLANK(C2898),"",C2898))</f>
        <v/>
      </c>
    </row>
    <row r="2899" spans="1:2" x14ac:dyDescent="0.25">
      <c r="A2899" s="20" t="str">
        <f>IFERROR(VLOOKUP(D2899,RIJDERS!$B$19:$D$4377,2,FALSE),"")</f>
        <v/>
      </c>
      <c r="B2899" s="20" t="str">
        <f>IFERROR(VLOOKUP(D2899,RIJDERS!$B$19:$D$4377,3,FALSE),IF(ISBLANK(C2899),"",C2899))</f>
        <v/>
      </c>
    </row>
    <row r="2900" spans="1:2" x14ac:dyDescent="0.25">
      <c r="A2900" s="20" t="str">
        <f>IFERROR(VLOOKUP(D2900,RIJDERS!$B$19:$D$4377,2,FALSE),"")</f>
        <v/>
      </c>
      <c r="B2900" s="20" t="str">
        <f>IFERROR(VLOOKUP(D2900,RIJDERS!$B$19:$D$4377,3,FALSE),IF(ISBLANK(C2900),"",C2900))</f>
        <v/>
      </c>
    </row>
    <row r="2901" spans="1:2" x14ac:dyDescent="0.25">
      <c r="A2901" s="20" t="str">
        <f>IFERROR(VLOOKUP(D2901,RIJDERS!$B$19:$D$4377,2,FALSE),"")</f>
        <v/>
      </c>
      <c r="B2901" s="20" t="str">
        <f>IFERROR(VLOOKUP(D2901,RIJDERS!$B$19:$D$4377,3,FALSE),IF(ISBLANK(C2901),"",C2901))</f>
        <v/>
      </c>
    </row>
    <row r="2902" spans="1:2" x14ac:dyDescent="0.25">
      <c r="A2902" s="20" t="str">
        <f>IFERROR(VLOOKUP(D2902,RIJDERS!$B$19:$D$4377,2,FALSE),"")</f>
        <v/>
      </c>
      <c r="B2902" s="20" t="str">
        <f>IFERROR(VLOOKUP(D2902,RIJDERS!$B$19:$D$4377,3,FALSE),IF(ISBLANK(C2902),"",C2902))</f>
        <v/>
      </c>
    </row>
    <row r="2903" spans="1:2" x14ac:dyDescent="0.25">
      <c r="A2903" s="20" t="str">
        <f>IFERROR(VLOOKUP(D2903,RIJDERS!$B$19:$D$4377,2,FALSE),"")</f>
        <v/>
      </c>
      <c r="B2903" s="20" t="str">
        <f>IFERROR(VLOOKUP(D2903,RIJDERS!$B$19:$D$4377,3,FALSE),IF(ISBLANK(C2903),"",C2903))</f>
        <v/>
      </c>
    </row>
    <row r="2904" spans="1:2" x14ac:dyDescent="0.25">
      <c r="A2904" s="20" t="str">
        <f>IFERROR(VLOOKUP(D2904,RIJDERS!$B$19:$D$4377,2,FALSE),"")</f>
        <v/>
      </c>
      <c r="B2904" s="20" t="str">
        <f>IFERROR(VLOOKUP(D2904,RIJDERS!$B$19:$D$4377,3,FALSE),IF(ISBLANK(C2904),"",C2904))</f>
        <v/>
      </c>
    </row>
    <row r="2905" spans="1:2" x14ac:dyDescent="0.25">
      <c r="A2905" s="20" t="str">
        <f>IFERROR(VLOOKUP(D2905,RIJDERS!$B$19:$D$4377,2,FALSE),"")</f>
        <v/>
      </c>
      <c r="B2905" s="20" t="str">
        <f>IFERROR(VLOOKUP(D2905,RIJDERS!$B$19:$D$4377,3,FALSE),IF(ISBLANK(C2905),"",C2905))</f>
        <v/>
      </c>
    </row>
    <row r="2906" spans="1:2" x14ac:dyDescent="0.25">
      <c r="A2906" s="20" t="str">
        <f>IFERROR(VLOOKUP(D2906,RIJDERS!$B$19:$D$4377,2,FALSE),"")</f>
        <v/>
      </c>
      <c r="B2906" s="20" t="str">
        <f>IFERROR(VLOOKUP(D2906,RIJDERS!$B$19:$D$4377,3,FALSE),IF(ISBLANK(C2906),"",C2906))</f>
        <v/>
      </c>
    </row>
    <row r="2907" spans="1:2" x14ac:dyDescent="0.25">
      <c r="A2907" s="20" t="str">
        <f>IFERROR(VLOOKUP(D2907,RIJDERS!$B$19:$D$4377,2,FALSE),"")</f>
        <v/>
      </c>
      <c r="B2907" s="20" t="str">
        <f>IFERROR(VLOOKUP(D2907,RIJDERS!$B$19:$D$4377,3,FALSE),IF(ISBLANK(C2907),"",C2907))</f>
        <v/>
      </c>
    </row>
    <row r="2908" spans="1:2" x14ac:dyDescent="0.25">
      <c r="A2908" s="20" t="str">
        <f>IFERROR(VLOOKUP(D2908,RIJDERS!$B$19:$D$4377,2,FALSE),"")</f>
        <v/>
      </c>
      <c r="B2908" s="20" t="str">
        <f>IFERROR(VLOOKUP(D2908,RIJDERS!$B$19:$D$4377,3,FALSE),IF(ISBLANK(C2908),"",C2908))</f>
        <v/>
      </c>
    </row>
    <row r="2909" spans="1:2" x14ac:dyDescent="0.25">
      <c r="A2909" s="20" t="str">
        <f>IFERROR(VLOOKUP(D2909,RIJDERS!$B$19:$D$4377,2,FALSE),"")</f>
        <v/>
      </c>
      <c r="B2909" s="20" t="str">
        <f>IFERROR(VLOOKUP(D2909,RIJDERS!$B$19:$D$4377,3,FALSE),IF(ISBLANK(C2909),"",C2909))</f>
        <v/>
      </c>
    </row>
    <row r="2910" spans="1:2" x14ac:dyDescent="0.25">
      <c r="A2910" s="20" t="str">
        <f>IFERROR(VLOOKUP(D2910,RIJDERS!$B$19:$D$4377,2,FALSE),"")</f>
        <v/>
      </c>
      <c r="B2910" s="20" t="str">
        <f>IFERROR(VLOOKUP(D2910,RIJDERS!$B$19:$D$4377,3,FALSE),IF(ISBLANK(C2910),"",C2910))</f>
        <v/>
      </c>
    </row>
    <row r="2911" spans="1:2" x14ac:dyDescent="0.25">
      <c r="A2911" s="20" t="str">
        <f>IFERROR(VLOOKUP(D2911,RIJDERS!$B$19:$D$4377,2,FALSE),"")</f>
        <v/>
      </c>
      <c r="B2911" s="20" t="str">
        <f>IFERROR(VLOOKUP(D2911,RIJDERS!$B$19:$D$4377,3,FALSE),IF(ISBLANK(C2911),"",C2911))</f>
        <v/>
      </c>
    </row>
    <row r="2912" spans="1:2" x14ac:dyDescent="0.25">
      <c r="A2912" s="20" t="str">
        <f>IFERROR(VLOOKUP(D2912,RIJDERS!$B$19:$D$4377,2,FALSE),"")</f>
        <v/>
      </c>
      <c r="B2912" s="20" t="str">
        <f>IFERROR(VLOOKUP(D2912,RIJDERS!$B$19:$D$4377,3,FALSE),IF(ISBLANK(C2912),"",C2912))</f>
        <v/>
      </c>
    </row>
    <row r="2913" spans="1:2" x14ac:dyDescent="0.25">
      <c r="A2913" s="20" t="str">
        <f>IFERROR(VLOOKUP(D2913,RIJDERS!$B$19:$D$4377,2,FALSE),"")</f>
        <v/>
      </c>
      <c r="B2913" s="20" t="str">
        <f>IFERROR(VLOOKUP(D2913,RIJDERS!$B$19:$D$4377,3,FALSE),IF(ISBLANK(C2913),"",C2913))</f>
        <v/>
      </c>
    </row>
    <row r="2914" spans="1:2" x14ac:dyDescent="0.25">
      <c r="A2914" s="20" t="str">
        <f>IFERROR(VLOOKUP(D2914,RIJDERS!$B$19:$D$4377,2,FALSE),"")</f>
        <v/>
      </c>
      <c r="B2914" s="20" t="str">
        <f>IFERROR(VLOOKUP(D2914,RIJDERS!$B$19:$D$4377,3,FALSE),IF(ISBLANK(C2914),"",C2914))</f>
        <v/>
      </c>
    </row>
    <row r="2915" spans="1:2" x14ac:dyDescent="0.25">
      <c r="A2915" s="20" t="str">
        <f>IFERROR(VLOOKUP(D2915,RIJDERS!$B$19:$D$4377,2,FALSE),"")</f>
        <v/>
      </c>
      <c r="B2915" s="20" t="str">
        <f>IFERROR(VLOOKUP(D2915,RIJDERS!$B$19:$D$4377,3,FALSE),IF(ISBLANK(C2915),"",C2915))</f>
        <v/>
      </c>
    </row>
    <row r="2916" spans="1:2" x14ac:dyDescent="0.25">
      <c r="A2916" s="20" t="str">
        <f>IFERROR(VLOOKUP(D2916,RIJDERS!$B$19:$D$4377,2,FALSE),"")</f>
        <v/>
      </c>
      <c r="B2916" s="20" t="str">
        <f>IFERROR(VLOOKUP(D2916,RIJDERS!$B$19:$D$4377,3,FALSE),IF(ISBLANK(C2916),"",C2916))</f>
        <v/>
      </c>
    </row>
    <row r="2917" spans="1:2" x14ac:dyDescent="0.25">
      <c r="A2917" s="20" t="str">
        <f>IFERROR(VLOOKUP(D2917,RIJDERS!$B$19:$D$4377,2,FALSE),"")</f>
        <v/>
      </c>
      <c r="B2917" s="20" t="str">
        <f>IFERROR(VLOOKUP(D2917,RIJDERS!$B$19:$D$4377,3,FALSE),IF(ISBLANK(C2917),"",C2917))</f>
        <v/>
      </c>
    </row>
    <row r="2918" spans="1:2" x14ac:dyDescent="0.25">
      <c r="A2918" s="20" t="str">
        <f>IFERROR(VLOOKUP(D2918,RIJDERS!$B$19:$D$4377,2,FALSE),"")</f>
        <v/>
      </c>
      <c r="B2918" s="20" t="str">
        <f>IFERROR(VLOOKUP(D2918,RIJDERS!$B$19:$D$4377,3,FALSE),IF(ISBLANK(C2918),"",C2918))</f>
        <v/>
      </c>
    </row>
    <row r="2919" spans="1:2" x14ac:dyDescent="0.25">
      <c r="A2919" s="20" t="str">
        <f>IFERROR(VLOOKUP(D2919,RIJDERS!$B$19:$D$4377,2,FALSE),"")</f>
        <v/>
      </c>
      <c r="B2919" s="20" t="str">
        <f>IFERROR(VLOOKUP(D2919,RIJDERS!$B$19:$D$4377,3,FALSE),IF(ISBLANK(C2919),"",C2919))</f>
        <v/>
      </c>
    </row>
    <row r="2920" spans="1:2" x14ac:dyDescent="0.25">
      <c r="A2920" s="20" t="str">
        <f>IFERROR(VLOOKUP(D2920,RIJDERS!$B$19:$D$4377,2,FALSE),"")</f>
        <v/>
      </c>
      <c r="B2920" s="20" t="str">
        <f>IFERROR(VLOOKUP(D2920,RIJDERS!$B$19:$D$4377,3,FALSE),IF(ISBLANK(C2920),"",C2920))</f>
        <v/>
      </c>
    </row>
    <row r="2921" spans="1:2" x14ac:dyDescent="0.25">
      <c r="A2921" s="20" t="str">
        <f>IFERROR(VLOOKUP(D2921,RIJDERS!$B$19:$D$4377,2,FALSE),"")</f>
        <v/>
      </c>
      <c r="B2921" s="20" t="str">
        <f>IFERROR(VLOOKUP(D2921,RIJDERS!$B$19:$D$4377,3,FALSE),IF(ISBLANK(C2921),"",C2921))</f>
        <v/>
      </c>
    </row>
    <row r="2922" spans="1:2" x14ac:dyDescent="0.25">
      <c r="A2922" s="20" t="str">
        <f>IFERROR(VLOOKUP(D2922,RIJDERS!$B$19:$D$4377,2,FALSE),"")</f>
        <v/>
      </c>
      <c r="B2922" s="20" t="str">
        <f>IFERROR(VLOOKUP(D2922,RIJDERS!$B$19:$D$4377,3,FALSE),IF(ISBLANK(C2922),"",C2922))</f>
        <v/>
      </c>
    </row>
    <row r="2923" spans="1:2" x14ac:dyDescent="0.25">
      <c r="A2923" s="20" t="str">
        <f>IFERROR(VLOOKUP(D2923,RIJDERS!$B$19:$D$4377,2,FALSE),"")</f>
        <v/>
      </c>
      <c r="B2923" s="20" t="str">
        <f>IFERROR(VLOOKUP(D2923,RIJDERS!$B$19:$D$4377,3,FALSE),IF(ISBLANK(C2923),"",C2923))</f>
        <v/>
      </c>
    </row>
    <row r="2924" spans="1:2" x14ac:dyDescent="0.25">
      <c r="A2924" s="20" t="str">
        <f>IFERROR(VLOOKUP(D2924,RIJDERS!$B$19:$D$4377,2,FALSE),"")</f>
        <v/>
      </c>
      <c r="B2924" s="20" t="str">
        <f>IFERROR(VLOOKUP(D2924,RIJDERS!$B$19:$D$4377,3,FALSE),IF(ISBLANK(C2924),"",C2924))</f>
        <v/>
      </c>
    </row>
    <row r="2925" spans="1:2" x14ac:dyDescent="0.25">
      <c r="A2925" s="20" t="str">
        <f>IFERROR(VLOOKUP(D2925,RIJDERS!$B$19:$D$4377,2,FALSE),"")</f>
        <v/>
      </c>
      <c r="B2925" s="20" t="str">
        <f>IFERROR(VLOOKUP(D2925,RIJDERS!$B$19:$D$4377,3,FALSE),IF(ISBLANK(C2925),"",C2925))</f>
        <v/>
      </c>
    </row>
    <row r="2926" spans="1:2" x14ac:dyDescent="0.25">
      <c r="A2926" s="20" t="str">
        <f>IFERROR(VLOOKUP(D2926,RIJDERS!$B$19:$D$4377,2,FALSE),"")</f>
        <v/>
      </c>
      <c r="B2926" s="20" t="str">
        <f>IFERROR(VLOOKUP(D2926,RIJDERS!$B$19:$D$4377,3,FALSE),IF(ISBLANK(C2926),"",C2926))</f>
        <v/>
      </c>
    </row>
    <row r="2927" spans="1:2" x14ac:dyDescent="0.25">
      <c r="A2927" s="20" t="str">
        <f>IFERROR(VLOOKUP(D2927,RIJDERS!$B$19:$D$4377,2,FALSE),"")</f>
        <v/>
      </c>
      <c r="B2927" s="20" t="str">
        <f>IFERROR(VLOOKUP(D2927,RIJDERS!$B$19:$D$4377,3,FALSE),IF(ISBLANK(C2927),"",C2927))</f>
        <v/>
      </c>
    </row>
    <row r="2928" spans="1:2" x14ac:dyDescent="0.25">
      <c r="A2928" s="20" t="str">
        <f>IFERROR(VLOOKUP(D2928,RIJDERS!$B$19:$D$4377,2,FALSE),"")</f>
        <v/>
      </c>
      <c r="B2928" s="20" t="str">
        <f>IFERROR(VLOOKUP(D2928,RIJDERS!$B$19:$D$4377,3,FALSE),IF(ISBLANK(C2928),"",C2928))</f>
        <v/>
      </c>
    </row>
    <row r="2929" spans="1:2" x14ac:dyDescent="0.25">
      <c r="A2929" s="20" t="str">
        <f>IFERROR(VLOOKUP(D2929,RIJDERS!$B$19:$D$4377,2,FALSE),"")</f>
        <v/>
      </c>
      <c r="B2929" s="20" t="str">
        <f>IFERROR(VLOOKUP(D2929,RIJDERS!$B$19:$D$4377,3,FALSE),IF(ISBLANK(C2929),"",C2929))</f>
        <v/>
      </c>
    </row>
    <row r="2930" spans="1:2" x14ac:dyDescent="0.25">
      <c r="A2930" s="20" t="str">
        <f>IFERROR(VLOOKUP(D2930,RIJDERS!$B$19:$D$4377,2,FALSE),"")</f>
        <v/>
      </c>
      <c r="B2930" s="20" t="str">
        <f>IFERROR(VLOOKUP(D2930,RIJDERS!$B$19:$D$4377,3,FALSE),IF(ISBLANK(C2930),"",C2930))</f>
        <v/>
      </c>
    </row>
    <row r="2931" spans="1:2" x14ac:dyDescent="0.25">
      <c r="A2931" s="20" t="str">
        <f>IFERROR(VLOOKUP(D2931,RIJDERS!$B$19:$D$4377,2,FALSE),"")</f>
        <v/>
      </c>
      <c r="B2931" s="20" t="str">
        <f>IFERROR(VLOOKUP(D2931,RIJDERS!$B$19:$D$4377,3,FALSE),IF(ISBLANK(C2931),"",C2931))</f>
        <v/>
      </c>
    </row>
    <row r="2932" spans="1:2" x14ac:dyDescent="0.25">
      <c r="A2932" s="20" t="str">
        <f>IFERROR(VLOOKUP(D2932,RIJDERS!$B$19:$D$4377,2,FALSE),"")</f>
        <v/>
      </c>
      <c r="B2932" s="20" t="str">
        <f>IFERROR(VLOOKUP(D2932,RIJDERS!$B$19:$D$4377,3,FALSE),IF(ISBLANK(C2932),"",C2932))</f>
        <v/>
      </c>
    </row>
    <row r="2933" spans="1:2" x14ac:dyDescent="0.25">
      <c r="A2933" s="20" t="str">
        <f>IFERROR(VLOOKUP(D2933,RIJDERS!$B$19:$D$4377,2,FALSE),"")</f>
        <v/>
      </c>
      <c r="B2933" s="20" t="str">
        <f>IFERROR(VLOOKUP(D2933,RIJDERS!$B$19:$D$4377,3,FALSE),IF(ISBLANK(C2933),"",C2933))</f>
        <v/>
      </c>
    </row>
    <row r="2934" spans="1:2" x14ac:dyDescent="0.25">
      <c r="A2934" s="20" t="str">
        <f>IFERROR(VLOOKUP(D2934,RIJDERS!$B$19:$D$4377,2,FALSE),"")</f>
        <v/>
      </c>
      <c r="B2934" s="20" t="str">
        <f>IFERROR(VLOOKUP(D2934,RIJDERS!$B$19:$D$4377,3,FALSE),IF(ISBLANK(C2934),"",C2934))</f>
        <v/>
      </c>
    </row>
    <row r="2935" spans="1:2" x14ac:dyDescent="0.25">
      <c r="A2935" s="20" t="str">
        <f>IFERROR(VLOOKUP(D2935,RIJDERS!$B$19:$D$4377,2,FALSE),"")</f>
        <v/>
      </c>
      <c r="B2935" s="20" t="str">
        <f>IFERROR(VLOOKUP(D2935,RIJDERS!$B$19:$D$4377,3,FALSE),IF(ISBLANK(C2935),"",C2935))</f>
        <v/>
      </c>
    </row>
    <row r="2936" spans="1:2" x14ac:dyDescent="0.25">
      <c r="A2936" s="20" t="str">
        <f>IFERROR(VLOOKUP(D2936,RIJDERS!$B$19:$D$4377,2,FALSE),"")</f>
        <v/>
      </c>
      <c r="B2936" s="20" t="str">
        <f>IFERROR(VLOOKUP(D2936,RIJDERS!$B$19:$D$4377,3,FALSE),IF(ISBLANK(C2936),"",C2936))</f>
        <v/>
      </c>
    </row>
    <row r="2937" spans="1:2" x14ac:dyDescent="0.25">
      <c r="A2937" s="20" t="str">
        <f>IFERROR(VLOOKUP(D2937,RIJDERS!$B$19:$D$4377,2,FALSE),"")</f>
        <v/>
      </c>
      <c r="B2937" s="20" t="str">
        <f>IFERROR(VLOOKUP(D2937,RIJDERS!$B$19:$D$4377,3,FALSE),IF(ISBLANK(C2937),"",C2937))</f>
        <v/>
      </c>
    </row>
    <row r="2938" spans="1:2" x14ac:dyDescent="0.25">
      <c r="A2938" s="20" t="str">
        <f>IFERROR(VLOOKUP(D2938,RIJDERS!$B$19:$D$4377,2,FALSE),"")</f>
        <v/>
      </c>
      <c r="B2938" s="20" t="str">
        <f>IFERROR(VLOOKUP(D2938,RIJDERS!$B$19:$D$4377,3,FALSE),IF(ISBLANK(C2938),"",C2938))</f>
        <v/>
      </c>
    </row>
    <row r="2939" spans="1:2" x14ac:dyDescent="0.25">
      <c r="A2939" s="20" t="str">
        <f>IFERROR(VLOOKUP(D2939,RIJDERS!$B$19:$D$4377,2,FALSE),"")</f>
        <v/>
      </c>
      <c r="B2939" s="20" t="str">
        <f>IFERROR(VLOOKUP(D2939,RIJDERS!$B$19:$D$4377,3,FALSE),IF(ISBLANK(C2939),"",C2939))</f>
        <v/>
      </c>
    </row>
    <row r="2940" spans="1:2" x14ac:dyDescent="0.25">
      <c r="A2940" s="20" t="str">
        <f>IFERROR(VLOOKUP(D2940,RIJDERS!$B$19:$D$4377,2,FALSE),"")</f>
        <v/>
      </c>
      <c r="B2940" s="20" t="str">
        <f>IFERROR(VLOOKUP(D2940,RIJDERS!$B$19:$D$4377,3,FALSE),IF(ISBLANK(C2940),"",C2940))</f>
        <v/>
      </c>
    </row>
    <row r="2941" spans="1:2" x14ac:dyDescent="0.25">
      <c r="A2941" s="20" t="str">
        <f>IFERROR(VLOOKUP(D2941,RIJDERS!$B$19:$D$4377,2,FALSE),"")</f>
        <v/>
      </c>
      <c r="B2941" s="20" t="str">
        <f>IFERROR(VLOOKUP(D2941,RIJDERS!$B$19:$D$4377,3,FALSE),IF(ISBLANK(C2941),"",C2941))</f>
        <v/>
      </c>
    </row>
    <row r="2942" spans="1:2" x14ac:dyDescent="0.25">
      <c r="A2942" s="20" t="str">
        <f>IFERROR(VLOOKUP(D2942,RIJDERS!$B$19:$D$4377,2,FALSE),"")</f>
        <v/>
      </c>
      <c r="B2942" s="20" t="str">
        <f>IFERROR(VLOOKUP(D2942,RIJDERS!$B$19:$D$4377,3,FALSE),IF(ISBLANK(C2942),"",C2942))</f>
        <v/>
      </c>
    </row>
    <row r="2943" spans="1:2" x14ac:dyDescent="0.25">
      <c r="A2943" s="20" t="str">
        <f>IFERROR(VLOOKUP(D2943,RIJDERS!$B$19:$D$4377,2,FALSE),"")</f>
        <v/>
      </c>
      <c r="B2943" s="20" t="str">
        <f>IFERROR(VLOOKUP(D2943,RIJDERS!$B$19:$D$4377,3,FALSE),IF(ISBLANK(C2943),"",C2943))</f>
        <v/>
      </c>
    </row>
    <row r="2944" spans="1:2" x14ac:dyDescent="0.25">
      <c r="A2944" s="20" t="str">
        <f>IFERROR(VLOOKUP(D2944,RIJDERS!$B$19:$D$4377,2,FALSE),"")</f>
        <v/>
      </c>
      <c r="B2944" s="20" t="str">
        <f>IFERROR(VLOOKUP(D2944,RIJDERS!$B$19:$D$4377,3,FALSE),IF(ISBLANK(C2944),"",C2944))</f>
        <v/>
      </c>
    </row>
    <row r="2945" spans="1:2" x14ac:dyDescent="0.25">
      <c r="A2945" s="20" t="str">
        <f>IFERROR(VLOOKUP(D2945,RIJDERS!$B$19:$D$4377,2,FALSE),"")</f>
        <v/>
      </c>
      <c r="B2945" s="20" t="str">
        <f>IFERROR(VLOOKUP(D2945,RIJDERS!$B$19:$D$4377,3,FALSE),IF(ISBLANK(C2945),"",C2945))</f>
        <v/>
      </c>
    </row>
    <row r="2946" spans="1:2" x14ac:dyDescent="0.25">
      <c r="A2946" s="20" t="str">
        <f>IFERROR(VLOOKUP(D2946,RIJDERS!$B$19:$D$4377,2,FALSE),"")</f>
        <v/>
      </c>
      <c r="B2946" s="20" t="str">
        <f>IFERROR(VLOOKUP(D2946,RIJDERS!$B$19:$D$4377,3,FALSE),IF(ISBLANK(C2946),"",C2946))</f>
        <v/>
      </c>
    </row>
    <row r="2947" spans="1:2" x14ac:dyDescent="0.25">
      <c r="A2947" s="20" t="str">
        <f>IFERROR(VLOOKUP(D2947,RIJDERS!$B$19:$D$4377,2,FALSE),"")</f>
        <v/>
      </c>
      <c r="B2947" s="20" t="str">
        <f>IFERROR(VLOOKUP(D2947,RIJDERS!$B$19:$D$4377,3,FALSE),IF(ISBLANK(C2947),"",C2947))</f>
        <v/>
      </c>
    </row>
    <row r="2948" spans="1:2" x14ac:dyDescent="0.25">
      <c r="A2948" s="20" t="str">
        <f>IFERROR(VLOOKUP(D2948,RIJDERS!$B$19:$D$4377,2,FALSE),"")</f>
        <v/>
      </c>
      <c r="B2948" s="20" t="str">
        <f>IFERROR(VLOOKUP(D2948,RIJDERS!$B$19:$D$4377,3,FALSE),IF(ISBLANK(C2948),"",C2948))</f>
        <v/>
      </c>
    </row>
    <row r="2949" spans="1:2" x14ac:dyDescent="0.25">
      <c r="A2949" s="20" t="str">
        <f>IFERROR(VLOOKUP(D2949,RIJDERS!$B$19:$D$4377,2,FALSE),"")</f>
        <v/>
      </c>
      <c r="B2949" s="20" t="str">
        <f>IFERROR(VLOOKUP(D2949,RIJDERS!$B$19:$D$4377,3,FALSE),IF(ISBLANK(C2949),"",C2949))</f>
        <v/>
      </c>
    </row>
    <row r="2950" spans="1:2" x14ac:dyDescent="0.25">
      <c r="A2950" s="20" t="str">
        <f>IFERROR(VLOOKUP(D2950,RIJDERS!$B$19:$D$4377,2,FALSE),"")</f>
        <v/>
      </c>
      <c r="B2950" s="20" t="str">
        <f>IFERROR(VLOOKUP(D2950,RIJDERS!$B$19:$D$4377,3,FALSE),IF(ISBLANK(C2950),"",C2950))</f>
        <v/>
      </c>
    </row>
    <row r="2951" spans="1:2" x14ac:dyDescent="0.25">
      <c r="A2951" s="20" t="str">
        <f>IFERROR(VLOOKUP(D2951,RIJDERS!$B$19:$D$4377,2,FALSE),"")</f>
        <v/>
      </c>
      <c r="B2951" s="20" t="str">
        <f>IFERROR(VLOOKUP(D2951,RIJDERS!$B$19:$D$4377,3,FALSE),IF(ISBLANK(C2951),"",C2951))</f>
        <v/>
      </c>
    </row>
    <row r="2952" spans="1:2" x14ac:dyDescent="0.25">
      <c r="A2952" s="20" t="str">
        <f>IFERROR(VLOOKUP(D2952,RIJDERS!$B$19:$D$4377,2,FALSE),"")</f>
        <v/>
      </c>
      <c r="B2952" s="20" t="str">
        <f>IFERROR(VLOOKUP(D2952,RIJDERS!$B$19:$D$4377,3,FALSE),IF(ISBLANK(C2952),"",C2952))</f>
        <v/>
      </c>
    </row>
    <row r="2953" spans="1:2" x14ac:dyDescent="0.25">
      <c r="A2953" s="20" t="str">
        <f>IFERROR(VLOOKUP(D2953,RIJDERS!$B$19:$D$4377,2,FALSE),"")</f>
        <v/>
      </c>
      <c r="B2953" s="20" t="str">
        <f>IFERROR(VLOOKUP(D2953,RIJDERS!$B$19:$D$4377,3,FALSE),IF(ISBLANK(C2953),"",C2953))</f>
        <v/>
      </c>
    </row>
    <row r="2954" spans="1:2" x14ac:dyDescent="0.25">
      <c r="A2954" s="20" t="str">
        <f>IFERROR(VLOOKUP(D2954,RIJDERS!$B$19:$D$4377,2,FALSE),"")</f>
        <v/>
      </c>
      <c r="B2954" s="20" t="str">
        <f>IFERROR(VLOOKUP(D2954,RIJDERS!$B$19:$D$4377,3,FALSE),IF(ISBLANK(C2954),"",C2954))</f>
        <v/>
      </c>
    </row>
    <row r="2955" spans="1:2" x14ac:dyDescent="0.25">
      <c r="A2955" s="20" t="str">
        <f>IFERROR(VLOOKUP(D2955,RIJDERS!$B$19:$D$4377,2,FALSE),"")</f>
        <v/>
      </c>
      <c r="B2955" s="20" t="str">
        <f>IFERROR(VLOOKUP(D2955,RIJDERS!$B$19:$D$4377,3,FALSE),IF(ISBLANK(C2955),"",C2955))</f>
        <v/>
      </c>
    </row>
    <row r="2956" spans="1:2" x14ac:dyDescent="0.25">
      <c r="A2956" s="20" t="str">
        <f>IFERROR(VLOOKUP(D2956,RIJDERS!$B$19:$D$4377,2,FALSE),"")</f>
        <v/>
      </c>
      <c r="B2956" s="20" t="str">
        <f>IFERROR(VLOOKUP(D2956,RIJDERS!$B$19:$D$4377,3,FALSE),IF(ISBLANK(C2956),"",C2956))</f>
        <v/>
      </c>
    </row>
    <row r="2957" spans="1:2" x14ac:dyDescent="0.25">
      <c r="A2957" s="20" t="str">
        <f>IFERROR(VLOOKUP(D2957,RIJDERS!$B$19:$D$4377,2,FALSE),"")</f>
        <v/>
      </c>
      <c r="B2957" s="20" t="str">
        <f>IFERROR(VLOOKUP(D2957,RIJDERS!$B$19:$D$4377,3,FALSE),IF(ISBLANK(C2957),"",C2957))</f>
        <v/>
      </c>
    </row>
    <row r="2958" spans="1:2" x14ac:dyDescent="0.25">
      <c r="A2958" s="20" t="str">
        <f>IFERROR(VLOOKUP(D2958,RIJDERS!$B$19:$D$4377,2,FALSE),"")</f>
        <v/>
      </c>
      <c r="B2958" s="20" t="str">
        <f>IFERROR(VLOOKUP(D2958,RIJDERS!$B$19:$D$4377,3,FALSE),IF(ISBLANK(C2958),"",C2958))</f>
        <v/>
      </c>
    </row>
    <row r="2959" spans="1:2" x14ac:dyDescent="0.25">
      <c r="A2959" s="20" t="str">
        <f>IFERROR(VLOOKUP(D2959,RIJDERS!$B$19:$D$4377,2,FALSE),"")</f>
        <v/>
      </c>
      <c r="B2959" s="20" t="str">
        <f>IFERROR(VLOOKUP(D2959,RIJDERS!$B$19:$D$4377,3,FALSE),IF(ISBLANK(C2959),"",C2959))</f>
        <v/>
      </c>
    </row>
    <row r="2960" spans="1:2" x14ac:dyDescent="0.25">
      <c r="A2960" s="20" t="str">
        <f>IFERROR(VLOOKUP(D2960,RIJDERS!$B$19:$D$4377,2,FALSE),"")</f>
        <v/>
      </c>
      <c r="B2960" s="20" t="str">
        <f>IFERROR(VLOOKUP(D2960,RIJDERS!$B$19:$D$4377,3,FALSE),IF(ISBLANK(C2960),"",C2960))</f>
        <v/>
      </c>
    </row>
    <row r="2961" spans="1:2" x14ac:dyDescent="0.25">
      <c r="A2961" s="20" t="str">
        <f>IFERROR(VLOOKUP(D2961,RIJDERS!$B$19:$D$4377,2,FALSE),"")</f>
        <v/>
      </c>
      <c r="B2961" s="20" t="str">
        <f>IFERROR(VLOOKUP(D2961,RIJDERS!$B$19:$D$4377,3,FALSE),IF(ISBLANK(C2961),"",C2961))</f>
        <v/>
      </c>
    </row>
    <row r="2962" spans="1:2" x14ac:dyDescent="0.25">
      <c r="A2962" s="20" t="str">
        <f>IFERROR(VLOOKUP(D2962,RIJDERS!$B$19:$D$4377,2,FALSE),"")</f>
        <v/>
      </c>
      <c r="B2962" s="20" t="str">
        <f>IFERROR(VLOOKUP(D2962,RIJDERS!$B$19:$D$4377,3,FALSE),IF(ISBLANK(C2962),"",C2962))</f>
        <v/>
      </c>
    </row>
    <row r="2963" spans="1:2" x14ac:dyDescent="0.25">
      <c r="A2963" s="20" t="str">
        <f>IFERROR(VLOOKUP(D2963,RIJDERS!$B$19:$D$4377,2,FALSE),"")</f>
        <v/>
      </c>
      <c r="B2963" s="20" t="str">
        <f>IFERROR(VLOOKUP(D2963,RIJDERS!$B$19:$D$4377,3,FALSE),IF(ISBLANK(C2963),"",C2963))</f>
        <v/>
      </c>
    </row>
    <row r="2964" spans="1:2" x14ac:dyDescent="0.25">
      <c r="A2964" s="20" t="str">
        <f>IFERROR(VLOOKUP(D2964,RIJDERS!$B$19:$D$4377,2,FALSE),"")</f>
        <v/>
      </c>
      <c r="B2964" s="20" t="str">
        <f>IFERROR(VLOOKUP(D2964,RIJDERS!$B$19:$D$4377,3,FALSE),IF(ISBLANK(C2964),"",C2964))</f>
        <v/>
      </c>
    </row>
    <row r="2965" spans="1:2" x14ac:dyDescent="0.25">
      <c r="A2965" s="20" t="str">
        <f>IFERROR(VLOOKUP(D2965,RIJDERS!$B$19:$D$4377,2,FALSE),"")</f>
        <v/>
      </c>
      <c r="B2965" s="20" t="str">
        <f>IFERROR(VLOOKUP(D2965,RIJDERS!$B$19:$D$4377,3,FALSE),IF(ISBLANK(C2965),"",C2965))</f>
        <v/>
      </c>
    </row>
    <row r="2966" spans="1:2" x14ac:dyDescent="0.25">
      <c r="A2966" s="20" t="str">
        <f>IFERROR(VLOOKUP(D2966,RIJDERS!$B$19:$D$4377,2,FALSE),"")</f>
        <v/>
      </c>
      <c r="B2966" s="20" t="str">
        <f>IFERROR(VLOOKUP(D2966,RIJDERS!$B$19:$D$4377,3,FALSE),IF(ISBLANK(C2966),"",C2966))</f>
        <v/>
      </c>
    </row>
    <row r="2967" spans="1:2" x14ac:dyDescent="0.25">
      <c r="A2967" s="20" t="str">
        <f>IFERROR(VLOOKUP(D2967,RIJDERS!$B$19:$D$4377,2,FALSE),"")</f>
        <v/>
      </c>
      <c r="B2967" s="20" t="str">
        <f>IFERROR(VLOOKUP(D2967,RIJDERS!$B$19:$D$4377,3,FALSE),IF(ISBLANK(C2967),"",C2967))</f>
        <v/>
      </c>
    </row>
    <row r="2968" spans="1:2" x14ac:dyDescent="0.25">
      <c r="A2968" s="20" t="str">
        <f>IFERROR(VLOOKUP(D2968,RIJDERS!$B$19:$D$4377,2,FALSE),"")</f>
        <v/>
      </c>
      <c r="B2968" s="20" t="str">
        <f>IFERROR(VLOOKUP(D2968,RIJDERS!$B$19:$D$4377,3,FALSE),IF(ISBLANK(C2968),"",C2968))</f>
        <v/>
      </c>
    </row>
    <row r="2969" spans="1:2" x14ac:dyDescent="0.25">
      <c r="A2969" s="20" t="str">
        <f>IFERROR(VLOOKUP(D2969,RIJDERS!$B$19:$D$4377,2,FALSE),"")</f>
        <v/>
      </c>
      <c r="B2969" s="20" t="str">
        <f>IFERROR(VLOOKUP(D2969,RIJDERS!$B$19:$D$4377,3,FALSE),IF(ISBLANK(C2969),"",C2969))</f>
        <v/>
      </c>
    </row>
    <row r="2970" spans="1:2" x14ac:dyDescent="0.25">
      <c r="A2970" s="20" t="str">
        <f>IFERROR(VLOOKUP(D2970,RIJDERS!$B$19:$D$4377,2,FALSE),"")</f>
        <v/>
      </c>
      <c r="B2970" s="20" t="str">
        <f>IFERROR(VLOOKUP(D2970,RIJDERS!$B$19:$D$4377,3,FALSE),IF(ISBLANK(C2970),"",C2970))</f>
        <v/>
      </c>
    </row>
    <row r="2971" spans="1:2" x14ac:dyDescent="0.25">
      <c r="A2971" s="20" t="str">
        <f>IFERROR(VLOOKUP(D2971,RIJDERS!$B$19:$D$4377,2,FALSE),"")</f>
        <v/>
      </c>
      <c r="B2971" s="20" t="str">
        <f>IFERROR(VLOOKUP(D2971,RIJDERS!$B$19:$D$4377,3,FALSE),IF(ISBLANK(C2971),"",C2971))</f>
        <v/>
      </c>
    </row>
    <row r="2972" spans="1:2" x14ac:dyDescent="0.25">
      <c r="A2972" s="20" t="str">
        <f>IFERROR(VLOOKUP(D2972,RIJDERS!$B$19:$D$4377,2,FALSE),"")</f>
        <v/>
      </c>
      <c r="B2972" s="20" t="str">
        <f>IFERROR(VLOOKUP(D2972,RIJDERS!$B$19:$D$4377,3,FALSE),IF(ISBLANK(C2972),"",C2972))</f>
        <v/>
      </c>
    </row>
    <row r="2973" spans="1:2" x14ac:dyDescent="0.25">
      <c r="A2973" s="20" t="str">
        <f>IFERROR(VLOOKUP(D2973,RIJDERS!$B$19:$D$4377,2,FALSE),"")</f>
        <v/>
      </c>
      <c r="B2973" s="20" t="str">
        <f>IFERROR(VLOOKUP(D2973,RIJDERS!$B$19:$D$4377,3,FALSE),IF(ISBLANK(C2973),"",C2973))</f>
        <v/>
      </c>
    </row>
    <row r="2974" spans="1:2" x14ac:dyDescent="0.25">
      <c r="A2974" s="20" t="str">
        <f>IFERROR(VLOOKUP(D2974,RIJDERS!$B$19:$D$4377,2,FALSE),"")</f>
        <v/>
      </c>
      <c r="B2974" s="20" t="str">
        <f>IFERROR(VLOOKUP(D2974,RIJDERS!$B$19:$D$4377,3,FALSE),IF(ISBLANK(C2974),"",C2974))</f>
        <v/>
      </c>
    </row>
    <row r="2975" spans="1:2" x14ac:dyDescent="0.25">
      <c r="A2975" s="20" t="str">
        <f>IFERROR(VLOOKUP(D2975,RIJDERS!$B$19:$D$4377,2,FALSE),"")</f>
        <v/>
      </c>
      <c r="B2975" s="20" t="str">
        <f>IFERROR(VLOOKUP(D2975,RIJDERS!$B$19:$D$4377,3,FALSE),IF(ISBLANK(C2975),"",C2975))</f>
        <v/>
      </c>
    </row>
    <row r="2976" spans="1:2" x14ac:dyDescent="0.25">
      <c r="A2976" s="20" t="str">
        <f>IFERROR(VLOOKUP(D2976,RIJDERS!$B$19:$D$4377,2,FALSE),"")</f>
        <v/>
      </c>
      <c r="B2976" s="20" t="str">
        <f>IFERROR(VLOOKUP(D2976,RIJDERS!$B$19:$D$4377,3,FALSE),IF(ISBLANK(C2976),"",C2976))</f>
        <v/>
      </c>
    </row>
    <row r="2977" spans="1:2" x14ac:dyDescent="0.25">
      <c r="A2977" s="20" t="str">
        <f>IFERROR(VLOOKUP(D2977,RIJDERS!$B$19:$D$4377,2,FALSE),"")</f>
        <v/>
      </c>
      <c r="B2977" s="20" t="str">
        <f>IFERROR(VLOOKUP(D2977,RIJDERS!$B$19:$D$4377,3,FALSE),IF(ISBLANK(C2977),"",C2977))</f>
        <v/>
      </c>
    </row>
    <row r="2978" spans="1:2" x14ac:dyDescent="0.25">
      <c r="A2978" s="20" t="str">
        <f>IFERROR(VLOOKUP(D2978,RIJDERS!$B$19:$D$4377,2,FALSE),"")</f>
        <v/>
      </c>
      <c r="B2978" s="20" t="str">
        <f>IFERROR(VLOOKUP(D2978,RIJDERS!$B$19:$D$4377,3,FALSE),IF(ISBLANK(C2978),"",C2978))</f>
        <v/>
      </c>
    </row>
    <row r="2979" spans="1:2" x14ac:dyDescent="0.25">
      <c r="A2979" s="20" t="str">
        <f>IFERROR(VLOOKUP(D2979,RIJDERS!$B$19:$D$4377,2,FALSE),"")</f>
        <v/>
      </c>
      <c r="B2979" s="20" t="str">
        <f>IFERROR(VLOOKUP(D2979,RIJDERS!$B$19:$D$4377,3,FALSE),IF(ISBLANK(C2979),"",C2979))</f>
        <v/>
      </c>
    </row>
    <row r="2980" spans="1:2" x14ac:dyDescent="0.25">
      <c r="A2980" s="20" t="str">
        <f>IFERROR(VLOOKUP(D2980,RIJDERS!$B$19:$D$4377,2,FALSE),"")</f>
        <v/>
      </c>
      <c r="B2980" s="20" t="str">
        <f>IFERROR(VLOOKUP(D2980,RIJDERS!$B$19:$D$4377,3,FALSE),IF(ISBLANK(C2980),"",C2980))</f>
        <v/>
      </c>
    </row>
    <row r="2981" spans="1:2" x14ac:dyDescent="0.25">
      <c r="A2981" s="20" t="str">
        <f>IFERROR(VLOOKUP(D2981,RIJDERS!$B$19:$D$4377,2,FALSE),"")</f>
        <v/>
      </c>
      <c r="B2981" s="20" t="str">
        <f>IFERROR(VLOOKUP(D2981,RIJDERS!$B$19:$D$4377,3,FALSE),IF(ISBLANK(C2981),"",C2981))</f>
        <v/>
      </c>
    </row>
    <row r="2982" spans="1:2" x14ac:dyDescent="0.25">
      <c r="A2982" s="20" t="str">
        <f>IFERROR(VLOOKUP(D2982,RIJDERS!$B$19:$D$4377,2,FALSE),"")</f>
        <v/>
      </c>
      <c r="B2982" s="20" t="str">
        <f>IFERROR(VLOOKUP(D2982,RIJDERS!$B$19:$D$4377,3,FALSE),IF(ISBLANK(C2982),"",C2982))</f>
        <v/>
      </c>
    </row>
    <row r="2983" spans="1:2" x14ac:dyDescent="0.25">
      <c r="A2983" s="20" t="str">
        <f>IFERROR(VLOOKUP(D2983,RIJDERS!$B$19:$D$4377,2,FALSE),"")</f>
        <v/>
      </c>
      <c r="B2983" s="20" t="str">
        <f>IFERROR(VLOOKUP(D2983,RIJDERS!$B$19:$D$4377,3,FALSE),IF(ISBLANK(C2983),"",C2983))</f>
        <v/>
      </c>
    </row>
    <row r="2984" spans="1:2" x14ac:dyDescent="0.25">
      <c r="A2984" s="20" t="str">
        <f>IFERROR(VLOOKUP(D2984,RIJDERS!$B$19:$D$4377,2,FALSE),"")</f>
        <v/>
      </c>
      <c r="B2984" s="20" t="str">
        <f>IFERROR(VLOOKUP(D2984,RIJDERS!$B$19:$D$4377,3,FALSE),IF(ISBLANK(C2984),"",C2984))</f>
        <v/>
      </c>
    </row>
    <row r="2985" spans="1:2" x14ac:dyDescent="0.25">
      <c r="A2985" s="20" t="str">
        <f>IFERROR(VLOOKUP(D2985,RIJDERS!$B$19:$D$4377,2,FALSE),"")</f>
        <v/>
      </c>
      <c r="B2985" s="20" t="str">
        <f>IFERROR(VLOOKUP(D2985,RIJDERS!$B$19:$D$4377,3,FALSE),IF(ISBLANK(C2985),"",C2985))</f>
        <v/>
      </c>
    </row>
    <row r="2986" spans="1:2" x14ac:dyDescent="0.25">
      <c r="A2986" s="20" t="str">
        <f>IFERROR(VLOOKUP(D2986,RIJDERS!$B$19:$D$4377,2,FALSE),"")</f>
        <v/>
      </c>
      <c r="B2986" s="20" t="str">
        <f>IFERROR(VLOOKUP(D2986,RIJDERS!$B$19:$D$4377,3,FALSE),IF(ISBLANK(C2986),"",C2986))</f>
        <v/>
      </c>
    </row>
    <row r="2987" spans="1:2" x14ac:dyDescent="0.25">
      <c r="A2987" s="20" t="str">
        <f>IFERROR(VLOOKUP(D2987,RIJDERS!$B$19:$D$4377,2,FALSE),"")</f>
        <v/>
      </c>
      <c r="B2987" s="20" t="str">
        <f>IFERROR(VLOOKUP(D2987,RIJDERS!$B$19:$D$4377,3,FALSE),IF(ISBLANK(C2987),"",C2987))</f>
        <v/>
      </c>
    </row>
    <row r="2988" spans="1:2" x14ac:dyDescent="0.25">
      <c r="A2988" s="20" t="str">
        <f>IFERROR(VLOOKUP(D2988,RIJDERS!$B$19:$D$4377,2,FALSE),"")</f>
        <v/>
      </c>
      <c r="B2988" s="20" t="str">
        <f>IFERROR(VLOOKUP(D2988,RIJDERS!$B$19:$D$4377,3,FALSE),IF(ISBLANK(C2988),"",C2988))</f>
        <v/>
      </c>
    </row>
    <row r="2989" spans="1:2" x14ac:dyDescent="0.25">
      <c r="A2989" s="20" t="str">
        <f>IFERROR(VLOOKUP(D2989,RIJDERS!$B$19:$D$4377,2,FALSE),"")</f>
        <v/>
      </c>
      <c r="B2989" s="20" t="str">
        <f>IFERROR(VLOOKUP(D2989,RIJDERS!$B$19:$D$4377,3,FALSE),IF(ISBLANK(C2989),"",C2989))</f>
        <v/>
      </c>
    </row>
    <row r="2990" spans="1:2" x14ac:dyDescent="0.25">
      <c r="A2990" s="20" t="str">
        <f>IFERROR(VLOOKUP(D2990,RIJDERS!$B$19:$D$4377,2,FALSE),"")</f>
        <v/>
      </c>
      <c r="B2990" s="20" t="str">
        <f>IFERROR(VLOOKUP(D2990,RIJDERS!$B$19:$D$4377,3,FALSE),IF(ISBLANK(C2990),"",C2990))</f>
        <v/>
      </c>
    </row>
    <row r="2991" spans="1:2" x14ac:dyDescent="0.25">
      <c r="A2991" s="20" t="str">
        <f>IFERROR(VLOOKUP(D2991,RIJDERS!$B$19:$D$4377,2,FALSE),"")</f>
        <v/>
      </c>
      <c r="B2991" s="20" t="str">
        <f>IFERROR(VLOOKUP(D2991,RIJDERS!$B$19:$D$4377,3,FALSE),IF(ISBLANK(C2991),"",C2991))</f>
        <v/>
      </c>
    </row>
    <row r="2992" spans="1:2" x14ac:dyDescent="0.25">
      <c r="A2992" s="20" t="str">
        <f>IFERROR(VLOOKUP(D2992,RIJDERS!$B$19:$D$4377,2,FALSE),"")</f>
        <v/>
      </c>
      <c r="B2992" s="20" t="str">
        <f>IFERROR(VLOOKUP(D2992,RIJDERS!$B$19:$D$4377,3,FALSE),IF(ISBLANK(C2992),"",C2992))</f>
        <v/>
      </c>
    </row>
    <row r="2993" spans="1:2" x14ac:dyDescent="0.25">
      <c r="A2993" s="20" t="str">
        <f>IFERROR(VLOOKUP(D2993,RIJDERS!$B$19:$D$4377,2,FALSE),"")</f>
        <v/>
      </c>
      <c r="B2993" s="20" t="str">
        <f>IFERROR(VLOOKUP(D2993,RIJDERS!$B$19:$D$4377,3,FALSE),IF(ISBLANK(C2993),"",C2993))</f>
        <v/>
      </c>
    </row>
    <row r="2994" spans="1:2" x14ac:dyDescent="0.25">
      <c r="A2994" s="20" t="str">
        <f>IFERROR(VLOOKUP(D2994,RIJDERS!$B$19:$D$4377,2,FALSE),"")</f>
        <v/>
      </c>
      <c r="B2994" s="20" t="str">
        <f>IFERROR(VLOOKUP(D2994,RIJDERS!$B$19:$D$4377,3,FALSE),IF(ISBLANK(C2994),"",C2994))</f>
        <v/>
      </c>
    </row>
    <row r="2995" spans="1:2" x14ac:dyDescent="0.25">
      <c r="A2995" s="20" t="str">
        <f>IFERROR(VLOOKUP(D2995,RIJDERS!$B$19:$D$4377,2,FALSE),"")</f>
        <v/>
      </c>
      <c r="B2995" s="20" t="str">
        <f>IFERROR(VLOOKUP(D2995,RIJDERS!$B$19:$D$4377,3,FALSE),IF(ISBLANK(C2995),"",C2995))</f>
        <v/>
      </c>
    </row>
    <row r="2996" spans="1:2" x14ac:dyDescent="0.25">
      <c r="A2996" s="20" t="str">
        <f>IFERROR(VLOOKUP(D2996,RIJDERS!$B$19:$D$4377,2,FALSE),"")</f>
        <v/>
      </c>
      <c r="B2996" s="20" t="str">
        <f>IFERROR(VLOOKUP(D2996,RIJDERS!$B$19:$D$4377,3,FALSE),IF(ISBLANK(C2996),"",C2996))</f>
        <v/>
      </c>
    </row>
    <row r="2997" spans="1:2" x14ac:dyDescent="0.25">
      <c r="A2997" s="20" t="str">
        <f>IFERROR(VLOOKUP(D2997,RIJDERS!$B$19:$D$4377,2,FALSE),"")</f>
        <v/>
      </c>
      <c r="B2997" s="20" t="str">
        <f>IFERROR(VLOOKUP(D2997,RIJDERS!$B$19:$D$4377,3,FALSE),IF(ISBLANK(C2997),"",C2997))</f>
        <v/>
      </c>
    </row>
    <row r="2998" spans="1:2" x14ac:dyDescent="0.25">
      <c r="A2998" s="20" t="str">
        <f>IFERROR(VLOOKUP(D2998,RIJDERS!$B$19:$D$4377,2,FALSE),"")</f>
        <v/>
      </c>
      <c r="B2998" s="20" t="str">
        <f>IFERROR(VLOOKUP(D2998,RIJDERS!$B$19:$D$4377,3,FALSE),IF(ISBLANK(C2998),"",C2998))</f>
        <v/>
      </c>
    </row>
    <row r="2999" spans="1:2" x14ac:dyDescent="0.25">
      <c r="A2999" s="20" t="str">
        <f>IFERROR(VLOOKUP(D2999,RIJDERS!$B$19:$D$4377,2,FALSE),"")</f>
        <v/>
      </c>
      <c r="B2999" s="20" t="str">
        <f>IFERROR(VLOOKUP(D2999,RIJDERS!$B$19:$D$4377,3,FALSE),IF(ISBLANK(C2999),"",C2999))</f>
        <v/>
      </c>
    </row>
    <row r="3000" spans="1:2" x14ac:dyDescent="0.25">
      <c r="A3000" s="20" t="str">
        <f>IFERROR(VLOOKUP(D3000,RIJDERS!$B$19:$D$4377,2,FALSE),"")</f>
        <v/>
      </c>
      <c r="B3000" s="20" t="str">
        <f>IFERROR(VLOOKUP(D3000,RIJDERS!$B$19:$D$4377,3,FALSE),IF(ISBLANK(C3000),"",C3000))</f>
        <v/>
      </c>
    </row>
    <row r="3001" spans="1:2" x14ac:dyDescent="0.25">
      <c r="A3001" s="20" t="str">
        <f>IFERROR(VLOOKUP(D3001,RIJDERS!$B$19:$D$4377,2,FALSE),"")</f>
        <v/>
      </c>
      <c r="B3001" s="20" t="str">
        <f>IFERROR(VLOOKUP(D3001,RIJDERS!$B$19:$D$4377,3,FALSE),IF(ISBLANK(C3001),"",C3001))</f>
        <v/>
      </c>
    </row>
    <row r="3002" spans="1:2" x14ac:dyDescent="0.25">
      <c r="A3002" s="20" t="str">
        <f>IFERROR(VLOOKUP(D3002,RIJDERS!$B$19:$D$4377,2,FALSE),"")</f>
        <v/>
      </c>
      <c r="B3002" s="20" t="str">
        <f>IFERROR(VLOOKUP(D3002,RIJDERS!$B$19:$D$4377,3,FALSE),IF(ISBLANK(C3002),"",C3002))</f>
        <v/>
      </c>
    </row>
    <row r="3003" spans="1:2" x14ac:dyDescent="0.25">
      <c r="A3003" s="20" t="str">
        <f>IFERROR(VLOOKUP(D3003,RIJDERS!$B$19:$D$4377,2,FALSE),"")</f>
        <v/>
      </c>
      <c r="B3003" s="20" t="str">
        <f>IFERROR(VLOOKUP(D3003,RIJDERS!$B$19:$D$4377,3,FALSE),IF(ISBLANK(C3003),"",C3003))</f>
        <v/>
      </c>
    </row>
    <row r="3004" spans="1:2" x14ac:dyDescent="0.25">
      <c r="A3004" s="20" t="str">
        <f>IFERROR(VLOOKUP(D3004,RIJDERS!$B$19:$D$4377,2,FALSE),"")</f>
        <v/>
      </c>
      <c r="B3004" s="20" t="str">
        <f>IFERROR(VLOOKUP(D3004,RIJDERS!$B$19:$D$4377,3,FALSE),IF(ISBLANK(C3004),"",C3004))</f>
        <v/>
      </c>
    </row>
    <row r="3005" spans="1:2" x14ac:dyDescent="0.25">
      <c r="A3005" s="20" t="str">
        <f>IFERROR(VLOOKUP(D3005,RIJDERS!$B$19:$D$4377,2,FALSE),"")</f>
        <v/>
      </c>
      <c r="B3005" s="20" t="str">
        <f>IFERROR(VLOOKUP(D3005,RIJDERS!$B$19:$D$4377,3,FALSE),IF(ISBLANK(C3005),"",C3005))</f>
        <v/>
      </c>
    </row>
    <row r="3006" spans="1:2" x14ac:dyDescent="0.25">
      <c r="A3006" s="20" t="str">
        <f>IFERROR(VLOOKUP(D3006,RIJDERS!$B$19:$D$4377,2,FALSE),"")</f>
        <v/>
      </c>
      <c r="B3006" s="20" t="str">
        <f>IFERROR(VLOOKUP(D3006,RIJDERS!$B$19:$D$4377,3,FALSE),IF(ISBLANK(C3006),"",C3006))</f>
        <v/>
      </c>
    </row>
    <row r="3007" spans="1:2" x14ac:dyDescent="0.25">
      <c r="A3007" s="20" t="str">
        <f>IFERROR(VLOOKUP(D3007,RIJDERS!$B$19:$D$4377,2,FALSE),"")</f>
        <v/>
      </c>
      <c r="B3007" s="20" t="str">
        <f>IFERROR(VLOOKUP(D3007,RIJDERS!$B$19:$D$4377,3,FALSE),IF(ISBLANK(C3007),"",C3007))</f>
        <v/>
      </c>
    </row>
    <row r="3008" spans="1:2" x14ac:dyDescent="0.25">
      <c r="A3008" s="20" t="str">
        <f>IFERROR(VLOOKUP(D3008,RIJDERS!$B$19:$D$4377,2,FALSE),"")</f>
        <v/>
      </c>
      <c r="B3008" s="20" t="str">
        <f>IFERROR(VLOOKUP(D3008,RIJDERS!$B$19:$D$4377,3,FALSE),IF(ISBLANK(C3008),"",C3008))</f>
        <v/>
      </c>
    </row>
    <row r="3009" spans="1:2" x14ac:dyDescent="0.25">
      <c r="A3009" s="20" t="str">
        <f>IFERROR(VLOOKUP(D3009,RIJDERS!$B$19:$D$4377,2,FALSE),"")</f>
        <v/>
      </c>
      <c r="B3009" s="20" t="str">
        <f>IFERROR(VLOOKUP(D3009,RIJDERS!$B$19:$D$4377,3,FALSE),IF(ISBLANK(C3009),"",C3009))</f>
        <v/>
      </c>
    </row>
    <row r="3010" spans="1:2" x14ac:dyDescent="0.25">
      <c r="A3010" s="20" t="str">
        <f>IFERROR(VLOOKUP(D3010,RIJDERS!$B$19:$D$4377,2,FALSE),"")</f>
        <v/>
      </c>
      <c r="B3010" s="20" t="str">
        <f>IFERROR(VLOOKUP(D3010,RIJDERS!$B$19:$D$4377,3,FALSE),IF(ISBLANK(C3010),"",C3010))</f>
        <v/>
      </c>
    </row>
    <row r="3011" spans="1:2" x14ac:dyDescent="0.25">
      <c r="A3011" s="20" t="str">
        <f>IFERROR(VLOOKUP(D3011,RIJDERS!$B$19:$D$4377,2,FALSE),"")</f>
        <v/>
      </c>
      <c r="B3011" s="20" t="str">
        <f>IFERROR(VLOOKUP(D3011,RIJDERS!$B$19:$D$4377,3,FALSE),IF(ISBLANK(C3011),"",C3011))</f>
        <v/>
      </c>
    </row>
    <row r="3012" spans="1:2" x14ac:dyDescent="0.25">
      <c r="A3012" s="20" t="str">
        <f>IFERROR(VLOOKUP(D3012,RIJDERS!$B$19:$D$4377,2,FALSE),"")</f>
        <v/>
      </c>
      <c r="B3012" s="20" t="str">
        <f>IFERROR(VLOOKUP(D3012,RIJDERS!$B$19:$D$4377,3,FALSE),IF(ISBLANK(C3012),"",C3012))</f>
        <v/>
      </c>
    </row>
    <row r="3013" spans="1:2" x14ac:dyDescent="0.25">
      <c r="A3013" s="20" t="str">
        <f>IFERROR(VLOOKUP(D3013,RIJDERS!$B$19:$D$4377,2,FALSE),"")</f>
        <v/>
      </c>
      <c r="B3013" s="20" t="str">
        <f>IFERROR(VLOOKUP(D3013,RIJDERS!$B$19:$D$4377,3,FALSE),IF(ISBLANK(C3013),"",C3013))</f>
        <v/>
      </c>
    </row>
    <row r="3014" spans="1:2" x14ac:dyDescent="0.25">
      <c r="A3014" s="20" t="str">
        <f>IFERROR(VLOOKUP(D3014,RIJDERS!$B$19:$D$4377,2,FALSE),"")</f>
        <v/>
      </c>
      <c r="B3014" s="20" t="str">
        <f>IFERROR(VLOOKUP(D3014,RIJDERS!$B$19:$D$4377,3,FALSE),IF(ISBLANK(C3014),"",C3014))</f>
        <v/>
      </c>
    </row>
    <row r="3015" spans="1:2" x14ac:dyDescent="0.25">
      <c r="A3015" s="20" t="str">
        <f>IFERROR(VLOOKUP(D3015,RIJDERS!$B$19:$D$4377,2,FALSE),"")</f>
        <v/>
      </c>
      <c r="B3015" s="20" t="str">
        <f>IFERROR(VLOOKUP(D3015,RIJDERS!$B$19:$D$4377,3,FALSE),IF(ISBLANK(C3015),"",C3015))</f>
        <v/>
      </c>
    </row>
    <row r="3016" spans="1:2" x14ac:dyDescent="0.25">
      <c r="A3016" s="20" t="str">
        <f>IFERROR(VLOOKUP(D3016,RIJDERS!$B$19:$D$4377,2,FALSE),"")</f>
        <v/>
      </c>
      <c r="B3016" s="20" t="str">
        <f>IFERROR(VLOOKUP(D3016,RIJDERS!$B$19:$D$4377,3,FALSE),IF(ISBLANK(C3016),"",C3016))</f>
        <v/>
      </c>
    </row>
    <row r="3017" spans="1:2" x14ac:dyDescent="0.25">
      <c r="A3017" s="20" t="str">
        <f>IFERROR(VLOOKUP(D3017,RIJDERS!$B$19:$D$4377,2,FALSE),"")</f>
        <v/>
      </c>
      <c r="B3017" s="20" t="str">
        <f>IFERROR(VLOOKUP(D3017,RIJDERS!$B$19:$D$4377,3,FALSE),IF(ISBLANK(C3017),"",C3017))</f>
        <v/>
      </c>
    </row>
    <row r="3018" spans="1:2" x14ac:dyDescent="0.25">
      <c r="A3018" s="20" t="str">
        <f>IFERROR(VLOOKUP(D3018,RIJDERS!$B$19:$D$4377,2,FALSE),"")</f>
        <v/>
      </c>
      <c r="B3018" s="20" t="str">
        <f>IFERROR(VLOOKUP(D3018,RIJDERS!$B$19:$D$4377,3,FALSE),IF(ISBLANK(C3018),"",C3018))</f>
        <v/>
      </c>
    </row>
    <row r="3019" spans="1:2" x14ac:dyDescent="0.25">
      <c r="A3019" s="20" t="str">
        <f>IFERROR(VLOOKUP(D3019,RIJDERS!$B$19:$D$4377,2,FALSE),"")</f>
        <v/>
      </c>
      <c r="B3019" s="20" t="str">
        <f>IFERROR(VLOOKUP(D3019,RIJDERS!$B$19:$D$4377,3,FALSE),IF(ISBLANK(C3019),"",C3019))</f>
        <v/>
      </c>
    </row>
    <row r="3020" spans="1:2" x14ac:dyDescent="0.25">
      <c r="A3020" s="20" t="str">
        <f>IFERROR(VLOOKUP(D3020,RIJDERS!$B$19:$D$4377,2,FALSE),"")</f>
        <v/>
      </c>
      <c r="B3020" s="20" t="str">
        <f>IFERROR(VLOOKUP(D3020,RIJDERS!$B$19:$D$4377,3,FALSE),IF(ISBLANK(C3020),"",C3020))</f>
        <v/>
      </c>
    </row>
    <row r="3021" spans="1:2" x14ac:dyDescent="0.25">
      <c r="A3021" s="20" t="str">
        <f>IFERROR(VLOOKUP(D3021,RIJDERS!$B$19:$D$4377,2,FALSE),"")</f>
        <v/>
      </c>
      <c r="B3021" s="20" t="str">
        <f>IFERROR(VLOOKUP(D3021,RIJDERS!$B$19:$D$4377,3,FALSE),IF(ISBLANK(C3021),"",C3021))</f>
        <v/>
      </c>
    </row>
    <row r="3022" spans="1:2" x14ac:dyDescent="0.25">
      <c r="A3022" s="20" t="str">
        <f>IFERROR(VLOOKUP(D3022,RIJDERS!$B$19:$D$4377,2,FALSE),"")</f>
        <v/>
      </c>
      <c r="B3022" s="20" t="str">
        <f>IFERROR(VLOOKUP(D3022,RIJDERS!$B$19:$D$4377,3,FALSE),IF(ISBLANK(C3022),"",C3022))</f>
        <v/>
      </c>
    </row>
    <row r="3023" spans="1:2" x14ac:dyDescent="0.25">
      <c r="A3023" s="20" t="str">
        <f>IFERROR(VLOOKUP(D3023,RIJDERS!$B$19:$D$4377,2,FALSE),"")</f>
        <v/>
      </c>
      <c r="B3023" s="20" t="str">
        <f>IFERROR(VLOOKUP(D3023,RIJDERS!$B$19:$D$4377,3,FALSE),IF(ISBLANK(C3023),"",C3023))</f>
        <v/>
      </c>
    </row>
    <row r="3024" spans="1:2" x14ac:dyDescent="0.25">
      <c r="A3024" s="20" t="str">
        <f>IFERROR(VLOOKUP(D3024,RIJDERS!$B$19:$D$4377,2,FALSE),"")</f>
        <v/>
      </c>
      <c r="B3024" s="20" t="str">
        <f>IFERROR(VLOOKUP(D3024,RIJDERS!$B$19:$D$4377,3,FALSE),IF(ISBLANK(C3024),"",C3024))</f>
        <v/>
      </c>
    </row>
    <row r="3025" spans="1:2" x14ac:dyDescent="0.25">
      <c r="A3025" s="20" t="str">
        <f>IFERROR(VLOOKUP(D3025,RIJDERS!$B$19:$D$4377,2,FALSE),"")</f>
        <v/>
      </c>
      <c r="B3025" s="20" t="str">
        <f>IFERROR(VLOOKUP(D3025,RIJDERS!$B$19:$D$4377,3,FALSE),IF(ISBLANK(C3025),"",C3025))</f>
        <v/>
      </c>
    </row>
    <row r="3026" spans="1:2" x14ac:dyDescent="0.25">
      <c r="A3026" s="20" t="str">
        <f>IFERROR(VLOOKUP(D3026,RIJDERS!$B$19:$D$4377,2,FALSE),"")</f>
        <v/>
      </c>
      <c r="B3026" s="20" t="str">
        <f>IFERROR(VLOOKUP(D3026,RIJDERS!$B$19:$D$4377,3,FALSE),IF(ISBLANK(C3026),"",C3026))</f>
        <v/>
      </c>
    </row>
    <row r="3027" spans="1:2" x14ac:dyDescent="0.25">
      <c r="A3027" s="20" t="str">
        <f>IFERROR(VLOOKUP(D3027,RIJDERS!$B$19:$D$4377,2,FALSE),"")</f>
        <v/>
      </c>
      <c r="B3027" s="20" t="str">
        <f>IFERROR(VLOOKUP(D3027,RIJDERS!$B$19:$D$4377,3,FALSE),IF(ISBLANK(C3027),"",C3027))</f>
        <v/>
      </c>
    </row>
    <row r="3028" spans="1:2" x14ac:dyDescent="0.25">
      <c r="A3028" s="20" t="str">
        <f>IFERROR(VLOOKUP(D3028,RIJDERS!$B$19:$D$4377,2,FALSE),"")</f>
        <v/>
      </c>
      <c r="B3028" s="20" t="str">
        <f>IFERROR(VLOOKUP(D3028,RIJDERS!$B$19:$D$4377,3,FALSE),IF(ISBLANK(C3028),"",C3028))</f>
        <v/>
      </c>
    </row>
    <row r="3029" spans="1:2" x14ac:dyDescent="0.25">
      <c r="A3029" s="20" t="str">
        <f>IFERROR(VLOOKUP(D3029,RIJDERS!$B$19:$D$4377,2,FALSE),"")</f>
        <v/>
      </c>
      <c r="B3029" s="20" t="str">
        <f>IFERROR(VLOOKUP(D3029,RIJDERS!$B$19:$D$4377,3,FALSE),IF(ISBLANK(C3029),"",C3029))</f>
        <v/>
      </c>
    </row>
    <row r="3030" spans="1:2" x14ac:dyDescent="0.25">
      <c r="A3030" s="20" t="str">
        <f>IFERROR(VLOOKUP(D3030,RIJDERS!$B$19:$D$4377,2,FALSE),"")</f>
        <v/>
      </c>
      <c r="B3030" s="20" t="str">
        <f>IFERROR(VLOOKUP(D3030,RIJDERS!$B$19:$D$4377,3,FALSE),IF(ISBLANK(C3030),"",C3030))</f>
        <v/>
      </c>
    </row>
    <row r="3031" spans="1:2" x14ac:dyDescent="0.25">
      <c r="A3031" s="20" t="str">
        <f>IFERROR(VLOOKUP(D3031,RIJDERS!$B$19:$D$4377,2,FALSE),"")</f>
        <v/>
      </c>
      <c r="B3031" s="20" t="str">
        <f>IFERROR(VLOOKUP(D3031,RIJDERS!$B$19:$D$4377,3,FALSE),IF(ISBLANK(C3031),"",C3031))</f>
        <v/>
      </c>
    </row>
    <row r="3032" spans="1:2" x14ac:dyDescent="0.25">
      <c r="A3032" s="20" t="str">
        <f>IFERROR(VLOOKUP(D3032,RIJDERS!$B$19:$D$4377,2,FALSE),"")</f>
        <v/>
      </c>
      <c r="B3032" s="20" t="str">
        <f>IFERROR(VLOOKUP(D3032,RIJDERS!$B$19:$D$4377,3,FALSE),IF(ISBLANK(C3032),"",C3032))</f>
        <v/>
      </c>
    </row>
    <row r="3033" spans="1:2" x14ac:dyDescent="0.25">
      <c r="A3033" s="20" t="str">
        <f>IFERROR(VLOOKUP(D3033,RIJDERS!$B$19:$D$4377,2,FALSE),"")</f>
        <v/>
      </c>
      <c r="B3033" s="20" t="str">
        <f>IFERROR(VLOOKUP(D3033,RIJDERS!$B$19:$D$4377,3,FALSE),IF(ISBLANK(C3033),"",C3033))</f>
        <v/>
      </c>
    </row>
    <row r="3034" spans="1:2" x14ac:dyDescent="0.25">
      <c r="A3034" s="20" t="str">
        <f>IFERROR(VLOOKUP(D3034,RIJDERS!$B$19:$D$4377,2,FALSE),"")</f>
        <v/>
      </c>
      <c r="B3034" s="20" t="str">
        <f>IFERROR(VLOOKUP(D3034,RIJDERS!$B$19:$D$4377,3,FALSE),IF(ISBLANK(C3034),"",C3034))</f>
        <v/>
      </c>
    </row>
    <row r="3035" spans="1:2" x14ac:dyDescent="0.25">
      <c r="A3035" s="20" t="str">
        <f>IFERROR(VLOOKUP(D3035,RIJDERS!$B$19:$D$4377,2,FALSE),"")</f>
        <v/>
      </c>
      <c r="B3035" s="20" t="str">
        <f>IFERROR(VLOOKUP(D3035,RIJDERS!$B$19:$D$4377,3,FALSE),IF(ISBLANK(C3035),"",C3035))</f>
        <v/>
      </c>
    </row>
    <row r="3036" spans="1:2" x14ac:dyDescent="0.25">
      <c r="A3036" s="20" t="str">
        <f>IFERROR(VLOOKUP(D3036,RIJDERS!$B$19:$D$4377,2,FALSE),"")</f>
        <v/>
      </c>
      <c r="B3036" s="20" t="str">
        <f>IFERROR(VLOOKUP(D3036,RIJDERS!$B$19:$D$4377,3,FALSE),IF(ISBLANK(C3036),"",C3036))</f>
        <v/>
      </c>
    </row>
    <row r="3037" spans="1:2" x14ac:dyDescent="0.25">
      <c r="A3037" s="20" t="str">
        <f>IFERROR(VLOOKUP(D3037,RIJDERS!$B$19:$D$4377,2,FALSE),"")</f>
        <v/>
      </c>
      <c r="B3037" s="20" t="str">
        <f>IFERROR(VLOOKUP(D3037,RIJDERS!$B$19:$D$4377,3,FALSE),IF(ISBLANK(C3037),"",C3037))</f>
        <v/>
      </c>
    </row>
    <row r="3038" spans="1:2" x14ac:dyDescent="0.25">
      <c r="A3038" s="20" t="str">
        <f>IFERROR(VLOOKUP(D3038,RIJDERS!$B$19:$D$4377,2,FALSE),"")</f>
        <v/>
      </c>
      <c r="B3038" s="20" t="str">
        <f>IFERROR(VLOOKUP(D3038,RIJDERS!$B$19:$D$4377,3,FALSE),IF(ISBLANK(C3038),"",C3038))</f>
        <v/>
      </c>
    </row>
    <row r="3039" spans="1:2" x14ac:dyDescent="0.25">
      <c r="A3039" s="20" t="str">
        <f>IFERROR(VLOOKUP(D3039,RIJDERS!$B$19:$D$4377,2,FALSE),"")</f>
        <v/>
      </c>
      <c r="B3039" s="20" t="str">
        <f>IFERROR(VLOOKUP(D3039,RIJDERS!$B$19:$D$4377,3,FALSE),IF(ISBLANK(C3039),"",C3039))</f>
        <v/>
      </c>
    </row>
    <row r="3040" spans="1:2" x14ac:dyDescent="0.25">
      <c r="A3040" s="20" t="str">
        <f>IFERROR(VLOOKUP(D3040,RIJDERS!$B$19:$D$4377,2,FALSE),"")</f>
        <v/>
      </c>
      <c r="B3040" s="20" t="str">
        <f>IFERROR(VLOOKUP(D3040,RIJDERS!$B$19:$D$4377,3,FALSE),IF(ISBLANK(C3040),"",C3040))</f>
        <v/>
      </c>
    </row>
    <row r="3041" spans="1:2" x14ac:dyDescent="0.25">
      <c r="A3041" s="20" t="str">
        <f>IFERROR(VLOOKUP(D3041,RIJDERS!$B$19:$D$4377,2,FALSE),"")</f>
        <v/>
      </c>
      <c r="B3041" s="20" t="str">
        <f>IFERROR(VLOOKUP(D3041,RIJDERS!$B$19:$D$4377,3,FALSE),IF(ISBLANK(C3041),"",C3041))</f>
        <v/>
      </c>
    </row>
    <row r="3042" spans="1:2" x14ac:dyDescent="0.25">
      <c r="A3042" s="20" t="str">
        <f>IFERROR(VLOOKUP(D3042,RIJDERS!$B$19:$D$4377,2,FALSE),"")</f>
        <v/>
      </c>
      <c r="B3042" s="20" t="str">
        <f>IFERROR(VLOOKUP(D3042,RIJDERS!$B$19:$D$4377,3,FALSE),IF(ISBLANK(C3042),"",C3042))</f>
        <v/>
      </c>
    </row>
    <row r="3043" spans="1:2" x14ac:dyDescent="0.25">
      <c r="A3043" s="20" t="str">
        <f>IFERROR(VLOOKUP(D3043,RIJDERS!$B$19:$D$4377,2,FALSE),"")</f>
        <v/>
      </c>
      <c r="B3043" s="20" t="str">
        <f>IFERROR(VLOOKUP(D3043,RIJDERS!$B$19:$D$4377,3,FALSE),IF(ISBLANK(C3043),"",C3043))</f>
        <v/>
      </c>
    </row>
    <row r="3044" spans="1:2" x14ac:dyDescent="0.25">
      <c r="A3044" s="20" t="str">
        <f>IFERROR(VLOOKUP(D3044,RIJDERS!$B$19:$D$4377,2,FALSE),"")</f>
        <v/>
      </c>
      <c r="B3044" s="20" t="str">
        <f>IFERROR(VLOOKUP(D3044,RIJDERS!$B$19:$D$4377,3,FALSE),IF(ISBLANK(C3044),"",C3044))</f>
        <v/>
      </c>
    </row>
    <row r="3045" spans="1:2" x14ac:dyDescent="0.25">
      <c r="A3045" s="20" t="str">
        <f>IFERROR(VLOOKUP(D3045,RIJDERS!$B$19:$D$4377,2,FALSE),"")</f>
        <v/>
      </c>
      <c r="B3045" s="20" t="str">
        <f>IFERROR(VLOOKUP(D3045,RIJDERS!$B$19:$D$4377,3,FALSE),IF(ISBLANK(C3045),"",C3045))</f>
        <v/>
      </c>
    </row>
    <row r="3046" spans="1:2" x14ac:dyDescent="0.25">
      <c r="A3046" s="20" t="str">
        <f>IFERROR(VLOOKUP(D3046,RIJDERS!$B$19:$D$4377,2,FALSE),"")</f>
        <v/>
      </c>
      <c r="B3046" s="20" t="str">
        <f>IFERROR(VLOOKUP(D3046,RIJDERS!$B$19:$D$4377,3,FALSE),IF(ISBLANK(C3046),"",C3046))</f>
        <v/>
      </c>
    </row>
    <row r="3047" spans="1:2" x14ac:dyDescent="0.25">
      <c r="A3047" s="20" t="str">
        <f>IFERROR(VLOOKUP(D3047,RIJDERS!$B$19:$D$4377,2,FALSE),"")</f>
        <v/>
      </c>
      <c r="B3047" s="20" t="str">
        <f>IFERROR(VLOOKUP(D3047,RIJDERS!$B$19:$D$4377,3,FALSE),IF(ISBLANK(C3047),"",C3047))</f>
        <v/>
      </c>
    </row>
    <row r="3048" spans="1:2" x14ac:dyDescent="0.25">
      <c r="A3048" s="20" t="str">
        <f>IFERROR(VLOOKUP(D3048,RIJDERS!$B$19:$D$4377,2,FALSE),"")</f>
        <v/>
      </c>
      <c r="B3048" s="20" t="str">
        <f>IFERROR(VLOOKUP(D3048,RIJDERS!$B$19:$D$4377,3,FALSE),IF(ISBLANK(C3048),"",C3048))</f>
        <v/>
      </c>
    </row>
    <row r="3049" spans="1:2" x14ac:dyDescent="0.25">
      <c r="A3049" s="20" t="str">
        <f>IFERROR(VLOOKUP(D3049,RIJDERS!$B$19:$D$4377,2,FALSE),"")</f>
        <v/>
      </c>
      <c r="B3049" s="20" t="str">
        <f>IFERROR(VLOOKUP(D3049,RIJDERS!$B$19:$D$4377,3,FALSE),IF(ISBLANK(C3049),"",C3049))</f>
        <v/>
      </c>
    </row>
    <row r="3050" spans="1:2" x14ac:dyDescent="0.25">
      <c r="A3050" s="20" t="str">
        <f>IFERROR(VLOOKUP(D3050,RIJDERS!$B$19:$D$4377,2,FALSE),"")</f>
        <v/>
      </c>
      <c r="B3050" s="20" t="str">
        <f>IFERROR(VLOOKUP(D3050,RIJDERS!$B$19:$D$4377,3,FALSE),IF(ISBLANK(C3050),"",C3050))</f>
        <v/>
      </c>
    </row>
    <row r="3051" spans="1:2" x14ac:dyDescent="0.25">
      <c r="A3051" s="20" t="str">
        <f>IFERROR(VLOOKUP(D3051,RIJDERS!$B$19:$D$4377,2,FALSE),"")</f>
        <v/>
      </c>
      <c r="B3051" s="20" t="str">
        <f>IFERROR(VLOOKUP(D3051,RIJDERS!$B$19:$D$4377,3,FALSE),IF(ISBLANK(C3051),"",C3051))</f>
        <v/>
      </c>
    </row>
    <row r="3052" spans="1:2" x14ac:dyDescent="0.25">
      <c r="A3052" s="20" t="str">
        <f>IFERROR(VLOOKUP(D3052,RIJDERS!$B$19:$D$4377,2,FALSE),"")</f>
        <v/>
      </c>
      <c r="B3052" s="20" t="str">
        <f>IFERROR(VLOOKUP(D3052,RIJDERS!$B$19:$D$4377,3,FALSE),IF(ISBLANK(C3052),"",C3052))</f>
        <v/>
      </c>
    </row>
    <row r="3053" spans="1:2" x14ac:dyDescent="0.25">
      <c r="A3053" s="20" t="str">
        <f>IFERROR(VLOOKUP(D3053,RIJDERS!$B$19:$D$4377,2,FALSE),"")</f>
        <v/>
      </c>
      <c r="B3053" s="20" t="str">
        <f>IFERROR(VLOOKUP(D3053,RIJDERS!$B$19:$D$4377,3,FALSE),IF(ISBLANK(C3053),"",C3053))</f>
        <v/>
      </c>
    </row>
    <row r="3054" spans="1:2" x14ac:dyDescent="0.25">
      <c r="A3054" s="20" t="str">
        <f>IFERROR(VLOOKUP(D3054,RIJDERS!$B$19:$D$4377,2,FALSE),"")</f>
        <v/>
      </c>
      <c r="B3054" s="20" t="str">
        <f>IFERROR(VLOOKUP(D3054,RIJDERS!$B$19:$D$4377,3,FALSE),IF(ISBLANK(C3054),"",C3054))</f>
        <v/>
      </c>
    </row>
    <row r="3055" spans="1:2" x14ac:dyDescent="0.25">
      <c r="A3055" s="20" t="str">
        <f>IFERROR(VLOOKUP(D3055,RIJDERS!$B$19:$D$4377,2,FALSE),"")</f>
        <v/>
      </c>
      <c r="B3055" s="20" t="str">
        <f>IFERROR(VLOOKUP(D3055,RIJDERS!$B$19:$D$4377,3,FALSE),IF(ISBLANK(C3055),"",C3055))</f>
        <v/>
      </c>
    </row>
    <row r="3056" spans="1:2" x14ac:dyDescent="0.25">
      <c r="A3056" s="20" t="str">
        <f>IFERROR(VLOOKUP(D3056,RIJDERS!$B$19:$D$4377,2,FALSE),"")</f>
        <v/>
      </c>
      <c r="B3056" s="20" t="str">
        <f>IFERROR(VLOOKUP(D3056,RIJDERS!$B$19:$D$4377,3,FALSE),IF(ISBLANK(C3056),"",C3056))</f>
        <v/>
      </c>
    </row>
    <row r="3057" spans="1:2" x14ac:dyDescent="0.25">
      <c r="A3057" s="20" t="str">
        <f>IFERROR(VLOOKUP(D3057,RIJDERS!$B$19:$D$4377,2,FALSE),"")</f>
        <v/>
      </c>
      <c r="B3057" s="20" t="str">
        <f>IFERROR(VLOOKUP(D3057,RIJDERS!$B$19:$D$4377,3,FALSE),IF(ISBLANK(C3057),"",C3057))</f>
        <v/>
      </c>
    </row>
    <row r="3058" spans="1:2" x14ac:dyDescent="0.25">
      <c r="A3058" s="20" t="str">
        <f>IFERROR(VLOOKUP(D3058,RIJDERS!$B$19:$D$4377,2,FALSE),"")</f>
        <v/>
      </c>
      <c r="B3058" s="20" t="str">
        <f>IFERROR(VLOOKUP(D3058,RIJDERS!$B$19:$D$4377,3,FALSE),IF(ISBLANK(C3058),"",C3058))</f>
        <v/>
      </c>
    </row>
    <row r="3059" spans="1:2" x14ac:dyDescent="0.25">
      <c r="A3059" s="20" t="str">
        <f>IFERROR(VLOOKUP(D3059,RIJDERS!$B$19:$D$4377,2,FALSE),"")</f>
        <v/>
      </c>
      <c r="B3059" s="20" t="str">
        <f>IFERROR(VLOOKUP(D3059,RIJDERS!$B$19:$D$4377,3,FALSE),IF(ISBLANK(C3059),"",C3059))</f>
        <v/>
      </c>
    </row>
    <row r="3060" spans="1:2" x14ac:dyDescent="0.25">
      <c r="A3060" s="20" t="str">
        <f>IFERROR(VLOOKUP(D3060,RIJDERS!$B$19:$D$4377,2,FALSE),"")</f>
        <v/>
      </c>
      <c r="B3060" s="20" t="str">
        <f>IFERROR(VLOOKUP(D3060,RIJDERS!$B$19:$D$4377,3,FALSE),IF(ISBLANK(C3060),"",C3060))</f>
        <v/>
      </c>
    </row>
    <row r="3061" spans="1:2" x14ac:dyDescent="0.25">
      <c r="A3061" s="20" t="str">
        <f>IFERROR(VLOOKUP(D3061,RIJDERS!$B$19:$D$4377,2,FALSE),"")</f>
        <v/>
      </c>
      <c r="B3061" s="20" t="str">
        <f>IFERROR(VLOOKUP(D3061,RIJDERS!$B$19:$D$4377,3,FALSE),IF(ISBLANK(C3061),"",C3061))</f>
        <v/>
      </c>
    </row>
    <row r="3062" spans="1:2" x14ac:dyDescent="0.25">
      <c r="A3062" s="20" t="str">
        <f>IFERROR(VLOOKUP(D3062,RIJDERS!$B$19:$D$4377,2,FALSE),"")</f>
        <v/>
      </c>
      <c r="B3062" s="20" t="str">
        <f>IFERROR(VLOOKUP(D3062,RIJDERS!$B$19:$D$4377,3,FALSE),IF(ISBLANK(C3062),"",C3062))</f>
        <v/>
      </c>
    </row>
    <row r="3063" spans="1:2" x14ac:dyDescent="0.25">
      <c r="A3063" s="20" t="str">
        <f>IFERROR(VLOOKUP(D3063,RIJDERS!$B$19:$D$4377,2,FALSE),"")</f>
        <v/>
      </c>
      <c r="B3063" s="20" t="str">
        <f>IFERROR(VLOOKUP(D3063,RIJDERS!$B$19:$D$4377,3,FALSE),IF(ISBLANK(C3063),"",C3063))</f>
        <v/>
      </c>
    </row>
    <row r="3064" spans="1:2" x14ac:dyDescent="0.25">
      <c r="A3064" s="20" t="str">
        <f>IFERROR(VLOOKUP(D3064,RIJDERS!$B$19:$D$4377,2,FALSE),"")</f>
        <v/>
      </c>
      <c r="B3064" s="20" t="str">
        <f>IFERROR(VLOOKUP(D3064,RIJDERS!$B$19:$D$4377,3,FALSE),IF(ISBLANK(C3064),"",C3064))</f>
        <v/>
      </c>
    </row>
    <row r="3065" spans="1:2" x14ac:dyDescent="0.25">
      <c r="A3065" s="20" t="str">
        <f>IFERROR(VLOOKUP(D3065,RIJDERS!$B$19:$D$4377,2,FALSE),"")</f>
        <v/>
      </c>
      <c r="B3065" s="20" t="str">
        <f>IFERROR(VLOOKUP(D3065,RIJDERS!$B$19:$D$4377,3,FALSE),IF(ISBLANK(C3065),"",C3065))</f>
        <v/>
      </c>
    </row>
    <row r="3066" spans="1:2" x14ac:dyDescent="0.25">
      <c r="A3066" s="20" t="str">
        <f>IFERROR(VLOOKUP(D3066,RIJDERS!$B$19:$D$4377,2,FALSE),"")</f>
        <v/>
      </c>
      <c r="B3066" s="20" t="str">
        <f>IFERROR(VLOOKUP(D3066,RIJDERS!$B$19:$D$4377,3,FALSE),IF(ISBLANK(C3066),"",C3066))</f>
        <v/>
      </c>
    </row>
    <row r="3067" spans="1:2" x14ac:dyDescent="0.25">
      <c r="A3067" s="20" t="str">
        <f>IFERROR(VLOOKUP(D3067,RIJDERS!$B$19:$D$4377,2,FALSE),"")</f>
        <v/>
      </c>
      <c r="B3067" s="20" t="str">
        <f>IFERROR(VLOOKUP(D3067,RIJDERS!$B$19:$D$4377,3,FALSE),IF(ISBLANK(C3067),"",C3067))</f>
        <v/>
      </c>
    </row>
    <row r="3068" spans="1:2" x14ac:dyDescent="0.25">
      <c r="A3068" s="20" t="str">
        <f>IFERROR(VLOOKUP(D3068,RIJDERS!$B$19:$D$4377,2,FALSE),"")</f>
        <v/>
      </c>
      <c r="B3068" s="20" t="str">
        <f>IFERROR(VLOOKUP(D3068,RIJDERS!$B$19:$D$4377,3,FALSE),IF(ISBLANK(C3068),"",C3068))</f>
        <v/>
      </c>
    </row>
    <row r="3069" spans="1:2" x14ac:dyDescent="0.25">
      <c r="A3069" s="20" t="str">
        <f>IFERROR(VLOOKUP(D3069,RIJDERS!$B$19:$D$4377,2,FALSE),"")</f>
        <v/>
      </c>
      <c r="B3069" s="20" t="str">
        <f>IFERROR(VLOOKUP(D3069,RIJDERS!$B$19:$D$4377,3,FALSE),IF(ISBLANK(C3069),"",C3069))</f>
        <v/>
      </c>
    </row>
    <row r="3070" spans="1:2" x14ac:dyDescent="0.25">
      <c r="A3070" s="20" t="str">
        <f>IFERROR(VLOOKUP(D3070,RIJDERS!$B$19:$D$4377,2,FALSE),"")</f>
        <v/>
      </c>
      <c r="B3070" s="20" t="str">
        <f>IFERROR(VLOOKUP(D3070,RIJDERS!$B$19:$D$4377,3,FALSE),IF(ISBLANK(C3070),"",C3070))</f>
        <v/>
      </c>
    </row>
    <row r="3071" spans="1:2" x14ac:dyDescent="0.25">
      <c r="A3071" s="20" t="str">
        <f>IFERROR(VLOOKUP(D3071,RIJDERS!$B$19:$D$4377,2,FALSE),"")</f>
        <v/>
      </c>
      <c r="B3071" s="20" t="str">
        <f>IFERROR(VLOOKUP(D3071,RIJDERS!$B$19:$D$4377,3,FALSE),IF(ISBLANK(C3071),"",C3071))</f>
        <v/>
      </c>
    </row>
    <row r="3072" spans="1:2" x14ac:dyDescent="0.25">
      <c r="A3072" s="20" t="str">
        <f>IFERROR(VLOOKUP(D3072,RIJDERS!$B$19:$D$4377,2,FALSE),"")</f>
        <v/>
      </c>
      <c r="B3072" s="20" t="str">
        <f>IFERROR(VLOOKUP(D3072,RIJDERS!$B$19:$D$4377,3,FALSE),IF(ISBLANK(C3072),"",C3072))</f>
        <v/>
      </c>
    </row>
    <row r="3073" spans="1:2" x14ac:dyDescent="0.25">
      <c r="A3073" s="20" t="str">
        <f>IFERROR(VLOOKUP(D3073,RIJDERS!$B$19:$D$4377,2,FALSE),"")</f>
        <v/>
      </c>
      <c r="B3073" s="20" t="str">
        <f>IFERROR(VLOOKUP(D3073,RIJDERS!$B$19:$D$4377,3,FALSE),IF(ISBLANK(C3073),"",C3073))</f>
        <v/>
      </c>
    </row>
    <row r="3074" spans="1:2" x14ac:dyDescent="0.25">
      <c r="A3074" s="20" t="str">
        <f>IFERROR(VLOOKUP(D3074,RIJDERS!$B$19:$D$4377,2,FALSE),"")</f>
        <v/>
      </c>
      <c r="B3074" s="20" t="str">
        <f>IFERROR(VLOOKUP(D3074,RIJDERS!$B$19:$D$4377,3,FALSE),IF(ISBLANK(C3074),"",C3074))</f>
        <v/>
      </c>
    </row>
    <row r="3075" spans="1:2" x14ac:dyDescent="0.25">
      <c r="A3075" s="20" t="str">
        <f>IFERROR(VLOOKUP(D3075,RIJDERS!$B$19:$D$4377,2,FALSE),"")</f>
        <v/>
      </c>
      <c r="B3075" s="20" t="str">
        <f>IFERROR(VLOOKUP(D3075,RIJDERS!$B$19:$D$4377,3,FALSE),IF(ISBLANK(C3075),"",C3075))</f>
        <v/>
      </c>
    </row>
    <row r="3076" spans="1:2" x14ac:dyDescent="0.25">
      <c r="A3076" s="20" t="str">
        <f>IFERROR(VLOOKUP(D3076,RIJDERS!$B$19:$D$4377,2,FALSE),"")</f>
        <v/>
      </c>
      <c r="B3076" s="20" t="str">
        <f>IFERROR(VLOOKUP(D3076,RIJDERS!$B$19:$D$4377,3,FALSE),IF(ISBLANK(C3076),"",C3076))</f>
        <v/>
      </c>
    </row>
    <row r="3077" spans="1:2" x14ac:dyDescent="0.25">
      <c r="A3077" s="20" t="str">
        <f>IFERROR(VLOOKUP(D3077,RIJDERS!$B$19:$D$4377,2,FALSE),"")</f>
        <v/>
      </c>
      <c r="B3077" s="20" t="str">
        <f>IFERROR(VLOOKUP(D3077,RIJDERS!$B$19:$D$4377,3,FALSE),IF(ISBLANK(C3077),"",C3077))</f>
        <v/>
      </c>
    </row>
    <row r="3078" spans="1:2" x14ac:dyDescent="0.25">
      <c r="A3078" s="20" t="str">
        <f>IFERROR(VLOOKUP(D3078,RIJDERS!$B$19:$D$4377,2,FALSE),"")</f>
        <v/>
      </c>
      <c r="B3078" s="20" t="str">
        <f>IFERROR(VLOOKUP(D3078,RIJDERS!$B$19:$D$4377,3,FALSE),IF(ISBLANK(C3078),"",C3078))</f>
        <v/>
      </c>
    </row>
    <row r="3079" spans="1:2" x14ac:dyDescent="0.25">
      <c r="A3079" s="20" t="str">
        <f>IFERROR(VLOOKUP(D3079,RIJDERS!$B$19:$D$4377,2,FALSE),"")</f>
        <v/>
      </c>
      <c r="B3079" s="20" t="str">
        <f>IFERROR(VLOOKUP(D3079,RIJDERS!$B$19:$D$4377,3,FALSE),IF(ISBLANK(C3079),"",C3079))</f>
        <v/>
      </c>
    </row>
    <row r="3080" spans="1:2" x14ac:dyDescent="0.25">
      <c r="A3080" s="20" t="str">
        <f>IFERROR(VLOOKUP(D3080,RIJDERS!$B$19:$D$4377,2,FALSE),"")</f>
        <v/>
      </c>
      <c r="B3080" s="20" t="str">
        <f>IFERROR(VLOOKUP(D3080,RIJDERS!$B$19:$D$4377,3,FALSE),IF(ISBLANK(C3080),"",C3080))</f>
        <v/>
      </c>
    </row>
    <row r="3081" spans="1:2" x14ac:dyDescent="0.25">
      <c r="A3081" s="20" t="str">
        <f>IFERROR(VLOOKUP(D3081,RIJDERS!$B$19:$D$4377,2,FALSE),"")</f>
        <v/>
      </c>
      <c r="B3081" s="20" t="str">
        <f>IFERROR(VLOOKUP(D3081,RIJDERS!$B$19:$D$4377,3,FALSE),IF(ISBLANK(C3081),"",C3081))</f>
        <v/>
      </c>
    </row>
    <row r="3082" spans="1:2" x14ac:dyDescent="0.25">
      <c r="A3082" s="20" t="str">
        <f>IFERROR(VLOOKUP(D3082,RIJDERS!$B$19:$D$4377,2,FALSE),"")</f>
        <v/>
      </c>
      <c r="B3082" s="20" t="str">
        <f>IFERROR(VLOOKUP(D3082,RIJDERS!$B$19:$D$4377,3,FALSE),IF(ISBLANK(C3082),"",C3082))</f>
        <v/>
      </c>
    </row>
    <row r="3083" spans="1:2" x14ac:dyDescent="0.25">
      <c r="A3083" s="20" t="str">
        <f>IFERROR(VLOOKUP(D3083,RIJDERS!$B$19:$D$4377,2,FALSE),"")</f>
        <v/>
      </c>
      <c r="B3083" s="20" t="str">
        <f>IFERROR(VLOOKUP(D3083,RIJDERS!$B$19:$D$4377,3,FALSE),IF(ISBLANK(C3083),"",C3083))</f>
        <v/>
      </c>
    </row>
    <row r="3084" spans="1:2" x14ac:dyDescent="0.25">
      <c r="A3084" s="20" t="str">
        <f>IFERROR(VLOOKUP(D3084,RIJDERS!$B$19:$D$4377,2,FALSE),"")</f>
        <v/>
      </c>
      <c r="B3084" s="20" t="str">
        <f>IFERROR(VLOOKUP(D3084,RIJDERS!$B$19:$D$4377,3,FALSE),IF(ISBLANK(C3084),"",C3084))</f>
        <v/>
      </c>
    </row>
    <row r="3085" spans="1:2" x14ac:dyDescent="0.25">
      <c r="A3085" s="20" t="str">
        <f>IFERROR(VLOOKUP(D3085,RIJDERS!$B$19:$D$4377,2,FALSE),"")</f>
        <v/>
      </c>
      <c r="B3085" s="20" t="str">
        <f>IFERROR(VLOOKUP(D3085,RIJDERS!$B$19:$D$4377,3,FALSE),IF(ISBLANK(C3085),"",C3085))</f>
        <v/>
      </c>
    </row>
    <row r="3086" spans="1:2" x14ac:dyDescent="0.25">
      <c r="A3086" s="20" t="str">
        <f>IFERROR(VLOOKUP(D3086,RIJDERS!$B$19:$D$4377,2,FALSE),"")</f>
        <v/>
      </c>
      <c r="B3086" s="20" t="str">
        <f>IFERROR(VLOOKUP(D3086,RIJDERS!$B$19:$D$4377,3,FALSE),IF(ISBLANK(C3086),"",C3086))</f>
        <v/>
      </c>
    </row>
    <row r="3087" spans="1:2" x14ac:dyDescent="0.25">
      <c r="A3087" s="20" t="str">
        <f>IFERROR(VLOOKUP(D3087,RIJDERS!$B$19:$D$4377,2,FALSE),"")</f>
        <v/>
      </c>
      <c r="B3087" s="20" t="str">
        <f>IFERROR(VLOOKUP(D3087,RIJDERS!$B$19:$D$4377,3,FALSE),IF(ISBLANK(C3087),"",C3087))</f>
        <v/>
      </c>
    </row>
    <row r="3088" spans="1:2" x14ac:dyDescent="0.25">
      <c r="A3088" s="20" t="str">
        <f>IFERROR(VLOOKUP(D3088,RIJDERS!$B$19:$D$4377,2,FALSE),"")</f>
        <v/>
      </c>
      <c r="B3088" s="20" t="str">
        <f>IFERROR(VLOOKUP(D3088,RIJDERS!$B$19:$D$4377,3,FALSE),IF(ISBLANK(C3088),"",C3088))</f>
        <v/>
      </c>
    </row>
    <row r="3089" spans="1:2" x14ac:dyDescent="0.25">
      <c r="A3089" s="20" t="str">
        <f>IFERROR(VLOOKUP(D3089,RIJDERS!$B$19:$D$4377,2,FALSE),"")</f>
        <v/>
      </c>
      <c r="B3089" s="20" t="str">
        <f>IFERROR(VLOOKUP(D3089,RIJDERS!$B$19:$D$4377,3,FALSE),IF(ISBLANK(C3089),"",C3089))</f>
        <v/>
      </c>
    </row>
    <row r="3090" spans="1:2" x14ac:dyDescent="0.25">
      <c r="A3090" s="20" t="str">
        <f>IFERROR(VLOOKUP(D3090,RIJDERS!$B$19:$D$4377,2,FALSE),"")</f>
        <v/>
      </c>
      <c r="B3090" s="20" t="str">
        <f>IFERROR(VLOOKUP(D3090,RIJDERS!$B$19:$D$4377,3,FALSE),IF(ISBLANK(C3090),"",C3090))</f>
        <v/>
      </c>
    </row>
    <row r="3091" spans="1:2" x14ac:dyDescent="0.25">
      <c r="A3091" s="20" t="str">
        <f>IFERROR(VLOOKUP(D3091,RIJDERS!$B$19:$D$4377,2,FALSE),"")</f>
        <v/>
      </c>
      <c r="B3091" s="20" t="str">
        <f>IFERROR(VLOOKUP(D3091,RIJDERS!$B$19:$D$4377,3,FALSE),IF(ISBLANK(C3091),"",C3091))</f>
        <v/>
      </c>
    </row>
    <row r="3092" spans="1:2" x14ac:dyDescent="0.25">
      <c r="A3092" s="20" t="str">
        <f>IFERROR(VLOOKUP(D3092,RIJDERS!$B$19:$D$4377,2,FALSE),"")</f>
        <v/>
      </c>
      <c r="B3092" s="20" t="str">
        <f>IFERROR(VLOOKUP(D3092,RIJDERS!$B$19:$D$4377,3,FALSE),IF(ISBLANK(C3092),"",C3092))</f>
        <v/>
      </c>
    </row>
    <row r="3093" spans="1:2" x14ac:dyDescent="0.25">
      <c r="A3093" s="20" t="str">
        <f>IFERROR(VLOOKUP(D3093,RIJDERS!$B$19:$D$4377,2,FALSE),"")</f>
        <v/>
      </c>
      <c r="B3093" s="20" t="str">
        <f>IFERROR(VLOOKUP(D3093,RIJDERS!$B$19:$D$4377,3,FALSE),IF(ISBLANK(C3093),"",C3093))</f>
        <v/>
      </c>
    </row>
    <row r="3094" spans="1:2" x14ac:dyDescent="0.25">
      <c r="A3094" s="20" t="str">
        <f>IFERROR(VLOOKUP(D3094,RIJDERS!$B$19:$D$4377,2,FALSE),"")</f>
        <v/>
      </c>
      <c r="B3094" s="20" t="str">
        <f>IFERROR(VLOOKUP(D3094,RIJDERS!$B$19:$D$4377,3,FALSE),IF(ISBLANK(C3094),"",C3094))</f>
        <v/>
      </c>
    </row>
    <row r="3095" spans="1:2" x14ac:dyDescent="0.25">
      <c r="A3095" s="20" t="str">
        <f>IFERROR(VLOOKUP(D3095,RIJDERS!$B$19:$D$4377,2,FALSE),"")</f>
        <v/>
      </c>
      <c r="B3095" s="20" t="str">
        <f>IFERROR(VLOOKUP(D3095,RIJDERS!$B$19:$D$4377,3,FALSE),IF(ISBLANK(C3095),"",C3095))</f>
        <v/>
      </c>
    </row>
    <row r="3096" spans="1:2" x14ac:dyDescent="0.25">
      <c r="A3096" s="20" t="str">
        <f>IFERROR(VLOOKUP(D3096,RIJDERS!$B$19:$D$4377,2,FALSE),"")</f>
        <v/>
      </c>
      <c r="B3096" s="20" t="str">
        <f>IFERROR(VLOOKUP(D3096,RIJDERS!$B$19:$D$4377,3,FALSE),IF(ISBLANK(C3096),"",C3096))</f>
        <v/>
      </c>
    </row>
    <row r="3097" spans="1:2" x14ac:dyDescent="0.25">
      <c r="A3097" s="20" t="str">
        <f>IFERROR(VLOOKUP(D3097,RIJDERS!$B$19:$D$4377,2,FALSE),"")</f>
        <v/>
      </c>
      <c r="B3097" s="20" t="str">
        <f>IFERROR(VLOOKUP(D3097,RIJDERS!$B$19:$D$4377,3,FALSE),IF(ISBLANK(C3097),"",C3097))</f>
        <v/>
      </c>
    </row>
    <row r="3098" spans="1:2" x14ac:dyDescent="0.25">
      <c r="A3098" s="20" t="str">
        <f>IFERROR(VLOOKUP(D3098,RIJDERS!$B$19:$D$4377,2,FALSE),"")</f>
        <v/>
      </c>
      <c r="B3098" s="20" t="str">
        <f>IFERROR(VLOOKUP(D3098,RIJDERS!$B$19:$D$4377,3,FALSE),IF(ISBLANK(C3098),"",C3098))</f>
        <v/>
      </c>
    </row>
    <row r="3099" spans="1:2" x14ac:dyDescent="0.25">
      <c r="A3099" s="20" t="str">
        <f>IFERROR(VLOOKUP(D3099,RIJDERS!$B$19:$D$4377,2,FALSE),"")</f>
        <v/>
      </c>
      <c r="B3099" s="20" t="str">
        <f>IFERROR(VLOOKUP(D3099,RIJDERS!$B$19:$D$4377,3,FALSE),IF(ISBLANK(C3099),"",C3099))</f>
        <v/>
      </c>
    </row>
    <row r="3100" spans="1:2" x14ac:dyDescent="0.25">
      <c r="A3100" s="20" t="str">
        <f>IFERROR(VLOOKUP(D3100,RIJDERS!$B$19:$D$4377,2,FALSE),"")</f>
        <v/>
      </c>
      <c r="B3100" s="20" t="str">
        <f>IFERROR(VLOOKUP(D3100,RIJDERS!$B$19:$D$4377,3,FALSE),IF(ISBLANK(C3100),"",C3100))</f>
        <v/>
      </c>
    </row>
    <row r="3101" spans="1:2" x14ac:dyDescent="0.25">
      <c r="A3101" s="20" t="str">
        <f>IFERROR(VLOOKUP(D3101,RIJDERS!$B$19:$D$4377,2,FALSE),"")</f>
        <v/>
      </c>
      <c r="B3101" s="20" t="str">
        <f>IFERROR(VLOOKUP(D3101,RIJDERS!$B$19:$D$4377,3,FALSE),IF(ISBLANK(C3101),"",C3101))</f>
        <v/>
      </c>
    </row>
    <row r="3102" spans="1:2" x14ac:dyDescent="0.25">
      <c r="A3102" s="20" t="str">
        <f>IFERROR(VLOOKUP(D3102,RIJDERS!$B$19:$D$4377,2,FALSE),"")</f>
        <v/>
      </c>
      <c r="B3102" s="20" t="str">
        <f>IFERROR(VLOOKUP(D3102,RIJDERS!$B$19:$D$4377,3,FALSE),IF(ISBLANK(C3102),"",C3102))</f>
        <v/>
      </c>
    </row>
    <row r="3103" spans="1:2" x14ac:dyDescent="0.25">
      <c r="A3103" s="20" t="str">
        <f>IFERROR(VLOOKUP(D3103,RIJDERS!$B$19:$D$4377,2,FALSE),"")</f>
        <v/>
      </c>
      <c r="B3103" s="20" t="str">
        <f>IFERROR(VLOOKUP(D3103,RIJDERS!$B$19:$D$4377,3,FALSE),IF(ISBLANK(C3103),"",C3103))</f>
        <v/>
      </c>
    </row>
    <row r="3104" spans="1:2" x14ac:dyDescent="0.25">
      <c r="A3104" s="20" t="str">
        <f>IFERROR(VLOOKUP(D3104,RIJDERS!$B$19:$D$4377,2,FALSE),"")</f>
        <v/>
      </c>
      <c r="B3104" s="20" t="str">
        <f>IFERROR(VLOOKUP(D3104,RIJDERS!$B$19:$D$4377,3,FALSE),IF(ISBLANK(C3104),"",C3104))</f>
        <v/>
      </c>
    </row>
    <row r="3105" spans="1:2" x14ac:dyDescent="0.25">
      <c r="A3105" s="20" t="str">
        <f>IFERROR(VLOOKUP(D3105,RIJDERS!$B$19:$D$4377,2,FALSE),"")</f>
        <v/>
      </c>
      <c r="B3105" s="20" t="str">
        <f>IFERROR(VLOOKUP(D3105,RIJDERS!$B$19:$D$4377,3,FALSE),IF(ISBLANK(C3105),"",C3105))</f>
        <v/>
      </c>
    </row>
    <row r="3106" spans="1:2" x14ac:dyDescent="0.25">
      <c r="A3106" s="20" t="str">
        <f>IFERROR(VLOOKUP(D3106,RIJDERS!$B$19:$D$4377,2,FALSE),"")</f>
        <v/>
      </c>
      <c r="B3106" s="20" t="str">
        <f>IFERROR(VLOOKUP(D3106,RIJDERS!$B$19:$D$4377,3,FALSE),IF(ISBLANK(C3106),"",C3106))</f>
        <v/>
      </c>
    </row>
    <row r="3107" spans="1:2" x14ac:dyDescent="0.25">
      <c r="A3107" s="20" t="str">
        <f>IFERROR(VLOOKUP(D3107,RIJDERS!$B$19:$D$4377,2,FALSE),"")</f>
        <v/>
      </c>
      <c r="B3107" s="20" t="str">
        <f>IFERROR(VLOOKUP(D3107,RIJDERS!$B$19:$D$4377,3,FALSE),IF(ISBLANK(C3107),"",C3107))</f>
        <v/>
      </c>
    </row>
    <row r="3108" spans="1:2" x14ac:dyDescent="0.25">
      <c r="A3108" s="20" t="str">
        <f>IFERROR(VLOOKUP(D3108,RIJDERS!$B$19:$D$4377,2,FALSE),"")</f>
        <v/>
      </c>
      <c r="B3108" s="20" t="str">
        <f>IFERROR(VLOOKUP(D3108,RIJDERS!$B$19:$D$4377,3,FALSE),IF(ISBLANK(C3108),"",C3108))</f>
        <v/>
      </c>
    </row>
    <row r="3109" spans="1:2" x14ac:dyDescent="0.25">
      <c r="A3109" s="20" t="str">
        <f>IFERROR(VLOOKUP(D3109,RIJDERS!$B$19:$D$4377,2,FALSE),"")</f>
        <v/>
      </c>
      <c r="B3109" s="20" t="str">
        <f>IFERROR(VLOOKUP(D3109,RIJDERS!$B$19:$D$4377,3,FALSE),IF(ISBLANK(C3109),"",C3109))</f>
        <v/>
      </c>
    </row>
    <row r="3110" spans="1:2" x14ac:dyDescent="0.25">
      <c r="A3110" s="20" t="str">
        <f>IFERROR(VLOOKUP(D3110,RIJDERS!$B$19:$D$4377,2,FALSE),"")</f>
        <v/>
      </c>
      <c r="B3110" s="20" t="str">
        <f>IFERROR(VLOOKUP(D3110,RIJDERS!$B$19:$D$4377,3,FALSE),IF(ISBLANK(C3110),"",C3110))</f>
        <v/>
      </c>
    </row>
    <row r="3111" spans="1:2" x14ac:dyDescent="0.25">
      <c r="A3111" s="20" t="str">
        <f>IFERROR(VLOOKUP(D3111,RIJDERS!$B$19:$D$4377,2,FALSE),"")</f>
        <v/>
      </c>
      <c r="B3111" s="20" t="str">
        <f>IFERROR(VLOOKUP(D3111,RIJDERS!$B$19:$D$4377,3,FALSE),IF(ISBLANK(C3111),"",C3111))</f>
        <v/>
      </c>
    </row>
    <row r="3112" spans="1:2" x14ac:dyDescent="0.25">
      <c r="A3112" s="20" t="str">
        <f>IFERROR(VLOOKUP(D3112,RIJDERS!$B$19:$D$4377,2,FALSE),"")</f>
        <v/>
      </c>
      <c r="B3112" s="20" t="str">
        <f>IFERROR(VLOOKUP(D3112,RIJDERS!$B$19:$D$4377,3,FALSE),IF(ISBLANK(C3112),"",C3112))</f>
        <v/>
      </c>
    </row>
    <row r="3113" spans="1:2" x14ac:dyDescent="0.25">
      <c r="A3113" s="20" t="str">
        <f>IFERROR(VLOOKUP(D3113,RIJDERS!$B$19:$D$4377,2,FALSE),"")</f>
        <v/>
      </c>
      <c r="B3113" s="20" t="str">
        <f>IFERROR(VLOOKUP(D3113,RIJDERS!$B$19:$D$4377,3,FALSE),IF(ISBLANK(C3113),"",C3113))</f>
        <v/>
      </c>
    </row>
    <row r="3114" spans="1:2" x14ac:dyDescent="0.25">
      <c r="A3114" s="20" t="str">
        <f>IFERROR(VLOOKUP(D3114,RIJDERS!$B$19:$D$4377,2,FALSE),"")</f>
        <v/>
      </c>
      <c r="B3114" s="20" t="str">
        <f>IFERROR(VLOOKUP(D3114,RIJDERS!$B$19:$D$4377,3,FALSE),IF(ISBLANK(C3114),"",C3114))</f>
        <v/>
      </c>
    </row>
    <row r="3115" spans="1:2" x14ac:dyDescent="0.25">
      <c r="A3115" s="20" t="str">
        <f>IFERROR(VLOOKUP(D3115,RIJDERS!$B$19:$D$4377,2,FALSE),"")</f>
        <v/>
      </c>
      <c r="B3115" s="20" t="str">
        <f>IFERROR(VLOOKUP(D3115,RIJDERS!$B$19:$D$4377,3,FALSE),IF(ISBLANK(C3115),"",C3115))</f>
        <v/>
      </c>
    </row>
    <row r="3116" spans="1:2" x14ac:dyDescent="0.25">
      <c r="A3116" s="20" t="str">
        <f>IFERROR(VLOOKUP(D3116,RIJDERS!$B$19:$D$4377,2,FALSE),"")</f>
        <v/>
      </c>
      <c r="B3116" s="20" t="str">
        <f>IFERROR(VLOOKUP(D3116,RIJDERS!$B$19:$D$4377,3,FALSE),IF(ISBLANK(C3116),"",C3116))</f>
        <v/>
      </c>
    </row>
    <row r="3117" spans="1:2" x14ac:dyDescent="0.25">
      <c r="A3117" s="20" t="str">
        <f>IFERROR(VLOOKUP(D3117,RIJDERS!$B$19:$D$4377,2,FALSE),"")</f>
        <v/>
      </c>
      <c r="B3117" s="20" t="str">
        <f>IFERROR(VLOOKUP(D3117,RIJDERS!$B$19:$D$4377,3,FALSE),IF(ISBLANK(C3117),"",C3117))</f>
        <v/>
      </c>
    </row>
    <row r="3118" spans="1:2" x14ac:dyDescent="0.25">
      <c r="A3118" s="20" t="str">
        <f>IFERROR(VLOOKUP(D3118,RIJDERS!$B$19:$D$4377,2,FALSE),"")</f>
        <v/>
      </c>
      <c r="B3118" s="20" t="str">
        <f>IFERROR(VLOOKUP(D3118,RIJDERS!$B$19:$D$4377,3,FALSE),IF(ISBLANK(C3118),"",C3118))</f>
        <v/>
      </c>
    </row>
    <row r="3119" spans="1:2" x14ac:dyDescent="0.25">
      <c r="A3119" s="20" t="str">
        <f>IFERROR(VLOOKUP(D3119,RIJDERS!$B$19:$D$4377,2,FALSE),"")</f>
        <v/>
      </c>
      <c r="B3119" s="20" t="str">
        <f>IFERROR(VLOOKUP(D3119,RIJDERS!$B$19:$D$4377,3,FALSE),IF(ISBLANK(C3119),"",C3119))</f>
        <v/>
      </c>
    </row>
    <row r="3120" spans="1:2" x14ac:dyDescent="0.25">
      <c r="A3120" s="20" t="str">
        <f>IFERROR(VLOOKUP(D3120,RIJDERS!$B$19:$D$4377,2,FALSE),"")</f>
        <v/>
      </c>
      <c r="B3120" s="20" t="str">
        <f>IFERROR(VLOOKUP(D3120,RIJDERS!$B$19:$D$4377,3,FALSE),IF(ISBLANK(C3120),"",C3120))</f>
        <v/>
      </c>
    </row>
    <row r="3121" spans="1:2" x14ac:dyDescent="0.25">
      <c r="A3121" s="20" t="str">
        <f>IFERROR(VLOOKUP(D3121,RIJDERS!$B$19:$D$4377,2,FALSE),"")</f>
        <v/>
      </c>
      <c r="B3121" s="20" t="str">
        <f>IFERROR(VLOOKUP(D3121,RIJDERS!$B$19:$D$4377,3,FALSE),IF(ISBLANK(C3121),"",C3121))</f>
        <v/>
      </c>
    </row>
    <row r="3122" spans="1:2" x14ac:dyDescent="0.25">
      <c r="A3122" s="20" t="str">
        <f>IFERROR(VLOOKUP(D3122,RIJDERS!$B$19:$D$4377,2,FALSE),"")</f>
        <v/>
      </c>
      <c r="B3122" s="20" t="str">
        <f>IFERROR(VLOOKUP(D3122,RIJDERS!$B$19:$D$4377,3,FALSE),IF(ISBLANK(C3122),"",C3122))</f>
        <v/>
      </c>
    </row>
    <row r="3123" spans="1:2" x14ac:dyDescent="0.25">
      <c r="A3123" s="20" t="str">
        <f>IFERROR(VLOOKUP(D3123,RIJDERS!$B$19:$D$4377,2,FALSE),"")</f>
        <v/>
      </c>
      <c r="B3123" s="20" t="str">
        <f>IFERROR(VLOOKUP(D3123,RIJDERS!$B$19:$D$4377,3,FALSE),IF(ISBLANK(C3123),"",C3123))</f>
        <v/>
      </c>
    </row>
    <row r="3124" spans="1:2" x14ac:dyDescent="0.25">
      <c r="A3124" s="20" t="str">
        <f>IFERROR(VLOOKUP(D3124,RIJDERS!$B$19:$D$4377,2,FALSE),"")</f>
        <v/>
      </c>
      <c r="B3124" s="20" t="str">
        <f>IFERROR(VLOOKUP(D3124,RIJDERS!$B$19:$D$4377,3,FALSE),IF(ISBLANK(C3124),"",C3124))</f>
        <v/>
      </c>
    </row>
    <row r="3125" spans="1:2" x14ac:dyDescent="0.25">
      <c r="A3125" s="20" t="str">
        <f>IFERROR(VLOOKUP(D3125,RIJDERS!$B$19:$D$4377,2,FALSE),"")</f>
        <v/>
      </c>
      <c r="B3125" s="20" t="str">
        <f>IFERROR(VLOOKUP(D3125,RIJDERS!$B$19:$D$4377,3,FALSE),IF(ISBLANK(C3125),"",C3125))</f>
        <v/>
      </c>
    </row>
    <row r="3126" spans="1:2" x14ac:dyDescent="0.25">
      <c r="A3126" s="20" t="str">
        <f>IFERROR(VLOOKUP(D3126,RIJDERS!$B$19:$D$4377,2,FALSE),"")</f>
        <v/>
      </c>
      <c r="B3126" s="20" t="str">
        <f>IFERROR(VLOOKUP(D3126,RIJDERS!$B$19:$D$4377,3,FALSE),IF(ISBLANK(C3126),"",C3126))</f>
        <v/>
      </c>
    </row>
    <row r="3127" spans="1:2" x14ac:dyDescent="0.25">
      <c r="A3127" s="20" t="str">
        <f>IFERROR(VLOOKUP(D3127,RIJDERS!$B$19:$D$4377,2,FALSE),"")</f>
        <v/>
      </c>
      <c r="B3127" s="20" t="str">
        <f>IFERROR(VLOOKUP(D3127,RIJDERS!$B$19:$D$4377,3,FALSE),IF(ISBLANK(C3127),"",C3127))</f>
        <v/>
      </c>
    </row>
    <row r="3128" spans="1:2" x14ac:dyDescent="0.25">
      <c r="A3128" s="20" t="str">
        <f>IFERROR(VLOOKUP(D3128,RIJDERS!$B$19:$D$4377,2,FALSE),"")</f>
        <v/>
      </c>
      <c r="B3128" s="20" t="str">
        <f>IFERROR(VLOOKUP(D3128,RIJDERS!$B$19:$D$4377,3,FALSE),IF(ISBLANK(C3128),"",C3128))</f>
        <v/>
      </c>
    </row>
    <row r="3129" spans="1:2" x14ac:dyDescent="0.25">
      <c r="A3129" s="20" t="str">
        <f>IFERROR(VLOOKUP(D3129,RIJDERS!$B$19:$D$4377,2,FALSE),"")</f>
        <v/>
      </c>
      <c r="B3129" s="20" t="str">
        <f>IFERROR(VLOOKUP(D3129,RIJDERS!$B$19:$D$4377,3,FALSE),IF(ISBLANK(C3129),"",C3129))</f>
        <v/>
      </c>
    </row>
    <row r="3130" spans="1:2" x14ac:dyDescent="0.25">
      <c r="A3130" s="20" t="str">
        <f>IFERROR(VLOOKUP(D3130,RIJDERS!$B$19:$D$4377,2,FALSE),"")</f>
        <v/>
      </c>
      <c r="B3130" s="20" t="str">
        <f>IFERROR(VLOOKUP(D3130,RIJDERS!$B$19:$D$4377,3,FALSE),IF(ISBLANK(C3130),"",C3130))</f>
        <v/>
      </c>
    </row>
    <row r="3131" spans="1:2" x14ac:dyDescent="0.25">
      <c r="A3131" s="20" t="str">
        <f>IFERROR(VLOOKUP(D3131,RIJDERS!$B$19:$D$4377,2,FALSE),"")</f>
        <v/>
      </c>
      <c r="B3131" s="20" t="str">
        <f>IFERROR(VLOOKUP(D3131,RIJDERS!$B$19:$D$4377,3,FALSE),IF(ISBLANK(C3131),"",C3131))</f>
        <v/>
      </c>
    </row>
    <row r="3132" spans="1:2" x14ac:dyDescent="0.25">
      <c r="A3132" s="20" t="str">
        <f>IFERROR(VLOOKUP(D3132,RIJDERS!$B$19:$D$4377,2,FALSE),"")</f>
        <v/>
      </c>
      <c r="B3132" s="20" t="str">
        <f>IFERROR(VLOOKUP(D3132,RIJDERS!$B$19:$D$4377,3,FALSE),IF(ISBLANK(C3132),"",C3132))</f>
        <v/>
      </c>
    </row>
    <row r="3133" spans="1:2" x14ac:dyDescent="0.25">
      <c r="A3133" s="20" t="str">
        <f>IFERROR(VLOOKUP(D3133,RIJDERS!$B$19:$D$4377,2,FALSE),"")</f>
        <v/>
      </c>
      <c r="B3133" s="20" t="str">
        <f>IFERROR(VLOOKUP(D3133,RIJDERS!$B$19:$D$4377,3,FALSE),IF(ISBLANK(C3133),"",C3133))</f>
        <v/>
      </c>
    </row>
    <row r="3134" spans="1:2" x14ac:dyDescent="0.25">
      <c r="A3134" s="20" t="str">
        <f>IFERROR(VLOOKUP(D3134,RIJDERS!$B$19:$D$4377,2,FALSE),"")</f>
        <v/>
      </c>
      <c r="B3134" s="20" t="str">
        <f>IFERROR(VLOOKUP(D3134,RIJDERS!$B$19:$D$4377,3,FALSE),IF(ISBLANK(C3134),"",C3134))</f>
        <v/>
      </c>
    </row>
    <row r="3135" spans="1:2" x14ac:dyDescent="0.25">
      <c r="A3135" s="20" t="str">
        <f>IFERROR(VLOOKUP(D3135,RIJDERS!$B$19:$D$4377,2,FALSE),"")</f>
        <v/>
      </c>
      <c r="B3135" s="20" t="str">
        <f>IFERROR(VLOOKUP(D3135,RIJDERS!$B$19:$D$4377,3,FALSE),IF(ISBLANK(C3135),"",C3135))</f>
        <v/>
      </c>
    </row>
    <row r="3136" spans="1:2" x14ac:dyDescent="0.25">
      <c r="A3136" s="20" t="str">
        <f>IFERROR(VLOOKUP(D3136,RIJDERS!$B$19:$D$4377,2,FALSE),"")</f>
        <v/>
      </c>
      <c r="B3136" s="20" t="str">
        <f>IFERROR(VLOOKUP(D3136,RIJDERS!$B$19:$D$4377,3,FALSE),IF(ISBLANK(C3136),"",C3136))</f>
        <v/>
      </c>
    </row>
    <row r="3137" spans="1:2" x14ac:dyDescent="0.25">
      <c r="A3137" s="20" t="str">
        <f>IFERROR(VLOOKUP(D3137,RIJDERS!$B$19:$D$4377,2,FALSE),"")</f>
        <v/>
      </c>
      <c r="B3137" s="20" t="str">
        <f>IFERROR(VLOOKUP(D3137,RIJDERS!$B$19:$D$4377,3,FALSE),IF(ISBLANK(C3137),"",C3137))</f>
        <v/>
      </c>
    </row>
    <row r="3138" spans="1:2" x14ac:dyDescent="0.25">
      <c r="A3138" s="20" t="str">
        <f>IFERROR(VLOOKUP(D3138,RIJDERS!$B$19:$D$4377,2,FALSE),"")</f>
        <v/>
      </c>
      <c r="B3138" s="20" t="str">
        <f>IFERROR(VLOOKUP(D3138,RIJDERS!$B$19:$D$4377,3,FALSE),IF(ISBLANK(C3138),"",C3138))</f>
        <v/>
      </c>
    </row>
    <row r="3139" spans="1:2" x14ac:dyDescent="0.25">
      <c r="A3139" s="20" t="str">
        <f>IFERROR(VLOOKUP(D3139,RIJDERS!$B$19:$D$4377,2,FALSE),"")</f>
        <v/>
      </c>
      <c r="B3139" s="20" t="str">
        <f>IFERROR(VLOOKUP(D3139,RIJDERS!$B$19:$D$4377,3,FALSE),IF(ISBLANK(C3139),"",C3139))</f>
        <v/>
      </c>
    </row>
    <row r="3140" spans="1:2" x14ac:dyDescent="0.25">
      <c r="A3140" s="20" t="str">
        <f>IFERROR(VLOOKUP(D3140,RIJDERS!$B$19:$D$4377,2,FALSE),"")</f>
        <v/>
      </c>
      <c r="B3140" s="20" t="str">
        <f>IFERROR(VLOOKUP(D3140,RIJDERS!$B$19:$D$4377,3,FALSE),IF(ISBLANK(C3140),"",C3140))</f>
        <v/>
      </c>
    </row>
    <row r="3141" spans="1:2" x14ac:dyDescent="0.25">
      <c r="A3141" s="20" t="str">
        <f>IFERROR(VLOOKUP(D3141,RIJDERS!$B$19:$D$4377,2,FALSE),"")</f>
        <v/>
      </c>
      <c r="B3141" s="20" t="str">
        <f>IFERROR(VLOOKUP(D3141,RIJDERS!$B$19:$D$4377,3,FALSE),IF(ISBLANK(C3141),"",C3141))</f>
        <v/>
      </c>
    </row>
    <row r="3142" spans="1:2" x14ac:dyDescent="0.25">
      <c r="A3142" s="20" t="str">
        <f>IFERROR(VLOOKUP(D3142,RIJDERS!$B$19:$D$4377,2,FALSE),"")</f>
        <v/>
      </c>
      <c r="B3142" s="20" t="str">
        <f>IFERROR(VLOOKUP(D3142,RIJDERS!$B$19:$D$4377,3,FALSE),IF(ISBLANK(C3142),"",C3142))</f>
        <v/>
      </c>
    </row>
    <row r="3143" spans="1:2" x14ac:dyDescent="0.25">
      <c r="A3143" s="20" t="str">
        <f>IFERROR(VLOOKUP(D3143,RIJDERS!$B$19:$D$4377,2,FALSE),"")</f>
        <v/>
      </c>
      <c r="B3143" s="20" t="str">
        <f>IFERROR(VLOOKUP(D3143,RIJDERS!$B$19:$D$4377,3,FALSE),IF(ISBLANK(C3143),"",C3143))</f>
        <v/>
      </c>
    </row>
    <row r="3144" spans="1:2" x14ac:dyDescent="0.25">
      <c r="A3144" s="20" t="str">
        <f>IFERROR(VLOOKUP(D3144,RIJDERS!$B$19:$D$4377,2,FALSE),"")</f>
        <v/>
      </c>
      <c r="B3144" s="20" t="str">
        <f>IFERROR(VLOOKUP(D3144,RIJDERS!$B$19:$D$4377,3,FALSE),IF(ISBLANK(C3144),"",C3144))</f>
        <v/>
      </c>
    </row>
    <row r="3145" spans="1:2" x14ac:dyDescent="0.25">
      <c r="A3145" s="20" t="str">
        <f>IFERROR(VLOOKUP(D3145,RIJDERS!$B$19:$D$4377,2,FALSE),"")</f>
        <v/>
      </c>
      <c r="B3145" s="20" t="str">
        <f>IFERROR(VLOOKUP(D3145,RIJDERS!$B$19:$D$4377,3,FALSE),IF(ISBLANK(C3145),"",C3145))</f>
        <v/>
      </c>
    </row>
    <row r="3146" spans="1:2" x14ac:dyDescent="0.25">
      <c r="A3146" s="20" t="str">
        <f>IFERROR(VLOOKUP(D3146,RIJDERS!$B$19:$D$4377,2,FALSE),"")</f>
        <v/>
      </c>
      <c r="B3146" s="20" t="str">
        <f>IFERROR(VLOOKUP(D3146,RIJDERS!$B$19:$D$4377,3,FALSE),IF(ISBLANK(C3146),"",C3146))</f>
        <v/>
      </c>
    </row>
    <row r="3147" spans="1:2" x14ac:dyDescent="0.25">
      <c r="A3147" s="20" t="str">
        <f>IFERROR(VLOOKUP(D3147,RIJDERS!$B$19:$D$4377,2,FALSE),"")</f>
        <v/>
      </c>
      <c r="B3147" s="20" t="str">
        <f>IFERROR(VLOOKUP(D3147,RIJDERS!$B$19:$D$4377,3,FALSE),IF(ISBLANK(C3147),"",C3147))</f>
        <v/>
      </c>
    </row>
    <row r="3148" spans="1:2" x14ac:dyDescent="0.25">
      <c r="A3148" s="20" t="str">
        <f>IFERROR(VLOOKUP(D3148,RIJDERS!$B$19:$D$4377,2,FALSE),"")</f>
        <v/>
      </c>
      <c r="B3148" s="20" t="str">
        <f>IFERROR(VLOOKUP(D3148,RIJDERS!$B$19:$D$4377,3,FALSE),IF(ISBLANK(C3148),"",C3148))</f>
        <v/>
      </c>
    </row>
    <row r="3149" spans="1:2" x14ac:dyDescent="0.25">
      <c r="A3149" s="20" t="str">
        <f>IFERROR(VLOOKUP(D3149,RIJDERS!$B$19:$D$4377,2,FALSE),"")</f>
        <v/>
      </c>
      <c r="B3149" s="20" t="str">
        <f>IFERROR(VLOOKUP(D3149,RIJDERS!$B$19:$D$4377,3,FALSE),IF(ISBLANK(C3149),"",C3149))</f>
        <v/>
      </c>
    </row>
    <row r="3150" spans="1:2" x14ac:dyDescent="0.25">
      <c r="A3150" s="20" t="str">
        <f>IFERROR(VLOOKUP(D3150,RIJDERS!$B$19:$D$4377,2,FALSE),"")</f>
        <v/>
      </c>
      <c r="B3150" s="20" t="str">
        <f>IFERROR(VLOOKUP(D3150,RIJDERS!$B$19:$D$4377,3,FALSE),IF(ISBLANK(C3150),"",C3150))</f>
        <v/>
      </c>
    </row>
    <row r="3151" spans="1:2" x14ac:dyDescent="0.25">
      <c r="A3151" s="20" t="str">
        <f>IFERROR(VLOOKUP(D3151,RIJDERS!$B$19:$D$4377,2,FALSE),"")</f>
        <v/>
      </c>
      <c r="B3151" s="20" t="str">
        <f>IFERROR(VLOOKUP(D3151,RIJDERS!$B$19:$D$4377,3,FALSE),IF(ISBLANK(C3151),"",C3151))</f>
        <v/>
      </c>
    </row>
    <row r="3152" spans="1:2" x14ac:dyDescent="0.25">
      <c r="A3152" s="20" t="str">
        <f>IFERROR(VLOOKUP(D3152,RIJDERS!$B$19:$D$4377,2,FALSE),"")</f>
        <v/>
      </c>
      <c r="B3152" s="20" t="str">
        <f>IFERROR(VLOOKUP(D3152,RIJDERS!$B$19:$D$4377,3,FALSE),IF(ISBLANK(C3152),"",C3152))</f>
        <v/>
      </c>
    </row>
    <row r="3153" spans="1:2" x14ac:dyDescent="0.25">
      <c r="A3153" s="20" t="str">
        <f>IFERROR(VLOOKUP(D3153,RIJDERS!$B$19:$D$4377,2,FALSE),"")</f>
        <v/>
      </c>
      <c r="B3153" s="20" t="str">
        <f>IFERROR(VLOOKUP(D3153,RIJDERS!$B$19:$D$4377,3,FALSE),IF(ISBLANK(C3153),"",C3153))</f>
        <v/>
      </c>
    </row>
    <row r="3154" spans="1:2" x14ac:dyDescent="0.25">
      <c r="A3154" s="20" t="str">
        <f>IFERROR(VLOOKUP(D3154,RIJDERS!$B$19:$D$4377,2,FALSE),"")</f>
        <v/>
      </c>
      <c r="B3154" s="20" t="str">
        <f>IFERROR(VLOOKUP(D3154,RIJDERS!$B$19:$D$4377,3,FALSE),IF(ISBLANK(C3154),"",C3154))</f>
        <v/>
      </c>
    </row>
    <row r="3155" spans="1:2" x14ac:dyDescent="0.25">
      <c r="A3155" s="20" t="str">
        <f>IFERROR(VLOOKUP(D3155,RIJDERS!$B$19:$D$4377,2,FALSE),"")</f>
        <v/>
      </c>
      <c r="B3155" s="20" t="str">
        <f>IFERROR(VLOOKUP(D3155,RIJDERS!$B$19:$D$4377,3,FALSE),IF(ISBLANK(C3155),"",C3155))</f>
        <v/>
      </c>
    </row>
    <row r="3156" spans="1:2" x14ac:dyDescent="0.25">
      <c r="A3156" s="20" t="str">
        <f>IFERROR(VLOOKUP(D3156,RIJDERS!$B$19:$D$4377,2,FALSE),"")</f>
        <v/>
      </c>
      <c r="B3156" s="20" t="str">
        <f>IFERROR(VLOOKUP(D3156,RIJDERS!$B$19:$D$4377,3,FALSE),IF(ISBLANK(C3156),"",C3156))</f>
        <v/>
      </c>
    </row>
    <row r="3157" spans="1:2" x14ac:dyDescent="0.25">
      <c r="A3157" s="20" t="str">
        <f>IFERROR(VLOOKUP(D3157,RIJDERS!$B$19:$D$4377,2,FALSE),"")</f>
        <v/>
      </c>
      <c r="B3157" s="20" t="str">
        <f>IFERROR(VLOOKUP(D3157,RIJDERS!$B$19:$D$4377,3,FALSE),IF(ISBLANK(C3157),"",C3157))</f>
        <v/>
      </c>
    </row>
    <row r="3158" spans="1:2" x14ac:dyDescent="0.25">
      <c r="A3158" s="20" t="str">
        <f>IFERROR(VLOOKUP(D3158,RIJDERS!$B$19:$D$4377,2,FALSE),"")</f>
        <v/>
      </c>
      <c r="B3158" s="20" t="str">
        <f>IFERROR(VLOOKUP(D3158,RIJDERS!$B$19:$D$4377,3,FALSE),IF(ISBLANK(C3158),"",C3158))</f>
        <v/>
      </c>
    </row>
    <row r="3159" spans="1:2" x14ac:dyDescent="0.25">
      <c r="A3159" s="20" t="str">
        <f>IFERROR(VLOOKUP(D3159,RIJDERS!$B$19:$D$4377,2,FALSE),"")</f>
        <v/>
      </c>
      <c r="B3159" s="20" t="str">
        <f>IFERROR(VLOOKUP(D3159,RIJDERS!$B$19:$D$4377,3,FALSE),IF(ISBLANK(C3159),"",C3159))</f>
        <v/>
      </c>
    </row>
    <row r="3160" spans="1:2" x14ac:dyDescent="0.25">
      <c r="A3160" s="20" t="str">
        <f>IFERROR(VLOOKUP(D3160,RIJDERS!$B$19:$D$4377,2,FALSE),"")</f>
        <v/>
      </c>
      <c r="B3160" s="20" t="str">
        <f>IFERROR(VLOOKUP(D3160,RIJDERS!$B$19:$D$4377,3,FALSE),IF(ISBLANK(C3160),"",C3160))</f>
        <v/>
      </c>
    </row>
    <row r="3161" spans="1:2" x14ac:dyDescent="0.25">
      <c r="A3161" s="20" t="str">
        <f>IFERROR(VLOOKUP(D3161,RIJDERS!$B$19:$D$4377,2,FALSE),"")</f>
        <v/>
      </c>
      <c r="B3161" s="20" t="str">
        <f>IFERROR(VLOOKUP(D3161,RIJDERS!$B$19:$D$4377,3,FALSE),IF(ISBLANK(C3161),"",C3161))</f>
        <v/>
      </c>
    </row>
    <row r="3162" spans="1:2" x14ac:dyDescent="0.25">
      <c r="A3162" s="20" t="str">
        <f>IFERROR(VLOOKUP(D3162,RIJDERS!$B$19:$D$4377,2,FALSE),"")</f>
        <v/>
      </c>
      <c r="B3162" s="20" t="str">
        <f>IFERROR(VLOOKUP(D3162,RIJDERS!$B$19:$D$4377,3,FALSE),IF(ISBLANK(C3162),"",C3162))</f>
        <v/>
      </c>
    </row>
    <row r="3163" spans="1:2" x14ac:dyDescent="0.25">
      <c r="A3163" s="20" t="str">
        <f>IFERROR(VLOOKUP(D3163,RIJDERS!$B$19:$D$4377,2,FALSE),"")</f>
        <v/>
      </c>
      <c r="B3163" s="20" t="str">
        <f>IFERROR(VLOOKUP(D3163,RIJDERS!$B$19:$D$4377,3,FALSE),IF(ISBLANK(C3163),"",C3163))</f>
        <v/>
      </c>
    </row>
    <row r="3164" spans="1:2" x14ac:dyDescent="0.25">
      <c r="A3164" s="20" t="str">
        <f>IFERROR(VLOOKUP(D3164,RIJDERS!$B$19:$D$4377,2,FALSE),"")</f>
        <v/>
      </c>
      <c r="B3164" s="20" t="str">
        <f>IFERROR(VLOOKUP(D3164,RIJDERS!$B$19:$D$4377,3,FALSE),IF(ISBLANK(C3164),"",C3164))</f>
        <v/>
      </c>
    </row>
    <row r="3165" spans="1:2" x14ac:dyDescent="0.25">
      <c r="A3165" s="20" t="str">
        <f>IFERROR(VLOOKUP(D3165,RIJDERS!$B$19:$D$4377,2,FALSE),"")</f>
        <v/>
      </c>
      <c r="B3165" s="20" t="str">
        <f>IFERROR(VLOOKUP(D3165,RIJDERS!$B$19:$D$4377,3,FALSE),IF(ISBLANK(C3165),"",C3165))</f>
        <v/>
      </c>
    </row>
    <row r="3166" spans="1:2" x14ac:dyDescent="0.25">
      <c r="A3166" s="20" t="str">
        <f>IFERROR(VLOOKUP(D3166,RIJDERS!$B$19:$D$4377,2,FALSE),"")</f>
        <v/>
      </c>
      <c r="B3166" s="20" t="str">
        <f>IFERROR(VLOOKUP(D3166,RIJDERS!$B$19:$D$4377,3,FALSE),IF(ISBLANK(C3166),"",C3166))</f>
        <v/>
      </c>
    </row>
    <row r="3167" spans="1:2" x14ac:dyDescent="0.25">
      <c r="A3167" s="20" t="str">
        <f>IFERROR(VLOOKUP(D3167,RIJDERS!$B$19:$D$4377,2,FALSE),"")</f>
        <v/>
      </c>
      <c r="B3167" s="20" t="str">
        <f>IFERROR(VLOOKUP(D3167,RIJDERS!$B$19:$D$4377,3,FALSE),IF(ISBLANK(C3167),"",C3167))</f>
        <v/>
      </c>
    </row>
    <row r="3168" spans="1:2" x14ac:dyDescent="0.25">
      <c r="A3168" s="20" t="str">
        <f>IFERROR(VLOOKUP(D3168,RIJDERS!$B$19:$D$4377,2,FALSE),"")</f>
        <v/>
      </c>
      <c r="B3168" s="20" t="str">
        <f>IFERROR(VLOOKUP(D3168,RIJDERS!$B$19:$D$4377,3,FALSE),IF(ISBLANK(C3168),"",C3168))</f>
        <v/>
      </c>
    </row>
    <row r="3169" spans="1:2" x14ac:dyDescent="0.25">
      <c r="A3169" s="20" t="str">
        <f>IFERROR(VLOOKUP(D3169,RIJDERS!$B$19:$D$4377,2,FALSE),"")</f>
        <v/>
      </c>
      <c r="B3169" s="20" t="str">
        <f>IFERROR(VLOOKUP(D3169,RIJDERS!$B$19:$D$4377,3,FALSE),IF(ISBLANK(C3169),"",C3169))</f>
        <v/>
      </c>
    </row>
    <row r="3170" spans="1:2" x14ac:dyDescent="0.25">
      <c r="A3170" s="20" t="str">
        <f>IFERROR(VLOOKUP(D3170,RIJDERS!$B$19:$D$4377,2,FALSE),"")</f>
        <v/>
      </c>
      <c r="B3170" s="20" t="str">
        <f>IFERROR(VLOOKUP(D3170,RIJDERS!$B$19:$D$4377,3,FALSE),IF(ISBLANK(C3170),"",C3170))</f>
        <v/>
      </c>
    </row>
    <row r="3171" spans="1:2" x14ac:dyDescent="0.25">
      <c r="A3171" s="20" t="str">
        <f>IFERROR(VLOOKUP(D3171,RIJDERS!$B$19:$D$4377,2,FALSE),"")</f>
        <v/>
      </c>
      <c r="B3171" s="20" t="str">
        <f>IFERROR(VLOOKUP(D3171,RIJDERS!$B$19:$D$4377,3,FALSE),IF(ISBLANK(C3171),"",C3171))</f>
        <v/>
      </c>
    </row>
    <row r="3172" spans="1:2" x14ac:dyDescent="0.25">
      <c r="A3172" s="20" t="str">
        <f>IFERROR(VLOOKUP(D3172,RIJDERS!$B$19:$D$4377,2,FALSE),"")</f>
        <v/>
      </c>
      <c r="B3172" s="20" t="str">
        <f>IFERROR(VLOOKUP(D3172,RIJDERS!$B$19:$D$4377,3,FALSE),IF(ISBLANK(C3172),"",C3172))</f>
        <v/>
      </c>
    </row>
    <row r="3173" spans="1:2" x14ac:dyDescent="0.25">
      <c r="A3173" s="20" t="str">
        <f>IFERROR(VLOOKUP(D3173,RIJDERS!$B$19:$D$4377,2,FALSE),"")</f>
        <v/>
      </c>
      <c r="B3173" s="20" t="str">
        <f>IFERROR(VLOOKUP(D3173,RIJDERS!$B$19:$D$4377,3,FALSE),IF(ISBLANK(C3173),"",C3173))</f>
        <v/>
      </c>
    </row>
    <row r="3174" spans="1:2" x14ac:dyDescent="0.25">
      <c r="A3174" s="20" t="str">
        <f>IFERROR(VLOOKUP(D3174,RIJDERS!$B$19:$D$4377,2,FALSE),"")</f>
        <v/>
      </c>
      <c r="B3174" s="20" t="str">
        <f>IFERROR(VLOOKUP(D3174,RIJDERS!$B$19:$D$4377,3,FALSE),IF(ISBLANK(C3174),"",C3174))</f>
        <v/>
      </c>
    </row>
    <row r="3175" spans="1:2" x14ac:dyDescent="0.25">
      <c r="A3175" s="20" t="str">
        <f>IFERROR(VLOOKUP(D3175,RIJDERS!$B$19:$D$4377,2,FALSE),"")</f>
        <v/>
      </c>
      <c r="B3175" s="20" t="str">
        <f>IFERROR(VLOOKUP(D3175,RIJDERS!$B$19:$D$4377,3,FALSE),IF(ISBLANK(C3175),"",C3175))</f>
        <v/>
      </c>
    </row>
    <row r="3176" spans="1:2" x14ac:dyDescent="0.25">
      <c r="A3176" s="20" t="str">
        <f>IFERROR(VLOOKUP(D3176,RIJDERS!$B$19:$D$4377,2,FALSE),"")</f>
        <v/>
      </c>
      <c r="B3176" s="20" t="str">
        <f>IFERROR(VLOOKUP(D3176,RIJDERS!$B$19:$D$4377,3,FALSE),IF(ISBLANK(C3176),"",C3176))</f>
        <v/>
      </c>
    </row>
    <row r="3177" spans="1:2" x14ac:dyDescent="0.25">
      <c r="A3177" s="20" t="str">
        <f>IFERROR(VLOOKUP(D3177,RIJDERS!$B$19:$D$4377,2,FALSE),"")</f>
        <v/>
      </c>
      <c r="B3177" s="20" t="str">
        <f>IFERROR(VLOOKUP(D3177,RIJDERS!$B$19:$D$4377,3,FALSE),IF(ISBLANK(C3177),"",C3177))</f>
        <v/>
      </c>
    </row>
    <row r="3178" spans="1:2" x14ac:dyDescent="0.25">
      <c r="A3178" s="20" t="str">
        <f>IFERROR(VLOOKUP(D3178,RIJDERS!$B$19:$D$4377,2,FALSE),"")</f>
        <v/>
      </c>
      <c r="B3178" s="20" t="str">
        <f>IFERROR(VLOOKUP(D3178,RIJDERS!$B$19:$D$4377,3,FALSE),IF(ISBLANK(C3178),"",C3178))</f>
        <v/>
      </c>
    </row>
    <row r="3179" spans="1:2" x14ac:dyDescent="0.25">
      <c r="A3179" s="20" t="str">
        <f>IFERROR(VLOOKUP(D3179,RIJDERS!$B$19:$D$4377,2,FALSE),"")</f>
        <v/>
      </c>
      <c r="B3179" s="20" t="str">
        <f>IFERROR(VLOOKUP(D3179,RIJDERS!$B$19:$D$4377,3,FALSE),IF(ISBLANK(C3179),"",C3179))</f>
        <v/>
      </c>
    </row>
    <row r="3180" spans="1:2" x14ac:dyDescent="0.25">
      <c r="A3180" s="20" t="str">
        <f>IFERROR(VLOOKUP(D3180,RIJDERS!$B$19:$D$4377,2,FALSE),"")</f>
        <v/>
      </c>
      <c r="B3180" s="20" t="str">
        <f>IFERROR(VLOOKUP(D3180,RIJDERS!$B$19:$D$4377,3,FALSE),IF(ISBLANK(C3180),"",C3180))</f>
        <v/>
      </c>
    </row>
    <row r="3181" spans="1:2" x14ac:dyDescent="0.25">
      <c r="A3181" s="20" t="str">
        <f>IFERROR(VLOOKUP(D3181,RIJDERS!$B$19:$D$4377,2,FALSE),"")</f>
        <v/>
      </c>
      <c r="B3181" s="20" t="str">
        <f>IFERROR(VLOOKUP(D3181,RIJDERS!$B$19:$D$4377,3,FALSE),IF(ISBLANK(C3181),"",C3181))</f>
        <v/>
      </c>
    </row>
    <row r="3182" spans="1:2" x14ac:dyDescent="0.25">
      <c r="A3182" s="20" t="str">
        <f>IFERROR(VLOOKUP(D3182,RIJDERS!$B$19:$D$4377,2,FALSE),"")</f>
        <v/>
      </c>
      <c r="B3182" s="20" t="str">
        <f>IFERROR(VLOOKUP(D3182,RIJDERS!$B$19:$D$4377,3,FALSE),IF(ISBLANK(C3182),"",C3182))</f>
        <v/>
      </c>
    </row>
    <row r="3183" spans="1:2" x14ac:dyDescent="0.25">
      <c r="A3183" s="20" t="str">
        <f>IFERROR(VLOOKUP(D3183,RIJDERS!$B$19:$D$4377,2,FALSE),"")</f>
        <v/>
      </c>
      <c r="B3183" s="20" t="str">
        <f>IFERROR(VLOOKUP(D3183,RIJDERS!$B$19:$D$4377,3,FALSE),IF(ISBLANK(C3183),"",C3183))</f>
        <v/>
      </c>
    </row>
    <row r="3184" spans="1:2" x14ac:dyDescent="0.25">
      <c r="A3184" s="20" t="str">
        <f>IFERROR(VLOOKUP(D3184,RIJDERS!$B$19:$D$4377,2,FALSE),"")</f>
        <v/>
      </c>
      <c r="B3184" s="20" t="str">
        <f>IFERROR(VLOOKUP(D3184,RIJDERS!$B$19:$D$4377,3,FALSE),IF(ISBLANK(C3184),"",C3184))</f>
        <v/>
      </c>
    </row>
    <row r="3185" spans="1:2" x14ac:dyDescent="0.25">
      <c r="A3185" s="20" t="str">
        <f>IFERROR(VLOOKUP(D3185,RIJDERS!$B$19:$D$4377,2,FALSE),"")</f>
        <v/>
      </c>
      <c r="B3185" s="20" t="str">
        <f>IFERROR(VLOOKUP(D3185,RIJDERS!$B$19:$D$4377,3,FALSE),IF(ISBLANK(C3185),"",C3185))</f>
        <v/>
      </c>
    </row>
    <row r="3186" spans="1:2" x14ac:dyDescent="0.25">
      <c r="A3186" s="20" t="str">
        <f>IFERROR(VLOOKUP(D3186,RIJDERS!$B$19:$D$4377,2,FALSE),"")</f>
        <v/>
      </c>
      <c r="B3186" s="20" t="str">
        <f>IFERROR(VLOOKUP(D3186,RIJDERS!$B$19:$D$4377,3,FALSE),IF(ISBLANK(C3186),"",C3186))</f>
        <v/>
      </c>
    </row>
    <row r="3187" spans="1:2" x14ac:dyDescent="0.25">
      <c r="A3187" s="20" t="str">
        <f>IFERROR(VLOOKUP(D3187,RIJDERS!$B$19:$D$4377,2,FALSE),"")</f>
        <v/>
      </c>
      <c r="B3187" s="20" t="str">
        <f>IFERROR(VLOOKUP(D3187,RIJDERS!$B$19:$D$4377,3,FALSE),IF(ISBLANK(C3187),"",C3187))</f>
        <v/>
      </c>
    </row>
    <row r="3188" spans="1:2" x14ac:dyDescent="0.25">
      <c r="A3188" s="20" t="str">
        <f>IFERROR(VLOOKUP(D3188,RIJDERS!$B$19:$D$4377,2,FALSE),"")</f>
        <v/>
      </c>
      <c r="B3188" s="20" t="str">
        <f>IFERROR(VLOOKUP(D3188,RIJDERS!$B$19:$D$4377,3,FALSE),IF(ISBLANK(C3188),"",C3188))</f>
        <v/>
      </c>
    </row>
    <row r="3189" spans="1:2" x14ac:dyDescent="0.25">
      <c r="A3189" s="20" t="str">
        <f>IFERROR(VLOOKUP(D3189,RIJDERS!$B$19:$D$4377,2,FALSE),"")</f>
        <v/>
      </c>
      <c r="B3189" s="20" t="str">
        <f>IFERROR(VLOOKUP(D3189,RIJDERS!$B$19:$D$4377,3,FALSE),IF(ISBLANK(C3189),"",C3189))</f>
        <v/>
      </c>
    </row>
    <row r="3190" spans="1:2" x14ac:dyDescent="0.25">
      <c r="A3190" s="20" t="str">
        <f>IFERROR(VLOOKUP(D3190,RIJDERS!$B$19:$D$4377,2,FALSE),"")</f>
        <v/>
      </c>
      <c r="B3190" s="20" t="str">
        <f>IFERROR(VLOOKUP(D3190,RIJDERS!$B$19:$D$4377,3,FALSE),IF(ISBLANK(C3190),"",C3190))</f>
        <v/>
      </c>
    </row>
    <row r="3191" spans="1:2" x14ac:dyDescent="0.25">
      <c r="A3191" s="20" t="str">
        <f>IFERROR(VLOOKUP(D3191,RIJDERS!$B$19:$D$4377,2,FALSE),"")</f>
        <v/>
      </c>
      <c r="B3191" s="20" t="str">
        <f>IFERROR(VLOOKUP(D3191,RIJDERS!$B$19:$D$4377,3,FALSE),IF(ISBLANK(C3191),"",C3191))</f>
        <v/>
      </c>
    </row>
    <row r="3192" spans="1:2" x14ac:dyDescent="0.25">
      <c r="A3192" s="20" t="str">
        <f>IFERROR(VLOOKUP(D3192,RIJDERS!$B$19:$D$4377,2,FALSE),"")</f>
        <v/>
      </c>
      <c r="B3192" s="20" t="str">
        <f>IFERROR(VLOOKUP(D3192,RIJDERS!$B$19:$D$4377,3,FALSE),IF(ISBLANK(C3192),"",C3192))</f>
        <v/>
      </c>
    </row>
    <row r="3193" spans="1:2" x14ac:dyDescent="0.25">
      <c r="A3193" s="20" t="str">
        <f>IFERROR(VLOOKUP(D3193,RIJDERS!$B$19:$D$4377,2,FALSE),"")</f>
        <v/>
      </c>
      <c r="B3193" s="20" t="str">
        <f>IFERROR(VLOOKUP(D3193,RIJDERS!$B$19:$D$4377,3,FALSE),IF(ISBLANK(C3193),"",C3193))</f>
        <v/>
      </c>
    </row>
    <row r="3194" spans="1:2" x14ac:dyDescent="0.25">
      <c r="A3194" s="20" t="str">
        <f>IFERROR(VLOOKUP(D3194,RIJDERS!$B$19:$D$4377,2,FALSE),"")</f>
        <v/>
      </c>
      <c r="B3194" s="20" t="str">
        <f>IFERROR(VLOOKUP(D3194,RIJDERS!$B$19:$D$4377,3,FALSE),IF(ISBLANK(C3194),"",C3194))</f>
        <v/>
      </c>
    </row>
    <row r="3195" spans="1:2" x14ac:dyDescent="0.25">
      <c r="A3195" s="20" t="str">
        <f>IFERROR(VLOOKUP(D3195,RIJDERS!$B$19:$D$4377,2,FALSE),"")</f>
        <v/>
      </c>
      <c r="B3195" s="20" t="str">
        <f>IFERROR(VLOOKUP(D3195,RIJDERS!$B$19:$D$4377,3,FALSE),IF(ISBLANK(C3195),"",C3195))</f>
        <v/>
      </c>
    </row>
    <row r="3196" spans="1:2" x14ac:dyDescent="0.25">
      <c r="A3196" s="20" t="str">
        <f>IFERROR(VLOOKUP(D3196,RIJDERS!$B$19:$D$4377,2,FALSE),"")</f>
        <v/>
      </c>
      <c r="B3196" s="20" t="str">
        <f>IFERROR(VLOOKUP(D3196,RIJDERS!$B$19:$D$4377,3,FALSE),IF(ISBLANK(C3196),"",C3196))</f>
        <v/>
      </c>
    </row>
    <row r="3197" spans="1:2" x14ac:dyDescent="0.25">
      <c r="A3197" s="20" t="str">
        <f>IFERROR(VLOOKUP(D3197,RIJDERS!$B$19:$D$4377,2,FALSE),"")</f>
        <v/>
      </c>
      <c r="B3197" s="20" t="str">
        <f>IFERROR(VLOOKUP(D3197,RIJDERS!$B$19:$D$4377,3,FALSE),IF(ISBLANK(C3197),"",C3197))</f>
        <v/>
      </c>
    </row>
    <row r="3198" spans="1:2" x14ac:dyDescent="0.25">
      <c r="A3198" s="20" t="str">
        <f>IFERROR(VLOOKUP(D3198,RIJDERS!$B$19:$D$4377,2,FALSE),"")</f>
        <v/>
      </c>
      <c r="B3198" s="20" t="str">
        <f>IFERROR(VLOOKUP(D3198,RIJDERS!$B$19:$D$4377,3,FALSE),IF(ISBLANK(C3198),"",C3198))</f>
        <v/>
      </c>
    </row>
    <row r="3199" spans="1:2" x14ac:dyDescent="0.25">
      <c r="A3199" s="20" t="str">
        <f>IFERROR(VLOOKUP(D3199,RIJDERS!$B$19:$D$4377,2,FALSE),"")</f>
        <v/>
      </c>
      <c r="B3199" s="20" t="str">
        <f>IFERROR(VLOOKUP(D3199,RIJDERS!$B$19:$D$4377,3,FALSE),IF(ISBLANK(C3199),"",C3199))</f>
        <v/>
      </c>
    </row>
    <row r="3200" spans="1:2" x14ac:dyDescent="0.25">
      <c r="A3200" s="20" t="str">
        <f>IFERROR(VLOOKUP(D3200,RIJDERS!$B$19:$D$4377,2,FALSE),"")</f>
        <v/>
      </c>
      <c r="B3200" s="20" t="str">
        <f>IFERROR(VLOOKUP(D3200,RIJDERS!$B$19:$D$4377,3,FALSE),IF(ISBLANK(C3200),"",C3200))</f>
        <v/>
      </c>
    </row>
    <row r="3201" spans="1:2" x14ac:dyDescent="0.25">
      <c r="A3201" s="20" t="str">
        <f>IFERROR(VLOOKUP(D3201,RIJDERS!$B$19:$D$4377,2,FALSE),"")</f>
        <v/>
      </c>
      <c r="B3201" s="20" t="str">
        <f>IFERROR(VLOOKUP(D3201,RIJDERS!$B$19:$D$4377,3,FALSE),IF(ISBLANK(C3201),"",C3201))</f>
        <v/>
      </c>
    </row>
    <row r="3202" spans="1:2" x14ac:dyDescent="0.25">
      <c r="A3202" s="20" t="str">
        <f>IFERROR(VLOOKUP(D3202,RIJDERS!$B$19:$D$4377,2,FALSE),"")</f>
        <v/>
      </c>
      <c r="B3202" s="20" t="str">
        <f>IFERROR(VLOOKUP(D3202,RIJDERS!$B$19:$D$4377,3,FALSE),IF(ISBLANK(C3202),"",C3202))</f>
        <v/>
      </c>
    </row>
    <row r="3203" spans="1:2" x14ac:dyDescent="0.25">
      <c r="A3203" s="20" t="str">
        <f>IFERROR(VLOOKUP(D3203,RIJDERS!$B$19:$D$4377,2,FALSE),"")</f>
        <v/>
      </c>
      <c r="B3203" s="20" t="str">
        <f>IFERROR(VLOOKUP(D3203,RIJDERS!$B$19:$D$4377,3,FALSE),IF(ISBLANK(C3203),"",C3203))</f>
        <v/>
      </c>
    </row>
    <row r="3204" spans="1:2" x14ac:dyDescent="0.25">
      <c r="A3204" s="20" t="str">
        <f>IFERROR(VLOOKUP(D3204,RIJDERS!$B$19:$D$4377,2,FALSE),"")</f>
        <v/>
      </c>
      <c r="B3204" s="20" t="str">
        <f>IFERROR(VLOOKUP(D3204,RIJDERS!$B$19:$D$4377,3,FALSE),IF(ISBLANK(C3204),"",C3204))</f>
        <v/>
      </c>
    </row>
    <row r="3205" spans="1:2" x14ac:dyDescent="0.25">
      <c r="A3205" s="20" t="str">
        <f>IFERROR(VLOOKUP(D3205,RIJDERS!$B$19:$D$4377,2,FALSE),"")</f>
        <v/>
      </c>
      <c r="B3205" s="20" t="str">
        <f>IFERROR(VLOOKUP(D3205,RIJDERS!$B$19:$D$4377,3,FALSE),IF(ISBLANK(C3205),"",C3205))</f>
        <v/>
      </c>
    </row>
    <row r="3206" spans="1:2" x14ac:dyDescent="0.25">
      <c r="A3206" s="20" t="str">
        <f>IFERROR(VLOOKUP(D3206,RIJDERS!$B$19:$D$4377,2,FALSE),"")</f>
        <v/>
      </c>
      <c r="B3206" s="20" t="str">
        <f>IFERROR(VLOOKUP(D3206,RIJDERS!$B$19:$D$4377,3,FALSE),IF(ISBLANK(C3206),"",C3206))</f>
        <v/>
      </c>
    </row>
    <row r="3207" spans="1:2" x14ac:dyDescent="0.25">
      <c r="A3207" s="20" t="str">
        <f>IFERROR(VLOOKUP(D3207,RIJDERS!$B$19:$D$4377,2,FALSE),"")</f>
        <v/>
      </c>
      <c r="B3207" s="20" t="str">
        <f>IFERROR(VLOOKUP(D3207,RIJDERS!$B$19:$D$4377,3,FALSE),IF(ISBLANK(C3207),"",C3207))</f>
        <v/>
      </c>
    </row>
    <row r="3208" spans="1:2" x14ac:dyDescent="0.25">
      <c r="A3208" s="20" t="str">
        <f>IFERROR(VLOOKUP(D3208,RIJDERS!$B$19:$D$4377,2,FALSE),"")</f>
        <v/>
      </c>
      <c r="B3208" s="20" t="str">
        <f>IFERROR(VLOOKUP(D3208,RIJDERS!$B$19:$D$4377,3,FALSE),IF(ISBLANK(C3208),"",C3208))</f>
        <v/>
      </c>
    </row>
    <row r="3209" spans="1:2" x14ac:dyDescent="0.25">
      <c r="A3209" s="20" t="str">
        <f>IFERROR(VLOOKUP(D3209,RIJDERS!$B$19:$D$4377,2,FALSE),"")</f>
        <v/>
      </c>
      <c r="B3209" s="20" t="str">
        <f>IFERROR(VLOOKUP(D3209,RIJDERS!$B$19:$D$4377,3,FALSE),IF(ISBLANK(C3209),"",C3209))</f>
        <v/>
      </c>
    </row>
    <row r="3210" spans="1:2" x14ac:dyDescent="0.25">
      <c r="A3210" s="20" t="str">
        <f>IFERROR(VLOOKUP(D3210,RIJDERS!$B$19:$D$4377,2,FALSE),"")</f>
        <v/>
      </c>
      <c r="B3210" s="20" t="str">
        <f>IFERROR(VLOOKUP(D3210,RIJDERS!$B$19:$D$4377,3,FALSE),IF(ISBLANK(C3210),"",C3210))</f>
        <v/>
      </c>
    </row>
    <row r="3211" spans="1:2" x14ac:dyDescent="0.25">
      <c r="A3211" s="20" t="str">
        <f>IFERROR(VLOOKUP(D3211,RIJDERS!$B$19:$D$4377,2,FALSE),"")</f>
        <v/>
      </c>
      <c r="B3211" s="20" t="str">
        <f>IFERROR(VLOOKUP(D3211,RIJDERS!$B$19:$D$4377,3,FALSE),IF(ISBLANK(C3211),"",C3211))</f>
        <v/>
      </c>
    </row>
    <row r="3212" spans="1:2" x14ac:dyDescent="0.25">
      <c r="A3212" s="20" t="str">
        <f>IFERROR(VLOOKUP(D3212,RIJDERS!$B$19:$D$4377,2,FALSE),"")</f>
        <v/>
      </c>
      <c r="B3212" s="20" t="str">
        <f>IFERROR(VLOOKUP(D3212,RIJDERS!$B$19:$D$4377,3,FALSE),IF(ISBLANK(C3212),"",C3212))</f>
        <v/>
      </c>
    </row>
    <row r="3213" spans="1:2" x14ac:dyDescent="0.25">
      <c r="A3213" s="20" t="str">
        <f>IFERROR(VLOOKUP(D3213,RIJDERS!$B$19:$D$4377,2,FALSE),"")</f>
        <v/>
      </c>
      <c r="B3213" s="20" t="str">
        <f>IFERROR(VLOOKUP(D3213,RIJDERS!$B$19:$D$4377,3,FALSE),IF(ISBLANK(C3213),"",C3213))</f>
        <v/>
      </c>
    </row>
    <row r="3214" spans="1:2" x14ac:dyDescent="0.25">
      <c r="A3214" s="20" t="str">
        <f>IFERROR(VLOOKUP(D3214,RIJDERS!$B$19:$D$4377,2,FALSE),"")</f>
        <v/>
      </c>
      <c r="B3214" s="20" t="str">
        <f>IFERROR(VLOOKUP(D3214,RIJDERS!$B$19:$D$4377,3,FALSE),IF(ISBLANK(C3214),"",C3214))</f>
        <v/>
      </c>
    </row>
    <row r="3215" spans="1:2" x14ac:dyDescent="0.25">
      <c r="A3215" s="20" t="str">
        <f>IFERROR(VLOOKUP(D3215,RIJDERS!$B$19:$D$4377,2,FALSE),"")</f>
        <v/>
      </c>
      <c r="B3215" s="20" t="str">
        <f>IFERROR(VLOOKUP(D3215,RIJDERS!$B$19:$D$4377,3,FALSE),IF(ISBLANK(C3215),"",C3215))</f>
        <v/>
      </c>
    </row>
    <row r="3216" spans="1:2" x14ac:dyDescent="0.25">
      <c r="A3216" s="20" t="str">
        <f>IFERROR(VLOOKUP(D3216,RIJDERS!$B$19:$D$4377,2,FALSE),"")</f>
        <v/>
      </c>
      <c r="B3216" s="20" t="str">
        <f>IFERROR(VLOOKUP(D3216,RIJDERS!$B$19:$D$4377,3,FALSE),IF(ISBLANK(C3216),"",C3216))</f>
        <v/>
      </c>
    </row>
    <row r="3217" spans="1:2" x14ac:dyDescent="0.25">
      <c r="A3217" s="20" t="str">
        <f>IFERROR(VLOOKUP(D3217,RIJDERS!$B$19:$D$4377,2,FALSE),"")</f>
        <v/>
      </c>
      <c r="B3217" s="20" t="str">
        <f>IFERROR(VLOOKUP(D3217,RIJDERS!$B$19:$D$4377,3,FALSE),IF(ISBLANK(C3217),"",C3217))</f>
        <v/>
      </c>
    </row>
    <row r="3218" spans="1:2" x14ac:dyDescent="0.25">
      <c r="A3218" s="20" t="str">
        <f>IFERROR(VLOOKUP(D3218,RIJDERS!$B$19:$D$4377,2,FALSE),"")</f>
        <v/>
      </c>
      <c r="B3218" s="20" t="str">
        <f>IFERROR(VLOOKUP(D3218,RIJDERS!$B$19:$D$4377,3,FALSE),IF(ISBLANK(C3218),"",C3218))</f>
        <v/>
      </c>
    </row>
    <row r="3219" spans="1:2" x14ac:dyDescent="0.25">
      <c r="A3219" s="20" t="str">
        <f>IFERROR(VLOOKUP(D3219,RIJDERS!$B$19:$D$4377,2,FALSE),"")</f>
        <v/>
      </c>
      <c r="B3219" s="20" t="str">
        <f>IFERROR(VLOOKUP(D3219,RIJDERS!$B$19:$D$4377,3,FALSE),IF(ISBLANK(C3219),"",C3219))</f>
        <v/>
      </c>
    </row>
    <row r="3220" spans="1:2" x14ac:dyDescent="0.25">
      <c r="A3220" s="20" t="str">
        <f>IFERROR(VLOOKUP(D3220,RIJDERS!$B$19:$D$4377,2,FALSE),"")</f>
        <v/>
      </c>
      <c r="B3220" s="20" t="str">
        <f>IFERROR(VLOOKUP(D3220,RIJDERS!$B$19:$D$4377,3,FALSE),IF(ISBLANK(C3220),"",C3220))</f>
        <v/>
      </c>
    </row>
    <row r="3221" spans="1:2" x14ac:dyDescent="0.25">
      <c r="A3221" s="20" t="str">
        <f>IFERROR(VLOOKUP(D3221,RIJDERS!$B$19:$D$4377,2,FALSE),"")</f>
        <v/>
      </c>
      <c r="B3221" s="20" t="str">
        <f>IFERROR(VLOOKUP(D3221,RIJDERS!$B$19:$D$4377,3,FALSE),IF(ISBLANK(C3221),"",C3221))</f>
        <v/>
      </c>
    </row>
    <row r="3222" spans="1:2" x14ac:dyDescent="0.25">
      <c r="A3222" s="20" t="str">
        <f>IFERROR(VLOOKUP(D3222,RIJDERS!$B$19:$D$4377,2,FALSE),"")</f>
        <v/>
      </c>
      <c r="B3222" s="20" t="str">
        <f>IFERROR(VLOOKUP(D3222,RIJDERS!$B$19:$D$4377,3,FALSE),IF(ISBLANK(C3222),"",C3222))</f>
        <v/>
      </c>
    </row>
    <row r="3223" spans="1:2" x14ac:dyDescent="0.25">
      <c r="A3223" s="20" t="str">
        <f>IFERROR(VLOOKUP(D3223,RIJDERS!$B$19:$D$4377,2,FALSE),"")</f>
        <v/>
      </c>
      <c r="B3223" s="20" t="str">
        <f>IFERROR(VLOOKUP(D3223,RIJDERS!$B$19:$D$4377,3,FALSE),IF(ISBLANK(C3223),"",C3223))</f>
        <v/>
      </c>
    </row>
    <row r="3224" spans="1:2" x14ac:dyDescent="0.25">
      <c r="A3224" s="20" t="str">
        <f>IFERROR(VLOOKUP(D3224,RIJDERS!$B$19:$D$4377,2,FALSE),"")</f>
        <v/>
      </c>
      <c r="B3224" s="20" t="str">
        <f>IFERROR(VLOOKUP(D3224,RIJDERS!$B$19:$D$4377,3,FALSE),IF(ISBLANK(C3224),"",C3224))</f>
        <v/>
      </c>
    </row>
    <row r="3225" spans="1:2" x14ac:dyDescent="0.25">
      <c r="A3225" s="20" t="str">
        <f>IFERROR(VLOOKUP(D3225,RIJDERS!$B$19:$D$4377,2,FALSE),"")</f>
        <v/>
      </c>
      <c r="B3225" s="20" t="str">
        <f>IFERROR(VLOOKUP(D3225,RIJDERS!$B$19:$D$4377,3,FALSE),IF(ISBLANK(C3225),"",C3225))</f>
        <v/>
      </c>
    </row>
    <row r="3226" spans="1:2" x14ac:dyDescent="0.25">
      <c r="A3226" s="20" t="str">
        <f>IFERROR(VLOOKUP(D3226,RIJDERS!$B$19:$D$4377,2,FALSE),"")</f>
        <v/>
      </c>
      <c r="B3226" s="20" t="str">
        <f>IFERROR(VLOOKUP(D3226,RIJDERS!$B$19:$D$4377,3,FALSE),IF(ISBLANK(C3226),"",C3226))</f>
        <v/>
      </c>
    </row>
    <row r="3227" spans="1:2" x14ac:dyDescent="0.25">
      <c r="A3227" s="20" t="str">
        <f>IFERROR(VLOOKUP(D3227,RIJDERS!$B$19:$D$4377,2,FALSE),"")</f>
        <v/>
      </c>
      <c r="B3227" s="20" t="str">
        <f>IFERROR(VLOOKUP(D3227,RIJDERS!$B$19:$D$4377,3,FALSE),IF(ISBLANK(C3227),"",C3227))</f>
        <v/>
      </c>
    </row>
    <row r="3228" spans="1:2" x14ac:dyDescent="0.25">
      <c r="A3228" s="20" t="str">
        <f>IFERROR(VLOOKUP(D3228,RIJDERS!$B$19:$D$4377,2,FALSE),"")</f>
        <v/>
      </c>
      <c r="B3228" s="20" t="str">
        <f>IFERROR(VLOOKUP(D3228,RIJDERS!$B$19:$D$4377,3,FALSE),IF(ISBLANK(C3228),"",C3228))</f>
        <v/>
      </c>
    </row>
    <row r="3229" spans="1:2" x14ac:dyDescent="0.25">
      <c r="A3229" s="20" t="str">
        <f>IFERROR(VLOOKUP(D3229,RIJDERS!$B$19:$D$4377,2,FALSE),"")</f>
        <v/>
      </c>
      <c r="B3229" s="20" t="str">
        <f>IFERROR(VLOOKUP(D3229,RIJDERS!$B$19:$D$4377,3,FALSE),IF(ISBLANK(C3229),"",C3229))</f>
        <v/>
      </c>
    </row>
    <row r="3230" spans="1:2" x14ac:dyDescent="0.25">
      <c r="A3230" s="20" t="str">
        <f>IFERROR(VLOOKUP(D3230,RIJDERS!$B$19:$D$4377,2,FALSE),"")</f>
        <v/>
      </c>
      <c r="B3230" s="20" t="str">
        <f>IFERROR(VLOOKUP(D3230,RIJDERS!$B$19:$D$4377,3,FALSE),IF(ISBLANK(C3230),"",C3230))</f>
        <v/>
      </c>
    </row>
    <row r="3231" spans="1:2" x14ac:dyDescent="0.25">
      <c r="A3231" s="20" t="str">
        <f>IFERROR(VLOOKUP(D3231,RIJDERS!$B$19:$D$4377,2,FALSE),"")</f>
        <v/>
      </c>
      <c r="B3231" s="20" t="str">
        <f>IFERROR(VLOOKUP(D3231,RIJDERS!$B$19:$D$4377,3,FALSE),IF(ISBLANK(C3231),"",C3231))</f>
        <v/>
      </c>
    </row>
    <row r="3232" spans="1:2" x14ac:dyDescent="0.25">
      <c r="A3232" s="20" t="str">
        <f>IFERROR(VLOOKUP(D3232,RIJDERS!$B$19:$D$4377,2,FALSE),"")</f>
        <v/>
      </c>
      <c r="B3232" s="20" t="str">
        <f>IFERROR(VLOOKUP(D3232,RIJDERS!$B$19:$D$4377,3,FALSE),IF(ISBLANK(C3232),"",C3232))</f>
        <v/>
      </c>
    </row>
    <row r="3233" spans="1:2" x14ac:dyDescent="0.25">
      <c r="A3233" s="20" t="str">
        <f>IFERROR(VLOOKUP(D3233,RIJDERS!$B$19:$D$4377,2,FALSE),"")</f>
        <v/>
      </c>
      <c r="B3233" s="20" t="str">
        <f>IFERROR(VLOOKUP(D3233,RIJDERS!$B$19:$D$4377,3,FALSE),IF(ISBLANK(C3233),"",C3233))</f>
        <v/>
      </c>
    </row>
    <row r="3234" spans="1:2" x14ac:dyDescent="0.25">
      <c r="A3234" s="20" t="str">
        <f>IFERROR(VLOOKUP(D3234,RIJDERS!$B$19:$D$4377,2,FALSE),"")</f>
        <v/>
      </c>
      <c r="B3234" s="20" t="str">
        <f>IFERROR(VLOOKUP(D3234,RIJDERS!$B$19:$D$4377,3,FALSE),IF(ISBLANK(C3234),"",C3234))</f>
        <v/>
      </c>
    </row>
    <row r="3235" spans="1:2" x14ac:dyDescent="0.25">
      <c r="A3235" s="20" t="str">
        <f>IFERROR(VLOOKUP(D3235,RIJDERS!$B$19:$D$4377,2,FALSE),"")</f>
        <v/>
      </c>
      <c r="B3235" s="20" t="str">
        <f>IFERROR(VLOOKUP(D3235,RIJDERS!$B$19:$D$4377,3,FALSE),IF(ISBLANK(C3235),"",C3235))</f>
        <v/>
      </c>
    </row>
    <row r="3236" spans="1:2" x14ac:dyDescent="0.25">
      <c r="A3236" s="20" t="str">
        <f>IFERROR(VLOOKUP(D3236,RIJDERS!$B$19:$D$4377,2,FALSE),"")</f>
        <v/>
      </c>
      <c r="B3236" s="20" t="str">
        <f>IFERROR(VLOOKUP(D3236,RIJDERS!$B$19:$D$4377,3,FALSE),IF(ISBLANK(C3236),"",C3236))</f>
        <v/>
      </c>
    </row>
    <row r="3237" spans="1:2" x14ac:dyDescent="0.25">
      <c r="A3237" s="20" t="str">
        <f>IFERROR(VLOOKUP(D3237,RIJDERS!$B$19:$D$4377,2,FALSE),"")</f>
        <v/>
      </c>
      <c r="B3237" s="20" t="str">
        <f>IFERROR(VLOOKUP(D3237,RIJDERS!$B$19:$D$4377,3,FALSE),IF(ISBLANK(C3237),"",C3237))</f>
        <v/>
      </c>
    </row>
    <row r="3238" spans="1:2" x14ac:dyDescent="0.25">
      <c r="A3238" s="20" t="str">
        <f>IFERROR(VLOOKUP(D3238,RIJDERS!$B$19:$D$4377,2,FALSE),"")</f>
        <v/>
      </c>
      <c r="B3238" s="20" t="str">
        <f>IFERROR(VLOOKUP(D3238,RIJDERS!$B$19:$D$4377,3,FALSE),IF(ISBLANK(C3238),"",C3238))</f>
        <v/>
      </c>
    </row>
    <row r="3239" spans="1:2" x14ac:dyDescent="0.25">
      <c r="A3239" s="20" t="str">
        <f>IFERROR(VLOOKUP(D3239,RIJDERS!$B$19:$D$4377,2,FALSE),"")</f>
        <v/>
      </c>
      <c r="B3239" s="20" t="str">
        <f>IFERROR(VLOOKUP(D3239,RIJDERS!$B$19:$D$4377,3,FALSE),IF(ISBLANK(C3239),"",C3239))</f>
        <v/>
      </c>
    </row>
    <row r="3240" spans="1:2" x14ac:dyDescent="0.25">
      <c r="A3240" s="20" t="str">
        <f>IFERROR(VLOOKUP(D3240,RIJDERS!$B$19:$D$4377,2,FALSE),"")</f>
        <v/>
      </c>
      <c r="B3240" s="20" t="str">
        <f>IFERROR(VLOOKUP(D3240,RIJDERS!$B$19:$D$4377,3,FALSE),IF(ISBLANK(C3240),"",C3240))</f>
        <v/>
      </c>
    </row>
    <row r="3241" spans="1:2" x14ac:dyDescent="0.25">
      <c r="A3241" s="20" t="str">
        <f>IFERROR(VLOOKUP(D3241,RIJDERS!$B$19:$D$4377,2,FALSE),"")</f>
        <v/>
      </c>
      <c r="B3241" s="20" t="str">
        <f>IFERROR(VLOOKUP(D3241,RIJDERS!$B$19:$D$4377,3,FALSE),IF(ISBLANK(C3241),"",C3241))</f>
        <v/>
      </c>
    </row>
    <row r="3242" spans="1:2" x14ac:dyDescent="0.25">
      <c r="A3242" s="20" t="str">
        <f>IFERROR(VLOOKUP(D3242,RIJDERS!$B$19:$D$4377,2,FALSE),"")</f>
        <v/>
      </c>
      <c r="B3242" s="20" t="str">
        <f>IFERROR(VLOOKUP(D3242,RIJDERS!$B$19:$D$4377,3,FALSE),IF(ISBLANK(C3242),"",C3242))</f>
        <v/>
      </c>
    </row>
    <row r="3243" spans="1:2" x14ac:dyDescent="0.25">
      <c r="A3243" s="20" t="str">
        <f>IFERROR(VLOOKUP(D3243,RIJDERS!$B$19:$D$4377,2,FALSE),"")</f>
        <v/>
      </c>
      <c r="B3243" s="20" t="str">
        <f>IFERROR(VLOOKUP(D3243,RIJDERS!$B$19:$D$4377,3,FALSE),IF(ISBLANK(C3243),"",C3243))</f>
        <v/>
      </c>
    </row>
    <row r="3244" spans="1:2" x14ac:dyDescent="0.25">
      <c r="A3244" s="20" t="str">
        <f>IFERROR(VLOOKUP(D3244,RIJDERS!$B$19:$D$4377,2,FALSE),"")</f>
        <v/>
      </c>
      <c r="B3244" s="20" t="str">
        <f>IFERROR(VLOOKUP(D3244,RIJDERS!$B$19:$D$4377,3,FALSE),IF(ISBLANK(C3244),"",C3244))</f>
        <v/>
      </c>
    </row>
    <row r="3245" spans="1:2" x14ac:dyDescent="0.25">
      <c r="A3245" s="20" t="str">
        <f>IFERROR(VLOOKUP(D3245,RIJDERS!$B$19:$D$4377,2,FALSE),"")</f>
        <v/>
      </c>
      <c r="B3245" s="20" t="str">
        <f>IFERROR(VLOOKUP(D3245,RIJDERS!$B$19:$D$4377,3,FALSE),IF(ISBLANK(C3245),"",C3245))</f>
        <v/>
      </c>
    </row>
    <row r="3246" spans="1:2" x14ac:dyDescent="0.25">
      <c r="A3246" s="20" t="str">
        <f>IFERROR(VLOOKUP(D3246,RIJDERS!$B$19:$D$4377,2,FALSE),"")</f>
        <v/>
      </c>
      <c r="B3246" s="20" t="str">
        <f>IFERROR(VLOOKUP(D3246,RIJDERS!$B$19:$D$4377,3,FALSE),IF(ISBLANK(C3246),"",C3246))</f>
        <v/>
      </c>
    </row>
    <row r="3247" spans="1:2" x14ac:dyDescent="0.25">
      <c r="A3247" s="20" t="str">
        <f>IFERROR(VLOOKUP(D3247,RIJDERS!$B$19:$D$4377,2,FALSE),"")</f>
        <v/>
      </c>
      <c r="B3247" s="20" t="str">
        <f>IFERROR(VLOOKUP(D3247,RIJDERS!$B$19:$D$4377,3,FALSE),IF(ISBLANK(C3247),"",C3247))</f>
        <v/>
      </c>
    </row>
    <row r="3248" spans="1:2" x14ac:dyDescent="0.25">
      <c r="A3248" s="20" t="str">
        <f>IFERROR(VLOOKUP(D3248,RIJDERS!$B$19:$D$4377,2,FALSE),"")</f>
        <v/>
      </c>
      <c r="B3248" s="20" t="str">
        <f>IFERROR(VLOOKUP(D3248,RIJDERS!$B$19:$D$4377,3,FALSE),IF(ISBLANK(C3248),"",C3248))</f>
        <v/>
      </c>
    </row>
    <row r="3249" spans="1:2" x14ac:dyDescent="0.25">
      <c r="A3249" s="20" t="str">
        <f>IFERROR(VLOOKUP(D3249,RIJDERS!$B$19:$D$4377,2,FALSE),"")</f>
        <v/>
      </c>
      <c r="B3249" s="20" t="str">
        <f>IFERROR(VLOOKUP(D3249,RIJDERS!$B$19:$D$4377,3,FALSE),IF(ISBLANK(C3249),"",C3249))</f>
        <v/>
      </c>
    </row>
    <row r="3250" spans="1:2" x14ac:dyDescent="0.25">
      <c r="A3250" s="20" t="str">
        <f>IFERROR(VLOOKUP(D3250,RIJDERS!$B$19:$D$4377,2,FALSE),"")</f>
        <v/>
      </c>
      <c r="B3250" s="20" t="str">
        <f>IFERROR(VLOOKUP(D3250,RIJDERS!$B$19:$D$4377,3,FALSE),IF(ISBLANK(C3250),"",C3250))</f>
        <v/>
      </c>
    </row>
    <row r="3251" spans="1:2" x14ac:dyDescent="0.25">
      <c r="A3251" s="20" t="str">
        <f>IFERROR(VLOOKUP(D3251,RIJDERS!$B$19:$D$4377,2,FALSE),"")</f>
        <v/>
      </c>
      <c r="B3251" s="20" t="str">
        <f>IFERROR(VLOOKUP(D3251,RIJDERS!$B$19:$D$4377,3,FALSE),IF(ISBLANK(C3251),"",C3251))</f>
        <v/>
      </c>
    </row>
    <row r="3252" spans="1:2" x14ac:dyDescent="0.25">
      <c r="A3252" s="20" t="str">
        <f>IFERROR(VLOOKUP(D3252,RIJDERS!$B$19:$D$4377,2,FALSE),"")</f>
        <v/>
      </c>
      <c r="B3252" s="20" t="str">
        <f>IFERROR(VLOOKUP(D3252,RIJDERS!$B$19:$D$4377,3,FALSE),IF(ISBLANK(C3252),"",C3252))</f>
        <v/>
      </c>
    </row>
    <row r="3253" spans="1:2" x14ac:dyDescent="0.25">
      <c r="A3253" s="20" t="str">
        <f>IFERROR(VLOOKUP(D3253,RIJDERS!$B$19:$D$4377,2,FALSE),"")</f>
        <v/>
      </c>
      <c r="B3253" s="20" t="str">
        <f>IFERROR(VLOOKUP(D3253,RIJDERS!$B$19:$D$4377,3,FALSE),IF(ISBLANK(C3253),"",C3253))</f>
        <v/>
      </c>
    </row>
    <row r="3254" spans="1:2" x14ac:dyDescent="0.25">
      <c r="A3254" s="20" t="str">
        <f>IFERROR(VLOOKUP(D3254,RIJDERS!$B$19:$D$4377,2,FALSE),"")</f>
        <v/>
      </c>
      <c r="B3254" s="20" t="str">
        <f>IFERROR(VLOOKUP(D3254,RIJDERS!$B$19:$D$4377,3,FALSE),IF(ISBLANK(C3254),"",C3254))</f>
        <v/>
      </c>
    </row>
    <row r="3255" spans="1:2" x14ac:dyDescent="0.25">
      <c r="A3255" s="20" t="str">
        <f>IFERROR(VLOOKUP(D3255,RIJDERS!$B$19:$D$4377,2,FALSE),"")</f>
        <v/>
      </c>
      <c r="B3255" s="20" t="str">
        <f>IFERROR(VLOOKUP(D3255,RIJDERS!$B$19:$D$4377,3,FALSE),IF(ISBLANK(C3255),"",C3255))</f>
        <v/>
      </c>
    </row>
    <row r="3256" spans="1:2" x14ac:dyDescent="0.25">
      <c r="A3256" s="20" t="str">
        <f>IFERROR(VLOOKUP(D3256,RIJDERS!$B$19:$D$4377,2,FALSE),"")</f>
        <v/>
      </c>
      <c r="B3256" s="20" t="str">
        <f>IFERROR(VLOOKUP(D3256,RIJDERS!$B$19:$D$4377,3,FALSE),IF(ISBLANK(C3256),"",C3256))</f>
        <v/>
      </c>
    </row>
    <row r="3257" spans="1:2" x14ac:dyDescent="0.25">
      <c r="A3257" s="20" t="str">
        <f>IFERROR(VLOOKUP(D3257,RIJDERS!$B$19:$D$4377,2,FALSE),"")</f>
        <v/>
      </c>
      <c r="B3257" s="20" t="str">
        <f>IFERROR(VLOOKUP(D3257,RIJDERS!$B$19:$D$4377,3,FALSE),IF(ISBLANK(C3257),"",C3257))</f>
        <v/>
      </c>
    </row>
    <row r="3258" spans="1:2" x14ac:dyDescent="0.25">
      <c r="A3258" s="20" t="str">
        <f>IFERROR(VLOOKUP(D3258,RIJDERS!$B$19:$D$4377,2,FALSE),"")</f>
        <v/>
      </c>
      <c r="B3258" s="20" t="str">
        <f>IFERROR(VLOOKUP(D3258,RIJDERS!$B$19:$D$4377,3,FALSE),IF(ISBLANK(C3258),"",C3258))</f>
        <v/>
      </c>
    </row>
    <row r="3259" spans="1:2" x14ac:dyDescent="0.25">
      <c r="A3259" s="20" t="str">
        <f>IFERROR(VLOOKUP(D3259,RIJDERS!$B$19:$D$4377,2,FALSE),"")</f>
        <v/>
      </c>
      <c r="B3259" s="20" t="str">
        <f>IFERROR(VLOOKUP(D3259,RIJDERS!$B$19:$D$4377,3,FALSE),IF(ISBLANK(C3259),"",C3259))</f>
        <v/>
      </c>
    </row>
    <row r="3260" spans="1:2" x14ac:dyDescent="0.25">
      <c r="A3260" s="20" t="str">
        <f>IFERROR(VLOOKUP(D3260,RIJDERS!$B$19:$D$4377,2,FALSE),"")</f>
        <v/>
      </c>
      <c r="B3260" s="20" t="str">
        <f>IFERROR(VLOOKUP(D3260,RIJDERS!$B$19:$D$4377,3,FALSE),IF(ISBLANK(C3260),"",C3260))</f>
        <v/>
      </c>
    </row>
    <row r="3261" spans="1:2" x14ac:dyDescent="0.25">
      <c r="A3261" s="20" t="str">
        <f>IFERROR(VLOOKUP(D3261,RIJDERS!$B$19:$D$4377,2,FALSE),"")</f>
        <v/>
      </c>
      <c r="B3261" s="20" t="str">
        <f>IFERROR(VLOOKUP(D3261,RIJDERS!$B$19:$D$4377,3,FALSE),IF(ISBLANK(C3261),"",C3261))</f>
        <v/>
      </c>
    </row>
    <row r="3262" spans="1:2" x14ac:dyDescent="0.25">
      <c r="A3262" s="20" t="str">
        <f>IFERROR(VLOOKUP(D3262,RIJDERS!$B$19:$D$4377,2,FALSE),"")</f>
        <v/>
      </c>
      <c r="B3262" s="20" t="str">
        <f>IFERROR(VLOOKUP(D3262,RIJDERS!$B$19:$D$4377,3,FALSE),IF(ISBLANK(C3262),"",C3262))</f>
        <v/>
      </c>
    </row>
    <row r="3263" spans="1:2" x14ac:dyDescent="0.25">
      <c r="A3263" s="20" t="str">
        <f>IFERROR(VLOOKUP(D3263,RIJDERS!$B$19:$D$4377,2,FALSE),"")</f>
        <v/>
      </c>
      <c r="B3263" s="20" t="str">
        <f>IFERROR(VLOOKUP(D3263,RIJDERS!$B$19:$D$4377,3,FALSE),IF(ISBLANK(C3263),"",C3263))</f>
        <v/>
      </c>
    </row>
    <row r="3264" spans="1:2" x14ac:dyDescent="0.25">
      <c r="A3264" s="20" t="str">
        <f>IFERROR(VLOOKUP(D3264,RIJDERS!$B$19:$D$4377,2,FALSE),"")</f>
        <v/>
      </c>
      <c r="B3264" s="20" t="str">
        <f>IFERROR(VLOOKUP(D3264,RIJDERS!$B$19:$D$4377,3,FALSE),IF(ISBLANK(C3264),"",C3264))</f>
        <v/>
      </c>
    </row>
    <row r="3265" spans="1:2" x14ac:dyDescent="0.25">
      <c r="A3265" s="20" t="str">
        <f>IFERROR(VLOOKUP(D3265,RIJDERS!$B$19:$D$4377,2,FALSE),"")</f>
        <v/>
      </c>
      <c r="B3265" s="20" t="str">
        <f>IFERROR(VLOOKUP(D3265,RIJDERS!$B$19:$D$4377,3,FALSE),IF(ISBLANK(C3265),"",C3265))</f>
        <v/>
      </c>
    </row>
    <row r="3266" spans="1:2" x14ac:dyDescent="0.25">
      <c r="A3266" s="20" t="str">
        <f>IFERROR(VLOOKUP(D3266,RIJDERS!$B$19:$D$4377,2,FALSE),"")</f>
        <v/>
      </c>
      <c r="B3266" s="20" t="str">
        <f>IFERROR(VLOOKUP(D3266,RIJDERS!$B$19:$D$4377,3,FALSE),IF(ISBLANK(C3266),"",C3266))</f>
        <v/>
      </c>
    </row>
    <row r="3267" spans="1:2" x14ac:dyDescent="0.25">
      <c r="A3267" s="20" t="str">
        <f>IFERROR(VLOOKUP(D3267,RIJDERS!$B$19:$D$4377,2,FALSE),"")</f>
        <v/>
      </c>
      <c r="B3267" s="20" t="str">
        <f>IFERROR(VLOOKUP(D3267,RIJDERS!$B$19:$D$4377,3,FALSE),IF(ISBLANK(C3267),"",C3267))</f>
        <v/>
      </c>
    </row>
    <row r="3268" spans="1:2" x14ac:dyDescent="0.25">
      <c r="A3268" s="20" t="str">
        <f>IFERROR(VLOOKUP(D3268,RIJDERS!$B$19:$D$4377,2,FALSE),"")</f>
        <v/>
      </c>
      <c r="B3268" s="20" t="str">
        <f>IFERROR(VLOOKUP(D3268,RIJDERS!$B$19:$D$4377,3,FALSE),IF(ISBLANK(C3268),"",C3268))</f>
        <v/>
      </c>
    </row>
    <row r="3269" spans="1:2" x14ac:dyDescent="0.25">
      <c r="A3269" s="20" t="str">
        <f>IFERROR(VLOOKUP(D3269,RIJDERS!$B$19:$D$4377,2,FALSE),"")</f>
        <v/>
      </c>
      <c r="B3269" s="20" t="str">
        <f>IFERROR(VLOOKUP(D3269,RIJDERS!$B$19:$D$4377,3,FALSE),IF(ISBLANK(C3269),"",C3269))</f>
        <v/>
      </c>
    </row>
    <row r="3270" spans="1:2" x14ac:dyDescent="0.25">
      <c r="A3270" s="20" t="str">
        <f>IFERROR(VLOOKUP(D3270,RIJDERS!$B$19:$D$4377,2,FALSE),"")</f>
        <v/>
      </c>
      <c r="B3270" s="20" t="str">
        <f>IFERROR(VLOOKUP(D3270,RIJDERS!$B$19:$D$4377,3,FALSE),IF(ISBLANK(C3270),"",C3270))</f>
        <v/>
      </c>
    </row>
    <row r="3271" spans="1:2" x14ac:dyDescent="0.25">
      <c r="A3271" s="20" t="str">
        <f>IFERROR(VLOOKUP(D3271,RIJDERS!$B$19:$D$4377,2,FALSE),"")</f>
        <v/>
      </c>
      <c r="B3271" s="20" t="str">
        <f>IFERROR(VLOOKUP(D3271,RIJDERS!$B$19:$D$4377,3,FALSE),IF(ISBLANK(C3271),"",C3271))</f>
        <v/>
      </c>
    </row>
    <row r="3272" spans="1:2" x14ac:dyDescent="0.25">
      <c r="A3272" s="20" t="str">
        <f>IFERROR(VLOOKUP(D3272,RIJDERS!$B$19:$D$4377,2,FALSE),"")</f>
        <v/>
      </c>
      <c r="B3272" s="20" t="str">
        <f>IFERROR(VLOOKUP(D3272,RIJDERS!$B$19:$D$4377,3,FALSE),IF(ISBLANK(C3272),"",C3272))</f>
        <v/>
      </c>
    </row>
    <row r="3273" spans="1:2" x14ac:dyDescent="0.25">
      <c r="A3273" s="20" t="str">
        <f>IFERROR(VLOOKUP(D3273,RIJDERS!$B$19:$D$4377,2,FALSE),"")</f>
        <v/>
      </c>
      <c r="B3273" s="20" t="str">
        <f>IFERROR(VLOOKUP(D3273,RIJDERS!$B$19:$D$4377,3,FALSE),IF(ISBLANK(C3273),"",C3273))</f>
        <v/>
      </c>
    </row>
    <row r="3274" spans="1:2" x14ac:dyDescent="0.25">
      <c r="A3274" s="20" t="str">
        <f>IFERROR(VLOOKUP(D3274,RIJDERS!$B$19:$D$4377,2,FALSE),"")</f>
        <v/>
      </c>
      <c r="B3274" s="20" t="str">
        <f>IFERROR(VLOOKUP(D3274,RIJDERS!$B$19:$D$4377,3,FALSE),IF(ISBLANK(C3274),"",C3274))</f>
        <v/>
      </c>
    </row>
    <row r="3275" spans="1:2" x14ac:dyDescent="0.25">
      <c r="A3275" s="20" t="str">
        <f>IFERROR(VLOOKUP(D3275,RIJDERS!$B$19:$D$4377,2,FALSE),"")</f>
        <v/>
      </c>
      <c r="B3275" s="20" t="str">
        <f>IFERROR(VLOOKUP(D3275,RIJDERS!$B$19:$D$4377,3,FALSE),IF(ISBLANK(C3275),"",C3275))</f>
        <v/>
      </c>
    </row>
    <row r="3276" spans="1:2" x14ac:dyDescent="0.25">
      <c r="A3276" s="20" t="str">
        <f>IFERROR(VLOOKUP(D3276,RIJDERS!$B$19:$D$4377,2,FALSE),"")</f>
        <v/>
      </c>
      <c r="B3276" s="20" t="str">
        <f>IFERROR(VLOOKUP(D3276,RIJDERS!$B$19:$D$4377,3,FALSE),IF(ISBLANK(C3276),"",C3276))</f>
        <v/>
      </c>
    </row>
    <row r="3277" spans="1:2" x14ac:dyDescent="0.25">
      <c r="A3277" s="20" t="str">
        <f>IFERROR(VLOOKUP(D3277,RIJDERS!$B$19:$D$4377,2,FALSE),"")</f>
        <v/>
      </c>
      <c r="B3277" s="20" t="str">
        <f>IFERROR(VLOOKUP(D3277,RIJDERS!$B$19:$D$4377,3,FALSE),IF(ISBLANK(C3277),"",C3277))</f>
        <v/>
      </c>
    </row>
    <row r="3278" spans="1:2" x14ac:dyDescent="0.25">
      <c r="A3278" s="20" t="str">
        <f>IFERROR(VLOOKUP(D3278,RIJDERS!$B$19:$D$4377,2,FALSE),"")</f>
        <v/>
      </c>
      <c r="B3278" s="20" t="str">
        <f>IFERROR(VLOOKUP(D3278,RIJDERS!$B$19:$D$4377,3,FALSE),IF(ISBLANK(C3278),"",C3278))</f>
        <v/>
      </c>
    </row>
    <row r="3279" spans="1:2" x14ac:dyDescent="0.25">
      <c r="A3279" s="20" t="str">
        <f>IFERROR(VLOOKUP(D3279,RIJDERS!$B$19:$D$4377,2,FALSE),"")</f>
        <v/>
      </c>
      <c r="B3279" s="20" t="str">
        <f>IFERROR(VLOOKUP(D3279,RIJDERS!$B$19:$D$4377,3,FALSE),IF(ISBLANK(C3279),"",C3279))</f>
        <v/>
      </c>
    </row>
    <row r="3280" spans="1:2" x14ac:dyDescent="0.25">
      <c r="A3280" s="20" t="str">
        <f>IFERROR(VLOOKUP(D3280,RIJDERS!$B$19:$D$4377,2,FALSE),"")</f>
        <v/>
      </c>
      <c r="B3280" s="20" t="str">
        <f>IFERROR(VLOOKUP(D3280,RIJDERS!$B$19:$D$4377,3,FALSE),IF(ISBLANK(C3280),"",C3280))</f>
        <v/>
      </c>
    </row>
    <row r="3281" spans="1:2" x14ac:dyDescent="0.25">
      <c r="A3281" s="20" t="str">
        <f>IFERROR(VLOOKUP(D3281,RIJDERS!$B$19:$D$4377,2,FALSE),"")</f>
        <v/>
      </c>
      <c r="B3281" s="20" t="str">
        <f>IFERROR(VLOOKUP(D3281,RIJDERS!$B$19:$D$4377,3,FALSE),IF(ISBLANK(C3281),"",C3281))</f>
        <v/>
      </c>
    </row>
    <row r="3282" spans="1:2" x14ac:dyDescent="0.25">
      <c r="A3282" s="20" t="str">
        <f>IFERROR(VLOOKUP(D3282,RIJDERS!$B$19:$D$4377,2,FALSE),"")</f>
        <v/>
      </c>
      <c r="B3282" s="20" t="str">
        <f>IFERROR(VLOOKUP(D3282,RIJDERS!$B$19:$D$4377,3,FALSE),IF(ISBLANK(C3282),"",C3282))</f>
        <v/>
      </c>
    </row>
    <row r="3283" spans="1:2" x14ac:dyDescent="0.25">
      <c r="A3283" s="20" t="str">
        <f>IFERROR(VLOOKUP(D3283,RIJDERS!$B$19:$D$4377,2,FALSE),"")</f>
        <v/>
      </c>
      <c r="B3283" s="20" t="str">
        <f>IFERROR(VLOOKUP(D3283,RIJDERS!$B$19:$D$4377,3,FALSE),IF(ISBLANK(C3283),"",C3283))</f>
        <v/>
      </c>
    </row>
    <row r="3284" spans="1:2" x14ac:dyDescent="0.25">
      <c r="A3284" s="20" t="str">
        <f>IFERROR(VLOOKUP(D3284,RIJDERS!$B$19:$D$4377,2,FALSE),"")</f>
        <v/>
      </c>
      <c r="B3284" s="20" t="str">
        <f>IFERROR(VLOOKUP(D3284,RIJDERS!$B$19:$D$4377,3,FALSE),IF(ISBLANK(C3284),"",C3284))</f>
        <v/>
      </c>
    </row>
    <row r="3285" spans="1:2" x14ac:dyDescent="0.25">
      <c r="A3285" s="20" t="str">
        <f>IFERROR(VLOOKUP(D3285,RIJDERS!$B$19:$D$4377,2,FALSE),"")</f>
        <v/>
      </c>
      <c r="B3285" s="20" t="str">
        <f>IFERROR(VLOOKUP(D3285,RIJDERS!$B$19:$D$4377,3,FALSE),IF(ISBLANK(C3285),"",C3285))</f>
        <v/>
      </c>
    </row>
    <row r="3286" spans="1:2" x14ac:dyDescent="0.25">
      <c r="A3286" s="20" t="str">
        <f>IFERROR(VLOOKUP(D3286,RIJDERS!$B$19:$D$4377,2,FALSE),"")</f>
        <v/>
      </c>
      <c r="B3286" s="20" t="str">
        <f>IFERROR(VLOOKUP(D3286,RIJDERS!$B$19:$D$4377,3,FALSE),IF(ISBLANK(C3286),"",C3286))</f>
        <v/>
      </c>
    </row>
    <row r="3287" spans="1:2" x14ac:dyDescent="0.25">
      <c r="A3287" s="20" t="str">
        <f>IFERROR(VLOOKUP(D3287,RIJDERS!$B$19:$D$4377,2,FALSE),"")</f>
        <v/>
      </c>
      <c r="B3287" s="20" t="str">
        <f>IFERROR(VLOOKUP(D3287,RIJDERS!$B$19:$D$4377,3,FALSE),IF(ISBLANK(C3287),"",C3287))</f>
        <v/>
      </c>
    </row>
    <row r="3288" spans="1:2" x14ac:dyDescent="0.25">
      <c r="A3288" s="20" t="str">
        <f>IFERROR(VLOOKUP(D3288,RIJDERS!$B$19:$D$4377,2,FALSE),"")</f>
        <v/>
      </c>
      <c r="B3288" s="20" t="str">
        <f>IFERROR(VLOOKUP(D3288,RIJDERS!$B$19:$D$4377,3,FALSE),IF(ISBLANK(C3288),"",C3288))</f>
        <v/>
      </c>
    </row>
    <row r="3289" spans="1:2" x14ac:dyDescent="0.25">
      <c r="A3289" s="20" t="str">
        <f>IFERROR(VLOOKUP(D3289,RIJDERS!$B$19:$D$4377,2,FALSE),"")</f>
        <v/>
      </c>
      <c r="B3289" s="20" t="str">
        <f>IFERROR(VLOOKUP(D3289,RIJDERS!$B$19:$D$4377,3,FALSE),IF(ISBLANK(C3289),"",C3289))</f>
        <v/>
      </c>
    </row>
    <row r="3290" spans="1:2" x14ac:dyDescent="0.25">
      <c r="A3290" s="20" t="str">
        <f>IFERROR(VLOOKUP(D3290,RIJDERS!$B$19:$D$4377,2,FALSE),"")</f>
        <v/>
      </c>
      <c r="B3290" s="20" t="str">
        <f>IFERROR(VLOOKUP(D3290,RIJDERS!$B$19:$D$4377,3,FALSE),IF(ISBLANK(C3290),"",C3290))</f>
        <v/>
      </c>
    </row>
    <row r="3291" spans="1:2" x14ac:dyDescent="0.25">
      <c r="A3291" s="20" t="str">
        <f>IFERROR(VLOOKUP(D3291,RIJDERS!$B$19:$D$4377,2,FALSE),"")</f>
        <v/>
      </c>
      <c r="B3291" s="20" t="str">
        <f>IFERROR(VLOOKUP(D3291,RIJDERS!$B$19:$D$4377,3,FALSE),IF(ISBLANK(C3291),"",C3291))</f>
        <v/>
      </c>
    </row>
    <row r="3292" spans="1:2" x14ac:dyDescent="0.25">
      <c r="A3292" s="20" t="str">
        <f>IFERROR(VLOOKUP(D3292,RIJDERS!$B$19:$D$4377,2,FALSE),"")</f>
        <v/>
      </c>
      <c r="B3292" s="20" t="str">
        <f>IFERROR(VLOOKUP(D3292,RIJDERS!$B$19:$D$4377,3,FALSE),IF(ISBLANK(C3292),"",C3292))</f>
        <v/>
      </c>
    </row>
    <row r="3293" spans="1:2" x14ac:dyDescent="0.25">
      <c r="A3293" s="20" t="str">
        <f>IFERROR(VLOOKUP(D3293,RIJDERS!$B$19:$D$4377,2,FALSE),"")</f>
        <v/>
      </c>
      <c r="B3293" s="20" t="str">
        <f>IFERROR(VLOOKUP(D3293,RIJDERS!$B$19:$D$4377,3,FALSE),IF(ISBLANK(C3293),"",C3293))</f>
        <v/>
      </c>
    </row>
    <row r="3294" spans="1:2" x14ac:dyDescent="0.25">
      <c r="A3294" s="20" t="str">
        <f>IFERROR(VLOOKUP(D3294,RIJDERS!$B$19:$D$4377,2,FALSE),"")</f>
        <v/>
      </c>
      <c r="B3294" s="20" t="str">
        <f>IFERROR(VLOOKUP(D3294,RIJDERS!$B$19:$D$4377,3,FALSE),IF(ISBLANK(C3294),"",C3294))</f>
        <v/>
      </c>
    </row>
    <row r="3295" spans="1:2" x14ac:dyDescent="0.25">
      <c r="A3295" s="20" t="str">
        <f>IFERROR(VLOOKUP(D3295,RIJDERS!$B$19:$D$4377,2,FALSE),"")</f>
        <v/>
      </c>
      <c r="B3295" s="20" t="str">
        <f>IFERROR(VLOOKUP(D3295,RIJDERS!$B$19:$D$4377,3,FALSE),IF(ISBLANK(C3295),"",C3295))</f>
        <v/>
      </c>
    </row>
    <row r="3296" spans="1:2" x14ac:dyDescent="0.25">
      <c r="A3296" s="20" t="str">
        <f>IFERROR(VLOOKUP(D3296,RIJDERS!$B$19:$D$4377,2,FALSE),"")</f>
        <v/>
      </c>
      <c r="B3296" s="20" t="str">
        <f>IFERROR(VLOOKUP(D3296,RIJDERS!$B$19:$D$4377,3,FALSE),IF(ISBLANK(C3296),"",C3296))</f>
        <v/>
      </c>
    </row>
    <row r="3297" spans="1:2" x14ac:dyDescent="0.25">
      <c r="A3297" s="20" t="str">
        <f>IFERROR(VLOOKUP(D3297,RIJDERS!$B$19:$D$4377,2,FALSE),"")</f>
        <v/>
      </c>
      <c r="B3297" s="20" t="str">
        <f>IFERROR(VLOOKUP(D3297,RIJDERS!$B$19:$D$4377,3,FALSE),IF(ISBLANK(C3297),"",C3297))</f>
        <v/>
      </c>
    </row>
    <row r="3298" spans="1:2" x14ac:dyDescent="0.25">
      <c r="A3298" s="20" t="str">
        <f>IFERROR(VLOOKUP(D3298,RIJDERS!$B$19:$D$4377,2,FALSE),"")</f>
        <v/>
      </c>
      <c r="B3298" s="20" t="str">
        <f>IFERROR(VLOOKUP(D3298,RIJDERS!$B$19:$D$4377,3,FALSE),IF(ISBLANK(C3298),"",C3298))</f>
        <v/>
      </c>
    </row>
    <row r="3299" spans="1:2" x14ac:dyDescent="0.25">
      <c r="A3299" s="20" t="str">
        <f>IFERROR(VLOOKUP(D3299,RIJDERS!$B$19:$D$4377,2,FALSE),"")</f>
        <v/>
      </c>
      <c r="B3299" s="20" t="str">
        <f>IFERROR(VLOOKUP(D3299,RIJDERS!$B$19:$D$4377,3,FALSE),IF(ISBLANK(C3299),"",C3299))</f>
        <v/>
      </c>
    </row>
    <row r="3300" spans="1:2" x14ac:dyDescent="0.25">
      <c r="A3300" s="20" t="str">
        <f>IFERROR(VLOOKUP(D3300,RIJDERS!$B$19:$D$4377,2,FALSE),"")</f>
        <v/>
      </c>
      <c r="B3300" s="20" t="str">
        <f>IFERROR(VLOOKUP(D3300,RIJDERS!$B$19:$D$4377,3,FALSE),IF(ISBLANK(C3300),"",C3300))</f>
        <v/>
      </c>
    </row>
    <row r="3301" spans="1:2" x14ac:dyDescent="0.25">
      <c r="A3301" s="20" t="str">
        <f>IFERROR(VLOOKUP(D3301,RIJDERS!$B$19:$D$4377,2,FALSE),"")</f>
        <v/>
      </c>
      <c r="B3301" s="20" t="str">
        <f>IFERROR(VLOOKUP(D3301,RIJDERS!$B$19:$D$4377,3,FALSE),IF(ISBLANK(C3301),"",C3301))</f>
        <v/>
      </c>
    </row>
    <row r="3302" spans="1:2" x14ac:dyDescent="0.25">
      <c r="A3302" s="20" t="str">
        <f>IFERROR(VLOOKUP(D3302,RIJDERS!$B$19:$D$4377,2,FALSE),"")</f>
        <v/>
      </c>
      <c r="B3302" s="20" t="str">
        <f>IFERROR(VLOOKUP(D3302,RIJDERS!$B$19:$D$4377,3,FALSE),IF(ISBLANK(C3302),"",C3302))</f>
        <v/>
      </c>
    </row>
    <row r="3303" spans="1:2" x14ac:dyDescent="0.25">
      <c r="A3303" s="20" t="str">
        <f>IFERROR(VLOOKUP(D3303,RIJDERS!$B$19:$D$4377,2,FALSE),"")</f>
        <v/>
      </c>
      <c r="B3303" s="20" t="str">
        <f>IFERROR(VLOOKUP(D3303,RIJDERS!$B$19:$D$4377,3,FALSE),IF(ISBLANK(C3303),"",C3303))</f>
        <v/>
      </c>
    </row>
    <row r="3304" spans="1:2" x14ac:dyDescent="0.25">
      <c r="A3304" s="20" t="str">
        <f>IFERROR(VLOOKUP(D3304,RIJDERS!$B$19:$D$4377,2,FALSE),"")</f>
        <v/>
      </c>
      <c r="B3304" s="20" t="str">
        <f>IFERROR(VLOOKUP(D3304,RIJDERS!$B$19:$D$4377,3,FALSE),IF(ISBLANK(C3304),"",C3304))</f>
        <v/>
      </c>
    </row>
    <row r="3305" spans="1:2" x14ac:dyDescent="0.25">
      <c r="A3305" s="20" t="str">
        <f>IFERROR(VLOOKUP(D3305,RIJDERS!$B$19:$D$4377,2,FALSE),"")</f>
        <v/>
      </c>
      <c r="B3305" s="20" t="str">
        <f>IFERROR(VLOOKUP(D3305,RIJDERS!$B$19:$D$4377,3,FALSE),IF(ISBLANK(C3305),"",C3305))</f>
        <v/>
      </c>
    </row>
    <row r="3306" spans="1:2" x14ac:dyDescent="0.25">
      <c r="A3306" s="20" t="str">
        <f>IFERROR(VLOOKUP(D3306,RIJDERS!$B$19:$D$4377,2,FALSE),"")</f>
        <v/>
      </c>
      <c r="B3306" s="20" t="str">
        <f>IFERROR(VLOOKUP(D3306,RIJDERS!$B$19:$D$4377,3,FALSE),IF(ISBLANK(C3306),"",C3306))</f>
        <v/>
      </c>
    </row>
    <row r="3307" spans="1:2" x14ac:dyDescent="0.25">
      <c r="A3307" s="20" t="str">
        <f>IFERROR(VLOOKUP(D3307,RIJDERS!$B$19:$D$4377,2,FALSE),"")</f>
        <v/>
      </c>
      <c r="B3307" s="20" t="str">
        <f>IFERROR(VLOOKUP(D3307,RIJDERS!$B$19:$D$4377,3,FALSE),IF(ISBLANK(C3307),"",C3307))</f>
        <v/>
      </c>
    </row>
    <row r="3308" spans="1:2" x14ac:dyDescent="0.25">
      <c r="A3308" s="20" t="str">
        <f>IFERROR(VLOOKUP(D3308,RIJDERS!$B$19:$D$4377,2,FALSE),"")</f>
        <v/>
      </c>
      <c r="B3308" s="20" t="str">
        <f>IFERROR(VLOOKUP(D3308,RIJDERS!$B$19:$D$4377,3,FALSE),IF(ISBLANK(C3308),"",C3308))</f>
        <v/>
      </c>
    </row>
    <row r="3309" spans="1:2" x14ac:dyDescent="0.25">
      <c r="A3309" s="20" t="str">
        <f>IFERROR(VLOOKUP(D3309,RIJDERS!$B$19:$D$4377,2,FALSE),"")</f>
        <v/>
      </c>
      <c r="B3309" s="20" t="str">
        <f>IFERROR(VLOOKUP(D3309,RIJDERS!$B$19:$D$4377,3,FALSE),IF(ISBLANK(C3309),"",C3309))</f>
        <v/>
      </c>
    </row>
    <row r="3310" spans="1:2" x14ac:dyDescent="0.25">
      <c r="A3310" s="20" t="str">
        <f>IFERROR(VLOOKUP(D3310,RIJDERS!$B$19:$D$4377,2,FALSE),"")</f>
        <v/>
      </c>
      <c r="B3310" s="20" t="str">
        <f>IFERROR(VLOOKUP(D3310,RIJDERS!$B$19:$D$4377,3,FALSE),IF(ISBLANK(C3310),"",C3310))</f>
        <v/>
      </c>
    </row>
    <row r="3311" spans="1:2" x14ac:dyDescent="0.25">
      <c r="A3311" s="20" t="str">
        <f>IFERROR(VLOOKUP(D3311,RIJDERS!$B$19:$D$4377,2,FALSE),"")</f>
        <v/>
      </c>
      <c r="B3311" s="20" t="str">
        <f>IFERROR(VLOOKUP(D3311,RIJDERS!$B$19:$D$4377,3,FALSE),IF(ISBLANK(C3311),"",C3311))</f>
        <v/>
      </c>
    </row>
    <row r="3312" spans="1:2" x14ac:dyDescent="0.25">
      <c r="A3312" s="20" t="str">
        <f>IFERROR(VLOOKUP(D3312,RIJDERS!$B$19:$D$4377,2,FALSE),"")</f>
        <v/>
      </c>
      <c r="B3312" s="20" t="str">
        <f>IFERROR(VLOOKUP(D3312,RIJDERS!$B$19:$D$4377,3,FALSE),IF(ISBLANK(C3312),"",C3312))</f>
        <v/>
      </c>
    </row>
    <row r="3313" spans="1:2" x14ac:dyDescent="0.25">
      <c r="A3313" s="20" t="str">
        <f>IFERROR(VLOOKUP(D3313,RIJDERS!$B$19:$D$4377,2,FALSE),"")</f>
        <v/>
      </c>
      <c r="B3313" s="20" t="str">
        <f>IFERROR(VLOOKUP(D3313,RIJDERS!$B$19:$D$4377,3,FALSE),IF(ISBLANK(C3313),"",C3313))</f>
        <v/>
      </c>
    </row>
    <row r="3314" spans="1:2" x14ac:dyDescent="0.25">
      <c r="A3314" s="20" t="str">
        <f>IFERROR(VLOOKUP(D3314,RIJDERS!$B$19:$D$4377,2,FALSE),"")</f>
        <v/>
      </c>
      <c r="B3314" s="20" t="str">
        <f>IFERROR(VLOOKUP(D3314,RIJDERS!$B$19:$D$4377,3,FALSE),IF(ISBLANK(C3314),"",C3314))</f>
        <v/>
      </c>
    </row>
    <row r="3315" spans="1:2" x14ac:dyDescent="0.25">
      <c r="A3315" s="20" t="str">
        <f>IFERROR(VLOOKUP(D3315,RIJDERS!$B$19:$D$4377,2,FALSE),"")</f>
        <v/>
      </c>
      <c r="B3315" s="20" t="str">
        <f>IFERROR(VLOOKUP(D3315,RIJDERS!$B$19:$D$4377,3,FALSE),IF(ISBLANK(C3315),"",C3315))</f>
        <v/>
      </c>
    </row>
    <row r="3316" spans="1:2" x14ac:dyDescent="0.25">
      <c r="A3316" s="20" t="str">
        <f>IFERROR(VLOOKUP(D3316,RIJDERS!$B$19:$D$4377,2,FALSE),"")</f>
        <v/>
      </c>
      <c r="B3316" s="20" t="str">
        <f>IFERROR(VLOOKUP(D3316,RIJDERS!$B$19:$D$4377,3,FALSE),IF(ISBLANK(C3316),"",C3316))</f>
        <v/>
      </c>
    </row>
    <row r="3317" spans="1:2" x14ac:dyDescent="0.25">
      <c r="A3317" s="20" t="str">
        <f>IFERROR(VLOOKUP(D3317,RIJDERS!$B$19:$D$4377,2,FALSE),"")</f>
        <v/>
      </c>
      <c r="B3317" s="20" t="str">
        <f>IFERROR(VLOOKUP(D3317,RIJDERS!$B$19:$D$4377,3,FALSE),IF(ISBLANK(C3317),"",C3317))</f>
        <v/>
      </c>
    </row>
    <row r="3318" spans="1:2" x14ac:dyDescent="0.25">
      <c r="A3318" s="20" t="str">
        <f>IFERROR(VLOOKUP(D3318,RIJDERS!$B$19:$D$4377,2,FALSE),"")</f>
        <v/>
      </c>
      <c r="B3318" s="20" t="str">
        <f>IFERROR(VLOOKUP(D3318,RIJDERS!$B$19:$D$4377,3,FALSE),IF(ISBLANK(C3318),"",C3318))</f>
        <v/>
      </c>
    </row>
    <row r="3319" spans="1:2" x14ac:dyDescent="0.25">
      <c r="A3319" s="20" t="str">
        <f>IFERROR(VLOOKUP(D3319,RIJDERS!$B$19:$D$4377,2,FALSE),"")</f>
        <v/>
      </c>
      <c r="B3319" s="20" t="str">
        <f>IFERROR(VLOOKUP(D3319,RIJDERS!$B$19:$D$4377,3,FALSE),IF(ISBLANK(C3319),"",C3319))</f>
        <v/>
      </c>
    </row>
    <row r="3320" spans="1:2" x14ac:dyDescent="0.25">
      <c r="A3320" s="20" t="str">
        <f>IFERROR(VLOOKUP(D3320,RIJDERS!$B$19:$D$4377,2,FALSE),"")</f>
        <v/>
      </c>
      <c r="B3320" s="20" t="str">
        <f>IFERROR(VLOOKUP(D3320,RIJDERS!$B$19:$D$4377,3,FALSE),IF(ISBLANK(C3320),"",C3320))</f>
        <v/>
      </c>
    </row>
    <row r="3321" spans="1:2" x14ac:dyDescent="0.25">
      <c r="A3321" s="20" t="str">
        <f>IFERROR(VLOOKUP(D3321,RIJDERS!$B$19:$D$4377,2,FALSE),"")</f>
        <v/>
      </c>
      <c r="B3321" s="20" t="str">
        <f>IFERROR(VLOOKUP(D3321,RIJDERS!$B$19:$D$4377,3,FALSE),IF(ISBLANK(C3321),"",C3321))</f>
        <v/>
      </c>
    </row>
    <row r="3322" spans="1:2" x14ac:dyDescent="0.25">
      <c r="A3322" s="20" t="str">
        <f>IFERROR(VLOOKUP(D3322,RIJDERS!$B$19:$D$4377,2,FALSE),"")</f>
        <v/>
      </c>
      <c r="B3322" s="20" t="str">
        <f>IFERROR(VLOOKUP(D3322,RIJDERS!$B$19:$D$4377,3,FALSE),IF(ISBLANK(C3322),"",C3322))</f>
        <v/>
      </c>
    </row>
    <row r="3323" spans="1:2" x14ac:dyDescent="0.25">
      <c r="A3323" s="20" t="str">
        <f>IFERROR(VLOOKUP(D3323,RIJDERS!$B$19:$D$4377,2,FALSE),"")</f>
        <v/>
      </c>
      <c r="B3323" s="20" t="str">
        <f>IFERROR(VLOOKUP(D3323,RIJDERS!$B$19:$D$4377,3,FALSE),IF(ISBLANK(C3323),"",C3323))</f>
        <v/>
      </c>
    </row>
    <row r="3324" spans="1:2" x14ac:dyDescent="0.25">
      <c r="A3324" s="20" t="str">
        <f>IFERROR(VLOOKUP(D3324,RIJDERS!$B$19:$D$4377,2,FALSE),"")</f>
        <v/>
      </c>
      <c r="B3324" s="20" t="str">
        <f>IFERROR(VLOOKUP(D3324,RIJDERS!$B$19:$D$4377,3,FALSE),IF(ISBLANK(C3324),"",C3324))</f>
        <v/>
      </c>
    </row>
    <row r="3325" spans="1:2" x14ac:dyDescent="0.25">
      <c r="A3325" s="20" t="str">
        <f>IFERROR(VLOOKUP(D3325,RIJDERS!$B$19:$D$4377,2,FALSE),"")</f>
        <v/>
      </c>
      <c r="B3325" s="20" t="str">
        <f>IFERROR(VLOOKUP(D3325,RIJDERS!$B$19:$D$4377,3,FALSE),IF(ISBLANK(C3325),"",C3325))</f>
        <v/>
      </c>
    </row>
    <row r="3326" spans="1:2" x14ac:dyDescent="0.25">
      <c r="A3326" s="20" t="str">
        <f>IFERROR(VLOOKUP(D3326,RIJDERS!$B$19:$D$4377,2,FALSE),"")</f>
        <v/>
      </c>
      <c r="B3326" s="20" t="str">
        <f>IFERROR(VLOOKUP(D3326,RIJDERS!$B$19:$D$4377,3,FALSE),IF(ISBLANK(C3326),"",C3326))</f>
        <v/>
      </c>
    </row>
    <row r="3327" spans="1:2" x14ac:dyDescent="0.25">
      <c r="A3327" s="20" t="str">
        <f>IFERROR(VLOOKUP(D3327,RIJDERS!$B$19:$D$4377,2,FALSE),"")</f>
        <v/>
      </c>
      <c r="B3327" s="20" t="str">
        <f>IFERROR(VLOOKUP(D3327,RIJDERS!$B$19:$D$4377,3,FALSE),IF(ISBLANK(C3327),"",C3327))</f>
        <v/>
      </c>
    </row>
    <row r="3328" spans="1:2" x14ac:dyDescent="0.25">
      <c r="A3328" s="20" t="str">
        <f>IFERROR(VLOOKUP(D3328,RIJDERS!$B$19:$D$4377,2,FALSE),"")</f>
        <v/>
      </c>
      <c r="B3328" s="20" t="str">
        <f>IFERROR(VLOOKUP(D3328,RIJDERS!$B$19:$D$4377,3,FALSE),IF(ISBLANK(C3328),"",C3328))</f>
        <v/>
      </c>
    </row>
    <row r="3329" spans="1:2" x14ac:dyDescent="0.25">
      <c r="A3329" s="20" t="str">
        <f>IFERROR(VLOOKUP(D3329,RIJDERS!$B$19:$D$4377,2,FALSE),"")</f>
        <v/>
      </c>
      <c r="B3329" s="20" t="str">
        <f>IFERROR(VLOOKUP(D3329,RIJDERS!$B$19:$D$4377,3,FALSE),IF(ISBLANK(C3329),"",C3329))</f>
        <v/>
      </c>
    </row>
    <row r="3330" spans="1:2" x14ac:dyDescent="0.25">
      <c r="A3330" s="20" t="str">
        <f>IFERROR(VLOOKUP(D3330,RIJDERS!$B$19:$D$4377,2,FALSE),"")</f>
        <v/>
      </c>
      <c r="B3330" s="20" t="str">
        <f>IFERROR(VLOOKUP(D3330,RIJDERS!$B$19:$D$4377,3,FALSE),IF(ISBLANK(C3330),"",C3330))</f>
        <v/>
      </c>
    </row>
    <row r="3331" spans="1:2" x14ac:dyDescent="0.25">
      <c r="A3331" s="20" t="str">
        <f>IFERROR(VLOOKUP(D3331,RIJDERS!$B$19:$D$4377,2,FALSE),"")</f>
        <v/>
      </c>
      <c r="B3331" s="20" t="str">
        <f>IFERROR(VLOOKUP(D3331,RIJDERS!$B$19:$D$4377,3,FALSE),IF(ISBLANK(C3331),"",C3331))</f>
        <v/>
      </c>
    </row>
    <row r="3332" spans="1:2" x14ac:dyDescent="0.25">
      <c r="A3332" s="20" t="str">
        <f>IFERROR(VLOOKUP(D3332,RIJDERS!$B$19:$D$4377,2,FALSE),"")</f>
        <v/>
      </c>
      <c r="B3332" s="20" t="str">
        <f>IFERROR(VLOOKUP(D3332,RIJDERS!$B$19:$D$4377,3,FALSE),IF(ISBLANK(C3332),"",C3332))</f>
        <v/>
      </c>
    </row>
    <row r="3333" spans="1:2" x14ac:dyDescent="0.25">
      <c r="A3333" s="20" t="str">
        <f>IFERROR(VLOOKUP(D3333,RIJDERS!$B$19:$D$4377,2,FALSE),"")</f>
        <v/>
      </c>
      <c r="B3333" s="20" t="str">
        <f>IFERROR(VLOOKUP(D3333,RIJDERS!$B$19:$D$4377,3,FALSE),IF(ISBLANK(C3333),"",C3333))</f>
        <v/>
      </c>
    </row>
    <row r="3334" spans="1:2" x14ac:dyDescent="0.25">
      <c r="A3334" s="20" t="str">
        <f>IFERROR(VLOOKUP(D3334,RIJDERS!$B$19:$D$4377,2,FALSE),"")</f>
        <v/>
      </c>
      <c r="B3334" s="20" t="str">
        <f>IFERROR(VLOOKUP(D3334,RIJDERS!$B$19:$D$4377,3,FALSE),IF(ISBLANK(C3334),"",C3334))</f>
        <v/>
      </c>
    </row>
    <row r="3335" spans="1:2" x14ac:dyDescent="0.25">
      <c r="A3335" s="20" t="str">
        <f>IFERROR(VLOOKUP(D3335,RIJDERS!$B$19:$D$4377,2,FALSE),"")</f>
        <v/>
      </c>
      <c r="B3335" s="20" t="str">
        <f>IFERROR(VLOOKUP(D3335,RIJDERS!$B$19:$D$4377,3,FALSE),IF(ISBLANK(C3335),"",C3335))</f>
        <v/>
      </c>
    </row>
    <row r="3336" spans="1:2" x14ac:dyDescent="0.25">
      <c r="A3336" s="20" t="str">
        <f>IFERROR(VLOOKUP(D3336,RIJDERS!$B$19:$D$4377,2,FALSE),"")</f>
        <v/>
      </c>
      <c r="B3336" s="20" t="str">
        <f>IFERROR(VLOOKUP(D3336,RIJDERS!$B$19:$D$4377,3,FALSE),IF(ISBLANK(C3336),"",C3336))</f>
        <v/>
      </c>
    </row>
    <row r="3337" spans="1:2" x14ac:dyDescent="0.25">
      <c r="A3337" s="20" t="str">
        <f>IFERROR(VLOOKUP(D3337,RIJDERS!$B$19:$D$4377,2,FALSE),"")</f>
        <v/>
      </c>
      <c r="B3337" s="20" t="str">
        <f>IFERROR(VLOOKUP(D3337,RIJDERS!$B$19:$D$4377,3,FALSE),IF(ISBLANK(C3337),"",C3337))</f>
        <v/>
      </c>
    </row>
    <row r="3338" spans="1:2" x14ac:dyDescent="0.25">
      <c r="A3338" s="20" t="str">
        <f>IFERROR(VLOOKUP(D3338,RIJDERS!$B$19:$D$4377,2,FALSE),"")</f>
        <v/>
      </c>
      <c r="B3338" s="20" t="str">
        <f>IFERROR(VLOOKUP(D3338,RIJDERS!$B$19:$D$4377,3,FALSE),IF(ISBLANK(C3338),"",C3338))</f>
        <v/>
      </c>
    </row>
    <row r="3339" spans="1:2" x14ac:dyDescent="0.25">
      <c r="A3339" s="20" t="str">
        <f>IFERROR(VLOOKUP(D3339,RIJDERS!$B$19:$D$4377,2,FALSE),"")</f>
        <v/>
      </c>
      <c r="B3339" s="20" t="str">
        <f>IFERROR(VLOOKUP(D3339,RIJDERS!$B$19:$D$4377,3,FALSE),IF(ISBLANK(C3339),"",C3339))</f>
        <v/>
      </c>
    </row>
    <row r="3340" spans="1:2" x14ac:dyDescent="0.25">
      <c r="A3340" s="20" t="str">
        <f>IFERROR(VLOOKUP(D3340,RIJDERS!$B$19:$D$4377,2,FALSE),"")</f>
        <v/>
      </c>
      <c r="B3340" s="20" t="str">
        <f>IFERROR(VLOOKUP(D3340,RIJDERS!$B$19:$D$4377,3,FALSE),IF(ISBLANK(C3340),"",C3340))</f>
        <v/>
      </c>
    </row>
    <row r="3341" spans="1:2" x14ac:dyDescent="0.25">
      <c r="A3341" s="20" t="str">
        <f>IFERROR(VLOOKUP(D3341,RIJDERS!$B$19:$D$4377,2,FALSE),"")</f>
        <v/>
      </c>
      <c r="B3341" s="20" t="str">
        <f>IFERROR(VLOOKUP(D3341,RIJDERS!$B$19:$D$4377,3,FALSE),IF(ISBLANK(C3341),"",C3341))</f>
        <v/>
      </c>
    </row>
    <row r="3342" spans="1:2" x14ac:dyDescent="0.25">
      <c r="A3342" s="20" t="str">
        <f>IFERROR(VLOOKUP(D3342,RIJDERS!$B$19:$D$4377,2,FALSE),"")</f>
        <v/>
      </c>
      <c r="B3342" s="20" t="str">
        <f>IFERROR(VLOOKUP(D3342,RIJDERS!$B$19:$D$4377,3,FALSE),IF(ISBLANK(C3342),"",C3342))</f>
        <v/>
      </c>
    </row>
    <row r="3343" spans="1:2" x14ac:dyDescent="0.25">
      <c r="A3343" s="20" t="str">
        <f>IFERROR(VLOOKUP(D3343,RIJDERS!$B$19:$D$4377,2,FALSE),"")</f>
        <v/>
      </c>
      <c r="B3343" s="20" t="str">
        <f>IFERROR(VLOOKUP(D3343,RIJDERS!$B$19:$D$4377,3,FALSE),IF(ISBLANK(C3343),"",C3343))</f>
        <v/>
      </c>
    </row>
    <row r="3344" spans="1:2" x14ac:dyDescent="0.25">
      <c r="A3344" s="20" t="str">
        <f>IFERROR(VLOOKUP(D3344,RIJDERS!$B$19:$D$4377,2,FALSE),"")</f>
        <v/>
      </c>
      <c r="B3344" s="20" t="str">
        <f>IFERROR(VLOOKUP(D3344,RIJDERS!$B$19:$D$4377,3,FALSE),IF(ISBLANK(C3344),"",C3344))</f>
        <v/>
      </c>
    </row>
    <row r="3345" spans="1:2" x14ac:dyDescent="0.25">
      <c r="A3345" s="20" t="str">
        <f>IFERROR(VLOOKUP(D3345,RIJDERS!$B$19:$D$4377,2,FALSE),"")</f>
        <v/>
      </c>
      <c r="B3345" s="20" t="str">
        <f>IFERROR(VLOOKUP(D3345,RIJDERS!$B$19:$D$4377,3,FALSE),IF(ISBLANK(C3345),"",C3345))</f>
        <v/>
      </c>
    </row>
    <row r="3346" spans="1:2" x14ac:dyDescent="0.25">
      <c r="A3346" s="20" t="str">
        <f>IFERROR(VLOOKUP(D3346,RIJDERS!$B$19:$D$4377,2,FALSE),"")</f>
        <v/>
      </c>
      <c r="B3346" s="20" t="str">
        <f>IFERROR(VLOOKUP(D3346,RIJDERS!$B$19:$D$4377,3,FALSE),IF(ISBLANK(C3346),"",C3346))</f>
        <v/>
      </c>
    </row>
    <row r="3347" spans="1:2" x14ac:dyDescent="0.25">
      <c r="A3347" s="20" t="str">
        <f>IFERROR(VLOOKUP(D3347,RIJDERS!$B$19:$D$4377,2,FALSE),"")</f>
        <v/>
      </c>
      <c r="B3347" s="20" t="str">
        <f>IFERROR(VLOOKUP(D3347,RIJDERS!$B$19:$D$4377,3,FALSE),IF(ISBLANK(C3347),"",C3347))</f>
        <v/>
      </c>
    </row>
    <row r="3348" spans="1:2" x14ac:dyDescent="0.25">
      <c r="A3348" s="20" t="str">
        <f>IFERROR(VLOOKUP(D3348,RIJDERS!$B$19:$D$4377,2,FALSE),"")</f>
        <v/>
      </c>
      <c r="B3348" s="20" t="str">
        <f>IFERROR(VLOOKUP(D3348,RIJDERS!$B$19:$D$4377,3,FALSE),IF(ISBLANK(C3348),"",C3348))</f>
        <v/>
      </c>
    </row>
    <row r="3349" spans="1:2" x14ac:dyDescent="0.25">
      <c r="A3349" s="20" t="str">
        <f>IFERROR(VLOOKUP(D3349,RIJDERS!$B$19:$D$4377,2,FALSE),"")</f>
        <v/>
      </c>
      <c r="B3349" s="20" t="str">
        <f>IFERROR(VLOOKUP(D3349,RIJDERS!$B$19:$D$4377,3,FALSE),IF(ISBLANK(C3349),"",C3349))</f>
        <v/>
      </c>
    </row>
    <row r="3350" spans="1:2" x14ac:dyDescent="0.25">
      <c r="A3350" s="20" t="str">
        <f>IFERROR(VLOOKUP(D3350,RIJDERS!$B$19:$D$4377,2,FALSE),"")</f>
        <v/>
      </c>
      <c r="B3350" s="20" t="str">
        <f>IFERROR(VLOOKUP(D3350,RIJDERS!$B$19:$D$4377,3,FALSE),IF(ISBLANK(C3350),"",C3350))</f>
        <v/>
      </c>
    </row>
    <row r="3351" spans="1:2" x14ac:dyDescent="0.25">
      <c r="A3351" s="20" t="str">
        <f>IFERROR(VLOOKUP(D3351,RIJDERS!$B$19:$D$4377,2,FALSE),"")</f>
        <v/>
      </c>
      <c r="B3351" s="20" t="str">
        <f>IFERROR(VLOOKUP(D3351,RIJDERS!$B$19:$D$4377,3,FALSE),IF(ISBLANK(C3351),"",C3351))</f>
        <v/>
      </c>
    </row>
    <row r="3352" spans="1:2" x14ac:dyDescent="0.25">
      <c r="A3352" s="20" t="str">
        <f>IFERROR(VLOOKUP(D3352,RIJDERS!$B$19:$D$4377,2,FALSE),"")</f>
        <v/>
      </c>
      <c r="B3352" s="20" t="str">
        <f>IFERROR(VLOOKUP(D3352,RIJDERS!$B$19:$D$4377,3,FALSE),IF(ISBLANK(C3352),"",C3352))</f>
        <v/>
      </c>
    </row>
    <row r="3353" spans="1:2" x14ac:dyDescent="0.25">
      <c r="A3353" s="20" t="str">
        <f>IFERROR(VLOOKUP(D3353,RIJDERS!$B$19:$D$4377,2,FALSE),"")</f>
        <v/>
      </c>
      <c r="B3353" s="20" t="str">
        <f>IFERROR(VLOOKUP(D3353,RIJDERS!$B$19:$D$4377,3,FALSE),IF(ISBLANK(C3353),"",C3353))</f>
        <v/>
      </c>
    </row>
    <row r="3354" spans="1:2" x14ac:dyDescent="0.25">
      <c r="A3354" s="20" t="str">
        <f>IFERROR(VLOOKUP(D3354,RIJDERS!$B$19:$D$4377,2,FALSE),"")</f>
        <v/>
      </c>
      <c r="B3354" s="20" t="str">
        <f>IFERROR(VLOOKUP(D3354,RIJDERS!$B$19:$D$4377,3,FALSE),IF(ISBLANK(C3354),"",C3354))</f>
        <v/>
      </c>
    </row>
    <row r="3355" spans="1:2" x14ac:dyDescent="0.25">
      <c r="A3355" s="20" t="str">
        <f>IFERROR(VLOOKUP(D3355,RIJDERS!$B$19:$D$4377,2,FALSE),"")</f>
        <v/>
      </c>
      <c r="B3355" s="20" t="str">
        <f>IFERROR(VLOOKUP(D3355,RIJDERS!$B$19:$D$4377,3,FALSE),IF(ISBLANK(C3355),"",C3355))</f>
        <v/>
      </c>
    </row>
    <row r="3356" spans="1:2" x14ac:dyDescent="0.25">
      <c r="A3356" s="20" t="str">
        <f>IFERROR(VLOOKUP(D3356,RIJDERS!$B$19:$D$4377,2,FALSE),"")</f>
        <v/>
      </c>
      <c r="B3356" s="20" t="str">
        <f>IFERROR(VLOOKUP(D3356,RIJDERS!$B$19:$D$4377,3,FALSE),IF(ISBLANK(C3356),"",C3356))</f>
        <v/>
      </c>
    </row>
    <row r="3357" spans="1:2" x14ac:dyDescent="0.25">
      <c r="A3357" s="20" t="str">
        <f>IFERROR(VLOOKUP(D3357,RIJDERS!$B$19:$D$4377,2,FALSE),"")</f>
        <v/>
      </c>
      <c r="B3357" s="20" t="str">
        <f>IFERROR(VLOOKUP(D3357,RIJDERS!$B$19:$D$4377,3,FALSE),IF(ISBLANK(C3357),"",C3357))</f>
        <v/>
      </c>
    </row>
    <row r="3358" spans="1:2" x14ac:dyDescent="0.25">
      <c r="A3358" s="20" t="str">
        <f>IFERROR(VLOOKUP(D3358,RIJDERS!$B$19:$D$4377,2,FALSE),"")</f>
        <v/>
      </c>
      <c r="B3358" s="20" t="str">
        <f>IFERROR(VLOOKUP(D3358,RIJDERS!$B$19:$D$4377,3,FALSE),IF(ISBLANK(C3358),"",C3358))</f>
        <v/>
      </c>
    </row>
    <row r="3359" spans="1:2" x14ac:dyDescent="0.25">
      <c r="A3359" s="20" t="str">
        <f>IFERROR(VLOOKUP(D3359,RIJDERS!$B$19:$D$4377,2,FALSE),"")</f>
        <v/>
      </c>
      <c r="B3359" s="20" t="str">
        <f>IFERROR(VLOOKUP(D3359,RIJDERS!$B$19:$D$4377,3,FALSE),IF(ISBLANK(C3359),"",C3359))</f>
        <v/>
      </c>
    </row>
    <row r="3360" spans="1:2" x14ac:dyDescent="0.25">
      <c r="A3360" s="20" t="str">
        <f>IFERROR(VLOOKUP(D3360,RIJDERS!$B$19:$D$4377,2,FALSE),"")</f>
        <v/>
      </c>
      <c r="B3360" s="20" t="str">
        <f>IFERROR(VLOOKUP(D3360,RIJDERS!$B$19:$D$4377,3,FALSE),IF(ISBLANK(C3360),"",C3360))</f>
        <v/>
      </c>
    </row>
    <row r="3361" spans="1:2" x14ac:dyDescent="0.25">
      <c r="A3361" s="20" t="str">
        <f>IFERROR(VLOOKUP(D3361,RIJDERS!$B$19:$D$4377,2,FALSE),"")</f>
        <v/>
      </c>
      <c r="B3361" s="20" t="str">
        <f>IFERROR(VLOOKUP(D3361,RIJDERS!$B$19:$D$4377,3,FALSE),IF(ISBLANK(C3361),"",C3361))</f>
        <v/>
      </c>
    </row>
    <row r="3362" spans="1:2" x14ac:dyDescent="0.25">
      <c r="A3362" s="20" t="str">
        <f>IFERROR(VLOOKUP(D3362,RIJDERS!$B$19:$D$4377,2,FALSE),"")</f>
        <v/>
      </c>
      <c r="B3362" s="20" t="str">
        <f>IFERROR(VLOOKUP(D3362,RIJDERS!$B$19:$D$4377,3,FALSE),IF(ISBLANK(C3362),"",C3362))</f>
        <v/>
      </c>
    </row>
    <row r="3363" spans="1:2" x14ac:dyDescent="0.25">
      <c r="A3363" s="20" t="str">
        <f>IFERROR(VLOOKUP(D3363,RIJDERS!$B$19:$D$4377,2,FALSE),"")</f>
        <v/>
      </c>
      <c r="B3363" s="20" t="str">
        <f>IFERROR(VLOOKUP(D3363,RIJDERS!$B$19:$D$4377,3,FALSE),IF(ISBLANK(C3363),"",C3363))</f>
        <v/>
      </c>
    </row>
    <row r="3364" spans="1:2" x14ac:dyDescent="0.25">
      <c r="A3364" s="20" t="str">
        <f>IFERROR(VLOOKUP(D3364,RIJDERS!$B$19:$D$4377,2,FALSE),"")</f>
        <v/>
      </c>
      <c r="B3364" s="20" t="str">
        <f>IFERROR(VLOOKUP(D3364,RIJDERS!$B$19:$D$4377,3,FALSE),IF(ISBLANK(C3364),"",C3364))</f>
        <v/>
      </c>
    </row>
    <row r="3365" spans="1:2" x14ac:dyDescent="0.25">
      <c r="A3365" s="20" t="str">
        <f>IFERROR(VLOOKUP(D3365,RIJDERS!$B$19:$D$4377,2,FALSE),"")</f>
        <v/>
      </c>
      <c r="B3365" s="20" t="str">
        <f>IFERROR(VLOOKUP(D3365,RIJDERS!$B$19:$D$4377,3,FALSE),IF(ISBLANK(C3365),"",C3365))</f>
        <v/>
      </c>
    </row>
    <row r="3366" spans="1:2" x14ac:dyDescent="0.25">
      <c r="A3366" s="20" t="str">
        <f>IFERROR(VLOOKUP(D3366,RIJDERS!$B$19:$D$4377,2,FALSE),"")</f>
        <v/>
      </c>
      <c r="B3366" s="20" t="str">
        <f>IFERROR(VLOOKUP(D3366,RIJDERS!$B$19:$D$4377,3,FALSE),IF(ISBLANK(C3366),"",C3366))</f>
        <v/>
      </c>
    </row>
    <row r="3367" spans="1:2" x14ac:dyDescent="0.25">
      <c r="A3367" s="20" t="str">
        <f>IFERROR(VLOOKUP(D3367,RIJDERS!$B$19:$D$4377,2,FALSE),"")</f>
        <v/>
      </c>
      <c r="B3367" s="20" t="str">
        <f>IFERROR(VLOOKUP(D3367,RIJDERS!$B$19:$D$4377,3,FALSE),IF(ISBLANK(C3367),"",C3367))</f>
        <v/>
      </c>
    </row>
    <row r="3368" spans="1:2" x14ac:dyDescent="0.25">
      <c r="A3368" s="20" t="str">
        <f>IFERROR(VLOOKUP(D3368,RIJDERS!$B$19:$D$4377,2,FALSE),"")</f>
        <v/>
      </c>
      <c r="B3368" s="20" t="str">
        <f>IFERROR(VLOOKUP(D3368,RIJDERS!$B$19:$D$4377,3,FALSE),IF(ISBLANK(C3368),"",C3368))</f>
        <v/>
      </c>
    </row>
    <row r="3369" spans="1:2" x14ac:dyDescent="0.25">
      <c r="A3369" s="20" t="str">
        <f>IFERROR(VLOOKUP(D3369,RIJDERS!$B$19:$D$4377,2,FALSE),"")</f>
        <v/>
      </c>
      <c r="B3369" s="20" t="str">
        <f>IFERROR(VLOOKUP(D3369,RIJDERS!$B$19:$D$4377,3,FALSE),IF(ISBLANK(C3369),"",C3369))</f>
        <v/>
      </c>
    </row>
    <row r="3370" spans="1:2" x14ac:dyDescent="0.25">
      <c r="A3370" s="20" t="str">
        <f>IFERROR(VLOOKUP(D3370,RIJDERS!$B$19:$D$4377,2,FALSE),"")</f>
        <v/>
      </c>
      <c r="B3370" s="20" t="str">
        <f>IFERROR(VLOOKUP(D3370,RIJDERS!$B$19:$D$4377,3,FALSE),IF(ISBLANK(C3370),"",C3370))</f>
        <v/>
      </c>
    </row>
    <row r="3371" spans="1:2" x14ac:dyDescent="0.25">
      <c r="A3371" s="20" t="str">
        <f>IFERROR(VLOOKUP(D3371,RIJDERS!$B$19:$D$4377,2,FALSE),"")</f>
        <v/>
      </c>
      <c r="B3371" s="20" t="str">
        <f>IFERROR(VLOOKUP(D3371,RIJDERS!$B$19:$D$4377,3,FALSE),IF(ISBLANK(C3371),"",C3371))</f>
        <v/>
      </c>
    </row>
    <row r="3372" spans="1:2" x14ac:dyDescent="0.25">
      <c r="A3372" s="20" t="str">
        <f>IFERROR(VLOOKUP(D3372,RIJDERS!$B$19:$D$4377,2,FALSE),"")</f>
        <v/>
      </c>
      <c r="B3372" s="20" t="str">
        <f>IFERROR(VLOOKUP(D3372,RIJDERS!$B$19:$D$4377,3,FALSE),IF(ISBLANK(C3372),"",C3372))</f>
        <v/>
      </c>
    </row>
    <row r="3373" spans="1:2" x14ac:dyDescent="0.25">
      <c r="A3373" s="20" t="str">
        <f>IFERROR(VLOOKUP(D3373,RIJDERS!$B$19:$D$4377,2,FALSE),"")</f>
        <v/>
      </c>
      <c r="B3373" s="20" t="str">
        <f>IFERROR(VLOOKUP(D3373,RIJDERS!$B$19:$D$4377,3,FALSE),IF(ISBLANK(C3373),"",C3373))</f>
        <v/>
      </c>
    </row>
    <row r="3374" spans="1:2" x14ac:dyDescent="0.25">
      <c r="A3374" s="20" t="str">
        <f>IFERROR(VLOOKUP(D3374,RIJDERS!$B$19:$D$4377,2,FALSE),"")</f>
        <v/>
      </c>
      <c r="B3374" s="20" t="str">
        <f>IFERROR(VLOOKUP(D3374,RIJDERS!$B$19:$D$4377,3,FALSE),IF(ISBLANK(C3374),"",C3374))</f>
        <v/>
      </c>
    </row>
    <row r="3375" spans="1:2" x14ac:dyDescent="0.25">
      <c r="A3375" s="20" t="str">
        <f>IFERROR(VLOOKUP(D3375,RIJDERS!$B$19:$D$4377,2,FALSE),"")</f>
        <v/>
      </c>
      <c r="B3375" s="20" t="str">
        <f>IFERROR(VLOOKUP(D3375,RIJDERS!$B$19:$D$4377,3,FALSE),IF(ISBLANK(C3375),"",C3375))</f>
        <v/>
      </c>
    </row>
    <row r="3376" spans="1:2" x14ac:dyDescent="0.25">
      <c r="A3376" s="20" t="str">
        <f>IFERROR(VLOOKUP(D3376,RIJDERS!$B$19:$D$4377,2,FALSE),"")</f>
        <v/>
      </c>
      <c r="B3376" s="20" t="str">
        <f>IFERROR(VLOOKUP(D3376,RIJDERS!$B$19:$D$4377,3,FALSE),IF(ISBLANK(C3376),"",C3376))</f>
        <v/>
      </c>
    </row>
    <row r="3377" spans="1:2" x14ac:dyDescent="0.25">
      <c r="A3377" s="20" t="str">
        <f>IFERROR(VLOOKUP(D3377,RIJDERS!$B$19:$D$4377,2,FALSE),"")</f>
        <v/>
      </c>
      <c r="B3377" s="20" t="str">
        <f>IFERROR(VLOOKUP(D3377,RIJDERS!$B$19:$D$4377,3,FALSE),IF(ISBLANK(C3377),"",C3377))</f>
        <v/>
      </c>
    </row>
    <row r="3378" spans="1:2" x14ac:dyDescent="0.25">
      <c r="A3378" s="20" t="str">
        <f>IFERROR(VLOOKUP(D3378,RIJDERS!$B$19:$D$4377,2,FALSE),"")</f>
        <v/>
      </c>
      <c r="B3378" s="20" t="str">
        <f>IFERROR(VLOOKUP(D3378,RIJDERS!$B$19:$D$4377,3,FALSE),IF(ISBLANK(C3378),"",C3378))</f>
        <v/>
      </c>
    </row>
    <row r="3379" spans="1:2" x14ac:dyDescent="0.25">
      <c r="A3379" s="20" t="str">
        <f>IFERROR(VLOOKUP(D3379,RIJDERS!$B$19:$D$4377,2,FALSE),"")</f>
        <v/>
      </c>
      <c r="B3379" s="20" t="str">
        <f>IFERROR(VLOOKUP(D3379,RIJDERS!$B$19:$D$4377,3,FALSE),IF(ISBLANK(C3379),"",C3379))</f>
        <v/>
      </c>
    </row>
    <row r="3380" spans="1:2" x14ac:dyDescent="0.25">
      <c r="A3380" s="20" t="str">
        <f>IFERROR(VLOOKUP(D3380,RIJDERS!$B$19:$D$4377,2,FALSE),"")</f>
        <v/>
      </c>
      <c r="B3380" s="20" t="str">
        <f>IFERROR(VLOOKUP(D3380,RIJDERS!$B$19:$D$4377,3,FALSE),IF(ISBLANK(C3380),"",C3380))</f>
        <v/>
      </c>
    </row>
    <row r="3381" spans="1:2" x14ac:dyDescent="0.25">
      <c r="A3381" s="20" t="str">
        <f>IFERROR(VLOOKUP(D3381,RIJDERS!$B$19:$D$4377,2,FALSE),"")</f>
        <v/>
      </c>
      <c r="B3381" s="20" t="str">
        <f>IFERROR(VLOOKUP(D3381,RIJDERS!$B$19:$D$4377,3,FALSE),IF(ISBLANK(C3381),"",C3381))</f>
        <v/>
      </c>
    </row>
    <row r="3382" spans="1:2" x14ac:dyDescent="0.25">
      <c r="A3382" s="20" t="str">
        <f>IFERROR(VLOOKUP(D3382,RIJDERS!$B$19:$D$4377,2,FALSE),"")</f>
        <v/>
      </c>
      <c r="B3382" s="20" t="str">
        <f>IFERROR(VLOOKUP(D3382,RIJDERS!$B$19:$D$4377,3,FALSE),IF(ISBLANK(C3382),"",C3382))</f>
        <v/>
      </c>
    </row>
    <row r="3383" spans="1:2" x14ac:dyDescent="0.25">
      <c r="A3383" s="20" t="str">
        <f>IFERROR(VLOOKUP(D3383,RIJDERS!$B$19:$D$4377,2,FALSE),"")</f>
        <v/>
      </c>
      <c r="B3383" s="20" t="str">
        <f>IFERROR(VLOOKUP(D3383,RIJDERS!$B$19:$D$4377,3,FALSE),IF(ISBLANK(C3383),"",C3383))</f>
        <v/>
      </c>
    </row>
    <row r="3384" spans="1:2" x14ac:dyDescent="0.25">
      <c r="A3384" s="20" t="str">
        <f>IFERROR(VLOOKUP(D3384,RIJDERS!$B$19:$D$4377,2,FALSE),"")</f>
        <v/>
      </c>
      <c r="B3384" s="20" t="str">
        <f>IFERROR(VLOOKUP(D3384,RIJDERS!$B$19:$D$4377,3,FALSE),IF(ISBLANK(C3384),"",C3384))</f>
        <v/>
      </c>
    </row>
    <row r="3385" spans="1:2" x14ac:dyDescent="0.25">
      <c r="A3385" s="20" t="str">
        <f>IFERROR(VLOOKUP(D3385,RIJDERS!$B$19:$D$4377,2,FALSE),"")</f>
        <v/>
      </c>
      <c r="B3385" s="20" t="str">
        <f>IFERROR(VLOOKUP(D3385,RIJDERS!$B$19:$D$4377,3,FALSE),IF(ISBLANK(C3385),"",C3385))</f>
        <v/>
      </c>
    </row>
    <row r="3386" spans="1:2" x14ac:dyDescent="0.25">
      <c r="A3386" s="20" t="str">
        <f>IFERROR(VLOOKUP(D3386,RIJDERS!$B$19:$D$4377,2,FALSE),"")</f>
        <v/>
      </c>
      <c r="B3386" s="20" t="str">
        <f>IFERROR(VLOOKUP(D3386,RIJDERS!$B$19:$D$4377,3,FALSE),IF(ISBLANK(C3386),"",C3386))</f>
        <v/>
      </c>
    </row>
    <row r="3387" spans="1:2" x14ac:dyDescent="0.25">
      <c r="A3387" s="20" t="str">
        <f>IFERROR(VLOOKUP(D3387,RIJDERS!$B$19:$D$4377,2,FALSE),"")</f>
        <v/>
      </c>
      <c r="B3387" s="20" t="str">
        <f>IFERROR(VLOOKUP(D3387,RIJDERS!$B$19:$D$4377,3,FALSE),IF(ISBLANK(C3387),"",C3387))</f>
        <v/>
      </c>
    </row>
    <row r="3388" spans="1:2" x14ac:dyDescent="0.25">
      <c r="A3388" s="20" t="str">
        <f>IFERROR(VLOOKUP(D3388,RIJDERS!$B$19:$D$4377,2,FALSE),"")</f>
        <v/>
      </c>
      <c r="B3388" s="20" t="str">
        <f>IFERROR(VLOOKUP(D3388,RIJDERS!$B$19:$D$4377,3,FALSE),IF(ISBLANK(C3388),"",C3388))</f>
        <v/>
      </c>
    </row>
    <row r="3389" spans="1:2" x14ac:dyDescent="0.25">
      <c r="A3389" s="20" t="str">
        <f>IFERROR(VLOOKUP(D3389,RIJDERS!$B$19:$D$4377,2,FALSE),"")</f>
        <v/>
      </c>
      <c r="B3389" s="20" t="str">
        <f>IFERROR(VLOOKUP(D3389,RIJDERS!$B$19:$D$4377,3,FALSE),IF(ISBLANK(C3389),"",C3389))</f>
        <v/>
      </c>
    </row>
    <row r="3390" spans="1:2" x14ac:dyDescent="0.25">
      <c r="A3390" s="20" t="str">
        <f>IFERROR(VLOOKUP(D3390,RIJDERS!$B$19:$D$4377,2,FALSE),"")</f>
        <v/>
      </c>
      <c r="B3390" s="20" t="str">
        <f>IFERROR(VLOOKUP(D3390,RIJDERS!$B$19:$D$4377,3,FALSE),IF(ISBLANK(C3390),"",C3390))</f>
        <v/>
      </c>
    </row>
    <row r="3391" spans="1:2" x14ac:dyDescent="0.25">
      <c r="A3391" s="20" t="str">
        <f>IFERROR(VLOOKUP(D3391,RIJDERS!$B$19:$D$4377,2,FALSE),"")</f>
        <v/>
      </c>
      <c r="B3391" s="20" t="str">
        <f>IFERROR(VLOOKUP(D3391,RIJDERS!$B$19:$D$4377,3,FALSE),IF(ISBLANK(C3391),"",C3391))</f>
        <v/>
      </c>
    </row>
    <row r="3392" spans="1:2" x14ac:dyDescent="0.25">
      <c r="A3392" s="20" t="str">
        <f>IFERROR(VLOOKUP(D3392,RIJDERS!$B$19:$D$4377,2,FALSE),"")</f>
        <v/>
      </c>
      <c r="B3392" s="20" t="str">
        <f>IFERROR(VLOOKUP(D3392,RIJDERS!$B$19:$D$4377,3,FALSE),IF(ISBLANK(C3392),"",C3392))</f>
        <v/>
      </c>
    </row>
    <row r="3393" spans="1:2" x14ac:dyDescent="0.25">
      <c r="A3393" s="20" t="str">
        <f>IFERROR(VLOOKUP(D3393,RIJDERS!$B$19:$D$4377,2,FALSE),"")</f>
        <v/>
      </c>
      <c r="B3393" s="20" t="str">
        <f>IFERROR(VLOOKUP(D3393,RIJDERS!$B$19:$D$4377,3,FALSE),IF(ISBLANK(C3393),"",C3393))</f>
        <v/>
      </c>
    </row>
    <row r="3394" spans="1:2" x14ac:dyDescent="0.25">
      <c r="A3394" s="20" t="str">
        <f>IFERROR(VLOOKUP(D3394,RIJDERS!$B$19:$D$4377,2,FALSE),"")</f>
        <v/>
      </c>
      <c r="B3394" s="20" t="str">
        <f>IFERROR(VLOOKUP(D3394,RIJDERS!$B$19:$D$4377,3,FALSE),IF(ISBLANK(C3394),"",C3394))</f>
        <v/>
      </c>
    </row>
    <row r="3395" spans="1:2" x14ac:dyDescent="0.25">
      <c r="A3395" s="20" t="str">
        <f>IFERROR(VLOOKUP(D3395,RIJDERS!$B$19:$D$4377,2,FALSE),"")</f>
        <v/>
      </c>
      <c r="B3395" s="20" t="str">
        <f>IFERROR(VLOOKUP(D3395,RIJDERS!$B$19:$D$4377,3,FALSE),IF(ISBLANK(C3395),"",C3395))</f>
        <v/>
      </c>
    </row>
    <row r="3396" spans="1:2" x14ac:dyDescent="0.25">
      <c r="A3396" s="20" t="str">
        <f>IFERROR(VLOOKUP(D3396,RIJDERS!$B$19:$D$4377,2,FALSE),"")</f>
        <v/>
      </c>
      <c r="B3396" s="20" t="str">
        <f>IFERROR(VLOOKUP(D3396,RIJDERS!$B$19:$D$4377,3,FALSE),IF(ISBLANK(C3396),"",C3396))</f>
        <v/>
      </c>
    </row>
    <row r="3397" spans="1:2" x14ac:dyDescent="0.25">
      <c r="A3397" s="20" t="str">
        <f>IFERROR(VLOOKUP(D3397,RIJDERS!$B$19:$D$4377,2,FALSE),"")</f>
        <v/>
      </c>
      <c r="B3397" s="20" t="str">
        <f>IFERROR(VLOOKUP(D3397,RIJDERS!$B$19:$D$4377,3,FALSE),IF(ISBLANK(C3397),"",C3397))</f>
        <v/>
      </c>
    </row>
    <row r="3398" spans="1:2" x14ac:dyDescent="0.25">
      <c r="A3398" s="20" t="str">
        <f>IFERROR(VLOOKUP(D3398,RIJDERS!$B$19:$D$4377,2,FALSE),"")</f>
        <v/>
      </c>
      <c r="B3398" s="20" t="str">
        <f>IFERROR(VLOOKUP(D3398,RIJDERS!$B$19:$D$4377,3,FALSE),IF(ISBLANK(C3398),"",C3398))</f>
        <v/>
      </c>
    </row>
    <row r="3399" spans="1:2" x14ac:dyDescent="0.25">
      <c r="A3399" s="20" t="str">
        <f>IFERROR(VLOOKUP(D3399,RIJDERS!$B$19:$D$4377,2,FALSE),"")</f>
        <v/>
      </c>
      <c r="B3399" s="20" t="str">
        <f>IFERROR(VLOOKUP(D3399,RIJDERS!$B$19:$D$4377,3,FALSE),IF(ISBLANK(C3399),"",C3399))</f>
        <v/>
      </c>
    </row>
    <row r="3400" spans="1:2" x14ac:dyDescent="0.25">
      <c r="A3400" s="20" t="str">
        <f>IFERROR(VLOOKUP(D3400,RIJDERS!$B$19:$D$4377,2,FALSE),"")</f>
        <v/>
      </c>
      <c r="B3400" s="20" t="str">
        <f>IFERROR(VLOOKUP(D3400,RIJDERS!$B$19:$D$4377,3,FALSE),IF(ISBLANK(C3400),"",C3400))</f>
        <v/>
      </c>
    </row>
    <row r="3401" spans="1:2" x14ac:dyDescent="0.25">
      <c r="A3401" s="20" t="str">
        <f>IFERROR(VLOOKUP(D3401,RIJDERS!$B$19:$D$4377,2,FALSE),"")</f>
        <v/>
      </c>
      <c r="B3401" s="20" t="str">
        <f>IFERROR(VLOOKUP(D3401,RIJDERS!$B$19:$D$4377,3,FALSE),IF(ISBLANK(C3401),"",C3401))</f>
        <v/>
      </c>
    </row>
    <row r="3402" spans="1:2" x14ac:dyDescent="0.25">
      <c r="A3402" s="20" t="str">
        <f>IFERROR(VLOOKUP(D3402,RIJDERS!$B$19:$D$4377,2,FALSE),"")</f>
        <v/>
      </c>
      <c r="B3402" s="20" t="str">
        <f>IFERROR(VLOOKUP(D3402,RIJDERS!$B$19:$D$4377,3,FALSE),IF(ISBLANK(C3402),"",C3402))</f>
        <v/>
      </c>
    </row>
    <row r="3403" spans="1:2" x14ac:dyDescent="0.25">
      <c r="A3403" s="20" t="str">
        <f>IFERROR(VLOOKUP(D3403,RIJDERS!$B$19:$D$4377,2,FALSE),"")</f>
        <v/>
      </c>
      <c r="B3403" s="20" t="str">
        <f>IFERROR(VLOOKUP(D3403,RIJDERS!$B$19:$D$4377,3,FALSE),IF(ISBLANK(C3403),"",C3403))</f>
        <v/>
      </c>
    </row>
    <row r="3404" spans="1:2" x14ac:dyDescent="0.25">
      <c r="A3404" s="20" t="str">
        <f>IFERROR(VLOOKUP(D3404,RIJDERS!$B$19:$D$4377,2,FALSE),"")</f>
        <v/>
      </c>
      <c r="B3404" s="20" t="str">
        <f>IFERROR(VLOOKUP(D3404,RIJDERS!$B$19:$D$4377,3,FALSE),IF(ISBLANK(C3404),"",C3404))</f>
        <v/>
      </c>
    </row>
    <row r="3405" spans="1:2" x14ac:dyDescent="0.25">
      <c r="A3405" s="20" t="str">
        <f>IFERROR(VLOOKUP(D3405,RIJDERS!$B$19:$D$4377,2,FALSE),"")</f>
        <v/>
      </c>
      <c r="B3405" s="20" t="str">
        <f>IFERROR(VLOOKUP(D3405,RIJDERS!$B$19:$D$4377,3,FALSE),IF(ISBLANK(C3405),"",C3405))</f>
        <v/>
      </c>
    </row>
    <row r="3406" spans="1:2" x14ac:dyDescent="0.25">
      <c r="A3406" s="20" t="str">
        <f>IFERROR(VLOOKUP(D3406,RIJDERS!$B$19:$D$4377,2,FALSE),"")</f>
        <v/>
      </c>
      <c r="B3406" s="20" t="str">
        <f>IFERROR(VLOOKUP(D3406,RIJDERS!$B$19:$D$4377,3,FALSE),IF(ISBLANK(C3406),"",C3406))</f>
        <v/>
      </c>
    </row>
    <row r="3407" spans="1:2" x14ac:dyDescent="0.25">
      <c r="A3407" s="20" t="str">
        <f>IFERROR(VLOOKUP(D3407,RIJDERS!$B$19:$D$4377,2,FALSE),"")</f>
        <v/>
      </c>
      <c r="B3407" s="20" t="str">
        <f>IFERROR(VLOOKUP(D3407,RIJDERS!$B$19:$D$4377,3,FALSE),IF(ISBLANK(C3407),"",C3407))</f>
        <v/>
      </c>
    </row>
    <row r="3408" spans="1:2" x14ac:dyDescent="0.25">
      <c r="A3408" s="20" t="str">
        <f>IFERROR(VLOOKUP(D3408,RIJDERS!$B$19:$D$4377,2,FALSE),"")</f>
        <v/>
      </c>
      <c r="B3408" s="20" t="str">
        <f>IFERROR(VLOOKUP(D3408,RIJDERS!$B$19:$D$4377,3,FALSE),IF(ISBLANK(C3408),"",C3408))</f>
        <v/>
      </c>
    </row>
    <row r="3409" spans="1:2" x14ac:dyDescent="0.25">
      <c r="A3409" s="20" t="str">
        <f>IFERROR(VLOOKUP(D3409,RIJDERS!$B$19:$D$4377,2,FALSE),"")</f>
        <v/>
      </c>
      <c r="B3409" s="20" t="str">
        <f>IFERROR(VLOOKUP(D3409,RIJDERS!$B$19:$D$4377,3,FALSE),IF(ISBLANK(C3409),"",C3409))</f>
        <v/>
      </c>
    </row>
    <row r="3410" spans="1:2" x14ac:dyDescent="0.25">
      <c r="A3410" s="20" t="str">
        <f>IFERROR(VLOOKUP(D3410,RIJDERS!$B$19:$D$4377,2,FALSE),"")</f>
        <v/>
      </c>
      <c r="B3410" s="20" t="str">
        <f>IFERROR(VLOOKUP(D3410,RIJDERS!$B$19:$D$4377,3,FALSE),IF(ISBLANK(C3410),"",C3410))</f>
        <v/>
      </c>
    </row>
    <row r="3411" spans="1:2" x14ac:dyDescent="0.25">
      <c r="A3411" s="20" t="str">
        <f>IFERROR(VLOOKUP(D3411,RIJDERS!$B$19:$D$4377,2,FALSE),"")</f>
        <v/>
      </c>
      <c r="B3411" s="20" t="str">
        <f>IFERROR(VLOOKUP(D3411,RIJDERS!$B$19:$D$4377,3,FALSE),IF(ISBLANK(C3411),"",C3411))</f>
        <v/>
      </c>
    </row>
    <row r="3412" spans="1:2" x14ac:dyDescent="0.25">
      <c r="A3412" s="20" t="str">
        <f>IFERROR(VLOOKUP(D3412,RIJDERS!$B$19:$D$4377,2,FALSE),"")</f>
        <v/>
      </c>
      <c r="B3412" s="20" t="str">
        <f>IFERROR(VLOOKUP(D3412,RIJDERS!$B$19:$D$4377,3,FALSE),IF(ISBLANK(C3412),"",C3412))</f>
        <v/>
      </c>
    </row>
    <row r="3413" spans="1:2" x14ac:dyDescent="0.25">
      <c r="A3413" s="20" t="str">
        <f>IFERROR(VLOOKUP(D3413,RIJDERS!$B$19:$D$4377,2,FALSE),"")</f>
        <v/>
      </c>
      <c r="B3413" s="20" t="str">
        <f>IFERROR(VLOOKUP(D3413,RIJDERS!$B$19:$D$4377,3,FALSE),IF(ISBLANK(C3413),"",C3413))</f>
        <v/>
      </c>
    </row>
    <row r="3414" spans="1:2" x14ac:dyDescent="0.25">
      <c r="A3414" s="20" t="str">
        <f>IFERROR(VLOOKUP(D3414,RIJDERS!$B$19:$D$4377,2,FALSE),"")</f>
        <v/>
      </c>
      <c r="B3414" s="20" t="str">
        <f>IFERROR(VLOOKUP(D3414,RIJDERS!$B$19:$D$4377,3,FALSE),IF(ISBLANK(C3414),"",C3414))</f>
        <v/>
      </c>
    </row>
    <row r="3415" spans="1:2" x14ac:dyDescent="0.25">
      <c r="A3415" s="20" t="str">
        <f>IFERROR(VLOOKUP(D3415,RIJDERS!$B$19:$D$4377,2,FALSE),"")</f>
        <v/>
      </c>
      <c r="B3415" s="20" t="str">
        <f>IFERROR(VLOOKUP(D3415,RIJDERS!$B$19:$D$4377,3,FALSE),IF(ISBLANK(C3415),"",C3415))</f>
        <v/>
      </c>
    </row>
    <row r="3416" spans="1:2" x14ac:dyDescent="0.25">
      <c r="A3416" s="20" t="str">
        <f>IFERROR(VLOOKUP(D3416,RIJDERS!$B$19:$D$4377,2,FALSE),"")</f>
        <v/>
      </c>
      <c r="B3416" s="20" t="str">
        <f>IFERROR(VLOOKUP(D3416,RIJDERS!$B$19:$D$4377,3,FALSE),IF(ISBLANK(C3416),"",C3416))</f>
        <v/>
      </c>
    </row>
    <row r="3417" spans="1:2" x14ac:dyDescent="0.25">
      <c r="A3417" s="20" t="str">
        <f>IFERROR(VLOOKUP(D3417,RIJDERS!$B$19:$D$4377,2,FALSE),"")</f>
        <v/>
      </c>
      <c r="B3417" s="20" t="str">
        <f>IFERROR(VLOOKUP(D3417,RIJDERS!$B$19:$D$4377,3,FALSE),IF(ISBLANK(C3417),"",C3417))</f>
        <v/>
      </c>
    </row>
    <row r="3418" spans="1:2" x14ac:dyDescent="0.25">
      <c r="A3418" s="20" t="str">
        <f>IFERROR(VLOOKUP(D3418,RIJDERS!$B$19:$D$4377,2,FALSE),"")</f>
        <v/>
      </c>
      <c r="B3418" s="20" t="str">
        <f>IFERROR(VLOOKUP(D3418,RIJDERS!$B$19:$D$4377,3,FALSE),IF(ISBLANK(C3418),"",C3418))</f>
        <v/>
      </c>
    </row>
    <row r="3419" spans="1:2" x14ac:dyDescent="0.25">
      <c r="A3419" s="20" t="str">
        <f>IFERROR(VLOOKUP(D3419,RIJDERS!$B$19:$D$4377,2,FALSE),"")</f>
        <v/>
      </c>
      <c r="B3419" s="20" t="str">
        <f>IFERROR(VLOOKUP(D3419,RIJDERS!$B$19:$D$4377,3,FALSE),IF(ISBLANK(C3419),"",C3419))</f>
        <v/>
      </c>
    </row>
    <row r="3420" spans="1:2" x14ac:dyDescent="0.25">
      <c r="A3420" s="20" t="str">
        <f>IFERROR(VLOOKUP(D3420,RIJDERS!$B$19:$D$4377,2,FALSE),"")</f>
        <v/>
      </c>
      <c r="B3420" s="20" t="str">
        <f>IFERROR(VLOOKUP(D3420,RIJDERS!$B$19:$D$4377,3,FALSE),IF(ISBLANK(C3420),"",C3420))</f>
        <v/>
      </c>
    </row>
    <row r="3421" spans="1:2" x14ac:dyDescent="0.25">
      <c r="A3421" s="20" t="str">
        <f>IFERROR(VLOOKUP(D3421,RIJDERS!$B$19:$D$4377,2,FALSE),"")</f>
        <v/>
      </c>
      <c r="B3421" s="20" t="str">
        <f>IFERROR(VLOOKUP(D3421,RIJDERS!$B$19:$D$4377,3,FALSE),IF(ISBLANK(C3421),"",C3421))</f>
        <v/>
      </c>
    </row>
    <row r="3422" spans="1:2" x14ac:dyDescent="0.25">
      <c r="A3422" s="20" t="str">
        <f>IFERROR(VLOOKUP(D3422,RIJDERS!$B$19:$D$4377,2,FALSE),"")</f>
        <v/>
      </c>
      <c r="B3422" s="20" t="str">
        <f>IFERROR(VLOOKUP(D3422,RIJDERS!$B$19:$D$4377,3,FALSE),IF(ISBLANK(C3422),"",C3422))</f>
        <v/>
      </c>
    </row>
    <row r="3423" spans="1:2" x14ac:dyDescent="0.25">
      <c r="A3423" s="20" t="str">
        <f>IFERROR(VLOOKUP(D3423,RIJDERS!$B$19:$D$4377,2,FALSE),"")</f>
        <v/>
      </c>
      <c r="B3423" s="20" t="str">
        <f>IFERROR(VLOOKUP(D3423,RIJDERS!$B$19:$D$4377,3,FALSE),IF(ISBLANK(C3423),"",C3423))</f>
        <v/>
      </c>
    </row>
    <row r="3424" spans="1:2" x14ac:dyDescent="0.25">
      <c r="A3424" s="20" t="str">
        <f>IFERROR(VLOOKUP(D3424,RIJDERS!$B$19:$D$4377,2,FALSE),"")</f>
        <v/>
      </c>
      <c r="B3424" s="20" t="str">
        <f>IFERROR(VLOOKUP(D3424,RIJDERS!$B$19:$D$4377,3,FALSE),IF(ISBLANK(C3424),"",C3424))</f>
        <v/>
      </c>
    </row>
    <row r="3425" spans="1:2" x14ac:dyDescent="0.25">
      <c r="A3425" s="20" t="str">
        <f>IFERROR(VLOOKUP(D3425,RIJDERS!$B$19:$D$4377,2,FALSE),"")</f>
        <v/>
      </c>
      <c r="B3425" s="20" t="str">
        <f>IFERROR(VLOOKUP(D3425,RIJDERS!$B$19:$D$4377,3,FALSE),IF(ISBLANK(C3425),"",C3425))</f>
        <v/>
      </c>
    </row>
    <row r="3426" spans="1:2" x14ac:dyDescent="0.25">
      <c r="A3426" s="20" t="str">
        <f>IFERROR(VLOOKUP(D3426,RIJDERS!$B$19:$D$4377,2,FALSE),"")</f>
        <v/>
      </c>
      <c r="B3426" s="20" t="str">
        <f>IFERROR(VLOOKUP(D3426,RIJDERS!$B$19:$D$4377,3,FALSE),IF(ISBLANK(C3426),"",C3426))</f>
        <v/>
      </c>
    </row>
    <row r="3427" spans="1:2" x14ac:dyDescent="0.25">
      <c r="A3427" s="20" t="str">
        <f>IFERROR(VLOOKUP(D3427,RIJDERS!$B$19:$D$4377,2,FALSE),"")</f>
        <v/>
      </c>
      <c r="B3427" s="20" t="str">
        <f>IFERROR(VLOOKUP(D3427,RIJDERS!$B$19:$D$4377,3,FALSE),IF(ISBLANK(C3427),"",C3427))</f>
        <v/>
      </c>
    </row>
    <row r="3428" spans="1:2" x14ac:dyDescent="0.25">
      <c r="A3428" s="20" t="str">
        <f>IFERROR(VLOOKUP(D3428,RIJDERS!$B$19:$D$4377,2,FALSE),"")</f>
        <v/>
      </c>
      <c r="B3428" s="20" t="str">
        <f>IFERROR(VLOOKUP(D3428,RIJDERS!$B$19:$D$4377,3,FALSE),IF(ISBLANK(C3428),"",C3428))</f>
        <v/>
      </c>
    </row>
    <row r="3429" spans="1:2" x14ac:dyDescent="0.25">
      <c r="A3429" s="20" t="str">
        <f>IFERROR(VLOOKUP(D3429,RIJDERS!$B$19:$D$4377,2,FALSE),"")</f>
        <v/>
      </c>
      <c r="B3429" s="20" t="str">
        <f>IFERROR(VLOOKUP(D3429,RIJDERS!$B$19:$D$4377,3,FALSE),IF(ISBLANK(C3429),"",C3429))</f>
        <v/>
      </c>
    </row>
    <row r="3430" spans="1:2" x14ac:dyDescent="0.25">
      <c r="A3430" s="20" t="str">
        <f>IFERROR(VLOOKUP(D3430,RIJDERS!$B$19:$D$4377,2,FALSE),"")</f>
        <v/>
      </c>
      <c r="B3430" s="20" t="str">
        <f>IFERROR(VLOOKUP(D3430,RIJDERS!$B$19:$D$4377,3,FALSE),IF(ISBLANK(C3430),"",C3430))</f>
        <v/>
      </c>
    </row>
    <row r="3431" spans="1:2" x14ac:dyDescent="0.25">
      <c r="A3431" s="20" t="str">
        <f>IFERROR(VLOOKUP(D3431,RIJDERS!$B$19:$D$4377,2,FALSE),"")</f>
        <v/>
      </c>
      <c r="B3431" s="20" t="str">
        <f>IFERROR(VLOOKUP(D3431,RIJDERS!$B$19:$D$4377,3,FALSE),IF(ISBLANK(C3431),"",C3431))</f>
        <v/>
      </c>
    </row>
    <row r="3432" spans="1:2" x14ac:dyDescent="0.25">
      <c r="A3432" s="20" t="str">
        <f>IFERROR(VLOOKUP(D3432,RIJDERS!$B$19:$D$4377,2,FALSE),"")</f>
        <v/>
      </c>
      <c r="B3432" s="20" t="str">
        <f>IFERROR(VLOOKUP(D3432,RIJDERS!$B$19:$D$4377,3,FALSE),IF(ISBLANK(C3432),"",C3432))</f>
        <v/>
      </c>
    </row>
    <row r="3433" spans="1:2" x14ac:dyDescent="0.25">
      <c r="A3433" s="20" t="str">
        <f>IFERROR(VLOOKUP(D3433,RIJDERS!$B$19:$D$4377,2,FALSE),"")</f>
        <v/>
      </c>
      <c r="B3433" s="20" t="str">
        <f>IFERROR(VLOOKUP(D3433,RIJDERS!$B$19:$D$4377,3,FALSE),IF(ISBLANK(C3433),"",C3433))</f>
        <v/>
      </c>
    </row>
    <row r="3434" spans="1:2" x14ac:dyDescent="0.25">
      <c r="A3434" s="20" t="str">
        <f>IFERROR(VLOOKUP(D3434,RIJDERS!$B$19:$D$4377,2,FALSE),"")</f>
        <v/>
      </c>
      <c r="B3434" s="20" t="str">
        <f>IFERROR(VLOOKUP(D3434,RIJDERS!$B$19:$D$4377,3,FALSE),IF(ISBLANK(C3434),"",C3434))</f>
        <v/>
      </c>
    </row>
    <row r="3435" spans="1:2" x14ac:dyDescent="0.25">
      <c r="A3435" s="20" t="str">
        <f>IFERROR(VLOOKUP(D3435,RIJDERS!$B$19:$D$4377,2,FALSE),"")</f>
        <v/>
      </c>
      <c r="B3435" s="20" t="str">
        <f>IFERROR(VLOOKUP(D3435,RIJDERS!$B$19:$D$4377,3,FALSE),IF(ISBLANK(C3435),"",C3435))</f>
        <v/>
      </c>
    </row>
    <row r="3436" spans="1:2" x14ac:dyDescent="0.25">
      <c r="A3436" s="20" t="str">
        <f>IFERROR(VLOOKUP(D3436,RIJDERS!$B$19:$D$4377,2,FALSE),"")</f>
        <v/>
      </c>
      <c r="B3436" s="20" t="str">
        <f>IFERROR(VLOOKUP(D3436,RIJDERS!$B$19:$D$4377,3,FALSE),IF(ISBLANK(C3436),"",C3436))</f>
        <v/>
      </c>
    </row>
    <row r="3437" spans="1:2" x14ac:dyDescent="0.25">
      <c r="A3437" s="20" t="str">
        <f>IFERROR(VLOOKUP(D3437,RIJDERS!$B$19:$D$4377,2,FALSE),"")</f>
        <v/>
      </c>
      <c r="B3437" s="20" t="str">
        <f>IFERROR(VLOOKUP(D3437,RIJDERS!$B$19:$D$4377,3,FALSE),IF(ISBLANK(C3437),"",C3437))</f>
        <v/>
      </c>
    </row>
    <row r="3438" spans="1:2" x14ac:dyDescent="0.25">
      <c r="A3438" s="20" t="str">
        <f>IFERROR(VLOOKUP(D3438,RIJDERS!$B$19:$D$4377,2,FALSE),"")</f>
        <v/>
      </c>
      <c r="B3438" s="20" t="str">
        <f>IFERROR(VLOOKUP(D3438,RIJDERS!$B$19:$D$4377,3,FALSE),IF(ISBLANK(C3438),"",C3438))</f>
        <v/>
      </c>
    </row>
    <row r="3439" spans="1:2" x14ac:dyDescent="0.25">
      <c r="A3439" s="20" t="str">
        <f>IFERROR(VLOOKUP(D3439,RIJDERS!$B$19:$D$4377,2,FALSE),"")</f>
        <v/>
      </c>
      <c r="B3439" s="20" t="str">
        <f>IFERROR(VLOOKUP(D3439,RIJDERS!$B$19:$D$4377,3,FALSE),IF(ISBLANK(C3439),"",C3439))</f>
        <v/>
      </c>
    </row>
    <row r="3440" spans="1:2" x14ac:dyDescent="0.25">
      <c r="A3440" s="20" t="str">
        <f>IFERROR(VLOOKUP(D3440,RIJDERS!$B$19:$D$4377,2,FALSE),"")</f>
        <v/>
      </c>
      <c r="B3440" s="20" t="str">
        <f>IFERROR(VLOOKUP(D3440,RIJDERS!$B$19:$D$4377,3,FALSE),IF(ISBLANK(C3440),"",C3440))</f>
        <v/>
      </c>
    </row>
    <row r="3441" spans="1:2" x14ac:dyDescent="0.25">
      <c r="A3441" s="20" t="str">
        <f>IFERROR(VLOOKUP(D3441,RIJDERS!$B$19:$D$4377,2,FALSE),"")</f>
        <v/>
      </c>
      <c r="B3441" s="20" t="str">
        <f>IFERROR(VLOOKUP(D3441,RIJDERS!$B$19:$D$4377,3,FALSE),IF(ISBLANK(C3441),"",C3441))</f>
        <v/>
      </c>
    </row>
    <row r="3442" spans="1:2" x14ac:dyDescent="0.25">
      <c r="A3442" s="20" t="str">
        <f>IFERROR(VLOOKUP(D3442,RIJDERS!$B$19:$D$4377,2,FALSE),"")</f>
        <v/>
      </c>
      <c r="B3442" s="20" t="str">
        <f>IFERROR(VLOOKUP(D3442,RIJDERS!$B$19:$D$4377,3,FALSE),IF(ISBLANK(C3442),"",C3442))</f>
        <v/>
      </c>
    </row>
    <row r="3443" spans="1:2" x14ac:dyDescent="0.25">
      <c r="A3443" s="20" t="str">
        <f>IFERROR(VLOOKUP(D3443,RIJDERS!$B$19:$D$4377,2,FALSE),"")</f>
        <v/>
      </c>
      <c r="B3443" s="20" t="str">
        <f>IFERROR(VLOOKUP(D3443,RIJDERS!$B$19:$D$4377,3,FALSE),IF(ISBLANK(C3443),"",C3443))</f>
        <v/>
      </c>
    </row>
    <row r="3444" spans="1:2" x14ac:dyDescent="0.25">
      <c r="A3444" s="20" t="str">
        <f>IFERROR(VLOOKUP(D3444,RIJDERS!$B$19:$D$4377,2,FALSE),"")</f>
        <v/>
      </c>
      <c r="B3444" s="20" t="str">
        <f>IFERROR(VLOOKUP(D3444,RIJDERS!$B$19:$D$4377,3,FALSE),IF(ISBLANK(C3444),"",C3444))</f>
        <v/>
      </c>
    </row>
    <row r="3445" spans="1:2" x14ac:dyDescent="0.25">
      <c r="A3445" s="20" t="str">
        <f>IFERROR(VLOOKUP(D3445,RIJDERS!$B$19:$D$4377,2,FALSE),"")</f>
        <v/>
      </c>
      <c r="B3445" s="20" t="str">
        <f>IFERROR(VLOOKUP(D3445,RIJDERS!$B$19:$D$4377,3,FALSE),IF(ISBLANK(C3445),"",C3445))</f>
        <v/>
      </c>
    </row>
    <row r="3446" spans="1:2" x14ac:dyDescent="0.25">
      <c r="A3446" s="20" t="str">
        <f>IFERROR(VLOOKUP(D3446,RIJDERS!$B$19:$D$4377,2,FALSE),"")</f>
        <v/>
      </c>
      <c r="B3446" s="20" t="str">
        <f>IFERROR(VLOOKUP(D3446,RIJDERS!$B$19:$D$4377,3,FALSE),IF(ISBLANK(C3446),"",C3446))</f>
        <v/>
      </c>
    </row>
    <row r="3447" spans="1:2" x14ac:dyDescent="0.25">
      <c r="A3447" s="20" t="str">
        <f>IFERROR(VLOOKUP(D3447,RIJDERS!$B$19:$D$4377,2,FALSE),"")</f>
        <v/>
      </c>
      <c r="B3447" s="20" t="str">
        <f>IFERROR(VLOOKUP(D3447,RIJDERS!$B$19:$D$4377,3,FALSE),IF(ISBLANK(C3447),"",C3447))</f>
        <v/>
      </c>
    </row>
    <row r="3448" spans="1:2" x14ac:dyDescent="0.25">
      <c r="A3448" s="20" t="str">
        <f>IFERROR(VLOOKUP(D3448,RIJDERS!$B$19:$D$4377,2,FALSE),"")</f>
        <v/>
      </c>
      <c r="B3448" s="20" t="str">
        <f>IFERROR(VLOOKUP(D3448,RIJDERS!$B$19:$D$4377,3,FALSE),IF(ISBLANK(C3448),"",C3448))</f>
        <v/>
      </c>
    </row>
    <row r="3449" spans="1:2" x14ac:dyDescent="0.25">
      <c r="A3449" s="20" t="str">
        <f>IFERROR(VLOOKUP(D3449,RIJDERS!$B$19:$D$4377,2,FALSE),"")</f>
        <v/>
      </c>
      <c r="B3449" s="20" t="str">
        <f>IFERROR(VLOOKUP(D3449,RIJDERS!$B$19:$D$4377,3,FALSE),IF(ISBLANK(C3449),"",C3449))</f>
        <v/>
      </c>
    </row>
    <row r="3450" spans="1:2" x14ac:dyDescent="0.25">
      <c r="A3450" s="20" t="str">
        <f>IFERROR(VLOOKUP(D3450,RIJDERS!$B$19:$D$4377,2,FALSE),"")</f>
        <v/>
      </c>
      <c r="B3450" s="20" t="str">
        <f>IFERROR(VLOOKUP(D3450,RIJDERS!$B$19:$D$4377,3,FALSE),IF(ISBLANK(C3450),"",C3450))</f>
        <v/>
      </c>
    </row>
    <row r="3451" spans="1:2" x14ac:dyDescent="0.25">
      <c r="A3451" s="20" t="str">
        <f>IFERROR(VLOOKUP(D3451,RIJDERS!$B$19:$D$4377,2,FALSE),"")</f>
        <v/>
      </c>
      <c r="B3451" s="20" t="str">
        <f>IFERROR(VLOOKUP(D3451,RIJDERS!$B$19:$D$4377,3,FALSE),IF(ISBLANK(C3451),"",C3451))</f>
        <v/>
      </c>
    </row>
    <row r="3452" spans="1:2" x14ac:dyDescent="0.25">
      <c r="A3452" s="20" t="str">
        <f>IFERROR(VLOOKUP(D3452,RIJDERS!$B$19:$D$4377,2,FALSE),"")</f>
        <v/>
      </c>
      <c r="B3452" s="20" t="str">
        <f>IFERROR(VLOOKUP(D3452,RIJDERS!$B$19:$D$4377,3,FALSE),IF(ISBLANK(C3452),"",C3452))</f>
        <v/>
      </c>
    </row>
    <row r="3453" spans="1:2" x14ac:dyDescent="0.25">
      <c r="A3453" s="20" t="str">
        <f>IFERROR(VLOOKUP(D3453,RIJDERS!$B$19:$D$4377,2,FALSE),"")</f>
        <v/>
      </c>
      <c r="B3453" s="20" t="str">
        <f>IFERROR(VLOOKUP(D3453,RIJDERS!$B$19:$D$4377,3,FALSE),IF(ISBLANK(C3453),"",C3453))</f>
        <v/>
      </c>
    </row>
    <row r="3454" spans="1:2" x14ac:dyDescent="0.25">
      <c r="A3454" s="20" t="str">
        <f>IFERROR(VLOOKUP(D3454,RIJDERS!$B$19:$D$4377,2,FALSE),"")</f>
        <v/>
      </c>
      <c r="B3454" s="20" t="str">
        <f>IFERROR(VLOOKUP(D3454,RIJDERS!$B$19:$D$4377,3,FALSE),IF(ISBLANK(C3454),"",C3454))</f>
        <v/>
      </c>
    </row>
    <row r="3455" spans="1:2" x14ac:dyDescent="0.25">
      <c r="A3455" s="20" t="str">
        <f>IFERROR(VLOOKUP(D3455,RIJDERS!$B$19:$D$4377,2,FALSE),"")</f>
        <v/>
      </c>
      <c r="B3455" s="20" t="str">
        <f>IFERROR(VLOOKUP(D3455,RIJDERS!$B$19:$D$4377,3,FALSE),IF(ISBLANK(C3455),"",C3455))</f>
        <v/>
      </c>
    </row>
    <row r="3456" spans="1:2" x14ac:dyDescent="0.25">
      <c r="A3456" s="20" t="str">
        <f>IFERROR(VLOOKUP(D3456,RIJDERS!$B$19:$D$4377,2,FALSE),"")</f>
        <v/>
      </c>
      <c r="B3456" s="20" t="str">
        <f>IFERROR(VLOOKUP(D3456,RIJDERS!$B$19:$D$4377,3,FALSE),IF(ISBLANK(C3456),"",C3456))</f>
        <v/>
      </c>
    </row>
    <row r="3457" spans="1:2" x14ac:dyDescent="0.25">
      <c r="A3457" s="20" t="str">
        <f>IFERROR(VLOOKUP(D3457,RIJDERS!$B$19:$D$4377,2,FALSE),"")</f>
        <v/>
      </c>
      <c r="B3457" s="20" t="str">
        <f>IFERROR(VLOOKUP(D3457,RIJDERS!$B$19:$D$4377,3,FALSE),IF(ISBLANK(C3457),"",C3457))</f>
        <v/>
      </c>
    </row>
    <row r="3458" spans="1:2" x14ac:dyDescent="0.25">
      <c r="A3458" s="20" t="str">
        <f>IFERROR(VLOOKUP(D3458,RIJDERS!$B$19:$D$4377,2,FALSE),"")</f>
        <v/>
      </c>
      <c r="B3458" s="20" t="str">
        <f>IFERROR(VLOOKUP(D3458,RIJDERS!$B$19:$D$4377,3,FALSE),IF(ISBLANK(C3458),"",C3458))</f>
        <v/>
      </c>
    </row>
    <row r="3459" spans="1:2" x14ac:dyDescent="0.25">
      <c r="A3459" s="20" t="str">
        <f>IFERROR(VLOOKUP(D3459,RIJDERS!$B$19:$D$4377,2,FALSE),"")</f>
        <v/>
      </c>
      <c r="B3459" s="20" t="str">
        <f>IFERROR(VLOOKUP(D3459,RIJDERS!$B$19:$D$4377,3,FALSE),IF(ISBLANK(C3459),"",C3459))</f>
        <v/>
      </c>
    </row>
    <row r="3460" spans="1:2" x14ac:dyDescent="0.25">
      <c r="A3460" s="20" t="str">
        <f>IFERROR(VLOOKUP(D3460,RIJDERS!$B$19:$D$4377,2,FALSE),"")</f>
        <v/>
      </c>
      <c r="B3460" s="20" t="str">
        <f>IFERROR(VLOOKUP(D3460,RIJDERS!$B$19:$D$4377,3,FALSE),IF(ISBLANK(C3460),"",C3460))</f>
        <v/>
      </c>
    </row>
    <row r="3461" spans="1:2" x14ac:dyDescent="0.25">
      <c r="A3461" s="20" t="str">
        <f>IFERROR(VLOOKUP(D3461,RIJDERS!$B$19:$D$4377,2,FALSE),"")</f>
        <v/>
      </c>
      <c r="B3461" s="20" t="str">
        <f>IFERROR(VLOOKUP(D3461,RIJDERS!$B$19:$D$4377,3,FALSE),IF(ISBLANK(C3461),"",C3461))</f>
        <v/>
      </c>
    </row>
    <row r="3462" spans="1:2" x14ac:dyDescent="0.25">
      <c r="A3462" s="20" t="str">
        <f>IFERROR(VLOOKUP(D3462,RIJDERS!$B$19:$D$4377,2,FALSE),"")</f>
        <v/>
      </c>
      <c r="B3462" s="20" t="str">
        <f>IFERROR(VLOOKUP(D3462,RIJDERS!$B$19:$D$4377,3,FALSE),IF(ISBLANK(C3462),"",C3462))</f>
        <v/>
      </c>
    </row>
    <row r="3463" spans="1:2" x14ac:dyDescent="0.25">
      <c r="A3463" s="20" t="str">
        <f>IFERROR(VLOOKUP(D3463,RIJDERS!$B$19:$D$4377,2,FALSE),"")</f>
        <v/>
      </c>
      <c r="B3463" s="20" t="str">
        <f>IFERROR(VLOOKUP(D3463,RIJDERS!$B$19:$D$4377,3,FALSE),IF(ISBLANK(C3463),"",C3463))</f>
        <v/>
      </c>
    </row>
    <row r="3464" spans="1:2" x14ac:dyDescent="0.25">
      <c r="A3464" s="20" t="str">
        <f>IFERROR(VLOOKUP(D3464,RIJDERS!$B$19:$D$4377,2,FALSE),"")</f>
        <v/>
      </c>
      <c r="B3464" s="20" t="str">
        <f>IFERROR(VLOOKUP(D3464,RIJDERS!$B$19:$D$4377,3,FALSE),IF(ISBLANK(C3464),"",C3464))</f>
        <v/>
      </c>
    </row>
    <row r="3465" spans="1:2" x14ac:dyDescent="0.25">
      <c r="A3465" s="20" t="str">
        <f>IFERROR(VLOOKUP(D3465,RIJDERS!$B$19:$D$4377,2,FALSE),"")</f>
        <v/>
      </c>
      <c r="B3465" s="20" t="str">
        <f>IFERROR(VLOOKUP(D3465,RIJDERS!$B$19:$D$4377,3,FALSE),IF(ISBLANK(C3465),"",C3465))</f>
        <v/>
      </c>
    </row>
    <row r="3466" spans="1:2" x14ac:dyDescent="0.25">
      <c r="A3466" s="20" t="str">
        <f>IFERROR(VLOOKUP(D3466,RIJDERS!$B$19:$D$4377,2,FALSE),"")</f>
        <v/>
      </c>
      <c r="B3466" s="20" t="str">
        <f>IFERROR(VLOOKUP(D3466,RIJDERS!$B$19:$D$4377,3,FALSE),IF(ISBLANK(C3466),"",C3466))</f>
        <v/>
      </c>
    </row>
    <row r="3467" spans="1:2" x14ac:dyDescent="0.25">
      <c r="A3467" s="20" t="str">
        <f>IFERROR(VLOOKUP(D3467,RIJDERS!$B$19:$D$4377,2,FALSE),"")</f>
        <v/>
      </c>
      <c r="B3467" s="20" t="str">
        <f>IFERROR(VLOOKUP(D3467,RIJDERS!$B$19:$D$4377,3,FALSE),IF(ISBLANK(C3467),"",C3467))</f>
        <v/>
      </c>
    </row>
    <row r="3468" spans="1:2" x14ac:dyDescent="0.25">
      <c r="A3468" s="20" t="str">
        <f>IFERROR(VLOOKUP(D3468,RIJDERS!$B$19:$D$4377,2,FALSE),"")</f>
        <v/>
      </c>
      <c r="B3468" s="20" t="str">
        <f>IFERROR(VLOOKUP(D3468,RIJDERS!$B$19:$D$4377,3,FALSE),IF(ISBLANK(C3468),"",C3468))</f>
        <v/>
      </c>
    </row>
    <row r="3469" spans="1:2" x14ac:dyDescent="0.25">
      <c r="A3469" s="20" t="str">
        <f>IFERROR(VLOOKUP(D3469,RIJDERS!$B$19:$D$4377,2,FALSE),"")</f>
        <v/>
      </c>
      <c r="B3469" s="20" t="str">
        <f>IFERROR(VLOOKUP(D3469,RIJDERS!$B$19:$D$4377,3,FALSE),IF(ISBLANK(C3469),"",C3469))</f>
        <v/>
      </c>
    </row>
    <row r="3470" spans="1:2" x14ac:dyDescent="0.25">
      <c r="A3470" s="20" t="str">
        <f>IFERROR(VLOOKUP(D3470,RIJDERS!$B$19:$D$4377,2,FALSE),"")</f>
        <v/>
      </c>
      <c r="B3470" s="20" t="str">
        <f>IFERROR(VLOOKUP(D3470,RIJDERS!$B$19:$D$4377,3,FALSE),IF(ISBLANK(C3470),"",C3470))</f>
        <v/>
      </c>
    </row>
    <row r="3471" spans="1:2" x14ac:dyDescent="0.25">
      <c r="A3471" s="20" t="str">
        <f>IFERROR(VLOOKUP(D3471,RIJDERS!$B$19:$D$4377,2,FALSE),"")</f>
        <v/>
      </c>
      <c r="B3471" s="20" t="str">
        <f>IFERROR(VLOOKUP(D3471,RIJDERS!$B$19:$D$4377,3,FALSE),IF(ISBLANK(C3471),"",C3471))</f>
        <v/>
      </c>
    </row>
    <row r="3472" spans="1:2" x14ac:dyDescent="0.25">
      <c r="A3472" s="20" t="str">
        <f>IFERROR(VLOOKUP(D3472,RIJDERS!$B$19:$D$4377,2,FALSE),"")</f>
        <v/>
      </c>
      <c r="B3472" s="20" t="str">
        <f>IFERROR(VLOOKUP(D3472,RIJDERS!$B$19:$D$4377,3,FALSE),IF(ISBLANK(C3472),"",C3472))</f>
        <v/>
      </c>
    </row>
    <row r="3473" spans="1:2" x14ac:dyDescent="0.25">
      <c r="A3473" s="20" t="str">
        <f>IFERROR(VLOOKUP(D3473,RIJDERS!$B$19:$D$4377,2,FALSE),"")</f>
        <v/>
      </c>
      <c r="B3473" s="20" t="str">
        <f>IFERROR(VLOOKUP(D3473,RIJDERS!$B$19:$D$4377,3,FALSE),IF(ISBLANK(C3473),"",C3473))</f>
        <v/>
      </c>
    </row>
    <row r="3474" spans="1:2" x14ac:dyDescent="0.25">
      <c r="A3474" s="20" t="str">
        <f>IFERROR(VLOOKUP(D3474,RIJDERS!$B$19:$D$4377,2,FALSE),"")</f>
        <v/>
      </c>
      <c r="B3474" s="20" t="str">
        <f>IFERROR(VLOOKUP(D3474,RIJDERS!$B$19:$D$4377,3,FALSE),IF(ISBLANK(C3474),"",C3474))</f>
        <v/>
      </c>
    </row>
    <row r="3475" spans="1:2" x14ac:dyDescent="0.25">
      <c r="A3475" s="20" t="str">
        <f>IFERROR(VLOOKUP(D3475,RIJDERS!$B$19:$D$4377,2,FALSE),"")</f>
        <v/>
      </c>
      <c r="B3475" s="20" t="str">
        <f>IFERROR(VLOOKUP(D3475,RIJDERS!$B$19:$D$4377,3,FALSE),IF(ISBLANK(C3475),"",C3475))</f>
        <v/>
      </c>
    </row>
    <row r="3476" spans="1:2" x14ac:dyDescent="0.25">
      <c r="A3476" s="20" t="str">
        <f>IFERROR(VLOOKUP(D3476,RIJDERS!$B$19:$D$4377,2,FALSE),"")</f>
        <v/>
      </c>
      <c r="B3476" s="20" t="str">
        <f>IFERROR(VLOOKUP(D3476,RIJDERS!$B$19:$D$4377,3,FALSE),IF(ISBLANK(C3476),"",C3476))</f>
        <v/>
      </c>
    </row>
    <row r="3477" spans="1:2" x14ac:dyDescent="0.25">
      <c r="A3477" s="20" t="str">
        <f>IFERROR(VLOOKUP(D3477,RIJDERS!$B$19:$D$4377,2,FALSE),"")</f>
        <v/>
      </c>
      <c r="B3477" s="20" t="str">
        <f>IFERROR(VLOOKUP(D3477,RIJDERS!$B$19:$D$4377,3,FALSE),IF(ISBLANK(C3477),"",C3477))</f>
        <v/>
      </c>
    </row>
    <row r="3478" spans="1:2" x14ac:dyDescent="0.25">
      <c r="A3478" s="20" t="str">
        <f>IFERROR(VLOOKUP(D3478,RIJDERS!$B$19:$D$4377,2,FALSE),"")</f>
        <v/>
      </c>
      <c r="B3478" s="20" t="str">
        <f>IFERROR(VLOOKUP(D3478,RIJDERS!$B$19:$D$4377,3,FALSE),IF(ISBLANK(C3478),"",C3478))</f>
        <v/>
      </c>
    </row>
    <row r="3479" spans="1:2" x14ac:dyDescent="0.25">
      <c r="A3479" s="20" t="str">
        <f>IFERROR(VLOOKUP(D3479,RIJDERS!$B$19:$D$4377,2,FALSE),"")</f>
        <v/>
      </c>
      <c r="B3479" s="20" t="str">
        <f>IFERROR(VLOOKUP(D3479,RIJDERS!$B$19:$D$4377,3,FALSE),IF(ISBLANK(C3479),"",C3479))</f>
        <v/>
      </c>
    </row>
    <row r="3480" spans="1:2" x14ac:dyDescent="0.25">
      <c r="A3480" s="20" t="str">
        <f>IFERROR(VLOOKUP(D3480,RIJDERS!$B$19:$D$4377,2,FALSE),"")</f>
        <v/>
      </c>
      <c r="B3480" s="20" t="str">
        <f>IFERROR(VLOOKUP(D3480,RIJDERS!$B$19:$D$4377,3,FALSE),IF(ISBLANK(C3480),"",C3480))</f>
        <v/>
      </c>
    </row>
    <row r="3481" spans="1:2" x14ac:dyDescent="0.25">
      <c r="A3481" s="20" t="str">
        <f>IFERROR(VLOOKUP(D3481,RIJDERS!$B$19:$D$4377,2,FALSE),"")</f>
        <v/>
      </c>
      <c r="B3481" s="20" t="str">
        <f>IFERROR(VLOOKUP(D3481,RIJDERS!$B$19:$D$4377,3,FALSE),IF(ISBLANK(C3481),"",C3481))</f>
        <v/>
      </c>
    </row>
    <row r="3482" spans="1:2" x14ac:dyDescent="0.25">
      <c r="A3482" s="20" t="str">
        <f>IFERROR(VLOOKUP(D3482,RIJDERS!$B$19:$D$4377,2,FALSE),"")</f>
        <v/>
      </c>
      <c r="B3482" s="20" t="str">
        <f>IFERROR(VLOOKUP(D3482,RIJDERS!$B$19:$D$4377,3,FALSE),IF(ISBLANK(C3482),"",C3482))</f>
        <v/>
      </c>
    </row>
    <row r="3483" spans="1:2" x14ac:dyDescent="0.25">
      <c r="A3483" s="20" t="str">
        <f>IFERROR(VLOOKUP(D3483,RIJDERS!$B$19:$D$4377,2,FALSE),"")</f>
        <v/>
      </c>
      <c r="B3483" s="20" t="str">
        <f>IFERROR(VLOOKUP(D3483,RIJDERS!$B$19:$D$4377,3,FALSE),IF(ISBLANK(C3483),"",C3483))</f>
        <v/>
      </c>
    </row>
    <row r="3484" spans="1:2" x14ac:dyDescent="0.25">
      <c r="A3484" s="20" t="str">
        <f>IFERROR(VLOOKUP(D3484,RIJDERS!$B$19:$D$4377,2,FALSE),"")</f>
        <v/>
      </c>
      <c r="B3484" s="20" t="str">
        <f>IFERROR(VLOOKUP(D3484,RIJDERS!$B$19:$D$4377,3,FALSE),IF(ISBLANK(C3484),"",C3484))</f>
        <v/>
      </c>
    </row>
    <row r="3485" spans="1:2" x14ac:dyDescent="0.25">
      <c r="A3485" s="20" t="str">
        <f>IFERROR(VLOOKUP(D3485,RIJDERS!$B$19:$D$4377,2,FALSE),"")</f>
        <v/>
      </c>
      <c r="B3485" s="20" t="str">
        <f>IFERROR(VLOOKUP(D3485,RIJDERS!$B$19:$D$4377,3,FALSE),IF(ISBLANK(C3485),"",C3485))</f>
        <v/>
      </c>
    </row>
    <row r="3486" spans="1:2" x14ac:dyDescent="0.25">
      <c r="A3486" s="20" t="str">
        <f>IFERROR(VLOOKUP(D3486,RIJDERS!$B$19:$D$4377,2,FALSE),"")</f>
        <v/>
      </c>
      <c r="B3486" s="20" t="str">
        <f>IFERROR(VLOOKUP(D3486,RIJDERS!$B$19:$D$4377,3,FALSE),IF(ISBLANK(C3486),"",C3486))</f>
        <v/>
      </c>
    </row>
    <row r="3487" spans="1:2" x14ac:dyDescent="0.25">
      <c r="A3487" s="20" t="str">
        <f>IFERROR(VLOOKUP(D3487,RIJDERS!$B$19:$D$4377,2,FALSE),"")</f>
        <v/>
      </c>
      <c r="B3487" s="20" t="str">
        <f>IFERROR(VLOOKUP(D3487,RIJDERS!$B$19:$D$4377,3,FALSE),IF(ISBLANK(C3487),"",C3487))</f>
        <v/>
      </c>
    </row>
    <row r="3488" spans="1:2" x14ac:dyDescent="0.25">
      <c r="A3488" s="20" t="str">
        <f>IFERROR(VLOOKUP(D3488,RIJDERS!$B$19:$D$4377,2,FALSE),"")</f>
        <v/>
      </c>
      <c r="B3488" s="20" t="str">
        <f>IFERROR(VLOOKUP(D3488,RIJDERS!$B$19:$D$4377,3,FALSE),IF(ISBLANK(C3488),"",C3488))</f>
        <v/>
      </c>
    </row>
    <row r="3489" spans="1:2" x14ac:dyDescent="0.25">
      <c r="A3489" s="20" t="str">
        <f>IFERROR(VLOOKUP(D3489,RIJDERS!$B$19:$D$4377,2,FALSE),"")</f>
        <v/>
      </c>
      <c r="B3489" s="20" t="str">
        <f>IFERROR(VLOOKUP(D3489,RIJDERS!$B$19:$D$4377,3,FALSE),IF(ISBLANK(C3489),"",C3489))</f>
        <v/>
      </c>
    </row>
    <row r="3490" spans="1:2" x14ac:dyDescent="0.25">
      <c r="A3490" s="20" t="str">
        <f>IFERROR(VLOOKUP(D3490,RIJDERS!$B$19:$D$4377,2,FALSE),"")</f>
        <v/>
      </c>
      <c r="B3490" s="20" t="str">
        <f>IFERROR(VLOOKUP(D3490,RIJDERS!$B$19:$D$4377,3,FALSE),IF(ISBLANK(C3490),"",C3490))</f>
        <v/>
      </c>
    </row>
    <row r="3491" spans="1:2" x14ac:dyDescent="0.25">
      <c r="A3491" s="20" t="str">
        <f>IFERROR(VLOOKUP(D3491,RIJDERS!$B$19:$D$4377,2,FALSE),"")</f>
        <v/>
      </c>
      <c r="B3491" s="20" t="str">
        <f>IFERROR(VLOOKUP(D3491,RIJDERS!$B$19:$D$4377,3,FALSE),IF(ISBLANK(C3491),"",C3491))</f>
        <v/>
      </c>
    </row>
    <row r="3492" spans="1:2" x14ac:dyDescent="0.25">
      <c r="A3492" s="20" t="str">
        <f>IFERROR(VLOOKUP(D3492,RIJDERS!$B$19:$D$4377,2,FALSE),"")</f>
        <v/>
      </c>
      <c r="B3492" s="20" t="str">
        <f>IFERROR(VLOOKUP(D3492,RIJDERS!$B$19:$D$4377,3,FALSE),IF(ISBLANK(C3492),"",C3492))</f>
        <v/>
      </c>
    </row>
    <row r="3493" spans="1:2" x14ac:dyDescent="0.25">
      <c r="A3493" s="20" t="str">
        <f>IFERROR(VLOOKUP(D3493,RIJDERS!$B$19:$D$4377,2,FALSE),"")</f>
        <v/>
      </c>
      <c r="B3493" s="20" t="str">
        <f>IFERROR(VLOOKUP(D3493,RIJDERS!$B$19:$D$4377,3,FALSE),IF(ISBLANK(C3493),"",C3493))</f>
        <v/>
      </c>
    </row>
    <row r="3494" spans="1:2" x14ac:dyDescent="0.25">
      <c r="A3494" s="20" t="str">
        <f>IFERROR(VLOOKUP(D3494,RIJDERS!$B$19:$D$4377,2,FALSE),"")</f>
        <v/>
      </c>
      <c r="B3494" s="20" t="str">
        <f>IFERROR(VLOOKUP(D3494,RIJDERS!$B$19:$D$4377,3,FALSE),IF(ISBLANK(C3494),"",C3494))</f>
        <v/>
      </c>
    </row>
    <row r="3495" spans="1:2" x14ac:dyDescent="0.25">
      <c r="A3495" s="20" t="str">
        <f>IFERROR(VLOOKUP(D3495,RIJDERS!$B$19:$D$4377,2,FALSE),"")</f>
        <v/>
      </c>
      <c r="B3495" s="20" t="str">
        <f>IFERROR(VLOOKUP(D3495,RIJDERS!$B$19:$D$4377,3,FALSE),IF(ISBLANK(C3495),"",C3495))</f>
        <v/>
      </c>
    </row>
    <row r="3496" spans="1:2" x14ac:dyDescent="0.25">
      <c r="A3496" s="20" t="str">
        <f>IFERROR(VLOOKUP(D3496,RIJDERS!$B$19:$D$4377,2,FALSE),"")</f>
        <v/>
      </c>
      <c r="B3496" s="20" t="str">
        <f>IFERROR(VLOOKUP(D3496,RIJDERS!$B$19:$D$4377,3,FALSE),IF(ISBLANK(C3496),"",C3496))</f>
        <v/>
      </c>
    </row>
    <row r="3497" spans="1:2" x14ac:dyDescent="0.25">
      <c r="A3497" s="20" t="str">
        <f>IFERROR(VLOOKUP(D3497,RIJDERS!$B$19:$D$4377,2,FALSE),"")</f>
        <v/>
      </c>
      <c r="B3497" s="20" t="str">
        <f>IFERROR(VLOOKUP(D3497,RIJDERS!$B$19:$D$4377,3,FALSE),IF(ISBLANK(C3497),"",C3497))</f>
        <v/>
      </c>
    </row>
    <row r="3498" spans="1:2" x14ac:dyDescent="0.25">
      <c r="A3498" s="20" t="str">
        <f>IFERROR(VLOOKUP(D3498,RIJDERS!$B$19:$D$4377,2,FALSE),"")</f>
        <v/>
      </c>
      <c r="B3498" s="20" t="str">
        <f>IFERROR(VLOOKUP(D3498,RIJDERS!$B$19:$D$4377,3,FALSE),IF(ISBLANK(C3498),"",C3498))</f>
        <v/>
      </c>
    </row>
    <row r="3499" spans="1:2" x14ac:dyDescent="0.25">
      <c r="A3499" s="20" t="str">
        <f>IFERROR(VLOOKUP(D3499,RIJDERS!$B$19:$D$4377,2,FALSE),"")</f>
        <v/>
      </c>
      <c r="B3499" s="20" t="str">
        <f>IFERROR(VLOOKUP(D3499,RIJDERS!$B$19:$D$4377,3,FALSE),IF(ISBLANK(C3499),"",C3499))</f>
        <v/>
      </c>
    </row>
    <row r="3500" spans="1:2" x14ac:dyDescent="0.25">
      <c r="A3500" s="20" t="str">
        <f>IFERROR(VLOOKUP(D3500,RIJDERS!$B$19:$D$4377,2,FALSE),"")</f>
        <v/>
      </c>
      <c r="B3500" s="20" t="str">
        <f>IFERROR(VLOOKUP(D3500,RIJDERS!$B$19:$D$4377,3,FALSE),IF(ISBLANK(C3500),"",C3500))</f>
        <v/>
      </c>
    </row>
    <row r="3501" spans="1:2" x14ac:dyDescent="0.25">
      <c r="A3501" s="20" t="str">
        <f>IFERROR(VLOOKUP(D3501,RIJDERS!$B$19:$D$4377,2,FALSE),"")</f>
        <v/>
      </c>
      <c r="B3501" s="20" t="str">
        <f>IFERROR(VLOOKUP(D3501,RIJDERS!$B$19:$D$4377,3,FALSE),IF(ISBLANK(C3501),"",C3501))</f>
        <v/>
      </c>
    </row>
    <row r="3502" spans="1:2" x14ac:dyDescent="0.25">
      <c r="A3502" s="20" t="str">
        <f>IFERROR(VLOOKUP(D3502,RIJDERS!$B$19:$D$4377,2,FALSE),"")</f>
        <v/>
      </c>
      <c r="B3502" s="20" t="str">
        <f>IFERROR(VLOOKUP(D3502,RIJDERS!$B$19:$D$4377,3,FALSE),IF(ISBLANK(C3502),"",C3502))</f>
        <v/>
      </c>
    </row>
    <row r="3503" spans="1:2" x14ac:dyDescent="0.25">
      <c r="A3503" s="20" t="str">
        <f>IFERROR(VLOOKUP(D3503,RIJDERS!$B$19:$D$4377,2,FALSE),"")</f>
        <v/>
      </c>
      <c r="B3503" s="20" t="str">
        <f>IFERROR(VLOOKUP(D3503,RIJDERS!$B$19:$D$4377,3,FALSE),IF(ISBLANK(C3503),"",C3503))</f>
        <v/>
      </c>
    </row>
    <row r="3504" spans="1:2" x14ac:dyDescent="0.25">
      <c r="A3504" s="20" t="str">
        <f>IFERROR(VLOOKUP(D3504,RIJDERS!$B$19:$D$4377,2,FALSE),"")</f>
        <v/>
      </c>
      <c r="B3504" s="20" t="str">
        <f>IFERROR(VLOOKUP(D3504,RIJDERS!$B$19:$D$4377,3,FALSE),IF(ISBLANK(C3504),"",C3504))</f>
        <v/>
      </c>
    </row>
    <row r="3505" spans="1:2" x14ac:dyDescent="0.25">
      <c r="A3505" s="20" t="str">
        <f>IFERROR(VLOOKUP(D3505,RIJDERS!$B$19:$D$4377,2,FALSE),"")</f>
        <v/>
      </c>
      <c r="B3505" s="20" t="str">
        <f>IFERROR(VLOOKUP(D3505,RIJDERS!$B$19:$D$4377,3,FALSE),IF(ISBLANK(C3505),"",C3505))</f>
        <v/>
      </c>
    </row>
    <row r="3506" spans="1:2" x14ac:dyDescent="0.25">
      <c r="A3506" s="20" t="str">
        <f>IFERROR(VLOOKUP(D3506,RIJDERS!$B$19:$D$4377,2,FALSE),"")</f>
        <v/>
      </c>
      <c r="B3506" s="20" t="str">
        <f>IFERROR(VLOOKUP(D3506,RIJDERS!$B$19:$D$4377,3,FALSE),IF(ISBLANK(C3506),"",C3506))</f>
        <v/>
      </c>
    </row>
    <row r="3507" spans="1:2" x14ac:dyDescent="0.25">
      <c r="A3507" s="20" t="str">
        <f>IFERROR(VLOOKUP(D3507,RIJDERS!$B$19:$D$4377,2,FALSE),"")</f>
        <v/>
      </c>
      <c r="B3507" s="20" t="str">
        <f>IFERROR(VLOOKUP(D3507,RIJDERS!$B$19:$D$4377,3,FALSE),IF(ISBLANK(C3507),"",C3507))</f>
        <v/>
      </c>
    </row>
    <row r="3508" spans="1:2" x14ac:dyDescent="0.25">
      <c r="A3508" s="20" t="str">
        <f>IFERROR(VLOOKUP(D3508,RIJDERS!$B$19:$D$4377,2,FALSE),"")</f>
        <v/>
      </c>
      <c r="B3508" s="20" t="str">
        <f>IFERROR(VLOOKUP(D3508,RIJDERS!$B$19:$D$4377,3,FALSE),IF(ISBLANK(C3508),"",C3508))</f>
        <v/>
      </c>
    </row>
    <row r="3509" spans="1:2" x14ac:dyDescent="0.25">
      <c r="A3509" s="20" t="str">
        <f>IFERROR(VLOOKUP(D3509,RIJDERS!$B$19:$D$4377,2,FALSE),"")</f>
        <v/>
      </c>
      <c r="B3509" s="20" t="str">
        <f>IFERROR(VLOOKUP(D3509,RIJDERS!$B$19:$D$4377,3,FALSE),IF(ISBLANK(C3509),"",C3509))</f>
        <v/>
      </c>
    </row>
    <row r="3510" spans="1:2" x14ac:dyDescent="0.25">
      <c r="A3510" s="20" t="str">
        <f>IFERROR(VLOOKUP(D3510,RIJDERS!$B$19:$D$4377,2,FALSE),"")</f>
        <v/>
      </c>
      <c r="B3510" s="20" t="str">
        <f>IFERROR(VLOOKUP(D3510,RIJDERS!$B$19:$D$4377,3,FALSE),IF(ISBLANK(C3510),"",C3510))</f>
        <v/>
      </c>
    </row>
    <row r="3511" spans="1:2" x14ac:dyDescent="0.25">
      <c r="A3511" s="20" t="str">
        <f>IFERROR(VLOOKUP(D3511,RIJDERS!$B$19:$D$4377,2,FALSE),"")</f>
        <v/>
      </c>
      <c r="B3511" s="20" t="str">
        <f>IFERROR(VLOOKUP(D3511,RIJDERS!$B$19:$D$4377,3,FALSE),IF(ISBLANK(C3511),"",C3511))</f>
        <v/>
      </c>
    </row>
    <row r="3512" spans="1:2" x14ac:dyDescent="0.25">
      <c r="A3512" s="20" t="str">
        <f>IFERROR(VLOOKUP(D3512,RIJDERS!$B$19:$D$4377,2,FALSE),"")</f>
        <v/>
      </c>
      <c r="B3512" s="20" t="str">
        <f>IFERROR(VLOOKUP(D3512,RIJDERS!$B$19:$D$4377,3,FALSE),IF(ISBLANK(C3512),"",C3512))</f>
        <v/>
      </c>
    </row>
    <row r="3513" spans="1:2" x14ac:dyDescent="0.25">
      <c r="A3513" s="20" t="str">
        <f>IFERROR(VLOOKUP(D3513,RIJDERS!$B$19:$D$4377,2,FALSE),"")</f>
        <v/>
      </c>
      <c r="B3513" s="20" t="str">
        <f>IFERROR(VLOOKUP(D3513,RIJDERS!$B$19:$D$4377,3,FALSE),IF(ISBLANK(C3513),"",C3513))</f>
        <v/>
      </c>
    </row>
    <row r="3514" spans="1:2" x14ac:dyDescent="0.25">
      <c r="A3514" s="20" t="str">
        <f>IFERROR(VLOOKUP(D3514,RIJDERS!$B$19:$D$4377,2,FALSE),"")</f>
        <v/>
      </c>
      <c r="B3514" s="20" t="str">
        <f>IFERROR(VLOOKUP(D3514,RIJDERS!$B$19:$D$4377,3,FALSE),IF(ISBLANK(C3514),"",C3514))</f>
        <v/>
      </c>
    </row>
    <row r="3515" spans="1:2" x14ac:dyDescent="0.25">
      <c r="A3515" s="20" t="str">
        <f>IFERROR(VLOOKUP(D3515,RIJDERS!$B$19:$D$4377,2,FALSE),"")</f>
        <v/>
      </c>
      <c r="B3515" s="20" t="str">
        <f>IFERROR(VLOOKUP(D3515,RIJDERS!$B$19:$D$4377,3,FALSE),IF(ISBLANK(C3515),"",C3515))</f>
        <v/>
      </c>
    </row>
    <row r="3516" spans="1:2" x14ac:dyDescent="0.25">
      <c r="A3516" s="20" t="str">
        <f>IFERROR(VLOOKUP(D3516,RIJDERS!$B$19:$D$4377,2,FALSE),"")</f>
        <v/>
      </c>
      <c r="B3516" s="20" t="str">
        <f>IFERROR(VLOOKUP(D3516,RIJDERS!$B$19:$D$4377,3,FALSE),IF(ISBLANK(C3516),"",C3516))</f>
        <v/>
      </c>
    </row>
    <row r="3517" spans="1:2" x14ac:dyDescent="0.25">
      <c r="A3517" s="20" t="str">
        <f>IFERROR(VLOOKUP(D3517,RIJDERS!$B$19:$D$4377,2,FALSE),"")</f>
        <v/>
      </c>
      <c r="B3517" s="20" t="str">
        <f>IFERROR(VLOOKUP(D3517,RIJDERS!$B$19:$D$4377,3,FALSE),IF(ISBLANK(C3517),"",C3517))</f>
        <v/>
      </c>
    </row>
    <row r="3518" spans="1:2" x14ac:dyDescent="0.25">
      <c r="A3518" s="20" t="str">
        <f>IFERROR(VLOOKUP(D3518,RIJDERS!$B$19:$D$4377,2,FALSE),"")</f>
        <v/>
      </c>
      <c r="B3518" s="20" t="str">
        <f>IFERROR(VLOOKUP(D3518,RIJDERS!$B$19:$D$4377,3,FALSE),IF(ISBLANK(C3518),"",C3518))</f>
        <v/>
      </c>
    </row>
    <row r="3519" spans="1:2" x14ac:dyDescent="0.25">
      <c r="A3519" s="20" t="str">
        <f>IFERROR(VLOOKUP(D3519,RIJDERS!$B$19:$D$4377,2,FALSE),"")</f>
        <v/>
      </c>
      <c r="B3519" s="20" t="str">
        <f>IFERROR(VLOOKUP(D3519,RIJDERS!$B$19:$D$4377,3,FALSE),IF(ISBLANK(C3519),"",C3519))</f>
        <v/>
      </c>
    </row>
    <row r="3520" spans="1:2" x14ac:dyDescent="0.25">
      <c r="A3520" s="20" t="str">
        <f>IFERROR(VLOOKUP(D3520,RIJDERS!$B$19:$D$4377,2,FALSE),"")</f>
        <v/>
      </c>
      <c r="B3520" s="20" t="str">
        <f>IFERROR(VLOOKUP(D3520,RIJDERS!$B$19:$D$4377,3,FALSE),IF(ISBLANK(C3520),"",C3520))</f>
        <v/>
      </c>
    </row>
    <row r="3521" spans="1:2" x14ac:dyDescent="0.25">
      <c r="A3521" s="20" t="str">
        <f>IFERROR(VLOOKUP(D3521,RIJDERS!$B$19:$D$4377,2,FALSE),"")</f>
        <v/>
      </c>
      <c r="B3521" s="20" t="str">
        <f>IFERROR(VLOOKUP(D3521,RIJDERS!$B$19:$D$4377,3,FALSE),IF(ISBLANK(C3521),"",C3521))</f>
        <v/>
      </c>
    </row>
    <row r="3522" spans="1:2" x14ac:dyDescent="0.25">
      <c r="A3522" s="20" t="str">
        <f>IFERROR(VLOOKUP(D3522,RIJDERS!$B$19:$D$4377,2,FALSE),"")</f>
        <v/>
      </c>
      <c r="B3522" s="20" t="str">
        <f>IFERROR(VLOOKUP(D3522,RIJDERS!$B$19:$D$4377,3,FALSE),IF(ISBLANK(C3522),"",C3522))</f>
        <v/>
      </c>
    </row>
    <row r="3523" spans="1:2" x14ac:dyDescent="0.25">
      <c r="A3523" s="20" t="str">
        <f>IFERROR(VLOOKUP(D3523,RIJDERS!$B$19:$D$4377,2,FALSE),"")</f>
        <v/>
      </c>
      <c r="B3523" s="20" t="str">
        <f>IFERROR(VLOOKUP(D3523,RIJDERS!$B$19:$D$4377,3,FALSE),IF(ISBLANK(C3523),"",C3523))</f>
        <v/>
      </c>
    </row>
    <row r="3524" spans="1:2" x14ac:dyDescent="0.25">
      <c r="A3524" s="20" t="str">
        <f>IFERROR(VLOOKUP(D3524,RIJDERS!$B$19:$D$4377,2,FALSE),"")</f>
        <v/>
      </c>
      <c r="B3524" s="20" t="str">
        <f>IFERROR(VLOOKUP(D3524,RIJDERS!$B$19:$D$4377,3,FALSE),IF(ISBLANK(C3524),"",C3524))</f>
        <v/>
      </c>
    </row>
    <row r="3525" spans="1:2" x14ac:dyDescent="0.25">
      <c r="A3525" s="20" t="str">
        <f>IFERROR(VLOOKUP(D3525,RIJDERS!$B$19:$D$4377,2,FALSE),"")</f>
        <v/>
      </c>
      <c r="B3525" s="20" t="str">
        <f>IFERROR(VLOOKUP(D3525,RIJDERS!$B$19:$D$4377,3,FALSE),IF(ISBLANK(C3525),"",C3525))</f>
        <v/>
      </c>
    </row>
    <row r="3526" spans="1:2" x14ac:dyDescent="0.25">
      <c r="A3526" s="20" t="str">
        <f>IFERROR(VLOOKUP(D3526,RIJDERS!$B$19:$D$4377,2,FALSE),"")</f>
        <v/>
      </c>
      <c r="B3526" s="20" t="str">
        <f>IFERROR(VLOOKUP(D3526,RIJDERS!$B$19:$D$4377,3,FALSE),IF(ISBLANK(C3526),"",C3526))</f>
        <v/>
      </c>
    </row>
    <row r="3527" spans="1:2" x14ac:dyDescent="0.25">
      <c r="A3527" s="20" t="str">
        <f>IFERROR(VLOOKUP(D3527,RIJDERS!$B$19:$D$4377,2,FALSE),"")</f>
        <v/>
      </c>
      <c r="B3527" s="20" t="str">
        <f>IFERROR(VLOOKUP(D3527,RIJDERS!$B$19:$D$4377,3,FALSE),IF(ISBLANK(C3527),"",C3527))</f>
        <v/>
      </c>
    </row>
    <row r="3528" spans="1:2" x14ac:dyDescent="0.25">
      <c r="A3528" s="20" t="str">
        <f>IFERROR(VLOOKUP(D3528,RIJDERS!$B$19:$D$4377,2,FALSE),"")</f>
        <v/>
      </c>
      <c r="B3528" s="20" t="str">
        <f>IFERROR(VLOOKUP(D3528,RIJDERS!$B$19:$D$4377,3,FALSE),IF(ISBLANK(C3528),"",C3528))</f>
        <v/>
      </c>
    </row>
    <row r="3529" spans="1:2" x14ac:dyDescent="0.25">
      <c r="A3529" s="20" t="str">
        <f>IFERROR(VLOOKUP(D3529,RIJDERS!$B$19:$D$4377,2,FALSE),"")</f>
        <v/>
      </c>
      <c r="B3529" s="20" t="str">
        <f>IFERROR(VLOOKUP(D3529,RIJDERS!$B$19:$D$4377,3,FALSE),IF(ISBLANK(C3529),"",C3529))</f>
        <v/>
      </c>
    </row>
    <row r="3530" spans="1:2" x14ac:dyDescent="0.25">
      <c r="A3530" s="20" t="str">
        <f>IFERROR(VLOOKUP(D3530,RIJDERS!$B$19:$D$4377,2,FALSE),"")</f>
        <v/>
      </c>
      <c r="B3530" s="20" t="str">
        <f>IFERROR(VLOOKUP(D3530,RIJDERS!$B$19:$D$4377,3,FALSE),IF(ISBLANK(C3530),"",C3530))</f>
        <v/>
      </c>
    </row>
    <row r="3531" spans="1:2" x14ac:dyDescent="0.25">
      <c r="A3531" s="20" t="str">
        <f>IFERROR(VLOOKUP(D3531,RIJDERS!$B$19:$D$4377,2,FALSE),"")</f>
        <v/>
      </c>
      <c r="B3531" s="20" t="str">
        <f>IFERROR(VLOOKUP(D3531,RIJDERS!$B$19:$D$4377,3,FALSE),IF(ISBLANK(C3531),"",C3531))</f>
        <v/>
      </c>
    </row>
    <row r="3532" spans="1:2" x14ac:dyDescent="0.25">
      <c r="A3532" s="20" t="str">
        <f>IFERROR(VLOOKUP(D3532,RIJDERS!$B$19:$D$4377,2,FALSE),"")</f>
        <v/>
      </c>
      <c r="B3532" s="20" t="str">
        <f>IFERROR(VLOOKUP(D3532,RIJDERS!$B$19:$D$4377,3,FALSE),IF(ISBLANK(C3532),"",C3532))</f>
        <v/>
      </c>
    </row>
    <row r="3533" spans="1:2" x14ac:dyDescent="0.25">
      <c r="A3533" s="20" t="str">
        <f>IFERROR(VLOOKUP(D3533,RIJDERS!$B$19:$D$4377,2,FALSE),"")</f>
        <v/>
      </c>
      <c r="B3533" s="20" t="str">
        <f>IFERROR(VLOOKUP(D3533,RIJDERS!$B$19:$D$4377,3,FALSE),IF(ISBLANK(C3533),"",C3533))</f>
        <v/>
      </c>
    </row>
    <row r="3534" spans="1:2" x14ac:dyDescent="0.25">
      <c r="A3534" s="20" t="str">
        <f>IFERROR(VLOOKUP(D3534,RIJDERS!$B$19:$D$4377,2,FALSE),"")</f>
        <v/>
      </c>
      <c r="B3534" s="20" t="str">
        <f>IFERROR(VLOOKUP(D3534,RIJDERS!$B$19:$D$4377,3,FALSE),IF(ISBLANK(C3534),"",C3534))</f>
        <v/>
      </c>
    </row>
    <row r="3535" spans="1:2" x14ac:dyDescent="0.25">
      <c r="A3535" s="20" t="str">
        <f>IFERROR(VLOOKUP(D3535,RIJDERS!$B$19:$D$4377,2,FALSE),"")</f>
        <v/>
      </c>
      <c r="B3535" s="20" t="str">
        <f>IFERROR(VLOOKUP(D3535,RIJDERS!$B$19:$D$4377,3,FALSE),IF(ISBLANK(C3535),"",C3535))</f>
        <v/>
      </c>
    </row>
    <row r="3536" spans="1:2" x14ac:dyDescent="0.25">
      <c r="A3536" s="20" t="str">
        <f>IFERROR(VLOOKUP(D3536,RIJDERS!$B$19:$D$4377,2,FALSE),"")</f>
        <v/>
      </c>
      <c r="B3536" s="20" t="str">
        <f>IFERROR(VLOOKUP(D3536,RIJDERS!$B$19:$D$4377,3,FALSE),IF(ISBLANK(C3536),"",C3536))</f>
        <v/>
      </c>
    </row>
    <row r="3537" spans="1:2" x14ac:dyDescent="0.25">
      <c r="A3537" s="20" t="str">
        <f>IFERROR(VLOOKUP(D3537,RIJDERS!$B$19:$D$4377,2,FALSE),"")</f>
        <v/>
      </c>
      <c r="B3537" s="20" t="str">
        <f>IFERROR(VLOOKUP(D3537,RIJDERS!$B$19:$D$4377,3,FALSE),IF(ISBLANK(C3537),"",C3537))</f>
        <v/>
      </c>
    </row>
    <row r="3538" spans="1:2" x14ac:dyDescent="0.25">
      <c r="A3538" s="20" t="str">
        <f>IFERROR(VLOOKUP(D3538,RIJDERS!$B$19:$D$4377,2,FALSE),"")</f>
        <v/>
      </c>
      <c r="B3538" s="20" t="str">
        <f>IFERROR(VLOOKUP(D3538,RIJDERS!$B$19:$D$4377,3,FALSE),IF(ISBLANK(C3538),"",C3538))</f>
        <v/>
      </c>
    </row>
    <row r="3539" spans="1:2" x14ac:dyDescent="0.25">
      <c r="A3539" s="20" t="str">
        <f>IFERROR(VLOOKUP(D3539,RIJDERS!$B$19:$D$4377,2,FALSE),"")</f>
        <v/>
      </c>
      <c r="B3539" s="20" t="str">
        <f>IFERROR(VLOOKUP(D3539,RIJDERS!$B$19:$D$4377,3,FALSE),IF(ISBLANK(C3539),"",C3539))</f>
        <v/>
      </c>
    </row>
    <row r="3540" spans="1:2" x14ac:dyDescent="0.25">
      <c r="A3540" s="20" t="str">
        <f>IFERROR(VLOOKUP(D3540,RIJDERS!$B$19:$D$4377,2,FALSE),"")</f>
        <v/>
      </c>
      <c r="B3540" s="20" t="str">
        <f>IFERROR(VLOOKUP(D3540,RIJDERS!$B$19:$D$4377,3,FALSE),IF(ISBLANK(C3540),"",C3540))</f>
        <v/>
      </c>
    </row>
    <row r="3541" spans="1:2" x14ac:dyDescent="0.25">
      <c r="A3541" s="20" t="str">
        <f>IFERROR(VLOOKUP(D3541,RIJDERS!$B$19:$D$4377,2,FALSE),"")</f>
        <v/>
      </c>
      <c r="B3541" s="20" t="str">
        <f>IFERROR(VLOOKUP(D3541,RIJDERS!$B$19:$D$4377,3,FALSE),IF(ISBLANK(C3541),"",C3541))</f>
        <v/>
      </c>
    </row>
    <row r="3542" spans="1:2" x14ac:dyDescent="0.25">
      <c r="A3542" s="20" t="str">
        <f>IFERROR(VLOOKUP(D3542,RIJDERS!$B$19:$D$4377,2,FALSE),"")</f>
        <v/>
      </c>
      <c r="B3542" s="20" t="str">
        <f>IFERROR(VLOOKUP(D3542,RIJDERS!$B$19:$D$4377,3,FALSE),IF(ISBLANK(C3542),"",C3542))</f>
        <v/>
      </c>
    </row>
    <row r="3543" spans="1:2" x14ac:dyDescent="0.25">
      <c r="A3543" s="20" t="str">
        <f>IFERROR(VLOOKUP(D3543,RIJDERS!$B$19:$D$4377,2,FALSE),"")</f>
        <v/>
      </c>
      <c r="B3543" s="20" t="str">
        <f>IFERROR(VLOOKUP(D3543,RIJDERS!$B$19:$D$4377,3,FALSE),IF(ISBLANK(C3543),"",C3543))</f>
        <v/>
      </c>
    </row>
    <row r="3544" spans="1:2" x14ac:dyDescent="0.25">
      <c r="A3544" s="20" t="str">
        <f>IFERROR(VLOOKUP(D3544,RIJDERS!$B$19:$D$4377,2,FALSE),"")</f>
        <v/>
      </c>
      <c r="B3544" s="20" t="str">
        <f>IFERROR(VLOOKUP(D3544,RIJDERS!$B$19:$D$4377,3,FALSE),IF(ISBLANK(C3544),"",C3544))</f>
        <v/>
      </c>
    </row>
    <row r="3545" spans="1:2" x14ac:dyDescent="0.25">
      <c r="A3545" s="20" t="str">
        <f>IFERROR(VLOOKUP(D3545,RIJDERS!$B$19:$D$4377,2,FALSE),"")</f>
        <v/>
      </c>
      <c r="B3545" s="20" t="str">
        <f>IFERROR(VLOOKUP(D3545,RIJDERS!$B$19:$D$4377,3,FALSE),IF(ISBLANK(C3545),"",C3545))</f>
        <v/>
      </c>
    </row>
    <row r="3546" spans="1:2" x14ac:dyDescent="0.25">
      <c r="A3546" s="20" t="str">
        <f>IFERROR(VLOOKUP(D3546,RIJDERS!$B$19:$D$4377,2,FALSE),"")</f>
        <v/>
      </c>
      <c r="B3546" s="20" t="str">
        <f>IFERROR(VLOOKUP(D3546,RIJDERS!$B$19:$D$4377,3,FALSE),IF(ISBLANK(C3546),"",C3546))</f>
        <v/>
      </c>
    </row>
    <row r="3547" spans="1:2" x14ac:dyDescent="0.25">
      <c r="A3547" s="20" t="str">
        <f>IFERROR(VLOOKUP(D3547,RIJDERS!$B$19:$D$4377,2,FALSE),"")</f>
        <v/>
      </c>
      <c r="B3547" s="20" t="str">
        <f>IFERROR(VLOOKUP(D3547,RIJDERS!$B$19:$D$4377,3,FALSE),IF(ISBLANK(C3547),"",C3547))</f>
        <v/>
      </c>
    </row>
    <row r="3548" spans="1:2" x14ac:dyDescent="0.25">
      <c r="A3548" s="20" t="str">
        <f>IFERROR(VLOOKUP(D3548,RIJDERS!$B$19:$D$4377,2,FALSE),"")</f>
        <v/>
      </c>
      <c r="B3548" s="20" t="str">
        <f>IFERROR(VLOOKUP(D3548,RIJDERS!$B$19:$D$4377,3,FALSE),IF(ISBLANK(C3548),"",C3548))</f>
        <v/>
      </c>
    </row>
    <row r="3549" spans="1:2" x14ac:dyDescent="0.25">
      <c r="A3549" s="20" t="str">
        <f>IFERROR(VLOOKUP(D3549,RIJDERS!$B$19:$D$4377,2,FALSE),"")</f>
        <v/>
      </c>
      <c r="B3549" s="20" t="str">
        <f>IFERROR(VLOOKUP(D3549,RIJDERS!$B$19:$D$4377,3,FALSE),IF(ISBLANK(C3549),"",C3549))</f>
        <v/>
      </c>
    </row>
    <row r="3550" spans="1:2" x14ac:dyDescent="0.25">
      <c r="A3550" s="20" t="str">
        <f>IFERROR(VLOOKUP(D3550,RIJDERS!$B$19:$D$4377,2,FALSE),"")</f>
        <v/>
      </c>
      <c r="B3550" s="20" t="str">
        <f>IFERROR(VLOOKUP(D3550,RIJDERS!$B$19:$D$4377,3,FALSE),IF(ISBLANK(C3550),"",C3550))</f>
        <v/>
      </c>
    </row>
    <row r="3551" spans="1:2" x14ac:dyDescent="0.25">
      <c r="A3551" s="20" t="str">
        <f>IFERROR(VLOOKUP(D3551,RIJDERS!$B$19:$D$4377,2,FALSE),"")</f>
        <v/>
      </c>
      <c r="B3551" s="20" t="str">
        <f>IFERROR(VLOOKUP(D3551,RIJDERS!$B$19:$D$4377,3,FALSE),IF(ISBLANK(C3551),"",C3551))</f>
        <v/>
      </c>
    </row>
    <row r="3552" spans="1:2" x14ac:dyDescent="0.25">
      <c r="A3552" s="20" t="str">
        <f>IFERROR(VLOOKUP(D3552,RIJDERS!$B$19:$D$4377,2,FALSE),"")</f>
        <v/>
      </c>
      <c r="B3552" s="20" t="str">
        <f>IFERROR(VLOOKUP(D3552,RIJDERS!$B$19:$D$4377,3,FALSE),IF(ISBLANK(C3552),"",C3552))</f>
        <v/>
      </c>
    </row>
    <row r="3553" spans="1:2" x14ac:dyDescent="0.25">
      <c r="A3553" s="20" t="str">
        <f>IFERROR(VLOOKUP(D3553,RIJDERS!$B$19:$D$4377,2,FALSE),"")</f>
        <v/>
      </c>
      <c r="B3553" s="20" t="str">
        <f>IFERROR(VLOOKUP(D3553,RIJDERS!$B$19:$D$4377,3,FALSE),IF(ISBLANK(C3553),"",C3553))</f>
        <v/>
      </c>
    </row>
    <row r="3554" spans="1:2" x14ac:dyDescent="0.25">
      <c r="A3554" s="20" t="str">
        <f>IFERROR(VLOOKUP(D3554,RIJDERS!$B$19:$D$4377,2,FALSE),"")</f>
        <v/>
      </c>
      <c r="B3554" s="20" t="str">
        <f>IFERROR(VLOOKUP(D3554,RIJDERS!$B$19:$D$4377,3,FALSE),IF(ISBLANK(C3554),"",C3554))</f>
        <v/>
      </c>
    </row>
    <row r="3555" spans="1:2" x14ac:dyDescent="0.25">
      <c r="A3555" s="20" t="str">
        <f>IFERROR(VLOOKUP(D3555,RIJDERS!$B$19:$D$4377,2,FALSE),"")</f>
        <v/>
      </c>
      <c r="B3555" s="20" t="str">
        <f>IFERROR(VLOOKUP(D3555,RIJDERS!$B$19:$D$4377,3,FALSE),IF(ISBLANK(C3555),"",C3555))</f>
        <v/>
      </c>
    </row>
    <row r="3556" spans="1:2" x14ac:dyDescent="0.25">
      <c r="A3556" s="20" t="str">
        <f>IFERROR(VLOOKUP(D3556,RIJDERS!$B$19:$D$4377,2,FALSE),"")</f>
        <v/>
      </c>
      <c r="B3556" s="20" t="str">
        <f>IFERROR(VLOOKUP(D3556,RIJDERS!$B$19:$D$4377,3,FALSE),IF(ISBLANK(C3556),"",C3556))</f>
        <v/>
      </c>
    </row>
    <row r="3557" spans="1:2" x14ac:dyDescent="0.25">
      <c r="A3557" s="20" t="str">
        <f>IFERROR(VLOOKUP(D3557,RIJDERS!$B$19:$D$4377,2,FALSE),"")</f>
        <v/>
      </c>
      <c r="B3557" s="20" t="str">
        <f>IFERROR(VLOOKUP(D3557,RIJDERS!$B$19:$D$4377,3,FALSE),IF(ISBLANK(C3557),"",C3557))</f>
        <v/>
      </c>
    </row>
    <row r="3558" spans="1:2" x14ac:dyDescent="0.25">
      <c r="A3558" s="20" t="str">
        <f>IFERROR(VLOOKUP(D3558,RIJDERS!$B$19:$D$4377,2,FALSE),"")</f>
        <v/>
      </c>
      <c r="B3558" s="20" t="str">
        <f>IFERROR(VLOOKUP(D3558,RIJDERS!$B$19:$D$4377,3,FALSE),IF(ISBLANK(C3558),"",C3558))</f>
        <v/>
      </c>
    </row>
    <row r="3559" spans="1:2" x14ac:dyDescent="0.25">
      <c r="A3559" s="20" t="str">
        <f>IFERROR(VLOOKUP(D3559,RIJDERS!$B$19:$D$4377,2,FALSE),"")</f>
        <v/>
      </c>
      <c r="B3559" s="20" t="str">
        <f>IFERROR(VLOOKUP(D3559,RIJDERS!$B$19:$D$4377,3,FALSE),IF(ISBLANK(C3559),"",C3559))</f>
        <v/>
      </c>
    </row>
    <row r="3560" spans="1:2" x14ac:dyDescent="0.25">
      <c r="A3560" s="20" t="str">
        <f>IFERROR(VLOOKUP(D3560,RIJDERS!$B$19:$D$4377,2,FALSE),"")</f>
        <v/>
      </c>
      <c r="B3560" s="20" t="str">
        <f>IFERROR(VLOOKUP(D3560,RIJDERS!$B$19:$D$4377,3,FALSE),IF(ISBLANK(C3560),"",C3560))</f>
        <v/>
      </c>
    </row>
    <row r="3561" spans="1:2" x14ac:dyDescent="0.25">
      <c r="A3561" s="20" t="str">
        <f>IFERROR(VLOOKUP(D3561,RIJDERS!$B$19:$D$4377,2,FALSE),"")</f>
        <v/>
      </c>
      <c r="B3561" s="20" t="str">
        <f>IFERROR(VLOOKUP(D3561,RIJDERS!$B$19:$D$4377,3,FALSE),IF(ISBLANK(C3561),"",C3561))</f>
        <v/>
      </c>
    </row>
    <row r="3562" spans="1:2" x14ac:dyDescent="0.25">
      <c r="A3562" s="20" t="str">
        <f>IFERROR(VLOOKUP(D3562,RIJDERS!$B$19:$D$4377,2,FALSE),"")</f>
        <v/>
      </c>
      <c r="B3562" s="20" t="str">
        <f>IFERROR(VLOOKUP(D3562,RIJDERS!$B$19:$D$4377,3,FALSE),IF(ISBLANK(C3562),"",C3562))</f>
        <v/>
      </c>
    </row>
    <row r="3563" spans="1:2" x14ac:dyDescent="0.25">
      <c r="A3563" s="20" t="str">
        <f>IFERROR(VLOOKUP(D3563,RIJDERS!$B$19:$D$4377,2,FALSE),"")</f>
        <v/>
      </c>
      <c r="B3563" s="20" t="str">
        <f>IFERROR(VLOOKUP(D3563,RIJDERS!$B$19:$D$4377,3,FALSE),IF(ISBLANK(C3563),"",C3563))</f>
        <v/>
      </c>
    </row>
    <row r="3564" spans="1:2" x14ac:dyDescent="0.25">
      <c r="A3564" s="20" t="str">
        <f>IFERROR(VLOOKUP(D3564,RIJDERS!$B$19:$D$4377,2,FALSE),"")</f>
        <v/>
      </c>
      <c r="B3564" s="20" t="str">
        <f>IFERROR(VLOOKUP(D3564,RIJDERS!$B$19:$D$4377,3,FALSE),IF(ISBLANK(C3564),"",C3564))</f>
        <v/>
      </c>
    </row>
    <row r="3565" spans="1:2" x14ac:dyDescent="0.25">
      <c r="A3565" s="20" t="str">
        <f>IFERROR(VLOOKUP(D3565,RIJDERS!$B$19:$D$4377,2,FALSE),"")</f>
        <v/>
      </c>
      <c r="B3565" s="20" t="str">
        <f>IFERROR(VLOOKUP(D3565,RIJDERS!$B$19:$D$4377,3,FALSE),IF(ISBLANK(C3565),"",C3565))</f>
        <v/>
      </c>
    </row>
    <row r="3566" spans="1:2" x14ac:dyDescent="0.25">
      <c r="A3566" s="20" t="str">
        <f>IFERROR(VLOOKUP(D3566,RIJDERS!$B$19:$D$4377,2,FALSE),"")</f>
        <v/>
      </c>
      <c r="B3566" s="20" t="str">
        <f>IFERROR(VLOOKUP(D3566,RIJDERS!$B$19:$D$4377,3,FALSE),IF(ISBLANK(C3566),"",C3566))</f>
        <v/>
      </c>
    </row>
    <row r="3567" spans="1:2" x14ac:dyDescent="0.25">
      <c r="A3567" s="20" t="str">
        <f>IFERROR(VLOOKUP(D3567,RIJDERS!$B$19:$D$4377,2,FALSE),"")</f>
        <v/>
      </c>
      <c r="B3567" s="20" t="str">
        <f>IFERROR(VLOOKUP(D3567,RIJDERS!$B$19:$D$4377,3,FALSE),IF(ISBLANK(C3567),"",C3567))</f>
        <v/>
      </c>
    </row>
    <row r="3568" spans="1:2" x14ac:dyDescent="0.25">
      <c r="A3568" s="20" t="str">
        <f>IFERROR(VLOOKUP(D3568,RIJDERS!$B$19:$D$4377,2,FALSE),"")</f>
        <v/>
      </c>
      <c r="B3568" s="20" t="str">
        <f>IFERROR(VLOOKUP(D3568,RIJDERS!$B$19:$D$4377,3,FALSE),IF(ISBLANK(C3568),"",C3568))</f>
        <v/>
      </c>
    </row>
    <row r="3569" spans="1:2" x14ac:dyDescent="0.25">
      <c r="A3569" s="20" t="str">
        <f>IFERROR(VLOOKUP(D3569,RIJDERS!$B$19:$D$4377,2,FALSE),"")</f>
        <v/>
      </c>
      <c r="B3569" s="20" t="str">
        <f>IFERROR(VLOOKUP(D3569,RIJDERS!$B$19:$D$4377,3,FALSE),IF(ISBLANK(C3569),"",C3569))</f>
        <v/>
      </c>
    </row>
    <row r="3570" spans="1:2" x14ac:dyDescent="0.25">
      <c r="A3570" s="20" t="str">
        <f>IFERROR(VLOOKUP(D3570,RIJDERS!$B$19:$D$4377,2,FALSE),"")</f>
        <v/>
      </c>
      <c r="B3570" s="20" t="str">
        <f>IFERROR(VLOOKUP(D3570,RIJDERS!$B$19:$D$4377,3,FALSE),IF(ISBLANK(C3570),"",C3570))</f>
        <v/>
      </c>
    </row>
    <row r="3571" spans="1:2" x14ac:dyDescent="0.25">
      <c r="A3571" s="20" t="str">
        <f>IFERROR(VLOOKUP(D3571,RIJDERS!$B$19:$D$4377,2,FALSE),"")</f>
        <v/>
      </c>
      <c r="B3571" s="20" t="str">
        <f>IFERROR(VLOOKUP(D3571,RIJDERS!$B$19:$D$4377,3,FALSE),IF(ISBLANK(C3571),"",C3571))</f>
        <v/>
      </c>
    </row>
    <row r="3572" spans="1:2" x14ac:dyDescent="0.25">
      <c r="A3572" s="20" t="str">
        <f>IFERROR(VLOOKUP(D3572,RIJDERS!$B$19:$D$4377,2,FALSE),"")</f>
        <v/>
      </c>
      <c r="B3572" s="20" t="str">
        <f>IFERROR(VLOOKUP(D3572,RIJDERS!$B$19:$D$4377,3,FALSE),IF(ISBLANK(C3572),"",C3572))</f>
        <v/>
      </c>
    </row>
    <row r="3573" spans="1:2" x14ac:dyDescent="0.25">
      <c r="A3573" s="20" t="str">
        <f>IFERROR(VLOOKUP(D3573,RIJDERS!$B$19:$D$4377,2,FALSE),"")</f>
        <v/>
      </c>
      <c r="B3573" s="20" t="str">
        <f>IFERROR(VLOOKUP(D3573,RIJDERS!$B$19:$D$4377,3,FALSE),IF(ISBLANK(C3573),"",C3573))</f>
        <v/>
      </c>
    </row>
    <row r="3574" spans="1:2" x14ac:dyDescent="0.25">
      <c r="A3574" s="20" t="str">
        <f>IFERROR(VLOOKUP(D3574,RIJDERS!$B$19:$D$4377,2,FALSE),"")</f>
        <v/>
      </c>
      <c r="B3574" s="20" t="str">
        <f>IFERROR(VLOOKUP(D3574,RIJDERS!$B$19:$D$4377,3,FALSE),IF(ISBLANK(C3574),"",C3574))</f>
        <v/>
      </c>
    </row>
    <row r="3575" spans="1:2" x14ac:dyDescent="0.25">
      <c r="A3575" s="20" t="str">
        <f>IFERROR(VLOOKUP(D3575,RIJDERS!$B$19:$D$4377,2,FALSE),"")</f>
        <v/>
      </c>
      <c r="B3575" s="20" t="str">
        <f>IFERROR(VLOOKUP(D3575,RIJDERS!$B$19:$D$4377,3,FALSE),IF(ISBLANK(C3575),"",C3575))</f>
        <v/>
      </c>
    </row>
    <row r="3576" spans="1:2" x14ac:dyDescent="0.25">
      <c r="A3576" s="20" t="str">
        <f>IFERROR(VLOOKUP(D3576,RIJDERS!$B$19:$D$4377,2,FALSE),"")</f>
        <v/>
      </c>
      <c r="B3576" s="20" t="str">
        <f>IFERROR(VLOOKUP(D3576,RIJDERS!$B$19:$D$4377,3,FALSE),IF(ISBLANK(C3576),"",C3576))</f>
        <v/>
      </c>
    </row>
    <row r="3577" spans="1:2" x14ac:dyDescent="0.25">
      <c r="A3577" s="20" t="str">
        <f>IFERROR(VLOOKUP(D3577,RIJDERS!$B$19:$D$4377,2,FALSE),"")</f>
        <v/>
      </c>
      <c r="B3577" s="20" t="str">
        <f>IFERROR(VLOOKUP(D3577,RIJDERS!$B$19:$D$4377,3,FALSE),IF(ISBLANK(C3577),"",C3577))</f>
        <v/>
      </c>
    </row>
    <row r="3578" spans="1:2" x14ac:dyDescent="0.25">
      <c r="A3578" s="20" t="str">
        <f>IFERROR(VLOOKUP(D3578,RIJDERS!$B$19:$D$4377,2,FALSE),"")</f>
        <v/>
      </c>
      <c r="B3578" s="20" t="str">
        <f>IFERROR(VLOOKUP(D3578,RIJDERS!$B$19:$D$4377,3,FALSE),IF(ISBLANK(C3578),"",C3578))</f>
        <v/>
      </c>
    </row>
    <row r="3579" spans="1:2" x14ac:dyDescent="0.25">
      <c r="A3579" s="20" t="str">
        <f>IFERROR(VLOOKUP(D3579,RIJDERS!$B$19:$D$4377,2,FALSE),"")</f>
        <v/>
      </c>
      <c r="B3579" s="20" t="str">
        <f>IFERROR(VLOOKUP(D3579,RIJDERS!$B$19:$D$4377,3,FALSE),IF(ISBLANK(C3579),"",C3579))</f>
        <v/>
      </c>
    </row>
    <row r="3580" spans="1:2" x14ac:dyDescent="0.25">
      <c r="A3580" s="20" t="str">
        <f>IFERROR(VLOOKUP(D3580,RIJDERS!$B$19:$D$4377,2,FALSE),"")</f>
        <v/>
      </c>
      <c r="B3580" s="20" t="str">
        <f>IFERROR(VLOOKUP(D3580,RIJDERS!$B$19:$D$4377,3,FALSE),IF(ISBLANK(C3580),"",C3580))</f>
        <v/>
      </c>
    </row>
    <row r="3581" spans="1:2" x14ac:dyDescent="0.25">
      <c r="A3581" s="20" t="str">
        <f>IFERROR(VLOOKUP(D3581,RIJDERS!$B$19:$D$4377,2,FALSE),"")</f>
        <v/>
      </c>
      <c r="B3581" s="20" t="str">
        <f>IFERROR(VLOOKUP(D3581,RIJDERS!$B$19:$D$4377,3,FALSE),IF(ISBLANK(C3581),"",C3581))</f>
        <v/>
      </c>
    </row>
    <row r="3582" spans="1:2" x14ac:dyDescent="0.25">
      <c r="A3582" s="20" t="str">
        <f>IFERROR(VLOOKUP(D3582,RIJDERS!$B$19:$D$4377,2,FALSE),"")</f>
        <v/>
      </c>
      <c r="B3582" s="20" t="str">
        <f>IFERROR(VLOOKUP(D3582,RIJDERS!$B$19:$D$4377,3,FALSE),IF(ISBLANK(C3582),"",C3582))</f>
        <v/>
      </c>
    </row>
    <row r="3583" spans="1:2" x14ac:dyDescent="0.25">
      <c r="A3583" s="20" t="str">
        <f>IFERROR(VLOOKUP(D3583,RIJDERS!$B$19:$D$4377,2,FALSE),"")</f>
        <v/>
      </c>
      <c r="B3583" s="20" t="str">
        <f>IFERROR(VLOOKUP(D3583,RIJDERS!$B$19:$D$4377,3,FALSE),IF(ISBLANK(C3583),"",C3583))</f>
        <v/>
      </c>
    </row>
    <row r="3584" spans="1:2" x14ac:dyDescent="0.25">
      <c r="A3584" s="20" t="str">
        <f>IFERROR(VLOOKUP(D3584,RIJDERS!$B$19:$D$4377,2,FALSE),"")</f>
        <v/>
      </c>
      <c r="B3584" s="20" t="str">
        <f>IFERROR(VLOOKUP(D3584,RIJDERS!$B$19:$D$4377,3,FALSE),IF(ISBLANK(C3584),"",C3584))</f>
        <v/>
      </c>
    </row>
    <row r="3585" spans="1:2" x14ac:dyDescent="0.25">
      <c r="A3585" s="20" t="str">
        <f>IFERROR(VLOOKUP(D3585,RIJDERS!$B$19:$D$4377,2,FALSE),"")</f>
        <v/>
      </c>
      <c r="B3585" s="20" t="str">
        <f>IFERROR(VLOOKUP(D3585,RIJDERS!$B$19:$D$4377,3,FALSE),IF(ISBLANK(C3585),"",C3585))</f>
        <v/>
      </c>
    </row>
    <row r="3586" spans="1:2" x14ac:dyDescent="0.25">
      <c r="A3586" s="20" t="str">
        <f>IFERROR(VLOOKUP(D3586,RIJDERS!$B$19:$D$4377,2,FALSE),"")</f>
        <v/>
      </c>
      <c r="B3586" s="20" t="str">
        <f>IFERROR(VLOOKUP(D3586,RIJDERS!$B$19:$D$4377,3,FALSE),IF(ISBLANK(C3586),"",C3586))</f>
        <v/>
      </c>
    </row>
    <row r="3587" spans="1:2" x14ac:dyDescent="0.25">
      <c r="A3587" s="20" t="str">
        <f>IFERROR(VLOOKUP(D3587,RIJDERS!$B$19:$D$4377,2,FALSE),"")</f>
        <v/>
      </c>
      <c r="B3587" s="20" t="str">
        <f>IFERROR(VLOOKUP(D3587,RIJDERS!$B$19:$D$4377,3,FALSE),IF(ISBLANK(C3587),"",C3587))</f>
        <v/>
      </c>
    </row>
    <row r="3588" spans="1:2" x14ac:dyDescent="0.25">
      <c r="A3588" s="20" t="str">
        <f>IFERROR(VLOOKUP(D3588,RIJDERS!$B$19:$D$4377,2,FALSE),"")</f>
        <v/>
      </c>
      <c r="B3588" s="20" t="str">
        <f>IFERROR(VLOOKUP(D3588,RIJDERS!$B$19:$D$4377,3,FALSE),IF(ISBLANK(C3588),"",C3588))</f>
        <v/>
      </c>
    </row>
    <row r="3589" spans="1:2" x14ac:dyDescent="0.25">
      <c r="A3589" s="20" t="str">
        <f>IFERROR(VLOOKUP(D3589,RIJDERS!$B$19:$D$4377,2,FALSE),"")</f>
        <v/>
      </c>
      <c r="B3589" s="20" t="str">
        <f>IFERROR(VLOOKUP(D3589,RIJDERS!$B$19:$D$4377,3,FALSE),IF(ISBLANK(C3589),"",C3589))</f>
        <v/>
      </c>
    </row>
    <row r="3590" spans="1:2" x14ac:dyDescent="0.25">
      <c r="A3590" s="20" t="str">
        <f>IFERROR(VLOOKUP(D3590,RIJDERS!$B$19:$D$4377,2,FALSE),"")</f>
        <v/>
      </c>
      <c r="B3590" s="20" t="str">
        <f>IFERROR(VLOOKUP(D3590,RIJDERS!$B$19:$D$4377,3,FALSE),IF(ISBLANK(C3590),"",C3590))</f>
        <v/>
      </c>
    </row>
    <row r="3591" spans="1:2" x14ac:dyDescent="0.25">
      <c r="A3591" s="20" t="str">
        <f>IFERROR(VLOOKUP(D3591,RIJDERS!$B$19:$D$4377,2,FALSE),"")</f>
        <v/>
      </c>
      <c r="B3591" s="20" t="str">
        <f>IFERROR(VLOOKUP(D3591,RIJDERS!$B$19:$D$4377,3,FALSE),IF(ISBLANK(C3591),"",C3591))</f>
        <v/>
      </c>
    </row>
    <row r="3592" spans="1:2" x14ac:dyDescent="0.25">
      <c r="A3592" s="20" t="str">
        <f>IFERROR(VLOOKUP(D3592,RIJDERS!$B$19:$D$4377,2,FALSE),"")</f>
        <v/>
      </c>
      <c r="B3592" s="20" t="str">
        <f>IFERROR(VLOOKUP(D3592,RIJDERS!$B$19:$D$4377,3,FALSE),IF(ISBLANK(C3592),"",C3592))</f>
        <v/>
      </c>
    </row>
    <row r="3593" spans="1:2" x14ac:dyDescent="0.25">
      <c r="A3593" s="20" t="str">
        <f>IFERROR(VLOOKUP(D3593,RIJDERS!$B$19:$D$4377,2,FALSE),"")</f>
        <v/>
      </c>
      <c r="B3593" s="20" t="str">
        <f>IFERROR(VLOOKUP(D3593,RIJDERS!$B$19:$D$4377,3,FALSE),IF(ISBLANK(C3593),"",C3593))</f>
        <v/>
      </c>
    </row>
    <row r="3594" spans="1:2" x14ac:dyDescent="0.25">
      <c r="A3594" s="20" t="str">
        <f>IFERROR(VLOOKUP(D3594,RIJDERS!$B$19:$D$4377,2,FALSE),"")</f>
        <v/>
      </c>
      <c r="B3594" s="20" t="str">
        <f>IFERROR(VLOOKUP(D3594,RIJDERS!$B$19:$D$4377,3,FALSE),IF(ISBLANK(C3594),"",C3594))</f>
        <v/>
      </c>
    </row>
    <row r="3595" spans="1:2" x14ac:dyDescent="0.25">
      <c r="A3595" s="20" t="str">
        <f>IFERROR(VLOOKUP(D3595,RIJDERS!$B$19:$D$4377,2,FALSE),"")</f>
        <v/>
      </c>
      <c r="B3595" s="20" t="str">
        <f>IFERROR(VLOOKUP(D3595,RIJDERS!$B$19:$D$4377,3,FALSE),IF(ISBLANK(C3595),"",C3595))</f>
        <v/>
      </c>
    </row>
    <row r="3596" spans="1:2" x14ac:dyDescent="0.25">
      <c r="A3596" s="20" t="str">
        <f>IFERROR(VLOOKUP(D3596,RIJDERS!$B$19:$D$4377,2,FALSE),"")</f>
        <v/>
      </c>
      <c r="B3596" s="20" t="str">
        <f>IFERROR(VLOOKUP(D3596,RIJDERS!$B$19:$D$4377,3,FALSE),IF(ISBLANK(C3596),"",C3596))</f>
        <v/>
      </c>
    </row>
    <row r="3597" spans="1:2" x14ac:dyDescent="0.25">
      <c r="A3597" s="20" t="str">
        <f>IFERROR(VLOOKUP(D3597,RIJDERS!$B$19:$D$4377,2,FALSE),"")</f>
        <v/>
      </c>
      <c r="B3597" s="20" t="str">
        <f>IFERROR(VLOOKUP(D3597,RIJDERS!$B$19:$D$4377,3,FALSE),IF(ISBLANK(C3597),"",C3597))</f>
        <v/>
      </c>
    </row>
    <row r="3598" spans="1:2" x14ac:dyDescent="0.25">
      <c r="A3598" s="20" t="str">
        <f>IFERROR(VLOOKUP(D3598,RIJDERS!$B$19:$D$4377,2,FALSE),"")</f>
        <v/>
      </c>
      <c r="B3598" s="20" t="str">
        <f>IFERROR(VLOOKUP(D3598,RIJDERS!$B$19:$D$4377,3,FALSE),IF(ISBLANK(C3598),"",C3598))</f>
        <v/>
      </c>
    </row>
    <row r="3599" spans="1:2" x14ac:dyDescent="0.25">
      <c r="A3599" s="20" t="str">
        <f>IFERROR(VLOOKUP(D3599,RIJDERS!$B$19:$D$4377,2,FALSE),"")</f>
        <v/>
      </c>
      <c r="B3599" s="20" t="str">
        <f>IFERROR(VLOOKUP(D3599,RIJDERS!$B$19:$D$4377,3,FALSE),IF(ISBLANK(C3599),"",C3599))</f>
        <v/>
      </c>
    </row>
    <row r="3600" spans="1:2" x14ac:dyDescent="0.25">
      <c r="A3600" s="20" t="str">
        <f>IFERROR(VLOOKUP(D3600,RIJDERS!$B$19:$D$4377,2,FALSE),"")</f>
        <v/>
      </c>
      <c r="B3600" s="20" t="str">
        <f>IFERROR(VLOOKUP(D3600,RIJDERS!$B$19:$D$4377,3,FALSE),IF(ISBLANK(C3600),"",C3600))</f>
        <v/>
      </c>
    </row>
    <row r="3601" spans="1:2" x14ac:dyDescent="0.25">
      <c r="A3601" s="20" t="str">
        <f>IFERROR(VLOOKUP(D3601,RIJDERS!$B$19:$D$4377,2,FALSE),"")</f>
        <v/>
      </c>
      <c r="B3601" s="20" t="str">
        <f>IFERROR(VLOOKUP(D3601,RIJDERS!$B$19:$D$4377,3,FALSE),IF(ISBLANK(C3601),"",C3601))</f>
        <v/>
      </c>
    </row>
    <row r="3602" spans="1:2" x14ac:dyDescent="0.25">
      <c r="A3602" s="20" t="str">
        <f>IFERROR(VLOOKUP(D3602,RIJDERS!$B$19:$D$4377,2,FALSE),"")</f>
        <v/>
      </c>
      <c r="B3602" s="20" t="str">
        <f>IFERROR(VLOOKUP(D3602,RIJDERS!$B$19:$D$4377,3,FALSE),IF(ISBLANK(C3602),"",C3602))</f>
        <v/>
      </c>
    </row>
    <row r="3603" spans="1:2" x14ac:dyDescent="0.25">
      <c r="A3603" s="20" t="str">
        <f>IFERROR(VLOOKUP(D3603,RIJDERS!$B$19:$D$4377,2,FALSE),"")</f>
        <v/>
      </c>
      <c r="B3603" s="20" t="str">
        <f>IFERROR(VLOOKUP(D3603,RIJDERS!$B$19:$D$4377,3,FALSE),IF(ISBLANK(C3603),"",C3603))</f>
        <v/>
      </c>
    </row>
    <row r="3604" spans="1:2" x14ac:dyDescent="0.25">
      <c r="A3604" s="20" t="str">
        <f>IFERROR(VLOOKUP(D3604,RIJDERS!$B$19:$D$4377,2,FALSE),"")</f>
        <v/>
      </c>
      <c r="B3604" s="20" t="str">
        <f>IFERROR(VLOOKUP(D3604,RIJDERS!$B$19:$D$4377,3,FALSE),IF(ISBLANK(C3604),"",C3604))</f>
        <v/>
      </c>
    </row>
    <row r="3605" spans="1:2" x14ac:dyDescent="0.25">
      <c r="A3605" s="20" t="str">
        <f>IFERROR(VLOOKUP(D3605,RIJDERS!$B$19:$D$4377,2,FALSE),"")</f>
        <v/>
      </c>
      <c r="B3605" s="20" t="str">
        <f>IFERROR(VLOOKUP(D3605,RIJDERS!$B$19:$D$4377,3,FALSE),IF(ISBLANK(C3605),"",C3605))</f>
        <v/>
      </c>
    </row>
    <row r="3606" spans="1:2" x14ac:dyDescent="0.25">
      <c r="A3606" s="20" t="str">
        <f>IFERROR(VLOOKUP(D3606,RIJDERS!$B$19:$D$4377,2,FALSE),"")</f>
        <v/>
      </c>
      <c r="B3606" s="20" t="str">
        <f>IFERROR(VLOOKUP(D3606,RIJDERS!$B$19:$D$4377,3,FALSE),IF(ISBLANK(C3606),"",C3606))</f>
        <v/>
      </c>
    </row>
    <row r="3607" spans="1:2" x14ac:dyDescent="0.25">
      <c r="A3607" s="20" t="str">
        <f>IFERROR(VLOOKUP(D3607,RIJDERS!$B$19:$D$4377,2,FALSE),"")</f>
        <v/>
      </c>
      <c r="B3607" s="20" t="str">
        <f>IFERROR(VLOOKUP(D3607,RIJDERS!$B$19:$D$4377,3,FALSE),IF(ISBLANK(C3607),"",C3607))</f>
        <v/>
      </c>
    </row>
    <row r="3608" spans="1:2" x14ac:dyDescent="0.25">
      <c r="A3608" s="20" t="str">
        <f>IFERROR(VLOOKUP(D3608,RIJDERS!$B$19:$D$4377,2,FALSE),"")</f>
        <v/>
      </c>
      <c r="B3608" s="20" t="str">
        <f>IFERROR(VLOOKUP(D3608,RIJDERS!$B$19:$D$4377,3,FALSE),IF(ISBLANK(C3608),"",C3608))</f>
        <v/>
      </c>
    </row>
    <row r="3609" spans="1:2" x14ac:dyDescent="0.25">
      <c r="A3609" s="20" t="str">
        <f>IFERROR(VLOOKUP(D3609,RIJDERS!$B$19:$D$4377,2,FALSE),"")</f>
        <v/>
      </c>
      <c r="B3609" s="20" t="str">
        <f>IFERROR(VLOOKUP(D3609,RIJDERS!$B$19:$D$4377,3,FALSE),IF(ISBLANK(C3609),"",C3609))</f>
        <v/>
      </c>
    </row>
    <row r="3610" spans="1:2" x14ac:dyDescent="0.25">
      <c r="A3610" s="20" t="str">
        <f>IFERROR(VLOOKUP(D3610,RIJDERS!$B$19:$D$4377,2,FALSE),"")</f>
        <v/>
      </c>
      <c r="B3610" s="20" t="str">
        <f>IFERROR(VLOOKUP(D3610,RIJDERS!$B$19:$D$4377,3,FALSE),IF(ISBLANK(C3610),"",C3610))</f>
        <v/>
      </c>
    </row>
    <row r="3611" spans="1:2" x14ac:dyDescent="0.25">
      <c r="A3611" s="20" t="str">
        <f>IFERROR(VLOOKUP(D3611,RIJDERS!$B$19:$D$4377,2,FALSE),"")</f>
        <v/>
      </c>
      <c r="B3611" s="20" t="str">
        <f>IFERROR(VLOOKUP(D3611,RIJDERS!$B$19:$D$4377,3,FALSE),IF(ISBLANK(C3611),"",C3611))</f>
        <v/>
      </c>
    </row>
    <row r="3612" spans="1:2" x14ac:dyDescent="0.25">
      <c r="A3612" s="20" t="str">
        <f>IFERROR(VLOOKUP(D3612,RIJDERS!$B$19:$D$4377,2,FALSE),"")</f>
        <v/>
      </c>
      <c r="B3612" s="20" t="str">
        <f>IFERROR(VLOOKUP(D3612,RIJDERS!$B$19:$D$4377,3,FALSE),IF(ISBLANK(C3612),"",C3612))</f>
        <v/>
      </c>
    </row>
    <row r="3613" spans="1:2" x14ac:dyDescent="0.25">
      <c r="A3613" s="20" t="str">
        <f>IFERROR(VLOOKUP(D3613,RIJDERS!$B$19:$D$4377,2,FALSE),"")</f>
        <v/>
      </c>
      <c r="B3613" s="20" t="str">
        <f>IFERROR(VLOOKUP(D3613,RIJDERS!$B$19:$D$4377,3,FALSE),IF(ISBLANK(C3613),"",C3613))</f>
        <v/>
      </c>
    </row>
    <row r="3614" spans="1:2" x14ac:dyDescent="0.25">
      <c r="A3614" s="20" t="str">
        <f>IFERROR(VLOOKUP(D3614,RIJDERS!$B$19:$D$4377,2,FALSE),"")</f>
        <v/>
      </c>
      <c r="B3614" s="20" t="str">
        <f>IFERROR(VLOOKUP(D3614,RIJDERS!$B$19:$D$4377,3,FALSE),IF(ISBLANK(C3614),"",C3614))</f>
        <v/>
      </c>
    </row>
    <row r="3615" spans="1:2" x14ac:dyDescent="0.25">
      <c r="A3615" s="20" t="str">
        <f>IFERROR(VLOOKUP(D3615,RIJDERS!$B$19:$D$4377,2,FALSE),"")</f>
        <v/>
      </c>
      <c r="B3615" s="20" t="str">
        <f>IFERROR(VLOOKUP(D3615,RIJDERS!$B$19:$D$4377,3,FALSE),IF(ISBLANK(C3615),"",C3615))</f>
        <v/>
      </c>
    </row>
    <row r="3616" spans="1:2" x14ac:dyDescent="0.25">
      <c r="A3616" s="20" t="str">
        <f>IFERROR(VLOOKUP(D3616,RIJDERS!$B$19:$D$4377,2,FALSE),"")</f>
        <v/>
      </c>
      <c r="B3616" s="20" t="str">
        <f>IFERROR(VLOOKUP(D3616,RIJDERS!$B$19:$D$4377,3,FALSE),IF(ISBLANK(C3616),"",C3616))</f>
        <v/>
      </c>
    </row>
    <row r="3617" spans="1:2" x14ac:dyDescent="0.25">
      <c r="A3617" s="20" t="str">
        <f>IFERROR(VLOOKUP(D3617,RIJDERS!$B$19:$D$4377,2,FALSE),"")</f>
        <v/>
      </c>
      <c r="B3617" s="20" t="str">
        <f>IFERROR(VLOOKUP(D3617,RIJDERS!$B$19:$D$4377,3,FALSE),IF(ISBLANK(C3617),"",C3617))</f>
        <v/>
      </c>
    </row>
    <row r="3618" spans="1:2" x14ac:dyDescent="0.25">
      <c r="A3618" s="20" t="str">
        <f>IFERROR(VLOOKUP(D3618,RIJDERS!$B$19:$D$4377,2,FALSE),"")</f>
        <v/>
      </c>
      <c r="B3618" s="20" t="str">
        <f>IFERROR(VLOOKUP(D3618,RIJDERS!$B$19:$D$4377,3,FALSE),IF(ISBLANK(C3618),"",C3618))</f>
        <v/>
      </c>
    </row>
    <row r="3619" spans="1:2" x14ac:dyDescent="0.25">
      <c r="A3619" s="20" t="str">
        <f>IFERROR(VLOOKUP(D3619,RIJDERS!$B$19:$D$4377,2,FALSE),"")</f>
        <v/>
      </c>
      <c r="B3619" s="20" t="str">
        <f>IFERROR(VLOOKUP(D3619,RIJDERS!$B$19:$D$4377,3,FALSE),IF(ISBLANK(C3619),"",C3619))</f>
        <v/>
      </c>
    </row>
    <row r="3620" spans="1:2" x14ac:dyDescent="0.25">
      <c r="A3620" s="20" t="str">
        <f>IFERROR(VLOOKUP(D3620,RIJDERS!$B$19:$D$4377,2,FALSE),"")</f>
        <v/>
      </c>
      <c r="B3620" s="20" t="str">
        <f>IFERROR(VLOOKUP(D3620,RIJDERS!$B$19:$D$4377,3,FALSE),IF(ISBLANK(C3620),"",C3620))</f>
        <v/>
      </c>
    </row>
    <row r="3621" spans="1:2" x14ac:dyDescent="0.25">
      <c r="A3621" s="20" t="str">
        <f>IFERROR(VLOOKUP(D3621,RIJDERS!$B$19:$D$4377,2,FALSE),"")</f>
        <v/>
      </c>
      <c r="B3621" s="20" t="str">
        <f>IFERROR(VLOOKUP(D3621,RIJDERS!$B$19:$D$4377,3,FALSE),IF(ISBLANK(C3621),"",C3621))</f>
        <v/>
      </c>
    </row>
    <row r="3622" spans="1:2" x14ac:dyDescent="0.25">
      <c r="A3622" s="20" t="str">
        <f>IFERROR(VLOOKUP(D3622,RIJDERS!$B$19:$D$4377,2,FALSE),"")</f>
        <v/>
      </c>
      <c r="B3622" s="20" t="str">
        <f>IFERROR(VLOOKUP(D3622,RIJDERS!$B$19:$D$4377,3,FALSE),IF(ISBLANK(C3622),"",C3622))</f>
        <v/>
      </c>
    </row>
    <row r="3623" spans="1:2" x14ac:dyDescent="0.25">
      <c r="A3623" s="20" t="str">
        <f>IFERROR(VLOOKUP(D3623,RIJDERS!$B$19:$D$4377,2,FALSE),"")</f>
        <v/>
      </c>
      <c r="B3623" s="20" t="str">
        <f>IFERROR(VLOOKUP(D3623,RIJDERS!$B$19:$D$4377,3,FALSE),IF(ISBLANK(C3623),"",C3623))</f>
        <v/>
      </c>
    </row>
    <row r="3624" spans="1:2" x14ac:dyDescent="0.25">
      <c r="A3624" s="20" t="str">
        <f>IFERROR(VLOOKUP(D3624,RIJDERS!$B$19:$D$4377,2,FALSE),"")</f>
        <v/>
      </c>
      <c r="B3624" s="20" t="str">
        <f>IFERROR(VLOOKUP(D3624,RIJDERS!$B$19:$D$4377,3,FALSE),IF(ISBLANK(C3624),"",C3624))</f>
        <v/>
      </c>
    </row>
    <row r="3625" spans="1:2" x14ac:dyDescent="0.25">
      <c r="A3625" s="20" t="str">
        <f>IFERROR(VLOOKUP(D3625,RIJDERS!$B$19:$D$4377,2,FALSE),"")</f>
        <v/>
      </c>
      <c r="B3625" s="20" t="str">
        <f>IFERROR(VLOOKUP(D3625,RIJDERS!$B$19:$D$4377,3,FALSE),IF(ISBLANK(C3625),"",C3625))</f>
        <v/>
      </c>
    </row>
    <row r="3626" spans="1:2" x14ac:dyDescent="0.25">
      <c r="A3626" s="20" t="str">
        <f>IFERROR(VLOOKUP(D3626,RIJDERS!$B$19:$D$4377,2,FALSE),"")</f>
        <v/>
      </c>
      <c r="B3626" s="20" t="str">
        <f>IFERROR(VLOOKUP(D3626,RIJDERS!$B$19:$D$4377,3,FALSE),IF(ISBLANK(C3626),"",C3626))</f>
        <v/>
      </c>
    </row>
    <row r="3627" spans="1:2" x14ac:dyDescent="0.25">
      <c r="A3627" s="20" t="str">
        <f>IFERROR(VLOOKUP(D3627,RIJDERS!$B$19:$D$4377,2,FALSE),"")</f>
        <v/>
      </c>
      <c r="B3627" s="20" t="str">
        <f>IFERROR(VLOOKUP(D3627,RIJDERS!$B$19:$D$4377,3,FALSE),IF(ISBLANK(C3627),"",C3627))</f>
        <v/>
      </c>
    </row>
    <row r="3628" spans="1:2" x14ac:dyDescent="0.25">
      <c r="A3628" s="20" t="str">
        <f>IFERROR(VLOOKUP(D3628,RIJDERS!$B$19:$D$4377,2,FALSE),"")</f>
        <v/>
      </c>
      <c r="B3628" s="20" t="str">
        <f>IFERROR(VLOOKUP(D3628,RIJDERS!$B$19:$D$4377,3,FALSE),IF(ISBLANK(C3628),"",C3628))</f>
        <v/>
      </c>
    </row>
    <row r="3629" spans="1:2" x14ac:dyDescent="0.25">
      <c r="A3629" s="20" t="str">
        <f>IFERROR(VLOOKUP(D3629,RIJDERS!$B$19:$D$4377,2,FALSE),"")</f>
        <v/>
      </c>
      <c r="B3629" s="20" t="str">
        <f>IFERROR(VLOOKUP(D3629,RIJDERS!$B$19:$D$4377,3,FALSE),IF(ISBLANK(C3629),"",C3629))</f>
        <v/>
      </c>
    </row>
    <row r="3630" spans="1:2" x14ac:dyDescent="0.25">
      <c r="A3630" s="20" t="str">
        <f>IFERROR(VLOOKUP(D3630,RIJDERS!$B$19:$D$4377,2,FALSE),"")</f>
        <v/>
      </c>
      <c r="B3630" s="20" t="str">
        <f>IFERROR(VLOOKUP(D3630,RIJDERS!$B$19:$D$4377,3,FALSE),IF(ISBLANK(C3630),"",C3630))</f>
        <v/>
      </c>
    </row>
    <row r="3631" spans="1:2" x14ac:dyDescent="0.25">
      <c r="A3631" s="20" t="str">
        <f>IFERROR(VLOOKUP(D3631,RIJDERS!$B$19:$D$4377,2,FALSE),"")</f>
        <v/>
      </c>
      <c r="B3631" s="20" t="str">
        <f>IFERROR(VLOOKUP(D3631,RIJDERS!$B$19:$D$4377,3,FALSE),IF(ISBLANK(C3631),"",C3631))</f>
        <v/>
      </c>
    </row>
    <row r="3632" spans="1:2" x14ac:dyDescent="0.25">
      <c r="A3632" s="20" t="str">
        <f>IFERROR(VLOOKUP(D3632,RIJDERS!$B$19:$D$4377,2,FALSE),"")</f>
        <v/>
      </c>
      <c r="B3632" s="20" t="str">
        <f>IFERROR(VLOOKUP(D3632,RIJDERS!$B$19:$D$4377,3,FALSE),IF(ISBLANK(C3632),"",C3632))</f>
        <v/>
      </c>
    </row>
    <row r="3633" spans="1:2" x14ac:dyDescent="0.25">
      <c r="A3633" s="20" t="str">
        <f>IFERROR(VLOOKUP(D3633,RIJDERS!$B$19:$D$4377,2,FALSE),"")</f>
        <v/>
      </c>
      <c r="B3633" s="20" t="str">
        <f>IFERROR(VLOOKUP(D3633,RIJDERS!$B$19:$D$4377,3,FALSE),IF(ISBLANK(C3633),"",C3633))</f>
        <v/>
      </c>
    </row>
    <row r="3634" spans="1:2" x14ac:dyDescent="0.25">
      <c r="A3634" s="20" t="str">
        <f>IFERROR(VLOOKUP(D3634,RIJDERS!$B$19:$D$4377,2,FALSE),"")</f>
        <v/>
      </c>
      <c r="B3634" s="20" t="str">
        <f>IFERROR(VLOOKUP(D3634,RIJDERS!$B$19:$D$4377,3,FALSE),IF(ISBLANK(C3634),"",C3634))</f>
        <v/>
      </c>
    </row>
    <row r="3635" spans="1:2" x14ac:dyDescent="0.25">
      <c r="A3635" s="20" t="str">
        <f>IFERROR(VLOOKUP(D3635,RIJDERS!$B$19:$D$4377,2,FALSE),"")</f>
        <v/>
      </c>
      <c r="B3635" s="20" t="str">
        <f>IFERROR(VLOOKUP(D3635,RIJDERS!$B$19:$D$4377,3,FALSE),IF(ISBLANK(C3635),"",C3635))</f>
        <v/>
      </c>
    </row>
    <row r="3636" spans="1:2" x14ac:dyDescent="0.25">
      <c r="A3636" s="20" t="str">
        <f>IFERROR(VLOOKUP(D3636,RIJDERS!$B$19:$D$4377,2,FALSE),"")</f>
        <v/>
      </c>
      <c r="B3636" s="20" t="str">
        <f>IFERROR(VLOOKUP(D3636,RIJDERS!$B$19:$D$4377,3,FALSE),IF(ISBLANK(C3636),"",C3636))</f>
        <v/>
      </c>
    </row>
    <row r="3637" spans="1:2" x14ac:dyDescent="0.25">
      <c r="A3637" s="20" t="str">
        <f>IFERROR(VLOOKUP(D3637,RIJDERS!$B$19:$D$4377,2,FALSE),"")</f>
        <v/>
      </c>
      <c r="B3637" s="20" t="str">
        <f>IFERROR(VLOOKUP(D3637,RIJDERS!$B$19:$D$4377,3,FALSE),IF(ISBLANK(C3637),"",C3637))</f>
        <v/>
      </c>
    </row>
    <row r="3638" spans="1:2" x14ac:dyDescent="0.25">
      <c r="A3638" s="20" t="str">
        <f>IFERROR(VLOOKUP(D3638,RIJDERS!$B$19:$D$4377,2,FALSE),"")</f>
        <v/>
      </c>
      <c r="B3638" s="20" t="str">
        <f>IFERROR(VLOOKUP(D3638,RIJDERS!$B$19:$D$4377,3,FALSE),IF(ISBLANK(C3638),"",C3638))</f>
        <v/>
      </c>
    </row>
    <row r="3639" spans="1:2" x14ac:dyDescent="0.25">
      <c r="A3639" s="20" t="str">
        <f>IFERROR(VLOOKUP(D3639,RIJDERS!$B$19:$D$4377,2,FALSE),"")</f>
        <v/>
      </c>
      <c r="B3639" s="20" t="str">
        <f>IFERROR(VLOOKUP(D3639,RIJDERS!$B$19:$D$4377,3,FALSE),IF(ISBLANK(C3639),"",C3639))</f>
        <v/>
      </c>
    </row>
    <row r="3640" spans="1:2" x14ac:dyDescent="0.25">
      <c r="A3640" s="20" t="str">
        <f>IFERROR(VLOOKUP(D3640,RIJDERS!$B$19:$D$4377,2,FALSE),"")</f>
        <v/>
      </c>
      <c r="B3640" s="20" t="str">
        <f>IFERROR(VLOOKUP(D3640,RIJDERS!$B$19:$D$4377,3,FALSE),IF(ISBLANK(C3640),"",C3640))</f>
        <v/>
      </c>
    </row>
    <row r="3641" spans="1:2" x14ac:dyDescent="0.25">
      <c r="A3641" s="20" t="str">
        <f>IFERROR(VLOOKUP(D3641,RIJDERS!$B$19:$D$4377,2,FALSE),"")</f>
        <v/>
      </c>
      <c r="B3641" s="20" t="str">
        <f>IFERROR(VLOOKUP(D3641,RIJDERS!$B$19:$D$4377,3,FALSE),IF(ISBLANK(C3641),"",C3641))</f>
        <v/>
      </c>
    </row>
    <row r="3642" spans="1:2" x14ac:dyDescent="0.25">
      <c r="A3642" s="20" t="str">
        <f>IFERROR(VLOOKUP(D3642,RIJDERS!$B$19:$D$4377,2,FALSE),"")</f>
        <v/>
      </c>
      <c r="B3642" s="20" t="str">
        <f>IFERROR(VLOOKUP(D3642,RIJDERS!$B$19:$D$4377,3,FALSE),IF(ISBLANK(C3642),"",C3642))</f>
        <v/>
      </c>
    </row>
    <row r="3643" spans="1:2" x14ac:dyDescent="0.25">
      <c r="A3643" s="20" t="str">
        <f>IFERROR(VLOOKUP(D3643,RIJDERS!$B$19:$D$4377,2,FALSE),"")</f>
        <v/>
      </c>
      <c r="B3643" s="20" t="str">
        <f>IFERROR(VLOOKUP(D3643,RIJDERS!$B$19:$D$4377,3,FALSE),IF(ISBLANK(C3643),"",C3643))</f>
        <v/>
      </c>
    </row>
    <row r="3644" spans="1:2" x14ac:dyDescent="0.25">
      <c r="A3644" s="20" t="str">
        <f>IFERROR(VLOOKUP(D3644,RIJDERS!$B$19:$D$4377,2,FALSE),"")</f>
        <v/>
      </c>
      <c r="B3644" s="20" t="str">
        <f>IFERROR(VLOOKUP(D3644,RIJDERS!$B$19:$D$4377,3,FALSE),IF(ISBLANK(C3644),"",C3644))</f>
        <v/>
      </c>
    </row>
    <row r="3645" spans="1:2" x14ac:dyDescent="0.25">
      <c r="A3645" s="20" t="str">
        <f>IFERROR(VLOOKUP(D3645,RIJDERS!$B$19:$D$4377,2,FALSE),"")</f>
        <v/>
      </c>
      <c r="B3645" s="20" t="str">
        <f>IFERROR(VLOOKUP(D3645,RIJDERS!$B$19:$D$4377,3,FALSE),IF(ISBLANK(C3645),"",C3645))</f>
        <v/>
      </c>
    </row>
    <row r="3646" spans="1:2" x14ac:dyDescent="0.25">
      <c r="A3646" s="20" t="str">
        <f>IFERROR(VLOOKUP(D3646,RIJDERS!$B$19:$D$4377,2,FALSE),"")</f>
        <v/>
      </c>
      <c r="B3646" s="20" t="str">
        <f>IFERROR(VLOOKUP(D3646,RIJDERS!$B$19:$D$4377,3,FALSE),IF(ISBLANK(C3646),"",C3646))</f>
        <v/>
      </c>
    </row>
    <row r="3647" spans="1:2" x14ac:dyDescent="0.25">
      <c r="A3647" s="20" t="str">
        <f>IFERROR(VLOOKUP(D3647,RIJDERS!$B$19:$D$4377,2,FALSE),"")</f>
        <v/>
      </c>
      <c r="B3647" s="20" t="str">
        <f>IFERROR(VLOOKUP(D3647,RIJDERS!$B$19:$D$4377,3,FALSE),IF(ISBLANK(C3647),"",C3647))</f>
        <v/>
      </c>
    </row>
    <row r="3648" spans="1:2" x14ac:dyDescent="0.25">
      <c r="A3648" s="20" t="str">
        <f>IFERROR(VLOOKUP(D3648,RIJDERS!$B$19:$D$4377,2,FALSE),"")</f>
        <v/>
      </c>
      <c r="B3648" s="20" t="str">
        <f>IFERROR(VLOOKUP(D3648,RIJDERS!$B$19:$D$4377,3,FALSE),IF(ISBLANK(C3648),"",C3648))</f>
        <v/>
      </c>
    </row>
    <row r="3649" spans="1:2" x14ac:dyDescent="0.25">
      <c r="A3649" s="20" t="str">
        <f>IFERROR(VLOOKUP(D3649,RIJDERS!$B$19:$D$4377,2,FALSE),"")</f>
        <v/>
      </c>
      <c r="B3649" s="20" t="str">
        <f>IFERROR(VLOOKUP(D3649,RIJDERS!$B$19:$D$4377,3,FALSE),IF(ISBLANK(C3649),"",C3649))</f>
        <v/>
      </c>
    </row>
    <row r="3650" spans="1:2" x14ac:dyDescent="0.25">
      <c r="A3650" s="20" t="str">
        <f>IFERROR(VLOOKUP(D3650,RIJDERS!$B$19:$D$4377,2,FALSE),"")</f>
        <v/>
      </c>
      <c r="B3650" s="20" t="str">
        <f>IFERROR(VLOOKUP(D3650,RIJDERS!$B$19:$D$4377,3,FALSE),IF(ISBLANK(C3650),"",C3650))</f>
        <v/>
      </c>
    </row>
    <row r="3651" spans="1:2" x14ac:dyDescent="0.25">
      <c r="A3651" s="20" t="str">
        <f>IFERROR(VLOOKUP(D3651,RIJDERS!$B$19:$D$4377,2,FALSE),"")</f>
        <v/>
      </c>
      <c r="B3651" s="20" t="str">
        <f>IFERROR(VLOOKUP(D3651,RIJDERS!$B$19:$D$4377,3,FALSE),IF(ISBLANK(C3651),"",C3651))</f>
        <v/>
      </c>
    </row>
    <row r="3652" spans="1:2" x14ac:dyDescent="0.25">
      <c r="A3652" s="20" t="str">
        <f>IFERROR(VLOOKUP(D3652,RIJDERS!$B$19:$D$4377,2,FALSE),"")</f>
        <v/>
      </c>
      <c r="B3652" s="20" t="str">
        <f>IFERROR(VLOOKUP(D3652,RIJDERS!$B$19:$D$4377,3,FALSE),IF(ISBLANK(C3652),"",C3652))</f>
        <v/>
      </c>
    </row>
    <row r="3653" spans="1:2" x14ac:dyDescent="0.25">
      <c r="A3653" s="20" t="str">
        <f>IFERROR(VLOOKUP(D3653,RIJDERS!$B$19:$D$4377,2,FALSE),"")</f>
        <v/>
      </c>
      <c r="B3653" s="20" t="str">
        <f>IFERROR(VLOOKUP(D3653,RIJDERS!$B$19:$D$4377,3,FALSE),IF(ISBLANK(C3653),"",C3653))</f>
        <v/>
      </c>
    </row>
    <row r="3654" spans="1:2" x14ac:dyDescent="0.25">
      <c r="A3654" s="20" t="str">
        <f>IFERROR(VLOOKUP(D3654,RIJDERS!$B$19:$D$4377,2,FALSE),"")</f>
        <v/>
      </c>
      <c r="B3654" s="20" t="str">
        <f>IFERROR(VLOOKUP(D3654,RIJDERS!$B$19:$D$4377,3,FALSE),IF(ISBLANK(C3654),"",C3654))</f>
        <v/>
      </c>
    </row>
    <row r="3655" spans="1:2" x14ac:dyDescent="0.25">
      <c r="A3655" s="20" t="str">
        <f>IFERROR(VLOOKUP(D3655,RIJDERS!$B$19:$D$4377,2,FALSE),"")</f>
        <v/>
      </c>
      <c r="B3655" s="20" t="str">
        <f>IFERROR(VLOOKUP(D3655,RIJDERS!$B$19:$D$4377,3,FALSE),IF(ISBLANK(C3655),"",C3655))</f>
        <v/>
      </c>
    </row>
    <row r="3656" spans="1:2" x14ac:dyDescent="0.25">
      <c r="A3656" s="20" t="str">
        <f>IFERROR(VLOOKUP(D3656,RIJDERS!$B$19:$D$4377,2,FALSE),"")</f>
        <v/>
      </c>
      <c r="B3656" s="20" t="str">
        <f>IFERROR(VLOOKUP(D3656,RIJDERS!$B$19:$D$4377,3,FALSE),IF(ISBLANK(C3656),"",C3656))</f>
        <v/>
      </c>
    </row>
    <row r="3657" spans="1:2" x14ac:dyDescent="0.25">
      <c r="A3657" s="20" t="str">
        <f>IFERROR(VLOOKUP(D3657,RIJDERS!$B$19:$D$4377,2,FALSE),"")</f>
        <v/>
      </c>
      <c r="B3657" s="20" t="str">
        <f>IFERROR(VLOOKUP(D3657,RIJDERS!$B$19:$D$4377,3,FALSE),IF(ISBLANK(C3657),"",C3657))</f>
        <v/>
      </c>
    </row>
    <row r="3658" spans="1:2" x14ac:dyDescent="0.25">
      <c r="A3658" s="20" t="str">
        <f>IFERROR(VLOOKUP(D3658,RIJDERS!$B$19:$D$4377,2,FALSE),"")</f>
        <v/>
      </c>
      <c r="B3658" s="20" t="str">
        <f>IFERROR(VLOOKUP(D3658,RIJDERS!$B$19:$D$4377,3,FALSE),IF(ISBLANK(C3658),"",C3658))</f>
        <v/>
      </c>
    </row>
    <row r="3659" spans="1:2" x14ac:dyDescent="0.25">
      <c r="A3659" s="20" t="str">
        <f>IFERROR(VLOOKUP(D3659,RIJDERS!$B$19:$D$4377,2,FALSE),"")</f>
        <v/>
      </c>
      <c r="B3659" s="20" t="str">
        <f>IFERROR(VLOOKUP(D3659,RIJDERS!$B$19:$D$4377,3,FALSE),IF(ISBLANK(C3659),"",C3659))</f>
        <v/>
      </c>
    </row>
    <row r="3660" spans="1:2" x14ac:dyDescent="0.25">
      <c r="A3660" s="20" t="str">
        <f>IFERROR(VLOOKUP(D3660,RIJDERS!$B$19:$D$4377,2,FALSE),"")</f>
        <v/>
      </c>
      <c r="B3660" s="20" t="str">
        <f>IFERROR(VLOOKUP(D3660,RIJDERS!$B$19:$D$4377,3,FALSE),IF(ISBLANK(C3660),"",C3660))</f>
        <v/>
      </c>
    </row>
    <row r="3661" spans="1:2" x14ac:dyDescent="0.25">
      <c r="A3661" s="20" t="str">
        <f>IFERROR(VLOOKUP(D3661,RIJDERS!$B$19:$D$4377,2,FALSE),"")</f>
        <v/>
      </c>
      <c r="B3661" s="20" t="str">
        <f>IFERROR(VLOOKUP(D3661,RIJDERS!$B$19:$D$4377,3,FALSE),IF(ISBLANK(C3661),"",C3661))</f>
        <v/>
      </c>
    </row>
    <row r="3662" spans="1:2" x14ac:dyDescent="0.25">
      <c r="A3662" s="20" t="str">
        <f>IFERROR(VLOOKUP(D3662,RIJDERS!$B$19:$D$4377,2,FALSE),"")</f>
        <v/>
      </c>
      <c r="B3662" s="20" t="str">
        <f>IFERROR(VLOOKUP(D3662,RIJDERS!$B$19:$D$4377,3,FALSE),IF(ISBLANK(C3662),"",C3662))</f>
        <v/>
      </c>
    </row>
    <row r="3663" spans="1:2" x14ac:dyDescent="0.25">
      <c r="A3663" s="20" t="str">
        <f>IFERROR(VLOOKUP(D3663,RIJDERS!$B$19:$D$4377,2,FALSE),"")</f>
        <v/>
      </c>
      <c r="B3663" s="20" t="str">
        <f>IFERROR(VLOOKUP(D3663,RIJDERS!$B$19:$D$4377,3,FALSE),IF(ISBLANK(C3663),"",C3663))</f>
        <v/>
      </c>
    </row>
    <row r="3664" spans="1:2" x14ac:dyDescent="0.25">
      <c r="A3664" s="20" t="str">
        <f>IFERROR(VLOOKUP(D3664,RIJDERS!$B$19:$D$4377,2,FALSE),"")</f>
        <v/>
      </c>
      <c r="B3664" s="20" t="str">
        <f>IFERROR(VLOOKUP(D3664,RIJDERS!$B$19:$D$4377,3,FALSE),IF(ISBLANK(C3664),"",C3664))</f>
        <v/>
      </c>
    </row>
    <row r="3665" spans="1:2" x14ac:dyDescent="0.25">
      <c r="A3665" s="20" t="str">
        <f>IFERROR(VLOOKUP(D3665,RIJDERS!$B$19:$D$4377,2,FALSE),"")</f>
        <v/>
      </c>
      <c r="B3665" s="20" t="str">
        <f>IFERROR(VLOOKUP(D3665,RIJDERS!$B$19:$D$4377,3,FALSE),IF(ISBLANK(C3665),"",C3665))</f>
        <v/>
      </c>
    </row>
    <row r="3666" spans="1:2" x14ac:dyDescent="0.25">
      <c r="A3666" s="20" t="str">
        <f>IFERROR(VLOOKUP(D3666,RIJDERS!$B$19:$D$4377,2,FALSE),"")</f>
        <v/>
      </c>
      <c r="B3666" s="20" t="str">
        <f>IFERROR(VLOOKUP(D3666,RIJDERS!$B$19:$D$4377,3,FALSE),IF(ISBLANK(C3666),"",C3666))</f>
        <v/>
      </c>
    </row>
    <row r="3667" spans="1:2" x14ac:dyDescent="0.25">
      <c r="A3667" s="20" t="str">
        <f>IFERROR(VLOOKUP(D3667,RIJDERS!$B$19:$D$4377,2,FALSE),"")</f>
        <v/>
      </c>
      <c r="B3667" s="20" t="str">
        <f>IFERROR(VLOOKUP(D3667,RIJDERS!$B$19:$D$4377,3,FALSE),IF(ISBLANK(C3667),"",C3667))</f>
        <v/>
      </c>
    </row>
    <row r="3668" spans="1:2" x14ac:dyDescent="0.25">
      <c r="A3668" s="20" t="str">
        <f>IFERROR(VLOOKUP(D3668,RIJDERS!$B$19:$D$4377,2,FALSE),"")</f>
        <v/>
      </c>
      <c r="B3668" s="20" t="str">
        <f>IFERROR(VLOOKUP(D3668,RIJDERS!$B$19:$D$4377,3,FALSE),IF(ISBLANK(C3668),"",C3668))</f>
        <v/>
      </c>
    </row>
    <row r="3669" spans="1:2" x14ac:dyDescent="0.25">
      <c r="A3669" s="20" t="str">
        <f>IFERROR(VLOOKUP(D3669,RIJDERS!$B$19:$D$4377,2,FALSE),"")</f>
        <v/>
      </c>
      <c r="B3669" s="20" t="str">
        <f>IFERROR(VLOOKUP(D3669,RIJDERS!$B$19:$D$4377,3,FALSE),IF(ISBLANK(C3669),"",C3669))</f>
        <v/>
      </c>
    </row>
    <row r="3670" spans="1:2" x14ac:dyDescent="0.25">
      <c r="A3670" s="20" t="str">
        <f>IFERROR(VLOOKUP(D3670,RIJDERS!$B$19:$D$4377,2,FALSE),"")</f>
        <v/>
      </c>
      <c r="B3670" s="20" t="str">
        <f>IFERROR(VLOOKUP(D3670,RIJDERS!$B$19:$D$4377,3,FALSE),IF(ISBLANK(C3670),"",C3670))</f>
        <v/>
      </c>
    </row>
    <row r="3671" spans="1:2" x14ac:dyDescent="0.25">
      <c r="A3671" s="20" t="str">
        <f>IFERROR(VLOOKUP(D3671,RIJDERS!$B$19:$D$4377,2,FALSE),"")</f>
        <v/>
      </c>
      <c r="B3671" s="20" t="str">
        <f>IFERROR(VLOOKUP(D3671,RIJDERS!$B$19:$D$4377,3,FALSE),IF(ISBLANK(C3671),"",C3671))</f>
        <v/>
      </c>
    </row>
    <row r="3672" spans="1:2" x14ac:dyDescent="0.25">
      <c r="A3672" s="20" t="str">
        <f>IFERROR(VLOOKUP(D3672,RIJDERS!$B$19:$D$4377,2,FALSE),"")</f>
        <v/>
      </c>
      <c r="B3672" s="20" t="str">
        <f>IFERROR(VLOOKUP(D3672,RIJDERS!$B$19:$D$4377,3,FALSE),IF(ISBLANK(C3672),"",C3672))</f>
        <v/>
      </c>
    </row>
    <row r="3673" spans="1:2" x14ac:dyDescent="0.25">
      <c r="A3673" s="20" t="str">
        <f>IFERROR(VLOOKUP(D3673,RIJDERS!$B$19:$D$4377,2,FALSE),"")</f>
        <v/>
      </c>
      <c r="B3673" s="20" t="str">
        <f>IFERROR(VLOOKUP(D3673,RIJDERS!$B$19:$D$4377,3,FALSE),IF(ISBLANK(C3673),"",C3673))</f>
        <v/>
      </c>
    </row>
    <row r="3674" spans="1:2" x14ac:dyDescent="0.25">
      <c r="A3674" s="20" t="str">
        <f>IFERROR(VLOOKUP(D3674,RIJDERS!$B$19:$D$4377,2,FALSE),"")</f>
        <v/>
      </c>
      <c r="B3674" s="20" t="str">
        <f>IFERROR(VLOOKUP(D3674,RIJDERS!$B$19:$D$4377,3,FALSE),IF(ISBLANK(C3674),"",C3674))</f>
        <v/>
      </c>
    </row>
    <row r="3675" spans="1:2" x14ac:dyDescent="0.25">
      <c r="A3675" s="20" t="str">
        <f>IFERROR(VLOOKUP(D3675,RIJDERS!$B$19:$D$4377,2,FALSE),"")</f>
        <v/>
      </c>
      <c r="B3675" s="20" t="str">
        <f>IFERROR(VLOOKUP(D3675,RIJDERS!$B$19:$D$4377,3,FALSE),IF(ISBLANK(C3675),"",C3675))</f>
        <v/>
      </c>
    </row>
    <row r="3676" spans="1:2" x14ac:dyDescent="0.25">
      <c r="A3676" s="20" t="str">
        <f>IFERROR(VLOOKUP(D3676,RIJDERS!$B$19:$D$4377,2,FALSE),"")</f>
        <v/>
      </c>
      <c r="B3676" s="20" t="str">
        <f>IFERROR(VLOOKUP(D3676,RIJDERS!$B$19:$D$4377,3,FALSE),IF(ISBLANK(C3676),"",C3676))</f>
        <v/>
      </c>
    </row>
    <row r="3677" spans="1:2" x14ac:dyDescent="0.25">
      <c r="A3677" s="20" t="str">
        <f>IFERROR(VLOOKUP(D3677,RIJDERS!$B$19:$D$4377,2,FALSE),"")</f>
        <v/>
      </c>
      <c r="B3677" s="20" t="str">
        <f>IFERROR(VLOOKUP(D3677,RIJDERS!$B$19:$D$4377,3,FALSE),IF(ISBLANK(C3677),"",C3677))</f>
        <v/>
      </c>
    </row>
    <row r="3678" spans="1:2" x14ac:dyDescent="0.25">
      <c r="A3678" s="20" t="str">
        <f>IFERROR(VLOOKUP(D3678,RIJDERS!$B$19:$D$4377,2,FALSE),"")</f>
        <v/>
      </c>
      <c r="B3678" s="20" t="str">
        <f>IFERROR(VLOOKUP(D3678,RIJDERS!$B$19:$D$4377,3,FALSE),IF(ISBLANK(C3678),"",C3678))</f>
        <v/>
      </c>
    </row>
    <row r="3679" spans="1:2" x14ac:dyDescent="0.25">
      <c r="A3679" s="20" t="str">
        <f>IFERROR(VLOOKUP(D3679,RIJDERS!$B$19:$D$4377,2,FALSE),"")</f>
        <v/>
      </c>
      <c r="B3679" s="20" t="str">
        <f>IFERROR(VLOOKUP(D3679,RIJDERS!$B$19:$D$4377,3,FALSE),IF(ISBLANK(C3679),"",C3679))</f>
        <v/>
      </c>
    </row>
    <row r="3680" spans="1:2" x14ac:dyDescent="0.25">
      <c r="A3680" s="20" t="str">
        <f>IFERROR(VLOOKUP(D3680,RIJDERS!$B$19:$D$4377,2,FALSE),"")</f>
        <v/>
      </c>
      <c r="B3680" s="20" t="str">
        <f>IFERROR(VLOOKUP(D3680,RIJDERS!$B$19:$D$4377,3,FALSE),IF(ISBLANK(C3680),"",C3680))</f>
        <v/>
      </c>
    </row>
    <row r="3681" spans="1:2" x14ac:dyDescent="0.25">
      <c r="A3681" s="20" t="str">
        <f>IFERROR(VLOOKUP(D3681,RIJDERS!$B$19:$D$4377,2,FALSE),"")</f>
        <v/>
      </c>
      <c r="B3681" s="20" t="str">
        <f>IFERROR(VLOOKUP(D3681,RIJDERS!$B$19:$D$4377,3,FALSE),IF(ISBLANK(C3681),"",C3681))</f>
        <v/>
      </c>
    </row>
    <row r="3682" spans="1:2" x14ac:dyDescent="0.25">
      <c r="A3682" s="20" t="str">
        <f>IFERROR(VLOOKUP(D3682,RIJDERS!$B$19:$D$4377,2,FALSE),"")</f>
        <v/>
      </c>
      <c r="B3682" s="20" t="str">
        <f>IFERROR(VLOOKUP(D3682,RIJDERS!$B$19:$D$4377,3,FALSE),IF(ISBLANK(C3682),"",C3682))</f>
        <v/>
      </c>
    </row>
    <row r="3683" spans="1:2" x14ac:dyDescent="0.25">
      <c r="A3683" s="20" t="str">
        <f>IFERROR(VLOOKUP(D3683,RIJDERS!$B$19:$D$4377,2,FALSE),"")</f>
        <v/>
      </c>
      <c r="B3683" s="20" t="str">
        <f>IFERROR(VLOOKUP(D3683,RIJDERS!$B$19:$D$4377,3,FALSE),IF(ISBLANK(C3683),"",C3683))</f>
        <v/>
      </c>
    </row>
    <row r="3684" spans="1:2" x14ac:dyDescent="0.25">
      <c r="A3684" s="20" t="str">
        <f>IFERROR(VLOOKUP(D3684,RIJDERS!$B$19:$D$4377,2,FALSE),"")</f>
        <v/>
      </c>
      <c r="B3684" s="20" t="str">
        <f>IFERROR(VLOOKUP(D3684,RIJDERS!$B$19:$D$4377,3,FALSE),IF(ISBLANK(C3684),"",C3684))</f>
        <v/>
      </c>
    </row>
    <row r="3685" spans="1:2" x14ac:dyDescent="0.25">
      <c r="A3685" s="20" t="str">
        <f>IFERROR(VLOOKUP(D3685,RIJDERS!$B$19:$D$4377,2,FALSE),"")</f>
        <v/>
      </c>
      <c r="B3685" s="20" t="str">
        <f>IFERROR(VLOOKUP(D3685,RIJDERS!$B$19:$D$4377,3,FALSE),IF(ISBLANK(C3685),"",C3685))</f>
        <v/>
      </c>
    </row>
    <row r="3686" spans="1:2" x14ac:dyDescent="0.25">
      <c r="A3686" s="20" t="str">
        <f>IFERROR(VLOOKUP(D3686,RIJDERS!$B$19:$D$4377,2,FALSE),"")</f>
        <v/>
      </c>
      <c r="B3686" s="20" t="str">
        <f>IFERROR(VLOOKUP(D3686,RIJDERS!$B$19:$D$4377,3,FALSE),IF(ISBLANK(C3686),"",C3686))</f>
        <v/>
      </c>
    </row>
    <row r="3687" spans="1:2" x14ac:dyDescent="0.25">
      <c r="A3687" s="20" t="str">
        <f>IFERROR(VLOOKUP(D3687,RIJDERS!$B$19:$D$4377,2,FALSE),"")</f>
        <v/>
      </c>
      <c r="B3687" s="20" t="str">
        <f>IFERROR(VLOOKUP(D3687,RIJDERS!$B$19:$D$4377,3,FALSE),IF(ISBLANK(C3687),"",C3687))</f>
        <v/>
      </c>
    </row>
    <row r="3688" spans="1:2" x14ac:dyDescent="0.25">
      <c r="A3688" s="20" t="str">
        <f>IFERROR(VLOOKUP(D3688,RIJDERS!$B$19:$D$4377,2,FALSE),"")</f>
        <v/>
      </c>
      <c r="B3688" s="20" t="str">
        <f>IFERROR(VLOOKUP(D3688,RIJDERS!$B$19:$D$4377,3,FALSE),IF(ISBLANK(C3688),"",C3688))</f>
        <v/>
      </c>
    </row>
    <row r="3689" spans="1:2" x14ac:dyDescent="0.25">
      <c r="A3689" s="20" t="str">
        <f>IFERROR(VLOOKUP(D3689,RIJDERS!$B$19:$D$4377,2,FALSE),"")</f>
        <v/>
      </c>
      <c r="B3689" s="20" t="str">
        <f>IFERROR(VLOOKUP(D3689,RIJDERS!$B$19:$D$4377,3,FALSE),IF(ISBLANK(C3689),"",C3689))</f>
        <v/>
      </c>
    </row>
    <row r="3690" spans="1:2" x14ac:dyDescent="0.25">
      <c r="A3690" s="20" t="str">
        <f>IFERROR(VLOOKUP(D3690,RIJDERS!$B$19:$D$4377,2,FALSE),"")</f>
        <v/>
      </c>
      <c r="B3690" s="20" t="str">
        <f>IFERROR(VLOOKUP(D3690,RIJDERS!$B$19:$D$4377,3,FALSE),IF(ISBLANK(C3690),"",C3690))</f>
        <v/>
      </c>
    </row>
    <row r="3691" spans="1:2" x14ac:dyDescent="0.25">
      <c r="A3691" s="20" t="str">
        <f>IFERROR(VLOOKUP(D3691,RIJDERS!$B$19:$D$4377,2,FALSE),"")</f>
        <v/>
      </c>
      <c r="B3691" s="20" t="str">
        <f>IFERROR(VLOOKUP(D3691,RIJDERS!$B$19:$D$4377,3,FALSE),IF(ISBLANK(C3691),"",C3691))</f>
        <v/>
      </c>
    </row>
    <row r="3692" spans="1:2" x14ac:dyDescent="0.25">
      <c r="A3692" s="20" t="str">
        <f>IFERROR(VLOOKUP(D3692,RIJDERS!$B$19:$D$4377,2,FALSE),"")</f>
        <v/>
      </c>
      <c r="B3692" s="20" t="str">
        <f>IFERROR(VLOOKUP(D3692,RIJDERS!$B$19:$D$4377,3,FALSE),IF(ISBLANK(C3692),"",C3692))</f>
        <v/>
      </c>
    </row>
    <row r="3693" spans="1:2" x14ac:dyDescent="0.25">
      <c r="A3693" s="20" t="str">
        <f>IFERROR(VLOOKUP(D3693,RIJDERS!$B$19:$D$4377,2,FALSE),"")</f>
        <v/>
      </c>
      <c r="B3693" s="20" t="str">
        <f>IFERROR(VLOOKUP(D3693,RIJDERS!$B$19:$D$4377,3,FALSE),IF(ISBLANK(C3693),"",C3693))</f>
        <v/>
      </c>
    </row>
    <row r="3694" spans="1:2" x14ac:dyDescent="0.25">
      <c r="A3694" s="20" t="str">
        <f>IFERROR(VLOOKUP(D3694,RIJDERS!$B$19:$D$4377,2,FALSE),"")</f>
        <v/>
      </c>
      <c r="B3694" s="20" t="str">
        <f>IFERROR(VLOOKUP(D3694,RIJDERS!$B$19:$D$4377,3,FALSE),IF(ISBLANK(C3694),"",C3694))</f>
        <v/>
      </c>
    </row>
    <row r="3695" spans="1:2" x14ac:dyDescent="0.25">
      <c r="A3695" s="20" t="str">
        <f>IFERROR(VLOOKUP(D3695,RIJDERS!$B$19:$D$4377,2,FALSE),"")</f>
        <v/>
      </c>
      <c r="B3695" s="20" t="str">
        <f>IFERROR(VLOOKUP(D3695,RIJDERS!$B$19:$D$4377,3,FALSE),IF(ISBLANK(C3695),"",C3695))</f>
        <v/>
      </c>
    </row>
    <row r="3696" spans="1:2" x14ac:dyDescent="0.25">
      <c r="A3696" s="20" t="str">
        <f>IFERROR(VLOOKUP(D3696,RIJDERS!$B$19:$D$4377,2,FALSE),"")</f>
        <v/>
      </c>
      <c r="B3696" s="20" t="str">
        <f>IFERROR(VLOOKUP(D3696,RIJDERS!$B$19:$D$4377,3,FALSE),IF(ISBLANK(C3696),"",C3696))</f>
        <v/>
      </c>
    </row>
    <row r="3697" spans="1:2" x14ac:dyDescent="0.25">
      <c r="A3697" s="20" t="str">
        <f>IFERROR(VLOOKUP(D3697,RIJDERS!$B$19:$D$4377,2,FALSE),"")</f>
        <v/>
      </c>
      <c r="B3697" s="20" t="str">
        <f>IFERROR(VLOOKUP(D3697,RIJDERS!$B$19:$D$4377,3,FALSE),IF(ISBLANK(C3697),"",C3697))</f>
        <v/>
      </c>
    </row>
    <row r="3698" spans="1:2" x14ac:dyDescent="0.25">
      <c r="A3698" s="20" t="str">
        <f>IFERROR(VLOOKUP(D3698,RIJDERS!$B$19:$D$4377,2,FALSE),"")</f>
        <v/>
      </c>
      <c r="B3698" s="20" t="str">
        <f>IFERROR(VLOOKUP(D3698,RIJDERS!$B$19:$D$4377,3,FALSE),IF(ISBLANK(C3698),"",C3698))</f>
        <v/>
      </c>
    </row>
    <row r="3699" spans="1:2" x14ac:dyDescent="0.25">
      <c r="A3699" s="20" t="str">
        <f>IFERROR(VLOOKUP(D3699,RIJDERS!$B$19:$D$4377,2,FALSE),"")</f>
        <v/>
      </c>
      <c r="B3699" s="20" t="str">
        <f>IFERROR(VLOOKUP(D3699,RIJDERS!$B$19:$D$4377,3,FALSE),IF(ISBLANK(C3699),"",C3699))</f>
        <v/>
      </c>
    </row>
    <row r="3700" spans="1:2" x14ac:dyDescent="0.25">
      <c r="A3700" s="20" t="str">
        <f>IFERROR(VLOOKUP(D3700,RIJDERS!$B$19:$D$4377,2,FALSE),"")</f>
        <v/>
      </c>
      <c r="B3700" s="20" t="str">
        <f>IFERROR(VLOOKUP(D3700,RIJDERS!$B$19:$D$4377,3,FALSE),IF(ISBLANK(C3700),"",C3700))</f>
        <v/>
      </c>
    </row>
    <row r="3701" spans="1:2" x14ac:dyDescent="0.25">
      <c r="A3701" s="20" t="str">
        <f>IFERROR(VLOOKUP(D3701,RIJDERS!$B$19:$D$4377,2,FALSE),"")</f>
        <v/>
      </c>
      <c r="B3701" s="20" t="str">
        <f>IFERROR(VLOOKUP(D3701,RIJDERS!$B$19:$D$4377,3,FALSE),IF(ISBLANK(C3701),"",C3701))</f>
        <v/>
      </c>
    </row>
    <row r="3702" spans="1:2" x14ac:dyDescent="0.25">
      <c r="A3702" s="20" t="str">
        <f>IFERROR(VLOOKUP(D3702,RIJDERS!$B$19:$D$4377,2,FALSE),"")</f>
        <v/>
      </c>
      <c r="B3702" s="20" t="str">
        <f>IFERROR(VLOOKUP(D3702,RIJDERS!$B$19:$D$4377,3,FALSE),IF(ISBLANK(C3702),"",C3702))</f>
        <v/>
      </c>
    </row>
    <row r="3703" spans="1:2" x14ac:dyDescent="0.25">
      <c r="A3703" s="20" t="str">
        <f>IFERROR(VLOOKUP(D3703,RIJDERS!$B$19:$D$4377,2,FALSE),"")</f>
        <v/>
      </c>
      <c r="B3703" s="20" t="str">
        <f>IFERROR(VLOOKUP(D3703,RIJDERS!$B$19:$D$4377,3,FALSE),IF(ISBLANK(C3703),"",C3703))</f>
        <v/>
      </c>
    </row>
    <row r="3704" spans="1:2" x14ac:dyDescent="0.25">
      <c r="A3704" s="20" t="str">
        <f>IFERROR(VLOOKUP(D3704,RIJDERS!$B$19:$D$4377,2,FALSE),"")</f>
        <v/>
      </c>
      <c r="B3704" s="20" t="str">
        <f>IFERROR(VLOOKUP(D3704,RIJDERS!$B$19:$D$4377,3,FALSE),IF(ISBLANK(C3704),"",C3704))</f>
        <v/>
      </c>
    </row>
    <row r="3705" spans="1:2" x14ac:dyDescent="0.25">
      <c r="A3705" s="20" t="str">
        <f>IFERROR(VLOOKUP(D3705,RIJDERS!$B$19:$D$4377,2,FALSE),"")</f>
        <v/>
      </c>
      <c r="B3705" s="20" t="str">
        <f>IFERROR(VLOOKUP(D3705,RIJDERS!$B$19:$D$4377,3,FALSE),IF(ISBLANK(C3705),"",C3705))</f>
        <v/>
      </c>
    </row>
    <row r="3706" spans="1:2" x14ac:dyDescent="0.25">
      <c r="A3706" s="20" t="str">
        <f>IFERROR(VLOOKUP(D3706,RIJDERS!$B$19:$D$4377,2,FALSE),"")</f>
        <v/>
      </c>
      <c r="B3706" s="20" t="str">
        <f>IFERROR(VLOOKUP(D3706,RIJDERS!$B$19:$D$4377,3,FALSE),IF(ISBLANK(C3706),"",C3706))</f>
        <v/>
      </c>
    </row>
    <row r="3707" spans="1:2" x14ac:dyDescent="0.25">
      <c r="A3707" s="20" t="str">
        <f>IFERROR(VLOOKUP(D3707,RIJDERS!$B$19:$D$4377,2,FALSE),"")</f>
        <v/>
      </c>
      <c r="B3707" s="20" t="str">
        <f>IFERROR(VLOOKUP(D3707,RIJDERS!$B$19:$D$4377,3,FALSE),IF(ISBLANK(C3707),"",C3707))</f>
        <v/>
      </c>
    </row>
    <row r="3708" spans="1:2" x14ac:dyDescent="0.25">
      <c r="A3708" s="20" t="str">
        <f>IFERROR(VLOOKUP(D3708,RIJDERS!$B$19:$D$4377,2,FALSE),"")</f>
        <v/>
      </c>
      <c r="B3708" s="20" t="str">
        <f>IFERROR(VLOOKUP(D3708,RIJDERS!$B$19:$D$4377,3,FALSE),IF(ISBLANK(C3708),"",C3708))</f>
        <v/>
      </c>
    </row>
    <row r="3709" spans="1:2" x14ac:dyDescent="0.25">
      <c r="A3709" s="20" t="str">
        <f>IFERROR(VLOOKUP(D3709,RIJDERS!$B$19:$D$4377,2,FALSE),"")</f>
        <v/>
      </c>
      <c r="B3709" s="20" t="str">
        <f>IFERROR(VLOOKUP(D3709,RIJDERS!$B$19:$D$4377,3,FALSE),IF(ISBLANK(C3709),"",C3709))</f>
        <v/>
      </c>
    </row>
    <row r="3710" spans="1:2" x14ac:dyDescent="0.25">
      <c r="A3710" s="20" t="str">
        <f>IFERROR(VLOOKUP(D3710,RIJDERS!$B$19:$D$4377,2,FALSE),"")</f>
        <v/>
      </c>
      <c r="B3710" s="20" t="str">
        <f>IFERROR(VLOOKUP(D3710,RIJDERS!$B$19:$D$4377,3,FALSE),IF(ISBLANK(C3710),"",C3710))</f>
        <v/>
      </c>
    </row>
    <row r="3711" spans="1:2" x14ac:dyDescent="0.25">
      <c r="A3711" s="20" t="str">
        <f>IFERROR(VLOOKUP(D3711,RIJDERS!$B$19:$D$4377,2,FALSE),"")</f>
        <v/>
      </c>
      <c r="B3711" s="20" t="str">
        <f>IFERROR(VLOOKUP(D3711,RIJDERS!$B$19:$D$4377,3,FALSE),IF(ISBLANK(C3711),"",C3711))</f>
        <v/>
      </c>
    </row>
    <row r="3712" spans="1:2" x14ac:dyDescent="0.25">
      <c r="A3712" s="20" t="str">
        <f>IFERROR(VLOOKUP(D3712,RIJDERS!$B$19:$D$4377,2,FALSE),"")</f>
        <v/>
      </c>
      <c r="B3712" s="20" t="str">
        <f>IFERROR(VLOOKUP(D3712,RIJDERS!$B$19:$D$4377,3,FALSE),IF(ISBLANK(C3712),"",C3712))</f>
        <v/>
      </c>
    </row>
    <row r="3713" spans="1:2" x14ac:dyDescent="0.25">
      <c r="A3713" s="20" t="str">
        <f>IFERROR(VLOOKUP(D3713,RIJDERS!$B$19:$D$4377,2,FALSE),"")</f>
        <v/>
      </c>
      <c r="B3713" s="20" t="str">
        <f>IFERROR(VLOOKUP(D3713,RIJDERS!$B$19:$D$4377,3,FALSE),IF(ISBLANK(C3713),"",C3713))</f>
        <v/>
      </c>
    </row>
    <row r="3714" spans="1:2" x14ac:dyDescent="0.25">
      <c r="A3714" s="20" t="str">
        <f>IFERROR(VLOOKUP(D3714,RIJDERS!$B$19:$D$4377,2,FALSE),"")</f>
        <v/>
      </c>
      <c r="B3714" s="20" t="str">
        <f>IFERROR(VLOOKUP(D3714,RIJDERS!$B$19:$D$4377,3,FALSE),IF(ISBLANK(C3714),"",C3714))</f>
        <v/>
      </c>
    </row>
    <row r="3715" spans="1:2" x14ac:dyDescent="0.25">
      <c r="A3715" s="20" t="str">
        <f>IFERROR(VLOOKUP(D3715,RIJDERS!$B$19:$D$4377,2,FALSE),"")</f>
        <v/>
      </c>
      <c r="B3715" s="20" t="str">
        <f>IFERROR(VLOOKUP(D3715,RIJDERS!$B$19:$D$4377,3,FALSE),IF(ISBLANK(C3715),"",C3715))</f>
        <v/>
      </c>
    </row>
    <row r="3716" spans="1:2" x14ac:dyDescent="0.25">
      <c r="A3716" s="20" t="str">
        <f>IFERROR(VLOOKUP(D3716,RIJDERS!$B$19:$D$4377,2,FALSE),"")</f>
        <v/>
      </c>
      <c r="B3716" s="20" t="str">
        <f>IFERROR(VLOOKUP(D3716,RIJDERS!$B$19:$D$4377,3,FALSE),IF(ISBLANK(C3716),"",C3716))</f>
        <v/>
      </c>
    </row>
    <row r="3717" spans="1:2" x14ac:dyDescent="0.25">
      <c r="A3717" s="20" t="str">
        <f>IFERROR(VLOOKUP(D3717,RIJDERS!$B$19:$D$4377,2,FALSE),"")</f>
        <v/>
      </c>
      <c r="B3717" s="20" t="str">
        <f>IFERROR(VLOOKUP(D3717,RIJDERS!$B$19:$D$4377,3,FALSE),IF(ISBLANK(C3717),"",C3717))</f>
        <v/>
      </c>
    </row>
    <row r="3718" spans="1:2" x14ac:dyDescent="0.25">
      <c r="A3718" s="20" t="str">
        <f>IFERROR(VLOOKUP(D3718,RIJDERS!$B$19:$D$4377,2,FALSE),"")</f>
        <v/>
      </c>
      <c r="B3718" s="20" t="str">
        <f>IFERROR(VLOOKUP(D3718,RIJDERS!$B$19:$D$4377,3,FALSE),IF(ISBLANK(C3718),"",C3718))</f>
        <v/>
      </c>
    </row>
    <row r="3719" spans="1:2" x14ac:dyDescent="0.25">
      <c r="A3719" s="20" t="str">
        <f>IFERROR(VLOOKUP(D3719,RIJDERS!$B$19:$D$4377,2,FALSE),"")</f>
        <v/>
      </c>
      <c r="B3719" s="20" t="str">
        <f>IFERROR(VLOOKUP(D3719,RIJDERS!$B$19:$D$4377,3,FALSE),IF(ISBLANK(C3719),"",C3719))</f>
        <v/>
      </c>
    </row>
    <row r="3720" spans="1:2" x14ac:dyDescent="0.25">
      <c r="A3720" s="20" t="str">
        <f>IFERROR(VLOOKUP(D3720,RIJDERS!$B$19:$D$4377,2,FALSE),"")</f>
        <v/>
      </c>
      <c r="B3720" s="20" t="str">
        <f>IFERROR(VLOOKUP(D3720,RIJDERS!$B$19:$D$4377,3,FALSE),IF(ISBLANK(C3720),"",C3720))</f>
        <v/>
      </c>
    </row>
    <row r="3721" spans="1:2" x14ac:dyDescent="0.25">
      <c r="A3721" s="20" t="str">
        <f>IFERROR(VLOOKUP(D3721,RIJDERS!$B$19:$D$4377,2,FALSE),"")</f>
        <v/>
      </c>
      <c r="B3721" s="20" t="str">
        <f>IFERROR(VLOOKUP(D3721,RIJDERS!$B$19:$D$4377,3,FALSE),IF(ISBLANK(C3721),"",C3721))</f>
        <v/>
      </c>
    </row>
    <row r="3722" spans="1:2" x14ac:dyDescent="0.25">
      <c r="A3722" s="20" t="str">
        <f>IFERROR(VLOOKUP(D3722,RIJDERS!$B$19:$D$4377,2,FALSE),"")</f>
        <v/>
      </c>
      <c r="B3722" s="20" t="str">
        <f>IFERROR(VLOOKUP(D3722,RIJDERS!$B$19:$D$4377,3,FALSE),IF(ISBLANK(C3722),"",C3722))</f>
        <v/>
      </c>
    </row>
    <row r="3723" spans="1:2" x14ac:dyDescent="0.25">
      <c r="A3723" s="20" t="str">
        <f>IFERROR(VLOOKUP(D3723,RIJDERS!$B$19:$D$4377,2,FALSE),"")</f>
        <v/>
      </c>
      <c r="B3723" s="20" t="str">
        <f>IFERROR(VLOOKUP(D3723,RIJDERS!$B$19:$D$4377,3,FALSE),IF(ISBLANK(C3723),"",C3723))</f>
        <v/>
      </c>
    </row>
    <row r="3724" spans="1:2" x14ac:dyDescent="0.25">
      <c r="A3724" s="20" t="str">
        <f>IFERROR(VLOOKUP(D3724,RIJDERS!$B$19:$D$4377,2,FALSE),"")</f>
        <v/>
      </c>
      <c r="B3724" s="20" t="str">
        <f>IFERROR(VLOOKUP(D3724,RIJDERS!$B$19:$D$4377,3,FALSE),IF(ISBLANK(C3724),"",C3724))</f>
        <v/>
      </c>
    </row>
    <row r="3725" spans="1:2" x14ac:dyDescent="0.25">
      <c r="A3725" s="20" t="str">
        <f>IFERROR(VLOOKUP(D3725,RIJDERS!$B$19:$D$4377,2,FALSE),"")</f>
        <v/>
      </c>
      <c r="B3725" s="20" t="str">
        <f>IFERROR(VLOOKUP(D3725,RIJDERS!$B$19:$D$4377,3,FALSE),IF(ISBLANK(C3725),"",C3725))</f>
        <v/>
      </c>
    </row>
    <row r="3726" spans="1:2" x14ac:dyDescent="0.25">
      <c r="A3726" s="20" t="str">
        <f>IFERROR(VLOOKUP(D3726,RIJDERS!$B$19:$D$4377,2,FALSE),"")</f>
        <v/>
      </c>
      <c r="B3726" s="20" t="str">
        <f>IFERROR(VLOOKUP(D3726,RIJDERS!$B$19:$D$4377,3,FALSE),IF(ISBLANK(C3726),"",C3726))</f>
        <v/>
      </c>
    </row>
    <row r="3727" spans="1:2" x14ac:dyDescent="0.25">
      <c r="A3727" s="20" t="str">
        <f>IFERROR(VLOOKUP(D3727,RIJDERS!$B$19:$D$4377,2,FALSE),"")</f>
        <v/>
      </c>
      <c r="B3727" s="20" t="str">
        <f>IFERROR(VLOOKUP(D3727,RIJDERS!$B$19:$D$4377,3,FALSE),IF(ISBLANK(C3727),"",C3727))</f>
        <v/>
      </c>
    </row>
    <row r="3728" spans="1:2" x14ac:dyDescent="0.25">
      <c r="A3728" s="20" t="str">
        <f>IFERROR(VLOOKUP(D3728,RIJDERS!$B$19:$D$4377,2,FALSE),"")</f>
        <v/>
      </c>
      <c r="B3728" s="20" t="str">
        <f>IFERROR(VLOOKUP(D3728,RIJDERS!$B$19:$D$4377,3,FALSE),IF(ISBLANK(C3728),"",C3728))</f>
        <v/>
      </c>
    </row>
    <row r="3729" spans="1:2" x14ac:dyDescent="0.25">
      <c r="A3729" s="20" t="str">
        <f>IFERROR(VLOOKUP(D3729,RIJDERS!$B$19:$D$4377,2,FALSE),"")</f>
        <v/>
      </c>
      <c r="B3729" s="20" t="str">
        <f>IFERROR(VLOOKUP(D3729,RIJDERS!$B$19:$D$4377,3,FALSE),IF(ISBLANK(C3729),"",C3729))</f>
        <v/>
      </c>
    </row>
    <row r="3730" spans="1:2" x14ac:dyDescent="0.25">
      <c r="A3730" s="20" t="str">
        <f>IFERROR(VLOOKUP(D3730,RIJDERS!$B$19:$D$4377,2,FALSE),"")</f>
        <v/>
      </c>
      <c r="B3730" s="20" t="str">
        <f>IFERROR(VLOOKUP(D3730,RIJDERS!$B$19:$D$4377,3,FALSE),IF(ISBLANK(C3730),"",C3730))</f>
        <v/>
      </c>
    </row>
    <row r="3731" spans="1:2" x14ac:dyDescent="0.25">
      <c r="A3731" s="20" t="str">
        <f>IFERROR(VLOOKUP(D3731,RIJDERS!$B$19:$D$4377,2,FALSE),"")</f>
        <v/>
      </c>
      <c r="B3731" s="20" t="str">
        <f>IFERROR(VLOOKUP(D3731,RIJDERS!$B$19:$D$4377,3,FALSE),IF(ISBLANK(C3731),"",C3731))</f>
        <v/>
      </c>
    </row>
    <row r="3732" spans="1:2" x14ac:dyDescent="0.25">
      <c r="A3732" s="20" t="str">
        <f>IFERROR(VLOOKUP(D3732,RIJDERS!$B$19:$D$4377,2,FALSE),"")</f>
        <v/>
      </c>
      <c r="B3732" s="20" t="str">
        <f>IFERROR(VLOOKUP(D3732,RIJDERS!$B$19:$D$4377,3,FALSE),IF(ISBLANK(C3732),"",C3732))</f>
        <v/>
      </c>
    </row>
    <row r="3733" spans="1:2" x14ac:dyDescent="0.25">
      <c r="A3733" s="20" t="str">
        <f>IFERROR(VLOOKUP(D3733,RIJDERS!$B$19:$D$4377,2,FALSE),"")</f>
        <v/>
      </c>
      <c r="B3733" s="20" t="str">
        <f>IFERROR(VLOOKUP(D3733,RIJDERS!$B$19:$D$4377,3,FALSE),IF(ISBLANK(C3733),"",C3733))</f>
        <v/>
      </c>
    </row>
    <row r="3734" spans="1:2" x14ac:dyDescent="0.25">
      <c r="A3734" s="20" t="str">
        <f>IFERROR(VLOOKUP(D3734,RIJDERS!$B$19:$D$4377,2,FALSE),"")</f>
        <v/>
      </c>
      <c r="B3734" s="20" t="str">
        <f>IFERROR(VLOOKUP(D3734,RIJDERS!$B$19:$D$4377,3,FALSE),IF(ISBLANK(C3734),"",C3734))</f>
        <v/>
      </c>
    </row>
    <row r="3735" spans="1:2" x14ac:dyDescent="0.25">
      <c r="A3735" s="20" t="str">
        <f>IFERROR(VLOOKUP(D3735,RIJDERS!$B$19:$D$4377,2,FALSE),"")</f>
        <v/>
      </c>
      <c r="B3735" s="20" t="str">
        <f>IFERROR(VLOOKUP(D3735,RIJDERS!$B$19:$D$4377,3,FALSE),IF(ISBLANK(C3735),"",C3735))</f>
        <v/>
      </c>
    </row>
    <row r="3736" spans="1:2" x14ac:dyDescent="0.25">
      <c r="A3736" s="20" t="str">
        <f>IFERROR(VLOOKUP(D3736,RIJDERS!$B$19:$D$4377,2,FALSE),"")</f>
        <v/>
      </c>
      <c r="B3736" s="20" t="str">
        <f>IFERROR(VLOOKUP(D3736,RIJDERS!$B$19:$D$4377,3,FALSE),IF(ISBLANK(C3736),"",C3736))</f>
        <v/>
      </c>
    </row>
    <row r="3737" spans="1:2" x14ac:dyDescent="0.25">
      <c r="A3737" s="20" t="str">
        <f>IFERROR(VLOOKUP(D3737,RIJDERS!$B$19:$D$4377,2,FALSE),"")</f>
        <v/>
      </c>
      <c r="B3737" s="20" t="str">
        <f>IFERROR(VLOOKUP(D3737,RIJDERS!$B$19:$D$4377,3,FALSE),IF(ISBLANK(C3737),"",C3737))</f>
        <v/>
      </c>
    </row>
    <row r="3738" spans="1:2" x14ac:dyDescent="0.25">
      <c r="A3738" s="20" t="str">
        <f>IFERROR(VLOOKUP(D3738,RIJDERS!$B$19:$D$4377,2,FALSE),"")</f>
        <v/>
      </c>
      <c r="B3738" s="20" t="str">
        <f>IFERROR(VLOOKUP(D3738,RIJDERS!$B$19:$D$4377,3,FALSE),IF(ISBLANK(C3738),"",C3738))</f>
        <v/>
      </c>
    </row>
    <row r="3739" spans="1:2" x14ac:dyDescent="0.25">
      <c r="A3739" s="20" t="str">
        <f>IFERROR(VLOOKUP(D3739,RIJDERS!$B$19:$D$4377,2,FALSE),"")</f>
        <v/>
      </c>
      <c r="B3739" s="20" t="str">
        <f>IFERROR(VLOOKUP(D3739,RIJDERS!$B$19:$D$4377,3,FALSE),IF(ISBLANK(C3739),"",C3739))</f>
        <v/>
      </c>
    </row>
    <row r="3740" spans="1:2" x14ac:dyDescent="0.25">
      <c r="A3740" s="20" t="str">
        <f>IFERROR(VLOOKUP(D3740,RIJDERS!$B$19:$D$4377,2,FALSE),"")</f>
        <v/>
      </c>
      <c r="B3740" s="20" t="str">
        <f>IFERROR(VLOOKUP(D3740,RIJDERS!$B$19:$D$4377,3,FALSE),IF(ISBLANK(C3740),"",C3740))</f>
        <v/>
      </c>
    </row>
    <row r="3741" spans="1:2" x14ac:dyDescent="0.25">
      <c r="A3741" s="20" t="str">
        <f>IFERROR(VLOOKUP(D3741,RIJDERS!$B$19:$D$4377,2,FALSE),"")</f>
        <v/>
      </c>
      <c r="B3741" s="20" t="str">
        <f>IFERROR(VLOOKUP(D3741,RIJDERS!$B$19:$D$4377,3,FALSE),IF(ISBLANK(C3741),"",C3741))</f>
        <v/>
      </c>
    </row>
    <row r="3742" spans="1:2" x14ac:dyDescent="0.25">
      <c r="A3742" s="20" t="str">
        <f>IFERROR(VLOOKUP(D3742,RIJDERS!$B$19:$D$4377,2,FALSE),"")</f>
        <v/>
      </c>
      <c r="B3742" s="20" t="str">
        <f>IFERROR(VLOOKUP(D3742,RIJDERS!$B$19:$D$4377,3,FALSE),IF(ISBLANK(C3742),"",C3742))</f>
        <v/>
      </c>
    </row>
    <row r="3743" spans="1:2" x14ac:dyDescent="0.25">
      <c r="A3743" s="20" t="str">
        <f>IFERROR(VLOOKUP(D3743,RIJDERS!$B$19:$D$4377,2,FALSE),"")</f>
        <v/>
      </c>
      <c r="B3743" s="20" t="str">
        <f>IFERROR(VLOOKUP(D3743,RIJDERS!$B$19:$D$4377,3,FALSE),IF(ISBLANK(C3743),"",C3743))</f>
        <v/>
      </c>
    </row>
    <row r="3744" spans="1:2" x14ac:dyDescent="0.25">
      <c r="A3744" s="20" t="str">
        <f>IFERROR(VLOOKUP(D3744,RIJDERS!$B$19:$D$4377,2,FALSE),"")</f>
        <v/>
      </c>
      <c r="B3744" s="20" t="str">
        <f>IFERROR(VLOOKUP(D3744,RIJDERS!$B$19:$D$4377,3,FALSE),IF(ISBLANK(C3744),"",C3744))</f>
        <v/>
      </c>
    </row>
    <row r="3745" spans="1:2" x14ac:dyDescent="0.25">
      <c r="A3745" s="20" t="str">
        <f>IFERROR(VLOOKUP(D3745,RIJDERS!$B$19:$D$4377,2,FALSE),"")</f>
        <v/>
      </c>
      <c r="B3745" s="20" t="str">
        <f>IFERROR(VLOOKUP(D3745,RIJDERS!$B$19:$D$4377,3,FALSE),IF(ISBLANK(C3745),"",C3745))</f>
        <v/>
      </c>
    </row>
    <row r="3746" spans="1:2" x14ac:dyDescent="0.25">
      <c r="A3746" s="20" t="str">
        <f>IFERROR(VLOOKUP(D3746,RIJDERS!$B$19:$D$4377,2,FALSE),"")</f>
        <v/>
      </c>
      <c r="B3746" s="20" t="str">
        <f>IFERROR(VLOOKUP(D3746,RIJDERS!$B$19:$D$4377,3,FALSE),IF(ISBLANK(C3746),"",C3746))</f>
        <v/>
      </c>
    </row>
    <row r="3747" spans="1:2" x14ac:dyDescent="0.25">
      <c r="A3747" s="20" t="str">
        <f>IFERROR(VLOOKUP(D3747,RIJDERS!$B$19:$D$4377,2,FALSE),"")</f>
        <v/>
      </c>
      <c r="B3747" s="20" t="str">
        <f>IFERROR(VLOOKUP(D3747,RIJDERS!$B$19:$D$4377,3,FALSE),IF(ISBLANK(C3747),"",C3747))</f>
        <v/>
      </c>
    </row>
    <row r="3748" spans="1:2" x14ac:dyDescent="0.25">
      <c r="A3748" s="20" t="str">
        <f>IFERROR(VLOOKUP(D3748,RIJDERS!$B$19:$D$4377,2,FALSE),"")</f>
        <v/>
      </c>
      <c r="B3748" s="20" t="str">
        <f>IFERROR(VLOOKUP(D3748,RIJDERS!$B$19:$D$4377,3,FALSE),IF(ISBLANK(C3748),"",C3748))</f>
        <v/>
      </c>
    </row>
    <row r="3749" spans="1:2" x14ac:dyDescent="0.25">
      <c r="A3749" s="20" t="str">
        <f>IFERROR(VLOOKUP(D3749,RIJDERS!$B$19:$D$4377,2,FALSE),"")</f>
        <v/>
      </c>
      <c r="B3749" s="20" t="str">
        <f>IFERROR(VLOOKUP(D3749,RIJDERS!$B$19:$D$4377,3,FALSE),IF(ISBLANK(C3749),"",C3749))</f>
        <v/>
      </c>
    </row>
    <row r="3750" spans="1:2" x14ac:dyDescent="0.25">
      <c r="A3750" s="20" t="str">
        <f>IFERROR(VLOOKUP(D3750,RIJDERS!$B$19:$D$4377,2,FALSE),"")</f>
        <v/>
      </c>
      <c r="B3750" s="20" t="str">
        <f>IFERROR(VLOOKUP(D3750,RIJDERS!$B$19:$D$4377,3,FALSE),IF(ISBLANK(C3750),"",C3750))</f>
        <v/>
      </c>
    </row>
    <row r="3751" spans="1:2" x14ac:dyDescent="0.25">
      <c r="A3751" s="20" t="str">
        <f>IFERROR(VLOOKUP(D3751,RIJDERS!$B$19:$D$4377,2,FALSE),"")</f>
        <v/>
      </c>
      <c r="B3751" s="20" t="str">
        <f>IFERROR(VLOOKUP(D3751,RIJDERS!$B$19:$D$4377,3,FALSE),IF(ISBLANK(C3751),"",C3751))</f>
        <v/>
      </c>
    </row>
    <row r="3752" spans="1:2" x14ac:dyDescent="0.25">
      <c r="A3752" s="20" t="str">
        <f>IFERROR(VLOOKUP(D3752,RIJDERS!$B$19:$D$4377,2,FALSE),"")</f>
        <v/>
      </c>
      <c r="B3752" s="20" t="str">
        <f>IFERROR(VLOOKUP(D3752,RIJDERS!$B$19:$D$4377,3,FALSE),IF(ISBLANK(C3752),"",C3752))</f>
        <v/>
      </c>
    </row>
    <row r="3753" spans="1:2" x14ac:dyDescent="0.25">
      <c r="A3753" s="20" t="str">
        <f>IFERROR(VLOOKUP(D3753,RIJDERS!$B$19:$D$4377,2,FALSE),"")</f>
        <v/>
      </c>
      <c r="B3753" s="20" t="str">
        <f>IFERROR(VLOOKUP(D3753,RIJDERS!$B$19:$D$4377,3,FALSE),IF(ISBLANK(C3753),"",C3753))</f>
        <v/>
      </c>
    </row>
    <row r="3754" spans="1:2" x14ac:dyDescent="0.25">
      <c r="A3754" s="20" t="str">
        <f>IFERROR(VLOOKUP(D3754,RIJDERS!$B$19:$D$4377,2,FALSE),"")</f>
        <v/>
      </c>
      <c r="B3754" s="20" t="str">
        <f>IFERROR(VLOOKUP(D3754,RIJDERS!$B$19:$D$4377,3,FALSE),IF(ISBLANK(C3754),"",C3754))</f>
        <v/>
      </c>
    </row>
    <row r="3755" spans="1:2" x14ac:dyDescent="0.25">
      <c r="A3755" s="20" t="str">
        <f>IFERROR(VLOOKUP(D3755,RIJDERS!$B$19:$D$4377,2,FALSE),"")</f>
        <v/>
      </c>
      <c r="B3755" s="20" t="str">
        <f>IFERROR(VLOOKUP(D3755,RIJDERS!$B$19:$D$4377,3,FALSE),IF(ISBLANK(C3755),"",C3755))</f>
        <v/>
      </c>
    </row>
    <row r="3756" spans="1:2" x14ac:dyDescent="0.25">
      <c r="A3756" s="20" t="str">
        <f>IFERROR(VLOOKUP(D3756,RIJDERS!$B$19:$D$4377,2,FALSE),"")</f>
        <v/>
      </c>
      <c r="B3756" s="20" t="str">
        <f>IFERROR(VLOOKUP(D3756,RIJDERS!$B$19:$D$4377,3,FALSE),IF(ISBLANK(C3756),"",C3756))</f>
        <v/>
      </c>
    </row>
    <row r="3757" spans="1:2" x14ac:dyDescent="0.25">
      <c r="A3757" s="20" t="str">
        <f>IFERROR(VLOOKUP(D3757,RIJDERS!$B$19:$D$4377,2,FALSE),"")</f>
        <v/>
      </c>
      <c r="B3757" s="20" t="str">
        <f>IFERROR(VLOOKUP(D3757,RIJDERS!$B$19:$D$4377,3,FALSE),IF(ISBLANK(C3757),"",C3757))</f>
        <v/>
      </c>
    </row>
    <row r="3758" spans="1:2" x14ac:dyDescent="0.25">
      <c r="A3758" s="20" t="str">
        <f>IFERROR(VLOOKUP(D3758,RIJDERS!$B$19:$D$4377,2,FALSE),"")</f>
        <v/>
      </c>
      <c r="B3758" s="20" t="str">
        <f>IFERROR(VLOOKUP(D3758,RIJDERS!$B$19:$D$4377,3,FALSE),IF(ISBLANK(C3758),"",C3758))</f>
        <v/>
      </c>
    </row>
    <row r="3759" spans="1:2" x14ac:dyDescent="0.25">
      <c r="A3759" s="20" t="str">
        <f>IFERROR(VLOOKUP(D3759,RIJDERS!$B$19:$D$4377,2,FALSE),"")</f>
        <v/>
      </c>
      <c r="B3759" s="20" t="str">
        <f>IFERROR(VLOOKUP(D3759,RIJDERS!$B$19:$D$4377,3,FALSE),IF(ISBLANK(C3759),"",C3759))</f>
        <v/>
      </c>
    </row>
    <row r="3760" spans="1:2" x14ac:dyDescent="0.25">
      <c r="A3760" s="20" t="str">
        <f>IFERROR(VLOOKUP(D3760,RIJDERS!$B$19:$D$4377,2,FALSE),"")</f>
        <v/>
      </c>
      <c r="B3760" s="20" t="str">
        <f>IFERROR(VLOOKUP(D3760,RIJDERS!$B$19:$D$4377,3,FALSE),IF(ISBLANK(C3760),"",C3760))</f>
        <v/>
      </c>
    </row>
    <row r="3761" spans="1:2" x14ac:dyDescent="0.25">
      <c r="A3761" s="20" t="str">
        <f>IFERROR(VLOOKUP(D3761,RIJDERS!$B$19:$D$4377,2,FALSE),"")</f>
        <v/>
      </c>
      <c r="B3761" s="20" t="str">
        <f>IFERROR(VLOOKUP(D3761,RIJDERS!$B$19:$D$4377,3,FALSE),IF(ISBLANK(C3761),"",C3761))</f>
        <v/>
      </c>
    </row>
    <row r="3762" spans="1:2" x14ac:dyDescent="0.25">
      <c r="A3762" s="20" t="str">
        <f>IFERROR(VLOOKUP(D3762,RIJDERS!$B$19:$D$4377,2,FALSE),"")</f>
        <v/>
      </c>
      <c r="B3762" s="20" t="str">
        <f>IFERROR(VLOOKUP(D3762,RIJDERS!$B$19:$D$4377,3,FALSE),IF(ISBLANK(C3762),"",C3762))</f>
        <v/>
      </c>
    </row>
    <row r="3763" spans="1:2" x14ac:dyDescent="0.25">
      <c r="A3763" s="20" t="str">
        <f>IFERROR(VLOOKUP(D3763,RIJDERS!$B$19:$D$4377,2,FALSE),"")</f>
        <v/>
      </c>
      <c r="B3763" s="20" t="str">
        <f>IFERROR(VLOOKUP(D3763,RIJDERS!$B$19:$D$4377,3,FALSE),IF(ISBLANK(C3763),"",C3763))</f>
        <v/>
      </c>
    </row>
    <row r="3764" spans="1:2" x14ac:dyDescent="0.25">
      <c r="A3764" s="20" t="str">
        <f>IFERROR(VLOOKUP(D3764,RIJDERS!$B$19:$D$4377,2,FALSE),"")</f>
        <v/>
      </c>
      <c r="B3764" s="20" t="str">
        <f>IFERROR(VLOOKUP(D3764,RIJDERS!$B$19:$D$4377,3,FALSE),IF(ISBLANK(C3764),"",C3764))</f>
        <v/>
      </c>
    </row>
    <row r="3765" spans="1:2" x14ac:dyDescent="0.25">
      <c r="A3765" s="20" t="str">
        <f>IFERROR(VLOOKUP(D3765,RIJDERS!$B$19:$D$4377,2,FALSE),"")</f>
        <v/>
      </c>
      <c r="B3765" s="20" t="str">
        <f>IFERROR(VLOOKUP(D3765,RIJDERS!$B$19:$D$4377,3,FALSE),IF(ISBLANK(C3765),"",C3765))</f>
        <v/>
      </c>
    </row>
    <row r="3766" spans="1:2" x14ac:dyDescent="0.25">
      <c r="A3766" s="20" t="str">
        <f>IFERROR(VLOOKUP(D3766,RIJDERS!$B$19:$D$4377,2,FALSE),"")</f>
        <v/>
      </c>
      <c r="B3766" s="20" t="str">
        <f>IFERROR(VLOOKUP(D3766,RIJDERS!$B$19:$D$4377,3,FALSE),IF(ISBLANK(C3766),"",C3766))</f>
        <v/>
      </c>
    </row>
    <row r="3767" spans="1:2" x14ac:dyDescent="0.25">
      <c r="A3767" s="20" t="str">
        <f>IFERROR(VLOOKUP(D3767,RIJDERS!$B$19:$D$4377,2,FALSE),"")</f>
        <v/>
      </c>
      <c r="B3767" s="20" t="str">
        <f>IFERROR(VLOOKUP(D3767,RIJDERS!$B$19:$D$4377,3,FALSE),IF(ISBLANK(C3767),"",C3767))</f>
        <v/>
      </c>
    </row>
    <row r="3768" spans="1:2" x14ac:dyDescent="0.25">
      <c r="A3768" s="20" t="str">
        <f>IFERROR(VLOOKUP(D3768,RIJDERS!$B$19:$D$4377,2,FALSE),"")</f>
        <v/>
      </c>
      <c r="B3768" s="20" t="str">
        <f>IFERROR(VLOOKUP(D3768,RIJDERS!$B$19:$D$4377,3,FALSE),IF(ISBLANK(C3768),"",C3768))</f>
        <v/>
      </c>
    </row>
    <row r="3769" spans="1:2" x14ac:dyDescent="0.25">
      <c r="A3769" s="20" t="str">
        <f>IFERROR(VLOOKUP(D3769,RIJDERS!$B$19:$D$4377,2,FALSE),"")</f>
        <v/>
      </c>
      <c r="B3769" s="20" t="str">
        <f>IFERROR(VLOOKUP(D3769,RIJDERS!$B$19:$D$4377,3,FALSE),IF(ISBLANK(C3769),"",C3769))</f>
        <v/>
      </c>
    </row>
    <row r="3770" spans="1:2" x14ac:dyDescent="0.25">
      <c r="A3770" s="20" t="str">
        <f>IFERROR(VLOOKUP(D3770,RIJDERS!$B$19:$D$4377,2,FALSE),"")</f>
        <v/>
      </c>
      <c r="B3770" s="20" t="str">
        <f>IFERROR(VLOOKUP(D3770,RIJDERS!$B$19:$D$4377,3,FALSE),IF(ISBLANK(C3770),"",C3770))</f>
        <v/>
      </c>
    </row>
    <row r="3771" spans="1:2" x14ac:dyDescent="0.25">
      <c r="A3771" s="20" t="str">
        <f>IFERROR(VLOOKUP(D3771,RIJDERS!$B$19:$D$4377,2,FALSE),"")</f>
        <v/>
      </c>
      <c r="B3771" s="20" t="str">
        <f>IFERROR(VLOOKUP(D3771,RIJDERS!$B$19:$D$4377,3,FALSE),IF(ISBLANK(C3771),"",C3771))</f>
        <v/>
      </c>
    </row>
    <row r="3772" spans="1:2" x14ac:dyDescent="0.25">
      <c r="A3772" s="20" t="str">
        <f>IFERROR(VLOOKUP(D3772,RIJDERS!$B$19:$D$4377,2,FALSE),"")</f>
        <v/>
      </c>
      <c r="B3772" s="20" t="str">
        <f>IFERROR(VLOOKUP(D3772,RIJDERS!$B$19:$D$4377,3,FALSE),IF(ISBLANK(C3772),"",C3772))</f>
        <v/>
      </c>
    </row>
    <row r="3773" spans="1:2" x14ac:dyDescent="0.25">
      <c r="A3773" s="20" t="str">
        <f>IFERROR(VLOOKUP(D3773,RIJDERS!$B$19:$D$4377,2,FALSE),"")</f>
        <v/>
      </c>
      <c r="B3773" s="20" t="str">
        <f>IFERROR(VLOOKUP(D3773,RIJDERS!$B$19:$D$4377,3,FALSE),IF(ISBLANK(C3773),"",C3773))</f>
        <v/>
      </c>
    </row>
    <row r="3774" spans="1:2" x14ac:dyDescent="0.25">
      <c r="A3774" s="20" t="str">
        <f>IFERROR(VLOOKUP(D3774,RIJDERS!$B$19:$D$4377,2,FALSE),"")</f>
        <v/>
      </c>
      <c r="B3774" s="20" t="str">
        <f>IFERROR(VLOOKUP(D3774,RIJDERS!$B$19:$D$4377,3,FALSE),IF(ISBLANK(C3774),"",C3774))</f>
        <v/>
      </c>
    </row>
    <row r="3775" spans="1:2" x14ac:dyDescent="0.25">
      <c r="A3775" s="20" t="str">
        <f>IFERROR(VLOOKUP(D3775,RIJDERS!$B$19:$D$4377,2,FALSE),"")</f>
        <v/>
      </c>
      <c r="B3775" s="20" t="str">
        <f>IFERROR(VLOOKUP(D3775,RIJDERS!$B$19:$D$4377,3,FALSE),IF(ISBLANK(C3775),"",C3775))</f>
        <v/>
      </c>
    </row>
    <row r="3776" spans="1:2" x14ac:dyDescent="0.25">
      <c r="A3776" s="20" t="str">
        <f>IFERROR(VLOOKUP(D3776,RIJDERS!$B$19:$D$4377,2,FALSE),"")</f>
        <v/>
      </c>
      <c r="B3776" s="20" t="str">
        <f>IFERROR(VLOOKUP(D3776,RIJDERS!$B$19:$D$4377,3,FALSE),IF(ISBLANK(C3776),"",C3776))</f>
        <v/>
      </c>
    </row>
    <row r="3777" spans="1:2" x14ac:dyDescent="0.25">
      <c r="A3777" s="20" t="str">
        <f>IFERROR(VLOOKUP(D3777,RIJDERS!$B$19:$D$4377,2,FALSE),"")</f>
        <v/>
      </c>
      <c r="B3777" s="20" t="str">
        <f>IFERROR(VLOOKUP(D3777,RIJDERS!$B$19:$D$4377,3,FALSE),IF(ISBLANK(C3777),"",C3777))</f>
        <v/>
      </c>
    </row>
    <row r="3778" spans="1:2" x14ac:dyDescent="0.25">
      <c r="A3778" s="20" t="str">
        <f>IFERROR(VLOOKUP(D3778,RIJDERS!$B$19:$D$4377,2,FALSE),"")</f>
        <v/>
      </c>
      <c r="B3778" s="20" t="str">
        <f>IFERROR(VLOOKUP(D3778,RIJDERS!$B$19:$D$4377,3,FALSE),IF(ISBLANK(C3778),"",C3778))</f>
        <v/>
      </c>
    </row>
    <row r="3779" spans="1:2" x14ac:dyDescent="0.25">
      <c r="A3779" s="20" t="str">
        <f>IFERROR(VLOOKUP(D3779,RIJDERS!$B$19:$D$4377,2,FALSE),"")</f>
        <v/>
      </c>
      <c r="B3779" s="20" t="str">
        <f>IFERROR(VLOOKUP(D3779,RIJDERS!$B$19:$D$4377,3,FALSE),IF(ISBLANK(C3779),"",C3779))</f>
        <v/>
      </c>
    </row>
    <row r="3780" spans="1:2" x14ac:dyDescent="0.25">
      <c r="A3780" s="20" t="str">
        <f>IFERROR(VLOOKUP(D3780,RIJDERS!$B$19:$D$4377,2,FALSE),"")</f>
        <v/>
      </c>
      <c r="B3780" s="20" t="str">
        <f>IFERROR(VLOOKUP(D3780,RIJDERS!$B$19:$D$4377,3,FALSE),IF(ISBLANK(C3780),"",C3780))</f>
        <v/>
      </c>
    </row>
    <row r="3781" spans="1:2" x14ac:dyDescent="0.25">
      <c r="A3781" s="20" t="str">
        <f>IFERROR(VLOOKUP(D3781,RIJDERS!$B$19:$D$4377,2,FALSE),"")</f>
        <v/>
      </c>
      <c r="B3781" s="20" t="str">
        <f>IFERROR(VLOOKUP(D3781,RIJDERS!$B$19:$D$4377,3,FALSE),IF(ISBLANK(C3781),"",C3781))</f>
        <v/>
      </c>
    </row>
    <row r="3782" spans="1:2" x14ac:dyDescent="0.25">
      <c r="A3782" s="20" t="str">
        <f>IFERROR(VLOOKUP(D3782,RIJDERS!$B$19:$D$4377,2,FALSE),"")</f>
        <v/>
      </c>
      <c r="B3782" s="20" t="str">
        <f>IFERROR(VLOOKUP(D3782,RIJDERS!$B$19:$D$4377,3,FALSE),IF(ISBLANK(C3782),"",C3782))</f>
        <v/>
      </c>
    </row>
    <row r="3783" spans="1:2" x14ac:dyDescent="0.25">
      <c r="A3783" s="20" t="str">
        <f>IFERROR(VLOOKUP(D3783,RIJDERS!$B$19:$D$4377,2,FALSE),"")</f>
        <v/>
      </c>
      <c r="B3783" s="20" t="str">
        <f>IFERROR(VLOOKUP(D3783,RIJDERS!$B$19:$D$4377,3,FALSE),IF(ISBLANK(C3783),"",C3783))</f>
        <v/>
      </c>
    </row>
    <row r="3784" spans="1:2" x14ac:dyDescent="0.25">
      <c r="A3784" s="20" t="str">
        <f>IFERROR(VLOOKUP(D3784,RIJDERS!$B$19:$D$4377,2,FALSE),"")</f>
        <v/>
      </c>
      <c r="B3784" s="20" t="str">
        <f>IFERROR(VLOOKUP(D3784,RIJDERS!$B$19:$D$4377,3,FALSE),IF(ISBLANK(C3784),"",C3784))</f>
        <v/>
      </c>
    </row>
    <row r="3785" spans="1:2" x14ac:dyDescent="0.25">
      <c r="A3785" s="20" t="str">
        <f>IFERROR(VLOOKUP(D3785,RIJDERS!$B$19:$D$4377,2,FALSE),"")</f>
        <v/>
      </c>
      <c r="B3785" s="20" t="str">
        <f>IFERROR(VLOOKUP(D3785,RIJDERS!$B$19:$D$4377,3,FALSE),IF(ISBLANK(C3785),"",C3785))</f>
        <v/>
      </c>
    </row>
    <row r="3786" spans="1:2" x14ac:dyDescent="0.25">
      <c r="A3786" s="20" t="str">
        <f>IFERROR(VLOOKUP(D3786,RIJDERS!$B$19:$D$4377,2,FALSE),"")</f>
        <v/>
      </c>
      <c r="B3786" s="20" t="str">
        <f>IFERROR(VLOOKUP(D3786,RIJDERS!$B$19:$D$4377,3,FALSE),IF(ISBLANK(C3786),"",C3786))</f>
        <v/>
      </c>
    </row>
    <row r="3787" spans="1:2" x14ac:dyDescent="0.25">
      <c r="A3787" s="20" t="str">
        <f>IFERROR(VLOOKUP(D3787,RIJDERS!$B$19:$D$4377,2,FALSE),"")</f>
        <v/>
      </c>
      <c r="B3787" s="20" t="str">
        <f>IFERROR(VLOOKUP(D3787,RIJDERS!$B$19:$D$4377,3,FALSE),IF(ISBLANK(C3787),"",C3787))</f>
        <v/>
      </c>
    </row>
    <row r="3788" spans="1:2" x14ac:dyDescent="0.25">
      <c r="A3788" s="20" t="str">
        <f>IFERROR(VLOOKUP(D3788,RIJDERS!$B$19:$D$4377,2,FALSE),"")</f>
        <v/>
      </c>
      <c r="B3788" s="20" t="str">
        <f>IFERROR(VLOOKUP(D3788,RIJDERS!$B$19:$D$4377,3,FALSE),IF(ISBLANK(C3788),"",C3788))</f>
        <v/>
      </c>
    </row>
    <row r="3789" spans="1:2" x14ac:dyDescent="0.25">
      <c r="A3789" s="20" t="str">
        <f>IFERROR(VLOOKUP(D3789,RIJDERS!$B$19:$D$4377,2,FALSE),"")</f>
        <v/>
      </c>
      <c r="B3789" s="20" t="str">
        <f>IFERROR(VLOOKUP(D3789,RIJDERS!$B$19:$D$4377,3,FALSE),IF(ISBLANK(C3789),"",C3789))</f>
        <v/>
      </c>
    </row>
    <row r="3790" spans="1:2" x14ac:dyDescent="0.25">
      <c r="A3790" s="20" t="str">
        <f>IFERROR(VLOOKUP(D3790,RIJDERS!$B$19:$D$4377,2,FALSE),"")</f>
        <v/>
      </c>
      <c r="B3790" s="20" t="str">
        <f>IFERROR(VLOOKUP(D3790,RIJDERS!$B$19:$D$4377,3,FALSE),IF(ISBLANK(C3790),"",C3790))</f>
        <v/>
      </c>
    </row>
    <row r="3791" spans="1:2" x14ac:dyDescent="0.25">
      <c r="A3791" s="20" t="str">
        <f>IFERROR(VLOOKUP(D3791,RIJDERS!$B$19:$D$4377,2,FALSE),"")</f>
        <v/>
      </c>
      <c r="B3791" s="20" t="str">
        <f>IFERROR(VLOOKUP(D3791,RIJDERS!$B$19:$D$4377,3,FALSE),IF(ISBLANK(C3791),"",C3791))</f>
        <v/>
      </c>
    </row>
    <row r="3792" spans="1:2" x14ac:dyDescent="0.25">
      <c r="A3792" s="20" t="str">
        <f>IFERROR(VLOOKUP(D3792,RIJDERS!$B$19:$D$4377,2,FALSE),"")</f>
        <v/>
      </c>
      <c r="B3792" s="20" t="str">
        <f>IFERROR(VLOOKUP(D3792,RIJDERS!$B$19:$D$4377,3,FALSE),IF(ISBLANK(C3792),"",C3792))</f>
        <v/>
      </c>
    </row>
    <row r="3793" spans="1:2" x14ac:dyDescent="0.25">
      <c r="A3793" s="20" t="str">
        <f>IFERROR(VLOOKUP(D3793,RIJDERS!$B$19:$D$4377,2,FALSE),"")</f>
        <v/>
      </c>
      <c r="B3793" s="20" t="str">
        <f>IFERROR(VLOOKUP(D3793,RIJDERS!$B$19:$D$4377,3,FALSE),IF(ISBLANK(C3793),"",C3793))</f>
        <v/>
      </c>
    </row>
    <row r="3794" spans="1:2" x14ac:dyDescent="0.25">
      <c r="A3794" s="20" t="str">
        <f>IFERROR(VLOOKUP(D3794,RIJDERS!$B$19:$D$4377,2,FALSE),"")</f>
        <v/>
      </c>
      <c r="B3794" s="20" t="str">
        <f>IFERROR(VLOOKUP(D3794,RIJDERS!$B$19:$D$4377,3,FALSE),IF(ISBLANK(C3794),"",C3794))</f>
        <v/>
      </c>
    </row>
    <row r="3795" spans="1:2" x14ac:dyDescent="0.25">
      <c r="A3795" s="20" t="str">
        <f>IFERROR(VLOOKUP(D3795,RIJDERS!$B$19:$D$4377,2,FALSE),"")</f>
        <v/>
      </c>
      <c r="B3795" s="20" t="str">
        <f>IFERROR(VLOOKUP(D3795,RIJDERS!$B$19:$D$4377,3,FALSE),IF(ISBLANK(C3795),"",C3795))</f>
        <v/>
      </c>
    </row>
    <row r="3796" spans="1:2" x14ac:dyDescent="0.25">
      <c r="A3796" s="20" t="str">
        <f>IFERROR(VLOOKUP(D3796,RIJDERS!$B$19:$D$4377,2,FALSE),"")</f>
        <v/>
      </c>
      <c r="B3796" s="20" t="str">
        <f>IFERROR(VLOOKUP(D3796,RIJDERS!$B$19:$D$4377,3,FALSE),IF(ISBLANK(C3796),"",C3796))</f>
        <v/>
      </c>
    </row>
    <row r="3797" spans="1:2" x14ac:dyDescent="0.25">
      <c r="A3797" s="20" t="str">
        <f>IFERROR(VLOOKUP(D3797,RIJDERS!$B$19:$D$4377,2,FALSE),"")</f>
        <v/>
      </c>
      <c r="B3797" s="20" t="str">
        <f>IFERROR(VLOOKUP(D3797,RIJDERS!$B$19:$D$4377,3,FALSE),IF(ISBLANK(C3797),"",C3797))</f>
        <v/>
      </c>
    </row>
    <row r="3798" spans="1:2" x14ac:dyDescent="0.25">
      <c r="A3798" s="20" t="str">
        <f>IFERROR(VLOOKUP(D3798,RIJDERS!$B$19:$D$4377,2,FALSE),"")</f>
        <v/>
      </c>
      <c r="B3798" s="20" t="str">
        <f>IFERROR(VLOOKUP(D3798,RIJDERS!$B$19:$D$4377,3,FALSE),IF(ISBLANK(C3798),"",C3798))</f>
        <v/>
      </c>
    </row>
    <row r="3799" spans="1:2" x14ac:dyDescent="0.25">
      <c r="A3799" s="20" t="str">
        <f>IFERROR(VLOOKUP(D3799,RIJDERS!$B$19:$D$4377,2,FALSE),"")</f>
        <v/>
      </c>
      <c r="B3799" s="20" t="str">
        <f>IFERROR(VLOOKUP(D3799,RIJDERS!$B$19:$D$4377,3,FALSE),IF(ISBLANK(C3799),"",C3799))</f>
        <v/>
      </c>
    </row>
    <row r="3800" spans="1:2" x14ac:dyDescent="0.25">
      <c r="A3800" s="20" t="str">
        <f>IFERROR(VLOOKUP(D3800,RIJDERS!$B$19:$D$4377,2,FALSE),"")</f>
        <v/>
      </c>
      <c r="B3800" s="20" t="str">
        <f>IFERROR(VLOOKUP(D3800,RIJDERS!$B$19:$D$4377,3,FALSE),IF(ISBLANK(C3800),"",C3800))</f>
        <v/>
      </c>
    </row>
    <row r="3801" spans="1:2" x14ac:dyDescent="0.25">
      <c r="A3801" s="20" t="str">
        <f>IFERROR(VLOOKUP(D3801,RIJDERS!$B$19:$D$4377,2,FALSE),"")</f>
        <v/>
      </c>
      <c r="B3801" s="20" t="str">
        <f>IFERROR(VLOOKUP(D3801,RIJDERS!$B$19:$D$4377,3,FALSE),IF(ISBLANK(C3801),"",C3801))</f>
        <v/>
      </c>
    </row>
    <row r="3802" spans="1:2" x14ac:dyDescent="0.25">
      <c r="A3802" s="20" t="str">
        <f>IFERROR(VLOOKUP(D3802,RIJDERS!$B$19:$D$4377,2,FALSE),"")</f>
        <v/>
      </c>
      <c r="B3802" s="20" t="str">
        <f>IFERROR(VLOOKUP(D3802,RIJDERS!$B$19:$D$4377,3,FALSE),IF(ISBLANK(C3802),"",C3802))</f>
        <v/>
      </c>
    </row>
    <row r="3803" spans="1:2" x14ac:dyDescent="0.25">
      <c r="A3803" s="20" t="str">
        <f>IFERROR(VLOOKUP(D3803,RIJDERS!$B$19:$D$4377,2,FALSE),"")</f>
        <v/>
      </c>
      <c r="B3803" s="20" t="str">
        <f>IFERROR(VLOOKUP(D3803,RIJDERS!$B$19:$D$4377,3,FALSE),IF(ISBLANK(C3803),"",C3803))</f>
        <v/>
      </c>
    </row>
    <row r="3804" spans="1:2" x14ac:dyDescent="0.25">
      <c r="A3804" s="20" t="str">
        <f>IFERROR(VLOOKUP(D3804,RIJDERS!$B$19:$D$4377,2,FALSE),"")</f>
        <v/>
      </c>
      <c r="B3804" s="20" t="str">
        <f>IFERROR(VLOOKUP(D3804,RIJDERS!$B$19:$D$4377,3,FALSE),IF(ISBLANK(C3804),"",C3804))</f>
        <v/>
      </c>
    </row>
    <row r="3805" spans="1:2" x14ac:dyDescent="0.25">
      <c r="A3805" s="20" t="str">
        <f>IFERROR(VLOOKUP(D3805,RIJDERS!$B$19:$D$4377,2,FALSE),"")</f>
        <v/>
      </c>
      <c r="B3805" s="20" t="str">
        <f>IFERROR(VLOOKUP(D3805,RIJDERS!$B$19:$D$4377,3,FALSE),IF(ISBLANK(C3805),"",C3805))</f>
        <v/>
      </c>
    </row>
    <row r="3806" spans="1:2" x14ac:dyDescent="0.25">
      <c r="A3806" s="20" t="str">
        <f>IFERROR(VLOOKUP(D3806,RIJDERS!$B$19:$D$4377,2,FALSE),"")</f>
        <v/>
      </c>
      <c r="B3806" s="20" t="str">
        <f>IFERROR(VLOOKUP(D3806,RIJDERS!$B$19:$D$4377,3,FALSE),IF(ISBLANK(C3806),"",C3806))</f>
        <v/>
      </c>
    </row>
    <row r="3807" spans="1:2" x14ac:dyDescent="0.25">
      <c r="A3807" s="20" t="str">
        <f>IFERROR(VLOOKUP(D3807,RIJDERS!$B$19:$D$4377,2,FALSE),"")</f>
        <v/>
      </c>
      <c r="B3807" s="20" t="str">
        <f>IFERROR(VLOOKUP(D3807,RIJDERS!$B$19:$D$4377,3,FALSE),IF(ISBLANK(C3807),"",C3807))</f>
        <v/>
      </c>
    </row>
    <row r="3808" spans="1:2" x14ac:dyDescent="0.25">
      <c r="A3808" s="20" t="str">
        <f>IFERROR(VLOOKUP(D3808,RIJDERS!$B$19:$D$4377,2,FALSE),"")</f>
        <v/>
      </c>
      <c r="B3808" s="20" t="str">
        <f>IFERROR(VLOOKUP(D3808,RIJDERS!$B$19:$D$4377,3,FALSE),IF(ISBLANK(C3808),"",C3808))</f>
        <v/>
      </c>
    </row>
    <row r="3809" spans="1:2" x14ac:dyDescent="0.25">
      <c r="A3809" s="20" t="str">
        <f>IFERROR(VLOOKUP(D3809,RIJDERS!$B$19:$D$4377,2,FALSE),"")</f>
        <v/>
      </c>
      <c r="B3809" s="20" t="str">
        <f>IFERROR(VLOOKUP(D3809,RIJDERS!$B$19:$D$4377,3,FALSE),IF(ISBLANK(C3809),"",C3809))</f>
        <v/>
      </c>
    </row>
    <row r="3810" spans="1:2" x14ac:dyDescent="0.25">
      <c r="A3810" s="20" t="str">
        <f>IFERROR(VLOOKUP(D3810,RIJDERS!$B$19:$D$4377,2,FALSE),"")</f>
        <v/>
      </c>
      <c r="B3810" s="20" t="str">
        <f>IFERROR(VLOOKUP(D3810,RIJDERS!$B$19:$D$4377,3,FALSE),IF(ISBLANK(C3810),"",C3810))</f>
        <v/>
      </c>
    </row>
    <row r="3811" spans="1:2" x14ac:dyDescent="0.25">
      <c r="A3811" s="20" t="str">
        <f>IFERROR(VLOOKUP(D3811,RIJDERS!$B$19:$D$4377,2,FALSE),"")</f>
        <v/>
      </c>
      <c r="B3811" s="20" t="str">
        <f>IFERROR(VLOOKUP(D3811,RIJDERS!$B$19:$D$4377,3,FALSE),IF(ISBLANK(C3811),"",C3811))</f>
        <v/>
      </c>
    </row>
    <row r="3812" spans="1:2" x14ac:dyDescent="0.25">
      <c r="A3812" s="20" t="str">
        <f>IFERROR(VLOOKUP(D3812,RIJDERS!$B$19:$D$4377,2,FALSE),"")</f>
        <v/>
      </c>
      <c r="B3812" s="20" t="str">
        <f>IFERROR(VLOOKUP(D3812,RIJDERS!$B$19:$D$4377,3,FALSE),IF(ISBLANK(C3812),"",C3812))</f>
        <v/>
      </c>
    </row>
    <row r="3813" spans="1:2" x14ac:dyDescent="0.25">
      <c r="A3813" s="20" t="str">
        <f>IFERROR(VLOOKUP(D3813,RIJDERS!$B$19:$D$4377,2,FALSE),"")</f>
        <v/>
      </c>
      <c r="B3813" s="20" t="str">
        <f>IFERROR(VLOOKUP(D3813,RIJDERS!$B$19:$D$4377,3,FALSE),IF(ISBLANK(C3813),"",C3813))</f>
        <v/>
      </c>
    </row>
    <row r="3814" spans="1:2" x14ac:dyDescent="0.25">
      <c r="A3814" s="20" t="str">
        <f>IFERROR(VLOOKUP(D3814,RIJDERS!$B$19:$D$4377,2,FALSE),"")</f>
        <v/>
      </c>
      <c r="B3814" s="20" t="str">
        <f>IFERROR(VLOOKUP(D3814,RIJDERS!$B$19:$D$4377,3,FALSE),IF(ISBLANK(C3814),"",C3814))</f>
        <v/>
      </c>
    </row>
    <row r="3815" spans="1:2" x14ac:dyDescent="0.25">
      <c r="A3815" s="20" t="str">
        <f>IFERROR(VLOOKUP(D3815,RIJDERS!$B$19:$D$4377,2,FALSE),"")</f>
        <v/>
      </c>
      <c r="B3815" s="20" t="str">
        <f>IFERROR(VLOOKUP(D3815,RIJDERS!$B$19:$D$4377,3,FALSE),IF(ISBLANK(C3815),"",C3815))</f>
        <v/>
      </c>
    </row>
    <row r="3816" spans="1:2" x14ac:dyDescent="0.25">
      <c r="A3816" s="20" t="str">
        <f>IFERROR(VLOOKUP(D3816,RIJDERS!$B$19:$D$4377,2,FALSE),"")</f>
        <v/>
      </c>
      <c r="B3816" s="20" t="str">
        <f>IFERROR(VLOOKUP(D3816,RIJDERS!$B$19:$D$4377,3,FALSE),IF(ISBLANK(C3816),"",C3816))</f>
        <v/>
      </c>
    </row>
    <row r="3817" spans="1:2" x14ac:dyDescent="0.25">
      <c r="A3817" s="20" t="str">
        <f>IFERROR(VLOOKUP(D3817,RIJDERS!$B$19:$D$4377,2,FALSE),"")</f>
        <v/>
      </c>
      <c r="B3817" s="20" t="str">
        <f>IFERROR(VLOOKUP(D3817,RIJDERS!$B$19:$D$4377,3,FALSE),IF(ISBLANK(C3817),"",C3817))</f>
        <v/>
      </c>
    </row>
    <row r="3818" spans="1:2" x14ac:dyDescent="0.25">
      <c r="A3818" s="20" t="str">
        <f>IFERROR(VLOOKUP(D3818,RIJDERS!$B$19:$D$4377,2,FALSE),"")</f>
        <v/>
      </c>
      <c r="B3818" s="20" t="str">
        <f>IFERROR(VLOOKUP(D3818,RIJDERS!$B$19:$D$4377,3,FALSE),IF(ISBLANK(C3818),"",C3818))</f>
        <v/>
      </c>
    </row>
    <row r="3819" spans="1:2" x14ac:dyDescent="0.25">
      <c r="A3819" s="20" t="str">
        <f>IFERROR(VLOOKUP(D3819,RIJDERS!$B$19:$D$4377,2,FALSE),"")</f>
        <v/>
      </c>
      <c r="B3819" s="20" t="str">
        <f>IFERROR(VLOOKUP(D3819,RIJDERS!$B$19:$D$4377,3,FALSE),IF(ISBLANK(C3819),"",C3819))</f>
        <v/>
      </c>
    </row>
    <row r="3820" spans="1:2" x14ac:dyDescent="0.25">
      <c r="A3820" s="20" t="str">
        <f>IFERROR(VLOOKUP(D3820,RIJDERS!$B$19:$D$4377,2,FALSE),"")</f>
        <v/>
      </c>
      <c r="B3820" s="20" t="str">
        <f>IFERROR(VLOOKUP(D3820,RIJDERS!$B$19:$D$4377,3,FALSE),IF(ISBLANK(C3820),"",C3820))</f>
        <v/>
      </c>
    </row>
    <row r="3821" spans="1:2" x14ac:dyDescent="0.25">
      <c r="A3821" s="20" t="str">
        <f>IFERROR(VLOOKUP(D3821,RIJDERS!$B$19:$D$4377,2,FALSE),"")</f>
        <v/>
      </c>
      <c r="B3821" s="20" t="str">
        <f>IFERROR(VLOOKUP(D3821,RIJDERS!$B$19:$D$4377,3,FALSE),IF(ISBLANK(C3821),"",C3821))</f>
        <v/>
      </c>
    </row>
    <row r="3822" spans="1:2" x14ac:dyDescent="0.25">
      <c r="A3822" s="20" t="str">
        <f>IFERROR(VLOOKUP(D3822,RIJDERS!$B$19:$D$4377,2,FALSE),"")</f>
        <v/>
      </c>
      <c r="B3822" s="20" t="str">
        <f>IFERROR(VLOOKUP(D3822,RIJDERS!$B$19:$D$4377,3,FALSE),IF(ISBLANK(C3822),"",C3822))</f>
        <v/>
      </c>
    </row>
    <row r="3823" spans="1:2" x14ac:dyDescent="0.25">
      <c r="A3823" s="20" t="str">
        <f>IFERROR(VLOOKUP(D3823,RIJDERS!$B$19:$D$4377,2,FALSE),"")</f>
        <v/>
      </c>
      <c r="B3823" s="20" t="str">
        <f>IFERROR(VLOOKUP(D3823,RIJDERS!$B$19:$D$4377,3,FALSE),IF(ISBLANK(C3823),"",C3823))</f>
        <v/>
      </c>
    </row>
    <row r="3824" spans="1:2" x14ac:dyDescent="0.25">
      <c r="A3824" s="20" t="str">
        <f>IFERROR(VLOOKUP(D3824,RIJDERS!$B$19:$D$4377,2,FALSE),"")</f>
        <v/>
      </c>
      <c r="B3824" s="20" t="str">
        <f>IFERROR(VLOOKUP(D3824,RIJDERS!$B$19:$D$4377,3,FALSE),IF(ISBLANK(C3824),"",C3824))</f>
        <v/>
      </c>
    </row>
    <row r="3825" spans="1:2" x14ac:dyDescent="0.25">
      <c r="A3825" s="20" t="str">
        <f>IFERROR(VLOOKUP(D3825,RIJDERS!$B$19:$D$4377,2,FALSE),"")</f>
        <v/>
      </c>
      <c r="B3825" s="20" t="str">
        <f>IFERROR(VLOOKUP(D3825,RIJDERS!$B$19:$D$4377,3,FALSE),IF(ISBLANK(C3825),"",C3825))</f>
        <v/>
      </c>
    </row>
    <row r="3826" spans="1:2" x14ac:dyDescent="0.25">
      <c r="A3826" s="20" t="str">
        <f>IFERROR(VLOOKUP(D3826,RIJDERS!$B$19:$D$4377,2,FALSE),"")</f>
        <v/>
      </c>
      <c r="B3826" s="20" t="str">
        <f>IFERROR(VLOOKUP(D3826,RIJDERS!$B$19:$D$4377,3,FALSE),IF(ISBLANK(C3826),"",C3826))</f>
        <v/>
      </c>
    </row>
    <row r="3827" spans="1:2" x14ac:dyDescent="0.25">
      <c r="A3827" s="20" t="str">
        <f>IFERROR(VLOOKUP(D3827,RIJDERS!$B$19:$D$4377,2,FALSE),"")</f>
        <v/>
      </c>
      <c r="B3827" s="20" t="str">
        <f>IFERROR(VLOOKUP(D3827,RIJDERS!$B$19:$D$4377,3,FALSE),IF(ISBLANK(C3827),"",C3827))</f>
        <v/>
      </c>
    </row>
    <row r="3828" spans="1:2" x14ac:dyDescent="0.25">
      <c r="A3828" s="20" t="str">
        <f>IFERROR(VLOOKUP(D3828,RIJDERS!$B$19:$D$4377,2,FALSE),"")</f>
        <v/>
      </c>
      <c r="B3828" s="20" t="str">
        <f>IFERROR(VLOOKUP(D3828,RIJDERS!$B$19:$D$4377,3,FALSE),IF(ISBLANK(C3828),"",C3828))</f>
        <v/>
      </c>
    </row>
    <row r="3829" spans="1:2" x14ac:dyDescent="0.25">
      <c r="A3829" s="20" t="str">
        <f>IFERROR(VLOOKUP(D3829,RIJDERS!$B$19:$D$4377,2,FALSE),"")</f>
        <v/>
      </c>
      <c r="B3829" s="20" t="str">
        <f>IFERROR(VLOOKUP(D3829,RIJDERS!$B$19:$D$4377,3,FALSE),IF(ISBLANK(C3829),"",C3829))</f>
        <v/>
      </c>
    </row>
    <row r="3830" spans="1:2" x14ac:dyDescent="0.25">
      <c r="A3830" s="20" t="str">
        <f>IFERROR(VLOOKUP(D3830,RIJDERS!$B$19:$D$4377,2,FALSE),"")</f>
        <v/>
      </c>
      <c r="B3830" s="20" t="str">
        <f>IFERROR(VLOOKUP(D3830,RIJDERS!$B$19:$D$4377,3,FALSE),IF(ISBLANK(C3830),"",C3830))</f>
        <v/>
      </c>
    </row>
    <row r="3831" spans="1:2" x14ac:dyDescent="0.25">
      <c r="A3831" s="20" t="str">
        <f>IFERROR(VLOOKUP(D3831,RIJDERS!$B$19:$D$4377,2,FALSE),"")</f>
        <v/>
      </c>
      <c r="B3831" s="20" t="str">
        <f>IFERROR(VLOOKUP(D3831,RIJDERS!$B$19:$D$4377,3,FALSE),IF(ISBLANK(C3831),"",C3831))</f>
        <v/>
      </c>
    </row>
    <row r="3832" spans="1:2" x14ac:dyDescent="0.25">
      <c r="A3832" s="20" t="str">
        <f>IFERROR(VLOOKUP(D3832,RIJDERS!$B$19:$D$4377,2,FALSE),"")</f>
        <v/>
      </c>
      <c r="B3832" s="20" t="str">
        <f>IFERROR(VLOOKUP(D3832,RIJDERS!$B$19:$D$4377,3,FALSE),IF(ISBLANK(C3832),"",C3832))</f>
        <v/>
      </c>
    </row>
    <row r="3833" spans="1:2" x14ac:dyDescent="0.25">
      <c r="A3833" s="20" t="str">
        <f>IFERROR(VLOOKUP(D3833,RIJDERS!$B$19:$D$4377,2,FALSE),"")</f>
        <v/>
      </c>
      <c r="B3833" s="20" t="str">
        <f>IFERROR(VLOOKUP(D3833,RIJDERS!$B$19:$D$4377,3,FALSE),IF(ISBLANK(C3833),"",C3833))</f>
        <v/>
      </c>
    </row>
    <row r="3834" spans="1:2" x14ac:dyDescent="0.25">
      <c r="A3834" s="20" t="str">
        <f>IFERROR(VLOOKUP(D3834,RIJDERS!$B$19:$D$4377,2,FALSE),"")</f>
        <v/>
      </c>
      <c r="B3834" s="20" t="str">
        <f>IFERROR(VLOOKUP(D3834,RIJDERS!$B$19:$D$4377,3,FALSE),IF(ISBLANK(C3834),"",C3834))</f>
        <v/>
      </c>
    </row>
    <row r="3835" spans="1:2" x14ac:dyDescent="0.25">
      <c r="A3835" s="20" t="str">
        <f>IFERROR(VLOOKUP(D3835,RIJDERS!$B$19:$D$4377,2,FALSE),"")</f>
        <v/>
      </c>
      <c r="B3835" s="20" t="str">
        <f>IFERROR(VLOOKUP(D3835,RIJDERS!$B$19:$D$4377,3,FALSE),IF(ISBLANK(C3835),"",C3835))</f>
        <v/>
      </c>
    </row>
    <row r="3836" spans="1:2" x14ac:dyDescent="0.25">
      <c r="A3836" s="20" t="str">
        <f>IFERROR(VLOOKUP(D3836,RIJDERS!$B$19:$D$4377,2,FALSE),"")</f>
        <v/>
      </c>
      <c r="B3836" s="20" t="str">
        <f>IFERROR(VLOOKUP(D3836,RIJDERS!$B$19:$D$4377,3,FALSE),IF(ISBLANK(C3836),"",C3836))</f>
        <v/>
      </c>
    </row>
    <row r="3837" spans="1:2" x14ac:dyDescent="0.25">
      <c r="A3837" s="20" t="str">
        <f>IFERROR(VLOOKUP(D3837,RIJDERS!$B$19:$D$4377,2,FALSE),"")</f>
        <v/>
      </c>
      <c r="B3837" s="20" t="str">
        <f>IFERROR(VLOOKUP(D3837,RIJDERS!$B$19:$D$4377,3,FALSE),IF(ISBLANK(C3837),"",C3837))</f>
        <v/>
      </c>
    </row>
    <row r="3838" spans="1:2" x14ac:dyDescent="0.25">
      <c r="A3838" s="20" t="str">
        <f>IFERROR(VLOOKUP(D3838,RIJDERS!$B$19:$D$4377,2,FALSE),"")</f>
        <v/>
      </c>
      <c r="B3838" s="20" t="str">
        <f>IFERROR(VLOOKUP(D3838,RIJDERS!$B$19:$D$4377,3,FALSE),IF(ISBLANK(C3838),"",C3838))</f>
        <v/>
      </c>
    </row>
    <row r="3839" spans="1:2" x14ac:dyDescent="0.25">
      <c r="A3839" s="20" t="str">
        <f>IFERROR(VLOOKUP(D3839,RIJDERS!$B$19:$D$4377,2,FALSE),"")</f>
        <v/>
      </c>
      <c r="B3839" s="20" t="str">
        <f>IFERROR(VLOOKUP(D3839,RIJDERS!$B$19:$D$4377,3,FALSE),IF(ISBLANK(C3839),"",C3839))</f>
        <v/>
      </c>
    </row>
    <row r="3840" spans="1:2" x14ac:dyDescent="0.25">
      <c r="A3840" s="20" t="str">
        <f>IFERROR(VLOOKUP(D3840,RIJDERS!$B$19:$D$4377,2,FALSE),"")</f>
        <v/>
      </c>
      <c r="B3840" s="20" t="str">
        <f>IFERROR(VLOOKUP(D3840,RIJDERS!$B$19:$D$4377,3,FALSE),IF(ISBLANK(C3840),"",C3840))</f>
        <v/>
      </c>
    </row>
    <row r="3841" spans="1:2" x14ac:dyDescent="0.25">
      <c r="A3841" s="20" t="str">
        <f>IFERROR(VLOOKUP(D3841,RIJDERS!$B$19:$D$4377,2,FALSE),"")</f>
        <v/>
      </c>
      <c r="B3841" s="20" t="str">
        <f>IFERROR(VLOOKUP(D3841,RIJDERS!$B$19:$D$4377,3,FALSE),IF(ISBLANK(C3841),"",C3841))</f>
        <v/>
      </c>
    </row>
    <row r="3842" spans="1:2" x14ac:dyDescent="0.25">
      <c r="A3842" s="20" t="str">
        <f>IFERROR(VLOOKUP(D3842,RIJDERS!$B$19:$D$4377,2,FALSE),"")</f>
        <v/>
      </c>
      <c r="B3842" s="20" t="str">
        <f>IFERROR(VLOOKUP(D3842,RIJDERS!$B$19:$D$4377,3,FALSE),IF(ISBLANK(C3842),"",C3842))</f>
        <v/>
      </c>
    </row>
    <row r="3843" spans="1:2" x14ac:dyDescent="0.25">
      <c r="A3843" s="20" t="str">
        <f>IFERROR(VLOOKUP(D3843,RIJDERS!$B$19:$D$4377,2,FALSE),"")</f>
        <v/>
      </c>
      <c r="B3843" s="20" t="str">
        <f>IFERROR(VLOOKUP(D3843,RIJDERS!$B$19:$D$4377,3,FALSE),IF(ISBLANK(C3843),"",C3843))</f>
        <v/>
      </c>
    </row>
    <row r="3844" spans="1:2" x14ac:dyDescent="0.25">
      <c r="A3844" s="20" t="str">
        <f>IFERROR(VLOOKUP(D3844,RIJDERS!$B$19:$D$4377,2,FALSE),"")</f>
        <v/>
      </c>
      <c r="B3844" s="20" t="str">
        <f>IFERROR(VLOOKUP(D3844,RIJDERS!$B$19:$D$4377,3,FALSE),IF(ISBLANK(C3844),"",C3844))</f>
        <v/>
      </c>
    </row>
    <row r="3845" spans="1:2" x14ac:dyDescent="0.25">
      <c r="A3845" s="20" t="str">
        <f>IFERROR(VLOOKUP(D3845,RIJDERS!$B$19:$D$4377,2,FALSE),"")</f>
        <v/>
      </c>
      <c r="B3845" s="20" t="str">
        <f>IFERROR(VLOOKUP(D3845,RIJDERS!$B$19:$D$4377,3,FALSE),IF(ISBLANK(C3845),"",C3845))</f>
        <v/>
      </c>
    </row>
    <row r="3846" spans="1:2" x14ac:dyDescent="0.25">
      <c r="A3846" s="20" t="str">
        <f>IFERROR(VLOOKUP(D3846,RIJDERS!$B$19:$D$4377,2,FALSE),"")</f>
        <v/>
      </c>
      <c r="B3846" s="20" t="str">
        <f>IFERROR(VLOOKUP(D3846,RIJDERS!$B$19:$D$4377,3,FALSE),IF(ISBLANK(C3846),"",C3846))</f>
        <v/>
      </c>
    </row>
    <row r="3847" spans="1:2" x14ac:dyDescent="0.25">
      <c r="A3847" s="20" t="str">
        <f>IFERROR(VLOOKUP(D3847,RIJDERS!$B$19:$D$4377,2,FALSE),"")</f>
        <v/>
      </c>
      <c r="B3847" s="20" t="str">
        <f>IFERROR(VLOOKUP(D3847,RIJDERS!$B$19:$D$4377,3,FALSE),IF(ISBLANK(C3847),"",C3847))</f>
        <v/>
      </c>
    </row>
    <row r="3848" spans="1:2" x14ac:dyDescent="0.25">
      <c r="A3848" s="20" t="str">
        <f>IFERROR(VLOOKUP(D3848,RIJDERS!$B$19:$D$4377,2,FALSE),"")</f>
        <v/>
      </c>
      <c r="B3848" s="20" t="str">
        <f>IFERROR(VLOOKUP(D3848,RIJDERS!$B$19:$D$4377,3,FALSE),IF(ISBLANK(C3848),"",C3848))</f>
        <v/>
      </c>
    </row>
    <row r="3849" spans="1:2" x14ac:dyDescent="0.25">
      <c r="A3849" s="20" t="str">
        <f>IFERROR(VLOOKUP(D3849,RIJDERS!$B$19:$D$4377,2,FALSE),"")</f>
        <v/>
      </c>
      <c r="B3849" s="20" t="str">
        <f>IFERROR(VLOOKUP(D3849,RIJDERS!$B$19:$D$4377,3,FALSE),IF(ISBLANK(C3849),"",C3849))</f>
        <v/>
      </c>
    </row>
    <row r="3850" spans="1:2" x14ac:dyDescent="0.25">
      <c r="A3850" s="20" t="str">
        <f>IFERROR(VLOOKUP(D3850,RIJDERS!$B$19:$D$4377,2,FALSE),"")</f>
        <v/>
      </c>
      <c r="B3850" s="20" t="str">
        <f>IFERROR(VLOOKUP(D3850,RIJDERS!$B$19:$D$4377,3,FALSE),IF(ISBLANK(C3850),"",C3850))</f>
        <v/>
      </c>
    </row>
    <row r="3851" spans="1:2" x14ac:dyDescent="0.25">
      <c r="A3851" s="20" t="str">
        <f>IFERROR(VLOOKUP(D3851,RIJDERS!$B$19:$D$4377,2,FALSE),"")</f>
        <v/>
      </c>
      <c r="B3851" s="20" t="str">
        <f>IFERROR(VLOOKUP(D3851,RIJDERS!$B$19:$D$4377,3,FALSE),IF(ISBLANK(C3851),"",C3851))</f>
        <v/>
      </c>
    </row>
    <row r="3852" spans="1:2" x14ac:dyDescent="0.25">
      <c r="A3852" s="20" t="str">
        <f>IFERROR(VLOOKUP(D3852,RIJDERS!$B$19:$D$4377,2,FALSE),"")</f>
        <v/>
      </c>
      <c r="B3852" s="20" t="str">
        <f>IFERROR(VLOOKUP(D3852,RIJDERS!$B$19:$D$4377,3,FALSE),IF(ISBLANK(C3852),"",C3852))</f>
        <v/>
      </c>
    </row>
    <row r="3853" spans="1:2" x14ac:dyDescent="0.25">
      <c r="A3853" s="20" t="str">
        <f>IFERROR(VLOOKUP(D3853,RIJDERS!$B$19:$D$4377,2,FALSE),"")</f>
        <v/>
      </c>
      <c r="B3853" s="20" t="str">
        <f>IFERROR(VLOOKUP(D3853,RIJDERS!$B$19:$D$4377,3,FALSE),IF(ISBLANK(C3853),"",C3853))</f>
        <v/>
      </c>
    </row>
    <row r="3854" spans="1:2" x14ac:dyDescent="0.25">
      <c r="A3854" s="20" t="str">
        <f>IFERROR(VLOOKUP(D3854,RIJDERS!$B$19:$D$4377,2,FALSE),"")</f>
        <v/>
      </c>
      <c r="B3854" s="20" t="str">
        <f>IFERROR(VLOOKUP(D3854,RIJDERS!$B$19:$D$4377,3,FALSE),IF(ISBLANK(C3854),"",C3854))</f>
        <v/>
      </c>
    </row>
    <row r="3855" spans="1:2" x14ac:dyDescent="0.25">
      <c r="A3855" s="20" t="str">
        <f>IFERROR(VLOOKUP(D3855,RIJDERS!$B$19:$D$4377,2,FALSE),"")</f>
        <v/>
      </c>
      <c r="B3855" s="20" t="str">
        <f>IFERROR(VLOOKUP(D3855,RIJDERS!$B$19:$D$4377,3,FALSE),IF(ISBLANK(C3855),"",C3855))</f>
        <v/>
      </c>
    </row>
    <row r="3856" spans="1:2" x14ac:dyDescent="0.25">
      <c r="A3856" s="20" t="str">
        <f>IFERROR(VLOOKUP(D3856,RIJDERS!$B$19:$D$4377,2,FALSE),"")</f>
        <v/>
      </c>
      <c r="B3856" s="20" t="str">
        <f>IFERROR(VLOOKUP(D3856,RIJDERS!$B$19:$D$4377,3,FALSE),IF(ISBLANK(C3856),"",C3856))</f>
        <v/>
      </c>
    </row>
    <row r="3857" spans="1:2" x14ac:dyDescent="0.25">
      <c r="A3857" s="20" t="str">
        <f>IFERROR(VLOOKUP(D3857,RIJDERS!$B$19:$D$4377,2,FALSE),"")</f>
        <v/>
      </c>
      <c r="B3857" s="20" t="str">
        <f>IFERROR(VLOOKUP(D3857,RIJDERS!$B$19:$D$4377,3,FALSE),IF(ISBLANK(C3857),"",C3857))</f>
        <v/>
      </c>
    </row>
    <row r="3858" spans="1:2" x14ac:dyDescent="0.25">
      <c r="A3858" s="20" t="str">
        <f>IFERROR(VLOOKUP(D3858,RIJDERS!$B$19:$D$4377,2,FALSE),"")</f>
        <v/>
      </c>
      <c r="B3858" s="20" t="str">
        <f>IFERROR(VLOOKUP(D3858,RIJDERS!$B$19:$D$4377,3,FALSE),IF(ISBLANK(C3858),"",C3858))</f>
        <v/>
      </c>
    </row>
    <row r="3859" spans="1:2" x14ac:dyDescent="0.25">
      <c r="A3859" s="20" t="str">
        <f>IFERROR(VLOOKUP(D3859,RIJDERS!$B$19:$D$4377,2,FALSE),"")</f>
        <v/>
      </c>
      <c r="B3859" s="20" t="str">
        <f>IFERROR(VLOOKUP(D3859,RIJDERS!$B$19:$D$4377,3,FALSE),IF(ISBLANK(C3859),"",C3859))</f>
        <v/>
      </c>
    </row>
    <row r="3860" spans="1:2" x14ac:dyDescent="0.25">
      <c r="A3860" s="20" t="str">
        <f>IFERROR(VLOOKUP(D3860,RIJDERS!$B$19:$D$4377,2,FALSE),"")</f>
        <v/>
      </c>
      <c r="B3860" s="20" t="str">
        <f>IFERROR(VLOOKUP(D3860,RIJDERS!$B$19:$D$4377,3,FALSE),IF(ISBLANK(C3860),"",C3860))</f>
        <v/>
      </c>
    </row>
    <row r="3861" spans="1:2" x14ac:dyDescent="0.25">
      <c r="A3861" s="20" t="str">
        <f>IFERROR(VLOOKUP(D3861,RIJDERS!$B$19:$D$4377,2,FALSE),"")</f>
        <v/>
      </c>
      <c r="B3861" s="20" t="str">
        <f>IFERROR(VLOOKUP(D3861,RIJDERS!$B$19:$D$4377,3,FALSE),IF(ISBLANK(C3861),"",C3861))</f>
        <v/>
      </c>
    </row>
    <row r="3862" spans="1:2" x14ac:dyDescent="0.25">
      <c r="A3862" s="20" t="str">
        <f>IFERROR(VLOOKUP(D3862,RIJDERS!$B$19:$D$4377,2,FALSE),"")</f>
        <v/>
      </c>
      <c r="B3862" s="20" t="str">
        <f>IFERROR(VLOOKUP(D3862,RIJDERS!$B$19:$D$4377,3,FALSE),IF(ISBLANK(C3862),"",C3862))</f>
        <v/>
      </c>
    </row>
    <row r="3863" spans="1:2" x14ac:dyDescent="0.25">
      <c r="A3863" s="20" t="str">
        <f>IFERROR(VLOOKUP(D3863,RIJDERS!$B$19:$D$4377,2,FALSE),"")</f>
        <v/>
      </c>
      <c r="B3863" s="20" t="str">
        <f>IFERROR(VLOOKUP(D3863,RIJDERS!$B$19:$D$4377,3,FALSE),IF(ISBLANK(C3863),"",C3863))</f>
        <v/>
      </c>
    </row>
    <row r="3864" spans="1:2" x14ac:dyDescent="0.25">
      <c r="A3864" s="20" t="str">
        <f>IFERROR(VLOOKUP(D3864,RIJDERS!$B$19:$D$4377,2,FALSE),"")</f>
        <v/>
      </c>
      <c r="B3864" s="20" t="str">
        <f>IFERROR(VLOOKUP(D3864,RIJDERS!$B$19:$D$4377,3,FALSE),IF(ISBLANK(C3864),"",C3864))</f>
        <v/>
      </c>
    </row>
    <row r="3865" spans="1:2" x14ac:dyDescent="0.25">
      <c r="A3865" s="20" t="str">
        <f>IFERROR(VLOOKUP(D3865,RIJDERS!$B$19:$D$4377,2,FALSE),"")</f>
        <v/>
      </c>
      <c r="B3865" s="20" t="str">
        <f>IFERROR(VLOOKUP(D3865,RIJDERS!$B$19:$D$4377,3,FALSE),IF(ISBLANK(C3865),"",C3865))</f>
        <v/>
      </c>
    </row>
    <row r="3866" spans="1:2" x14ac:dyDescent="0.25">
      <c r="A3866" s="20" t="str">
        <f>IFERROR(VLOOKUP(D3866,RIJDERS!$B$19:$D$4377,2,FALSE),"")</f>
        <v/>
      </c>
      <c r="B3866" s="20" t="str">
        <f>IFERROR(VLOOKUP(D3866,RIJDERS!$B$19:$D$4377,3,FALSE),IF(ISBLANK(C3866),"",C3866))</f>
        <v/>
      </c>
    </row>
    <row r="3867" spans="1:2" x14ac:dyDescent="0.25">
      <c r="A3867" s="20" t="str">
        <f>IFERROR(VLOOKUP(D3867,RIJDERS!$B$19:$D$4377,2,FALSE),"")</f>
        <v/>
      </c>
      <c r="B3867" s="20" t="str">
        <f>IFERROR(VLOOKUP(D3867,RIJDERS!$B$19:$D$4377,3,FALSE),IF(ISBLANK(C3867),"",C3867))</f>
        <v/>
      </c>
    </row>
    <row r="3868" spans="1:2" x14ac:dyDescent="0.25">
      <c r="A3868" s="20" t="str">
        <f>IFERROR(VLOOKUP(D3868,RIJDERS!$B$19:$D$4377,2,FALSE),"")</f>
        <v/>
      </c>
      <c r="B3868" s="20" t="str">
        <f>IFERROR(VLOOKUP(D3868,RIJDERS!$B$19:$D$4377,3,FALSE),IF(ISBLANK(C3868),"",C3868))</f>
        <v/>
      </c>
    </row>
    <row r="3869" spans="1:2" x14ac:dyDescent="0.25">
      <c r="A3869" s="20" t="str">
        <f>IFERROR(VLOOKUP(D3869,RIJDERS!$B$19:$D$4377,2,FALSE),"")</f>
        <v/>
      </c>
      <c r="B3869" s="20" t="str">
        <f>IFERROR(VLOOKUP(D3869,RIJDERS!$B$19:$D$4377,3,FALSE),IF(ISBLANK(C3869),"",C3869))</f>
        <v/>
      </c>
    </row>
    <row r="3870" spans="1:2" x14ac:dyDescent="0.25">
      <c r="A3870" s="20" t="str">
        <f>IFERROR(VLOOKUP(D3870,RIJDERS!$B$19:$D$4377,2,FALSE),"")</f>
        <v/>
      </c>
      <c r="B3870" s="20" t="str">
        <f>IFERROR(VLOOKUP(D3870,RIJDERS!$B$19:$D$4377,3,FALSE),IF(ISBLANK(C3870),"",C3870))</f>
        <v/>
      </c>
    </row>
    <row r="3871" spans="1:2" x14ac:dyDescent="0.25">
      <c r="A3871" s="20" t="str">
        <f>IFERROR(VLOOKUP(D3871,RIJDERS!$B$19:$D$4377,2,FALSE),"")</f>
        <v/>
      </c>
      <c r="B3871" s="20" t="str">
        <f>IFERROR(VLOOKUP(D3871,RIJDERS!$B$19:$D$4377,3,FALSE),IF(ISBLANK(C3871),"",C3871))</f>
        <v/>
      </c>
    </row>
    <row r="3872" spans="1:2" x14ac:dyDescent="0.25">
      <c r="A3872" s="20" t="str">
        <f>IFERROR(VLOOKUP(D3872,RIJDERS!$B$19:$D$4377,2,FALSE),"")</f>
        <v/>
      </c>
      <c r="B3872" s="20" t="str">
        <f>IFERROR(VLOOKUP(D3872,RIJDERS!$B$19:$D$4377,3,FALSE),IF(ISBLANK(C3872),"",C3872))</f>
        <v/>
      </c>
    </row>
    <row r="3873" spans="1:2" x14ac:dyDescent="0.25">
      <c r="A3873" s="20" t="str">
        <f>IFERROR(VLOOKUP(D3873,RIJDERS!$B$19:$D$4377,2,FALSE),"")</f>
        <v/>
      </c>
      <c r="B3873" s="20" t="str">
        <f>IFERROR(VLOOKUP(D3873,RIJDERS!$B$19:$D$4377,3,FALSE),IF(ISBLANK(C3873),"",C3873))</f>
        <v/>
      </c>
    </row>
    <row r="3874" spans="1:2" x14ac:dyDescent="0.25">
      <c r="A3874" s="20" t="str">
        <f>IFERROR(VLOOKUP(D3874,RIJDERS!$B$19:$D$4377,2,FALSE),"")</f>
        <v/>
      </c>
      <c r="B3874" s="20" t="str">
        <f>IFERROR(VLOOKUP(D3874,RIJDERS!$B$19:$D$4377,3,FALSE),IF(ISBLANK(C3874),"",C3874))</f>
        <v/>
      </c>
    </row>
    <row r="3875" spans="1:2" x14ac:dyDescent="0.25">
      <c r="A3875" s="20" t="str">
        <f>IFERROR(VLOOKUP(D3875,RIJDERS!$B$19:$D$4377,2,FALSE),"")</f>
        <v/>
      </c>
      <c r="B3875" s="20" t="str">
        <f>IFERROR(VLOOKUP(D3875,RIJDERS!$B$19:$D$4377,3,FALSE),IF(ISBLANK(C3875),"",C3875))</f>
        <v/>
      </c>
    </row>
    <row r="3876" spans="1:2" x14ac:dyDescent="0.25">
      <c r="A3876" s="20" t="str">
        <f>IFERROR(VLOOKUP(D3876,RIJDERS!$B$19:$D$4377,2,FALSE),"")</f>
        <v/>
      </c>
      <c r="B3876" s="20" t="str">
        <f>IFERROR(VLOOKUP(D3876,RIJDERS!$B$19:$D$4377,3,FALSE),IF(ISBLANK(C3876),"",C3876))</f>
        <v/>
      </c>
    </row>
    <row r="3877" spans="1:2" x14ac:dyDescent="0.25">
      <c r="A3877" s="20" t="str">
        <f>IFERROR(VLOOKUP(D3877,RIJDERS!$B$19:$D$4377,2,FALSE),"")</f>
        <v/>
      </c>
      <c r="B3877" s="20" t="str">
        <f>IFERROR(VLOOKUP(D3877,RIJDERS!$B$19:$D$4377,3,FALSE),IF(ISBLANK(C3877),"",C3877))</f>
        <v/>
      </c>
    </row>
    <row r="3878" spans="1:2" x14ac:dyDescent="0.25">
      <c r="A3878" s="20" t="str">
        <f>IFERROR(VLOOKUP(D3878,RIJDERS!$B$19:$D$4377,2,FALSE),"")</f>
        <v/>
      </c>
      <c r="B3878" s="20" t="str">
        <f>IFERROR(VLOOKUP(D3878,RIJDERS!$B$19:$D$4377,3,FALSE),IF(ISBLANK(C3878),"",C3878))</f>
        <v/>
      </c>
    </row>
    <row r="3879" spans="1:2" x14ac:dyDescent="0.25">
      <c r="A3879" s="20" t="str">
        <f>IFERROR(VLOOKUP(D3879,RIJDERS!$B$19:$D$4377,2,FALSE),"")</f>
        <v/>
      </c>
      <c r="B3879" s="20" t="str">
        <f>IFERROR(VLOOKUP(D3879,RIJDERS!$B$19:$D$4377,3,FALSE),IF(ISBLANK(C3879),"",C3879))</f>
        <v/>
      </c>
    </row>
    <row r="3880" spans="1:2" x14ac:dyDescent="0.25">
      <c r="A3880" s="20" t="str">
        <f>IFERROR(VLOOKUP(D3880,RIJDERS!$B$19:$D$4377,2,FALSE),"")</f>
        <v/>
      </c>
      <c r="B3880" s="20" t="str">
        <f>IFERROR(VLOOKUP(D3880,RIJDERS!$B$19:$D$4377,3,FALSE),IF(ISBLANK(C3880),"",C3880))</f>
        <v/>
      </c>
    </row>
    <row r="3881" spans="1:2" x14ac:dyDescent="0.25">
      <c r="A3881" s="20" t="str">
        <f>IFERROR(VLOOKUP(D3881,RIJDERS!$B$19:$D$4377,2,FALSE),"")</f>
        <v/>
      </c>
      <c r="B3881" s="20" t="str">
        <f>IFERROR(VLOOKUP(D3881,RIJDERS!$B$19:$D$4377,3,FALSE),IF(ISBLANK(C3881),"",C3881))</f>
        <v/>
      </c>
    </row>
    <row r="3882" spans="1:2" x14ac:dyDescent="0.25">
      <c r="A3882" s="20" t="str">
        <f>IFERROR(VLOOKUP(D3882,RIJDERS!$B$19:$D$4377,2,FALSE),"")</f>
        <v/>
      </c>
      <c r="B3882" s="20" t="str">
        <f>IFERROR(VLOOKUP(D3882,RIJDERS!$B$19:$D$4377,3,FALSE),IF(ISBLANK(C3882),"",C3882))</f>
        <v/>
      </c>
    </row>
    <row r="3883" spans="1:2" x14ac:dyDescent="0.25">
      <c r="A3883" s="20" t="str">
        <f>IFERROR(VLOOKUP(D3883,RIJDERS!$B$19:$D$4377,2,FALSE),"")</f>
        <v/>
      </c>
      <c r="B3883" s="20" t="str">
        <f>IFERROR(VLOOKUP(D3883,RIJDERS!$B$19:$D$4377,3,FALSE),IF(ISBLANK(C3883),"",C3883))</f>
        <v/>
      </c>
    </row>
    <row r="3884" spans="1:2" x14ac:dyDescent="0.25">
      <c r="A3884" s="20" t="str">
        <f>IFERROR(VLOOKUP(D3884,RIJDERS!$B$19:$D$4377,2,FALSE),"")</f>
        <v/>
      </c>
      <c r="B3884" s="20" t="str">
        <f>IFERROR(VLOOKUP(D3884,RIJDERS!$B$19:$D$4377,3,FALSE),IF(ISBLANK(C3884),"",C3884))</f>
        <v/>
      </c>
    </row>
    <row r="3885" spans="1:2" x14ac:dyDescent="0.25">
      <c r="A3885" s="20" t="str">
        <f>IFERROR(VLOOKUP(D3885,RIJDERS!$B$19:$D$4377,2,FALSE),"")</f>
        <v/>
      </c>
      <c r="B3885" s="20" t="str">
        <f>IFERROR(VLOOKUP(D3885,RIJDERS!$B$19:$D$4377,3,FALSE),IF(ISBLANK(C3885),"",C3885))</f>
        <v/>
      </c>
    </row>
    <row r="3886" spans="1:2" x14ac:dyDescent="0.25">
      <c r="A3886" s="20" t="str">
        <f>IFERROR(VLOOKUP(D3886,RIJDERS!$B$19:$D$4377,2,FALSE),"")</f>
        <v/>
      </c>
      <c r="B3886" s="20" t="str">
        <f>IFERROR(VLOOKUP(D3886,RIJDERS!$B$19:$D$4377,3,FALSE),IF(ISBLANK(C3886),"",C3886))</f>
        <v/>
      </c>
    </row>
    <row r="3887" spans="1:2" x14ac:dyDescent="0.25">
      <c r="A3887" s="20" t="str">
        <f>IFERROR(VLOOKUP(D3887,RIJDERS!$B$19:$D$4377,2,FALSE),"")</f>
        <v/>
      </c>
      <c r="B3887" s="20" t="str">
        <f>IFERROR(VLOOKUP(D3887,RIJDERS!$B$19:$D$4377,3,FALSE),IF(ISBLANK(C3887),"",C3887))</f>
        <v/>
      </c>
    </row>
    <row r="3888" spans="1:2" x14ac:dyDescent="0.25">
      <c r="A3888" s="20" t="str">
        <f>IFERROR(VLOOKUP(D3888,RIJDERS!$B$19:$D$4377,2,FALSE),"")</f>
        <v/>
      </c>
      <c r="B3888" s="20" t="str">
        <f>IFERROR(VLOOKUP(D3888,RIJDERS!$B$19:$D$4377,3,FALSE),IF(ISBLANK(C3888),"",C3888))</f>
        <v/>
      </c>
    </row>
    <row r="3889" spans="1:2" x14ac:dyDescent="0.25">
      <c r="A3889" s="20" t="str">
        <f>IFERROR(VLOOKUP(D3889,RIJDERS!$B$19:$D$4377,2,FALSE),"")</f>
        <v/>
      </c>
      <c r="B3889" s="20" t="str">
        <f>IFERROR(VLOOKUP(D3889,RIJDERS!$B$19:$D$4377,3,FALSE),IF(ISBLANK(C3889),"",C3889))</f>
        <v/>
      </c>
    </row>
    <row r="3890" spans="1:2" x14ac:dyDescent="0.25">
      <c r="A3890" s="20" t="str">
        <f>IFERROR(VLOOKUP(D3890,RIJDERS!$B$19:$D$4377,2,FALSE),"")</f>
        <v/>
      </c>
      <c r="B3890" s="20" t="str">
        <f>IFERROR(VLOOKUP(D3890,RIJDERS!$B$19:$D$4377,3,FALSE),IF(ISBLANK(C3890),"",C3890))</f>
        <v/>
      </c>
    </row>
    <row r="3891" spans="1:2" x14ac:dyDescent="0.25">
      <c r="A3891" s="20" t="str">
        <f>IFERROR(VLOOKUP(D3891,RIJDERS!$B$19:$D$4377,2,FALSE),"")</f>
        <v/>
      </c>
      <c r="B3891" s="20" t="str">
        <f>IFERROR(VLOOKUP(D3891,RIJDERS!$B$19:$D$4377,3,FALSE),IF(ISBLANK(C3891),"",C3891))</f>
        <v/>
      </c>
    </row>
    <row r="3892" spans="1:2" x14ac:dyDescent="0.25">
      <c r="A3892" s="20" t="str">
        <f>IFERROR(VLOOKUP(D3892,RIJDERS!$B$19:$D$4377,2,FALSE),"")</f>
        <v/>
      </c>
      <c r="B3892" s="20" t="str">
        <f>IFERROR(VLOOKUP(D3892,RIJDERS!$B$19:$D$4377,3,FALSE),IF(ISBLANK(C3892),"",C3892))</f>
        <v/>
      </c>
    </row>
    <row r="3893" spans="1:2" x14ac:dyDescent="0.25">
      <c r="A3893" s="20" t="str">
        <f>IFERROR(VLOOKUP(D3893,RIJDERS!$B$19:$D$4377,2,FALSE),"")</f>
        <v/>
      </c>
      <c r="B3893" s="20" t="str">
        <f>IFERROR(VLOOKUP(D3893,RIJDERS!$B$19:$D$4377,3,FALSE),IF(ISBLANK(C3893),"",C3893))</f>
        <v/>
      </c>
    </row>
    <row r="3894" spans="1:2" x14ac:dyDescent="0.25">
      <c r="A3894" s="20" t="str">
        <f>IFERROR(VLOOKUP(D3894,RIJDERS!$B$19:$D$4377,2,FALSE),"")</f>
        <v/>
      </c>
      <c r="B3894" s="20" t="str">
        <f>IFERROR(VLOOKUP(D3894,RIJDERS!$B$19:$D$4377,3,FALSE),IF(ISBLANK(C3894),"",C3894))</f>
        <v/>
      </c>
    </row>
    <row r="3895" spans="1:2" x14ac:dyDescent="0.25">
      <c r="A3895" s="20" t="str">
        <f>IFERROR(VLOOKUP(D3895,RIJDERS!$B$19:$D$4377,2,FALSE),"")</f>
        <v/>
      </c>
      <c r="B3895" s="20" t="str">
        <f>IFERROR(VLOOKUP(D3895,RIJDERS!$B$19:$D$4377,3,FALSE),IF(ISBLANK(C3895),"",C3895))</f>
        <v/>
      </c>
    </row>
    <row r="3896" spans="1:2" x14ac:dyDescent="0.25">
      <c r="A3896" s="20" t="str">
        <f>IFERROR(VLOOKUP(D3896,RIJDERS!$B$19:$D$4377,2,FALSE),"")</f>
        <v/>
      </c>
      <c r="B3896" s="20" t="str">
        <f>IFERROR(VLOOKUP(D3896,RIJDERS!$B$19:$D$4377,3,FALSE),IF(ISBLANK(C3896),"",C3896))</f>
        <v/>
      </c>
    </row>
    <row r="3897" spans="1:2" x14ac:dyDescent="0.25">
      <c r="A3897" s="20" t="str">
        <f>IFERROR(VLOOKUP(D3897,RIJDERS!$B$19:$D$4377,2,FALSE),"")</f>
        <v/>
      </c>
      <c r="B3897" s="20" t="str">
        <f>IFERROR(VLOOKUP(D3897,RIJDERS!$B$19:$D$4377,3,FALSE),IF(ISBLANK(C3897),"",C3897))</f>
        <v/>
      </c>
    </row>
    <row r="3898" spans="1:2" x14ac:dyDescent="0.25">
      <c r="A3898" s="20" t="str">
        <f>IFERROR(VLOOKUP(D3898,RIJDERS!$B$19:$D$4377,2,FALSE),"")</f>
        <v/>
      </c>
      <c r="B3898" s="20" t="str">
        <f>IFERROR(VLOOKUP(D3898,RIJDERS!$B$19:$D$4377,3,FALSE),IF(ISBLANK(C3898),"",C3898))</f>
        <v/>
      </c>
    </row>
    <row r="3899" spans="1:2" x14ac:dyDescent="0.25">
      <c r="A3899" s="20" t="str">
        <f>IFERROR(VLOOKUP(D3899,RIJDERS!$B$19:$D$4377,2,FALSE),"")</f>
        <v/>
      </c>
      <c r="B3899" s="20" t="str">
        <f>IFERROR(VLOOKUP(D3899,RIJDERS!$B$19:$D$4377,3,FALSE),IF(ISBLANK(C3899),"",C3899))</f>
        <v/>
      </c>
    </row>
    <row r="3900" spans="1:2" x14ac:dyDescent="0.25">
      <c r="A3900" s="20" t="str">
        <f>IFERROR(VLOOKUP(D3900,RIJDERS!$B$19:$D$4377,2,FALSE),"")</f>
        <v/>
      </c>
      <c r="B3900" s="20" t="str">
        <f>IFERROR(VLOOKUP(D3900,RIJDERS!$B$19:$D$4377,3,FALSE),IF(ISBLANK(C3900),"",C3900))</f>
        <v/>
      </c>
    </row>
    <row r="3901" spans="1:2" x14ac:dyDescent="0.25">
      <c r="A3901" s="20" t="str">
        <f>IFERROR(VLOOKUP(D3901,RIJDERS!$B$19:$D$4377,2,FALSE),"")</f>
        <v/>
      </c>
      <c r="B3901" s="20" t="str">
        <f>IFERROR(VLOOKUP(D3901,RIJDERS!$B$19:$D$4377,3,FALSE),IF(ISBLANK(C3901),"",C3901))</f>
        <v/>
      </c>
    </row>
    <row r="3902" spans="1:2" x14ac:dyDescent="0.25">
      <c r="A3902" s="20" t="str">
        <f>IFERROR(VLOOKUP(D3902,RIJDERS!$B$19:$D$4377,2,FALSE),"")</f>
        <v/>
      </c>
      <c r="B3902" s="20" t="str">
        <f>IFERROR(VLOOKUP(D3902,RIJDERS!$B$19:$D$4377,3,FALSE),IF(ISBLANK(C3902),"",C3902))</f>
        <v/>
      </c>
    </row>
    <row r="3903" spans="1:2" x14ac:dyDescent="0.25">
      <c r="A3903" s="20" t="str">
        <f>IFERROR(VLOOKUP(D3903,RIJDERS!$B$19:$D$4377,2,FALSE),"")</f>
        <v/>
      </c>
      <c r="B3903" s="20" t="str">
        <f>IFERROR(VLOOKUP(D3903,RIJDERS!$B$19:$D$4377,3,FALSE),IF(ISBLANK(C3903),"",C3903))</f>
        <v/>
      </c>
    </row>
    <row r="3904" spans="1:2" x14ac:dyDescent="0.25">
      <c r="A3904" s="20" t="str">
        <f>IFERROR(VLOOKUP(D3904,RIJDERS!$B$19:$D$4377,2,FALSE),"")</f>
        <v/>
      </c>
      <c r="B3904" s="20" t="str">
        <f>IFERROR(VLOOKUP(D3904,RIJDERS!$B$19:$D$4377,3,FALSE),IF(ISBLANK(C3904),"",C3904))</f>
        <v/>
      </c>
    </row>
    <row r="3905" spans="1:2" x14ac:dyDescent="0.25">
      <c r="A3905" s="20" t="str">
        <f>IFERROR(VLOOKUP(D3905,RIJDERS!$B$19:$D$4377,2,FALSE),"")</f>
        <v/>
      </c>
      <c r="B3905" s="20" t="str">
        <f>IFERROR(VLOOKUP(D3905,RIJDERS!$B$19:$D$4377,3,FALSE),IF(ISBLANK(C3905),"",C3905))</f>
        <v/>
      </c>
    </row>
    <row r="3906" spans="1:2" x14ac:dyDescent="0.25">
      <c r="A3906" s="20" t="str">
        <f>IFERROR(VLOOKUP(D3906,RIJDERS!$B$19:$D$4377,2,FALSE),"")</f>
        <v/>
      </c>
      <c r="B3906" s="20" t="str">
        <f>IFERROR(VLOOKUP(D3906,RIJDERS!$B$19:$D$4377,3,FALSE),IF(ISBLANK(C3906),"",C3906))</f>
        <v/>
      </c>
    </row>
    <row r="3907" spans="1:2" x14ac:dyDescent="0.25">
      <c r="A3907" s="20" t="str">
        <f>IFERROR(VLOOKUP(D3907,RIJDERS!$B$19:$D$4377,2,FALSE),"")</f>
        <v/>
      </c>
      <c r="B3907" s="20" t="str">
        <f>IFERROR(VLOOKUP(D3907,RIJDERS!$B$19:$D$4377,3,FALSE),IF(ISBLANK(C3907),"",C3907))</f>
        <v/>
      </c>
    </row>
    <row r="3908" spans="1:2" x14ac:dyDescent="0.25">
      <c r="A3908" s="20" t="str">
        <f>IFERROR(VLOOKUP(D3908,RIJDERS!$B$19:$D$4377,2,FALSE),"")</f>
        <v/>
      </c>
      <c r="B3908" s="20" t="str">
        <f>IFERROR(VLOOKUP(D3908,RIJDERS!$B$19:$D$4377,3,FALSE),IF(ISBLANK(C3908),"",C3908))</f>
        <v/>
      </c>
    </row>
    <row r="3909" spans="1:2" x14ac:dyDescent="0.25">
      <c r="A3909" s="20" t="str">
        <f>IFERROR(VLOOKUP(D3909,RIJDERS!$B$19:$D$4377,2,FALSE),"")</f>
        <v/>
      </c>
      <c r="B3909" s="20" t="str">
        <f>IFERROR(VLOOKUP(D3909,RIJDERS!$B$19:$D$4377,3,FALSE),IF(ISBLANK(C3909),"",C3909))</f>
        <v/>
      </c>
    </row>
    <row r="3910" spans="1:2" x14ac:dyDescent="0.25">
      <c r="A3910" s="20" t="str">
        <f>IFERROR(VLOOKUP(D3910,RIJDERS!$B$19:$D$4377,2,FALSE),"")</f>
        <v/>
      </c>
      <c r="B3910" s="20" t="str">
        <f>IFERROR(VLOOKUP(D3910,RIJDERS!$B$19:$D$4377,3,FALSE),IF(ISBLANK(C3910),"",C3910))</f>
        <v/>
      </c>
    </row>
    <row r="3911" spans="1:2" x14ac:dyDescent="0.25">
      <c r="A3911" s="20" t="str">
        <f>IFERROR(VLOOKUP(D3911,RIJDERS!$B$19:$D$4377,2,FALSE),"")</f>
        <v/>
      </c>
      <c r="B3911" s="20" t="str">
        <f>IFERROR(VLOOKUP(D3911,RIJDERS!$B$19:$D$4377,3,FALSE),IF(ISBLANK(C3911),"",C3911))</f>
        <v/>
      </c>
    </row>
    <row r="3912" spans="1:2" x14ac:dyDescent="0.25">
      <c r="A3912" s="20" t="str">
        <f>IFERROR(VLOOKUP(D3912,RIJDERS!$B$19:$D$4377,2,FALSE),"")</f>
        <v/>
      </c>
      <c r="B3912" s="20" t="str">
        <f>IFERROR(VLOOKUP(D3912,RIJDERS!$B$19:$D$4377,3,FALSE),IF(ISBLANK(C3912),"",C3912))</f>
        <v/>
      </c>
    </row>
    <row r="3913" spans="1:2" x14ac:dyDescent="0.25">
      <c r="A3913" s="20" t="str">
        <f>IFERROR(VLOOKUP(D3913,RIJDERS!$B$19:$D$4377,2,FALSE),"")</f>
        <v/>
      </c>
      <c r="B3913" s="20" t="str">
        <f>IFERROR(VLOOKUP(D3913,RIJDERS!$B$19:$D$4377,3,FALSE),IF(ISBLANK(C3913),"",C3913))</f>
        <v/>
      </c>
    </row>
    <row r="3914" spans="1:2" x14ac:dyDescent="0.25">
      <c r="A3914" s="20" t="str">
        <f>IFERROR(VLOOKUP(D3914,RIJDERS!$B$19:$D$4377,2,FALSE),"")</f>
        <v/>
      </c>
      <c r="B3914" s="20" t="str">
        <f>IFERROR(VLOOKUP(D3914,RIJDERS!$B$19:$D$4377,3,FALSE),IF(ISBLANK(C3914),"",C3914))</f>
        <v/>
      </c>
    </row>
    <row r="3915" spans="1:2" x14ac:dyDescent="0.25">
      <c r="A3915" s="20" t="str">
        <f>IFERROR(VLOOKUP(D3915,RIJDERS!$B$19:$D$4377,2,FALSE),"")</f>
        <v/>
      </c>
      <c r="B3915" s="20" t="str">
        <f>IFERROR(VLOOKUP(D3915,RIJDERS!$B$19:$D$4377,3,FALSE),IF(ISBLANK(C3915),"",C3915))</f>
        <v/>
      </c>
    </row>
    <row r="3916" spans="1:2" x14ac:dyDescent="0.25">
      <c r="A3916" s="20" t="str">
        <f>IFERROR(VLOOKUP(D3916,RIJDERS!$B$19:$D$4377,2,FALSE),"")</f>
        <v/>
      </c>
      <c r="B3916" s="20" t="str">
        <f>IFERROR(VLOOKUP(D3916,RIJDERS!$B$19:$D$4377,3,FALSE),IF(ISBLANK(C3916),"",C3916))</f>
        <v/>
      </c>
    </row>
    <row r="3917" spans="1:2" x14ac:dyDescent="0.25">
      <c r="A3917" s="20" t="str">
        <f>IFERROR(VLOOKUP(D3917,RIJDERS!$B$19:$D$4377,2,FALSE),"")</f>
        <v/>
      </c>
      <c r="B3917" s="20" t="str">
        <f>IFERROR(VLOOKUP(D3917,RIJDERS!$B$19:$D$4377,3,FALSE),IF(ISBLANK(C3917),"",C3917))</f>
        <v/>
      </c>
    </row>
    <row r="3918" spans="1:2" x14ac:dyDescent="0.25">
      <c r="A3918" s="20" t="str">
        <f>IFERROR(VLOOKUP(D3918,RIJDERS!$B$19:$D$4377,2,FALSE),"")</f>
        <v/>
      </c>
      <c r="B3918" s="20" t="str">
        <f>IFERROR(VLOOKUP(D3918,RIJDERS!$B$19:$D$4377,3,FALSE),IF(ISBLANK(C3918),"",C3918))</f>
        <v/>
      </c>
    </row>
    <row r="3919" spans="1:2" x14ac:dyDescent="0.25">
      <c r="A3919" s="20" t="str">
        <f>IFERROR(VLOOKUP(D3919,RIJDERS!$B$19:$D$4377,2,FALSE),"")</f>
        <v/>
      </c>
      <c r="B3919" s="20" t="str">
        <f>IFERROR(VLOOKUP(D3919,RIJDERS!$B$19:$D$4377,3,FALSE),IF(ISBLANK(C3919),"",C3919))</f>
        <v/>
      </c>
    </row>
    <row r="3920" spans="1:2" x14ac:dyDescent="0.25">
      <c r="A3920" s="20" t="str">
        <f>IFERROR(VLOOKUP(D3920,RIJDERS!$B$19:$D$4377,2,FALSE),"")</f>
        <v/>
      </c>
      <c r="B3920" s="20" t="str">
        <f>IFERROR(VLOOKUP(D3920,RIJDERS!$B$19:$D$4377,3,FALSE),IF(ISBLANK(C3920),"",C3920))</f>
        <v/>
      </c>
    </row>
    <row r="3921" spans="1:2" x14ac:dyDescent="0.25">
      <c r="A3921" s="20" t="str">
        <f>IFERROR(VLOOKUP(D3921,RIJDERS!$B$19:$D$4377,2,FALSE),"")</f>
        <v/>
      </c>
      <c r="B3921" s="20" t="str">
        <f>IFERROR(VLOOKUP(D3921,RIJDERS!$B$19:$D$4377,3,FALSE),IF(ISBLANK(C3921),"",C3921))</f>
        <v/>
      </c>
    </row>
    <row r="3922" spans="1:2" x14ac:dyDescent="0.25">
      <c r="A3922" s="20" t="str">
        <f>IFERROR(VLOOKUP(D3922,RIJDERS!$B$19:$D$4377,2,FALSE),"")</f>
        <v/>
      </c>
      <c r="B3922" s="20" t="str">
        <f>IFERROR(VLOOKUP(D3922,RIJDERS!$B$19:$D$4377,3,FALSE),IF(ISBLANK(C3922),"",C3922))</f>
        <v/>
      </c>
    </row>
    <row r="3923" spans="1:2" x14ac:dyDescent="0.25">
      <c r="A3923" s="20" t="str">
        <f>IFERROR(VLOOKUP(D3923,RIJDERS!$B$19:$D$4377,2,FALSE),"")</f>
        <v/>
      </c>
      <c r="B3923" s="20" t="str">
        <f>IFERROR(VLOOKUP(D3923,RIJDERS!$B$19:$D$4377,3,FALSE),IF(ISBLANK(C3923),"",C3923))</f>
        <v/>
      </c>
    </row>
    <row r="3924" spans="1:2" x14ac:dyDescent="0.25">
      <c r="A3924" s="20" t="str">
        <f>IFERROR(VLOOKUP(D3924,RIJDERS!$B$19:$D$4377,2,FALSE),"")</f>
        <v/>
      </c>
      <c r="B3924" s="20" t="str">
        <f>IFERROR(VLOOKUP(D3924,RIJDERS!$B$19:$D$4377,3,FALSE),IF(ISBLANK(C3924),"",C3924))</f>
        <v/>
      </c>
    </row>
    <row r="3925" spans="1:2" x14ac:dyDescent="0.25">
      <c r="A3925" s="20" t="str">
        <f>IFERROR(VLOOKUP(D3925,RIJDERS!$B$19:$D$4377,2,FALSE),"")</f>
        <v/>
      </c>
      <c r="B3925" s="20" t="str">
        <f>IFERROR(VLOOKUP(D3925,RIJDERS!$B$19:$D$4377,3,FALSE),IF(ISBLANK(C3925),"",C3925))</f>
        <v/>
      </c>
    </row>
    <row r="3926" spans="1:2" x14ac:dyDescent="0.25">
      <c r="A3926" s="20" t="str">
        <f>IFERROR(VLOOKUP(D3926,RIJDERS!$B$19:$D$4377,2,FALSE),"")</f>
        <v/>
      </c>
      <c r="B3926" s="20" t="str">
        <f>IFERROR(VLOOKUP(D3926,RIJDERS!$B$19:$D$4377,3,FALSE),IF(ISBLANK(C3926),"",C3926))</f>
        <v/>
      </c>
    </row>
    <row r="3927" spans="1:2" x14ac:dyDescent="0.25">
      <c r="A3927" s="20" t="str">
        <f>IFERROR(VLOOKUP(D3927,RIJDERS!$B$19:$D$4377,2,FALSE),"")</f>
        <v/>
      </c>
      <c r="B3927" s="20" t="str">
        <f>IFERROR(VLOOKUP(D3927,RIJDERS!$B$19:$D$4377,3,FALSE),IF(ISBLANK(C3927),"",C3927))</f>
        <v/>
      </c>
    </row>
    <row r="3928" spans="1:2" x14ac:dyDescent="0.25">
      <c r="A3928" s="20" t="str">
        <f>IFERROR(VLOOKUP(D3928,RIJDERS!$B$19:$D$4377,2,FALSE),"")</f>
        <v/>
      </c>
      <c r="B3928" s="20" t="str">
        <f>IFERROR(VLOOKUP(D3928,RIJDERS!$B$19:$D$4377,3,FALSE),IF(ISBLANK(C3928),"",C3928))</f>
        <v/>
      </c>
    </row>
    <row r="3929" spans="1:2" x14ac:dyDescent="0.25">
      <c r="A3929" s="20" t="str">
        <f>IFERROR(VLOOKUP(D3929,RIJDERS!$B$19:$D$4377,2,FALSE),"")</f>
        <v/>
      </c>
      <c r="B3929" s="20" t="str">
        <f>IFERROR(VLOOKUP(D3929,RIJDERS!$B$19:$D$4377,3,FALSE),IF(ISBLANK(C3929),"",C3929))</f>
        <v/>
      </c>
    </row>
    <row r="3930" spans="1:2" x14ac:dyDescent="0.25">
      <c r="A3930" s="20" t="str">
        <f>IFERROR(VLOOKUP(D3930,RIJDERS!$B$19:$D$4377,2,FALSE),"")</f>
        <v/>
      </c>
      <c r="B3930" s="20" t="str">
        <f>IFERROR(VLOOKUP(D3930,RIJDERS!$B$19:$D$4377,3,FALSE),IF(ISBLANK(C3930),"",C3930))</f>
        <v/>
      </c>
    </row>
    <row r="3931" spans="1:2" x14ac:dyDescent="0.25">
      <c r="A3931" s="20" t="str">
        <f>IFERROR(VLOOKUP(D3931,RIJDERS!$B$19:$D$4377,2,FALSE),"")</f>
        <v/>
      </c>
      <c r="B3931" s="20" t="str">
        <f>IFERROR(VLOOKUP(D3931,RIJDERS!$B$19:$D$4377,3,FALSE),IF(ISBLANK(C3931),"",C3931))</f>
        <v/>
      </c>
    </row>
    <row r="3932" spans="1:2" x14ac:dyDescent="0.25">
      <c r="A3932" s="20" t="str">
        <f>IFERROR(VLOOKUP(D3932,RIJDERS!$B$19:$D$4377,2,FALSE),"")</f>
        <v/>
      </c>
      <c r="B3932" s="20" t="str">
        <f>IFERROR(VLOOKUP(D3932,RIJDERS!$B$19:$D$4377,3,FALSE),IF(ISBLANK(C3932),"",C3932))</f>
        <v/>
      </c>
    </row>
    <row r="3933" spans="1:2" x14ac:dyDescent="0.25">
      <c r="A3933" s="20" t="str">
        <f>IFERROR(VLOOKUP(D3933,RIJDERS!$B$19:$D$4377,2,FALSE),"")</f>
        <v/>
      </c>
      <c r="B3933" s="20" t="str">
        <f>IFERROR(VLOOKUP(D3933,RIJDERS!$B$19:$D$4377,3,FALSE),IF(ISBLANK(C3933),"",C3933))</f>
        <v/>
      </c>
    </row>
    <row r="3934" spans="1:2" x14ac:dyDescent="0.25">
      <c r="A3934" s="20" t="str">
        <f>IFERROR(VLOOKUP(D3934,RIJDERS!$B$19:$D$4377,2,FALSE),"")</f>
        <v/>
      </c>
      <c r="B3934" s="20" t="str">
        <f>IFERROR(VLOOKUP(D3934,RIJDERS!$B$19:$D$4377,3,FALSE),IF(ISBLANK(C3934),"",C3934))</f>
        <v/>
      </c>
    </row>
    <row r="3935" spans="1:2" x14ac:dyDescent="0.25">
      <c r="A3935" s="20" t="str">
        <f>IFERROR(VLOOKUP(D3935,RIJDERS!$B$19:$D$4377,2,FALSE),"")</f>
        <v/>
      </c>
      <c r="B3935" s="20" t="str">
        <f>IFERROR(VLOOKUP(D3935,RIJDERS!$B$19:$D$4377,3,FALSE),IF(ISBLANK(C3935),"",C3935))</f>
        <v/>
      </c>
    </row>
    <row r="3936" spans="1:2" x14ac:dyDescent="0.25">
      <c r="A3936" s="20" t="str">
        <f>IFERROR(VLOOKUP(D3936,RIJDERS!$B$19:$D$4377,2,FALSE),"")</f>
        <v/>
      </c>
      <c r="B3936" s="20" t="str">
        <f>IFERROR(VLOOKUP(D3936,RIJDERS!$B$19:$D$4377,3,FALSE),IF(ISBLANK(C3936),"",C3936))</f>
        <v/>
      </c>
    </row>
    <row r="3937" spans="1:2" x14ac:dyDescent="0.25">
      <c r="A3937" s="20" t="str">
        <f>IFERROR(VLOOKUP(D3937,RIJDERS!$B$19:$D$4377,2,FALSE),"")</f>
        <v/>
      </c>
      <c r="B3937" s="20" t="str">
        <f>IFERROR(VLOOKUP(D3937,RIJDERS!$B$19:$D$4377,3,FALSE),IF(ISBLANK(C3937),"",C3937))</f>
        <v/>
      </c>
    </row>
    <row r="3938" spans="1:2" x14ac:dyDescent="0.25">
      <c r="A3938" s="20" t="str">
        <f>IFERROR(VLOOKUP(D3938,RIJDERS!$B$19:$D$4377,2,FALSE),"")</f>
        <v/>
      </c>
      <c r="B3938" s="20" t="str">
        <f>IFERROR(VLOOKUP(D3938,RIJDERS!$B$19:$D$4377,3,FALSE),IF(ISBLANK(C3938),"",C3938))</f>
        <v/>
      </c>
    </row>
    <row r="3939" spans="1:2" x14ac:dyDescent="0.25">
      <c r="A3939" s="20" t="str">
        <f>IFERROR(VLOOKUP(D3939,RIJDERS!$B$19:$D$4377,2,FALSE),"")</f>
        <v/>
      </c>
      <c r="B3939" s="20" t="str">
        <f>IFERROR(VLOOKUP(D3939,RIJDERS!$B$19:$D$4377,3,FALSE),IF(ISBLANK(C3939),"",C3939))</f>
        <v/>
      </c>
    </row>
    <row r="3940" spans="1:2" x14ac:dyDescent="0.25">
      <c r="A3940" s="20" t="str">
        <f>IFERROR(VLOOKUP(D3940,RIJDERS!$B$19:$D$4377,2,FALSE),"")</f>
        <v/>
      </c>
      <c r="B3940" s="20" t="str">
        <f>IFERROR(VLOOKUP(D3940,RIJDERS!$B$19:$D$4377,3,FALSE),IF(ISBLANK(C3940),"",C3940))</f>
        <v/>
      </c>
    </row>
    <row r="3941" spans="1:2" x14ac:dyDescent="0.25">
      <c r="A3941" s="20" t="str">
        <f>IFERROR(VLOOKUP(D3941,RIJDERS!$B$19:$D$4377,2,FALSE),"")</f>
        <v/>
      </c>
      <c r="B3941" s="20" t="str">
        <f>IFERROR(VLOOKUP(D3941,RIJDERS!$B$19:$D$4377,3,FALSE),IF(ISBLANK(C3941),"",C3941))</f>
        <v/>
      </c>
    </row>
    <row r="3942" spans="1:2" x14ac:dyDescent="0.25">
      <c r="A3942" s="20" t="str">
        <f>IFERROR(VLOOKUP(D3942,RIJDERS!$B$19:$D$4377,2,FALSE),"")</f>
        <v/>
      </c>
      <c r="B3942" s="20" t="str">
        <f>IFERROR(VLOOKUP(D3942,RIJDERS!$B$19:$D$4377,3,FALSE),IF(ISBLANK(C3942),"",C3942))</f>
        <v/>
      </c>
    </row>
    <row r="3943" spans="1:2" x14ac:dyDescent="0.25">
      <c r="A3943" s="20" t="str">
        <f>IFERROR(VLOOKUP(D3943,RIJDERS!$B$19:$D$4377,2,FALSE),"")</f>
        <v/>
      </c>
      <c r="B3943" s="20" t="str">
        <f>IFERROR(VLOOKUP(D3943,RIJDERS!$B$19:$D$4377,3,FALSE),IF(ISBLANK(C3943),"",C3943))</f>
        <v/>
      </c>
    </row>
    <row r="3944" spans="1:2" x14ac:dyDescent="0.25">
      <c r="A3944" s="20" t="str">
        <f>IFERROR(VLOOKUP(D3944,RIJDERS!$B$19:$D$4377,2,FALSE),"")</f>
        <v/>
      </c>
      <c r="B3944" s="20" t="str">
        <f>IFERROR(VLOOKUP(D3944,RIJDERS!$B$19:$D$4377,3,FALSE),IF(ISBLANK(C3944),"",C3944))</f>
        <v/>
      </c>
    </row>
    <row r="3945" spans="1:2" x14ac:dyDescent="0.25">
      <c r="A3945" s="20" t="str">
        <f>IFERROR(VLOOKUP(D3945,RIJDERS!$B$19:$D$4377,2,FALSE),"")</f>
        <v/>
      </c>
      <c r="B3945" s="20" t="str">
        <f>IFERROR(VLOOKUP(D3945,RIJDERS!$B$19:$D$4377,3,FALSE),IF(ISBLANK(C3945),"",C3945))</f>
        <v/>
      </c>
    </row>
    <row r="3946" spans="1:2" x14ac:dyDescent="0.25">
      <c r="A3946" s="20" t="str">
        <f>IFERROR(VLOOKUP(D3946,RIJDERS!$B$19:$D$4377,2,FALSE),"")</f>
        <v/>
      </c>
      <c r="B3946" s="20" t="str">
        <f>IFERROR(VLOOKUP(D3946,RIJDERS!$B$19:$D$4377,3,FALSE),IF(ISBLANK(C3946),"",C3946))</f>
        <v/>
      </c>
    </row>
    <row r="3947" spans="1:2" x14ac:dyDescent="0.25">
      <c r="A3947" s="20" t="str">
        <f>IFERROR(VLOOKUP(D3947,RIJDERS!$B$19:$D$4377,2,FALSE),"")</f>
        <v/>
      </c>
      <c r="B3947" s="20" t="str">
        <f>IFERROR(VLOOKUP(D3947,RIJDERS!$B$19:$D$4377,3,FALSE),IF(ISBLANK(C3947),"",C3947))</f>
        <v/>
      </c>
    </row>
    <row r="3948" spans="1:2" x14ac:dyDescent="0.25">
      <c r="A3948" s="20" t="str">
        <f>IFERROR(VLOOKUP(D3948,RIJDERS!$B$19:$D$4377,2,FALSE),"")</f>
        <v/>
      </c>
      <c r="B3948" s="20" t="str">
        <f>IFERROR(VLOOKUP(D3948,RIJDERS!$B$19:$D$4377,3,FALSE),IF(ISBLANK(C3948),"",C3948))</f>
        <v/>
      </c>
    </row>
    <row r="3949" spans="1:2" x14ac:dyDescent="0.25">
      <c r="A3949" s="20" t="str">
        <f>IFERROR(VLOOKUP(D3949,RIJDERS!$B$19:$D$4377,2,FALSE),"")</f>
        <v/>
      </c>
      <c r="B3949" s="20" t="str">
        <f>IFERROR(VLOOKUP(D3949,RIJDERS!$B$19:$D$4377,3,FALSE),IF(ISBLANK(C3949),"",C3949))</f>
        <v/>
      </c>
    </row>
    <row r="3950" spans="1:2" x14ac:dyDescent="0.25">
      <c r="A3950" s="20" t="str">
        <f>IFERROR(VLOOKUP(D3950,RIJDERS!$B$19:$D$4377,2,FALSE),"")</f>
        <v/>
      </c>
      <c r="B3950" s="20" t="str">
        <f>IFERROR(VLOOKUP(D3950,RIJDERS!$B$19:$D$4377,3,FALSE),IF(ISBLANK(C3950),"",C3950))</f>
        <v/>
      </c>
    </row>
    <row r="3951" spans="1:2" x14ac:dyDescent="0.25">
      <c r="A3951" s="20" t="str">
        <f>IFERROR(VLOOKUP(D3951,RIJDERS!$B$19:$D$4377,2,FALSE),"")</f>
        <v/>
      </c>
      <c r="B3951" s="20" t="str">
        <f>IFERROR(VLOOKUP(D3951,RIJDERS!$B$19:$D$4377,3,FALSE),IF(ISBLANK(C3951),"",C3951))</f>
        <v/>
      </c>
    </row>
    <row r="3952" spans="1:2" x14ac:dyDescent="0.25">
      <c r="A3952" s="20" t="str">
        <f>IFERROR(VLOOKUP(D3952,RIJDERS!$B$19:$D$4377,2,FALSE),"")</f>
        <v/>
      </c>
      <c r="B3952" s="20" t="str">
        <f>IFERROR(VLOOKUP(D3952,RIJDERS!$B$19:$D$4377,3,FALSE),IF(ISBLANK(C3952),"",C3952))</f>
        <v/>
      </c>
    </row>
    <row r="3953" spans="1:2" x14ac:dyDescent="0.25">
      <c r="A3953" s="20" t="str">
        <f>IFERROR(VLOOKUP(D3953,RIJDERS!$B$19:$D$4377,2,FALSE),"")</f>
        <v/>
      </c>
      <c r="B3953" s="20" t="str">
        <f>IFERROR(VLOOKUP(D3953,RIJDERS!$B$19:$D$4377,3,FALSE),IF(ISBLANK(C3953),"",C3953))</f>
        <v/>
      </c>
    </row>
    <row r="3954" spans="1:2" x14ac:dyDescent="0.25">
      <c r="A3954" s="20" t="str">
        <f>IFERROR(VLOOKUP(D3954,RIJDERS!$B$19:$D$4377,2,FALSE),"")</f>
        <v/>
      </c>
      <c r="B3954" s="20" t="str">
        <f>IFERROR(VLOOKUP(D3954,RIJDERS!$B$19:$D$4377,3,FALSE),IF(ISBLANK(C3954),"",C3954))</f>
        <v/>
      </c>
    </row>
    <row r="3955" spans="1:2" x14ac:dyDescent="0.25">
      <c r="A3955" s="20" t="str">
        <f>IFERROR(VLOOKUP(D3955,RIJDERS!$B$19:$D$4377,2,FALSE),"")</f>
        <v/>
      </c>
      <c r="B3955" s="20" t="str">
        <f>IFERROR(VLOOKUP(D3955,RIJDERS!$B$19:$D$4377,3,FALSE),IF(ISBLANK(C3955),"",C3955))</f>
        <v/>
      </c>
    </row>
    <row r="3956" spans="1:2" x14ac:dyDescent="0.25">
      <c r="A3956" s="20" t="str">
        <f>IFERROR(VLOOKUP(D3956,RIJDERS!$B$19:$D$4377,2,FALSE),"")</f>
        <v/>
      </c>
      <c r="B3956" s="20" t="str">
        <f>IFERROR(VLOOKUP(D3956,RIJDERS!$B$19:$D$4377,3,FALSE),IF(ISBLANK(C3956),"",C3956))</f>
        <v/>
      </c>
    </row>
    <row r="3957" spans="1:2" x14ac:dyDescent="0.25">
      <c r="A3957" s="20" t="str">
        <f>IFERROR(VLOOKUP(D3957,RIJDERS!$B$19:$D$4377,2,FALSE),"")</f>
        <v/>
      </c>
      <c r="B3957" s="20" t="str">
        <f>IFERROR(VLOOKUP(D3957,RIJDERS!$B$19:$D$4377,3,FALSE),IF(ISBLANK(C3957),"",C3957))</f>
        <v/>
      </c>
    </row>
    <row r="3958" spans="1:2" x14ac:dyDescent="0.25">
      <c r="A3958" s="20" t="str">
        <f>IFERROR(VLOOKUP(D3958,RIJDERS!$B$19:$D$4377,2,FALSE),"")</f>
        <v/>
      </c>
      <c r="B3958" s="20" t="str">
        <f>IFERROR(VLOOKUP(D3958,RIJDERS!$B$19:$D$4377,3,FALSE),IF(ISBLANK(C3958),"",C3958))</f>
        <v/>
      </c>
    </row>
    <row r="3959" spans="1:2" x14ac:dyDescent="0.25">
      <c r="A3959" s="20" t="str">
        <f>IFERROR(VLOOKUP(D3959,RIJDERS!$B$19:$D$4377,2,FALSE),"")</f>
        <v/>
      </c>
      <c r="B3959" s="20" t="str">
        <f>IFERROR(VLOOKUP(D3959,RIJDERS!$B$19:$D$4377,3,FALSE),IF(ISBLANK(C3959),"",C3959))</f>
        <v/>
      </c>
    </row>
    <row r="3960" spans="1:2" x14ac:dyDescent="0.25">
      <c r="A3960" s="20" t="str">
        <f>IFERROR(VLOOKUP(D3960,RIJDERS!$B$19:$D$4377,2,FALSE),"")</f>
        <v/>
      </c>
      <c r="B3960" s="20" t="str">
        <f>IFERROR(VLOOKUP(D3960,RIJDERS!$B$19:$D$4377,3,FALSE),IF(ISBLANK(C3960),"",C3960))</f>
        <v/>
      </c>
    </row>
    <row r="3961" spans="1:2" x14ac:dyDescent="0.25">
      <c r="A3961" s="20" t="str">
        <f>IFERROR(VLOOKUP(D3961,RIJDERS!$B$19:$D$4377,2,FALSE),"")</f>
        <v/>
      </c>
      <c r="B3961" s="20" t="str">
        <f>IFERROR(VLOOKUP(D3961,RIJDERS!$B$19:$D$4377,3,FALSE),IF(ISBLANK(C3961),"",C3961))</f>
        <v/>
      </c>
    </row>
    <row r="3962" spans="1:2" x14ac:dyDescent="0.25">
      <c r="A3962" s="20" t="str">
        <f>IFERROR(VLOOKUP(D3962,RIJDERS!$B$19:$D$4377,2,FALSE),"")</f>
        <v/>
      </c>
      <c r="B3962" s="20" t="str">
        <f>IFERROR(VLOOKUP(D3962,RIJDERS!$B$19:$D$4377,3,FALSE),IF(ISBLANK(C3962),"",C3962))</f>
        <v/>
      </c>
    </row>
    <row r="3963" spans="1:2" x14ac:dyDescent="0.25">
      <c r="A3963" s="20" t="str">
        <f>IFERROR(VLOOKUP(D3963,RIJDERS!$B$19:$D$4377,2,FALSE),"")</f>
        <v/>
      </c>
      <c r="B3963" s="20" t="str">
        <f>IFERROR(VLOOKUP(D3963,RIJDERS!$B$19:$D$4377,3,FALSE),IF(ISBLANK(C3963),"",C3963))</f>
        <v/>
      </c>
    </row>
    <row r="3964" spans="1:2" x14ac:dyDescent="0.25">
      <c r="A3964" s="20" t="str">
        <f>IFERROR(VLOOKUP(D3964,RIJDERS!$B$19:$D$4377,2,FALSE),"")</f>
        <v/>
      </c>
      <c r="B3964" s="20" t="str">
        <f>IFERROR(VLOOKUP(D3964,RIJDERS!$B$19:$D$4377,3,FALSE),IF(ISBLANK(C3964),"",C3964))</f>
        <v/>
      </c>
    </row>
    <row r="3965" spans="1:2" x14ac:dyDescent="0.25">
      <c r="A3965" s="20" t="str">
        <f>IFERROR(VLOOKUP(D3965,RIJDERS!$B$19:$D$4377,2,FALSE),"")</f>
        <v/>
      </c>
      <c r="B3965" s="20" t="str">
        <f>IFERROR(VLOOKUP(D3965,RIJDERS!$B$19:$D$4377,3,FALSE),IF(ISBLANK(C3965),"",C3965))</f>
        <v/>
      </c>
    </row>
    <row r="3966" spans="1:2" x14ac:dyDescent="0.25">
      <c r="A3966" s="20" t="str">
        <f>IFERROR(VLOOKUP(D3966,RIJDERS!$B$19:$D$4377,2,FALSE),"")</f>
        <v/>
      </c>
      <c r="B3966" s="20" t="str">
        <f>IFERROR(VLOOKUP(D3966,RIJDERS!$B$19:$D$4377,3,FALSE),IF(ISBLANK(C3966),"",C3966))</f>
        <v/>
      </c>
    </row>
    <row r="3967" spans="1:2" x14ac:dyDescent="0.25">
      <c r="A3967" s="20" t="str">
        <f>IFERROR(VLOOKUP(D3967,RIJDERS!$B$19:$D$4377,2,FALSE),"")</f>
        <v/>
      </c>
      <c r="B3967" s="20" t="str">
        <f>IFERROR(VLOOKUP(D3967,RIJDERS!$B$19:$D$4377,3,FALSE),IF(ISBLANK(C3967),"",C3967))</f>
        <v/>
      </c>
    </row>
    <row r="3968" spans="1:2" x14ac:dyDescent="0.25">
      <c r="A3968" s="20" t="str">
        <f>IFERROR(VLOOKUP(D3968,RIJDERS!$B$19:$D$4377,2,FALSE),"")</f>
        <v/>
      </c>
      <c r="B3968" s="20" t="str">
        <f>IFERROR(VLOOKUP(D3968,RIJDERS!$B$19:$D$4377,3,FALSE),IF(ISBLANK(C3968),"",C3968))</f>
        <v/>
      </c>
    </row>
    <row r="3969" spans="1:2" x14ac:dyDescent="0.25">
      <c r="A3969" s="20" t="str">
        <f>IFERROR(VLOOKUP(D3969,RIJDERS!$B$19:$D$4377,2,FALSE),"")</f>
        <v/>
      </c>
      <c r="B3969" s="20" t="str">
        <f>IFERROR(VLOOKUP(D3969,RIJDERS!$B$19:$D$4377,3,FALSE),IF(ISBLANK(C3969),"",C3969))</f>
        <v/>
      </c>
    </row>
    <row r="3970" spans="1:2" x14ac:dyDescent="0.25">
      <c r="A3970" s="20" t="str">
        <f>IFERROR(VLOOKUP(D3970,RIJDERS!$B$19:$D$4377,2,FALSE),"")</f>
        <v/>
      </c>
      <c r="B3970" s="20" t="str">
        <f>IFERROR(VLOOKUP(D3970,RIJDERS!$B$19:$D$4377,3,FALSE),IF(ISBLANK(C3970),"",C3970))</f>
        <v/>
      </c>
    </row>
    <row r="3971" spans="1:2" x14ac:dyDescent="0.25">
      <c r="A3971" s="20" t="str">
        <f>IFERROR(VLOOKUP(D3971,RIJDERS!$B$19:$D$4377,2,FALSE),"")</f>
        <v/>
      </c>
      <c r="B3971" s="20" t="str">
        <f>IFERROR(VLOOKUP(D3971,RIJDERS!$B$19:$D$4377,3,FALSE),IF(ISBLANK(C3971),"",C3971))</f>
        <v/>
      </c>
    </row>
    <row r="3972" spans="1:2" x14ac:dyDescent="0.25">
      <c r="A3972" s="20" t="str">
        <f>IFERROR(VLOOKUP(D3972,RIJDERS!$B$19:$D$4377,2,FALSE),"")</f>
        <v/>
      </c>
      <c r="B3972" s="20" t="str">
        <f>IFERROR(VLOOKUP(D3972,RIJDERS!$B$19:$D$4377,3,FALSE),IF(ISBLANK(C3972),"",C3972))</f>
        <v/>
      </c>
    </row>
    <row r="3973" spans="1:2" x14ac:dyDescent="0.25">
      <c r="A3973" s="20" t="str">
        <f>IFERROR(VLOOKUP(D3973,RIJDERS!$B$19:$D$4377,2,FALSE),"")</f>
        <v/>
      </c>
      <c r="B3973" s="20" t="str">
        <f>IFERROR(VLOOKUP(D3973,RIJDERS!$B$19:$D$4377,3,FALSE),IF(ISBLANK(C3973),"",C3973))</f>
        <v/>
      </c>
    </row>
    <row r="3974" spans="1:2" x14ac:dyDescent="0.25">
      <c r="A3974" s="20" t="str">
        <f>IFERROR(VLOOKUP(D3974,RIJDERS!$B$19:$D$4377,2,FALSE),"")</f>
        <v/>
      </c>
      <c r="B3974" s="20" t="str">
        <f>IFERROR(VLOOKUP(D3974,RIJDERS!$B$19:$D$4377,3,FALSE),IF(ISBLANK(C3974),"",C3974))</f>
        <v/>
      </c>
    </row>
    <row r="3975" spans="1:2" x14ac:dyDescent="0.25">
      <c r="A3975" s="20" t="str">
        <f>IFERROR(VLOOKUP(D3975,RIJDERS!$B$19:$D$4377,2,FALSE),"")</f>
        <v/>
      </c>
      <c r="B3975" s="20" t="str">
        <f>IFERROR(VLOOKUP(D3975,RIJDERS!$B$19:$D$4377,3,FALSE),IF(ISBLANK(C3975),"",C3975))</f>
        <v/>
      </c>
    </row>
    <row r="3976" spans="1:2" x14ac:dyDescent="0.25">
      <c r="A3976" s="20" t="str">
        <f>IFERROR(VLOOKUP(D3976,RIJDERS!$B$19:$D$4377,2,FALSE),"")</f>
        <v/>
      </c>
      <c r="B3976" s="20" t="str">
        <f>IFERROR(VLOOKUP(D3976,RIJDERS!$B$19:$D$4377,3,FALSE),IF(ISBLANK(C3976),"",C3976))</f>
        <v/>
      </c>
    </row>
    <row r="3977" spans="1:2" x14ac:dyDescent="0.25">
      <c r="A3977" s="20" t="str">
        <f>IFERROR(VLOOKUP(D3977,RIJDERS!$B$19:$D$4377,2,FALSE),"")</f>
        <v/>
      </c>
      <c r="B3977" s="20" t="str">
        <f>IFERROR(VLOOKUP(D3977,RIJDERS!$B$19:$D$4377,3,FALSE),IF(ISBLANK(C3977),"",C3977))</f>
        <v/>
      </c>
    </row>
    <row r="3978" spans="1:2" x14ac:dyDescent="0.25">
      <c r="A3978" s="20" t="str">
        <f>IFERROR(VLOOKUP(D3978,RIJDERS!$B$19:$D$4377,2,FALSE),"")</f>
        <v/>
      </c>
      <c r="B3978" s="20" t="str">
        <f>IFERROR(VLOOKUP(D3978,RIJDERS!$B$19:$D$4377,3,FALSE),IF(ISBLANK(C3978),"",C3978))</f>
        <v/>
      </c>
    </row>
    <row r="3979" spans="1:2" x14ac:dyDescent="0.25">
      <c r="A3979" s="20" t="str">
        <f>IFERROR(VLOOKUP(D3979,RIJDERS!$B$19:$D$4377,2,FALSE),"")</f>
        <v/>
      </c>
      <c r="B3979" s="20" t="str">
        <f>IFERROR(VLOOKUP(D3979,RIJDERS!$B$19:$D$4377,3,FALSE),IF(ISBLANK(C3979),"",C3979))</f>
        <v/>
      </c>
    </row>
    <row r="3980" spans="1:2" x14ac:dyDescent="0.25">
      <c r="A3980" s="20" t="str">
        <f>IFERROR(VLOOKUP(D3980,RIJDERS!$B$19:$D$4377,2,FALSE),"")</f>
        <v/>
      </c>
      <c r="B3980" s="20" t="str">
        <f>IFERROR(VLOOKUP(D3980,RIJDERS!$B$19:$D$4377,3,FALSE),IF(ISBLANK(C3980),"",C3980))</f>
        <v/>
      </c>
    </row>
    <row r="3981" spans="1:2" x14ac:dyDescent="0.25">
      <c r="A3981" s="20" t="str">
        <f>IFERROR(VLOOKUP(D3981,RIJDERS!$B$19:$D$4377,2,FALSE),"")</f>
        <v/>
      </c>
      <c r="B3981" s="20" t="str">
        <f>IFERROR(VLOOKUP(D3981,RIJDERS!$B$19:$D$4377,3,FALSE),IF(ISBLANK(C3981),"",C3981))</f>
        <v/>
      </c>
    </row>
    <row r="3982" spans="1:2" x14ac:dyDescent="0.25">
      <c r="A3982" s="20" t="str">
        <f>IFERROR(VLOOKUP(D3982,RIJDERS!$B$19:$D$4377,2,FALSE),"")</f>
        <v/>
      </c>
      <c r="B3982" s="20" t="str">
        <f>IFERROR(VLOOKUP(D3982,RIJDERS!$B$19:$D$4377,3,FALSE),IF(ISBLANK(C3982),"",C3982))</f>
        <v/>
      </c>
    </row>
    <row r="3983" spans="1:2" x14ac:dyDescent="0.25">
      <c r="A3983" s="20" t="str">
        <f>IFERROR(VLOOKUP(D3983,RIJDERS!$B$19:$D$4377,2,FALSE),"")</f>
        <v/>
      </c>
      <c r="B3983" s="20" t="str">
        <f>IFERROR(VLOOKUP(D3983,RIJDERS!$B$19:$D$4377,3,FALSE),IF(ISBLANK(C3983),"",C3983))</f>
        <v/>
      </c>
    </row>
    <row r="3984" spans="1:2" x14ac:dyDescent="0.25">
      <c r="A3984" s="20" t="str">
        <f>IFERROR(VLOOKUP(D3984,RIJDERS!$B$19:$D$4377,2,FALSE),"")</f>
        <v/>
      </c>
      <c r="B3984" s="20" t="str">
        <f>IFERROR(VLOOKUP(D3984,RIJDERS!$B$19:$D$4377,3,FALSE),IF(ISBLANK(C3984),"",C3984))</f>
        <v/>
      </c>
    </row>
    <row r="3985" spans="1:2" x14ac:dyDescent="0.25">
      <c r="A3985" s="20" t="str">
        <f>IFERROR(VLOOKUP(D3985,RIJDERS!$B$19:$D$4377,2,FALSE),"")</f>
        <v/>
      </c>
      <c r="B3985" s="20" t="str">
        <f>IFERROR(VLOOKUP(D3985,RIJDERS!$B$19:$D$4377,3,FALSE),IF(ISBLANK(C3985),"",C3985))</f>
        <v/>
      </c>
    </row>
    <row r="3986" spans="1:2" x14ac:dyDescent="0.25">
      <c r="A3986" s="20" t="str">
        <f>IFERROR(VLOOKUP(D3986,RIJDERS!$B$19:$D$4377,2,FALSE),"")</f>
        <v/>
      </c>
      <c r="B3986" s="20" t="str">
        <f>IFERROR(VLOOKUP(D3986,RIJDERS!$B$19:$D$4377,3,FALSE),IF(ISBLANK(C3986),"",C3986))</f>
        <v/>
      </c>
    </row>
    <row r="3987" spans="1:2" x14ac:dyDescent="0.25">
      <c r="A3987" s="20" t="str">
        <f>IFERROR(VLOOKUP(D3987,RIJDERS!$B$19:$D$4377,2,FALSE),"")</f>
        <v/>
      </c>
      <c r="B3987" s="20" t="str">
        <f>IFERROR(VLOOKUP(D3987,RIJDERS!$B$19:$D$4377,3,FALSE),IF(ISBLANK(C3987),"",C3987))</f>
        <v/>
      </c>
    </row>
    <row r="3988" spans="1:2" x14ac:dyDescent="0.25">
      <c r="A3988" s="20" t="str">
        <f>IFERROR(VLOOKUP(D3988,RIJDERS!$B$19:$D$4377,2,FALSE),"")</f>
        <v/>
      </c>
      <c r="B3988" s="20" t="str">
        <f>IFERROR(VLOOKUP(D3988,RIJDERS!$B$19:$D$4377,3,FALSE),IF(ISBLANK(C3988),"",C3988))</f>
        <v/>
      </c>
    </row>
    <row r="3989" spans="1:2" x14ac:dyDescent="0.25">
      <c r="A3989" s="20" t="str">
        <f>IFERROR(VLOOKUP(D3989,RIJDERS!$B$19:$D$4377,2,FALSE),"")</f>
        <v/>
      </c>
      <c r="B3989" s="20" t="str">
        <f>IFERROR(VLOOKUP(D3989,RIJDERS!$B$19:$D$4377,3,FALSE),IF(ISBLANK(C3989),"",C3989))</f>
        <v/>
      </c>
    </row>
    <row r="3990" spans="1:2" x14ac:dyDescent="0.25">
      <c r="A3990" s="20" t="str">
        <f>IFERROR(VLOOKUP(D3990,RIJDERS!$B$19:$D$4377,2,FALSE),"")</f>
        <v/>
      </c>
      <c r="B3990" s="20" t="str">
        <f>IFERROR(VLOOKUP(D3990,RIJDERS!$B$19:$D$4377,3,FALSE),IF(ISBLANK(C3990),"",C3990))</f>
        <v/>
      </c>
    </row>
    <row r="3991" spans="1:2" x14ac:dyDescent="0.25">
      <c r="A3991" s="20" t="str">
        <f>IFERROR(VLOOKUP(D3991,RIJDERS!$B$19:$D$4377,2,FALSE),"")</f>
        <v/>
      </c>
      <c r="B3991" s="20" t="str">
        <f>IFERROR(VLOOKUP(D3991,RIJDERS!$B$19:$D$4377,3,FALSE),IF(ISBLANK(C3991),"",C3991))</f>
        <v/>
      </c>
    </row>
    <row r="3992" spans="1:2" x14ac:dyDescent="0.25">
      <c r="A3992" s="20" t="str">
        <f>IFERROR(VLOOKUP(D3992,RIJDERS!$B$19:$D$4377,2,FALSE),"")</f>
        <v/>
      </c>
      <c r="B3992" s="20" t="str">
        <f>IFERROR(VLOOKUP(D3992,RIJDERS!$B$19:$D$4377,3,FALSE),IF(ISBLANK(C3992),"",C3992))</f>
        <v/>
      </c>
    </row>
    <row r="3993" spans="1:2" x14ac:dyDescent="0.25">
      <c r="A3993" s="20" t="str">
        <f>IFERROR(VLOOKUP(D3993,RIJDERS!$B$19:$D$4377,2,FALSE),"")</f>
        <v/>
      </c>
      <c r="B3993" s="20" t="str">
        <f>IFERROR(VLOOKUP(D3993,RIJDERS!$B$19:$D$4377,3,FALSE),IF(ISBLANK(C3993),"",C3993))</f>
        <v/>
      </c>
    </row>
    <row r="3994" spans="1:2" x14ac:dyDescent="0.25">
      <c r="A3994" s="20" t="str">
        <f>IFERROR(VLOOKUP(D3994,RIJDERS!$B$19:$D$4377,2,FALSE),"")</f>
        <v/>
      </c>
      <c r="B3994" s="20" t="str">
        <f>IFERROR(VLOOKUP(D3994,RIJDERS!$B$19:$D$4377,3,FALSE),IF(ISBLANK(C3994),"",C3994))</f>
        <v/>
      </c>
    </row>
    <row r="3995" spans="1:2" x14ac:dyDescent="0.25">
      <c r="A3995" s="20" t="str">
        <f>IFERROR(VLOOKUP(D3995,RIJDERS!$B$19:$D$4377,2,FALSE),"")</f>
        <v/>
      </c>
      <c r="B3995" s="20" t="str">
        <f>IFERROR(VLOOKUP(D3995,RIJDERS!$B$19:$D$4377,3,FALSE),IF(ISBLANK(C3995),"",C3995))</f>
        <v/>
      </c>
    </row>
    <row r="3996" spans="1:2" x14ac:dyDescent="0.25">
      <c r="A3996" s="20" t="str">
        <f>IFERROR(VLOOKUP(D3996,RIJDERS!$B$19:$D$4377,2,FALSE),"")</f>
        <v/>
      </c>
      <c r="B3996" s="20" t="str">
        <f>IFERROR(VLOOKUP(D3996,RIJDERS!$B$19:$D$4377,3,FALSE),IF(ISBLANK(C3996),"",C3996))</f>
        <v/>
      </c>
    </row>
    <row r="3997" spans="1:2" x14ac:dyDescent="0.25">
      <c r="A3997" s="20" t="str">
        <f>IFERROR(VLOOKUP(D3997,RIJDERS!$B$19:$D$4377,2,FALSE),"")</f>
        <v/>
      </c>
      <c r="B3997" s="20" t="str">
        <f>IFERROR(VLOOKUP(D3997,RIJDERS!$B$19:$D$4377,3,FALSE),IF(ISBLANK(C3997),"",C3997))</f>
        <v/>
      </c>
    </row>
    <row r="3998" spans="1:2" x14ac:dyDescent="0.25">
      <c r="A3998" s="20" t="str">
        <f>IFERROR(VLOOKUP(D3998,RIJDERS!$B$19:$D$4377,2,FALSE),"")</f>
        <v/>
      </c>
      <c r="B3998" s="20" t="str">
        <f>IFERROR(VLOOKUP(D3998,RIJDERS!$B$19:$D$4377,3,FALSE),IF(ISBLANK(C3998),"",C3998))</f>
        <v/>
      </c>
    </row>
    <row r="3999" spans="1:2" x14ac:dyDescent="0.25">
      <c r="A3999" s="20" t="str">
        <f>IFERROR(VLOOKUP(D3999,RIJDERS!$B$19:$D$4377,2,FALSE),"")</f>
        <v/>
      </c>
      <c r="B3999" s="20" t="str">
        <f>IFERROR(VLOOKUP(D3999,RIJDERS!$B$19:$D$4377,3,FALSE),IF(ISBLANK(C3999),"",C3999))</f>
        <v/>
      </c>
    </row>
    <row r="4000" spans="1:2" x14ac:dyDescent="0.25">
      <c r="A4000" s="20" t="str">
        <f>IFERROR(VLOOKUP(D4000,RIJDERS!$B$19:$D$4377,2,FALSE),"")</f>
        <v/>
      </c>
      <c r="B4000" s="20" t="str">
        <f>IFERROR(VLOOKUP(D4000,RIJDERS!$B$19:$D$4377,3,FALSE),IF(ISBLANK(C4000),"",C4000))</f>
        <v/>
      </c>
    </row>
    <row r="4001" spans="1:2" x14ac:dyDescent="0.25">
      <c r="A4001" s="20" t="str">
        <f>IFERROR(VLOOKUP(D4001,RIJDERS!$B$19:$D$4377,2,FALSE),"")</f>
        <v/>
      </c>
      <c r="B4001" s="20" t="str">
        <f>IFERROR(VLOOKUP(D4001,RIJDERS!$B$19:$D$4377,3,FALSE),IF(ISBLANK(C4001),"",C4001))</f>
        <v/>
      </c>
    </row>
    <row r="4002" spans="1:2" x14ac:dyDescent="0.25">
      <c r="A4002" s="20" t="str">
        <f>IFERROR(VLOOKUP(D4002,RIJDERS!$B$19:$D$4377,2,FALSE),"")</f>
        <v/>
      </c>
      <c r="B4002" s="20" t="str">
        <f>IFERROR(VLOOKUP(D4002,RIJDERS!$B$19:$D$4377,3,FALSE),IF(ISBLANK(C4002),"",C4002))</f>
        <v/>
      </c>
    </row>
    <row r="4003" spans="1:2" x14ac:dyDescent="0.25">
      <c r="A4003" s="20" t="str">
        <f>IFERROR(VLOOKUP(D4003,RIJDERS!$B$19:$D$4377,2,FALSE),"")</f>
        <v/>
      </c>
      <c r="B4003" s="20" t="str">
        <f>IFERROR(VLOOKUP(D4003,RIJDERS!$B$19:$D$4377,3,FALSE),IF(ISBLANK(C4003),"",C4003))</f>
        <v/>
      </c>
    </row>
    <row r="4004" spans="1:2" x14ac:dyDescent="0.25">
      <c r="A4004" s="20" t="str">
        <f>IFERROR(VLOOKUP(D4004,RIJDERS!$B$19:$D$4377,2,FALSE),"")</f>
        <v/>
      </c>
      <c r="B4004" s="20" t="str">
        <f>IFERROR(VLOOKUP(D4004,RIJDERS!$B$19:$D$4377,3,FALSE),IF(ISBLANK(C4004),"",C4004))</f>
        <v/>
      </c>
    </row>
    <row r="4005" spans="1:2" x14ac:dyDescent="0.25">
      <c r="A4005" s="20" t="str">
        <f>IFERROR(VLOOKUP(D4005,RIJDERS!$B$19:$D$4377,2,FALSE),"")</f>
        <v/>
      </c>
      <c r="B4005" s="20" t="str">
        <f>IFERROR(VLOOKUP(D4005,RIJDERS!$B$19:$D$4377,3,FALSE),IF(ISBLANK(C4005),"",C4005))</f>
        <v/>
      </c>
    </row>
    <row r="4006" spans="1:2" x14ac:dyDescent="0.25">
      <c r="A4006" s="20" t="str">
        <f>IFERROR(VLOOKUP(D4006,RIJDERS!$B$19:$D$4377,2,FALSE),"")</f>
        <v/>
      </c>
      <c r="B4006" s="20" t="str">
        <f>IFERROR(VLOOKUP(D4006,RIJDERS!$B$19:$D$4377,3,FALSE),IF(ISBLANK(C4006),"",C4006))</f>
        <v/>
      </c>
    </row>
    <row r="4007" spans="1:2" x14ac:dyDescent="0.25">
      <c r="A4007" s="20" t="str">
        <f>IFERROR(VLOOKUP(D4007,RIJDERS!$B$19:$D$4377,2,FALSE),"")</f>
        <v/>
      </c>
      <c r="B4007" s="20" t="str">
        <f>IFERROR(VLOOKUP(D4007,RIJDERS!$B$19:$D$4377,3,FALSE),IF(ISBLANK(C4007),"",C4007))</f>
        <v/>
      </c>
    </row>
    <row r="4008" spans="1:2" x14ac:dyDescent="0.25">
      <c r="A4008" s="20" t="str">
        <f>IFERROR(VLOOKUP(D4008,RIJDERS!$B$19:$D$4377,2,FALSE),"")</f>
        <v/>
      </c>
      <c r="B4008" s="20" t="str">
        <f>IFERROR(VLOOKUP(D4008,RIJDERS!$B$19:$D$4377,3,FALSE),IF(ISBLANK(C4008),"",C4008))</f>
        <v/>
      </c>
    </row>
    <row r="4009" spans="1:2" x14ac:dyDescent="0.25">
      <c r="A4009" s="20" t="str">
        <f>IFERROR(VLOOKUP(D4009,RIJDERS!$B$19:$D$4377,2,FALSE),"")</f>
        <v/>
      </c>
      <c r="B4009" s="20" t="str">
        <f>IFERROR(VLOOKUP(D4009,RIJDERS!$B$19:$D$4377,3,FALSE),IF(ISBLANK(C4009),"",C4009))</f>
        <v/>
      </c>
    </row>
    <row r="4010" spans="1:2" x14ac:dyDescent="0.25">
      <c r="A4010" s="20" t="str">
        <f>IFERROR(VLOOKUP(D4010,RIJDERS!$B$19:$D$4377,2,FALSE),"")</f>
        <v/>
      </c>
      <c r="B4010" s="20" t="str">
        <f>IFERROR(VLOOKUP(D4010,RIJDERS!$B$19:$D$4377,3,FALSE),IF(ISBLANK(C4010),"",C4010))</f>
        <v/>
      </c>
    </row>
    <row r="4011" spans="1:2" x14ac:dyDescent="0.25">
      <c r="A4011" s="20" t="str">
        <f>IFERROR(VLOOKUP(D4011,RIJDERS!$B$19:$D$4377,2,FALSE),"")</f>
        <v/>
      </c>
      <c r="B4011" s="20" t="str">
        <f>IFERROR(VLOOKUP(D4011,RIJDERS!$B$19:$D$4377,3,FALSE),IF(ISBLANK(C4011),"",C4011))</f>
        <v/>
      </c>
    </row>
    <row r="4012" spans="1:2" x14ac:dyDescent="0.25">
      <c r="A4012" s="20" t="str">
        <f>IFERROR(VLOOKUP(D4012,RIJDERS!$B$19:$D$4377,2,FALSE),"")</f>
        <v/>
      </c>
      <c r="B4012" s="20" t="str">
        <f>IFERROR(VLOOKUP(D4012,RIJDERS!$B$19:$D$4377,3,FALSE),IF(ISBLANK(C4012),"",C4012))</f>
        <v/>
      </c>
    </row>
    <row r="4013" spans="1:2" x14ac:dyDescent="0.25">
      <c r="A4013" s="20" t="str">
        <f>IFERROR(VLOOKUP(D4013,RIJDERS!$B$19:$D$4377,2,FALSE),"")</f>
        <v/>
      </c>
      <c r="B4013" s="20" t="str">
        <f>IFERROR(VLOOKUP(D4013,RIJDERS!$B$19:$D$4377,3,FALSE),IF(ISBLANK(C4013),"",C4013))</f>
        <v/>
      </c>
    </row>
    <row r="4014" spans="1:2" x14ac:dyDescent="0.25">
      <c r="A4014" s="20" t="str">
        <f>IFERROR(VLOOKUP(D4014,RIJDERS!$B$19:$D$4377,2,FALSE),"")</f>
        <v/>
      </c>
      <c r="B4014" s="20" t="str">
        <f>IFERROR(VLOOKUP(D4014,RIJDERS!$B$19:$D$4377,3,FALSE),IF(ISBLANK(C4014),"",C4014))</f>
        <v/>
      </c>
    </row>
    <row r="4015" spans="1:2" x14ac:dyDescent="0.25">
      <c r="A4015" s="20" t="str">
        <f>IFERROR(VLOOKUP(D4015,RIJDERS!$B$19:$D$4377,2,FALSE),"")</f>
        <v/>
      </c>
      <c r="B4015" s="20" t="str">
        <f>IFERROR(VLOOKUP(D4015,RIJDERS!$B$19:$D$4377,3,FALSE),IF(ISBLANK(C4015),"",C4015))</f>
        <v/>
      </c>
    </row>
    <row r="4016" spans="1:2" x14ac:dyDescent="0.25">
      <c r="A4016" s="20" t="str">
        <f>IFERROR(VLOOKUP(D4016,RIJDERS!$B$19:$D$4377,2,FALSE),"")</f>
        <v/>
      </c>
      <c r="B4016" s="20" t="str">
        <f>IFERROR(VLOOKUP(D4016,RIJDERS!$B$19:$D$4377,3,FALSE),IF(ISBLANK(C4016),"",C4016))</f>
        <v/>
      </c>
    </row>
    <row r="4017" spans="1:2" x14ac:dyDescent="0.25">
      <c r="A4017" s="20" t="str">
        <f>IFERROR(VLOOKUP(D4017,RIJDERS!$B$19:$D$4377,2,FALSE),"")</f>
        <v/>
      </c>
      <c r="B4017" s="20" t="str">
        <f>IFERROR(VLOOKUP(D4017,RIJDERS!$B$19:$D$4377,3,FALSE),IF(ISBLANK(C4017),"",C4017))</f>
        <v/>
      </c>
    </row>
    <row r="4018" spans="1:2" x14ac:dyDescent="0.25">
      <c r="A4018" s="20" t="str">
        <f>IFERROR(VLOOKUP(D4018,RIJDERS!$B$19:$D$4377,2,FALSE),"")</f>
        <v/>
      </c>
      <c r="B4018" s="20" t="str">
        <f>IFERROR(VLOOKUP(D4018,RIJDERS!$B$19:$D$4377,3,FALSE),IF(ISBLANK(C4018),"",C4018))</f>
        <v/>
      </c>
    </row>
    <row r="4019" spans="1:2" x14ac:dyDescent="0.25">
      <c r="A4019" s="20" t="str">
        <f>IFERROR(VLOOKUP(D4019,RIJDERS!$B$19:$D$4377,2,FALSE),"")</f>
        <v/>
      </c>
      <c r="B4019" s="20" t="str">
        <f>IFERROR(VLOOKUP(D4019,RIJDERS!$B$19:$D$4377,3,FALSE),IF(ISBLANK(C4019),"",C4019))</f>
        <v/>
      </c>
    </row>
    <row r="4020" spans="1:2" x14ac:dyDescent="0.25">
      <c r="A4020" s="20" t="str">
        <f>IFERROR(VLOOKUP(D4020,RIJDERS!$B$19:$D$4377,2,FALSE),"")</f>
        <v/>
      </c>
      <c r="B4020" s="20" t="str">
        <f>IFERROR(VLOOKUP(D4020,RIJDERS!$B$19:$D$4377,3,FALSE),IF(ISBLANK(C4020),"",C4020))</f>
        <v/>
      </c>
    </row>
    <row r="4021" spans="1:2" x14ac:dyDescent="0.25">
      <c r="A4021" s="20" t="str">
        <f>IFERROR(VLOOKUP(D4021,RIJDERS!$B$19:$D$4377,2,FALSE),"")</f>
        <v/>
      </c>
      <c r="B4021" s="20" t="str">
        <f>IFERROR(VLOOKUP(D4021,RIJDERS!$B$19:$D$4377,3,FALSE),IF(ISBLANK(C4021),"",C4021))</f>
        <v/>
      </c>
    </row>
    <row r="4022" spans="1:2" x14ac:dyDescent="0.25">
      <c r="A4022" s="20" t="str">
        <f>IFERROR(VLOOKUP(D4022,RIJDERS!$B$19:$D$4377,2,FALSE),"")</f>
        <v/>
      </c>
      <c r="B4022" s="20" t="str">
        <f>IFERROR(VLOOKUP(D4022,RIJDERS!$B$19:$D$4377,3,FALSE),IF(ISBLANK(C4022),"",C4022))</f>
        <v/>
      </c>
    </row>
    <row r="4023" spans="1:2" x14ac:dyDescent="0.25">
      <c r="A4023" s="20" t="str">
        <f>IFERROR(VLOOKUP(D4023,RIJDERS!$B$19:$D$4377,2,FALSE),"")</f>
        <v/>
      </c>
      <c r="B4023" s="20" t="str">
        <f>IFERROR(VLOOKUP(D4023,RIJDERS!$B$19:$D$4377,3,FALSE),IF(ISBLANK(C4023),"",C4023))</f>
        <v/>
      </c>
    </row>
    <row r="4024" spans="1:2" x14ac:dyDescent="0.25">
      <c r="A4024" s="20" t="str">
        <f>IFERROR(VLOOKUP(D4024,RIJDERS!$B$19:$D$4377,2,FALSE),"")</f>
        <v/>
      </c>
      <c r="B4024" s="20" t="str">
        <f>IFERROR(VLOOKUP(D4024,RIJDERS!$B$19:$D$4377,3,FALSE),IF(ISBLANK(C4024),"",C4024))</f>
        <v/>
      </c>
    </row>
    <row r="4025" spans="1:2" x14ac:dyDescent="0.25">
      <c r="A4025" s="20" t="str">
        <f>IFERROR(VLOOKUP(D4025,RIJDERS!$B$19:$D$4377,2,FALSE),"")</f>
        <v/>
      </c>
      <c r="B4025" s="20" t="str">
        <f>IFERROR(VLOOKUP(D4025,RIJDERS!$B$19:$D$4377,3,FALSE),IF(ISBLANK(C4025),"",C4025))</f>
        <v/>
      </c>
    </row>
    <row r="4026" spans="1:2" x14ac:dyDescent="0.25">
      <c r="A4026" s="20" t="str">
        <f>IFERROR(VLOOKUP(D4026,RIJDERS!$B$19:$D$4377,2,FALSE),"")</f>
        <v/>
      </c>
      <c r="B4026" s="20" t="str">
        <f>IFERROR(VLOOKUP(D4026,RIJDERS!$B$19:$D$4377,3,FALSE),IF(ISBLANK(C4026),"",C4026))</f>
        <v/>
      </c>
    </row>
    <row r="4027" spans="1:2" x14ac:dyDescent="0.25">
      <c r="A4027" s="20" t="str">
        <f>IFERROR(VLOOKUP(D4027,RIJDERS!$B$19:$D$4377,2,FALSE),"")</f>
        <v/>
      </c>
      <c r="B4027" s="20" t="str">
        <f>IFERROR(VLOOKUP(D4027,RIJDERS!$B$19:$D$4377,3,FALSE),IF(ISBLANK(C4027),"",C4027))</f>
        <v/>
      </c>
    </row>
    <row r="4028" spans="1:2" x14ac:dyDescent="0.25">
      <c r="A4028" s="20" t="str">
        <f>IFERROR(VLOOKUP(D4028,RIJDERS!$B$19:$D$4377,2,FALSE),"")</f>
        <v/>
      </c>
      <c r="B4028" s="20" t="str">
        <f>IFERROR(VLOOKUP(D4028,RIJDERS!$B$19:$D$4377,3,FALSE),IF(ISBLANK(C4028),"",C4028))</f>
        <v/>
      </c>
    </row>
    <row r="4029" spans="1:2" x14ac:dyDescent="0.25">
      <c r="A4029" s="20" t="str">
        <f>IFERROR(VLOOKUP(D4029,RIJDERS!$B$19:$D$4377,2,FALSE),"")</f>
        <v/>
      </c>
      <c r="B4029" s="20" t="str">
        <f>IFERROR(VLOOKUP(D4029,RIJDERS!$B$19:$D$4377,3,FALSE),IF(ISBLANK(C4029),"",C4029))</f>
        <v/>
      </c>
    </row>
    <row r="4030" spans="1:2" x14ac:dyDescent="0.25">
      <c r="A4030" s="20" t="str">
        <f>IFERROR(VLOOKUP(D4030,RIJDERS!$B$19:$D$4377,2,FALSE),"")</f>
        <v/>
      </c>
      <c r="B4030" s="20" t="str">
        <f>IFERROR(VLOOKUP(D4030,RIJDERS!$B$19:$D$4377,3,FALSE),IF(ISBLANK(C4030),"",C4030))</f>
        <v/>
      </c>
    </row>
    <row r="4031" spans="1:2" x14ac:dyDescent="0.25">
      <c r="A4031" s="20" t="str">
        <f>IFERROR(VLOOKUP(D4031,RIJDERS!$B$19:$D$4377,2,FALSE),"")</f>
        <v/>
      </c>
      <c r="B4031" s="20" t="str">
        <f>IFERROR(VLOOKUP(D4031,RIJDERS!$B$19:$D$4377,3,FALSE),IF(ISBLANK(C4031),"",C4031))</f>
        <v/>
      </c>
    </row>
    <row r="4032" spans="1:2" x14ac:dyDescent="0.25">
      <c r="A4032" s="20" t="str">
        <f>IFERROR(VLOOKUP(D4032,RIJDERS!$B$19:$D$4377,2,FALSE),"")</f>
        <v/>
      </c>
      <c r="B4032" s="20" t="str">
        <f>IFERROR(VLOOKUP(D4032,RIJDERS!$B$19:$D$4377,3,FALSE),IF(ISBLANK(C4032),"",C4032))</f>
        <v/>
      </c>
    </row>
    <row r="4033" spans="1:2" x14ac:dyDescent="0.25">
      <c r="A4033" s="20" t="str">
        <f>IFERROR(VLOOKUP(D4033,RIJDERS!$B$19:$D$4377,2,FALSE),"")</f>
        <v/>
      </c>
      <c r="B4033" s="20" t="str">
        <f>IFERROR(VLOOKUP(D4033,RIJDERS!$B$19:$D$4377,3,FALSE),IF(ISBLANK(C4033),"",C4033))</f>
        <v/>
      </c>
    </row>
    <row r="4034" spans="1:2" x14ac:dyDescent="0.25">
      <c r="A4034" s="20" t="str">
        <f>IFERROR(VLOOKUP(D4034,RIJDERS!$B$19:$D$4377,2,FALSE),"")</f>
        <v/>
      </c>
      <c r="B4034" s="20" t="str">
        <f>IFERROR(VLOOKUP(D4034,RIJDERS!$B$19:$D$4377,3,FALSE),IF(ISBLANK(C4034),"",C4034))</f>
        <v/>
      </c>
    </row>
    <row r="4035" spans="1:2" x14ac:dyDescent="0.25">
      <c r="A4035" s="20" t="str">
        <f>IFERROR(VLOOKUP(D4035,RIJDERS!$B$19:$D$4377,2,FALSE),"")</f>
        <v/>
      </c>
      <c r="B4035" s="20" t="str">
        <f>IFERROR(VLOOKUP(D4035,RIJDERS!$B$19:$D$4377,3,FALSE),IF(ISBLANK(C4035),"",C4035))</f>
        <v/>
      </c>
    </row>
    <row r="4036" spans="1:2" x14ac:dyDescent="0.25">
      <c r="A4036" s="20" t="str">
        <f>IFERROR(VLOOKUP(D4036,RIJDERS!$B$19:$D$4377,2,FALSE),"")</f>
        <v/>
      </c>
      <c r="B4036" s="20" t="str">
        <f>IFERROR(VLOOKUP(D4036,RIJDERS!$B$19:$D$4377,3,FALSE),IF(ISBLANK(C4036),"",C4036))</f>
        <v/>
      </c>
    </row>
    <row r="4037" spans="1:2" x14ac:dyDescent="0.25">
      <c r="A4037" s="20" t="str">
        <f>IFERROR(VLOOKUP(D4037,RIJDERS!$B$19:$D$4377,2,FALSE),"")</f>
        <v/>
      </c>
      <c r="B4037" s="20" t="str">
        <f>IFERROR(VLOOKUP(D4037,RIJDERS!$B$19:$D$4377,3,FALSE),IF(ISBLANK(C4037),"",C4037))</f>
        <v/>
      </c>
    </row>
    <row r="4038" spans="1:2" x14ac:dyDescent="0.25">
      <c r="A4038" s="20" t="str">
        <f>IFERROR(VLOOKUP(D4038,RIJDERS!$B$19:$D$4377,2,FALSE),"")</f>
        <v/>
      </c>
      <c r="B4038" s="20" t="str">
        <f>IFERROR(VLOOKUP(D4038,RIJDERS!$B$19:$D$4377,3,FALSE),IF(ISBLANK(C4038),"",C4038))</f>
        <v/>
      </c>
    </row>
    <row r="4039" spans="1:2" x14ac:dyDescent="0.25">
      <c r="A4039" s="20" t="str">
        <f>IFERROR(VLOOKUP(D4039,RIJDERS!$B$19:$D$4377,2,FALSE),"")</f>
        <v/>
      </c>
      <c r="B4039" s="20" t="str">
        <f>IFERROR(VLOOKUP(D4039,RIJDERS!$B$19:$D$4377,3,FALSE),IF(ISBLANK(C4039),"",C4039))</f>
        <v/>
      </c>
    </row>
    <row r="4040" spans="1:2" x14ac:dyDescent="0.25">
      <c r="A4040" s="20" t="str">
        <f>IFERROR(VLOOKUP(D4040,RIJDERS!$B$19:$D$4377,2,FALSE),"")</f>
        <v/>
      </c>
      <c r="B4040" s="20" t="str">
        <f>IFERROR(VLOOKUP(D4040,RIJDERS!$B$19:$D$4377,3,FALSE),IF(ISBLANK(C4040),"",C4040))</f>
        <v/>
      </c>
    </row>
    <row r="4041" spans="1:2" x14ac:dyDescent="0.25">
      <c r="A4041" s="20" t="str">
        <f>IFERROR(VLOOKUP(D4041,RIJDERS!$B$19:$D$4377,2,FALSE),"")</f>
        <v/>
      </c>
      <c r="B4041" s="20" t="str">
        <f>IFERROR(VLOOKUP(D4041,RIJDERS!$B$19:$D$4377,3,FALSE),IF(ISBLANK(C4041),"",C4041))</f>
        <v/>
      </c>
    </row>
    <row r="4042" spans="1:2" x14ac:dyDescent="0.25">
      <c r="A4042" s="20" t="str">
        <f>IFERROR(VLOOKUP(D4042,RIJDERS!$B$19:$D$4377,2,FALSE),"")</f>
        <v/>
      </c>
      <c r="B4042" s="20" t="str">
        <f>IFERROR(VLOOKUP(D4042,RIJDERS!$B$19:$D$4377,3,FALSE),IF(ISBLANK(C4042),"",C4042))</f>
        <v/>
      </c>
    </row>
    <row r="4043" spans="1:2" x14ac:dyDescent="0.25">
      <c r="A4043" s="20" t="str">
        <f>IFERROR(VLOOKUP(D4043,RIJDERS!$B$19:$D$4377,2,FALSE),"")</f>
        <v/>
      </c>
      <c r="B4043" s="20" t="str">
        <f>IFERROR(VLOOKUP(D4043,RIJDERS!$B$19:$D$4377,3,FALSE),IF(ISBLANK(C4043),"",C4043))</f>
        <v/>
      </c>
    </row>
    <row r="4044" spans="1:2" x14ac:dyDescent="0.25">
      <c r="A4044" s="20" t="str">
        <f>IFERROR(VLOOKUP(D4044,RIJDERS!$B$19:$D$4377,2,FALSE),"")</f>
        <v/>
      </c>
      <c r="B4044" s="20" t="str">
        <f>IFERROR(VLOOKUP(D4044,RIJDERS!$B$19:$D$4377,3,FALSE),IF(ISBLANK(C4044),"",C4044))</f>
        <v/>
      </c>
    </row>
    <row r="4045" spans="1:2" x14ac:dyDescent="0.25">
      <c r="A4045" s="20" t="str">
        <f>IFERROR(VLOOKUP(D4045,RIJDERS!$B$19:$D$4377,2,FALSE),"")</f>
        <v/>
      </c>
      <c r="B4045" s="20" t="str">
        <f>IFERROR(VLOOKUP(D4045,RIJDERS!$B$19:$D$4377,3,FALSE),IF(ISBLANK(C4045),"",C4045))</f>
        <v/>
      </c>
    </row>
    <row r="4046" spans="1:2" x14ac:dyDescent="0.25">
      <c r="A4046" s="20" t="str">
        <f>IFERROR(VLOOKUP(D4046,RIJDERS!$B$19:$D$4377,2,FALSE),"")</f>
        <v/>
      </c>
      <c r="B4046" s="20" t="str">
        <f>IFERROR(VLOOKUP(D4046,RIJDERS!$B$19:$D$4377,3,FALSE),IF(ISBLANK(C4046),"",C4046))</f>
        <v/>
      </c>
    </row>
    <row r="4047" spans="1:2" x14ac:dyDescent="0.25">
      <c r="A4047" s="20" t="str">
        <f>IFERROR(VLOOKUP(D4047,RIJDERS!$B$19:$D$4377,2,FALSE),"")</f>
        <v/>
      </c>
      <c r="B4047" s="20" t="str">
        <f>IFERROR(VLOOKUP(D4047,RIJDERS!$B$19:$D$4377,3,FALSE),IF(ISBLANK(C4047),"",C4047))</f>
        <v/>
      </c>
    </row>
    <row r="4048" spans="1:2" x14ac:dyDescent="0.25">
      <c r="A4048" s="20" t="str">
        <f>IFERROR(VLOOKUP(D4048,RIJDERS!$B$19:$D$4377,2,FALSE),"")</f>
        <v/>
      </c>
      <c r="B4048" s="20" t="str">
        <f>IFERROR(VLOOKUP(D4048,RIJDERS!$B$19:$D$4377,3,FALSE),IF(ISBLANK(C4048),"",C4048))</f>
        <v/>
      </c>
    </row>
    <row r="4049" spans="1:2" x14ac:dyDescent="0.25">
      <c r="A4049" s="20" t="str">
        <f>IFERROR(VLOOKUP(D4049,RIJDERS!$B$19:$D$4377,2,FALSE),"")</f>
        <v/>
      </c>
      <c r="B4049" s="20" t="str">
        <f>IFERROR(VLOOKUP(D4049,RIJDERS!$B$19:$D$4377,3,FALSE),IF(ISBLANK(C4049),"",C4049))</f>
        <v/>
      </c>
    </row>
    <row r="4050" spans="1:2" x14ac:dyDescent="0.25">
      <c r="A4050" s="20" t="str">
        <f>IFERROR(VLOOKUP(D4050,RIJDERS!$B$19:$D$4377,2,FALSE),"")</f>
        <v/>
      </c>
      <c r="B4050" s="20" t="str">
        <f>IFERROR(VLOOKUP(D4050,RIJDERS!$B$19:$D$4377,3,FALSE),IF(ISBLANK(C4050),"",C4050))</f>
        <v/>
      </c>
    </row>
    <row r="4051" spans="1:2" x14ac:dyDescent="0.25">
      <c r="A4051" s="20" t="str">
        <f>IFERROR(VLOOKUP(D4051,RIJDERS!$B$19:$D$4377,2,FALSE),"")</f>
        <v/>
      </c>
      <c r="B4051" s="20" t="str">
        <f>IFERROR(VLOOKUP(D4051,RIJDERS!$B$19:$D$4377,3,FALSE),IF(ISBLANK(C4051),"",C4051))</f>
        <v/>
      </c>
    </row>
    <row r="4052" spans="1:2" x14ac:dyDescent="0.25">
      <c r="A4052" s="20" t="str">
        <f>IFERROR(VLOOKUP(D4052,RIJDERS!$B$19:$D$4377,2,FALSE),"")</f>
        <v/>
      </c>
      <c r="B4052" s="20" t="str">
        <f>IFERROR(VLOOKUP(D4052,RIJDERS!$B$19:$D$4377,3,FALSE),IF(ISBLANK(C4052),"",C4052))</f>
        <v/>
      </c>
    </row>
    <row r="4053" spans="1:2" x14ac:dyDescent="0.25">
      <c r="A4053" s="20" t="str">
        <f>IFERROR(VLOOKUP(D4053,RIJDERS!$B$19:$D$4377,2,FALSE),"")</f>
        <v/>
      </c>
      <c r="B4053" s="20" t="str">
        <f>IFERROR(VLOOKUP(D4053,RIJDERS!$B$19:$D$4377,3,FALSE),IF(ISBLANK(C4053),"",C4053))</f>
        <v/>
      </c>
    </row>
    <row r="4054" spans="1:2" x14ac:dyDescent="0.25">
      <c r="A4054" s="20" t="str">
        <f>IFERROR(VLOOKUP(D4054,RIJDERS!$B$19:$D$4377,2,FALSE),"")</f>
        <v/>
      </c>
      <c r="B4054" s="20" t="str">
        <f>IFERROR(VLOOKUP(D4054,RIJDERS!$B$19:$D$4377,3,FALSE),IF(ISBLANK(C4054),"",C4054))</f>
        <v/>
      </c>
    </row>
    <row r="4055" spans="1:2" x14ac:dyDescent="0.25">
      <c r="A4055" s="20" t="str">
        <f>IFERROR(VLOOKUP(D4055,RIJDERS!$B$19:$D$4377,2,FALSE),"")</f>
        <v/>
      </c>
      <c r="B4055" s="20" t="str">
        <f>IFERROR(VLOOKUP(D4055,RIJDERS!$B$19:$D$4377,3,FALSE),IF(ISBLANK(C4055),"",C4055))</f>
        <v/>
      </c>
    </row>
    <row r="4056" spans="1:2" x14ac:dyDescent="0.25">
      <c r="A4056" s="20" t="str">
        <f>IFERROR(VLOOKUP(D4056,RIJDERS!$B$19:$D$4377,2,FALSE),"")</f>
        <v/>
      </c>
      <c r="B4056" s="20" t="str">
        <f>IFERROR(VLOOKUP(D4056,RIJDERS!$B$19:$D$4377,3,FALSE),IF(ISBLANK(C4056),"",C4056))</f>
        <v/>
      </c>
    </row>
    <row r="4057" spans="1:2" x14ac:dyDescent="0.25">
      <c r="A4057" s="20" t="str">
        <f>IFERROR(VLOOKUP(D4057,RIJDERS!$B$19:$D$4377,2,FALSE),"")</f>
        <v/>
      </c>
      <c r="B4057" s="20" t="str">
        <f>IFERROR(VLOOKUP(D4057,RIJDERS!$B$19:$D$4377,3,FALSE),IF(ISBLANK(C4057),"",C4057))</f>
        <v/>
      </c>
    </row>
    <row r="4058" spans="1:2" x14ac:dyDescent="0.25">
      <c r="A4058" s="20" t="str">
        <f>IFERROR(VLOOKUP(D4058,RIJDERS!$B$19:$D$4377,2,FALSE),"")</f>
        <v/>
      </c>
      <c r="B4058" s="20" t="str">
        <f>IFERROR(VLOOKUP(D4058,RIJDERS!$B$19:$D$4377,3,FALSE),IF(ISBLANK(C4058),"",C4058))</f>
        <v/>
      </c>
    </row>
    <row r="4059" spans="1:2" x14ac:dyDescent="0.25">
      <c r="A4059" s="20" t="str">
        <f>IFERROR(VLOOKUP(D4059,RIJDERS!$B$19:$D$4377,2,FALSE),"")</f>
        <v/>
      </c>
      <c r="B4059" s="20" t="str">
        <f>IFERROR(VLOOKUP(D4059,RIJDERS!$B$19:$D$4377,3,FALSE),IF(ISBLANK(C4059),"",C4059))</f>
        <v/>
      </c>
    </row>
    <row r="4060" spans="1:2" x14ac:dyDescent="0.25">
      <c r="A4060" s="20" t="str">
        <f>IFERROR(VLOOKUP(D4060,RIJDERS!$B$19:$D$4377,2,FALSE),"")</f>
        <v/>
      </c>
      <c r="B4060" s="20" t="str">
        <f>IFERROR(VLOOKUP(D4060,RIJDERS!$B$19:$D$4377,3,FALSE),IF(ISBLANK(C4060),"",C4060))</f>
        <v/>
      </c>
    </row>
    <row r="4061" spans="1:2" x14ac:dyDescent="0.25">
      <c r="A4061" s="20" t="str">
        <f>IFERROR(VLOOKUP(D4061,RIJDERS!$B$19:$D$4377,2,FALSE),"")</f>
        <v/>
      </c>
      <c r="B4061" s="20" t="str">
        <f>IFERROR(VLOOKUP(D4061,RIJDERS!$B$19:$D$4377,3,FALSE),IF(ISBLANK(C4061),"",C4061))</f>
        <v/>
      </c>
    </row>
    <row r="4062" spans="1:2" x14ac:dyDescent="0.25">
      <c r="A4062" s="20" t="str">
        <f>IFERROR(VLOOKUP(D4062,RIJDERS!$B$19:$D$4377,2,FALSE),"")</f>
        <v/>
      </c>
      <c r="B4062" s="20" t="str">
        <f>IFERROR(VLOOKUP(D4062,RIJDERS!$B$19:$D$4377,3,FALSE),IF(ISBLANK(C4062),"",C4062))</f>
        <v/>
      </c>
    </row>
    <row r="4063" spans="1:2" x14ac:dyDescent="0.25">
      <c r="A4063" s="20" t="str">
        <f>IFERROR(VLOOKUP(D4063,RIJDERS!$B$19:$D$4377,2,FALSE),"")</f>
        <v/>
      </c>
      <c r="B4063" s="20" t="str">
        <f>IFERROR(VLOOKUP(D4063,RIJDERS!$B$19:$D$4377,3,FALSE),IF(ISBLANK(C4063),"",C4063))</f>
        <v/>
      </c>
    </row>
    <row r="4064" spans="1:2" x14ac:dyDescent="0.25">
      <c r="A4064" s="20" t="str">
        <f>IFERROR(VLOOKUP(D4064,RIJDERS!$B$19:$D$4377,2,FALSE),"")</f>
        <v/>
      </c>
      <c r="B4064" s="20" t="str">
        <f>IFERROR(VLOOKUP(D4064,RIJDERS!$B$19:$D$4377,3,FALSE),IF(ISBLANK(C4064),"",C4064))</f>
        <v/>
      </c>
    </row>
    <row r="4065" spans="1:2" x14ac:dyDescent="0.25">
      <c r="A4065" s="20" t="str">
        <f>IFERROR(VLOOKUP(D4065,RIJDERS!$B$19:$D$4377,2,FALSE),"")</f>
        <v/>
      </c>
      <c r="B4065" s="20" t="str">
        <f>IFERROR(VLOOKUP(D4065,RIJDERS!$B$19:$D$4377,3,FALSE),IF(ISBLANK(C4065),"",C4065))</f>
        <v/>
      </c>
    </row>
    <row r="4066" spans="1:2" x14ac:dyDescent="0.25">
      <c r="A4066" s="20" t="str">
        <f>IFERROR(VLOOKUP(D4066,RIJDERS!$B$19:$D$4377,2,FALSE),"")</f>
        <v/>
      </c>
      <c r="B4066" s="20" t="str">
        <f>IFERROR(VLOOKUP(D4066,RIJDERS!$B$19:$D$4377,3,FALSE),IF(ISBLANK(C4066),"",C4066))</f>
        <v/>
      </c>
    </row>
    <row r="4067" spans="1:2" x14ac:dyDescent="0.25">
      <c r="A4067" s="20" t="str">
        <f>IFERROR(VLOOKUP(D4067,RIJDERS!$B$19:$D$4377,2,FALSE),"")</f>
        <v/>
      </c>
      <c r="B4067" s="20" t="str">
        <f>IFERROR(VLOOKUP(D4067,RIJDERS!$B$19:$D$4377,3,FALSE),IF(ISBLANK(C4067),"",C4067))</f>
        <v/>
      </c>
    </row>
    <row r="4068" spans="1:2" x14ac:dyDescent="0.25">
      <c r="A4068" s="20" t="str">
        <f>IFERROR(VLOOKUP(D4068,RIJDERS!$B$19:$D$4377,2,FALSE),"")</f>
        <v/>
      </c>
      <c r="B4068" s="20" t="str">
        <f>IFERROR(VLOOKUP(D4068,RIJDERS!$B$19:$D$4377,3,FALSE),IF(ISBLANK(C4068),"",C4068))</f>
        <v/>
      </c>
    </row>
    <row r="4069" spans="1:2" x14ac:dyDescent="0.25">
      <c r="A4069" s="20" t="str">
        <f>IFERROR(VLOOKUP(D4069,RIJDERS!$B$19:$D$4377,2,FALSE),"")</f>
        <v/>
      </c>
      <c r="B4069" s="20" t="str">
        <f>IFERROR(VLOOKUP(D4069,RIJDERS!$B$19:$D$4377,3,FALSE),IF(ISBLANK(C4069),"",C4069))</f>
        <v/>
      </c>
    </row>
    <row r="4070" spans="1:2" x14ac:dyDescent="0.25">
      <c r="A4070" s="20" t="str">
        <f>IFERROR(VLOOKUP(D4070,RIJDERS!$B$19:$D$4377,2,FALSE),"")</f>
        <v/>
      </c>
      <c r="B4070" s="20" t="str">
        <f>IFERROR(VLOOKUP(D4070,RIJDERS!$B$19:$D$4377,3,FALSE),IF(ISBLANK(C4070),"",C4070))</f>
        <v/>
      </c>
    </row>
    <row r="4071" spans="1:2" x14ac:dyDescent="0.25">
      <c r="A4071" s="20" t="str">
        <f>IFERROR(VLOOKUP(D4071,RIJDERS!$B$19:$D$4377,2,FALSE),"")</f>
        <v/>
      </c>
      <c r="B4071" s="20" t="str">
        <f>IFERROR(VLOOKUP(D4071,RIJDERS!$B$19:$D$4377,3,FALSE),IF(ISBLANK(C4071),"",C4071))</f>
        <v/>
      </c>
    </row>
    <row r="4072" spans="1:2" x14ac:dyDescent="0.25">
      <c r="A4072" s="20" t="str">
        <f>IFERROR(VLOOKUP(D4072,RIJDERS!$B$19:$D$4377,2,FALSE),"")</f>
        <v/>
      </c>
      <c r="B4072" s="20" t="str">
        <f>IFERROR(VLOOKUP(D4072,RIJDERS!$B$19:$D$4377,3,FALSE),IF(ISBLANK(C4072),"",C4072))</f>
        <v/>
      </c>
    </row>
    <row r="4073" spans="1:2" x14ac:dyDescent="0.25">
      <c r="A4073" s="20" t="str">
        <f>IFERROR(VLOOKUP(D4073,RIJDERS!$B$19:$D$4377,2,FALSE),"")</f>
        <v/>
      </c>
      <c r="B4073" s="20" t="str">
        <f>IFERROR(VLOOKUP(D4073,RIJDERS!$B$19:$D$4377,3,FALSE),IF(ISBLANK(C4073),"",C4073))</f>
        <v/>
      </c>
    </row>
    <row r="4074" spans="1:2" x14ac:dyDescent="0.25">
      <c r="A4074" s="20" t="str">
        <f>IFERROR(VLOOKUP(D4074,RIJDERS!$B$19:$D$4377,2,FALSE),"")</f>
        <v/>
      </c>
      <c r="B4074" s="20" t="str">
        <f>IFERROR(VLOOKUP(D4074,RIJDERS!$B$19:$D$4377,3,FALSE),IF(ISBLANK(C4074),"",C4074))</f>
        <v/>
      </c>
    </row>
    <row r="4075" spans="1:2" x14ac:dyDescent="0.25">
      <c r="A4075" s="20" t="str">
        <f>IFERROR(VLOOKUP(D4075,RIJDERS!$B$19:$D$4377,2,FALSE),"")</f>
        <v/>
      </c>
      <c r="B4075" s="20" t="str">
        <f>IFERROR(VLOOKUP(D4075,RIJDERS!$B$19:$D$4377,3,FALSE),IF(ISBLANK(C4075),"",C4075))</f>
        <v/>
      </c>
    </row>
    <row r="4076" spans="1:2" x14ac:dyDescent="0.25">
      <c r="A4076" s="20" t="str">
        <f>IFERROR(VLOOKUP(D4076,RIJDERS!$B$19:$D$4377,2,FALSE),"")</f>
        <v/>
      </c>
      <c r="B4076" s="20" t="str">
        <f>IFERROR(VLOOKUP(D4076,RIJDERS!$B$19:$D$4377,3,FALSE),IF(ISBLANK(C4076),"",C4076))</f>
        <v/>
      </c>
    </row>
    <row r="4077" spans="1:2" x14ac:dyDescent="0.25">
      <c r="A4077" s="20" t="str">
        <f>IFERROR(VLOOKUP(D4077,RIJDERS!$B$19:$D$4377,2,FALSE),"")</f>
        <v/>
      </c>
      <c r="B4077" s="20" t="str">
        <f>IFERROR(VLOOKUP(D4077,RIJDERS!$B$19:$D$4377,3,FALSE),IF(ISBLANK(C4077),"",C4077))</f>
        <v/>
      </c>
    </row>
    <row r="4078" spans="1:2" x14ac:dyDescent="0.25">
      <c r="A4078" s="20" t="str">
        <f>IFERROR(VLOOKUP(D4078,RIJDERS!$B$19:$D$4377,2,FALSE),"")</f>
        <v/>
      </c>
      <c r="B4078" s="20" t="str">
        <f>IFERROR(VLOOKUP(D4078,RIJDERS!$B$19:$D$4377,3,FALSE),IF(ISBLANK(C4078),"",C4078))</f>
        <v/>
      </c>
    </row>
    <row r="4079" spans="1:2" x14ac:dyDescent="0.25">
      <c r="A4079" s="20" t="str">
        <f>IFERROR(VLOOKUP(D4079,RIJDERS!$B$19:$D$4377,2,FALSE),"")</f>
        <v/>
      </c>
      <c r="B4079" s="20" t="str">
        <f>IFERROR(VLOOKUP(D4079,RIJDERS!$B$19:$D$4377,3,FALSE),IF(ISBLANK(C4079),"",C4079))</f>
        <v/>
      </c>
    </row>
    <row r="4080" spans="1:2" x14ac:dyDescent="0.25">
      <c r="A4080" s="20" t="str">
        <f>IFERROR(VLOOKUP(D4080,RIJDERS!$B$19:$D$4377,2,FALSE),"")</f>
        <v/>
      </c>
      <c r="B4080" s="20" t="str">
        <f>IFERROR(VLOOKUP(D4080,RIJDERS!$B$19:$D$4377,3,FALSE),IF(ISBLANK(C4080),"",C4080))</f>
        <v/>
      </c>
    </row>
    <row r="4081" spans="1:2" x14ac:dyDescent="0.25">
      <c r="A4081" s="20" t="str">
        <f>IFERROR(VLOOKUP(D4081,RIJDERS!$B$19:$D$4377,2,FALSE),"")</f>
        <v/>
      </c>
      <c r="B4081" s="20" t="str">
        <f>IFERROR(VLOOKUP(D4081,RIJDERS!$B$19:$D$4377,3,FALSE),IF(ISBLANK(C4081),"",C4081))</f>
        <v/>
      </c>
    </row>
    <row r="4082" spans="1:2" x14ac:dyDescent="0.25">
      <c r="A4082" s="20" t="str">
        <f>IFERROR(VLOOKUP(D4082,RIJDERS!$B$19:$D$4377,2,FALSE),"")</f>
        <v/>
      </c>
      <c r="B4082" s="20" t="str">
        <f>IFERROR(VLOOKUP(D4082,RIJDERS!$B$19:$D$4377,3,FALSE),IF(ISBLANK(C4082),"",C4082))</f>
        <v/>
      </c>
    </row>
    <row r="4083" spans="1:2" x14ac:dyDescent="0.25">
      <c r="A4083" s="20" t="str">
        <f>IFERROR(VLOOKUP(D4083,RIJDERS!$B$19:$D$4377,2,FALSE),"")</f>
        <v/>
      </c>
      <c r="B4083" s="20" t="str">
        <f>IFERROR(VLOOKUP(D4083,RIJDERS!$B$19:$D$4377,3,FALSE),IF(ISBLANK(C4083),"",C4083))</f>
        <v/>
      </c>
    </row>
    <row r="4084" spans="1:2" x14ac:dyDescent="0.25">
      <c r="A4084" s="20" t="str">
        <f>IFERROR(VLOOKUP(D4084,RIJDERS!$B$19:$D$4377,2,FALSE),"")</f>
        <v/>
      </c>
      <c r="B4084" s="20" t="str">
        <f>IFERROR(VLOOKUP(D4084,RIJDERS!$B$19:$D$4377,3,FALSE),IF(ISBLANK(C4084),"",C4084))</f>
        <v/>
      </c>
    </row>
    <row r="4085" spans="1:2" x14ac:dyDescent="0.25">
      <c r="A4085" s="20" t="str">
        <f>IFERROR(VLOOKUP(D4085,RIJDERS!$B$19:$D$4377,2,FALSE),"")</f>
        <v/>
      </c>
      <c r="B4085" s="20" t="str">
        <f>IFERROR(VLOOKUP(D4085,RIJDERS!$B$19:$D$4377,3,FALSE),IF(ISBLANK(C4085),"",C4085))</f>
        <v/>
      </c>
    </row>
    <row r="4086" spans="1:2" x14ac:dyDescent="0.25">
      <c r="A4086" s="20" t="str">
        <f>IFERROR(VLOOKUP(D4086,RIJDERS!$B$19:$D$4377,2,FALSE),"")</f>
        <v/>
      </c>
      <c r="B4086" s="20" t="str">
        <f>IFERROR(VLOOKUP(D4086,RIJDERS!$B$19:$D$4377,3,FALSE),IF(ISBLANK(C4086),"",C4086))</f>
        <v/>
      </c>
    </row>
    <row r="4087" spans="1:2" x14ac:dyDescent="0.25">
      <c r="A4087" s="20" t="str">
        <f>IFERROR(VLOOKUP(D4087,RIJDERS!$B$19:$D$4377,2,FALSE),"")</f>
        <v/>
      </c>
      <c r="B4087" s="20" t="str">
        <f>IFERROR(VLOOKUP(D4087,RIJDERS!$B$19:$D$4377,3,FALSE),IF(ISBLANK(C4087),"",C4087))</f>
        <v/>
      </c>
    </row>
    <row r="4088" spans="1:2" x14ac:dyDescent="0.25">
      <c r="A4088" s="20" t="str">
        <f>IFERROR(VLOOKUP(D4088,RIJDERS!$B$19:$D$4377,2,FALSE),"")</f>
        <v/>
      </c>
      <c r="B4088" s="20" t="str">
        <f>IFERROR(VLOOKUP(D4088,RIJDERS!$B$19:$D$4377,3,FALSE),IF(ISBLANK(C4088),"",C4088))</f>
        <v/>
      </c>
    </row>
    <row r="4089" spans="1:2" x14ac:dyDescent="0.25">
      <c r="A4089" s="20" t="str">
        <f>IFERROR(VLOOKUP(D4089,RIJDERS!$B$19:$D$4377,2,FALSE),"")</f>
        <v/>
      </c>
      <c r="B4089" s="20" t="str">
        <f>IFERROR(VLOOKUP(D4089,RIJDERS!$B$19:$D$4377,3,FALSE),IF(ISBLANK(C4089),"",C4089))</f>
        <v/>
      </c>
    </row>
    <row r="4090" spans="1:2" x14ac:dyDescent="0.25">
      <c r="A4090" s="20" t="str">
        <f>IFERROR(VLOOKUP(D4090,RIJDERS!$B$19:$D$4377,2,FALSE),"")</f>
        <v/>
      </c>
      <c r="B4090" s="20" t="str">
        <f>IFERROR(VLOOKUP(D4090,RIJDERS!$B$19:$D$4377,3,FALSE),IF(ISBLANK(C4090),"",C4090))</f>
        <v/>
      </c>
    </row>
    <row r="4091" spans="1:2" x14ac:dyDescent="0.25">
      <c r="A4091" s="20" t="str">
        <f>IFERROR(VLOOKUP(D4091,RIJDERS!$B$19:$D$4377,2,FALSE),"")</f>
        <v/>
      </c>
      <c r="B4091" s="20" t="str">
        <f>IFERROR(VLOOKUP(D4091,RIJDERS!$B$19:$D$4377,3,FALSE),IF(ISBLANK(C4091),"",C4091))</f>
        <v/>
      </c>
    </row>
    <row r="4092" spans="1:2" x14ac:dyDescent="0.25">
      <c r="A4092" s="20" t="str">
        <f>IFERROR(VLOOKUP(D4092,RIJDERS!$B$19:$D$4377,2,FALSE),"")</f>
        <v/>
      </c>
      <c r="B4092" s="20" t="str">
        <f>IFERROR(VLOOKUP(D4092,RIJDERS!$B$19:$D$4377,3,FALSE),IF(ISBLANK(C4092),"",C4092))</f>
        <v/>
      </c>
    </row>
    <row r="4093" spans="1:2" x14ac:dyDescent="0.25">
      <c r="A4093" s="20" t="str">
        <f>IFERROR(VLOOKUP(D4093,RIJDERS!$B$19:$D$4377,2,FALSE),"")</f>
        <v/>
      </c>
      <c r="B4093" s="20" t="str">
        <f>IFERROR(VLOOKUP(D4093,RIJDERS!$B$19:$D$4377,3,FALSE),IF(ISBLANK(C4093),"",C4093))</f>
        <v/>
      </c>
    </row>
    <row r="4094" spans="1:2" x14ac:dyDescent="0.25">
      <c r="A4094" s="20" t="str">
        <f>IFERROR(VLOOKUP(D4094,RIJDERS!$B$19:$D$4377,2,FALSE),"")</f>
        <v/>
      </c>
      <c r="B4094" s="20" t="str">
        <f>IFERROR(VLOOKUP(D4094,RIJDERS!$B$19:$D$4377,3,FALSE),IF(ISBLANK(C4094),"",C4094))</f>
        <v/>
      </c>
    </row>
    <row r="4095" spans="1:2" x14ac:dyDescent="0.25">
      <c r="A4095" s="20" t="str">
        <f>IFERROR(VLOOKUP(D4095,RIJDERS!$B$19:$D$4377,2,FALSE),"")</f>
        <v/>
      </c>
      <c r="B4095" s="20" t="str">
        <f>IFERROR(VLOOKUP(D4095,RIJDERS!$B$19:$D$4377,3,FALSE),IF(ISBLANK(C4095),"",C4095))</f>
        <v/>
      </c>
    </row>
    <row r="4096" spans="1:2" x14ac:dyDescent="0.25">
      <c r="A4096" s="20" t="str">
        <f>IFERROR(VLOOKUP(D4096,RIJDERS!$B$19:$D$4377,2,FALSE),"")</f>
        <v/>
      </c>
      <c r="B4096" s="20" t="str">
        <f>IFERROR(VLOOKUP(D4096,RIJDERS!$B$19:$D$4377,3,FALSE),IF(ISBLANK(C4096),"",C4096))</f>
        <v/>
      </c>
    </row>
    <row r="4097" spans="1:2" x14ac:dyDescent="0.25">
      <c r="A4097" s="20" t="str">
        <f>IFERROR(VLOOKUP(D4097,RIJDERS!$B$19:$D$4377,2,FALSE),"")</f>
        <v/>
      </c>
      <c r="B4097" s="20" t="str">
        <f>IFERROR(VLOOKUP(D4097,RIJDERS!$B$19:$D$4377,3,FALSE),IF(ISBLANK(C4097),"",C4097))</f>
        <v/>
      </c>
    </row>
    <row r="4098" spans="1:2" x14ac:dyDescent="0.25">
      <c r="A4098" s="20" t="str">
        <f>IFERROR(VLOOKUP(D4098,RIJDERS!$B$19:$D$4377,2,FALSE),"")</f>
        <v/>
      </c>
      <c r="B4098" s="20" t="str">
        <f>IFERROR(VLOOKUP(D4098,RIJDERS!$B$19:$D$4377,3,FALSE),IF(ISBLANK(C4098),"",C4098))</f>
        <v/>
      </c>
    </row>
    <row r="4099" spans="1:2" x14ac:dyDescent="0.25">
      <c r="A4099" s="20" t="str">
        <f>IFERROR(VLOOKUP(D4099,RIJDERS!$B$19:$D$4377,2,FALSE),"")</f>
        <v/>
      </c>
      <c r="B4099" s="20" t="str">
        <f>IFERROR(VLOOKUP(D4099,RIJDERS!$B$19:$D$4377,3,FALSE),IF(ISBLANK(C4099),"",C4099))</f>
        <v/>
      </c>
    </row>
    <row r="4100" spans="1:2" x14ac:dyDescent="0.25">
      <c r="A4100" s="20" t="str">
        <f>IFERROR(VLOOKUP(D4100,RIJDERS!$B$19:$D$4377,2,FALSE),"")</f>
        <v/>
      </c>
      <c r="B4100" s="20" t="str">
        <f>IFERROR(VLOOKUP(D4100,RIJDERS!$B$19:$D$4377,3,FALSE),IF(ISBLANK(C4100),"",C4100))</f>
        <v/>
      </c>
    </row>
    <row r="4101" spans="1:2" x14ac:dyDescent="0.25">
      <c r="A4101" s="20" t="str">
        <f>IFERROR(VLOOKUP(D4101,RIJDERS!$B$19:$D$4377,2,FALSE),"")</f>
        <v/>
      </c>
      <c r="B4101" s="20" t="str">
        <f>IFERROR(VLOOKUP(D4101,RIJDERS!$B$19:$D$4377,3,FALSE),IF(ISBLANK(C4101),"",C4101))</f>
        <v/>
      </c>
    </row>
    <row r="4102" spans="1:2" x14ac:dyDescent="0.25">
      <c r="A4102" s="20" t="str">
        <f>IFERROR(VLOOKUP(D4102,RIJDERS!$B$19:$D$4377,2,FALSE),"")</f>
        <v/>
      </c>
      <c r="B4102" s="20" t="str">
        <f>IFERROR(VLOOKUP(D4102,RIJDERS!$B$19:$D$4377,3,FALSE),IF(ISBLANK(C4102),"",C4102))</f>
        <v/>
      </c>
    </row>
    <row r="4103" spans="1:2" x14ac:dyDescent="0.25">
      <c r="A4103" s="20" t="str">
        <f>IFERROR(VLOOKUP(D4103,RIJDERS!$B$19:$D$4377,2,FALSE),"")</f>
        <v/>
      </c>
      <c r="B4103" s="20" t="str">
        <f>IFERROR(VLOOKUP(D4103,RIJDERS!$B$19:$D$4377,3,FALSE),IF(ISBLANK(C4103),"",C4103))</f>
        <v/>
      </c>
    </row>
    <row r="4104" spans="1:2" x14ac:dyDescent="0.25">
      <c r="A4104" s="20" t="str">
        <f>IFERROR(VLOOKUP(D4104,RIJDERS!$B$19:$D$4377,2,FALSE),"")</f>
        <v/>
      </c>
      <c r="B4104" s="20" t="str">
        <f>IFERROR(VLOOKUP(D4104,RIJDERS!$B$19:$D$4377,3,FALSE),IF(ISBLANK(C4104),"",C4104))</f>
        <v/>
      </c>
    </row>
    <row r="4105" spans="1:2" x14ac:dyDescent="0.25">
      <c r="A4105" s="20" t="str">
        <f>IFERROR(VLOOKUP(D4105,RIJDERS!$B$19:$D$4377,2,FALSE),"")</f>
        <v/>
      </c>
      <c r="B4105" s="20" t="str">
        <f>IFERROR(VLOOKUP(D4105,RIJDERS!$B$19:$D$4377,3,FALSE),IF(ISBLANK(C4105),"",C4105))</f>
        <v/>
      </c>
    </row>
    <row r="4106" spans="1:2" x14ac:dyDescent="0.25">
      <c r="A4106" s="20" t="str">
        <f>IFERROR(VLOOKUP(D4106,RIJDERS!$B$19:$D$4377,2,FALSE),"")</f>
        <v/>
      </c>
      <c r="B4106" s="20" t="str">
        <f>IFERROR(VLOOKUP(D4106,RIJDERS!$B$19:$D$4377,3,FALSE),IF(ISBLANK(C4106),"",C4106))</f>
        <v/>
      </c>
    </row>
    <row r="4107" spans="1:2" x14ac:dyDescent="0.25">
      <c r="A4107" s="20" t="str">
        <f>IFERROR(VLOOKUP(D4107,RIJDERS!$B$19:$D$4377,2,FALSE),"")</f>
        <v/>
      </c>
      <c r="B4107" s="20" t="str">
        <f>IFERROR(VLOOKUP(D4107,RIJDERS!$B$19:$D$4377,3,FALSE),IF(ISBLANK(C4107),"",C4107))</f>
        <v/>
      </c>
    </row>
    <row r="4108" spans="1:2" x14ac:dyDescent="0.25">
      <c r="A4108" s="20" t="str">
        <f>IFERROR(VLOOKUP(D4108,RIJDERS!$B$19:$D$4377,2,FALSE),"")</f>
        <v/>
      </c>
      <c r="B4108" s="20" t="str">
        <f>IFERROR(VLOOKUP(D4108,RIJDERS!$B$19:$D$4377,3,FALSE),IF(ISBLANK(C4108),"",C4108))</f>
        <v/>
      </c>
    </row>
    <row r="4109" spans="1:2" x14ac:dyDescent="0.25">
      <c r="A4109" s="20" t="str">
        <f>IFERROR(VLOOKUP(D4109,RIJDERS!$B$19:$D$4377,2,FALSE),"")</f>
        <v/>
      </c>
      <c r="B4109" s="20" t="str">
        <f>IFERROR(VLOOKUP(D4109,RIJDERS!$B$19:$D$4377,3,FALSE),IF(ISBLANK(C4109),"",C4109))</f>
        <v/>
      </c>
    </row>
    <row r="4110" spans="1:2" x14ac:dyDescent="0.25">
      <c r="A4110" s="20" t="str">
        <f>IFERROR(VLOOKUP(D4110,RIJDERS!$B$19:$D$4377,2,FALSE),"")</f>
        <v/>
      </c>
      <c r="B4110" s="20" t="str">
        <f>IFERROR(VLOOKUP(D4110,RIJDERS!$B$19:$D$4377,3,FALSE),IF(ISBLANK(C4110),"",C4110))</f>
        <v/>
      </c>
    </row>
    <row r="4111" spans="1:2" x14ac:dyDescent="0.25">
      <c r="A4111" s="20" t="str">
        <f>IFERROR(VLOOKUP(D4111,RIJDERS!$B$19:$D$4377,2,FALSE),"")</f>
        <v/>
      </c>
      <c r="B4111" s="20" t="str">
        <f>IFERROR(VLOOKUP(D4111,RIJDERS!$B$19:$D$4377,3,FALSE),IF(ISBLANK(C4111),"",C4111))</f>
        <v/>
      </c>
    </row>
    <row r="4112" spans="1:2" x14ac:dyDescent="0.25">
      <c r="A4112" s="20" t="str">
        <f>IFERROR(VLOOKUP(D4112,RIJDERS!$B$19:$D$4377,2,FALSE),"")</f>
        <v/>
      </c>
      <c r="B4112" s="20" t="str">
        <f>IFERROR(VLOOKUP(D4112,RIJDERS!$B$19:$D$4377,3,FALSE),IF(ISBLANK(C4112),"",C4112))</f>
        <v/>
      </c>
    </row>
    <row r="4113" spans="1:2" x14ac:dyDescent="0.25">
      <c r="A4113" s="20" t="str">
        <f>IFERROR(VLOOKUP(D4113,RIJDERS!$B$19:$D$4377,2,FALSE),"")</f>
        <v/>
      </c>
      <c r="B4113" s="20" t="str">
        <f>IFERROR(VLOOKUP(D4113,RIJDERS!$B$19:$D$4377,3,FALSE),IF(ISBLANK(C4113),"",C4113))</f>
        <v/>
      </c>
    </row>
    <row r="4114" spans="1:2" x14ac:dyDescent="0.25">
      <c r="A4114" s="20" t="str">
        <f>IFERROR(VLOOKUP(D4114,RIJDERS!$B$19:$D$4377,2,FALSE),"")</f>
        <v/>
      </c>
      <c r="B4114" s="20" t="str">
        <f>IFERROR(VLOOKUP(D4114,RIJDERS!$B$19:$D$4377,3,FALSE),IF(ISBLANK(C4114),"",C4114))</f>
        <v/>
      </c>
    </row>
    <row r="4115" spans="1:2" x14ac:dyDescent="0.25">
      <c r="A4115" s="20" t="str">
        <f>IFERROR(VLOOKUP(D4115,RIJDERS!$B$19:$D$4377,2,FALSE),"")</f>
        <v/>
      </c>
      <c r="B4115" s="20" t="str">
        <f>IFERROR(VLOOKUP(D4115,RIJDERS!$B$19:$D$4377,3,FALSE),IF(ISBLANK(C4115),"",C4115))</f>
        <v/>
      </c>
    </row>
    <row r="4116" spans="1:2" x14ac:dyDescent="0.25">
      <c r="A4116" s="20" t="str">
        <f>IFERROR(VLOOKUP(D4116,RIJDERS!$B$19:$D$4377,2,FALSE),"")</f>
        <v/>
      </c>
      <c r="B4116" s="20" t="str">
        <f>IFERROR(VLOOKUP(D4116,RIJDERS!$B$19:$D$4377,3,FALSE),IF(ISBLANK(C4116),"",C4116))</f>
        <v/>
      </c>
    </row>
    <row r="4117" spans="1:2" x14ac:dyDescent="0.25">
      <c r="A4117" s="20" t="str">
        <f>IFERROR(VLOOKUP(D4117,RIJDERS!$B$19:$D$4377,2,FALSE),"")</f>
        <v/>
      </c>
      <c r="B4117" s="20" t="str">
        <f>IFERROR(VLOOKUP(D4117,RIJDERS!$B$19:$D$4377,3,FALSE),IF(ISBLANK(C4117),"",C4117))</f>
        <v/>
      </c>
    </row>
    <row r="4118" spans="1:2" x14ac:dyDescent="0.25">
      <c r="A4118" s="20" t="str">
        <f>IFERROR(VLOOKUP(D4118,RIJDERS!$B$19:$D$4377,2,FALSE),"")</f>
        <v/>
      </c>
      <c r="B4118" s="20" t="str">
        <f>IFERROR(VLOOKUP(D4118,RIJDERS!$B$19:$D$4377,3,FALSE),IF(ISBLANK(C4118),"",C4118))</f>
        <v/>
      </c>
    </row>
    <row r="4119" spans="1:2" x14ac:dyDescent="0.25">
      <c r="A4119" s="20" t="str">
        <f>IFERROR(VLOOKUP(D4119,RIJDERS!$B$19:$D$4377,2,FALSE),"")</f>
        <v/>
      </c>
      <c r="B4119" s="20" t="str">
        <f>IFERROR(VLOOKUP(D4119,RIJDERS!$B$19:$D$4377,3,FALSE),IF(ISBLANK(C4119),"",C4119))</f>
        <v/>
      </c>
    </row>
    <row r="4120" spans="1:2" x14ac:dyDescent="0.25">
      <c r="A4120" s="20" t="str">
        <f>IFERROR(VLOOKUP(D4120,RIJDERS!$B$19:$D$4377,2,FALSE),"")</f>
        <v/>
      </c>
      <c r="B4120" s="20" t="str">
        <f>IFERROR(VLOOKUP(D4120,RIJDERS!$B$19:$D$4377,3,FALSE),IF(ISBLANK(C4120),"",C4120))</f>
        <v/>
      </c>
    </row>
    <row r="4121" spans="1:2" x14ac:dyDescent="0.25">
      <c r="A4121" s="20" t="str">
        <f>IFERROR(VLOOKUP(D4121,RIJDERS!$B$19:$D$4377,2,FALSE),"")</f>
        <v/>
      </c>
      <c r="B4121" s="20" t="str">
        <f>IFERROR(VLOOKUP(D4121,RIJDERS!$B$19:$D$4377,3,FALSE),IF(ISBLANK(C4121),"",C4121))</f>
        <v/>
      </c>
    </row>
    <row r="4122" spans="1:2" x14ac:dyDescent="0.25">
      <c r="A4122" s="20" t="str">
        <f>IFERROR(VLOOKUP(D4122,RIJDERS!$B$19:$D$4377,2,FALSE),"")</f>
        <v/>
      </c>
      <c r="B4122" s="20" t="str">
        <f>IFERROR(VLOOKUP(D4122,RIJDERS!$B$19:$D$4377,3,FALSE),IF(ISBLANK(C4122),"",C4122))</f>
        <v/>
      </c>
    </row>
    <row r="4123" spans="1:2" x14ac:dyDescent="0.25">
      <c r="A4123" s="20" t="str">
        <f>IFERROR(VLOOKUP(D4123,RIJDERS!$B$19:$D$4377,2,FALSE),"")</f>
        <v/>
      </c>
      <c r="B4123" s="20" t="str">
        <f>IFERROR(VLOOKUP(D4123,RIJDERS!$B$19:$D$4377,3,FALSE),IF(ISBLANK(C4123),"",C4123))</f>
        <v/>
      </c>
    </row>
    <row r="4124" spans="1:2" x14ac:dyDescent="0.25">
      <c r="A4124" s="20" t="str">
        <f>IFERROR(VLOOKUP(D4124,RIJDERS!$B$19:$D$4377,2,FALSE),"")</f>
        <v/>
      </c>
      <c r="B4124" s="20" t="str">
        <f>IFERROR(VLOOKUP(D4124,RIJDERS!$B$19:$D$4377,3,FALSE),IF(ISBLANK(C4124),"",C4124))</f>
        <v/>
      </c>
    </row>
    <row r="4125" spans="1:2" x14ac:dyDescent="0.25">
      <c r="A4125" s="20" t="str">
        <f>IFERROR(VLOOKUP(D4125,RIJDERS!$B$19:$D$4377,2,FALSE),"")</f>
        <v/>
      </c>
      <c r="B4125" s="20" t="str">
        <f>IFERROR(VLOOKUP(D4125,RIJDERS!$B$19:$D$4377,3,FALSE),IF(ISBLANK(C4125),"",C4125))</f>
        <v/>
      </c>
    </row>
    <row r="4126" spans="1:2" x14ac:dyDescent="0.25">
      <c r="A4126" s="20" t="str">
        <f>IFERROR(VLOOKUP(D4126,RIJDERS!$B$19:$D$4377,2,FALSE),"")</f>
        <v/>
      </c>
      <c r="B4126" s="20" t="str">
        <f>IFERROR(VLOOKUP(D4126,RIJDERS!$B$19:$D$4377,3,FALSE),IF(ISBLANK(C4126),"",C4126))</f>
        <v/>
      </c>
    </row>
    <row r="4127" spans="1:2" x14ac:dyDescent="0.25">
      <c r="A4127" s="20" t="str">
        <f>IFERROR(VLOOKUP(D4127,RIJDERS!$B$19:$D$4377,2,FALSE),"")</f>
        <v/>
      </c>
      <c r="B4127" s="20" t="str">
        <f>IFERROR(VLOOKUP(D4127,RIJDERS!$B$19:$D$4377,3,FALSE),IF(ISBLANK(C4127),"",C4127))</f>
        <v/>
      </c>
    </row>
    <row r="4128" spans="1:2" x14ac:dyDescent="0.25">
      <c r="A4128" s="20" t="str">
        <f>IFERROR(VLOOKUP(D4128,RIJDERS!$B$19:$D$4377,2,FALSE),"")</f>
        <v/>
      </c>
      <c r="B4128" s="20" t="str">
        <f>IFERROR(VLOOKUP(D4128,RIJDERS!$B$19:$D$4377,3,FALSE),IF(ISBLANK(C4128),"",C4128))</f>
        <v/>
      </c>
    </row>
    <row r="4129" spans="1:2" x14ac:dyDescent="0.25">
      <c r="A4129" s="20" t="str">
        <f>IFERROR(VLOOKUP(D4129,RIJDERS!$B$19:$D$4377,2,FALSE),"")</f>
        <v/>
      </c>
      <c r="B4129" s="20" t="str">
        <f>IFERROR(VLOOKUP(D4129,RIJDERS!$B$19:$D$4377,3,FALSE),IF(ISBLANK(C4129),"",C4129))</f>
        <v/>
      </c>
    </row>
    <row r="4130" spans="1:2" x14ac:dyDescent="0.25">
      <c r="A4130" s="20" t="str">
        <f>IFERROR(VLOOKUP(D4130,RIJDERS!$B$19:$D$4377,2,FALSE),"")</f>
        <v/>
      </c>
      <c r="B4130" s="20" t="str">
        <f>IFERROR(VLOOKUP(D4130,RIJDERS!$B$19:$D$4377,3,FALSE),IF(ISBLANK(C4130),"",C4130))</f>
        <v/>
      </c>
    </row>
    <row r="4131" spans="1:2" x14ac:dyDescent="0.25">
      <c r="A4131" s="20" t="str">
        <f>IFERROR(VLOOKUP(D4131,RIJDERS!$B$19:$D$4377,2,FALSE),"")</f>
        <v/>
      </c>
      <c r="B4131" s="20" t="str">
        <f>IFERROR(VLOOKUP(D4131,RIJDERS!$B$19:$D$4377,3,FALSE),IF(ISBLANK(C4131),"",C4131))</f>
        <v/>
      </c>
    </row>
    <row r="4132" spans="1:2" x14ac:dyDescent="0.25">
      <c r="A4132" s="20" t="str">
        <f>IFERROR(VLOOKUP(D4132,RIJDERS!$B$19:$D$4377,2,FALSE),"")</f>
        <v/>
      </c>
      <c r="B4132" s="20" t="str">
        <f>IFERROR(VLOOKUP(D4132,RIJDERS!$B$19:$D$4377,3,FALSE),IF(ISBLANK(C4132),"",C4132))</f>
        <v/>
      </c>
    </row>
    <row r="4133" spans="1:2" x14ac:dyDescent="0.25">
      <c r="A4133" s="20" t="str">
        <f>IFERROR(VLOOKUP(D4133,RIJDERS!$B$19:$D$4377,2,FALSE),"")</f>
        <v/>
      </c>
      <c r="B4133" s="20" t="str">
        <f>IFERROR(VLOOKUP(D4133,RIJDERS!$B$19:$D$4377,3,FALSE),IF(ISBLANK(C4133),"",C4133))</f>
        <v/>
      </c>
    </row>
    <row r="4134" spans="1:2" x14ac:dyDescent="0.25">
      <c r="A4134" s="20" t="str">
        <f>IFERROR(VLOOKUP(D4134,RIJDERS!$B$19:$D$4377,2,FALSE),"")</f>
        <v/>
      </c>
      <c r="B4134" s="20" t="str">
        <f>IFERROR(VLOOKUP(D4134,RIJDERS!$B$19:$D$4377,3,FALSE),IF(ISBLANK(C4134),"",C4134))</f>
        <v/>
      </c>
    </row>
    <row r="4135" spans="1:2" x14ac:dyDescent="0.25">
      <c r="A4135" s="20" t="str">
        <f>IFERROR(VLOOKUP(D4135,RIJDERS!$B$19:$D$4377,2,FALSE),"")</f>
        <v/>
      </c>
      <c r="B4135" s="20" t="str">
        <f>IFERROR(VLOOKUP(D4135,RIJDERS!$B$19:$D$4377,3,FALSE),IF(ISBLANK(C4135),"",C4135))</f>
        <v/>
      </c>
    </row>
    <row r="4136" spans="1:2" x14ac:dyDescent="0.25">
      <c r="A4136" s="20" t="str">
        <f>IFERROR(VLOOKUP(D4136,RIJDERS!$B$19:$D$4377,2,FALSE),"")</f>
        <v/>
      </c>
      <c r="B4136" s="20" t="str">
        <f>IFERROR(VLOOKUP(D4136,RIJDERS!$B$19:$D$4377,3,FALSE),IF(ISBLANK(C4136),"",C4136))</f>
        <v/>
      </c>
    </row>
    <row r="4137" spans="1:2" x14ac:dyDescent="0.25">
      <c r="A4137" s="20" t="str">
        <f>IFERROR(VLOOKUP(D4137,RIJDERS!$B$19:$D$4377,2,FALSE),"")</f>
        <v/>
      </c>
      <c r="B4137" s="20" t="str">
        <f>IFERROR(VLOOKUP(D4137,RIJDERS!$B$19:$D$4377,3,FALSE),IF(ISBLANK(C4137),"",C4137))</f>
        <v/>
      </c>
    </row>
    <row r="4138" spans="1:2" x14ac:dyDescent="0.25">
      <c r="A4138" s="20" t="str">
        <f>IFERROR(VLOOKUP(D4138,RIJDERS!$B$19:$D$4377,2,FALSE),"")</f>
        <v/>
      </c>
      <c r="B4138" s="20" t="str">
        <f>IFERROR(VLOOKUP(D4138,RIJDERS!$B$19:$D$4377,3,FALSE),IF(ISBLANK(C4138),"",C4138))</f>
        <v/>
      </c>
    </row>
    <row r="4139" spans="1:2" x14ac:dyDescent="0.25">
      <c r="A4139" s="20" t="str">
        <f>IFERROR(VLOOKUP(D4139,RIJDERS!$B$19:$D$4377,2,FALSE),"")</f>
        <v/>
      </c>
      <c r="B4139" s="20" t="str">
        <f>IFERROR(VLOOKUP(D4139,RIJDERS!$B$19:$D$4377,3,FALSE),IF(ISBLANK(C4139),"",C4139))</f>
        <v/>
      </c>
    </row>
    <row r="4140" spans="1:2" x14ac:dyDescent="0.25">
      <c r="A4140" s="20" t="str">
        <f>IFERROR(VLOOKUP(D4140,RIJDERS!$B$19:$D$4377,2,FALSE),"")</f>
        <v/>
      </c>
      <c r="B4140" s="20" t="str">
        <f>IFERROR(VLOOKUP(D4140,RIJDERS!$B$19:$D$4377,3,FALSE),IF(ISBLANK(C4140),"",C4140))</f>
        <v/>
      </c>
    </row>
    <row r="4141" spans="1:2" x14ac:dyDescent="0.25">
      <c r="A4141" s="20" t="str">
        <f>IFERROR(VLOOKUP(D4141,RIJDERS!$B$19:$D$4377,2,FALSE),"")</f>
        <v/>
      </c>
      <c r="B4141" s="20" t="str">
        <f>IFERROR(VLOOKUP(D4141,RIJDERS!$B$19:$D$4377,3,FALSE),IF(ISBLANK(C4141),"",C4141))</f>
        <v/>
      </c>
    </row>
    <row r="4142" spans="1:2" x14ac:dyDescent="0.25">
      <c r="A4142" s="20" t="str">
        <f>IFERROR(VLOOKUP(D4142,RIJDERS!$B$19:$D$4377,2,FALSE),"")</f>
        <v/>
      </c>
      <c r="B4142" s="20" t="str">
        <f>IFERROR(VLOOKUP(D4142,RIJDERS!$B$19:$D$4377,3,FALSE),IF(ISBLANK(C4142),"",C4142))</f>
        <v/>
      </c>
    </row>
    <row r="4143" spans="1:2" x14ac:dyDescent="0.25">
      <c r="A4143" s="20" t="str">
        <f>IFERROR(VLOOKUP(D4143,RIJDERS!$B$19:$D$4377,2,FALSE),"")</f>
        <v/>
      </c>
      <c r="B4143" s="20" t="str">
        <f>IFERROR(VLOOKUP(D4143,RIJDERS!$B$19:$D$4377,3,FALSE),IF(ISBLANK(C4143),"",C4143))</f>
        <v/>
      </c>
    </row>
    <row r="4144" spans="1:2" x14ac:dyDescent="0.25">
      <c r="A4144" s="20" t="str">
        <f>IFERROR(VLOOKUP(D4144,RIJDERS!$B$19:$D$4377,2,FALSE),"")</f>
        <v/>
      </c>
      <c r="B4144" s="20" t="str">
        <f>IFERROR(VLOOKUP(D4144,RIJDERS!$B$19:$D$4377,3,FALSE),IF(ISBLANK(C4144),"",C4144))</f>
        <v/>
      </c>
    </row>
    <row r="4145" spans="1:2" x14ac:dyDescent="0.25">
      <c r="A4145" s="20" t="str">
        <f>IFERROR(VLOOKUP(D4145,RIJDERS!$B$19:$D$4377,2,FALSE),"")</f>
        <v/>
      </c>
      <c r="B4145" s="20" t="str">
        <f>IFERROR(VLOOKUP(D4145,RIJDERS!$B$19:$D$4377,3,FALSE),IF(ISBLANK(C4145),"",C4145))</f>
        <v/>
      </c>
    </row>
    <row r="4146" spans="1:2" x14ac:dyDescent="0.25">
      <c r="A4146" s="20" t="str">
        <f>IFERROR(VLOOKUP(D4146,RIJDERS!$B$19:$D$4377,2,FALSE),"")</f>
        <v/>
      </c>
      <c r="B4146" s="20" t="str">
        <f>IFERROR(VLOOKUP(D4146,RIJDERS!$B$19:$D$4377,3,FALSE),IF(ISBLANK(C4146),"",C4146))</f>
        <v/>
      </c>
    </row>
    <row r="4147" spans="1:2" x14ac:dyDescent="0.25">
      <c r="A4147" s="20" t="str">
        <f>IFERROR(VLOOKUP(D4147,RIJDERS!$B$19:$D$4377,2,FALSE),"")</f>
        <v/>
      </c>
      <c r="B4147" s="20" t="str">
        <f>IFERROR(VLOOKUP(D4147,RIJDERS!$B$19:$D$4377,3,FALSE),IF(ISBLANK(C4147),"",C4147))</f>
        <v/>
      </c>
    </row>
    <row r="4148" spans="1:2" x14ac:dyDescent="0.25">
      <c r="A4148" s="20" t="str">
        <f>IFERROR(VLOOKUP(D4148,RIJDERS!$B$19:$D$4377,2,FALSE),"")</f>
        <v/>
      </c>
      <c r="B4148" s="20" t="str">
        <f>IFERROR(VLOOKUP(D4148,RIJDERS!$B$19:$D$4377,3,FALSE),IF(ISBLANK(C4148),"",C4148))</f>
        <v/>
      </c>
    </row>
    <row r="4149" spans="1:2" x14ac:dyDescent="0.25">
      <c r="A4149" s="20" t="str">
        <f>IFERROR(VLOOKUP(D4149,RIJDERS!$B$19:$D$4377,2,FALSE),"")</f>
        <v/>
      </c>
      <c r="B4149" s="20" t="str">
        <f>IFERROR(VLOOKUP(D4149,RIJDERS!$B$19:$D$4377,3,FALSE),IF(ISBLANK(C4149),"",C4149))</f>
        <v/>
      </c>
    </row>
    <row r="4150" spans="1:2" x14ac:dyDescent="0.25">
      <c r="A4150" s="20" t="str">
        <f>IFERROR(VLOOKUP(D4150,RIJDERS!$B$19:$D$4377,2,FALSE),"")</f>
        <v/>
      </c>
      <c r="B4150" s="20" t="str">
        <f>IFERROR(VLOOKUP(D4150,RIJDERS!$B$19:$D$4377,3,FALSE),IF(ISBLANK(C4150),"",C4150))</f>
        <v/>
      </c>
    </row>
    <row r="4151" spans="1:2" x14ac:dyDescent="0.25">
      <c r="A4151" s="20" t="str">
        <f>IFERROR(VLOOKUP(D4151,RIJDERS!$B$19:$D$4377,2,FALSE),"")</f>
        <v/>
      </c>
      <c r="B4151" s="20" t="str">
        <f>IFERROR(VLOOKUP(D4151,RIJDERS!$B$19:$D$4377,3,FALSE),IF(ISBLANK(C4151),"",C4151))</f>
        <v/>
      </c>
    </row>
    <row r="4152" spans="1:2" x14ac:dyDescent="0.25">
      <c r="A4152" s="20" t="str">
        <f>IFERROR(VLOOKUP(D4152,RIJDERS!$B$19:$D$4377,2,FALSE),"")</f>
        <v/>
      </c>
      <c r="B4152" s="20" t="str">
        <f>IFERROR(VLOOKUP(D4152,RIJDERS!$B$19:$D$4377,3,FALSE),IF(ISBLANK(C4152),"",C4152))</f>
        <v/>
      </c>
    </row>
    <row r="4153" spans="1:2" x14ac:dyDescent="0.25">
      <c r="A4153" s="20" t="str">
        <f>IFERROR(VLOOKUP(D4153,RIJDERS!$B$19:$D$4377,2,FALSE),"")</f>
        <v/>
      </c>
      <c r="B4153" s="20" t="str">
        <f>IFERROR(VLOOKUP(D4153,RIJDERS!$B$19:$D$4377,3,FALSE),IF(ISBLANK(C4153),"",C4153))</f>
        <v/>
      </c>
    </row>
    <row r="4154" spans="1:2" x14ac:dyDescent="0.25">
      <c r="A4154" s="20" t="str">
        <f>IFERROR(VLOOKUP(D4154,RIJDERS!$B$19:$D$4377,2,FALSE),"")</f>
        <v/>
      </c>
      <c r="B4154" s="20" t="str">
        <f>IFERROR(VLOOKUP(D4154,RIJDERS!$B$19:$D$4377,3,FALSE),IF(ISBLANK(C4154),"",C4154))</f>
        <v/>
      </c>
    </row>
    <row r="4155" spans="1:2" x14ac:dyDescent="0.25">
      <c r="A4155" s="20" t="str">
        <f>IFERROR(VLOOKUP(D4155,RIJDERS!$B$19:$D$4377,2,FALSE),"")</f>
        <v/>
      </c>
      <c r="B4155" s="20" t="str">
        <f>IFERROR(VLOOKUP(D4155,RIJDERS!$B$19:$D$4377,3,FALSE),IF(ISBLANK(C4155),"",C4155))</f>
        <v/>
      </c>
    </row>
    <row r="4156" spans="1:2" x14ac:dyDescent="0.25">
      <c r="A4156" s="20" t="str">
        <f>IFERROR(VLOOKUP(D4156,RIJDERS!$B$19:$D$4377,2,FALSE),"")</f>
        <v/>
      </c>
      <c r="B4156" s="20" t="str">
        <f>IFERROR(VLOOKUP(D4156,RIJDERS!$B$19:$D$4377,3,FALSE),IF(ISBLANK(C4156),"",C4156))</f>
        <v/>
      </c>
    </row>
    <row r="4157" spans="1:2" x14ac:dyDescent="0.25">
      <c r="A4157" s="20" t="str">
        <f>IFERROR(VLOOKUP(D4157,RIJDERS!$B$19:$D$4377,2,FALSE),"")</f>
        <v/>
      </c>
      <c r="B4157" s="20" t="str">
        <f>IFERROR(VLOOKUP(D4157,RIJDERS!$B$19:$D$4377,3,FALSE),IF(ISBLANK(C4157),"",C4157))</f>
        <v/>
      </c>
    </row>
    <row r="4158" spans="1:2" x14ac:dyDescent="0.25">
      <c r="A4158" s="20" t="str">
        <f>IFERROR(VLOOKUP(D4158,RIJDERS!$B$19:$D$4377,2,FALSE),"")</f>
        <v/>
      </c>
      <c r="B4158" s="20" t="str">
        <f>IFERROR(VLOOKUP(D4158,RIJDERS!$B$19:$D$4377,3,FALSE),IF(ISBLANK(C4158),"",C4158))</f>
        <v/>
      </c>
    </row>
    <row r="4159" spans="1:2" x14ac:dyDescent="0.25">
      <c r="A4159" s="20" t="str">
        <f>IFERROR(VLOOKUP(D4159,RIJDERS!$B$19:$D$4377,2,FALSE),"")</f>
        <v/>
      </c>
      <c r="B4159" s="20" t="str">
        <f>IFERROR(VLOOKUP(D4159,RIJDERS!$B$19:$D$4377,3,FALSE),IF(ISBLANK(C4159),"",C4159))</f>
        <v/>
      </c>
    </row>
    <row r="4160" spans="1:2" x14ac:dyDescent="0.25">
      <c r="A4160" s="20" t="str">
        <f>IFERROR(VLOOKUP(D4160,RIJDERS!$B$19:$D$4377,2,FALSE),"")</f>
        <v/>
      </c>
      <c r="B4160" s="20" t="str">
        <f>IFERROR(VLOOKUP(D4160,RIJDERS!$B$19:$D$4377,3,FALSE),IF(ISBLANK(C4160),"",C4160))</f>
        <v/>
      </c>
    </row>
    <row r="4161" spans="1:2" x14ac:dyDescent="0.25">
      <c r="A4161" s="20" t="str">
        <f>IFERROR(VLOOKUP(D4161,RIJDERS!$B$19:$D$4377,2,FALSE),"")</f>
        <v/>
      </c>
      <c r="B4161" s="20" t="str">
        <f>IFERROR(VLOOKUP(D4161,RIJDERS!$B$19:$D$4377,3,FALSE),IF(ISBLANK(C4161),"",C4161))</f>
        <v/>
      </c>
    </row>
    <row r="4162" spans="1:2" x14ac:dyDescent="0.25">
      <c r="A4162" s="20" t="str">
        <f>IFERROR(VLOOKUP(D4162,RIJDERS!$B$19:$D$4377,2,FALSE),"")</f>
        <v/>
      </c>
      <c r="B4162" s="20" t="str">
        <f>IFERROR(VLOOKUP(D4162,RIJDERS!$B$19:$D$4377,3,FALSE),IF(ISBLANK(C4162),"",C4162))</f>
        <v/>
      </c>
    </row>
    <row r="4163" spans="1:2" x14ac:dyDescent="0.25">
      <c r="A4163" s="20" t="str">
        <f>IFERROR(VLOOKUP(D4163,RIJDERS!$B$19:$D$4377,2,FALSE),"")</f>
        <v/>
      </c>
      <c r="B4163" s="20" t="str">
        <f>IFERROR(VLOOKUP(D4163,RIJDERS!$B$19:$D$4377,3,FALSE),IF(ISBLANK(C4163),"",C4163))</f>
        <v/>
      </c>
    </row>
    <row r="4164" spans="1:2" x14ac:dyDescent="0.25">
      <c r="A4164" s="20" t="str">
        <f>IFERROR(VLOOKUP(D4164,RIJDERS!$B$19:$D$4377,2,FALSE),"")</f>
        <v/>
      </c>
      <c r="B4164" s="20" t="str">
        <f>IFERROR(VLOOKUP(D4164,RIJDERS!$B$19:$D$4377,3,FALSE),IF(ISBLANK(C4164),"",C4164))</f>
        <v/>
      </c>
    </row>
    <row r="4165" spans="1:2" x14ac:dyDescent="0.25">
      <c r="A4165" s="20" t="str">
        <f>IFERROR(VLOOKUP(D4165,RIJDERS!$B$19:$D$4377,2,FALSE),"")</f>
        <v/>
      </c>
      <c r="B4165" s="20" t="str">
        <f>IFERROR(VLOOKUP(D4165,RIJDERS!$B$19:$D$4377,3,FALSE),IF(ISBLANK(C4165),"",C4165))</f>
        <v/>
      </c>
    </row>
    <row r="4166" spans="1:2" x14ac:dyDescent="0.25">
      <c r="A4166" s="20" t="str">
        <f>IFERROR(VLOOKUP(D4166,RIJDERS!$B$19:$D$4377,2,FALSE),"")</f>
        <v/>
      </c>
      <c r="B4166" s="20" t="str">
        <f>IFERROR(VLOOKUP(D4166,RIJDERS!$B$19:$D$4377,3,FALSE),IF(ISBLANK(C4166),"",C4166))</f>
        <v/>
      </c>
    </row>
    <row r="4167" spans="1:2" x14ac:dyDescent="0.25">
      <c r="A4167" s="20" t="str">
        <f>IFERROR(VLOOKUP(D4167,RIJDERS!$B$19:$D$4377,2,FALSE),"")</f>
        <v/>
      </c>
      <c r="B4167" s="20" t="str">
        <f>IFERROR(VLOOKUP(D4167,RIJDERS!$B$19:$D$4377,3,FALSE),IF(ISBLANK(C4167),"",C4167))</f>
        <v/>
      </c>
    </row>
    <row r="4168" spans="1:2" x14ac:dyDescent="0.25">
      <c r="A4168" s="20" t="str">
        <f>IFERROR(VLOOKUP(D4168,RIJDERS!$B$19:$D$4377,2,FALSE),"")</f>
        <v/>
      </c>
      <c r="B4168" s="20" t="str">
        <f>IFERROR(VLOOKUP(D4168,RIJDERS!$B$19:$D$4377,3,FALSE),IF(ISBLANK(C4168),"",C4168))</f>
        <v/>
      </c>
    </row>
    <row r="4169" spans="1:2" x14ac:dyDescent="0.25">
      <c r="A4169" s="20" t="str">
        <f>IFERROR(VLOOKUP(D4169,RIJDERS!$B$19:$D$4377,2,FALSE),"")</f>
        <v/>
      </c>
      <c r="B4169" s="20" t="str">
        <f>IFERROR(VLOOKUP(D4169,RIJDERS!$B$19:$D$4377,3,FALSE),IF(ISBLANK(C4169),"",C4169))</f>
        <v/>
      </c>
    </row>
    <row r="4170" spans="1:2" x14ac:dyDescent="0.25">
      <c r="A4170" s="20" t="str">
        <f>IFERROR(VLOOKUP(D4170,RIJDERS!$B$19:$D$4377,2,FALSE),"")</f>
        <v/>
      </c>
      <c r="B4170" s="20" t="str">
        <f>IFERROR(VLOOKUP(D4170,RIJDERS!$B$19:$D$4377,3,FALSE),IF(ISBLANK(C4170),"",C4170))</f>
        <v/>
      </c>
    </row>
    <row r="4171" spans="1:2" x14ac:dyDescent="0.25">
      <c r="A4171" s="20" t="str">
        <f>IFERROR(VLOOKUP(D4171,RIJDERS!$B$19:$D$4377,2,FALSE),"")</f>
        <v/>
      </c>
      <c r="B4171" s="20" t="str">
        <f>IFERROR(VLOOKUP(D4171,RIJDERS!$B$19:$D$4377,3,FALSE),IF(ISBLANK(C4171),"",C4171))</f>
        <v/>
      </c>
    </row>
    <row r="4172" spans="1:2" x14ac:dyDescent="0.25">
      <c r="A4172" s="20" t="str">
        <f>IFERROR(VLOOKUP(D4172,RIJDERS!$B$19:$D$4377,2,FALSE),"")</f>
        <v/>
      </c>
      <c r="B4172" s="20" t="str">
        <f>IFERROR(VLOOKUP(D4172,RIJDERS!$B$19:$D$4377,3,FALSE),IF(ISBLANK(C4172),"",C4172))</f>
        <v/>
      </c>
    </row>
    <row r="4173" spans="1:2" x14ac:dyDescent="0.25">
      <c r="A4173" s="20" t="str">
        <f>IFERROR(VLOOKUP(D4173,RIJDERS!$B$19:$D$4377,2,FALSE),"")</f>
        <v/>
      </c>
      <c r="B4173" s="20" t="str">
        <f>IFERROR(VLOOKUP(D4173,RIJDERS!$B$19:$D$4377,3,FALSE),IF(ISBLANK(C4173),"",C4173))</f>
        <v/>
      </c>
    </row>
    <row r="4174" spans="1:2" x14ac:dyDescent="0.25">
      <c r="A4174" s="20" t="str">
        <f>IFERROR(VLOOKUP(D4174,RIJDERS!$B$19:$D$4377,2,FALSE),"")</f>
        <v/>
      </c>
      <c r="B4174" s="20" t="str">
        <f>IFERROR(VLOOKUP(D4174,RIJDERS!$B$19:$D$4377,3,FALSE),IF(ISBLANK(C4174),"",C4174))</f>
        <v/>
      </c>
    </row>
    <row r="4175" spans="1:2" x14ac:dyDescent="0.25">
      <c r="A4175" s="20" t="str">
        <f>IFERROR(VLOOKUP(D4175,RIJDERS!$B$19:$D$4377,2,FALSE),"")</f>
        <v/>
      </c>
      <c r="B4175" s="20" t="str">
        <f>IFERROR(VLOOKUP(D4175,RIJDERS!$B$19:$D$4377,3,FALSE),IF(ISBLANK(C4175),"",C4175))</f>
        <v/>
      </c>
    </row>
    <row r="4176" spans="1:2" x14ac:dyDescent="0.25">
      <c r="A4176" s="20" t="str">
        <f>IFERROR(VLOOKUP(D4176,RIJDERS!$B$19:$D$4377,2,FALSE),"")</f>
        <v/>
      </c>
      <c r="B4176" s="20" t="str">
        <f>IFERROR(VLOOKUP(D4176,RIJDERS!$B$19:$D$4377,3,FALSE),IF(ISBLANK(C4176),"",C4176))</f>
        <v/>
      </c>
    </row>
    <row r="4177" spans="1:2" x14ac:dyDescent="0.25">
      <c r="A4177" s="20" t="str">
        <f>IFERROR(VLOOKUP(D4177,RIJDERS!$B$19:$D$4377,2,FALSE),"")</f>
        <v/>
      </c>
      <c r="B4177" s="20" t="str">
        <f>IFERROR(VLOOKUP(D4177,RIJDERS!$B$19:$D$4377,3,FALSE),IF(ISBLANK(C4177),"",C4177))</f>
        <v/>
      </c>
    </row>
    <row r="4178" spans="1:2" x14ac:dyDescent="0.25">
      <c r="A4178" s="20" t="str">
        <f>IFERROR(VLOOKUP(D4178,RIJDERS!$B$19:$D$4377,2,FALSE),"")</f>
        <v/>
      </c>
      <c r="B4178" s="20" t="str">
        <f>IFERROR(VLOOKUP(D4178,RIJDERS!$B$19:$D$4377,3,FALSE),IF(ISBLANK(C4178),"",C4178))</f>
        <v/>
      </c>
    </row>
    <row r="4179" spans="1:2" x14ac:dyDescent="0.25">
      <c r="A4179" s="20" t="str">
        <f>IFERROR(VLOOKUP(D4179,RIJDERS!$B$19:$D$4377,2,FALSE),"")</f>
        <v/>
      </c>
      <c r="B4179" s="20" t="str">
        <f>IFERROR(VLOOKUP(D4179,RIJDERS!$B$19:$D$4377,3,FALSE),IF(ISBLANK(C4179),"",C4179))</f>
        <v/>
      </c>
    </row>
    <row r="4180" spans="1:2" x14ac:dyDescent="0.25">
      <c r="A4180" s="20" t="str">
        <f>IFERROR(VLOOKUP(D4180,RIJDERS!$B$19:$D$4377,2,FALSE),"")</f>
        <v/>
      </c>
      <c r="B4180" s="20" t="str">
        <f>IFERROR(VLOOKUP(D4180,RIJDERS!$B$19:$D$4377,3,FALSE),IF(ISBLANK(C4180),"",C4180))</f>
        <v/>
      </c>
    </row>
    <row r="4181" spans="1:2" x14ac:dyDescent="0.25">
      <c r="A4181" s="20" t="str">
        <f>IFERROR(VLOOKUP(D4181,RIJDERS!$B$19:$D$4377,2,FALSE),"")</f>
        <v/>
      </c>
      <c r="B4181" s="20" t="str">
        <f>IFERROR(VLOOKUP(D4181,RIJDERS!$B$19:$D$4377,3,FALSE),IF(ISBLANK(C4181),"",C4181))</f>
        <v/>
      </c>
    </row>
    <row r="4182" spans="1:2" x14ac:dyDescent="0.25">
      <c r="A4182" s="20" t="str">
        <f>IFERROR(VLOOKUP(D4182,RIJDERS!$B$19:$D$4377,2,FALSE),"")</f>
        <v/>
      </c>
      <c r="B4182" s="20" t="str">
        <f>IFERROR(VLOOKUP(D4182,RIJDERS!$B$19:$D$4377,3,FALSE),IF(ISBLANK(C4182),"",C4182))</f>
        <v/>
      </c>
    </row>
    <row r="4183" spans="1:2" x14ac:dyDescent="0.25">
      <c r="A4183" s="20" t="str">
        <f>IFERROR(VLOOKUP(D4183,RIJDERS!$B$19:$D$4377,2,FALSE),"")</f>
        <v/>
      </c>
      <c r="B4183" s="20" t="str">
        <f>IFERROR(VLOOKUP(D4183,RIJDERS!$B$19:$D$4377,3,FALSE),IF(ISBLANK(C4183),"",C4183))</f>
        <v/>
      </c>
    </row>
    <row r="4184" spans="1:2" x14ac:dyDescent="0.25">
      <c r="A4184" s="20" t="str">
        <f>IFERROR(VLOOKUP(D4184,RIJDERS!$B$19:$D$4377,2,FALSE),"")</f>
        <v/>
      </c>
      <c r="B4184" s="20" t="str">
        <f>IFERROR(VLOOKUP(D4184,RIJDERS!$B$19:$D$4377,3,FALSE),IF(ISBLANK(C4184),"",C4184))</f>
        <v/>
      </c>
    </row>
    <row r="4185" spans="1:2" x14ac:dyDescent="0.25">
      <c r="A4185" s="20" t="str">
        <f>IFERROR(VLOOKUP(D4185,RIJDERS!$B$19:$D$4377,2,FALSE),"")</f>
        <v/>
      </c>
      <c r="B4185" s="20" t="str">
        <f>IFERROR(VLOOKUP(D4185,RIJDERS!$B$19:$D$4377,3,FALSE),IF(ISBLANK(C4185),"",C4185))</f>
        <v/>
      </c>
    </row>
    <row r="4186" spans="1:2" x14ac:dyDescent="0.25">
      <c r="A4186" s="20" t="str">
        <f>IFERROR(VLOOKUP(D4186,RIJDERS!$B$19:$D$4377,2,FALSE),"")</f>
        <v/>
      </c>
      <c r="B4186" s="20" t="str">
        <f>IFERROR(VLOOKUP(D4186,RIJDERS!$B$19:$D$4377,3,FALSE),IF(ISBLANK(C4186),"",C4186))</f>
        <v/>
      </c>
    </row>
    <row r="4187" spans="1:2" x14ac:dyDescent="0.25">
      <c r="A4187" s="20" t="str">
        <f>IFERROR(VLOOKUP(D4187,RIJDERS!$B$19:$D$4377,2,FALSE),"")</f>
        <v/>
      </c>
      <c r="B4187" s="20" t="str">
        <f>IFERROR(VLOOKUP(D4187,RIJDERS!$B$19:$D$4377,3,FALSE),IF(ISBLANK(C4187),"",C4187))</f>
        <v/>
      </c>
    </row>
    <row r="4188" spans="1:2" x14ac:dyDescent="0.25">
      <c r="A4188" s="20" t="str">
        <f>IFERROR(VLOOKUP(D4188,RIJDERS!$B$19:$D$4377,2,FALSE),"")</f>
        <v/>
      </c>
      <c r="B4188" s="20" t="str">
        <f>IFERROR(VLOOKUP(D4188,RIJDERS!$B$19:$D$4377,3,FALSE),IF(ISBLANK(C4188),"",C4188))</f>
        <v/>
      </c>
    </row>
    <row r="4189" spans="1:2" x14ac:dyDescent="0.25">
      <c r="A4189" s="20" t="str">
        <f>IFERROR(VLOOKUP(D4189,RIJDERS!$B$19:$D$4377,2,FALSE),"")</f>
        <v/>
      </c>
      <c r="B4189" s="20" t="str">
        <f>IFERROR(VLOOKUP(D4189,RIJDERS!$B$19:$D$4377,3,FALSE),IF(ISBLANK(C4189),"",C4189))</f>
        <v/>
      </c>
    </row>
    <row r="4190" spans="1:2" x14ac:dyDescent="0.25">
      <c r="A4190" s="20" t="str">
        <f>IFERROR(VLOOKUP(D4190,RIJDERS!$B$19:$D$4377,2,FALSE),"")</f>
        <v/>
      </c>
      <c r="B4190" s="20" t="str">
        <f>IFERROR(VLOOKUP(D4190,RIJDERS!$B$19:$D$4377,3,FALSE),IF(ISBLANK(C4190),"",C4190))</f>
        <v/>
      </c>
    </row>
    <row r="4191" spans="1:2" x14ac:dyDescent="0.25">
      <c r="A4191" s="20" t="str">
        <f>IFERROR(VLOOKUP(D4191,RIJDERS!$B$19:$D$4377,2,FALSE),"")</f>
        <v/>
      </c>
      <c r="B4191" s="20" t="str">
        <f>IFERROR(VLOOKUP(D4191,RIJDERS!$B$19:$D$4377,3,FALSE),IF(ISBLANK(C4191),"",C4191))</f>
        <v/>
      </c>
    </row>
    <row r="4192" spans="1:2" x14ac:dyDescent="0.25">
      <c r="A4192" s="20" t="str">
        <f>IFERROR(VLOOKUP(D4192,RIJDERS!$B$19:$D$4377,2,FALSE),"")</f>
        <v/>
      </c>
      <c r="B4192" s="20" t="str">
        <f>IFERROR(VLOOKUP(D4192,RIJDERS!$B$19:$D$4377,3,FALSE),IF(ISBLANK(C4192),"",C4192))</f>
        <v/>
      </c>
    </row>
    <row r="4193" spans="1:2" x14ac:dyDescent="0.25">
      <c r="A4193" s="20" t="str">
        <f>IFERROR(VLOOKUP(D4193,RIJDERS!$B$19:$D$4377,2,FALSE),"")</f>
        <v/>
      </c>
      <c r="B4193" s="20" t="str">
        <f>IFERROR(VLOOKUP(D4193,RIJDERS!$B$19:$D$4377,3,FALSE),IF(ISBLANK(C4193),"",C4193))</f>
        <v/>
      </c>
    </row>
    <row r="4194" spans="1:2" x14ac:dyDescent="0.25">
      <c r="A4194" s="20" t="str">
        <f>IFERROR(VLOOKUP(D4194,RIJDERS!$B$19:$D$4377,2,FALSE),"")</f>
        <v/>
      </c>
      <c r="B4194" s="20" t="str">
        <f>IFERROR(VLOOKUP(D4194,RIJDERS!$B$19:$D$4377,3,FALSE),IF(ISBLANK(C4194),"",C4194))</f>
        <v/>
      </c>
    </row>
    <row r="4195" spans="1:2" x14ac:dyDescent="0.25">
      <c r="A4195" s="20" t="str">
        <f>IFERROR(VLOOKUP(D4195,RIJDERS!$B$19:$D$4377,2,FALSE),"")</f>
        <v/>
      </c>
      <c r="B4195" s="20" t="str">
        <f>IFERROR(VLOOKUP(D4195,RIJDERS!$B$19:$D$4377,3,FALSE),IF(ISBLANK(C4195),"",C4195))</f>
        <v/>
      </c>
    </row>
    <row r="4196" spans="1:2" x14ac:dyDescent="0.25">
      <c r="A4196" s="20" t="str">
        <f>IFERROR(VLOOKUP(D4196,RIJDERS!$B$19:$D$4377,2,FALSE),"")</f>
        <v/>
      </c>
      <c r="B4196" s="20" t="str">
        <f>IFERROR(VLOOKUP(D4196,RIJDERS!$B$19:$D$4377,3,FALSE),IF(ISBLANK(C4196),"",C4196))</f>
        <v/>
      </c>
    </row>
    <row r="4197" spans="1:2" x14ac:dyDescent="0.25">
      <c r="A4197" s="20" t="str">
        <f>IFERROR(VLOOKUP(D4197,RIJDERS!$B$19:$D$4377,2,FALSE),"")</f>
        <v/>
      </c>
      <c r="B4197" s="20" t="str">
        <f>IFERROR(VLOOKUP(D4197,RIJDERS!$B$19:$D$4377,3,FALSE),IF(ISBLANK(C4197),"",C4197))</f>
        <v/>
      </c>
    </row>
    <row r="4198" spans="1:2" x14ac:dyDescent="0.25">
      <c r="A4198" s="20" t="str">
        <f>IFERROR(VLOOKUP(D4198,RIJDERS!$B$19:$D$4377,2,FALSE),"")</f>
        <v/>
      </c>
      <c r="B4198" s="20" t="str">
        <f>IFERROR(VLOOKUP(D4198,RIJDERS!$B$19:$D$4377,3,FALSE),IF(ISBLANK(C4198),"",C4198))</f>
        <v/>
      </c>
    </row>
    <row r="4199" spans="1:2" x14ac:dyDescent="0.25">
      <c r="A4199" s="20" t="str">
        <f>IFERROR(VLOOKUP(D4199,RIJDERS!$B$19:$D$4377,2,FALSE),"")</f>
        <v/>
      </c>
      <c r="B4199" s="20" t="str">
        <f>IFERROR(VLOOKUP(D4199,RIJDERS!$B$19:$D$4377,3,FALSE),IF(ISBLANK(C4199),"",C4199))</f>
        <v/>
      </c>
    </row>
    <row r="4200" spans="1:2" x14ac:dyDescent="0.25">
      <c r="A4200" s="20" t="str">
        <f>IFERROR(VLOOKUP(D4200,RIJDERS!$B$19:$D$4377,2,FALSE),"")</f>
        <v/>
      </c>
      <c r="B4200" s="20" t="str">
        <f>IFERROR(VLOOKUP(D4200,RIJDERS!$B$19:$D$4377,3,FALSE),IF(ISBLANK(C4200),"",C4200))</f>
        <v/>
      </c>
    </row>
    <row r="4201" spans="1:2" x14ac:dyDescent="0.25">
      <c r="A4201" s="20" t="str">
        <f>IFERROR(VLOOKUP(D4201,RIJDERS!$B$19:$D$4377,2,FALSE),"")</f>
        <v/>
      </c>
      <c r="B4201" s="20" t="str">
        <f>IFERROR(VLOOKUP(D4201,RIJDERS!$B$19:$D$4377,3,FALSE),IF(ISBLANK(C4201),"",C4201))</f>
        <v/>
      </c>
    </row>
    <row r="4202" spans="1:2" x14ac:dyDescent="0.25">
      <c r="A4202" s="20" t="str">
        <f>IFERROR(VLOOKUP(D4202,RIJDERS!$B$19:$D$4377,2,FALSE),"")</f>
        <v/>
      </c>
      <c r="B4202" s="20" t="str">
        <f>IFERROR(VLOOKUP(D4202,RIJDERS!$B$19:$D$4377,3,FALSE),IF(ISBLANK(C4202),"",C4202))</f>
        <v/>
      </c>
    </row>
    <row r="4203" spans="1:2" x14ac:dyDescent="0.25">
      <c r="A4203" s="20" t="str">
        <f>IFERROR(VLOOKUP(D4203,RIJDERS!$B$19:$D$4377,2,FALSE),"")</f>
        <v/>
      </c>
      <c r="B4203" s="20" t="str">
        <f>IFERROR(VLOOKUP(D4203,RIJDERS!$B$19:$D$4377,3,FALSE),IF(ISBLANK(C4203),"",C4203))</f>
        <v/>
      </c>
    </row>
    <row r="4204" spans="1:2" x14ac:dyDescent="0.25">
      <c r="A4204" s="20" t="str">
        <f>IFERROR(VLOOKUP(D4204,RIJDERS!$B$19:$D$4377,2,FALSE),"")</f>
        <v/>
      </c>
      <c r="B4204" s="20" t="str">
        <f>IFERROR(VLOOKUP(D4204,RIJDERS!$B$19:$D$4377,3,FALSE),IF(ISBLANK(C4204),"",C4204))</f>
        <v/>
      </c>
    </row>
    <row r="4205" spans="1:2" x14ac:dyDescent="0.25">
      <c r="A4205" s="20" t="str">
        <f>IFERROR(VLOOKUP(D4205,RIJDERS!$B$19:$D$4377,2,FALSE),"")</f>
        <v/>
      </c>
      <c r="B4205" s="20" t="str">
        <f>IFERROR(VLOOKUP(D4205,RIJDERS!$B$19:$D$4377,3,FALSE),IF(ISBLANK(C4205),"",C4205))</f>
        <v/>
      </c>
    </row>
    <row r="4206" spans="1:2" x14ac:dyDescent="0.25">
      <c r="A4206" s="20" t="str">
        <f>IFERROR(VLOOKUP(D4206,RIJDERS!$B$19:$D$4377,2,FALSE),"")</f>
        <v/>
      </c>
      <c r="B4206" s="20" t="str">
        <f>IFERROR(VLOOKUP(D4206,RIJDERS!$B$19:$D$4377,3,FALSE),IF(ISBLANK(C4206),"",C4206))</f>
        <v/>
      </c>
    </row>
    <row r="4207" spans="1:2" x14ac:dyDescent="0.25">
      <c r="A4207" s="20" t="str">
        <f>IFERROR(VLOOKUP(D4207,RIJDERS!$B$19:$D$4377,2,FALSE),"")</f>
        <v/>
      </c>
      <c r="B4207" s="20" t="str">
        <f>IFERROR(VLOOKUP(D4207,RIJDERS!$B$19:$D$4377,3,FALSE),IF(ISBLANK(C4207),"",C4207))</f>
        <v/>
      </c>
    </row>
    <row r="4208" spans="1:2" x14ac:dyDescent="0.25">
      <c r="A4208" s="20" t="str">
        <f>IFERROR(VLOOKUP(D4208,RIJDERS!$B$19:$D$4377,2,FALSE),"")</f>
        <v/>
      </c>
      <c r="B4208" s="20" t="str">
        <f>IFERROR(VLOOKUP(D4208,RIJDERS!$B$19:$D$4377,3,FALSE),IF(ISBLANK(C4208),"",C4208))</f>
        <v/>
      </c>
    </row>
    <row r="4209" spans="1:2" x14ac:dyDescent="0.25">
      <c r="A4209" s="20" t="str">
        <f>IFERROR(VLOOKUP(D4209,RIJDERS!$B$19:$D$4377,2,FALSE),"")</f>
        <v/>
      </c>
      <c r="B4209" s="20" t="str">
        <f>IFERROR(VLOOKUP(D4209,RIJDERS!$B$19:$D$4377,3,FALSE),IF(ISBLANK(C4209),"",C4209))</f>
        <v/>
      </c>
    </row>
    <row r="4210" spans="1:2" x14ac:dyDescent="0.25">
      <c r="A4210" s="20" t="str">
        <f>IFERROR(VLOOKUP(D4210,RIJDERS!$B$19:$D$4377,2,FALSE),"")</f>
        <v/>
      </c>
      <c r="B4210" s="20" t="str">
        <f>IFERROR(VLOOKUP(D4210,RIJDERS!$B$19:$D$4377,3,FALSE),IF(ISBLANK(C4210),"",C4210))</f>
        <v/>
      </c>
    </row>
    <row r="4211" spans="1:2" x14ac:dyDescent="0.25">
      <c r="A4211" s="20" t="str">
        <f>IFERROR(VLOOKUP(D4211,RIJDERS!$B$19:$D$4377,2,FALSE),"")</f>
        <v/>
      </c>
      <c r="B4211" s="20" t="str">
        <f>IFERROR(VLOOKUP(D4211,RIJDERS!$B$19:$D$4377,3,FALSE),IF(ISBLANK(C4211),"",C4211))</f>
        <v/>
      </c>
    </row>
    <row r="4212" spans="1:2" x14ac:dyDescent="0.25">
      <c r="A4212" s="20" t="str">
        <f>IFERROR(VLOOKUP(D4212,RIJDERS!$B$19:$D$4377,2,FALSE),"")</f>
        <v/>
      </c>
      <c r="B4212" s="20" t="str">
        <f>IFERROR(VLOOKUP(D4212,RIJDERS!$B$19:$D$4377,3,FALSE),IF(ISBLANK(C4212),"",C4212))</f>
        <v/>
      </c>
    </row>
    <row r="4213" spans="1:2" x14ac:dyDescent="0.25">
      <c r="A4213" s="20" t="str">
        <f>IFERROR(VLOOKUP(D4213,RIJDERS!$B$19:$D$4377,2,FALSE),"")</f>
        <v/>
      </c>
      <c r="B4213" s="20" t="str">
        <f>IFERROR(VLOOKUP(D4213,RIJDERS!$B$19:$D$4377,3,FALSE),IF(ISBLANK(C4213),"",C4213))</f>
        <v/>
      </c>
    </row>
    <row r="4214" spans="1:2" x14ac:dyDescent="0.25">
      <c r="A4214" s="20" t="str">
        <f>IFERROR(VLOOKUP(D4214,RIJDERS!$B$19:$D$4377,2,FALSE),"")</f>
        <v/>
      </c>
      <c r="B4214" s="20" t="str">
        <f>IFERROR(VLOOKUP(D4214,RIJDERS!$B$19:$D$4377,3,FALSE),IF(ISBLANK(C4214),"",C4214))</f>
        <v/>
      </c>
    </row>
    <row r="4215" spans="1:2" x14ac:dyDescent="0.25">
      <c r="A4215" s="20" t="str">
        <f>IFERROR(VLOOKUP(D4215,RIJDERS!$B$19:$D$4377,2,FALSE),"")</f>
        <v/>
      </c>
      <c r="B4215" s="20" t="str">
        <f>IFERROR(VLOOKUP(D4215,RIJDERS!$B$19:$D$4377,3,FALSE),IF(ISBLANK(C4215),"",C4215))</f>
        <v/>
      </c>
    </row>
    <row r="4216" spans="1:2" x14ac:dyDescent="0.25">
      <c r="A4216" s="20" t="str">
        <f>IFERROR(VLOOKUP(D4216,RIJDERS!$B$19:$D$4377,2,FALSE),"")</f>
        <v/>
      </c>
      <c r="B4216" s="20" t="str">
        <f>IFERROR(VLOOKUP(D4216,RIJDERS!$B$19:$D$4377,3,FALSE),IF(ISBLANK(C4216),"",C4216))</f>
        <v/>
      </c>
    </row>
    <row r="4217" spans="1:2" x14ac:dyDescent="0.25">
      <c r="A4217" s="20" t="str">
        <f>IFERROR(VLOOKUP(D4217,RIJDERS!$B$19:$D$4377,2,FALSE),"")</f>
        <v/>
      </c>
      <c r="B4217" s="20" t="str">
        <f>IFERROR(VLOOKUP(D4217,RIJDERS!$B$19:$D$4377,3,FALSE),IF(ISBLANK(C4217),"",C4217))</f>
        <v/>
      </c>
    </row>
    <row r="4218" spans="1:2" x14ac:dyDescent="0.25">
      <c r="A4218" s="20" t="str">
        <f>IFERROR(VLOOKUP(D4218,RIJDERS!$B$19:$D$4377,2,FALSE),"")</f>
        <v/>
      </c>
      <c r="B4218" s="20" t="str">
        <f>IFERROR(VLOOKUP(D4218,RIJDERS!$B$19:$D$4377,3,FALSE),IF(ISBLANK(C4218),"",C4218))</f>
        <v/>
      </c>
    </row>
    <row r="4219" spans="1:2" x14ac:dyDescent="0.25">
      <c r="A4219" s="20" t="str">
        <f>IFERROR(VLOOKUP(D4219,RIJDERS!$B$19:$D$4377,2,FALSE),"")</f>
        <v/>
      </c>
      <c r="B4219" s="20" t="str">
        <f>IFERROR(VLOOKUP(D4219,RIJDERS!$B$19:$D$4377,3,FALSE),IF(ISBLANK(C4219),"",C4219))</f>
        <v/>
      </c>
    </row>
    <row r="4220" spans="1:2" x14ac:dyDescent="0.25">
      <c r="A4220" s="20" t="str">
        <f>IFERROR(VLOOKUP(D4220,RIJDERS!$B$19:$D$4377,2,FALSE),"")</f>
        <v/>
      </c>
      <c r="B4220" s="20" t="str">
        <f>IFERROR(VLOOKUP(D4220,RIJDERS!$B$19:$D$4377,3,FALSE),IF(ISBLANK(C4220),"",C4220))</f>
        <v/>
      </c>
    </row>
    <row r="4221" spans="1:2" x14ac:dyDescent="0.25">
      <c r="A4221" s="20" t="str">
        <f>IFERROR(VLOOKUP(D4221,RIJDERS!$B$19:$D$4377,2,FALSE),"")</f>
        <v/>
      </c>
      <c r="B4221" s="20" t="str">
        <f>IFERROR(VLOOKUP(D4221,RIJDERS!$B$19:$D$4377,3,FALSE),IF(ISBLANK(C4221),"",C4221))</f>
        <v/>
      </c>
    </row>
    <row r="4222" spans="1:2" x14ac:dyDescent="0.25">
      <c r="A4222" s="20" t="str">
        <f>IFERROR(VLOOKUP(D4222,RIJDERS!$B$19:$D$4377,2,FALSE),"")</f>
        <v/>
      </c>
      <c r="B4222" s="20" t="str">
        <f>IFERROR(VLOOKUP(D4222,RIJDERS!$B$19:$D$4377,3,FALSE),IF(ISBLANK(C4222),"",C4222))</f>
        <v/>
      </c>
    </row>
    <row r="4223" spans="1:2" x14ac:dyDescent="0.25">
      <c r="A4223" s="20" t="str">
        <f>IFERROR(VLOOKUP(D4223,RIJDERS!$B$19:$D$4377,2,FALSE),"")</f>
        <v/>
      </c>
      <c r="B4223" s="20" t="str">
        <f>IFERROR(VLOOKUP(D4223,RIJDERS!$B$19:$D$4377,3,FALSE),IF(ISBLANK(C4223),"",C4223))</f>
        <v/>
      </c>
    </row>
    <row r="4224" spans="1:2" x14ac:dyDescent="0.25">
      <c r="A4224" s="20" t="str">
        <f>IFERROR(VLOOKUP(D4224,RIJDERS!$B$19:$D$4377,2,FALSE),"")</f>
        <v/>
      </c>
      <c r="B4224" s="20" t="str">
        <f>IFERROR(VLOOKUP(D4224,RIJDERS!$B$19:$D$4377,3,FALSE),IF(ISBLANK(C4224),"",C4224))</f>
        <v/>
      </c>
    </row>
    <row r="4225" spans="1:2" x14ac:dyDescent="0.25">
      <c r="A4225" s="20" t="str">
        <f>IFERROR(VLOOKUP(D4225,RIJDERS!$B$19:$D$4377,2,FALSE),"")</f>
        <v/>
      </c>
      <c r="B4225" s="20" t="str">
        <f>IFERROR(VLOOKUP(D4225,RIJDERS!$B$19:$D$4377,3,FALSE),IF(ISBLANK(C4225),"",C4225))</f>
        <v/>
      </c>
    </row>
    <row r="4226" spans="1:2" x14ac:dyDescent="0.25">
      <c r="A4226" s="20" t="str">
        <f>IFERROR(VLOOKUP(D4226,RIJDERS!$B$19:$D$4377,2,FALSE),"")</f>
        <v/>
      </c>
      <c r="B4226" s="20" t="str">
        <f>IFERROR(VLOOKUP(D4226,RIJDERS!$B$19:$D$4377,3,FALSE),IF(ISBLANK(C4226),"",C4226))</f>
        <v/>
      </c>
    </row>
    <row r="4227" spans="1:2" x14ac:dyDescent="0.25">
      <c r="A4227" s="20" t="str">
        <f>IFERROR(VLOOKUP(D4227,RIJDERS!$B$19:$D$4377,2,FALSE),"")</f>
        <v/>
      </c>
      <c r="B4227" s="20" t="str">
        <f>IFERROR(VLOOKUP(D4227,RIJDERS!$B$19:$D$4377,3,FALSE),IF(ISBLANK(C4227),"",C4227))</f>
        <v/>
      </c>
    </row>
    <row r="4228" spans="1:2" x14ac:dyDescent="0.25">
      <c r="A4228" s="20" t="str">
        <f>IFERROR(VLOOKUP(D4228,RIJDERS!$B$19:$D$4377,2,FALSE),"")</f>
        <v/>
      </c>
      <c r="B4228" s="20" t="str">
        <f>IFERROR(VLOOKUP(D4228,RIJDERS!$B$19:$D$4377,3,FALSE),IF(ISBLANK(C4228),"",C4228))</f>
        <v/>
      </c>
    </row>
    <row r="4229" spans="1:2" x14ac:dyDescent="0.25">
      <c r="A4229" s="20" t="str">
        <f>IFERROR(VLOOKUP(D4229,RIJDERS!$B$19:$D$4377,2,FALSE),"")</f>
        <v/>
      </c>
      <c r="B4229" s="20" t="str">
        <f>IFERROR(VLOOKUP(D4229,RIJDERS!$B$19:$D$4377,3,FALSE),IF(ISBLANK(C4229),"",C4229))</f>
        <v/>
      </c>
    </row>
    <row r="4230" spans="1:2" x14ac:dyDescent="0.25">
      <c r="A4230" s="20" t="str">
        <f>IFERROR(VLOOKUP(D4230,RIJDERS!$B$19:$D$4377,2,FALSE),"")</f>
        <v/>
      </c>
      <c r="B4230" s="20" t="str">
        <f>IFERROR(VLOOKUP(D4230,RIJDERS!$B$19:$D$4377,3,FALSE),IF(ISBLANK(C4230),"",C4230))</f>
        <v/>
      </c>
    </row>
    <row r="4231" spans="1:2" x14ac:dyDescent="0.25">
      <c r="A4231" s="20" t="str">
        <f>IFERROR(VLOOKUP(D4231,RIJDERS!$B$19:$D$4377,2,FALSE),"")</f>
        <v/>
      </c>
      <c r="B4231" s="20" t="str">
        <f>IFERROR(VLOOKUP(D4231,RIJDERS!$B$19:$D$4377,3,FALSE),IF(ISBLANK(C4231),"",C4231))</f>
        <v/>
      </c>
    </row>
    <row r="4232" spans="1:2" x14ac:dyDescent="0.25">
      <c r="A4232" s="20" t="str">
        <f>IFERROR(VLOOKUP(D4232,RIJDERS!$B$19:$D$4377,2,FALSE),"")</f>
        <v/>
      </c>
      <c r="B4232" s="20" t="str">
        <f>IFERROR(VLOOKUP(D4232,RIJDERS!$B$19:$D$4377,3,FALSE),IF(ISBLANK(C4232),"",C4232))</f>
        <v/>
      </c>
    </row>
    <row r="4233" spans="1:2" x14ac:dyDescent="0.25">
      <c r="A4233" s="20" t="str">
        <f>IFERROR(VLOOKUP(D4233,RIJDERS!$B$19:$D$4377,2,FALSE),"")</f>
        <v/>
      </c>
      <c r="B4233" s="20" t="str">
        <f>IFERROR(VLOOKUP(D4233,RIJDERS!$B$19:$D$4377,3,FALSE),IF(ISBLANK(C4233),"",C4233))</f>
        <v/>
      </c>
    </row>
    <row r="4234" spans="1:2" x14ac:dyDescent="0.25">
      <c r="A4234" s="20" t="str">
        <f>IFERROR(VLOOKUP(D4234,RIJDERS!$B$19:$D$4377,2,FALSE),"")</f>
        <v/>
      </c>
      <c r="B4234" s="20" t="str">
        <f>IFERROR(VLOOKUP(D4234,RIJDERS!$B$19:$D$4377,3,FALSE),IF(ISBLANK(C4234),"",C4234))</f>
        <v/>
      </c>
    </row>
    <row r="4235" spans="1:2" x14ac:dyDescent="0.25">
      <c r="A4235" s="20" t="str">
        <f>IFERROR(VLOOKUP(D4235,RIJDERS!$B$19:$D$4377,2,FALSE),"")</f>
        <v/>
      </c>
      <c r="B4235" s="20" t="str">
        <f>IFERROR(VLOOKUP(D4235,RIJDERS!$B$19:$D$4377,3,FALSE),IF(ISBLANK(C4235),"",C4235))</f>
        <v/>
      </c>
    </row>
    <row r="4236" spans="1:2" x14ac:dyDescent="0.25">
      <c r="A4236" s="20" t="str">
        <f>IFERROR(VLOOKUP(D4236,RIJDERS!$B$19:$D$4377,2,FALSE),"")</f>
        <v/>
      </c>
      <c r="B4236" s="20" t="str">
        <f>IFERROR(VLOOKUP(D4236,RIJDERS!$B$19:$D$4377,3,FALSE),IF(ISBLANK(C4236),"",C4236))</f>
        <v/>
      </c>
    </row>
    <row r="4237" spans="1:2" x14ac:dyDescent="0.25">
      <c r="A4237" s="20" t="str">
        <f>IFERROR(VLOOKUP(D4237,RIJDERS!$B$19:$D$4377,2,FALSE),"")</f>
        <v/>
      </c>
      <c r="B4237" s="20" t="str">
        <f>IFERROR(VLOOKUP(D4237,RIJDERS!$B$19:$D$4377,3,FALSE),IF(ISBLANK(C4237),"",C4237))</f>
        <v/>
      </c>
    </row>
    <row r="4238" spans="1:2" x14ac:dyDescent="0.25">
      <c r="A4238" s="20" t="str">
        <f>IFERROR(VLOOKUP(D4238,RIJDERS!$B$19:$D$4377,2,FALSE),"")</f>
        <v/>
      </c>
      <c r="B4238" s="20" t="str">
        <f>IFERROR(VLOOKUP(D4238,RIJDERS!$B$19:$D$4377,3,FALSE),IF(ISBLANK(C4238),"",C4238))</f>
        <v/>
      </c>
    </row>
    <row r="4239" spans="1:2" x14ac:dyDescent="0.25">
      <c r="A4239" s="20" t="str">
        <f>IFERROR(VLOOKUP(D4239,RIJDERS!$B$19:$D$4377,2,FALSE),"")</f>
        <v/>
      </c>
      <c r="B4239" s="20" t="str">
        <f>IFERROR(VLOOKUP(D4239,RIJDERS!$B$19:$D$4377,3,FALSE),IF(ISBLANK(C4239),"",C4239))</f>
        <v/>
      </c>
    </row>
    <row r="4240" spans="1:2" x14ac:dyDescent="0.25">
      <c r="A4240" s="20" t="str">
        <f>IFERROR(VLOOKUP(D4240,RIJDERS!$B$19:$D$4377,2,FALSE),"")</f>
        <v/>
      </c>
      <c r="B4240" s="20" t="str">
        <f>IFERROR(VLOOKUP(D4240,RIJDERS!$B$19:$D$4377,3,FALSE),IF(ISBLANK(C4240),"",C4240))</f>
        <v/>
      </c>
    </row>
    <row r="4241" spans="1:2" x14ac:dyDescent="0.25">
      <c r="A4241" s="20" t="str">
        <f>IFERROR(VLOOKUP(D4241,RIJDERS!$B$19:$D$4377,2,FALSE),"")</f>
        <v/>
      </c>
      <c r="B4241" s="20" t="str">
        <f>IFERROR(VLOOKUP(D4241,RIJDERS!$B$19:$D$4377,3,FALSE),IF(ISBLANK(C4241),"",C4241))</f>
        <v/>
      </c>
    </row>
    <row r="4242" spans="1:2" x14ac:dyDescent="0.25">
      <c r="A4242" s="20" t="str">
        <f>IFERROR(VLOOKUP(D4242,RIJDERS!$B$19:$D$4377,2,FALSE),"")</f>
        <v/>
      </c>
      <c r="B4242" s="20" t="str">
        <f>IFERROR(VLOOKUP(D4242,RIJDERS!$B$19:$D$4377,3,FALSE),IF(ISBLANK(C4242),"",C4242))</f>
        <v/>
      </c>
    </row>
    <row r="4243" spans="1:2" x14ac:dyDescent="0.25">
      <c r="A4243" s="20" t="str">
        <f>IFERROR(VLOOKUP(D4243,RIJDERS!$B$19:$D$4377,2,FALSE),"")</f>
        <v/>
      </c>
      <c r="B4243" s="20" t="str">
        <f>IFERROR(VLOOKUP(D4243,RIJDERS!$B$19:$D$4377,3,FALSE),IF(ISBLANK(C4243),"",C4243))</f>
        <v/>
      </c>
    </row>
    <row r="4244" spans="1:2" x14ac:dyDescent="0.25">
      <c r="A4244" s="20" t="str">
        <f>IFERROR(VLOOKUP(D4244,RIJDERS!$B$19:$D$4377,2,FALSE),"")</f>
        <v/>
      </c>
      <c r="B4244" s="20" t="str">
        <f>IFERROR(VLOOKUP(D4244,RIJDERS!$B$19:$D$4377,3,FALSE),IF(ISBLANK(C4244),"",C4244))</f>
        <v/>
      </c>
    </row>
    <row r="4245" spans="1:2" x14ac:dyDescent="0.25">
      <c r="A4245" s="20" t="str">
        <f>IFERROR(VLOOKUP(D4245,RIJDERS!$B$19:$D$4377,2,FALSE),"")</f>
        <v/>
      </c>
      <c r="B4245" s="20" t="str">
        <f>IFERROR(VLOOKUP(D4245,RIJDERS!$B$19:$D$4377,3,FALSE),IF(ISBLANK(C4245),"",C4245))</f>
        <v/>
      </c>
    </row>
    <row r="4246" spans="1:2" x14ac:dyDescent="0.25">
      <c r="A4246" s="20" t="str">
        <f>IFERROR(VLOOKUP(D4246,RIJDERS!$B$19:$D$4377,2,FALSE),"")</f>
        <v/>
      </c>
      <c r="B4246" s="20" t="str">
        <f>IFERROR(VLOOKUP(D4246,RIJDERS!$B$19:$D$4377,3,FALSE),IF(ISBLANK(C4246),"",C4246))</f>
        <v/>
      </c>
    </row>
    <row r="4247" spans="1:2" x14ac:dyDescent="0.25">
      <c r="A4247" s="20" t="str">
        <f>IFERROR(VLOOKUP(D4247,RIJDERS!$B$19:$D$4377,2,FALSE),"")</f>
        <v/>
      </c>
      <c r="B4247" s="20" t="str">
        <f>IFERROR(VLOOKUP(D4247,RIJDERS!$B$19:$D$4377,3,FALSE),IF(ISBLANK(C4247),"",C4247))</f>
        <v/>
      </c>
    </row>
    <row r="4248" spans="1:2" x14ac:dyDescent="0.25">
      <c r="A4248" s="20" t="str">
        <f>IFERROR(VLOOKUP(D4248,RIJDERS!$B$19:$D$4377,2,FALSE),"")</f>
        <v/>
      </c>
      <c r="B4248" s="20" t="str">
        <f>IFERROR(VLOOKUP(D4248,RIJDERS!$B$19:$D$4377,3,FALSE),IF(ISBLANK(C4248),"",C4248))</f>
        <v/>
      </c>
    </row>
    <row r="4249" spans="1:2" x14ac:dyDescent="0.25">
      <c r="A4249" s="20" t="str">
        <f>IFERROR(VLOOKUP(D4249,RIJDERS!$B$19:$D$4377,2,FALSE),"")</f>
        <v/>
      </c>
      <c r="B4249" s="20" t="str">
        <f>IFERROR(VLOOKUP(D4249,RIJDERS!$B$19:$D$4377,3,FALSE),IF(ISBLANK(C4249),"",C4249))</f>
        <v/>
      </c>
    </row>
    <row r="4250" spans="1:2" x14ac:dyDescent="0.25">
      <c r="A4250" s="20" t="str">
        <f>IFERROR(VLOOKUP(D4250,RIJDERS!$B$19:$D$4377,2,FALSE),"")</f>
        <v/>
      </c>
      <c r="B4250" s="20" t="str">
        <f>IFERROR(VLOOKUP(D4250,RIJDERS!$B$19:$D$4377,3,FALSE),IF(ISBLANK(C4250),"",C4250))</f>
        <v/>
      </c>
    </row>
    <row r="4251" spans="1:2" x14ac:dyDescent="0.25">
      <c r="A4251" s="20" t="str">
        <f>IFERROR(VLOOKUP(D4251,RIJDERS!$B$19:$D$4377,2,FALSE),"")</f>
        <v/>
      </c>
      <c r="B4251" s="20" t="str">
        <f>IFERROR(VLOOKUP(D4251,RIJDERS!$B$19:$D$4377,3,FALSE),IF(ISBLANK(C4251),"",C4251))</f>
        <v/>
      </c>
    </row>
    <row r="4252" spans="1:2" x14ac:dyDescent="0.25">
      <c r="A4252" s="20" t="str">
        <f>IFERROR(VLOOKUP(D4252,RIJDERS!$B$19:$D$4377,2,FALSE),"")</f>
        <v/>
      </c>
      <c r="B4252" s="20" t="str">
        <f>IFERROR(VLOOKUP(D4252,RIJDERS!$B$19:$D$4377,3,FALSE),IF(ISBLANK(C4252),"",C4252))</f>
        <v/>
      </c>
    </row>
    <row r="4253" spans="1:2" x14ac:dyDescent="0.25">
      <c r="A4253" s="20" t="str">
        <f>IFERROR(VLOOKUP(D4253,RIJDERS!$B$19:$D$4377,2,FALSE),"")</f>
        <v/>
      </c>
      <c r="B4253" s="20" t="str">
        <f>IFERROR(VLOOKUP(D4253,RIJDERS!$B$19:$D$4377,3,FALSE),IF(ISBLANK(C4253),"",C4253))</f>
        <v/>
      </c>
    </row>
    <row r="4254" spans="1:2" x14ac:dyDescent="0.25">
      <c r="A4254" s="20" t="str">
        <f>IFERROR(VLOOKUP(D4254,RIJDERS!$B$19:$D$4377,2,FALSE),"")</f>
        <v/>
      </c>
      <c r="B4254" s="20" t="str">
        <f>IFERROR(VLOOKUP(D4254,RIJDERS!$B$19:$D$4377,3,FALSE),IF(ISBLANK(C4254),"",C4254))</f>
        <v/>
      </c>
    </row>
    <row r="4255" spans="1:2" x14ac:dyDescent="0.25">
      <c r="A4255" s="20" t="str">
        <f>IFERROR(VLOOKUP(D4255,RIJDERS!$B$19:$D$4377,2,FALSE),"")</f>
        <v/>
      </c>
      <c r="B4255" s="20" t="str">
        <f>IFERROR(VLOOKUP(D4255,RIJDERS!$B$19:$D$4377,3,FALSE),IF(ISBLANK(C4255),"",C4255))</f>
        <v/>
      </c>
    </row>
    <row r="4256" spans="1:2" x14ac:dyDescent="0.25">
      <c r="A4256" s="20" t="str">
        <f>IFERROR(VLOOKUP(D4256,RIJDERS!$B$19:$D$4377,2,FALSE),"")</f>
        <v/>
      </c>
      <c r="B4256" s="20" t="str">
        <f>IFERROR(VLOOKUP(D4256,RIJDERS!$B$19:$D$4377,3,FALSE),IF(ISBLANK(C4256),"",C4256))</f>
        <v/>
      </c>
    </row>
    <row r="4257" spans="1:2" x14ac:dyDescent="0.25">
      <c r="A4257" s="20" t="str">
        <f>IFERROR(VLOOKUP(D4257,RIJDERS!$B$19:$D$4377,2,FALSE),"")</f>
        <v/>
      </c>
      <c r="B4257" s="20" t="str">
        <f>IFERROR(VLOOKUP(D4257,RIJDERS!$B$19:$D$4377,3,FALSE),IF(ISBLANK(C4257),"",C4257))</f>
        <v/>
      </c>
    </row>
    <row r="4258" spans="1:2" x14ac:dyDescent="0.25">
      <c r="A4258" s="20" t="str">
        <f>IFERROR(VLOOKUP(D4258,RIJDERS!$B$19:$D$4377,2,FALSE),"")</f>
        <v/>
      </c>
      <c r="B4258" s="20" t="str">
        <f>IFERROR(VLOOKUP(D4258,RIJDERS!$B$19:$D$4377,3,FALSE),IF(ISBLANK(C4258),"",C4258))</f>
        <v/>
      </c>
    </row>
    <row r="4259" spans="1:2" x14ac:dyDescent="0.25">
      <c r="A4259" s="20" t="str">
        <f>IFERROR(VLOOKUP(D4259,RIJDERS!$B$19:$D$4377,2,FALSE),"")</f>
        <v/>
      </c>
      <c r="B4259" s="20" t="str">
        <f>IFERROR(VLOOKUP(D4259,RIJDERS!$B$19:$D$4377,3,FALSE),IF(ISBLANK(C4259),"",C4259))</f>
        <v/>
      </c>
    </row>
    <row r="4260" spans="1:2" x14ac:dyDescent="0.25">
      <c r="A4260" s="20" t="str">
        <f>IFERROR(VLOOKUP(D4260,RIJDERS!$B$19:$D$4377,2,FALSE),"")</f>
        <v/>
      </c>
      <c r="B4260" s="20" t="str">
        <f>IFERROR(VLOOKUP(D4260,RIJDERS!$B$19:$D$4377,3,FALSE),IF(ISBLANK(C4260),"",C4260))</f>
        <v/>
      </c>
    </row>
    <row r="4261" spans="1:2" x14ac:dyDescent="0.25">
      <c r="A4261" s="20" t="str">
        <f>IFERROR(VLOOKUP(D4261,RIJDERS!$B$19:$D$4377,2,FALSE),"")</f>
        <v/>
      </c>
      <c r="B4261" s="20" t="str">
        <f>IFERROR(VLOOKUP(D4261,RIJDERS!$B$19:$D$4377,3,FALSE),IF(ISBLANK(C4261),"",C4261))</f>
        <v/>
      </c>
    </row>
    <row r="4262" spans="1:2" x14ac:dyDescent="0.25">
      <c r="A4262" s="20" t="str">
        <f>IFERROR(VLOOKUP(D4262,RIJDERS!$B$19:$D$4377,2,FALSE),"")</f>
        <v/>
      </c>
      <c r="B4262" s="20" t="str">
        <f>IFERROR(VLOOKUP(D4262,RIJDERS!$B$19:$D$4377,3,FALSE),IF(ISBLANK(C4262),"",C4262))</f>
        <v/>
      </c>
    </row>
    <row r="4263" spans="1:2" x14ac:dyDescent="0.25">
      <c r="A4263" s="20" t="str">
        <f>IFERROR(VLOOKUP(D4263,RIJDERS!$B$19:$D$4377,2,FALSE),"")</f>
        <v/>
      </c>
      <c r="B4263" s="20" t="str">
        <f>IFERROR(VLOOKUP(D4263,RIJDERS!$B$19:$D$4377,3,FALSE),IF(ISBLANK(C4263),"",C4263))</f>
        <v/>
      </c>
    </row>
    <row r="4264" spans="1:2" x14ac:dyDescent="0.25">
      <c r="A4264" s="20" t="str">
        <f>IFERROR(VLOOKUP(D4264,RIJDERS!$B$19:$D$4377,2,FALSE),"")</f>
        <v/>
      </c>
      <c r="B4264" s="20" t="str">
        <f>IFERROR(VLOOKUP(D4264,RIJDERS!$B$19:$D$4377,3,FALSE),IF(ISBLANK(C4264),"",C4264))</f>
        <v/>
      </c>
    </row>
    <row r="4265" spans="1:2" x14ac:dyDescent="0.25">
      <c r="A4265" s="20" t="str">
        <f>IFERROR(VLOOKUP(D4265,RIJDERS!$B$19:$D$4377,2,FALSE),"")</f>
        <v/>
      </c>
      <c r="B4265" s="20" t="str">
        <f>IFERROR(VLOOKUP(D4265,RIJDERS!$B$19:$D$4377,3,FALSE),IF(ISBLANK(C4265),"",C4265))</f>
        <v/>
      </c>
    </row>
    <row r="4266" spans="1:2" x14ac:dyDescent="0.25">
      <c r="A4266" s="20" t="str">
        <f>IFERROR(VLOOKUP(D4266,RIJDERS!$B$19:$D$4377,2,FALSE),"")</f>
        <v/>
      </c>
      <c r="B4266" s="20" t="str">
        <f>IFERROR(VLOOKUP(D4266,RIJDERS!$B$19:$D$4377,3,FALSE),IF(ISBLANK(C4266),"",C4266))</f>
        <v/>
      </c>
    </row>
    <row r="4267" spans="1:2" x14ac:dyDescent="0.25">
      <c r="A4267" s="20" t="str">
        <f>IFERROR(VLOOKUP(D4267,RIJDERS!$B$19:$D$4377,2,FALSE),"")</f>
        <v/>
      </c>
      <c r="B4267" s="20" t="str">
        <f>IFERROR(VLOOKUP(D4267,RIJDERS!$B$19:$D$4377,3,FALSE),IF(ISBLANK(C4267),"",C4267))</f>
        <v/>
      </c>
    </row>
    <row r="4268" spans="1:2" x14ac:dyDescent="0.25">
      <c r="A4268" s="20" t="str">
        <f>IFERROR(VLOOKUP(D4268,RIJDERS!$B$19:$D$4377,2,FALSE),"")</f>
        <v/>
      </c>
      <c r="B4268" s="20" t="str">
        <f>IFERROR(VLOOKUP(D4268,RIJDERS!$B$19:$D$4377,3,FALSE),IF(ISBLANK(C4268),"",C4268))</f>
        <v/>
      </c>
    </row>
    <row r="4269" spans="1:2" x14ac:dyDescent="0.25">
      <c r="A4269" s="20" t="str">
        <f>IFERROR(VLOOKUP(D4269,RIJDERS!$B$19:$D$4377,2,FALSE),"")</f>
        <v/>
      </c>
      <c r="B4269" s="20" t="str">
        <f>IFERROR(VLOOKUP(D4269,RIJDERS!$B$19:$D$4377,3,FALSE),IF(ISBLANK(C4269),"",C4269))</f>
        <v/>
      </c>
    </row>
    <row r="4270" spans="1:2" x14ac:dyDescent="0.25">
      <c r="A4270" s="20" t="str">
        <f>IFERROR(VLOOKUP(D4270,RIJDERS!$B$19:$D$4377,2,FALSE),"")</f>
        <v/>
      </c>
      <c r="B4270" s="20" t="str">
        <f>IFERROR(VLOOKUP(D4270,RIJDERS!$B$19:$D$4377,3,FALSE),IF(ISBLANK(C4270),"",C4270))</f>
        <v/>
      </c>
    </row>
    <row r="4271" spans="1:2" x14ac:dyDescent="0.25">
      <c r="A4271" s="20" t="str">
        <f>IFERROR(VLOOKUP(D4271,RIJDERS!$B$19:$D$4377,2,FALSE),"")</f>
        <v/>
      </c>
      <c r="B4271" s="20" t="str">
        <f>IFERROR(VLOOKUP(D4271,RIJDERS!$B$19:$D$4377,3,FALSE),IF(ISBLANK(C4271),"",C4271))</f>
        <v/>
      </c>
    </row>
    <row r="4272" spans="1:2" x14ac:dyDescent="0.25">
      <c r="A4272" s="20" t="str">
        <f>IFERROR(VLOOKUP(D4272,RIJDERS!$B$19:$D$4377,2,FALSE),"")</f>
        <v/>
      </c>
      <c r="B4272" s="20" t="str">
        <f>IFERROR(VLOOKUP(D4272,RIJDERS!$B$19:$D$4377,3,FALSE),IF(ISBLANK(C4272),"",C4272))</f>
        <v/>
      </c>
    </row>
    <row r="4273" spans="1:2" x14ac:dyDescent="0.25">
      <c r="A4273" s="20" t="str">
        <f>IFERROR(VLOOKUP(D4273,RIJDERS!$B$19:$D$4377,2,FALSE),"")</f>
        <v/>
      </c>
      <c r="B4273" s="20" t="str">
        <f>IFERROR(VLOOKUP(D4273,RIJDERS!$B$19:$D$4377,3,FALSE),IF(ISBLANK(C4273),"",C4273))</f>
        <v/>
      </c>
    </row>
    <row r="4274" spans="1:2" x14ac:dyDescent="0.25">
      <c r="A4274" s="20" t="str">
        <f>IFERROR(VLOOKUP(D4274,RIJDERS!$B$19:$D$4377,2,FALSE),"")</f>
        <v/>
      </c>
      <c r="B4274" s="20" t="str">
        <f>IFERROR(VLOOKUP(D4274,RIJDERS!$B$19:$D$4377,3,FALSE),IF(ISBLANK(C4274),"",C4274))</f>
        <v/>
      </c>
    </row>
    <row r="4275" spans="1:2" x14ac:dyDescent="0.25">
      <c r="A4275" s="20" t="str">
        <f>IFERROR(VLOOKUP(D4275,RIJDERS!$B$19:$D$4377,2,FALSE),"")</f>
        <v/>
      </c>
      <c r="B4275" s="20" t="str">
        <f>IFERROR(VLOOKUP(D4275,RIJDERS!$B$19:$D$4377,3,FALSE),IF(ISBLANK(C4275),"",C4275))</f>
        <v/>
      </c>
    </row>
    <row r="4276" spans="1:2" x14ac:dyDescent="0.25">
      <c r="A4276" s="20" t="str">
        <f>IFERROR(VLOOKUP(D4276,RIJDERS!$B$19:$D$4377,2,FALSE),"")</f>
        <v/>
      </c>
      <c r="B4276" s="20" t="str">
        <f>IFERROR(VLOOKUP(D4276,RIJDERS!$B$19:$D$4377,3,FALSE),IF(ISBLANK(C4276),"",C4276))</f>
        <v/>
      </c>
    </row>
    <row r="4277" spans="1:2" x14ac:dyDescent="0.25">
      <c r="A4277" s="20" t="str">
        <f>IFERROR(VLOOKUP(D4277,RIJDERS!$B$19:$D$4377,2,FALSE),"")</f>
        <v/>
      </c>
      <c r="B4277" s="20" t="str">
        <f>IFERROR(VLOOKUP(D4277,RIJDERS!$B$19:$D$4377,3,FALSE),IF(ISBLANK(C4277),"",C4277))</f>
        <v/>
      </c>
    </row>
    <row r="4278" spans="1:2" x14ac:dyDescent="0.25">
      <c r="A4278" s="20" t="str">
        <f>IFERROR(VLOOKUP(D4278,RIJDERS!$B$19:$D$4377,2,FALSE),"")</f>
        <v/>
      </c>
      <c r="B4278" s="20" t="str">
        <f>IFERROR(VLOOKUP(D4278,RIJDERS!$B$19:$D$4377,3,FALSE),IF(ISBLANK(C4278),"",C4278))</f>
        <v/>
      </c>
    </row>
    <row r="4279" spans="1:2" x14ac:dyDescent="0.25">
      <c r="A4279" s="20" t="str">
        <f>IFERROR(VLOOKUP(D4279,RIJDERS!$B$19:$D$4377,2,FALSE),"")</f>
        <v/>
      </c>
      <c r="B4279" s="20" t="str">
        <f>IFERROR(VLOOKUP(D4279,RIJDERS!$B$19:$D$4377,3,FALSE),IF(ISBLANK(C4279),"",C4279))</f>
        <v/>
      </c>
    </row>
    <row r="4280" spans="1:2" x14ac:dyDescent="0.25">
      <c r="A4280" s="20" t="str">
        <f>IFERROR(VLOOKUP(D4280,RIJDERS!$B$19:$D$4377,2,FALSE),"")</f>
        <v/>
      </c>
      <c r="B4280" s="20" t="str">
        <f>IFERROR(VLOOKUP(D4280,RIJDERS!$B$19:$D$4377,3,FALSE),IF(ISBLANK(C4280),"",C4280))</f>
        <v/>
      </c>
    </row>
    <row r="4281" spans="1:2" x14ac:dyDescent="0.25">
      <c r="A4281" s="20" t="str">
        <f>IFERROR(VLOOKUP(D4281,RIJDERS!$B$19:$D$4377,2,FALSE),"")</f>
        <v/>
      </c>
      <c r="B4281" s="20" t="str">
        <f>IFERROR(VLOOKUP(D4281,RIJDERS!$B$19:$D$4377,3,FALSE),IF(ISBLANK(C4281),"",C4281))</f>
        <v/>
      </c>
    </row>
    <row r="4282" spans="1:2" x14ac:dyDescent="0.25">
      <c r="A4282" s="20" t="str">
        <f>IFERROR(VLOOKUP(D4282,RIJDERS!$B$19:$D$4377,2,FALSE),"")</f>
        <v/>
      </c>
      <c r="B4282" s="20" t="str">
        <f>IFERROR(VLOOKUP(D4282,RIJDERS!$B$19:$D$4377,3,FALSE),IF(ISBLANK(C4282),"",C4282))</f>
        <v/>
      </c>
    </row>
    <row r="4283" spans="1:2" x14ac:dyDescent="0.25">
      <c r="A4283" s="20" t="str">
        <f>IFERROR(VLOOKUP(D4283,RIJDERS!$B$19:$D$4377,2,FALSE),"")</f>
        <v/>
      </c>
      <c r="B4283" s="20" t="str">
        <f>IFERROR(VLOOKUP(D4283,RIJDERS!$B$19:$D$4377,3,FALSE),IF(ISBLANK(C4283),"",C4283))</f>
        <v/>
      </c>
    </row>
    <row r="4284" spans="1:2" x14ac:dyDescent="0.25">
      <c r="A4284" s="20" t="str">
        <f>IFERROR(VLOOKUP(D4284,RIJDERS!$B$19:$D$4377,2,FALSE),"")</f>
        <v/>
      </c>
      <c r="B4284" s="20" t="str">
        <f>IFERROR(VLOOKUP(D4284,RIJDERS!$B$19:$D$4377,3,FALSE),IF(ISBLANK(C4284),"",C4284))</f>
        <v/>
      </c>
    </row>
    <row r="4285" spans="1:2" x14ac:dyDescent="0.25">
      <c r="A4285" s="20" t="str">
        <f>IFERROR(VLOOKUP(D4285,RIJDERS!$B$19:$D$4377,2,FALSE),"")</f>
        <v/>
      </c>
      <c r="B4285" s="20" t="str">
        <f>IFERROR(VLOOKUP(D4285,RIJDERS!$B$19:$D$4377,3,FALSE),IF(ISBLANK(C4285),"",C4285))</f>
        <v/>
      </c>
    </row>
    <row r="4286" spans="1:2" x14ac:dyDescent="0.25">
      <c r="A4286" s="20" t="str">
        <f>IFERROR(VLOOKUP(D4286,RIJDERS!$B$19:$D$4377,2,FALSE),"")</f>
        <v/>
      </c>
      <c r="B4286" s="20" t="str">
        <f>IFERROR(VLOOKUP(D4286,RIJDERS!$B$19:$D$4377,3,FALSE),IF(ISBLANK(C4286),"",C4286))</f>
        <v/>
      </c>
    </row>
    <row r="4287" spans="1:2" x14ac:dyDescent="0.25">
      <c r="A4287" s="20" t="str">
        <f>IFERROR(VLOOKUP(D4287,RIJDERS!$B$19:$D$4377,2,FALSE),"")</f>
        <v/>
      </c>
      <c r="B4287" s="20" t="str">
        <f>IFERROR(VLOOKUP(D4287,RIJDERS!$B$19:$D$4377,3,FALSE),IF(ISBLANK(C4287),"",C4287))</f>
        <v/>
      </c>
    </row>
    <row r="4288" spans="1:2" x14ac:dyDescent="0.25">
      <c r="A4288" s="20" t="str">
        <f>IFERROR(VLOOKUP(D4288,RIJDERS!$B$19:$D$4377,2,FALSE),"")</f>
        <v/>
      </c>
      <c r="B4288" s="20" t="str">
        <f>IFERROR(VLOOKUP(D4288,RIJDERS!$B$19:$D$4377,3,FALSE),IF(ISBLANK(C4288),"",C4288))</f>
        <v/>
      </c>
    </row>
    <row r="4289" spans="1:2" x14ac:dyDescent="0.25">
      <c r="A4289" s="20" t="str">
        <f>IFERROR(VLOOKUP(D4289,RIJDERS!$B$19:$D$4377,2,FALSE),"")</f>
        <v/>
      </c>
      <c r="B4289" s="20" t="str">
        <f>IFERROR(VLOOKUP(D4289,RIJDERS!$B$19:$D$4377,3,FALSE),IF(ISBLANK(C4289),"",C4289))</f>
        <v/>
      </c>
    </row>
    <row r="4290" spans="1:2" x14ac:dyDescent="0.25">
      <c r="A4290" s="20" t="str">
        <f>IFERROR(VLOOKUP(D4290,RIJDERS!$B$19:$D$4377,2,FALSE),"")</f>
        <v/>
      </c>
      <c r="B4290" s="20" t="str">
        <f>IFERROR(VLOOKUP(D4290,RIJDERS!$B$19:$D$4377,3,FALSE),IF(ISBLANK(C4290),"",C4290))</f>
        <v/>
      </c>
    </row>
    <row r="4291" spans="1:2" x14ac:dyDescent="0.25">
      <c r="A4291" s="20" t="str">
        <f>IFERROR(VLOOKUP(D4291,RIJDERS!$B$19:$D$4377,2,FALSE),"")</f>
        <v/>
      </c>
      <c r="B4291" s="20" t="str">
        <f>IFERROR(VLOOKUP(D4291,RIJDERS!$B$19:$D$4377,3,FALSE),IF(ISBLANK(C4291),"",C4291))</f>
        <v/>
      </c>
    </row>
    <row r="4292" spans="1:2" x14ac:dyDescent="0.25">
      <c r="A4292" s="20" t="str">
        <f>IFERROR(VLOOKUP(D4292,RIJDERS!$B$19:$D$4377,2,FALSE),"")</f>
        <v/>
      </c>
      <c r="B4292" s="20" t="str">
        <f>IFERROR(VLOOKUP(D4292,RIJDERS!$B$19:$D$4377,3,FALSE),IF(ISBLANK(C4292),"",C4292))</f>
        <v/>
      </c>
    </row>
    <row r="4293" spans="1:2" x14ac:dyDescent="0.25">
      <c r="A4293" s="20" t="str">
        <f>IFERROR(VLOOKUP(D4293,RIJDERS!$B$19:$D$4377,2,FALSE),"")</f>
        <v/>
      </c>
      <c r="B4293" s="20" t="str">
        <f>IFERROR(VLOOKUP(D4293,RIJDERS!$B$19:$D$4377,3,FALSE),IF(ISBLANK(C4293),"",C4293))</f>
        <v/>
      </c>
    </row>
    <row r="4294" spans="1:2" x14ac:dyDescent="0.25">
      <c r="A4294" s="20" t="str">
        <f>IFERROR(VLOOKUP(D4294,RIJDERS!$B$19:$D$4377,2,FALSE),"")</f>
        <v/>
      </c>
      <c r="B4294" s="20" t="str">
        <f>IFERROR(VLOOKUP(D4294,RIJDERS!$B$19:$D$4377,3,FALSE),IF(ISBLANK(C4294),"",C4294))</f>
        <v/>
      </c>
    </row>
    <row r="4295" spans="1:2" x14ac:dyDescent="0.25">
      <c r="A4295" s="20" t="str">
        <f>IFERROR(VLOOKUP(D4295,RIJDERS!$B$19:$D$4377,2,FALSE),"")</f>
        <v/>
      </c>
      <c r="B4295" s="20" t="str">
        <f>IFERROR(VLOOKUP(D4295,RIJDERS!$B$19:$D$4377,3,FALSE),IF(ISBLANK(C4295),"",C4295))</f>
        <v/>
      </c>
    </row>
    <row r="4296" spans="1:2" x14ac:dyDescent="0.25">
      <c r="A4296" s="20" t="str">
        <f>IFERROR(VLOOKUP(D4296,RIJDERS!$B$19:$D$4377,2,FALSE),"")</f>
        <v/>
      </c>
      <c r="B4296" s="20" t="str">
        <f>IFERROR(VLOOKUP(D4296,RIJDERS!$B$19:$D$4377,3,FALSE),IF(ISBLANK(C4296),"",C4296))</f>
        <v/>
      </c>
    </row>
    <row r="4297" spans="1:2" x14ac:dyDescent="0.25">
      <c r="A4297" s="20" t="str">
        <f>IFERROR(VLOOKUP(D4297,RIJDERS!$B$19:$D$4377,2,FALSE),"")</f>
        <v/>
      </c>
      <c r="B4297" s="20" t="str">
        <f>IFERROR(VLOOKUP(D4297,RIJDERS!$B$19:$D$4377,3,FALSE),IF(ISBLANK(C4297),"",C4297))</f>
        <v/>
      </c>
    </row>
    <row r="4298" spans="1:2" x14ac:dyDescent="0.25">
      <c r="A4298" s="20" t="str">
        <f>IFERROR(VLOOKUP(D4298,RIJDERS!$B$19:$D$4377,2,FALSE),"")</f>
        <v/>
      </c>
      <c r="B4298" s="20" t="str">
        <f>IFERROR(VLOOKUP(D4298,RIJDERS!$B$19:$D$4377,3,FALSE),IF(ISBLANK(C4298),"",C4298))</f>
        <v/>
      </c>
    </row>
    <row r="4299" spans="1:2" x14ac:dyDescent="0.25">
      <c r="A4299" s="20" t="str">
        <f>IFERROR(VLOOKUP(D4299,RIJDERS!$B$19:$D$4377,2,FALSE),"")</f>
        <v/>
      </c>
      <c r="B4299" s="20" t="str">
        <f>IFERROR(VLOOKUP(D4299,RIJDERS!$B$19:$D$4377,3,FALSE),IF(ISBLANK(C4299),"",C4299))</f>
        <v/>
      </c>
    </row>
    <row r="4300" spans="1:2" x14ac:dyDescent="0.25">
      <c r="A4300" s="20" t="str">
        <f>IFERROR(VLOOKUP(D4300,RIJDERS!$B$19:$D$4377,2,FALSE),"")</f>
        <v/>
      </c>
      <c r="B4300" s="20" t="str">
        <f>IFERROR(VLOOKUP(D4300,RIJDERS!$B$19:$D$4377,3,FALSE),IF(ISBLANK(C4300),"",C4300))</f>
        <v/>
      </c>
    </row>
    <row r="4301" spans="1:2" x14ac:dyDescent="0.25">
      <c r="A4301" s="20" t="str">
        <f>IFERROR(VLOOKUP(D4301,RIJDERS!$B$19:$D$4377,2,FALSE),"")</f>
        <v/>
      </c>
      <c r="B4301" s="20" t="str">
        <f>IFERROR(VLOOKUP(D4301,RIJDERS!$B$19:$D$4377,3,FALSE),IF(ISBLANK(C4301),"",C4301))</f>
        <v/>
      </c>
    </row>
    <row r="4302" spans="1:2" x14ac:dyDescent="0.25">
      <c r="A4302" s="20" t="str">
        <f>IFERROR(VLOOKUP(D4302,RIJDERS!$B$19:$D$4377,2,FALSE),"")</f>
        <v/>
      </c>
      <c r="B4302" s="20" t="str">
        <f>IFERROR(VLOOKUP(D4302,RIJDERS!$B$19:$D$4377,3,FALSE),IF(ISBLANK(C4302),"",C4302))</f>
        <v/>
      </c>
    </row>
    <row r="4303" spans="1:2" x14ac:dyDescent="0.25">
      <c r="A4303" s="20" t="str">
        <f>IFERROR(VLOOKUP(D4303,RIJDERS!$B$19:$D$4377,2,FALSE),"")</f>
        <v/>
      </c>
      <c r="B4303" s="20" t="str">
        <f>IFERROR(VLOOKUP(D4303,RIJDERS!$B$19:$D$4377,3,FALSE),IF(ISBLANK(C4303),"",C4303))</f>
        <v/>
      </c>
    </row>
    <row r="4304" spans="1:2" x14ac:dyDescent="0.25">
      <c r="A4304" s="20" t="str">
        <f>IFERROR(VLOOKUP(D4304,RIJDERS!$B$19:$D$4377,2,FALSE),"")</f>
        <v/>
      </c>
      <c r="B4304" s="20" t="str">
        <f>IFERROR(VLOOKUP(D4304,RIJDERS!$B$19:$D$4377,3,FALSE),IF(ISBLANK(C4304),"",C4304))</f>
        <v/>
      </c>
    </row>
    <row r="4305" spans="1:2" x14ac:dyDescent="0.25">
      <c r="A4305" s="20" t="str">
        <f>IFERROR(VLOOKUP(D4305,RIJDERS!$B$19:$D$4377,2,FALSE),"")</f>
        <v/>
      </c>
      <c r="B4305" s="20" t="str">
        <f>IFERROR(VLOOKUP(D4305,RIJDERS!$B$19:$D$4377,3,FALSE),IF(ISBLANK(C4305),"",C4305))</f>
        <v/>
      </c>
    </row>
    <row r="4306" spans="1:2" x14ac:dyDescent="0.25">
      <c r="A4306" s="20" t="str">
        <f>IFERROR(VLOOKUP(D4306,RIJDERS!$B$19:$D$4377,2,FALSE),"")</f>
        <v/>
      </c>
      <c r="B4306" s="20" t="str">
        <f>IFERROR(VLOOKUP(D4306,RIJDERS!$B$19:$D$4377,3,FALSE),IF(ISBLANK(C4306),"",C4306))</f>
        <v/>
      </c>
    </row>
    <row r="4307" spans="1:2" x14ac:dyDescent="0.25">
      <c r="A4307" s="20" t="str">
        <f>IFERROR(VLOOKUP(D4307,RIJDERS!$B$19:$D$4377,2,FALSE),"")</f>
        <v/>
      </c>
      <c r="B4307" s="20" t="str">
        <f>IFERROR(VLOOKUP(D4307,RIJDERS!$B$19:$D$4377,3,FALSE),IF(ISBLANK(C4307),"",C4307))</f>
        <v/>
      </c>
    </row>
    <row r="4308" spans="1:2" x14ac:dyDescent="0.25">
      <c r="A4308" s="20" t="str">
        <f>IFERROR(VLOOKUP(D4308,RIJDERS!$B$19:$D$4377,2,FALSE),"")</f>
        <v/>
      </c>
      <c r="B4308" s="20" t="str">
        <f>IFERROR(VLOOKUP(D4308,RIJDERS!$B$19:$D$4377,3,FALSE),IF(ISBLANK(C4308),"",C4308))</f>
        <v/>
      </c>
    </row>
    <row r="4309" spans="1:2" x14ac:dyDescent="0.25">
      <c r="A4309" s="20" t="str">
        <f>IFERROR(VLOOKUP(D4309,RIJDERS!$B$19:$D$4377,2,FALSE),"")</f>
        <v/>
      </c>
      <c r="B4309" s="20" t="str">
        <f>IFERROR(VLOOKUP(D4309,RIJDERS!$B$19:$D$4377,3,FALSE),IF(ISBLANK(C4309),"",C4309))</f>
        <v/>
      </c>
    </row>
    <row r="4310" spans="1:2" x14ac:dyDescent="0.25">
      <c r="A4310" s="20" t="str">
        <f>IFERROR(VLOOKUP(D4310,RIJDERS!$B$19:$D$4377,2,FALSE),"")</f>
        <v/>
      </c>
      <c r="B4310" s="20" t="str">
        <f>IFERROR(VLOOKUP(D4310,RIJDERS!$B$19:$D$4377,3,FALSE),IF(ISBLANK(C4310),"",C4310))</f>
        <v/>
      </c>
    </row>
    <row r="4311" spans="1:2" x14ac:dyDescent="0.25">
      <c r="A4311" s="20" t="str">
        <f>IFERROR(VLOOKUP(D4311,RIJDERS!$B$19:$D$4377,2,FALSE),"")</f>
        <v/>
      </c>
      <c r="B4311" s="20" t="str">
        <f>IFERROR(VLOOKUP(D4311,RIJDERS!$B$19:$D$4377,3,FALSE),IF(ISBLANK(C4311),"",C4311))</f>
        <v/>
      </c>
    </row>
    <row r="4312" spans="1:2" x14ac:dyDescent="0.25">
      <c r="A4312" s="20" t="str">
        <f>IFERROR(VLOOKUP(D4312,RIJDERS!$B$19:$D$4377,2,FALSE),"")</f>
        <v/>
      </c>
      <c r="B4312" s="20" t="str">
        <f>IFERROR(VLOOKUP(D4312,RIJDERS!$B$19:$D$4377,3,FALSE),IF(ISBLANK(C4312),"",C4312))</f>
        <v/>
      </c>
    </row>
    <row r="4313" spans="1:2" x14ac:dyDescent="0.25">
      <c r="A4313" s="20" t="str">
        <f>IFERROR(VLOOKUP(D4313,RIJDERS!$B$19:$D$4377,2,FALSE),"")</f>
        <v/>
      </c>
      <c r="B4313" s="20" t="str">
        <f>IFERROR(VLOOKUP(D4313,RIJDERS!$B$19:$D$4377,3,FALSE),IF(ISBLANK(C4313),"",C4313))</f>
        <v/>
      </c>
    </row>
    <row r="4314" spans="1:2" x14ac:dyDescent="0.25">
      <c r="A4314" s="20" t="str">
        <f>IFERROR(VLOOKUP(D4314,RIJDERS!$B$19:$D$4377,2,FALSE),"")</f>
        <v/>
      </c>
      <c r="B4314" s="20" t="str">
        <f>IFERROR(VLOOKUP(D4314,RIJDERS!$B$19:$D$4377,3,FALSE),IF(ISBLANK(C4314),"",C4314))</f>
        <v/>
      </c>
    </row>
    <row r="4315" spans="1:2" x14ac:dyDescent="0.25">
      <c r="A4315" s="20" t="str">
        <f>IFERROR(VLOOKUP(D4315,RIJDERS!$B$19:$D$4377,2,FALSE),"")</f>
        <v/>
      </c>
      <c r="B4315" s="20" t="str">
        <f>IFERROR(VLOOKUP(D4315,RIJDERS!$B$19:$D$4377,3,FALSE),IF(ISBLANK(C4315),"",C4315))</f>
        <v/>
      </c>
    </row>
    <row r="4316" spans="1:2" x14ac:dyDescent="0.25">
      <c r="A4316" s="20" t="str">
        <f>IFERROR(VLOOKUP(D4316,RIJDERS!$B$19:$D$4377,2,FALSE),"")</f>
        <v/>
      </c>
      <c r="B4316" s="20" t="str">
        <f>IFERROR(VLOOKUP(D4316,RIJDERS!$B$19:$D$4377,3,FALSE),IF(ISBLANK(C4316),"",C4316))</f>
        <v/>
      </c>
    </row>
    <row r="4317" spans="1:2" x14ac:dyDescent="0.25">
      <c r="A4317" s="20" t="str">
        <f>IFERROR(VLOOKUP(D4317,RIJDERS!$B$19:$D$4377,2,FALSE),"")</f>
        <v/>
      </c>
      <c r="B4317" s="20" t="str">
        <f>IFERROR(VLOOKUP(D4317,RIJDERS!$B$19:$D$4377,3,FALSE),IF(ISBLANK(C4317),"",C4317))</f>
        <v/>
      </c>
    </row>
    <row r="4318" spans="1:2" x14ac:dyDescent="0.25">
      <c r="A4318" s="20" t="str">
        <f>IFERROR(VLOOKUP(D4318,RIJDERS!$B$19:$D$4377,2,FALSE),"")</f>
        <v/>
      </c>
      <c r="B4318" s="20" t="str">
        <f>IFERROR(VLOOKUP(D4318,RIJDERS!$B$19:$D$4377,3,FALSE),IF(ISBLANK(C4318),"",C4318))</f>
        <v/>
      </c>
    </row>
    <row r="4319" spans="1:2" x14ac:dyDescent="0.25">
      <c r="A4319" s="20" t="str">
        <f>IFERROR(VLOOKUP(D4319,RIJDERS!$B$19:$D$4377,2,FALSE),"")</f>
        <v/>
      </c>
      <c r="B4319" s="20" t="str">
        <f>IFERROR(VLOOKUP(D4319,RIJDERS!$B$19:$D$4377,3,FALSE),IF(ISBLANK(C4319),"",C4319))</f>
        <v/>
      </c>
    </row>
    <row r="4320" spans="1:2" x14ac:dyDescent="0.25">
      <c r="A4320" s="20" t="str">
        <f>IFERROR(VLOOKUP(D4320,RIJDERS!$B$19:$D$4377,2,FALSE),"")</f>
        <v/>
      </c>
      <c r="B4320" s="20" t="str">
        <f>IFERROR(VLOOKUP(D4320,RIJDERS!$B$19:$D$4377,3,FALSE),IF(ISBLANK(C4320),"",C4320))</f>
        <v/>
      </c>
    </row>
    <row r="4321" spans="1:2" x14ac:dyDescent="0.25">
      <c r="A4321" s="20" t="str">
        <f>IFERROR(VLOOKUP(D4321,RIJDERS!$B$19:$D$4377,2,FALSE),"")</f>
        <v/>
      </c>
      <c r="B4321" s="20" t="str">
        <f>IFERROR(VLOOKUP(D4321,RIJDERS!$B$19:$D$4377,3,FALSE),IF(ISBLANK(C4321),"",C4321))</f>
        <v/>
      </c>
    </row>
    <row r="4322" spans="1:2" x14ac:dyDescent="0.25">
      <c r="A4322" s="20" t="str">
        <f>IFERROR(VLOOKUP(D4322,RIJDERS!$B$19:$D$4377,2,FALSE),"")</f>
        <v/>
      </c>
      <c r="B4322" s="20" t="str">
        <f>IFERROR(VLOOKUP(D4322,RIJDERS!$B$19:$D$4377,3,FALSE),IF(ISBLANK(C4322),"",C4322))</f>
        <v/>
      </c>
    </row>
    <row r="4323" spans="1:2" x14ac:dyDescent="0.25">
      <c r="A4323" s="20" t="str">
        <f>IFERROR(VLOOKUP(D4323,RIJDERS!$B$19:$D$4377,2,FALSE),"")</f>
        <v/>
      </c>
      <c r="B4323" s="20" t="str">
        <f>IFERROR(VLOOKUP(D4323,RIJDERS!$B$19:$D$4377,3,FALSE),IF(ISBLANK(C4323),"",C4323))</f>
        <v/>
      </c>
    </row>
    <row r="4324" spans="1:2" x14ac:dyDescent="0.25">
      <c r="A4324" s="20" t="str">
        <f>IFERROR(VLOOKUP(D4324,RIJDERS!$B$19:$D$4377,2,FALSE),"")</f>
        <v/>
      </c>
      <c r="B4324" s="20" t="str">
        <f>IFERROR(VLOOKUP(D4324,RIJDERS!$B$19:$D$4377,3,FALSE),IF(ISBLANK(C4324),"",C4324))</f>
        <v/>
      </c>
    </row>
    <row r="4325" spans="1:2" x14ac:dyDescent="0.25">
      <c r="A4325" s="20" t="str">
        <f>IFERROR(VLOOKUP(D4325,RIJDERS!$B$19:$D$4377,2,FALSE),"")</f>
        <v/>
      </c>
      <c r="B4325" s="20" t="str">
        <f>IFERROR(VLOOKUP(D4325,RIJDERS!$B$19:$D$4377,3,FALSE),IF(ISBLANK(C4325),"",C4325))</f>
        <v/>
      </c>
    </row>
    <row r="4326" spans="1:2" x14ac:dyDescent="0.25">
      <c r="A4326" s="20" t="str">
        <f>IFERROR(VLOOKUP(D4326,RIJDERS!$B$19:$D$4377,2,FALSE),"")</f>
        <v/>
      </c>
      <c r="B4326" s="20" t="str">
        <f>IFERROR(VLOOKUP(D4326,RIJDERS!$B$19:$D$4377,3,FALSE),IF(ISBLANK(C4326),"",C4326))</f>
        <v/>
      </c>
    </row>
    <row r="4327" spans="1:2" x14ac:dyDescent="0.25">
      <c r="A4327" s="20" t="str">
        <f>IFERROR(VLOOKUP(D4327,RIJDERS!$B$19:$D$4377,2,FALSE),"")</f>
        <v/>
      </c>
      <c r="B4327" s="20" t="str">
        <f>IFERROR(VLOOKUP(D4327,RIJDERS!$B$19:$D$4377,3,FALSE),IF(ISBLANK(C4327),"",C4327))</f>
        <v/>
      </c>
    </row>
    <row r="4328" spans="1:2" x14ac:dyDescent="0.25">
      <c r="A4328" s="20" t="str">
        <f>IFERROR(VLOOKUP(D4328,RIJDERS!$B$19:$D$4377,2,FALSE),"")</f>
        <v/>
      </c>
      <c r="B4328" s="20" t="str">
        <f>IFERROR(VLOOKUP(D4328,RIJDERS!$B$19:$D$4377,3,FALSE),IF(ISBLANK(C4328),"",C4328))</f>
        <v/>
      </c>
    </row>
    <row r="4329" spans="1:2" x14ac:dyDescent="0.25">
      <c r="A4329" s="20" t="str">
        <f>IFERROR(VLOOKUP(D4329,RIJDERS!$B$19:$D$4377,2,FALSE),"")</f>
        <v/>
      </c>
      <c r="B4329" s="20" t="str">
        <f>IFERROR(VLOOKUP(D4329,RIJDERS!$B$19:$D$4377,3,FALSE),IF(ISBLANK(C4329),"",C4329))</f>
        <v/>
      </c>
    </row>
    <row r="4330" spans="1:2" x14ac:dyDescent="0.25">
      <c r="A4330" s="20" t="str">
        <f>IFERROR(VLOOKUP(D4330,RIJDERS!$B$19:$D$4377,2,FALSE),"")</f>
        <v/>
      </c>
      <c r="B4330" s="20" t="str">
        <f>IFERROR(VLOOKUP(D4330,RIJDERS!$B$19:$D$4377,3,FALSE),IF(ISBLANK(C4330),"",C4330))</f>
        <v/>
      </c>
    </row>
    <row r="4331" spans="1:2" x14ac:dyDescent="0.25">
      <c r="A4331" s="20" t="str">
        <f>IFERROR(VLOOKUP(D4331,RIJDERS!$B$19:$D$4377,2,FALSE),"")</f>
        <v/>
      </c>
      <c r="B4331" s="20" t="str">
        <f>IFERROR(VLOOKUP(D4331,RIJDERS!$B$19:$D$4377,3,FALSE),IF(ISBLANK(C4331),"",C4331))</f>
        <v/>
      </c>
    </row>
    <row r="4332" spans="1:2" x14ac:dyDescent="0.25">
      <c r="A4332" s="20" t="str">
        <f>IFERROR(VLOOKUP(D4332,RIJDERS!$B$19:$D$4377,2,FALSE),"")</f>
        <v/>
      </c>
      <c r="B4332" s="20" t="str">
        <f>IFERROR(VLOOKUP(D4332,RIJDERS!$B$19:$D$4377,3,FALSE),IF(ISBLANK(C4332),"",C4332))</f>
        <v/>
      </c>
    </row>
    <row r="4333" spans="1:2" x14ac:dyDescent="0.25">
      <c r="A4333" s="20" t="str">
        <f>IFERROR(VLOOKUP(D4333,RIJDERS!$B$19:$D$4377,2,FALSE),"")</f>
        <v/>
      </c>
      <c r="B4333" s="20" t="str">
        <f>IFERROR(VLOOKUP(D4333,RIJDERS!$B$19:$D$4377,3,FALSE),IF(ISBLANK(C4333),"",C4333))</f>
        <v/>
      </c>
    </row>
    <row r="4334" spans="1:2" x14ac:dyDescent="0.25">
      <c r="A4334" s="20" t="str">
        <f>IFERROR(VLOOKUP(D4334,RIJDERS!$B$19:$D$4377,2,FALSE),"")</f>
        <v/>
      </c>
      <c r="B4334" s="20" t="str">
        <f>IFERROR(VLOOKUP(D4334,RIJDERS!$B$19:$D$4377,3,FALSE),IF(ISBLANK(C4334),"",C4334))</f>
        <v/>
      </c>
    </row>
    <row r="4335" spans="1:2" x14ac:dyDescent="0.25">
      <c r="A4335" s="20" t="str">
        <f>IFERROR(VLOOKUP(D4335,RIJDERS!$B$19:$D$4377,2,FALSE),"")</f>
        <v/>
      </c>
      <c r="B4335" s="20" t="str">
        <f>IFERROR(VLOOKUP(D4335,RIJDERS!$B$19:$D$4377,3,FALSE),IF(ISBLANK(C4335),"",C4335))</f>
        <v/>
      </c>
    </row>
    <row r="4336" spans="1:2" x14ac:dyDescent="0.25">
      <c r="A4336" s="20" t="str">
        <f>IFERROR(VLOOKUP(D4336,RIJDERS!$B$19:$D$4377,2,FALSE),"")</f>
        <v/>
      </c>
      <c r="B4336" s="20" t="str">
        <f>IFERROR(VLOOKUP(D4336,RIJDERS!$B$19:$D$4377,3,FALSE),IF(ISBLANK(C4336),"",C4336))</f>
        <v/>
      </c>
    </row>
    <row r="4337" spans="1:2" x14ac:dyDescent="0.25">
      <c r="A4337" s="20" t="str">
        <f>IFERROR(VLOOKUP(D4337,RIJDERS!$B$19:$D$4377,2,FALSE),"")</f>
        <v/>
      </c>
      <c r="B4337" s="20" t="str">
        <f>IFERROR(VLOOKUP(D4337,RIJDERS!$B$19:$D$4377,3,FALSE),IF(ISBLANK(C4337),"",C4337))</f>
        <v/>
      </c>
    </row>
    <row r="4338" spans="1:2" x14ac:dyDescent="0.25">
      <c r="A4338" s="20" t="str">
        <f>IFERROR(VLOOKUP(D4338,RIJDERS!$B$19:$D$4377,2,FALSE),"")</f>
        <v/>
      </c>
      <c r="B4338" s="20" t="str">
        <f>IFERROR(VLOOKUP(D4338,RIJDERS!$B$19:$D$4377,3,FALSE),IF(ISBLANK(C4338),"",C4338))</f>
        <v/>
      </c>
    </row>
    <row r="4339" spans="1:2" x14ac:dyDescent="0.25">
      <c r="A4339" s="20" t="str">
        <f>IFERROR(VLOOKUP(D4339,RIJDERS!$B$19:$D$4377,2,FALSE),"")</f>
        <v/>
      </c>
      <c r="B4339" s="20" t="str">
        <f>IFERROR(VLOOKUP(D4339,RIJDERS!$B$19:$D$4377,3,FALSE),IF(ISBLANK(C4339),"",C4339))</f>
        <v/>
      </c>
    </row>
    <row r="4340" spans="1:2" x14ac:dyDescent="0.25">
      <c r="A4340" s="20" t="str">
        <f>IFERROR(VLOOKUP(D4340,RIJDERS!$B$19:$D$4377,2,FALSE),"")</f>
        <v/>
      </c>
      <c r="B4340" s="20" t="str">
        <f>IFERROR(VLOOKUP(D4340,RIJDERS!$B$19:$D$4377,3,FALSE),IF(ISBLANK(C4340),"",C4340))</f>
        <v/>
      </c>
    </row>
    <row r="4341" spans="1:2" x14ac:dyDescent="0.25">
      <c r="A4341" s="20" t="str">
        <f>IFERROR(VLOOKUP(D4341,RIJDERS!$B$19:$D$4377,2,FALSE),"")</f>
        <v/>
      </c>
      <c r="B4341" s="20" t="str">
        <f>IFERROR(VLOOKUP(D4341,RIJDERS!$B$19:$D$4377,3,FALSE),IF(ISBLANK(C4341),"",C4341))</f>
        <v/>
      </c>
    </row>
    <row r="4342" spans="1:2" x14ac:dyDescent="0.25">
      <c r="A4342" s="20" t="str">
        <f>IFERROR(VLOOKUP(D4342,RIJDERS!$B$19:$D$4377,2,FALSE),"")</f>
        <v/>
      </c>
      <c r="B4342" s="20" t="str">
        <f>IFERROR(VLOOKUP(D4342,RIJDERS!$B$19:$D$4377,3,FALSE),IF(ISBLANK(C4342),"",C4342))</f>
        <v/>
      </c>
    </row>
    <row r="4343" spans="1:2" x14ac:dyDescent="0.25">
      <c r="A4343" s="20" t="str">
        <f>IFERROR(VLOOKUP(D4343,RIJDERS!$B$19:$D$4377,2,FALSE),"")</f>
        <v/>
      </c>
      <c r="B4343" s="20" t="str">
        <f>IFERROR(VLOOKUP(D4343,RIJDERS!$B$19:$D$4377,3,FALSE),IF(ISBLANK(C4343),"",C4343))</f>
        <v/>
      </c>
    </row>
    <row r="4344" spans="1:2" x14ac:dyDescent="0.25">
      <c r="A4344" s="20" t="str">
        <f>IFERROR(VLOOKUP(D4344,RIJDERS!$B$19:$D$4377,2,FALSE),"")</f>
        <v/>
      </c>
      <c r="B4344" s="20" t="str">
        <f>IFERROR(VLOOKUP(D4344,RIJDERS!$B$19:$D$4377,3,FALSE),IF(ISBLANK(C4344),"",C4344))</f>
        <v/>
      </c>
    </row>
    <row r="4345" spans="1:2" x14ac:dyDescent="0.25">
      <c r="A4345" s="20" t="str">
        <f>IFERROR(VLOOKUP(D4345,RIJDERS!$B$19:$D$4377,2,FALSE),"")</f>
        <v/>
      </c>
      <c r="B4345" s="20" t="str">
        <f>IFERROR(VLOOKUP(D4345,RIJDERS!$B$19:$D$4377,3,FALSE),IF(ISBLANK(C4345),"",C4345))</f>
        <v/>
      </c>
    </row>
    <row r="4346" spans="1:2" x14ac:dyDescent="0.25">
      <c r="A4346" s="20" t="str">
        <f>IFERROR(VLOOKUP(D4346,RIJDERS!$B$19:$D$4377,2,FALSE),"")</f>
        <v/>
      </c>
      <c r="B4346" s="20" t="str">
        <f>IFERROR(VLOOKUP(D4346,RIJDERS!$B$19:$D$4377,3,FALSE),IF(ISBLANK(C4346),"",C4346))</f>
        <v/>
      </c>
    </row>
    <row r="4347" spans="1:2" x14ac:dyDescent="0.25">
      <c r="A4347" s="20" t="str">
        <f>IFERROR(VLOOKUP(D4347,RIJDERS!$B$19:$D$4377,2,FALSE),"")</f>
        <v/>
      </c>
      <c r="B4347" s="20" t="str">
        <f>IFERROR(VLOOKUP(D4347,RIJDERS!$B$19:$D$4377,3,FALSE),IF(ISBLANK(C4347),"",C4347))</f>
        <v/>
      </c>
    </row>
    <row r="4348" spans="1:2" x14ac:dyDescent="0.25">
      <c r="A4348" s="20" t="str">
        <f>IFERROR(VLOOKUP(D4348,RIJDERS!$B$19:$D$4377,2,FALSE),"")</f>
        <v/>
      </c>
      <c r="B4348" s="20" t="str">
        <f>IFERROR(VLOOKUP(D4348,RIJDERS!$B$19:$D$4377,3,FALSE),IF(ISBLANK(C4348),"",C4348))</f>
        <v/>
      </c>
    </row>
    <row r="4349" spans="1:2" x14ac:dyDescent="0.25">
      <c r="A4349" s="20" t="str">
        <f>IFERROR(VLOOKUP(D4349,RIJDERS!$B$19:$D$4377,2,FALSE),"")</f>
        <v/>
      </c>
      <c r="B4349" s="20" t="str">
        <f>IFERROR(VLOOKUP(D4349,RIJDERS!$B$19:$D$4377,3,FALSE),IF(ISBLANK(C4349),"",C4349))</f>
        <v/>
      </c>
    </row>
    <row r="4350" spans="1:2" x14ac:dyDescent="0.25">
      <c r="A4350" s="20" t="str">
        <f>IFERROR(VLOOKUP(D4350,RIJDERS!$B$19:$D$4377,2,FALSE),"")</f>
        <v/>
      </c>
      <c r="B4350" s="20" t="str">
        <f>IFERROR(VLOOKUP(D4350,RIJDERS!$B$19:$D$4377,3,FALSE),IF(ISBLANK(C4350),"",C4350))</f>
        <v/>
      </c>
    </row>
    <row r="4351" spans="1:2" x14ac:dyDescent="0.25">
      <c r="A4351" s="20" t="str">
        <f>IFERROR(VLOOKUP(D4351,RIJDERS!$B$19:$D$4377,2,FALSE),"")</f>
        <v/>
      </c>
      <c r="B4351" s="20" t="str">
        <f>IFERROR(VLOOKUP(D4351,RIJDERS!$B$19:$D$4377,3,FALSE),IF(ISBLANK(C4351),"",C4351))</f>
        <v/>
      </c>
    </row>
    <row r="4352" spans="1:2" x14ac:dyDescent="0.25">
      <c r="A4352" s="20" t="str">
        <f>IFERROR(VLOOKUP(D4352,RIJDERS!$B$19:$D$4377,2,FALSE),"")</f>
        <v/>
      </c>
      <c r="B4352" s="20" t="str">
        <f>IFERROR(VLOOKUP(D4352,RIJDERS!$B$19:$D$4377,3,FALSE),IF(ISBLANK(C4352),"",C4352))</f>
        <v/>
      </c>
    </row>
    <row r="4353" spans="1:2" x14ac:dyDescent="0.25">
      <c r="A4353" s="20" t="str">
        <f>IFERROR(VLOOKUP(D4353,RIJDERS!$B$19:$D$4377,2,FALSE),"")</f>
        <v/>
      </c>
      <c r="B4353" s="20" t="str">
        <f>IFERROR(VLOOKUP(D4353,RIJDERS!$B$19:$D$4377,3,FALSE),IF(ISBLANK(C4353),"",C4353))</f>
        <v/>
      </c>
    </row>
    <row r="4354" spans="1:2" x14ac:dyDescent="0.25">
      <c r="A4354" s="20" t="str">
        <f>IFERROR(VLOOKUP(D4354,RIJDERS!$B$19:$D$4377,2,FALSE),"")</f>
        <v/>
      </c>
      <c r="B4354" s="20" t="str">
        <f>IFERROR(VLOOKUP(D4354,RIJDERS!$B$19:$D$4377,3,FALSE),IF(ISBLANK(C4354),"",C4354))</f>
        <v/>
      </c>
    </row>
    <row r="4355" spans="1:2" x14ac:dyDescent="0.25">
      <c r="A4355" s="20" t="str">
        <f>IFERROR(VLOOKUP(D4355,RIJDERS!$B$19:$D$4377,2,FALSE),"")</f>
        <v/>
      </c>
      <c r="B4355" s="20" t="str">
        <f>IFERROR(VLOOKUP(D4355,RIJDERS!$B$19:$D$4377,3,FALSE),IF(ISBLANK(C4355),"",C4355))</f>
        <v/>
      </c>
    </row>
    <row r="4356" spans="1:2" x14ac:dyDescent="0.25">
      <c r="A4356" s="20" t="str">
        <f>IFERROR(VLOOKUP(D4356,RIJDERS!$B$19:$D$4377,2,FALSE),"")</f>
        <v/>
      </c>
      <c r="B4356" s="20" t="str">
        <f>IFERROR(VLOOKUP(D4356,RIJDERS!$B$19:$D$4377,3,FALSE),IF(ISBLANK(C4356),"",C4356))</f>
        <v/>
      </c>
    </row>
    <row r="4357" spans="1:2" x14ac:dyDescent="0.25">
      <c r="A4357" s="20" t="str">
        <f>IFERROR(VLOOKUP(D4357,RIJDERS!$B$19:$D$4377,2,FALSE),"")</f>
        <v/>
      </c>
      <c r="B4357" s="20" t="str">
        <f>IFERROR(VLOOKUP(D4357,RIJDERS!$B$19:$D$4377,3,FALSE),IF(ISBLANK(C4357),"",C4357))</f>
        <v/>
      </c>
    </row>
    <row r="4358" spans="1:2" x14ac:dyDescent="0.25">
      <c r="A4358" s="20" t="str">
        <f>IFERROR(VLOOKUP(D4358,RIJDERS!$B$19:$D$4377,2,FALSE),"")</f>
        <v/>
      </c>
      <c r="B4358" s="20" t="str">
        <f>IFERROR(VLOOKUP(D4358,RIJDERS!$B$19:$D$4377,3,FALSE),IF(ISBLANK(C4358),"",C4358))</f>
        <v/>
      </c>
    </row>
    <row r="4359" spans="1:2" x14ac:dyDescent="0.25">
      <c r="A4359" s="20" t="str">
        <f>IFERROR(VLOOKUP(D4359,RIJDERS!$B$19:$D$4377,2,FALSE),"")</f>
        <v/>
      </c>
      <c r="B4359" s="20" t="str">
        <f>IFERROR(VLOOKUP(D4359,RIJDERS!$B$19:$D$4377,3,FALSE),IF(ISBLANK(C4359),"",C4359))</f>
        <v/>
      </c>
    </row>
    <row r="4360" spans="1:2" x14ac:dyDescent="0.25">
      <c r="A4360" s="20" t="str">
        <f>IFERROR(VLOOKUP(D4360,RIJDERS!$B$19:$D$4377,2,FALSE),"")</f>
        <v/>
      </c>
      <c r="B4360" s="20" t="str">
        <f>IFERROR(VLOOKUP(D4360,RIJDERS!$B$19:$D$4377,3,FALSE),IF(ISBLANK(C4360),"",C4360))</f>
        <v/>
      </c>
    </row>
    <row r="4361" spans="1:2" x14ac:dyDescent="0.25">
      <c r="A4361" s="20" t="str">
        <f>IFERROR(VLOOKUP(D4361,RIJDERS!$B$19:$D$4377,2,FALSE),"")</f>
        <v/>
      </c>
      <c r="B4361" s="20" t="str">
        <f>IFERROR(VLOOKUP(D4361,RIJDERS!$B$19:$D$4377,3,FALSE),IF(ISBLANK(C4361),"",C4361))</f>
        <v/>
      </c>
    </row>
    <row r="4362" spans="1:2" x14ac:dyDescent="0.25">
      <c r="A4362" s="20" t="str">
        <f>IFERROR(VLOOKUP(D4362,RIJDERS!$B$19:$D$4377,2,FALSE),"")</f>
        <v/>
      </c>
      <c r="B4362" s="20" t="str">
        <f>IFERROR(VLOOKUP(D4362,RIJDERS!$B$19:$D$4377,3,FALSE),IF(ISBLANK(C4362),"",C4362))</f>
        <v/>
      </c>
    </row>
    <row r="4363" spans="1:2" x14ac:dyDescent="0.25">
      <c r="A4363" s="20" t="str">
        <f>IFERROR(VLOOKUP(D4363,RIJDERS!$B$19:$D$4377,2,FALSE),"")</f>
        <v/>
      </c>
      <c r="B4363" s="20" t="str">
        <f>IFERROR(VLOOKUP(D4363,RIJDERS!$B$19:$D$4377,3,FALSE),IF(ISBLANK(C4363),"",C4363))</f>
        <v/>
      </c>
    </row>
    <row r="4364" spans="1:2" x14ac:dyDescent="0.25">
      <c r="A4364" s="20" t="str">
        <f>IFERROR(VLOOKUP(D4364,RIJDERS!$B$19:$D$4377,2,FALSE),"")</f>
        <v/>
      </c>
      <c r="B4364" s="20" t="str">
        <f>IFERROR(VLOOKUP(D4364,RIJDERS!$B$19:$D$4377,3,FALSE),IF(ISBLANK(C4364),"",C4364))</f>
        <v/>
      </c>
    </row>
    <row r="4365" spans="1:2" x14ac:dyDescent="0.25">
      <c r="A4365" s="20" t="str">
        <f>IFERROR(VLOOKUP(D4365,RIJDERS!$B$19:$D$4377,2,FALSE),"")</f>
        <v/>
      </c>
      <c r="B4365" s="20" t="str">
        <f>IFERROR(VLOOKUP(D4365,RIJDERS!$B$19:$D$4377,3,FALSE),IF(ISBLANK(C4365),"",C4365))</f>
        <v/>
      </c>
    </row>
    <row r="4366" spans="1:2" x14ac:dyDescent="0.25">
      <c r="A4366" s="20" t="str">
        <f>IFERROR(VLOOKUP(D4366,RIJDERS!$B$19:$D$4377,2,FALSE),"")</f>
        <v/>
      </c>
      <c r="B4366" s="20" t="str">
        <f>IFERROR(VLOOKUP(D4366,RIJDERS!$B$19:$D$4377,3,FALSE),IF(ISBLANK(C4366),"",C4366))</f>
        <v/>
      </c>
    </row>
    <row r="4367" spans="1:2" x14ac:dyDescent="0.25">
      <c r="A4367" s="20" t="str">
        <f>IFERROR(VLOOKUP(D4367,RIJDERS!$B$19:$D$4377,2,FALSE),"")</f>
        <v/>
      </c>
      <c r="B4367" s="20" t="str">
        <f>IFERROR(VLOOKUP(D4367,RIJDERS!$B$19:$D$4377,3,FALSE),IF(ISBLANK(C4367),"",C4367))</f>
        <v/>
      </c>
    </row>
    <row r="4368" spans="1:2" x14ac:dyDescent="0.25">
      <c r="A4368" s="20" t="str">
        <f>IFERROR(VLOOKUP(D4368,RIJDERS!$B$19:$D$4377,2,FALSE),"")</f>
        <v/>
      </c>
      <c r="B4368" s="20" t="str">
        <f>IFERROR(VLOOKUP(D4368,RIJDERS!$B$19:$D$4377,3,FALSE),IF(ISBLANK(C4368),"",C4368))</f>
        <v/>
      </c>
    </row>
    <row r="4369" spans="1:2" x14ac:dyDescent="0.25">
      <c r="A4369" s="20" t="str">
        <f>IFERROR(VLOOKUP(D4369,RIJDERS!$B$19:$D$4377,2,FALSE),"")</f>
        <v/>
      </c>
      <c r="B4369" s="20" t="str">
        <f>IFERROR(VLOOKUP(D4369,RIJDERS!$B$19:$D$4377,3,FALSE),IF(ISBLANK(C4369),"",C4369))</f>
        <v/>
      </c>
    </row>
    <row r="4370" spans="1:2" x14ac:dyDescent="0.25">
      <c r="A4370" s="20" t="str">
        <f>IFERROR(VLOOKUP(D4370,RIJDERS!$B$19:$D$4377,2,FALSE),"")</f>
        <v/>
      </c>
      <c r="B4370" s="20" t="str">
        <f>IFERROR(VLOOKUP(D4370,RIJDERS!$B$19:$D$4377,3,FALSE),IF(ISBLANK(C4370),"",C4370))</f>
        <v/>
      </c>
    </row>
    <row r="4371" spans="1:2" x14ac:dyDescent="0.25">
      <c r="A4371" s="20" t="str">
        <f>IFERROR(VLOOKUP(D4371,RIJDERS!$B$19:$D$4377,2,FALSE),"")</f>
        <v/>
      </c>
      <c r="B4371" s="20" t="str">
        <f>IFERROR(VLOOKUP(D4371,RIJDERS!$B$19:$D$4377,3,FALSE),IF(ISBLANK(C4371),"",C4371))</f>
        <v/>
      </c>
    </row>
    <row r="4372" spans="1:2" x14ac:dyDescent="0.25">
      <c r="A4372" s="20" t="str">
        <f>IFERROR(VLOOKUP(D4372,RIJDERS!$B$19:$D$4377,2,FALSE),"")</f>
        <v/>
      </c>
      <c r="B4372" s="20" t="str">
        <f>IFERROR(VLOOKUP(D4372,RIJDERS!$B$19:$D$4377,3,FALSE),IF(ISBLANK(C4372),"",C4372))</f>
        <v/>
      </c>
    </row>
    <row r="4373" spans="1:2" x14ac:dyDescent="0.25">
      <c r="A4373" s="20" t="str">
        <f>IFERROR(VLOOKUP(D4373,RIJDERS!$B$19:$D$4377,2,FALSE),"")</f>
        <v/>
      </c>
      <c r="B4373" s="20" t="str">
        <f>IFERROR(VLOOKUP(D4373,RIJDERS!$B$19:$D$4377,3,FALSE),IF(ISBLANK(C4373),"",C4373))</f>
        <v/>
      </c>
    </row>
    <row r="4374" spans="1:2" x14ac:dyDescent="0.25">
      <c r="A4374" s="20" t="str">
        <f>IFERROR(VLOOKUP(D4374,RIJDERS!$B$19:$D$4377,2,FALSE),"")</f>
        <v/>
      </c>
      <c r="B4374" s="20" t="str">
        <f>IFERROR(VLOOKUP(D4374,RIJDERS!$B$19:$D$4377,3,FALSE),IF(ISBLANK(C4374),"",C4374))</f>
        <v/>
      </c>
    </row>
    <row r="4375" spans="1:2" x14ac:dyDescent="0.25">
      <c r="A4375" s="20" t="str">
        <f>IFERROR(VLOOKUP(D4375,RIJDERS!$B$19:$D$4377,2,FALSE),"")</f>
        <v/>
      </c>
      <c r="B4375" s="20" t="str">
        <f>IFERROR(VLOOKUP(D4375,RIJDERS!$B$19:$D$4377,3,FALSE),IF(ISBLANK(C4375),"",C4375))</f>
        <v/>
      </c>
    </row>
    <row r="4376" spans="1:2" x14ac:dyDescent="0.25">
      <c r="A4376" s="20" t="str">
        <f>IFERROR(VLOOKUP(D4376,RIJDERS!$B$19:$D$4377,2,FALSE),"")</f>
        <v/>
      </c>
      <c r="B4376" s="20" t="str">
        <f>IFERROR(VLOOKUP(D4376,RIJDERS!$B$19:$D$4377,3,FALSE),IF(ISBLANK(C4376),"",C4376))</f>
        <v/>
      </c>
    </row>
    <row r="4377" spans="1:2" x14ac:dyDescent="0.25">
      <c r="A4377" s="20" t="str">
        <f>IFERROR(VLOOKUP(D4377,RIJDERS!$B$19:$D$4377,2,FALSE),"")</f>
        <v/>
      </c>
      <c r="B4377" s="20" t="str">
        <f>IFERROR(VLOOKUP(D4377,RIJDERS!$B$19:$D$4377,3,FALSE),IF(ISBLANK(C4377),"",C4377))</f>
        <v/>
      </c>
    </row>
    <row r="4378" spans="1:2" x14ac:dyDescent="0.25">
      <c r="A4378" s="20" t="str">
        <f>IFERROR(VLOOKUP(D4378,RIJDERS!$B$19:$D$4377,2,FALSE),"")</f>
        <v/>
      </c>
      <c r="B4378" s="20" t="str">
        <f>IFERROR(VLOOKUP(D4378,RIJDERS!$B$19:$D$4377,3,FALSE),IF(ISBLANK(C4378),"",C4378))</f>
        <v/>
      </c>
    </row>
    <row r="4379" spans="1:2" x14ac:dyDescent="0.25">
      <c r="A4379" s="20" t="str">
        <f>IFERROR(VLOOKUP(D4379,RIJDERS!$B$19:$D$4377,2,FALSE),"")</f>
        <v/>
      </c>
      <c r="B4379" s="20" t="str">
        <f>IFERROR(VLOOKUP(D4379,RIJDERS!$B$19:$D$4377,3,FALSE),IF(ISBLANK(C4379),"",C4379))</f>
        <v/>
      </c>
    </row>
    <row r="4380" spans="1:2" x14ac:dyDescent="0.25">
      <c r="A4380" s="20" t="str">
        <f>IFERROR(VLOOKUP(D4380,RIJDERS!$B$19:$D$4377,2,FALSE),"")</f>
        <v/>
      </c>
      <c r="B4380" s="20" t="str">
        <f>IFERROR(VLOOKUP(D4380,RIJDERS!$B$19:$D$4377,3,FALSE),IF(ISBLANK(C4380),"",C4380))</f>
        <v/>
      </c>
    </row>
    <row r="4381" spans="1:2" x14ac:dyDescent="0.25">
      <c r="A4381" s="20" t="str">
        <f>IFERROR(VLOOKUP(D4381,RIJDERS!$B$19:$D$4377,2,FALSE),"")</f>
        <v/>
      </c>
      <c r="B4381" s="20" t="str">
        <f>IFERROR(VLOOKUP(D4381,RIJDERS!$B$19:$D$4377,3,FALSE),IF(ISBLANK(C4381),"",C4381))</f>
        <v/>
      </c>
    </row>
    <row r="4382" spans="1:2" x14ac:dyDescent="0.25">
      <c r="A4382" s="20" t="str">
        <f>IFERROR(VLOOKUP(D4382,RIJDERS!$B$19:$D$4377,2,FALSE),"")</f>
        <v/>
      </c>
      <c r="B4382" s="20" t="str">
        <f>IFERROR(VLOOKUP(D4382,RIJDERS!$B$19:$D$4377,3,FALSE),IF(ISBLANK(C4382),"",C4382))</f>
        <v/>
      </c>
    </row>
    <row r="4383" spans="1:2" x14ac:dyDescent="0.25">
      <c r="A4383" s="20" t="str">
        <f>IFERROR(VLOOKUP(D4383,RIJDERS!$B$19:$D$4377,2,FALSE),"")</f>
        <v/>
      </c>
      <c r="B4383" s="20" t="str">
        <f>IFERROR(VLOOKUP(D4383,RIJDERS!$B$19:$D$4377,3,FALSE),IF(ISBLANK(C4383),"",C4383))</f>
        <v/>
      </c>
    </row>
    <row r="4384" spans="1:2" x14ac:dyDescent="0.25">
      <c r="A4384" s="20" t="str">
        <f>IFERROR(VLOOKUP(D4384,RIJDERS!$B$19:$D$4377,2,FALSE),"")</f>
        <v/>
      </c>
      <c r="B4384" s="20" t="str">
        <f>IFERROR(VLOOKUP(D4384,RIJDERS!$B$19:$D$4377,3,FALSE),IF(ISBLANK(C4384),"",C4384))</f>
        <v/>
      </c>
    </row>
    <row r="4385" spans="1:2" x14ac:dyDescent="0.25">
      <c r="A4385" s="20" t="str">
        <f>IFERROR(VLOOKUP(D4385,RIJDERS!$B$19:$D$4377,2,FALSE),"")</f>
        <v/>
      </c>
      <c r="B4385" s="20" t="str">
        <f>IFERROR(VLOOKUP(D4385,RIJDERS!$B$19:$D$4377,3,FALSE),IF(ISBLANK(C4385),"",C4385))</f>
        <v/>
      </c>
    </row>
    <row r="4386" spans="1:2" x14ac:dyDescent="0.25">
      <c r="A4386" s="20" t="str">
        <f>IFERROR(VLOOKUP(D4386,RIJDERS!$B$19:$D$4377,2,FALSE),"")</f>
        <v/>
      </c>
      <c r="B4386" s="20" t="str">
        <f>IFERROR(VLOOKUP(D4386,RIJDERS!$B$19:$D$4377,3,FALSE),IF(ISBLANK(C4386),"",C4386))</f>
        <v/>
      </c>
    </row>
    <row r="4387" spans="1:2" x14ac:dyDescent="0.25">
      <c r="A4387" s="20" t="str">
        <f>IFERROR(VLOOKUP(D4387,RIJDERS!$B$19:$D$4377,2,FALSE),"")</f>
        <v/>
      </c>
      <c r="B4387" s="20" t="str">
        <f>IFERROR(VLOOKUP(D4387,RIJDERS!$B$19:$D$4377,3,FALSE),IF(ISBLANK(C4387),"",C4387))</f>
        <v/>
      </c>
    </row>
    <row r="4388" spans="1:2" x14ac:dyDescent="0.25">
      <c r="A4388" s="20" t="str">
        <f>IFERROR(VLOOKUP(D4388,RIJDERS!$B$19:$D$4377,2,FALSE),"")</f>
        <v/>
      </c>
      <c r="B4388" s="20" t="str">
        <f>IFERROR(VLOOKUP(D4388,RIJDERS!$B$19:$D$4377,3,FALSE),IF(ISBLANK(C4388),"",C4388))</f>
        <v/>
      </c>
    </row>
    <row r="4389" spans="1:2" x14ac:dyDescent="0.25">
      <c r="A4389" s="20" t="str">
        <f>IFERROR(VLOOKUP(D4389,RIJDERS!$B$19:$D$4377,2,FALSE),"")</f>
        <v/>
      </c>
      <c r="B4389" s="20" t="str">
        <f>IFERROR(VLOOKUP(D4389,RIJDERS!$B$19:$D$4377,3,FALSE),IF(ISBLANK(C4389),"",C4389))</f>
        <v/>
      </c>
    </row>
    <row r="4390" spans="1:2" x14ac:dyDescent="0.25">
      <c r="A4390" s="20" t="str">
        <f>IFERROR(VLOOKUP(D4390,RIJDERS!$B$19:$D$4377,2,FALSE),"")</f>
        <v/>
      </c>
      <c r="B4390" s="20" t="str">
        <f>IFERROR(VLOOKUP(D4390,RIJDERS!$B$19:$D$4377,3,FALSE),IF(ISBLANK(C4390),"",C4390))</f>
        <v/>
      </c>
    </row>
    <row r="4391" spans="1:2" x14ac:dyDescent="0.25">
      <c r="A4391" s="20" t="str">
        <f>IFERROR(VLOOKUP(D4391,RIJDERS!$B$19:$D$4377,2,FALSE),"")</f>
        <v/>
      </c>
      <c r="B4391" s="20" t="str">
        <f>IFERROR(VLOOKUP(D4391,RIJDERS!$B$19:$D$4377,3,FALSE),IF(ISBLANK(C4391),"",C4391))</f>
        <v/>
      </c>
    </row>
    <row r="4392" spans="1:2" x14ac:dyDescent="0.25">
      <c r="A4392" s="20" t="str">
        <f>IFERROR(VLOOKUP(D4392,RIJDERS!$B$19:$D$4377,2,FALSE),"")</f>
        <v/>
      </c>
      <c r="B4392" s="20" t="str">
        <f>IFERROR(VLOOKUP(D4392,RIJDERS!$B$19:$D$4377,3,FALSE),IF(ISBLANK(C4392),"",C4392))</f>
        <v/>
      </c>
    </row>
    <row r="4393" spans="1:2" x14ac:dyDescent="0.25">
      <c r="A4393" s="20" t="str">
        <f>IFERROR(VLOOKUP(D4393,RIJDERS!$B$19:$D$4377,2,FALSE),"")</f>
        <v/>
      </c>
      <c r="B4393" s="20" t="str">
        <f>IFERROR(VLOOKUP(D4393,RIJDERS!$B$19:$D$4377,3,FALSE),IF(ISBLANK(C4393),"",C4393))</f>
        <v/>
      </c>
    </row>
    <row r="4394" spans="1:2" x14ac:dyDescent="0.25">
      <c r="A4394" s="20" t="str">
        <f>IFERROR(VLOOKUP(D4394,RIJDERS!$B$19:$D$4377,2,FALSE),"")</f>
        <v/>
      </c>
      <c r="B4394" s="20" t="str">
        <f>IFERROR(VLOOKUP(D4394,RIJDERS!$B$19:$D$4377,3,FALSE),IF(ISBLANK(C4394),"",C4394))</f>
        <v/>
      </c>
    </row>
    <row r="4395" spans="1:2" x14ac:dyDescent="0.25">
      <c r="A4395" s="20" t="str">
        <f>IFERROR(VLOOKUP(D4395,RIJDERS!$B$19:$D$4377,2,FALSE),"")</f>
        <v/>
      </c>
      <c r="B4395" s="20" t="str">
        <f>IFERROR(VLOOKUP(D4395,RIJDERS!$B$19:$D$4377,3,FALSE),IF(ISBLANK(C4395),"",C4395))</f>
        <v/>
      </c>
    </row>
    <row r="4396" spans="1:2" x14ac:dyDescent="0.25">
      <c r="A4396" s="20" t="str">
        <f>IFERROR(VLOOKUP(D4396,RIJDERS!$B$19:$D$4377,2,FALSE),"")</f>
        <v/>
      </c>
      <c r="B4396" s="20" t="str">
        <f>IFERROR(VLOOKUP(D4396,RIJDERS!$B$19:$D$4377,3,FALSE),IF(ISBLANK(C4396),"",C4396))</f>
        <v/>
      </c>
    </row>
    <row r="4397" spans="1:2" x14ac:dyDescent="0.25">
      <c r="A4397" s="20" t="str">
        <f>IFERROR(VLOOKUP(D4397,RIJDERS!$B$19:$D$4377,2,FALSE),"")</f>
        <v/>
      </c>
      <c r="B4397" s="20" t="str">
        <f>IFERROR(VLOOKUP(D4397,RIJDERS!$B$19:$D$4377,3,FALSE),IF(ISBLANK(C4397),"",C4397))</f>
        <v/>
      </c>
    </row>
    <row r="4398" spans="1:2" x14ac:dyDescent="0.25">
      <c r="A4398" s="20" t="str">
        <f>IFERROR(VLOOKUP(D4398,RIJDERS!$B$19:$D$4377,2,FALSE),"")</f>
        <v/>
      </c>
      <c r="B4398" s="20" t="str">
        <f>IFERROR(VLOOKUP(D4398,RIJDERS!$B$19:$D$4377,3,FALSE),IF(ISBLANK(C4398),"",C4398))</f>
        <v/>
      </c>
    </row>
    <row r="4399" spans="1:2" x14ac:dyDescent="0.25">
      <c r="A4399" s="20" t="str">
        <f>IFERROR(VLOOKUP(D4399,RIJDERS!$B$19:$D$4377,2,FALSE),"")</f>
        <v/>
      </c>
      <c r="B4399" s="20" t="str">
        <f>IFERROR(VLOOKUP(D4399,RIJDERS!$B$19:$D$4377,3,FALSE),IF(ISBLANK(C4399),"",C4399))</f>
        <v/>
      </c>
    </row>
    <row r="4400" spans="1:2" x14ac:dyDescent="0.25">
      <c r="A4400" s="20" t="str">
        <f>IFERROR(VLOOKUP(D4400,RIJDERS!$B$19:$D$4377,2,FALSE),"")</f>
        <v/>
      </c>
      <c r="B4400" s="20" t="str">
        <f>IFERROR(VLOOKUP(D4400,RIJDERS!$B$19:$D$4377,3,FALSE),IF(ISBLANK(C4400),"",C4400))</f>
        <v/>
      </c>
    </row>
    <row r="4401" spans="1:2" x14ac:dyDescent="0.25">
      <c r="A4401" s="20" t="str">
        <f>IFERROR(VLOOKUP(D4401,RIJDERS!$B$19:$D$4377,2,FALSE),"")</f>
        <v/>
      </c>
      <c r="B4401" s="20" t="str">
        <f>IFERROR(VLOOKUP(D4401,RIJDERS!$B$19:$D$4377,3,FALSE),IF(ISBLANK(C4401),"",C4401))</f>
        <v/>
      </c>
    </row>
    <row r="4402" spans="1:2" x14ac:dyDescent="0.25">
      <c r="A4402" s="20" t="str">
        <f>IFERROR(VLOOKUP(D4402,RIJDERS!$B$19:$D$4377,2,FALSE),"")</f>
        <v/>
      </c>
      <c r="B4402" s="20" t="str">
        <f>IFERROR(VLOOKUP(D4402,RIJDERS!$B$19:$D$4377,3,FALSE),IF(ISBLANK(C4402),"",C4402))</f>
        <v/>
      </c>
    </row>
    <row r="4403" spans="1:2" x14ac:dyDescent="0.25">
      <c r="A4403" s="20" t="str">
        <f>IFERROR(VLOOKUP(D4403,RIJDERS!$B$19:$D$4377,2,FALSE),"")</f>
        <v/>
      </c>
      <c r="B4403" s="20" t="str">
        <f>IFERROR(VLOOKUP(D4403,RIJDERS!$B$19:$D$4377,3,FALSE),IF(ISBLANK(C4403),"",C4403))</f>
        <v/>
      </c>
    </row>
    <row r="4404" spans="1:2" x14ac:dyDescent="0.25">
      <c r="A4404" s="20" t="str">
        <f>IFERROR(VLOOKUP(D4404,RIJDERS!$B$19:$D$4377,2,FALSE),"")</f>
        <v/>
      </c>
      <c r="B4404" s="20" t="str">
        <f>IFERROR(VLOOKUP(D4404,RIJDERS!$B$19:$D$4377,3,FALSE),IF(ISBLANK(C4404),"",C4404))</f>
        <v/>
      </c>
    </row>
    <row r="4405" spans="1:2" x14ac:dyDescent="0.25">
      <c r="A4405" s="20" t="str">
        <f>IFERROR(VLOOKUP(D4405,RIJDERS!$B$19:$D$4377,2,FALSE),"")</f>
        <v/>
      </c>
      <c r="B4405" s="20" t="str">
        <f>IFERROR(VLOOKUP(D4405,RIJDERS!$B$19:$D$4377,3,FALSE),IF(ISBLANK(C4405),"",C4405))</f>
        <v/>
      </c>
    </row>
    <row r="4406" spans="1:2" x14ac:dyDescent="0.25">
      <c r="A4406" s="20" t="str">
        <f>IFERROR(VLOOKUP(D4406,RIJDERS!$B$19:$D$4377,2,FALSE),"")</f>
        <v/>
      </c>
      <c r="B4406" s="20" t="str">
        <f>IFERROR(VLOOKUP(D4406,RIJDERS!$B$19:$D$4377,3,FALSE),IF(ISBLANK(C4406),"",C4406))</f>
        <v/>
      </c>
    </row>
    <row r="4407" spans="1:2" x14ac:dyDescent="0.25">
      <c r="A4407" s="20" t="str">
        <f>IFERROR(VLOOKUP(D4407,RIJDERS!$B$19:$D$4377,2,FALSE),"")</f>
        <v/>
      </c>
      <c r="B4407" s="20" t="str">
        <f>IFERROR(VLOOKUP(D4407,RIJDERS!$B$19:$D$4377,3,FALSE),IF(ISBLANK(C4407),"",C4407))</f>
        <v/>
      </c>
    </row>
    <row r="4408" spans="1:2" x14ac:dyDescent="0.25">
      <c r="A4408" s="20" t="str">
        <f>IFERROR(VLOOKUP(D4408,RIJDERS!$B$19:$D$4377,2,FALSE),"")</f>
        <v/>
      </c>
      <c r="B4408" s="20" t="str">
        <f>IFERROR(VLOOKUP(D4408,RIJDERS!$B$19:$D$4377,3,FALSE),IF(ISBLANK(C4408),"",C4408))</f>
        <v/>
      </c>
    </row>
    <row r="4409" spans="1:2" x14ac:dyDescent="0.25">
      <c r="A4409" s="20" t="str">
        <f>IFERROR(VLOOKUP(D4409,RIJDERS!$B$19:$D$4377,2,FALSE),"")</f>
        <v/>
      </c>
      <c r="B4409" s="20" t="str">
        <f>IFERROR(VLOOKUP(D4409,RIJDERS!$B$19:$D$4377,3,FALSE),IF(ISBLANK(C4409),"",C4409))</f>
        <v/>
      </c>
    </row>
    <row r="4410" spans="1:2" x14ac:dyDescent="0.25">
      <c r="A4410" s="20" t="str">
        <f>IFERROR(VLOOKUP(D4410,RIJDERS!$B$19:$D$4377,2,FALSE),"")</f>
        <v/>
      </c>
      <c r="B4410" s="20" t="str">
        <f>IFERROR(VLOOKUP(D4410,RIJDERS!$B$19:$D$4377,3,FALSE),IF(ISBLANK(C4410),"",C4410))</f>
        <v/>
      </c>
    </row>
    <row r="4411" spans="1:2" x14ac:dyDescent="0.25">
      <c r="A4411" s="20" t="str">
        <f>IFERROR(VLOOKUP(D4411,RIJDERS!$B$19:$D$4377,2,FALSE),"")</f>
        <v/>
      </c>
      <c r="B4411" s="20" t="str">
        <f>IFERROR(VLOOKUP(D4411,RIJDERS!$B$19:$D$4377,3,FALSE),IF(ISBLANK(C4411),"",C4411))</f>
        <v/>
      </c>
    </row>
    <row r="4412" spans="1:2" x14ac:dyDescent="0.25">
      <c r="A4412" s="20" t="str">
        <f>IFERROR(VLOOKUP(D4412,RIJDERS!$B$19:$D$4377,2,FALSE),"")</f>
        <v/>
      </c>
      <c r="B4412" s="20" t="str">
        <f>IFERROR(VLOOKUP(D4412,RIJDERS!$B$19:$D$4377,3,FALSE),IF(ISBLANK(C4412),"",C4412))</f>
        <v/>
      </c>
    </row>
    <row r="4413" spans="1:2" x14ac:dyDescent="0.25">
      <c r="A4413" s="20" t="str">
        <f>IFERROR(VLOOKUP(D4413,RIJDERS!$B$19:$D$4377,2,FALSE),"")</f>
        <v/>
      </c>
      <c r="B4413" s="20" t="str">
        <f>IFERROR(VLOOKUP(D4413,RIJDERS!$B$19:$D$4377,3,FALSE),IF(ISBLANK(C4413),"",C4413))</f>
        <v/>
      </c>
    </row>
    <row r="4414" spans="1:2" x14ac:dyDescent="0.25">
      <c r="A4414" s="20" t="str">
        <f>IFERROR(VLOOKUP(D4414,RIJDERS!$B$19:$D$4377,2,FALSE),"")</f>
        <v/>
      </c>
      <c r="B4414" s="20" t="str">
        <f>IFERROR(VLOOKUP(D4414,RIJDERS!$B$19:$D$4377,3,FALSE),IF(ISBLANK(C4414),"",C4414))</f>
        <v/>
      </c>
    </row>
    <row r="4415" spans="1:2" x14ac:dyDescent="0.25">
      <c r="A4415" s="20" t="str">
        <f>IFERROR(VLOOKUP(D4415,RIJDERS!$B$19:$D$4377,2,FALSE),"")</f>
        <v/>
      </c>
      <c r="B4415" s="20" t="str">
        <f>IFERROR(VLOOKUP(D4415,RIJDERS!$B$19:$D$4377,3,FALSE),IF(ISBLANK(C4415),"",C4415))</f>
        <v/>
      </c>
    </row>
    <row r="4416" spans="1:2" x14ac:dyDescent="0.25">
      <c r="A4416" s="20" t="str">
        <f>IFERROR(VLOOKUP(D4416,RIJDERS!$B$19:$D$4377,2,FALSE),"")</f>
        <v/>
      </c>
      <c r="B4416" s="20" t="str">
        <f>IFERROR(VLOOKUP(D4416,RIJDERS!$B$19:$D$4377,3,FALSE),IF(ISBLANK(C4416),"",C4416))</f>
        <v/>
      </c>
    </row>
    <row r="4417" spans="1:2" x14ac:dyDescent="0.25">
      <c r="A4417" s="20" t="str">
        <f>IFERROR(VLOOKUP(D4417,RIJDERS!$B$19:$D$4377,2,FALSE),"")</f>
        <v/>
      </c>
      <c r="B4417" s="20" t="str">
        <f>IFERROR(VLOOKUP(D4417,RIJDERS!$B$19:$D$4377,3,FALSE),IF(ISBLANK(C4417),"",C4417))</f>
        <v/>
      </c>
    </row>
    <row r="4418" spans="1:2" x14ac:dyDescent="0.25">
      <c r="A4418" s="20" t="str">
        <f>IFERROR(VLOOKUP(D4418,RIJDERS!$B$19:$D$4377,2,FALSE),"")</f>
        <v/>
      </c>
      <c r="B4418" s="20" t="str">
        <f>IFERROR(VLOOKUP(D4418,RIJDERS!$B$19:$D$4377,3,FALSE),IF(ISBLANK(C4418),"",C4418))</f>
        <v/>
      </c>
    </row>
    <row r="4419" spans="1:2" x14ac:dyDescent="0.25">
      <c r="A4419" s="20" t="str">
        <f>IFERROR(VLOOKUP(D4419,RIJDERS!$B$19:$D$4377,2,FALSE),"")</f>
        <v/>
      </c>
      <c r="B4419" s="20" t="str">
        <f>IFERROR(VLOOKUP(D4419,RIJDERS!$B$19:$D$4377,3,FALSE),IF(ISBLANK(C4419),"",C4419))</f>
        <v/>
      </c>
    </row>
    <row r="4420" spans="1:2" x14ac:dyDescent="0.25">
      <c r="A4420" s="20" t="str">
        <f>IFERROR(VLOOKUP(D4420,RIJDERS!$B$19:$D$4377,2,FALSE),"")</f>
        <v/>
      </c>
      <c r="B4420" s="20" t="str">
        <f>IFERROR(VLOOKUP(D4420,RIJDERS!$B$19:$D$4377,3,FALSE),IF(ISBLANK(C4420),"",C4420))</f>
        <v/>
      </c>
    </row>
    <row r="4421" spans="1:2" x14ac:dyDescent="0.25">
      <c r="A4421" s="20" t="str">
        <f>IFERROR(VLOOKUP(D4421,RIJDERS!$B$19:$D$4377,2,FALSE),"")</f>
        <v/>
      </c>
      <c r="B4421" s="20" t="str">
        <f>IFERROR(VLOOKUP(D4421,RIJDERS!$B$19:$D$4377,3,FALSE),IF(ISBLANK(C4421),"",C4421))</f>
        <v/>
      </c>
    </row>
    <row r="4422" spans="1:2" x14ac:dyDescent="0.25">
      <c r="A4422" s="20" t="str">
        <f>IFERROR(VLOOKUP(D4422,RIJDERS!$B$19:$D$4377,2,FALSE),"")</f>
        <v/>
      </c>
      <c r="B4422" s="20" t="str">
        <f>IFERROR(VLOOKUP(D4422,RIJDERS!$B$19:$D$4377,3,FALSE),IF(ISBLANK(C4422),"",C4422))</f>
        <v/>
      </c>
    </row>
    <row r="4423" spans="1:2" x14ac:dyDescent="0.25">
      <c r="A4423" s="20" t="str">
        <f>IFERROR(VLOOKUP(D4423,RIJDERS!$B$19:$D$4377,2,FALSE),"")</f>
        <v/>
      </c>
      <c r="B4423" s="20" t="str">
        <f>IFERROR(VLOOKUP(D4423,RIJDERS!$B$19:$D$4377,3,FALSE),IF(ISBLANK(C4423),"",C4423))</f>
        <v/>
      </c>
    </row>
    <row r="4424" spans="1:2" x14ac:dyDescent="0.25">
      <c r="A4424" s="20" t="str">
        <f>IFERROR(VLOOKUP(D4424,RIJDERS!$B$19:$D$4377,2,FALSE),"")</f>
        <v/>
      </c>
      <c r="B4424" s="20" t="str">
        <f>IFERROR(VLOOKUP(D4424,RIJDERS!$B$19:$D$4377,3,FALSE),IF(ISBLANK(C4424),"",C4424))</f>
        <v/>
      </c>
    </row>
    <row r="4425" spans="1:2" x14ac:dyDescent="0.25">
      <c r="A4425" s="20" t="str">
        <f>IFERROR(VLOOKUP(D4425,RIJDERS!$B$19:$D$4377,2,FALSE),"")</f>
        <v/>
      </c>
      <c r="B4425" s="20" t="str">
        <f>IFERROR(VLOOKUP(D4425,RIJDERS!$B$19:$D$4377,3,FALSE),IF(ISBLANK(C4425),"",C4425))</f>
        <v/>
      </c>
    </row>
    <row r="4426" spans="1:2" x14ac:dyDescent="0.25">
      <c r="A4426" s="20" t="str">
        <f>IFERROR(VLOOKUP(D4426,RIJDERS!$B$19:$D$4377,2,FALSE),"")</f>
        <v/>
      </c>
      <c r="B4426" s="20" t="str">
        <f>IFERROR(VLOOKUP(D4426,RIJDERS!$B$19:$D$4377,3,FALSE),IF(ISBLANK(C4426),"",C4426))</f>
        <v/>
      </c>
    </row>
    <row r="4427" spans="1:2" x14ac:dyDescent="0.25">
      <c r="A4427" s="20" t="str">
        <f>IFERROR(VLOOKUP(D4427,RIJDERS!$B$19:$D$4377,2,FALSE),"")</f>
        <v/>
      </c>
      <c r="B4427" s="20" t="str">
        <f>IFERROR(VLOOKUP(D4427,RIJDERS!$B$19:$D$4377,3,FALSE),IF(ISBLANK(C4427),"",C4427))</f>
        <v/>
      </c>
    </row>
    <row r="4428" spans="1:2" x14ac:dyDescent="0.25">
      <c r="A4428" s="20" t="str">
        <f>IFERROR(VLOOKUP(D4428,RIJDERS!$B$19:$D$4377,2,FALSE),"")</f>
        <v/>
      </c>
      <c r="B4428" s="20" t="str">
        <f>IFERROR(VLOOKUP(D4428,RIJDERS!$B$19:$D$4377,3,FALSE),IF(ISBLANK(C4428),"",C4428))</f>
        <v/>
      </c>
    </row>
    <row r="4429" spans="1:2" x14ac:dyDescent="0.25">
      <c r="A4429" s="20" t="str">
        <f>IFERROR(VLOOKUP(D4429,RIJDERS!$B$19:$D$4377,2,FALSE),"")</f>
        <v/>
      </c>
      <c r="B4429" s="20" t="str">
        <f>IFERROR(VLOOKUP(D4429,RIJDERS!$B$19:$D$4377,3,FALSE),IF(ISBLANK(C4429),"",C4429))</f>
        <v/>
      </c>
    </row>
    <row r="4430" spans="1:2" x14ac:dyDescent="0.25">
      <c r="A4430" s="20" t="str">
        <f>IFERROR(VLOOKUP(D4430,RIJDERS!$B$19:$D$4377,2,FALSE),"")</f>
        <v/>
      </c>
      <c r="B4430" s="20" t="str">
        <f>IFERROR(VLOOKUP(D4430,RIJDERS!$B$19:$D$4377,3,FALSE),IF(ISBLANK(C4430),"",C4430))</f>
        <v/>
      </c>
    </row>
    <row r="4431" spans="1:2" x14ac:dyDescent="0.25">
      <c r="A4431" s="20" t="str">
        <f>IFERROR(VLOOKUP(D4431,RIJDERS!$B$19:$D$4377,2,FALSE),"")</f>
        <v/>
      </c>
      <c r="B4431" s="20" t="str">
        <f>IFERROR(VLOOKUP(D4431,RIJDERS!$B$19:$D$4377,3,FALSE),IF(ISBLANK(C4431),"",C4431))</f>
        <v/>
      </c>
    </row>
    <row r="4432" spans="1:2" x14ac:dyDescent="0.25">
      <c r="A4432" s="20" t="str">
        <f>IFERROR(VLOOKUP(D4432,RIJDERS!$B$19:$D$4377,2,FALSE),"")</f>
        <v/>
      </c>
      <c r="B4432" s="20" t="str">
        <f>IFERROR(VLOOKUP(D4432,RIJDERS!$B$19:$D$4377,3,FALSE),IF(ISBLANK(C4432),"",C4432))</f>
        <v/>
      </c>
    </row>
    <row r="4433" spans="1:2" x14ac:dyDescent="0.25">
      <c r="A4433" s="20" t="str">
        <f>IFERROR(VLOOKUP(D4433,RIJDERS!$B$19:$D$4377,2,FALSE),"")</f>
        <v/>
      </c>
      <c r="B4433" s="20" t="str">
        <f>IFERROR(VLOOKUP(D4433,RIJDERS!$B$19:$D$4377,3,FALSE),IF(ISBLANK(C4433),"",C4433))</f>
        <v/>
      </c>
    </row>
    <row r="4434" spans="1:2" x14ac:dyDescent="0.25">
      <c r="A4434" s="20" t="str">
        <f>IFERROR(VLOOKUP(D4434,RIJDERS!$B$19:$D$4377,2,FALSE),"")</f>
        <v/>
      </c>
      <c r="B4434" s="20" t="str">
        <f>IFERROR(VLOOKUP(D4434,RIJDERS!$B$19:$D$4377,3,FALSE),IF(ISBLANK(C4434),"",C4434))</f>
        <v/>
      </c>
    </row>
    <row r="4435" spans="1:2" x14ac:dyDescent="0.25">
      <c r="A4435" s="20" t="str">
        <f>IFERROR(VLOOKUP(D4435,RIJDERS!$B$19:$D$4377,2,FALSE),"")</f>
        <v/>
      </c>
      <c r="B4435" s="20" t="str">
        <f>IFERROR(VLOOKUP(D4435,RIJDERS!$B$19:$D$4377,3,FALSE),IF(ISBLANK(C4435),"",C4435))</f>
        <v/>
      </c>
    </row>
    <row r="4436" spans="1:2" x14ac:dyDescent="0.25">
      <c r="A4436" s="20" t="str">
        <f>IFERROR(VLOOKUP(D4436,RIJDERS!$B$19:$D$4377,2,FALSE),"")</f>
        <v/>
      </c>
      <c r="B4436" s="20" t="str">
        <f>IFERROR(VLOOKUP(D4436,RIJDERS!$B$19:$D$4377,3,FALSE),IF(ISBLANK(C4436),"",C4436))</f>
        <v/>
      </c>
    </row>
    <row r="4437" spans="1:2" x14ac:dyDescent="0.25">
      <c r="A4437" s="20" t="str">
        <f>IFERROR(VLOOKUP(D4437,RIJDERS!$B$19:$D$4377,2,FALSE),"")</f>
        <v/>
      </c>
      <c r="B4437" s="20" t="str">
        <f>IFERROR(VLOOKUP(D4437,RIJDERS!$B$19:$D$4377,3,FALSE),IF(ISBLANK(C4437),"",C4437))</f>
        <v/>
      </c>
    </row>
    <row r="4438" spans="1:2" x14ac:dyDescent="0.25">
      <c r="A4438" s="20" t="str">
        <f>IFERROR(VLOOKUP(D4438,RIJDERS!$B$19:$D$4377,2,FALSE),"")</f>
        <v/>
      </c>
      <c r="B4438" s="20" t="str">
        <f>IFERROR(VLOOKUP(D4438,RIJDERS!$B$19:$D$4377,3,FALSE),IF(ISBLANK(C4438),"",C4438))</f>
        <v/>
      </c>
    </row>
    <row r="4439" spans="1:2" x14ac:dyDescent="0.25">
      <c r="A4439" s="20" t="str">
        <f>IFERROR(VLOOKUP(D4439,RIJDERS!$B$19:$D$4377,2,FALSE),"")</f>
        <v/>
      </c>
      <c r="B4439" s="20" t="str">
        <f>IFERROR(VLOOKUP(D4439,RIJDERS!$B$19:$D$4377,3,FALSE),IF(ISBLANK(C4439),"",C4439))</f>
        <v/>
      </c>
    </row>
    <row r="4440" spans="1:2" x14ac:dyDescent="0.25">
      <c r="A4440" s="20" t="str">
        <f>IFERROR(VLOOKUP(D4440,RIJDERS!$B$19:$D$4377,2,FALSE),"")</f>
        <v/>
      </c>
      <c r="B4440" s="20" t="str">
        <f>IFERROR(VLOOKUP(D4440,RIJDERS!$B$19:$D$4377,3,FALSE),IF(ISBLANK(C4440),"",C4440))</f>
        <v/>
      </c>
    </row>
    <row r="4441" spans="1:2" x14ac:dyDescent="0.25">
      <c r="A4441" s="20" t="str">
        <f>IFERROR(VLOOKUP(D4441,RIJDERS!$B$19:$D$4377,2,FALSE),"")</f>
        <v/>
      </c>
      <c r="B4441" s="20" t="str">
        <f>IFERROR(VLOOKUP(D4441,RIJDERS!$B$19:$D$4377,3,FALSE),IF(ISBLANK(C4441),"",C4441))</f>
        <v/>
      </c>
    </row>
    <row r="4442" spans="1:2" x14ac:dyDescent="0.25">
      <c r="A4442" s="20" t="str">
        <f>IFERROR(VLOOKUP(D4442,RIJDERS!$B$19:$D$4377,2,FALSE),"")</f>
        <v/>
      </c>
      <c r="B4442" s="20" t="str">
        <f>IFERROR(VLOOKUP(D4442,RIJDERS!$B$19:$D$4377,3,FALSE),IF(ISBLANK(C4442),"",C4442))</f>
        <v/>
      </c>
    </row>
    <row r="4443" spans="1:2" x14ac:dyDescent="0.25">
      <c r="A4443" s="20" t="str">
        <f>IFERROR(VLOOKUP(D4443,RIJDERS!$B$19:$D$4377,2,FALSE),"")</f>
        <v/>
      </c>
      <c r="B4443" s="20" t="str">
        <f>IFERROR(VLOOKUP(D4443,RIJDERS!$B$19:$D$4377,3,FALSE),IF(ISBLANK(C4443),"",C4443))</f>
        <v/>
      </c>
    </row>
    <row r="4444" spans="1:2" x14ac:dyDescent="0.25">
      <c r="A4444" s="20" t="str">
        <f>IFERROR(VLOOKUP(D4444,RIJDERS!$B$19:$D$4377,2,FALSE),"")</f>
        <v/>
      </c>
      <c r="B4444" s="20" t="str">
        <f>IFERROR(VLOOKUP(D4444,RIJDERS!$B$19:$D$4377,3,FALSE),IF(ISBLANK(C4444),"",C4444))</f>
        <v/>
      </c>
    </row>
    <row r="4445" spans="1:2" x14ac:dyDescent="0.25">
      <c r="A4445" s="20" t="str">
        <f>IFERROR(VLOOKUP(D4445,RIJDERS!$B$19:$D$4377,2,FALSE),"")</f>
        <v/>
      </c>
      <c r="B4445" s="20" t="str">
        <f>IFERROR(VLOOKUP(D4445,RIJDERS!$B$19:$D$4377,3,FALSE),IF(ISBLANK(C4445),"",C4445))</f>
        <v/>
      </c>
    </row>
    <row r="4446" spans="1:2" x14ac:dyDescent="0.25">
      <c r="A4446" s="20" t="str">
        <f>IFERROR(VLOOKUP(D4446,RIJDERS!$B$19:$D$4377,2,FALSE),"")</f>
        <v/>
      </c>
      <c r="B4446" s="20" t="str">
        <f>IFERROR(VLOOKUP(D4446,RIJDERS!$B$19:$D$4377,3,FALSE),IF(ISBLANK(C4446),"",C4446))</f>
        <v/>
      </c>
    </row>
    <row r="4447" spans="1:2" x14ac:dyDescent="0.25">
      <c r="A4447" s="20" t="str">
        <f>IFERROR(VLOOKUP(D4447,RIJDERS!$B$19:$D$4377,2,FALSE),"")</f>
        <v/>
      </c>
      <c r="B4447" s="20" t="str">
        <f>IFERROR(VLOOKUP(D4447,RIJDERS!$B$19:$D$4377,3,FALSE),IF(ISBLANK(C4447),"",C4447))</f>
        <v/>
      </c>
    </row>
    <row r="4448" spans="1:2" x14ac:dyDescent="0.25">
      <c r="A4448" s="20" t="str">
        <f>IFERROR(VLOOKUP(D4448,RIJDERS!$B$19:$D$4377,2,FALSE),"")</f>
        <v/>
      </c>
      <c r="B4448" s="20" t="str">
        <f>IFERROR(VLOOKUP(D4448,RIJDERS!$B$19:$D$4377,3,FALSE),IF(ISBLANK(C4448),"",C4448))</f>
        <v/>
      </c>
    </row>
    <row r="4449" spans="1:2" x14ac:dyDescent="0.25">
      <c r="A4449" s="20" t="str">
        <f>IFERROR(VLOOKUP(D4449,RIJDERS!$B$19:$D$4377,2,FALSE),"")</f>
        <v/>
      </c>
      <c r="B4449" s="20" t="str">
        <f>IFERROR(VLOOKUP(D4449,RIJDERS!$B$19:$D$4377,3,FALSE),IF(ISBLANK(C4449),"",C4449))</f>
        <v/>
      </c>
    </row>
    <row r="4450" spans="1:2" x14ac:dyDescent="0.25">
      <c r="A4450" s="20" t="str">
        <f>IFERROR(VLOOKUP(D4450,RIJDERS!$B$19:$D$4377,2,FALSE),"")</f>
        <v/>
      </c>
      <c r="B4450" s="20" t="str">
        <f>IFERROR(VLOOKUP(D4450,RIJDERS!$B$19:$D$4377,3,FALSE),IF(ISBLANK(C4450),"",C4450))</f>
        <v/>
      </c>
    </row>
    <row r="4451" spans="1:2" x14ac:dyDescent="0.25">
      <c r="A4451" s="20" t="str">
        <f>IFERROR(VLOOKUP(D4451,RIJDERS!$B$19:$D$4377,2,FALSE),"")</f>
        <v/>
      </c>
      <c r="B4451" s="20" t="str">
        <f>IFERROR(VLOOKUP(D4451,RIJDERS!$B$19:$D$4377,3,FALSE),IF(ISBLANK(C4451),"",C4451))</f>
        <v/>
      </c>
    </row>
    <row r="4452" spans="1:2" x14ac:dyDescent="0.25">
      <c r="A4452" s="20" t="str">
        <f>IFERROR(VLOOKUP(D4452,RIJDERS!$B$19:$D$4377,2,FALSE),"")</f>
        <v/>
      </c>
      <c r="B4452" s="20" t="str">
        <f>IFERROR(VLOOKUP(D4452,RIJDERS!$B$19:$D$4377,3,FALSE),IF(ISBLANK(C4452),"",C4452))</f>
        <v/>
      </c>
    </row>
    <row r="4453" spans="1:2" x14ac:dyDescent="0.25">
      <c r="A4453" s="20" t="str">
        <f>IFERROR(VLOOKUP(D4453,RIJDERS!$B$19:$D$4377,2,FALSE),"")</f>
        <v/>
      </c>
      <c r="B4453" s="20" t="str">
        <f>IFERROR(VLOOKUP(D4453,RIJDERS!$B$19:$D$4377,3,FALSE),IF(ISBLANK(C4453),"",C4453))</f>
        <v/>
      </c>
    </row>
    <row r="4454" spans="1:2" x14ac:dyDescent="0.25">
      <c r="A4454" s="20" t="str">
        <f>IFERROR(VLOOKUP(D4454,RIJDERS!$B$19:$D$4377,2,FALSE),"")</f>
        <v/>
      </c>
      <c r="B4454" s="20" t="str">
        <f>IFERROR(VLOOKUP(D4454,RIJDERS!$B$19:$D$4377,3,FALSE),IF(ISBLANK(C4454),"",C4454))</f>
        <v/>
      </c>
    </row>
    <row r="4455" spans="1:2" x14ac:dyDescent="0.25">
      <c r="A4455" s="20" t="str">
        <f>IFERROR(VLOOKUP(D4455,RIJDERS!$B$19:$D$4377,2,FALSE),"")</f>
        <v/>
      </c>
      <c r="B4455" s="20" t="str">
        <f>IFERROR(VLOOKUP(D4455,RIJDERS!$B$19:$D$4377,3,FALSE),IF(ISBLANK(C4455),"",C4455))</f>
        <v/>
      </c>
    </row>
    <row r="4456" spans="1:2" x14ac:dyDescent="0.25">
      <c r="A4456" s="20" t="str">
        <f>IFERROR(VLOOKUP(D4456,RIJDERS!$B$19:$D$4377,2,FALSE),"")</f>
        <v/>
      </c>
      <c r="B4456" s="20" t="str">
        <f>IFERROR(VLOOKUP(D4456,RIJDERS!$B$19:$D$4377,3,FALSE),IF(ISBLANK(C4456),"",C4456))</f>
        <v/>
      </c>
    </row>
    <row r="4457" spans="1:2" x14ac:dyDescent="0.25">
      <c r="A4457" s="20" t="str">
        <f>IFERROR(VLOOKUP(D4457,RIJDERS!$B$19:$D$4377,2,FALSE),"")</f>
        <v/>
      </c>
      <c r="B4457" s="20" t="str">
        <f>IFERROR(VLOOKUP(D4457,RIJDERS!$B$19:$D$4377,3,FALSE),IF(ISBLANK(C4457),"",C4457))</f>
        <v/>
      </c>
    </row>
    <row r="4458" spans="1:2" x14ac:dyDescent="0.25">
      <c r="A4458" s="20" t="str">
        <f>IFERROR(VLOOKUP(D4458,RIJDERS!$B$19:$D$4377,2,FALSE),"")</f>
        <v/>
      </c>
      <c r="B4458" s="20" t="str">
        <f>IFERROR(VLOOKUP(D4458,RIJDERS!$B$19:$D$4377,3,FALSE),IF(ISBLANK(C4458),"",C4458))</f>
        <v/>
      </c>
    </row>
    <row r="4459" spans="1:2" x14ac:dyDescent="0.25">
      <c r="A4459" s="20" t="str">
        <f>IFERROR(VLOOKUP(D4459,RIJDERS!$B$19:$D$4377,2,FALSE),"")</f>
        <v/>
      </c>
      <c r="B4459" s="20" t="str">
        <f>IFERROR(VLOOKUP(D4459,RIJDERS!$B$19:$D$4377,3,FALSE),IF(ISBLANK(C4459),"",C4459))</f>
        <v/>
      </c>
    </row>
    <row r="4460" spans="1:2" x14ac:dyDescent="0.25">
      <c r="A4460" s="20" t="str">
        <f>IFERROR(VLOOKUP(D4460,RIJDERS!$B$19:$D$4377,2,FALSE),"")</f>
        <v/>
      </c>
      <c r="B4460" s="20" t="str">
        <f>IFERROR(VLOOKUP(D4460,RIJDERS!$B$19:$D$4377,3,FALSE),IF(ISBLANK(C4460),"",C4460))</f>
        <v/>
      </c>
    </row>
    <row r="4461" spans="1:2" x14ac:dyDescent="0.25">
      <c r="A4461" s="20" t="str">
        <f>IFERROR(VLOOKUP(D4461,RIJDERS!$B$19:$D$4377,2,FALSE),"")</f>
        <v/>
      </c>
      <c r="B4461" s="20" t="str">
        <f>IFERROR(VLOOKUP(D4461,RIJDERS!$B$19:$D$4377,3,FALSE),IF(ISBLANK(C4461),"",C4461))</f>
        <v/>
      </c>
    </row>
    <row r="4462" spans="1:2" x14ac:dyDescent="0.25">
      <c r="A4462" s="20" t="str">
        <f>IFERROR(VLOOKUP(D4462,RIJDERS!$B$19:$D$4377,2,FALSE),"")</f>
        <v/>
      </c>
      <c r="B4462" s="20" t="str">
        <f>IFERROR(VLOOKUP(D4462,RIJDERS!$B$19:$D$4377,3,FALSE),IF(ISBLANK(C4462),"",C4462))</f>
        <v/>
      </c>
    </row>
    <row r="4463" spans="1:2" x14ac:dyDescent="0.25">
      <c r="A4463" s="20" t="str">
        <f>IFERROR(VLOOKUP(D4463,RIJDERS!$B$19:$D$4377,2,FALSE),"")</f>
        <v/>
      </c>
      <c r="B4463" s="20" t="str">
        <f>IFERROR(VLOOKUP(D4463,RIJDERS!$B$19:$D$4377,3,FALSE),IF(ISBLANK(C4463),"",C4463))</f>
        <v/>
      </c>
    </row>
    <row r="4464" spans="1:2" x14ac:dyDescent="0.25">
      <c r="A4464" s="20" t="str">
        <f>IFERROR(VLOOKUP(D4464,RIJDERS!$B$19:$D$4377,2,FALSE),"")</f>
        <v/>
      </c>
      <c r="B4464" s="20" t="str">
        <f>IFERROR(VLOOKUP(D4464,RIJDERS!$B$19:$D$4377,3,FALSE),IF(ISBLANK(C4464),"",C4464))</f>
        <v/>
      </c>
    </row>
    <row r="4465" spans="1:2" x14ac:dyDescent="0.25">
      <c r="A4465" s="20" t="str">
        <f>IFERROR(VLOOKUP(D4465,RIJDERS!$B$19:$D$4377,2,FALSE),"")</f>
        <v/>
      </c>
      <c r="B4465" s="20" t="str">
        <f>IFERROR(VLOOKUP(D4465,RIJDERS!$B$19:$D$4377,3,FALSE),IF(ISBLANK(C4465),"",C4465))</f>
        <v/>
      </c>
    </row>
    <row r="4466" spans="1:2" x14ac:dyDescent="0.25">
      <c r="A4466" s="20" t="str">
        <f>IFERROR(VLOOKUP(D4466,RIJDERS!$B$19:$D$4377,2,FALSE),"")</f>
        <v/>
      </c>
      <c r="B4466" s="20" t="str">
        <f>IFERROR(VLOOKUP(D4466,RIJDERS!$B$19:$D$4377,3,FALSE),IF(ISBLANK(C4466),"",C4466))</f>
        <v/>
      </c>
    </row>
    <row r="4467" spans="1:2" x14ac:dyDescent="0.25">
      <c r="A4467" s="20" t="str">
        <f>IFERROR(VLOOKUP(D4467,RIJDERS!$B$19:$D$4377,2,FALSE),"")</f>
        <v/>
      </c>
      <c r="B4467" s="20" t="str">
        <f>IFERROR(VLOOKUP(D4467,RIJDERS!$B$19:$D$4377,3,FALSE),IF(ISBLANK(C4467),"",C4467))</f>
        <v/>
      </c>
    </row>
    <row r="4468" spans="1:2" x14ac:dyDescent="0.25">
      <c r="A4468" s="20" t="str">
        <f>IFERROR(VLOOKUP(D4468,RIJDERS!$B$19:$D$4377,2,FALSE),"")</f>
        <v/>
      </c>
      <c r="B4468" s="20" t="str">
        <f>IFERROR(VLOOKUP(D4468,RIJDERS!$B$19:$D$4377,3,FALSE),IF(ISBLANK(C4468),"",C4468))</f>
        <v/>
      </c>
    </row>
    <row r="4469" spans="1:2" x14ac:dyDescent="0.25">
      <c r="A4469" s="20" t="str">
        <f>IFERROR(VLOOKUP(D4469,RIJDERS!$B$19:$D$4377,2,FALSE),"")</f>
        <v/>
      </c>
      <c r="B4469" s="20" t="str">
        <f>IFERROR(VLOOKUP(D4469,RIJDERS!$B$19:$D$4377,3,FALSE),IF(ISBLANK(C4469),"",C4469))</f>
        <v/>
      </c>
    </row>
    <row r="4470" spans="1:2" x14ac:dyDescent="0.25">
      <c r="A4470" s="20" t="str">
        <f>IFERROR(VLOOKUP(D4470,RIJDERS!$B$19:$D$4377,2,FALSE),"")</f>
        <v/>
      </c>
      <c r="B4470" s="20" t="str">
        <f>IFERROR(VLOOKUP(D4470,RIJDERS!$B$19:$D$4377,3,FALSE),IF(ISBLANK(C4470),"",C4470))</f>
        <v/>
      </c>
    </row>
    <row r="4471" spans="1:2" x14ac:dyDescent="0.25">
      <c r="A4471" s="20" t="str">
        <f>IFERROR(VLOOKUP(D4471,RIJDERS!$B$19:$D$4377,2,FALSE),"")</f>
        <v/>
      </c>
      <c r="B4471" s="20" t="str">
        <f>IFERROR(VLOOKUP(D4471,RIJDERS!$B$19:$D$4377,3,FALSE),IF(ISBLANK(C4471),"",C4471))</f>
        <v/>
      </c>
    </row>
    <row r="4472" spans="1:2" x14ac:dyDescent="0.25">
      <c r="A4472" s="20" t="str">
        <f>IFERROR(VLOOKUP(D4472,RIJDERS!$B$19:$D$4377,2,FALSE),"")</f>
        <v/>
      </c>
      <c r="B4472" s="20" t="str">
        <f>IFERROR(VLOOKUP(D4472,RIJDERS!$B$19:$D$4377,3,FALSE),IF(ISBLANK(C4472),"",C4472))</f>
        <v/>
      </c>
    </row>
    <row r="4473" spans="1:2" x14ac:dyDescent="0.25">
      <c r="A4473" s="20" t="str">
        <f>IFERROR(VLOOKUP(D4473,RIJDERS!$B$19:$D$4377,2,FALSE),"")</f>
        <v/>
      </c>
      <c r="B4473" s="20" t="str">
        <f>IFERROR(VLOOKUP(D4473,RIJDERS!$B$19:$D$4377,3,FALSE),IF(ISBLANK(C4473),"",C4473))</f>
        <v/>
      </c>
    </row>
    <row r="4474" spans="1:2" x14ac:dyDescent="0.25">
      <c r="A4474" s="20" t="str">
        <f>IFERROR(VLOOKUP(D4474,RIJDERS!$B$19:$D$4377,2,FALSE),"")</f>
        <v/>
      </c>
      <c r="B4474" s="20" t="str">
        <f>IFERROR(VLOOKUP(D4474,RIJDERS!$B$19:$D$4377,3,FALSE),IF(ISBLANK(C4474),"",C4474))</f>
        <v/>
      </c>
    </row>
    <row r="4475" spans="1:2" x14ac:dyDescent="0.25">
      <c r="A4475" s="20" t="str">
        <f>IFERROR(VLOOKUP(D4475,RIJDERS!$B$19:$D$4377,2,FALSE),"")</f>
        <v/>
      </c>
      <c r="B4475" s="20" t="str">
        <f>IFERROR(VLOOKUP(D4475,RIJDERS!$B$19:$D$4377,3,FALSE),IF(ISBLANK(C4475),"",C4475))</f>
        <v/>
      </c>
    </row>
    <row r="4476" spans="1:2" x14ac:dyDescent="0.25">
      <c r="A4476" s="20" t="str">
        <f>IFERROR(VLOOKUP(D4476,RIJDERS!$B$19:$D$4377,2,FALSE),"")</f>
        <v/>
      </c>
      <c r="B4476" s="20" t="str">
        <f>IFERROR(VLOOKUP(D4476,RIJDERS!$B$19:$D$4377,3,FALSE),IF(ISBLANK(C4476),"",C4476))</f>
        <v/>
      </c>
    </row>
    <row r="4477" spans="1:2" x14ac:dyDescent="0.25">
      <c r="A4477" s="20" t="str">
        <f>IFERROR(VLOOKUP(D4477,RIJDERS!$B$19:$D$4377,2,FALSE),"")</f>
        <v/>
      </c>
      <c r="B4477" s="20" t="str">
        <f>IFERROR(VLOOKUP(D4477,RIJDERS!$B$19:$D$4377,3,FALSE),IF(ISBLANK(C4477),"",C4477))</f>
        <v/>
      </c>
    </row>
    <row r="4478" spans="1:2" x14ac:dyDescent="0.25">
      <c r="A4478" s="20" t="str">
        <f>IFERROR(VLOOKUP(D4478,RIJDERS!$B$19:$D$4377,2,FALSE),"")</f>
        <v/>
      </c>
      <c r="B4478" s="20" t="str">
        <f>IFERROR(VLOOKUP(D4478,RIJDERS!$B$19:$D$4377,3,FALSE),IF(ISBLANK(C4478),"",C4478))</f>
        <v/>
      </c>
    </row>
    <row r="4479" spans="1:2" x14ac:dyDescent="0.25">
      <c r="A4479" s="20" t="str">
        <f>IFERROR(VLOOKUP(D4479,RIJDERS!$B$19:$D$4377,2,FALSE),"")</f>
        <v/>
      </c>
      <c r="B4479" s="20" t="str">
        <f>IFERROR(VLOOKUP(D4479,RIJDERS!$B$19:$D$4377,3,FALSE),IF(ISBLANK(C4479),"",C4479))</f>
        <v/>
      </c>
    </row>
    <row r="4480" spans="1:2" x14ac:dyDescent="0.25">
      <c r="A4480" s="20" t="str">
        <f>IFERROR(VLOOKUP(D4480,RIJDERS!$B$19:$D$4377,2,FALSE),"")</f>
        <v/>
      </c>
      <c r="B4480" s="20" t="str">
        <f>IFERROR(VLOOKUP(D4480,RIJDERS!$B$19:$D$4377,3,FALSE),IF(ISBLANK(C4480),"",C4480))</f>
        <v/>
      </c>
    </row>
    <row r="4481" spans="1:2" x14ac:dyDescent="0.25">
      <c r="A4481" s="20" t="str">
        <f>IFERROR(VLOOKUP(D4481,RIJDERS!$B$19:$D$4377,2,FALSE),"")</f>
        <v/>
      </c>
      <c r="B4481" s="20" t="str">
        <f>IFERROR(VLOOKUP(D4481,RIJDERS!$B$19:$D$4377,3,FALSE),IF(ISBLANK(C4481),"",C4481))</f>
        <v/>
      </c>
    </row>
    <row r="4482" spans="1:2" x14ac:dyDescent="0.25">
      <c r="A4482" s="20" t="str">
        <f>IFERROR(VLOOKUP(D4482,RIJDERS!$B$19:$D$4377,2,FALSE),"")</f>
        <v/>
      </c>
      <c r="B4482" s="20" t="str">
        <f>IFERROR(VLOOKUP(D4482,RIJDERS!$B$19:$D$4377,3,FALSE),IF(ISBLANK(C4482),"",C4482))</f>
        <v/>
      </c>
    </row>
    <row r="4483" spans="1:2" x14ac:dyDescent="0.25">
      <c r="A4483" s="20" t="str">
        <f>IFERROR(VLOOKUP(D4483,RIJDERS!$B$19:$D$4377,2,FALSE),"")</f>
        <v/>
      </c>
      <c r="B4483" s="20" t="str">
        <f>IFERROR(VLOOKUP(D4483,RIJDERS!$B$19:$D$4377,3,FALSE),IF(ISBLANK(C4483),"",C4483))</f>
        <v/>
      </c>
    </row>
    <row r="4484" spans="1:2" x14ac:dyDescent="0.25">
      <c r="A4484" s="20" t="str">
        <f>IFERROR(VLOOKUP(D4484,RIJDERS!$B$19:$D$4377,2,FALSE),"")</f>
        <v/>
      </c>
      <c r="B4484" s="20" t="str">
        <f>IFERROR(VLOOKUP(D4484,RIJDERS!$B$19:$D$4377,3,FALSE),IF(ISBLANK(C4484),"",C4484))</f>
        <v/>
      </c>
    </row>
    <row r="4485" spans="1:2" x14ac:dyDescent="0.25">
      <c r="A4485" s="20" t="str">
        <f>IFERROR(VLOOKUP(D4485,RIJDERS!$B$19:$D$4377,2,FALSE),"")</f>
        <v/>
      </c>
      <c r="B4485" s="20" t="str">
        <f>IFERROR(VLOOKUP(D4485,RIJDERS!$B$19:$D$4377,3,FALSE),IF(ISBLANK(C4485),"",C4485))</f>
        <v/>
      </c>
    </row>
    <row r="4486" spans="1:2" x14ac:dyDescent="0.25">
      <c r="A4486" s="20" t="str">
        <f>IFERROR(VLOOKUP(D4486,RIJDERS!$B$19:$D$4377,2,FALSE),"")</f>
        <v/>
      </c>
      <c r="B4486" s="20" t="str">
        <f>IFERROR(VLOOKUP(D4486,RIJDERS!$B$19:$D$4377,3,FALSE),IF(ISBLANK(C4486),"",C4486))</f>
        <v/>
      </c>
    </row>
    <row r="4487" spans="1:2" x14ac:dyDescent="0.25">
      <c r="A4487" s="20" t="str">
        <f>IFERROR(VLOOKUP(D4487,RIJDERS!$B$19:$D$4377,2,FALSE),"")</f>
        <v/>
      </c>
      <c r="B4487" s="20" t="str">
        <f>IFERROR(VLOOKUP(D4487,RIJDERS!$B$19:$D$4377,3,FALSE),IF(ISBLANK(C4487),"",C4487))</f>
        <v/>
      </c>
    </row>
    <row r="4488" spans="1:2" x14ac:dyDescent="0.25">
      <c r="A4488" s="20" t="str">
        <f>IFERROR(VLOOKUP(D4488,RIJDERS!$B$19:$D$4377,2,FALSE),"")</f>
        <v/>
      </c>
      <c r="B4488" s="20" t="str">
        <f>IFERROR(VLOOKUP(D4488,RIJDERS!$B$19:$D$4377,3,FALSE),IF(ISBLANK(C4488),"",C4488))</f>
        <v/>
      </c>
    </row>
    <row r="4489" spans="1:2" x14ac:dyDescent="0.25">
      <c r="A4489" s="20" t="str">
        <f>IFERROR(VLOOKUP(D4489,RIJDERS!$B$19:$D$4377,2,FALSE),"")</f>
        <v/>
      </c>
      <c r="B4489" s="20" t="str">
        <f>IFERROR(VLOOKUP(D4489,RIJDERS!$B$19:$D$4377,3,FALSE),IF(ISBLANK(C4489),"",C4489))</f>
        <v/>
      </c>
    </row>
    <row r="4490" spans="1:2" x14ac:dyDescent="0.25">
      <c r="A4490" s="20" t="str">
        <f>IFERROR(VLOOKUP(D4490,RIJDERS!$B$19:$D$4377,2,FALSE),"")</f>
        <v/>
      </c>
      <c r="B4490" s="20" t="str">
        <f>IFERROR(VLOOKUP(D4490,RIJDERS!$B$19:$D$4377,3,FALSE),IF(ISBLANK(C4490),"",C4490))</f>
        <v/>
      </c>
    </row>
    <row r="4491" spans="1:2" x14ac:dyDescent="0.25">
      <c r="A4491" s="20" t="str">
        <f>IFERROR(VLOOKUP(D4491,RIJDERS!$B$19:$D$4377,2,FALSE),"")</f>
        <v/>
      </c>
      <c r="B4491" s="20" t="str">
        <f>IFERROR(VLOOKUP(D4491,RIJDERS!$B$19:$D$4377,3,FALSE),IF(ISBLANK(C4491),"",C4491))</f>
        <v/>
      </c>
    </row>
    <row r="4492" spans="1:2" x14ac:dyDescent="0.25">
      <c r="A4492" s="20" t="str">
        <f>IFERROR(VLOOKUP(D4492,RIJDERS!$B$19:$D$4377,2,FALSE),"")</f>
        <v/>
      </c>
      <c r="B4492" s="20" t="str">
        <f>IFERROR(VLOOKUP(D4492,RIJDERS!$B$19:$D$4377,3,FALSE),IF(ISBLANK(C4492),"",C4492))</f>
        <v/>
      </c>
    </row>
    <row r="4493" spans="1:2" x14ac:dyDescent="0.25">
      <c r="A4493" s="20" t="str">
        <f>IFERROR(VLOOKUP(D4493,RIJDERS!$B$19:$D$4377,2,FALSE),"")</f>
        <v/>
      </c>
      <c r="B4493" s="20" t="str">
        <f>IFERROR(VLOOKUP(D4493,RIJDERS!$B$19:$D$4377,3,FALSE),IF(ISBLANK(C4493),"",C4493))</f>
        <v/>
      </c>
    </row>
    <row r="4494" spans="1:2" x14ac:dyDescent="0.25">
      <c r="A4494" s="20" t="str">
        <f>IFERROR(VLOOKUP(D4494,RIJDERS!$B$19:$D$4377,2,FALSE),"")</f>
        <v/>
      </c>
      <c r="B4494" s="20" t="str">
        <f>IFERROR(VLOOKUP(D4494,RIJDERS!$B$19:$D$4377,3,FALSE),IF(ISBLANK(C4494),"",C4494))</f>
        <v/>
      </c>
    </row>
    <row r="4495" spans="1:2" x14ac:dyDescent="0.25">
      <c r="A4495" s="20" t="str">
        <f>IFERROR(VLOOKUP(D4495,RIJDERS!$B$19:$D$4377,2,FALSE),"")</f>
        <v/>
      </c>
      <c r="B4495" s="20" t="str">
        <f>IFERROR(VLOOKUP(D4495,RIJDERS!$B$19:$D$4377,3,FALSE),IF(ISBLANK(C4495),"",C4495))</f>
        <v/>
      </c>
    </row>
    <row r="4496" spans="1:2" x14ac:dyDescent="0.25">
      <c r="A4496" s="20" t="str">
        <f>IFERROR(VLOOKUP(D4496,RIJDERS!$B$19:$D$4377,2,FALSE),"")</f>
        <v/>
      </c>
      <c r="B4496" s="20" t="str">
        <f>IFERROR(VLOOKUP(D4496,RIJDERS!$B$19:$D$4377,3,FALSE),IF(ISBLANK(C4496),"",C4496))</f>
        <v/>
      </c>
    </row>
    <row r="4497" spans="1:2" x14ac:dyDescent="0.25">
      <c r="A4497" s="20" t="str">
        <f>IFERROR(VLOOKUP(D4497,RIJDERS!$B$19:$D$4377,2,FALSE),"")</f>
        <v/>
      </c>
      <c r="B4497" s="20" t="str">
        <f>IFERROR(VLOOKUP(D4497,RIJDERS!$B$19:$D$4377,3,FALSE),IF(ISBLANK(C4497),"",C4497))</f>
        <v/>
      </c>
    </row>
    <row r="4498" spans="1:2" x14ac:dyDescent="0.25">
      <c r="A4498" s="20" t="str">
        <f>IFERROR(VLOOKUP(D4498,RIJDERS!$B$19:$D$4377,2,FALSE),"")</f>
        <v/>
      </c>
      <c r="B4498" s="20" t="str">
        <f>IFERROR(VLOOKUP(D4498,RIJDERS!$B$19:$D$4377,3,FALSE),IF(ISBLANK(C4498),"",C4498))</f>
        <v/>
      </c>
    </row>
    <row r="4499" spans="1:2" x14ac:dyDescent="0.25">
      <c r="A4499" s="20" t="str">
        <f>IFERROR(VLOOKUP(D4499,RIJDERS!$B$19:$D$4377,2,FALSE),"")</f>
        <v/>
      </c>
      <c r="B4499" s="20" t="str">
        <f>IFERROR(VLOOKUP(D4499,RIJDERS!$B$19:$D$4377,3,FALSE),IF(ISBLANK(C4499),"",C4499))</f>
        <v/>
      </c>
    </row>
    <row r="4500" spans="1:2" x14ac:dyDescent="0.25">
      <c r="A4500" s="20" t="str">
        <f>IFERROR(VLOOKUP(D4500,RIJDERS!$B$19:$D$4377,2,FALSE),"")</f>
        <v/>
      </c>
      <c r="B4500" s="20" t="str">
        <f>IFERROR(VLOOKUP(D4500,RIJDERS!$B$19:$D$4377,3,FALSE),IF(ISBLANK(C4500),"",C4500))</f>
        <v/>
      </c>
    </row>
    <row r="4501" spans="1:2" x14ac:dyDescent="0.25">
      <c r="A4501" s="20" t="str">
        <f>IFERROR(VLOOKUP(D4501,RIJDERS!$B$19:$D$4377,2,FALSE),"")</f>
        <v/>
      </c>
      <c r="B4501" s="20" t="str">
        <f>IFERROR(VLOOKUP(D4501,RIJDERS!$B$19:$D$4377,3,FALSE),IF(ISBLANK(C4501),"",C4501))</f>
        <v/>
      </c>
    </row>
    <row r="4502" spans="1:2" x14ac:dyDescent="0.25">
      <c r="A4502" s="20" t="str">
        <f>IFERROR(VLOOKUP(D4502,RIJDERS!$B$19:$D$4377,2,FALSE),"")</f>
        <v/>
      </c>
      <c r="B4502" s="20" t="str">
        <f>IFERROR(VLOOKUP(D4502,RIJDERS!$B$19:$D$4377,3,FALSE),IF(ISBLANK(C4502),"",C4502))</f>
        <v/>
      </c>
    </row>
    <row r="4503" spans="1:2" x14ac:dyDescent="0.25">
      <c r="A4503" s="20" t="str">
        <f>IFERROR(VLOOKUP(D4503,RIJDERS!$B$19:$D$4377,2,FALSE),"")</f>
        <v/>
      </c>
      <c r="B4503" s="20" t="str">
        <f>IFERROR(VLOOKUP(D4503,RIJDERS!$B$19:$D$4377,3,FALSE),IF(ISBLANK(C4503),"",C4503))</f>
        <v/>
      </c>
    </row>
    <row r="4504" spans="1:2" x14ac:dyDescent="0.25">
      <c r="A4504" s="20" t="str">
        <f>IFERROR(VLOOKUP(D4504,RIJDERS!$B$19:$D$4377,2,FALSE),"")</f>
        <v/>
      </c>
      <c r="B4504" s="20" t="str">
        <f>IFERROR(VLOOKUP(D4504,RIJDERS!$B$19:$D$4377,3,FALSE),IF(ISBLANK(C4504),"",C4504))</f>
        <v/>
      </c>
    </row>
    <row r="4505" spans="1:2" x14ac:dyDescent="0.25">
      <c r="A4505" s="20" t="str">
        <f>IFERROR(VLOOKUP(D4505,RIJDERS!$B$19:$D$4377,2,FALSE),"")</f>
        <v/>
      </c>
      <c r="B4505" s="20" t="str">
        <f>IFERROR(VLOOKUP(D4505,RIJDERS!$B$19:$D$4377,3,FALSE),IF(ISBLANK(C4505),"",C4505))</f>
        <v/>
      </c>
    </row>
    <row r="4506" spans="1:2" x14ac:dyDescent="0.25">
      <c r="A4506" s="20" t="str">
        <f>IFERROR(VLOOKUP(D4506,RIJDERS!$B$19:$D$4377,2,FALSE),"")</f>
        <v/>
      </c>
      <c r="B4506" s="20" t="str">
        <f>IFERROR(VLOOKUP(D4506,RIJDERS!$B$19:$D$4377,3,FALSE),IF(ISBLANK(C4506),"",C4506))</f>
        <v/>
      </c>
    </row>
    <row r="4507" spans="1:2" x14ac:dyDescent="0.25">
      <c r="A4507" s="20" t="str">
        <f>IFERROR(VLOOKUP(D4507,RIJDERS!$B$19:$D$4377,2,FALSE),"")</f>
        <v/>
      </c>
      <c r="B4507" s="20" t="str">
        <f>IFERROR(VLOOKUP(D4507,RIJDERS!$B$19:$D$4377,3,FALSE),IF(ISBLANK(C4507),"",C4507))</f>
        <v/>
      </c>
    </row>
    <row r="4508" spans="1:2" x14ac:dyDescent="0.25">
      <c r="A4508" s="20" t="str">
        <f>IFERROR(VLOOKUP(D4508,RIJDERS!$B$19:$D$4377,2,FALSE),"")</f>
        <v/>
      </c>
      <c r="B4508" s="20" t="str">
        <f>IFERROR(VLOOKUP(D4508,RIJDERS!$B$19:$D$4377,3,FALSE),IF(ISBLANK(C4508),"",C4508))</f>
        <v/>
      </c>
    </row>
    <row r="4509" spans="1:2" x14ac:dyDescent="0.25">
      <c r="A4509" s="20" t="str">
        <f>IFERROR(VLOOKUP(D4509,RIJDERS!$B$19:$D$4377,2,FALSE),"")</f>
        <v/>
      </c>
      <c r="B4509" s="20" t="str">
        <f>IFERROR(VLOOKUP(D4509,RIJDERS!$B$19:$D$4377,3,FALSE),IF(ISBLANK(C4509),"",C4509))</f>
        <v/>
      </c>
    </row>
    <row r="4510" spans="1:2" x14ac:dyDescent="0.25">
      <c r="A4510" s="20" t="str">
        <f>IFERROR(VLOOKUP(D4510,RIJDERS!$B$19:$D$4377,2,FALSE),"")</f>
        <v/>
      </c>
      <c r="B4510" s="20" t="str">
        <f>IFERROR(VLOOKUP(D4510,RIJDERS!$B$19:$D$4377,3,FALSE),IF(ISBLANK(C4510),"",C4510))</f>
        <v/>
      </c>
    </row>
    <row r="4511" spans="1:2" x14ac:dyDescent="0.25">
      <c r="A4511" s="20" t="str">
        <f>IFERROR(VLOOKUP(D4511,RIJDERS!$B$19:$D$4377,2,FALSE),"")</f>
        <v/>
      </c>
      <c r="B4511" s="20" t="str">
        <f>IFERROR(VLOOKUP(D4511,RIJDERS!$B$19:$D$4377,3,FALSE),IF(ISBLANK(C4511),"",C4511))</f>
        <v/>
      </c>
    </row>
    <row r="4512" spans="1:2" x14ac:dyDescent="0.25">
      <c r="A4512" s="20" t="str">
        <f>IFERROR(VLOOKUP(D4512,RIJDERS!$B$19:$D$4377,2,FALSE),"")</f>
        <v/>
      </c>
      <c r="B4512" s="20" t="str">
        <f>IFERROR(VLOOKUP(D4512,RIJDERS!$B$19:$D$4377,3,FALSE),IF(ISBLANK(C4512),"",C4512))</f>
        <v/>
      </c>
    </row>
    <row r="4513" spans="1:2" x14ac:dyDescent="0.25">
      <c r="A4513" s="20" t="str">
        <f>IFERROR(VLOOKUP(D4513,RIJDERS!$B$19:$D$4377,2,FALSE),"")</f>
        <v/>
      </c>
      <c r="B4513" s="20" t="str">
        <f>IFERROR(VLOOKUP(D4513,RIJDERS!$B$19:$D$4377,3,FALSE),IF(ISBLANK(C4513),"",C4513))</f>
        <v/>
      </c>
    </row>
    <row r="4514" spans="1:2" x14ac:dyDescent="0.25">
      <c r="A4514" s="20" t="str">
        <f>IFERROR(VLOOKUP(D4514,RIJDERS!$B$19:$D$4377,2,FALSE),"")</f>
        <v/>
      </c>
      <c r="B4514" s="20" t="str">
        <f>IFERROR(VLOOKUP(D4514,RIJDERS!$B$19:$D$4377,3,FALSE),IF(ISBLANK(C4514),"",C4514))</f>
        <v/>
      </c>
    </row>
    <row r="4515" spans="1:2" x14ac:dyDescent="0.25">
      <c r="A4515" s="20" t="str">
        <f>IFERROR(VLOOKUP(D4515,RIJDERS!$B$19:$D$4377,2,FALSE),"")</f>
        <v/>
      </c>
      <c r="B4515" s="20" t="str">
        <f>IFERROR(VLOOKUP(D4515,RIJDERS!$B$19:$D$4377,3,FALSE),IF(ISBLANK(C4515),"",C4515))</f>
        <v/>
      </c>
    </row>
    <row r="4516" spans="1:2" x14ac:dyDescent="0.25">
      <c r="A4516" s="20" t="str">
        <f>IFERROR(VLOOKUP(D4516,RIJDERS!$B$19:$D$4377,2,FALSE),"")</f>
        <v/>
      </c>
      <c r="B4516" s="20" t="str">
        <f>IFERROR(VLOOKUP(D4516,RIJDERS!$B$19:$D$4377,3,FALSE),IF(ISBLANK(C4516),"",C4516))</f>
        <v/>
      </c>
    </row>
    <row r="4517" spans="1:2" x14ac:dyDescent="0.25">
      <c r="A4517" s="20" t="str">
        <f>IFERROR(VLOOKUP(D4517,RIJDERS!$B$19:$D$4377,2,FALSE),"")</f>
        <v/>
      </c>
      <c r="B4517" s="20" t="str">
        <f>IFERROR(VLOOKUP(D4517,RIJDERS!$B$19:$D$4377,3,FALSE),IF(ISBLANK(C4517),"",C4517))</f>
        <v/>
      </c>
    </row>
    <row r="4518" spans="1:2" x14ac:dyDescent="0.25">
      <c r="A4518" s="20" t="str">
        <f>IFERROR(VLOOKUP(D4518,RIJDERS!$B$19:$D$4377,2,FALSE),"")</f>
        <v/>
      </c>
      <c r="B4518" s="20" t="str">
        <f>IFERROR(VLOOKUP(D4518,RIJDERS!$B$19:$D$4377,3,FALSE),IF(ISBLANK(C4518),"",C4518))</f>
        <v/>
      </c>
    </row>
    <row r="4519" spans="1:2" x14ac:dyDescent="0.25">
      <c r="A4519" s="20" t="str">
        <f>IFERROR(VLOOKUP(D4519,RIJDERS!$B$19:$D$4377,2,FALSE),"")</f>
        <v/>
      </c>
      <c r="B4519" s="20" t="str">
        <f>IFERROR(VLOOKUP(D4519,RIJDERS!$B$19:$D$4377,3,FALSE),IF(ISBLANK(C4519),"",C4519))</f>
        <v/>
      </c>
    </row>
    <row r="4520" spans="1:2" x14ac:dyDescent="0.25">
      <c r="A4520" s="20" t="str">
        <f>IFERROR(VLOOKUP(D4520,RIJDERS!$B$19:$D$4377,2,FALSE),"")</f>
        <v/>
      </c>
      <c r="B4520" s="20" t="str">
        <f>IFERROR(VLOOKUP(D4520,RIJDERS!$B$19:$D$4377,3,FALSE),IF(ISBLANK(C4520),"",C4520))</f>
        <v/>
      </c>
    </row>
    <row r="4521" spans="1:2" x14ac:dyDescent="0.25">
      <c r="A4521" s="20" t="str">
        <f>IFERROR(VLOOKUP(D4521,RIJDERS!$B$19:$D$4377,2,FALSE),"")</f>
        <v/>
      </c>
      <c r="B4521" s="20" t="str">
        <f>IFERROR(VLOOKUP(D4521,RIJDERS!$B$19:$D$4377,3,FALSE),IF(ISBLANK(C4521),"",C4521))</f>
        <v/>
      </c>
    </row>
    <row r="4522" spans="1:2" x14ac:dyDescent="0.25">
      <c r="A4522" s="20" t="str">
        <f>IFERROR(VLOOKUP(D4522,RIJDERS!$B$19:$D$4377,2,FALSE),"")</f>
        <v/>
      </c>
      <c r="B4522" s="20" t="str">
        <f>IFERROR(VLOOKUP(D4522,RIJDERS!$B$19:$D$4377,3,FALSE),IF(ISBLANK(C4522),"",C4522))</f>
        <v/>
      </c>
    </row>
    <row r="4523" spans="1:2" x14ac:dyDescent="0.25">
      <c r="A4523" s="20" t="str">
        <f>IFERROR(VLOOKUP(D4523,RIJDERS!$B$19:$D$4377,2,FALSE),"")</f>
        <v/>
      </c>
      <c r="B4523" s="20" t="str">
        <f>IFERROR(VLOOKUP(D4523,RIJDERS!$B$19:$D$4377,3,FALSE),IF(ISBLANK(C4523),"",C4523))</f>
        <v/>
      </c>
    </row>
    <row r="4524" spans="1:2" x14ac:dyDescent="0.25">
      <c r="A4524" s="20" t="str">
        <f>IFERROR(VLOOKUP(D4524,RIJDERS!$B$19:$D$4377,2,FALSE),"")</f>
        <v/>
      </c>
      <c r="B4524" s="20" t="str">
        <f>IFERROR(VLOOKUP(D4524,RIJDERS!$B$19:$D$4377,3,FALSE),IF(ISBLANK(C4524),"",C4524))</f>
        <v/>
      </c>
    </row>
    <row r="4525" spans="1:2" x14ac:dyDescent="0.25">
      <c r="A4525" s="20" t="str">
        <f>IFERROR(VLOOKUP(D4525,RIJDERS!$B$19:$D$4377,2,FALSE),"")</f>
        <v/>
      </c>
      <c r="B4525" s="20" t="str">
        <f>IFERROR(VLOOKUP(D4525,RIJDERS!$B$19:$D$4377,3,FALSE),IF(ISBLANK(C4525),"",C4525))</f>
        <v/>
      </c>
    </row>
    <row r="4526" spans="1:2" x14ac:dyDescent="0.25">
      <c r="A4526" s="20" t="str">
        <f>IFERROR(VLOOKUP(D4526,RIJDERS!$B$19:$D$4377,2,FALSE),"")</f>
        <v/>
      </c>
      <c r="B4526" s="20" t="str">
        <f>IFERROR(VLOOKUP(D4526,RIJDERS!$B$19:$D$4377,3,FALSE),IF(ISBLANK(C4526),"",C4526))</f>
        <v/>
      </c>
    </row>
    <row r="4527" spans="1:2" x14ac:dyDescent="0.25">
      <c r="A4527" s="20" t="str">
        <f>IFERROR(VLOOKUP(D4527,RIJDERS!$B$19:$D$4377,2,FALSE),"")</f>
        <v/>
      </c>
      <c r="B4527" s="20" t="str">
        <f>IFERROR(VLOOKUP(D4527,RIJDERS!$B$19:$D$4377,3,FALSE),IF(ISBLANK(C4527),"",C4527))</f>
        <v/>
      </c>
    </row>
    <row r="4528" spans="1:2" x14ac:dyDescent="0.25">
      <c r="A4528" s="20" t="str">
        <f>IFERROR(VLOOKUP(D4528,RIJDERS!$B$19:$D$4377,2,FALSE),"")</f>
        <v/>
      </c>
      <c r="B4528" s="20" t="str">
        <f>IFERROR(VLOOKUP(D4528,RIJDERS!$B$19:$D$4377,3,FALSE),IF(ISBLANK(C4528),"",C4528))</f>
        <v/>
      </c>
    </row>
    <row r="4529" spans="1:2" x14ac:dyDescent="0.25">
      <c r="A4529" s="20" t="str">
        <f>IFERROR(VLOOKUP(D4529,RIJDERS!$B$19:$D$4377,2,FALSE),"")</f>
        <v/>
      </c>
      <c r="B4529" s="20" t="str">
        <f>IFERROR(VLOOKUP(D4529,RIJDERS!$B$19:$D$4377,3,FALSE),IF(ISBLANK(C4529),"",C4529))</f>
        <v/>
      </c>
    </row>
    <row r="4530" spans="1:2" x14ac:dyDescent="0.25">
      <c r="A4530" s="20" t="str">
        <f>IFERROR(VLOOKUP(D4530,RIJDERS!$B$19:$D$4377,2,FALSE),"")</f>
        <v/>
      </c>
      <c r="B4530" s="20" t="str">
        <f>IFERROR(VLOOKUP(D4530,RIJDERS!$B$19:$D$4377,3,FALSE),IF(ISBLANK(C4530),"",C4530))</f>
        <v/>
      </c>
    </row>
    <row r="4531" spans="1:2" x14ac:dyDescent="0.25">
      <c r="A4531" s="20" t="str">
        <f>IFERROR(VLOOKUP(D4531,RIJDERS!$B$19:$D$4377,2,FALSE),"")</f>
        <v/>
      </c>
      <c r="B4531" s="20" t="str">
        <f>IFERROR(VLOOKUP(D4531,RIJDERS!$B$19:$D$4377,3,FALSE),IF(ISBLANK(C4531),"",C4531))</f>
        <v/>
      </c>
    </row>
    <row r="4532" spans="1:2" x14ac:dyDescent="0.25">
      <c r="A4532" s="20" t="str">
        <f>IFERROR(VLOOKUP(D4532,RIJDERS!$B$19:$D$4377,2,FALSE),"")</f>
        <v/>
      </c>
      <c r="B4532" s="20" t="str">
        <f>IFERROR(VLOOKUP(D4532,RIJDERS!$B$19:$D$4377,3,FALSE),IF(ISBLANK(C4532),"",C4532))</f>
        <v/>
      </c>
    </row>
    <row r="4533" spans="1:2" x14ac:dyDescent="0.25">
      <c r="A4533" s="20" t="str">
        <f>IFERROR(VLOOKUP(D4533,RIJDERS!$B$19:$D$4377,2,FALSE),"")</f>
        <v/>
      </c>
      <c r="B4533" s="20" t="str">
        <f>IFERROR(VLOOKUP(D4533,RIJDERS!$B$19:$D$4377,3,FALSE),IF(ISBLANK(C4533),"",C4533))</f>
        <v/>
      </c>
    </row>
    <row r="4534" spans="1:2" x14ac:dyDescent="0.25">
      <c r="A4534" s="20" t="str">
        <f>IFERROR(VLOOKUP(D4534,RIJDERS!$B$19:$D$4377,2,FALSE),"")</f>
        <v/>
      </c>
      <c r="B4534" s="20" t="str">
        <f>IFERROR(VLOOKUP(D4534,RIJDERS!$B$19:$D$4377,3,FALSE),IF(ISBLANK(C4534),"",C4534))</f>
        <v/>
      </c>
    </row>
    <row r="4535" spans="1:2" x14ac:dyDescent="0.25">
      <c r="A4535" s="20" t="str">
        <f>IFERROR(VLOOKUP(D4535,RIJDERS!$B$19:$D$4377,2,FALSE),"")</f>
        <v/>
      </c>
      <c r="B4535" s="20" t="str">
        <f>IFERROR(VLOOKUP(D4535,RIJDERS!$B$19:$D$4377,3,FALSE),IF(ISBLANK(C4535),"",C4535))</f>
        <v/>
      </c>
    </row>
    <row r="4536" spans="1:2" x14ac:dyDescent="0.25">
      <c r="A4536" s="20" t="str">
        <f>IFERROR(VLOOKUP(D4536,RIJDERS!$B$19:$D$4377,2,FALSE),"")</f>
        <v/>
      </c>
      <c r="B4536" s="20" t="str">
        <f>IFERROR(VLOOKUP(D4536,RIJDERS!$B$19:$D$4377,3,FALSE),IF(ISBLANK(C4536),"",C4536))</f>
        <v/>
      </c>
    </row>
    <row r="4537" spans="1:2" x14ac:dyDescent="0.25">
      <c r="A4537" s="20" t="str">
        <f>IFERROR(VLOOKUP(D4537,RIJDERS!$B$19:$D$4377,2,FALSE),"")</f>
        <v/>
      </c>
      <c r="B4537" s="20" t="str">
        <f>IFERROR(VLOOKUP(D4537,RIJDERS!$B$19:$D$4377,3,FALSE),IF(ISBLANK(C4537),"",C4537))</f>
        <v/>
      </c>
    </row>
    <row r="4538" spans="1:2" x14ac:dyDescent="0.25">
      <c r="A4538" s="20" t="str">
        <f>IFERROR(VLOOKUP(D4538,RIJDERS!$B$19:$D$4377,2,FALSE),"")</f>
        <v/>
      </c>
      <c r="B4538" s="20" t="str">
        <f>IFERROR(VLOOKUP(D4538,RIJDERS!$B$19:$D$4377,3,FALSE),IF(ISBLANK(C4538),"",C4538))</f>
        <v/>
      </c>
    </row>
    <row r="4539" spans="1:2" x14ac:dyDescent="0.25">
      <c r="A4539" s="20" t="str">
        <f>IFERROR(VLOOKUP(D4539,RIJDERS!$B$19:$D$4377,2,FALSE),"")</f>
        <v/>
      </c>
      <c r="B4539" s="20" t="str">
        <f>IFERROR(VLOOKUP(D4539,RIJDERS!$B$19:$D$4377,3,FALSE),IF(ISBLANK(C4539),"",C4539))</f>
        <v/>
      </c>
    </row>
    <row r="4540" spans="1:2" x14ac:dyDescent="0.25">
      <c r="A4540" s="20" t="str">
        <f>IFERROR(VLOOKUP(D4540,RIJDERS!$B$19:$D$4377,2,FALSE),"")</f>
        <v/>
      </c>
      <c r="B4540" s="20" t="str">
        <f>IFERROR(VLOOKUP(D4540,RIJDERS!$B$19:$D$4377,3,FALSE),IF(ISBLANK(C4540),"",C4540))</f>
        <v/>
      </c>
    </row>
    <row r="4541" spans="1:2" x14ac:dyDescent="0.25">
      <c r="A4541" s="20" t="str">
        <f>IFERROR(VLOOKUP(D4541,RIJDERS!$B$19:$D$4377,2,FALSE),"")</f>
        <v/>
      </c>
      <c r="B4541" s="20" t="str">
        <f>IFERROR(VLOOKUP(D4541,RIJDERS!$B$19:$D$4377,3,FALSE),IF(ISBLANK(C4541),"",C4541))</f>
        <v/>
      </c>
    </row>
    <row r="4542" spans="1:2" x14ac:dyDescent="0.25">
      <c r="A4542" s="20" t="str">
        <f>IFERROR(VLOOKUP(D4542,RIJDERS!$B$19:$D$4377,2,FALSE),"")</f>
        <v/>
      </c>
      <c r="B4542" s="20" t="str">
        <f>IFERROR(VLOOKUP(D4542,RIJDERS!$B$19:$D$4377,3,FALSE),IF(ISBLANK(C4542),"",C4542))</f>
        <v/>
      </c>
    </row>
    <row r="4543" spans="1:2" x14ac:dyDescent="0.25">
      <c r="A4543" s="20" t="str">
        <f>IFERROR(VLOOKUP(D4543,RIJDERS!$B$19:$D$4377,2,FALSE),"")</f>
        <v/>
      </c>
      <c r="B4543" s="20" t="str">
        <f>IFERROR(VLOOKUP(D4543,RIJDERS!$B$19:$D$4377,3,FALSE),IF(ISBLANK(C4543),"",C4543))</f>
        <v/>
      </c>
    </row>
    <row r="4544" spans="1:2" x14ac:dyDescent="0.25">
      <c r="A4544" s="20" t="str">
        <f>IFERROR(VLOOKUP(D4544,RIJDERS!$B$19:$D$4377,2,FALSE),"")</f>
        <v/>
      </c>
      <c r="B4544" s="20" t="str">
        <f>IFERROR(VLOOKUP(D4544,RIJDERS!$B$19:$D$4377,3,FALSE),IF(ISBLANK(C4544),"",C4544))</f>
        <v/>
      </c>
    </row>
    <row r="4545" spans="1:2" x14ac:dyDescent="0.25">
      <c r="A4545" s="20" t="str">
        <f>IFERROR(VLOOKUP(D4545,RIJDERS!$B$19:$D$4377,2,FALSE),"")</f>
        <v/>
      </c>
      <c r="B4545" s="20" t="str">
        <f>IFERROR(VLOOKUP(D4545,RIJDERS!$B$19:$D$4377,3,FALSE),IF(ISBLANK(C4545),"",C4545))</f>
        <v/>
      </c>
    </row>
    <row r="4546" spans="1:2" x14ac:dyDescent="0.25">
      <c r="A4546" s="20" t="str">
        <f>IFERROR(VLOOKUP(D4546,RIJDERS!$B$19:$D$4377,2,FALSE),"")</f>
        <v/>
      </c>
      <c r="B4546" s="20" t="str">
        <f>IFERROR(VLOOKUP(D4546,RIJDERS!$B$19:$D$4377,3,FALSE),IF(ISBLANK(C4546),"",C4546))</f>
        <v/>
      </c>
    </row>
    <row r="4547" spans="1:2" x14ac:dyDescent="0.25">
      <c r="A4547" s="20" t="str">
        <f>IFERROR(VLOOKUP(D4547,RIJDERS!$B$19:$D$4377,2,FALSE),"")</f>
        <v/>
      </c>
      <c r="B4547" s="20" t="str">
        <f>IFERROR(VLOOKUP(D4547,RIJDERS!$B$19:$D$4377,3,FALSE),IF(ISBLANK(C4547),"",C4547))</f>
        <v/>
      </c>
    </row>
    <row r="4548" spans="1:2" x14ac:dyDescent="0.25">
      <c r="A4548" s="20" t="str">
        <f>IFERROR(VLOOKUP(D4548,RIJDERS!$B$19:$D$4377,2,FALSE),"")</f>
        <v/>
      </c>
      <c r="B4548" s="20" t="str">
        <f>IFERROR(VLOOKUP(D4548,RIJDERS!$B$19:$D$4377,3,FALSE),IF(ISBLANK(C4548),"",C4548))</f>
        <v/>
      </c>
    </row>
    <row r="4549" spans="1:2" x14ac:dyDescent="0.25">
      <c r="A4549" s="20" t="str">
        <f>IFERROR(VLOOKUP(D4549,RIJDERS!$B$19:$D$4377,2,FALSE),"")</f>
        <v/>
      </c>
      <c r="B4549" s="20" t="str">
        <f>IFERROR(VLOOKUP(D4549,RIJDERS!$B$19:$D$4377,3,FALSE),IF(ISBLANK(C4549),"",C4549))</f>
        <v/>
      </c>
    </row>
    <row r="4550" spans="1:2" x14ac:dyDescent="0.25">
      <c r="A4550" s="20" t="str">
        <f>IFERROR(VLOOKUP(D4550,RIJDERS!$B$19:$D$4377,2,FALSE),"")</f>
        <v/>
      </c>
      <c r="B4550" s="20" t="str">
        <f>IFERROR(VLOOKUP(D4550,RIJDERS!$B$19:$D$4377,3,FALSE),IF(ISBLANK(C4550),"",C4550))</f>
        <v/>
      </c>
    </row>
    <row r="4551" spans="1:2" x14ac:dyDescent="0.25">
      <c r="A4551" s="20" t="str">
        <f>IFERROR(VLOOKUP(D4551,RIJDERS!$B$19:$D$4377,2,FALSE),"")</f>
        <v/>
      </c>
      <c r="B4551" s="20" t="str">
        <f>IFERROR(VLOOKUP(D4551,RIJDERS!$B$19:$D$4377,3,FALSE),IF(ISBLANK(C4551),"",C4551))</f>
        <v/>
      </c>
    </row>
    <row r="4552" spans="1:2" x14ac:dyDescent="0.25">
      <c r="A4552" s="20" t="str">
        <f>IFERROR(VLOOKUP(D4552,RIJDERS!$B$19:$D$4377,2,FALSE),"")</f>
        <v/>
      </c>
      <c r="B4552" s="20" t="str">
        <f>IFERROR(VLOOKUP(D4552,RIJDERS!$B$19:$D$4377,3,FALSE),IF(ISBLANK(C4552),"",C4552))</f>
        <v/>
      </c>
    </row>
    <row r="4553" spans="1:2" x14ac:dyDescent="0.25">
      <c r="A4553" s="20" t="str">
        <f>IFERROR(VLOOKUP(D4553,RIJDERS!$B$19:$D$4377,2,FALSE),"")</f>
        <v/>
      </c>
      <c r="B4553" s="20" t="str">
        <f>IFERROR(VLOOKUP(D4553,RIJDERS!$B$19:$D$4377,3,FALSE),IF(ISBLANK(C4553),"",C4553))</f>
        <v/>
      </c>
    </row>
    <row r="4554" spans="1:2" x14ac:dyDescent="0.25">
      <c r="A4554" s="20" t="str">
        <f>IFERROR(VLOOKUP(D4554,RIJDERS!$B$19:$D$4377,2,FALSE),"")</f>
        <v/>
      </c>
      <c r="B4554" s="20" t="str">
        <f>IFERROR(VLOOKUP(D4554,RIJDERS!$B$19:$D$4377,3,FALSE),IF(ISBLANK(C4554),"",C4554))</f>
        <v/>
      </c>
    </row>
    <row r="4555" spans="1:2" x14ac:dyDescent="0.25">
      <c r="A4555" s="20" t="str">
        <f>IFERROR(VLOOKUP(D4555,RIJDERS!$B$19:$D$4377,2,FALSE),"")</f>
        <v/>
      </c>
      <c r="B4555" s="20" t="str">
        <f>IFERROR(VLOOKUP(D4555,RIJDERS!$B$19:$D$4377,3,FALSE),IF(ISBLANK(C4555),"",C4555))</f>
        <v/>
      </c>
    </row>
    <row r="4556" spans="1:2" x14ac:dyDescent="0.25">
      <c r="A4556" s="20" t="str">
        <f>IFERROR(VLOOKUP(D4556,RIJDERS!$B$19:$D$4377,2,FALSE),"")</f>
        <v/>
      </c>
      <c r="B4556" s="20" t="str">
        <f>IFERROR(VLOOKUP(D4556,RIJDERS!$B$19:$D$4377,3,FALSE),IF(ISBLANK(C4556),"",C4556))</f>
        <v/>
      </c>
    </row>
    <row r="4557" spans="1:2" x14ac:dyDescent="0.25">
      <c r="A4557" s="20" t="str">
        <f>IFERROR(VLOOKUP(D4557,RIJDERS!$B$19:$D$4377,2,FALSE),"")</f>
        <v/>
      </c>
      <c r="B4557" s="20" t="str">
        <f>IFERROR(VLOOKUP(D4557,RIJDERS!$B$19:$D$4377,3,FALSE),IF(ISBLANK(C4557),"",C4557))</f>
        <v/>
      </c>
    </row>
    <row r="4558" spans="1:2" x14ac:dyDescent="0.25">
      <c r="A4558" s="20" t="str">
        <f>IFERROR(VLOOKUP(D4558,RIJDERS!$B$19:$D$4377,2,FALSE),"")</f>
        <v/>
      </c>
      <c r="B4558" s="20" t="str">
        <f>IFERROR(VLOOKUP(D4558,RIJDERS!$B$19:$D$4377,3,FALSE),IF(ISBLANK(C4558),"",C4558))</f>
        <v/>
      </c>
    </row>
    <row r="4559" spans="1:2" x14ac:dyDescent="0.25">
      <c r="A4559" s="20" t="str">
        <f>IFERROR(VLOOKUP(D4559,RIJDERS!$B$19:$D$4377,2,FALSE),"")</f>
        <v/>
      </c>
      <c r="B4559" s="20" t="str">
        <f>IFERROR(VLOOKUP(D4559,RIJDERS!$B$19:$D$4377,3,FALSE),IF(ISBLANK(C4559),"",C4559))</f>
        <v/>
      </c>
    </row>
    <row r="4560" spans="1:2" x14ac:dyDescent="0.25">
      <c r="A4560" s="20" t="str">
        <f>IFERROR(VLOOKUP(D4560,RIJDERS!$B$19:$D$4377,2,FALSE),"")</f>
        <v/>
      </c>
      <c r="B4560" s="20" t="str">
        <f>IFERROR(VLOOKUP(D4560,RIJDERS!$B$19:$D$4377,3,FALSE),IF(ISBLANK(C4560),"",C4560))</f>
        <v/>
      </c>
    </row>
    <row r="4561" spans="1:2" x14ac:dyDescent="0.25">
      <c r="A4561" s="20" t="str">
        <f>IFERROR(VLOOKUP(D4561,RIJDERS!$B$19:$D$4377,2,FALSE),"")</f>
        <v/>
      </c>
      <c r="B4561" s="20" t="str">
        <f>IFERROR(VLOOKUP(D4561,RIJDERS!$B$19:$D$4377,3,FALSE),IF(ISBLANK(C4561),"",C4561))</f>
        <v/>
      </c>
    </row>
    <row r="4562" spans="1:2" x14ac:dyDescent="0.25">
      <c r="A4562" s="20" t="str">
        <f>IFERROR(VLOOKUP(D4562,RIJDERS!$B$19:$D$4377,2,FALSE),"")</f>
        <v/>
      </c>
      <c r="B4562" s="20" t="str">
        <f>IFERROR(VLOOKUP(D4562,RIJDERS!$B$19:$D$4377,3,FALSE),IF(ISBLANK(C4562),"",C4562))</f>
        <v/>
      </c>
    </row>
    <row r="4563" spans="1:2" x14ac:dyDescent="0.25">
      <c r="A4563" s="20" t="str">
        <f>IFERROR(VLOOKUP(D4563,RIJDERS!$B$19:$D$4377,2,FALSE),"")</f>
        <v/>
      </c>
      <c r="B4563" s="20" t="str">
        <f>IFERROR(VLOOKUP(D4563,RIJDERS!$B$19:$D$4377,3,FALSE),IF(ISBLANK(C4563),"",C4563))</f>
        <v/>
      </c>
    </row>
    <row r="4564" spans="1:2" x14ac:dyDescent="0.25">
      <c r="A4564" s="20" t="str">
        <f>IFERROR(VLOOKUP(D4564,RIJDERS!$B$19:$D$4377,2,FALSE),"")</f>
        <v/>
      </c>
      <c r="B4564" s="20" t="str">
        <f>IFERROR(VLOOKUP(D4564,RIJDERS!$B$19:$D$4377,3,FALSE),IF(ISBLANK(C4564),"",C4564))</f>
        <v/>
      </c>
    </row>
    <row r="4565" spans="1:2" x14ac:dyDescent="0.25">
      <c r="A4565" s="20" t="str">
        <f>IFERROR(VLOOKUP(D4565,RIJDERS!$B$19:$D$4377,2,FALSE),"")</f>
        <v/>
      </c>
      <c r="B4565" s="20" t="str">
        <f>IFERROR(VLOOKUP(D4565,RIJDERS!$B$19:$D$4377,3,FALSE),IF(ISBLANK(C4565),"",C4565))</f>
        <v/>
      </c>
    </row>
    <row r="4566" spans="1:2" x14ac:dyDescent="0.25">
      <c r="A4566" s="20" t="str">
        <f>IFERROR(VLOOKUP(D4566,RIJDERS!$B$19:$D$4377,2,FALSE),"")</f>
        <v/>
      </c>
      <c r="B4566" s="20" t="str">
        <f>IFERROR(VLOOKUP(D4566,RIJDERS!$B$19:$D$4377,3,FALSE),IF(ISBLANK(C4566),"",C4566))</f>
        <v/>
      </c>
    </row>
    <row r="4567" spans="1:2" x14ac:dyDescent="0.25">
      <c r="A4567" s="20" t="str">
        <f>IFERROR(VLOOKUP(D4567,RIJDERS!$B$19:$D$4377,2,FALSE),"")</f>
        <v/>
      </c>
      <c r="B4567" s="20" t="str">
        <f>IFERROR(VLOOKUP(D4567,RIJDERS!$B$19:$D$4377,3,FALSE),IF(ISBLANK(C4567),"",C4567))</f>
        <v/>
      </c>
    </row>
    <row r="4568" spans="1:2" x14ac:dyDescent="0.25">
      <c r="A4568" s="20" t="str">
        <f>IFERROR(VLOOKUP(D4568,RIJDERS!$B$19:$D$4377,2,FALSE),"")</f>
        <v/>
      </c>
      <c r="B4568" s="20" t="str">
        <f>IFERROR(VLOOKUP(D4568,RIJDERS!$B$19:$D$4377,3,FALSE),IF(ISBLANK(C4568),"",C4568))</f>
        <v/>
      </c>
    </row>
    <row r="4569" spans="1:2" x14ac:dyDescent="0.25">
      <c r="A4569" s="20" t="str">
        <f>IFERROR(VLOOKUP(D4569,RIJDERS!$B$19:$D$4377,2,FALSE),"")</f>
        <v/>
      </c>
      <c r="B4569" s="20" t="str">
        <f>IFERROR(VLOOKUP(D4569,RIJDERS!$B$19:$D$4377,3,FALSE),IF(ISBLANK(C4569),"",C4569))</f>
        <v/>
      </c>
    </row>
    <row r="4570" spans="1:2" x14ac:dyDescent="0.25">
      <c r="A4570" s="20" t="str">
        <f>IFERROR(VLOOKUP(D4570,RIJDERS!$B$19:$D$4377,2,FALSE),"")</f>
        <v/>
      </c>
      <c r="B4570" s="20" t="str">
        <f>IFERROR(VLOOKUP(D4570,RIJDERS!$B$19:$D$4377,3,FALSE),IF(ISBLANK(C4570),"",C4570))</f>
        <v/>
      </c>
    </row>
    <row r="4571" spans="1:2" x14ac:dyDescent="0.25">
      <c r="A4571" s="20" t="str">
        <f>IFERROR(VLOOKUP(D4571,RIJDERS!$B$19:$D$4377,2,FALSE),"")</f>
        <v/>
      </c>
      <c r="B4571" s="20" t="str">
        <f>IFERROR(VLOOKUP(D4571,RIJDERS!$B$19:$D$4377,3,FALSE),IF(ISBLANK(C4571),"",C4571))</f>
        <v/>
      </c>
    </row>
    <row r="4572" spans="1:2" x14ac:dyDescent="0.25">
      <c r="A4572" s="20" t="str">
        <f>IFERROR(VLOOKUP(D4572,RIJDERS!$B$19:$D$4377,2,FALSE),"")</f>
        <v/>
      </c>
      <c r="B4572" s="20" t="str">
        <f>IFERROR(VLOOKUP(D4572,RIJDERS!$B$19:$D$4377,3,FALSE),IF(ISBLANK(C4572),"",C4572))</f>
        <v/>
      </c>
    </row>
    <row r="4573" spans="1:2" x14ac:dyDescent="0.25">
      <c r="A4573" s="20" t="str">
        <f>IFERROR(VLOOKUP(D4573,RIJDERS!$B$19:$D$4377,2,FALSE),"")</f>
        <v/>
      </c>
      <c r="B4573" s="20" t="str">
        <f>IFERROR(VLOOKUP(D4573,RIJDERS!$B$19:$D$4377,3,FALSE),IF(ISBLANK(C4573),"",C4573))</f>
        <v/>
      </c>
    </row>
    <row r="4574" spans="1:2" x14ac:dyDescent="0.25">
      <c r="A4574" s="20" t="str">
        <f>IFERROR(VLOOKUP(D4574,RIJDERS!$B$19:$D$4377,2,FALSE),"")</f>
        <v/>
      </c>
      <c r="B4574" s="20" t="str">
        <f>IFERROR(VLOOKUP(D4574,RIJDERS!$B$19:$D$4377,3,FALSE),IF(ISBLANK(C4574),"",C4574))</f>
        <v/>
      </c>
    </row>
    <row r="4575" spans="1:2" x14ac:dyDescent="0.25">
      <c r="A4575" s="20" t="str">
        <f>IFERROR(VLOOKUP(D4575,RIJDERS!$B$19:$D$4377,2,FALSE),"")</f>
        <v/>
      </c>
      <c r="B4575" s="20" t="str">
        <f>IFERROR(VLOOKUP(D4575,RIJDERS!$B$19:$D$4377,3,FALSE),IF(ISBLANK(C4575),"",C4575))</f>
        <v/>
      </c>
    </row>
    <row r="4576" spans="1:2" x14ac:dyDescent="0.25">
      <c r="A4576" s="20" t="str">
        <f>IFERROR(VLOOKUP(D4576,RIJDERS!$B$19:$D$4377,2,FALSE),"")</f>
        <v/>
      </c>
      <c r="B4576" s="20" t="str">
        <f>IFERROR(VLOOKUP(D4576,RIJDERS!$B$19:$D$4377,3,FALSE),IF(ISBLANK(C4576),"",C4576))</f>
        <v/>
      </c>
    </row>
    <row r="4577" spans="1:2" x14ac:dyDescent="0.25">
      <c r="A4577" s="20" t="str">
        <f>IFERROR(VLOOKUP(D4577,RIJDERS!$B$19:$D$4377,2,FALSE),"")</f>
        <v/>
      </c>
      <c r="B4577" s="20" t="str">
        <f>IFERROR(VLOOKUP(D4577,RIJDERS!$B$19:$D$4377,3,FALSE),IF(ISBLANK(C4577),"",C4577))</f>
        <v/>
      </c>
    </row>
    <row r="4578" spans="1:2" x14ac:dyDescent="0.25">
      <c r="A4578" s="20" t="str">
        <f>IFERROR(VLOOKUP(D4578,RIJDERS!$B$19:$D$4377,2,FALSE),"")</f>
        <v/>
      </c>
      <c r="B4578" s="20" t="str">
        <f>IFERROR(VLOOKUP(D4578,RIJDERS!$B$19:$D$4377,3,FALSE),IF(ISBLANK(C4578),"",C4578))</f>
        <v/>
      </c>
    </row>
    <row r="4579" spans="1:2" x14ac:dyDescent="0.25">
      <c r="A4579" s="20" t="str">
        <f>IFERROR(VLOOKUP(D4579,RIJDERS!$B$19:$D$4377,2,FALSE),"")</f>
        <v/>
      </c>
      <c r="B4579" s="20" t="str">
        <f>IFERROR(VLOOKUP(D4579,RIJDERS!$B$19:$D$4377,3,FALSE),IF(ISBLANK(C4579),"",C4579))</f>
        <v/>
      </c>
    </row>
    <row r="4580" spans="1:2" x14ac:dyDescent="0.25">
      <c r="A4580" s="20" t="str">
        <f>IFERROR(VLOOKUP(D4580,RIJDERS!$B$19:$D$4377,2,FALSE),"")</f>
        <v/>
      </c>
      <c r="B4580" s="20" t="str">
        <f>IFERROR(VLOOKUP(D4580,RIJDERS!$B$19:$D$4377,3,FALSE),IF(ISBLANK(C4580),"",C4580))</f>
        <v/>
      </c>
    </row>
    <row r="4581" spans="1:2" x14ac:dyDescent="0.25">
      <c r="A4581" s="20" t="str">
        <f>IFERROR(VLOOKUP(D4581,RIJDERS!$B$19:$D$4377,2,FALSE),"")</f>
        <v/>
      </c>
      <c r="B4581" s="20" t="str">
        <f>IFERROR(VLOOKUP(D4581,RIJDERS!$B$19:$D$4377,3,FALSE),IF(ISBLANK(C4581),"",C4581))</f>
        <v/>
      </c>
    </row>
    <row r="4582" spans="1:2" x14ac:dyDescent="0.25">
      <c r="A4582" s="20" t="str">
        <f>IFERROR(VLOOKUP(D4582,RIJDERS!$B$19:$D$4377,2,FALSE),"")</f>
        <v/>
      </c>
      <c r="B4582" s="20" t="str">
        <f>IFERROR(VLOOKUP(D4582,RIJDERS!$B$19:$D$4377,3,FALSE),IF(ISBLANK(C4582),"",C4582))</f>
        <v/>
      </c>
    </row>
    <row r="4583" spans="1:2" x14ac:dyDescent="0.25">
      <c r="A4583" s="20" t="str">
        <f>IFERROR(VLOOKUP(D4583,RIJDERS!$B$19:$D$4377,2,FALSE),"")</f>
        <v/>
      </c>
      <c r="B4583" s="20" t="str">
        <f>IFERROR(VLOOKUP(D4583,RIJDERS!$B$19:$D$4377,3,FALSE),IF(ISBLANK(C4583),"",C4583))</f>
        <v/>
      </c>
    </row>
    <row r="4584" spans="1:2" x14ac:dyDescent="0.25">
      <c r="A4584" s="20" t="str">
        <f>IFERROR(VLOOKUP(D4584,RIJDERS!$B$19:$D$4377,2,FALSE),"")</f>
        <v/>
      </c>
      <c r="B4584" s="20" t="str">
        <f>IFERROR(VLOOKUP(D4584,RIJDERS!$B$19:$D$4377,3,FALSE),IF(ISBLANK(C4584),"",C4584))</f>
        <v/>
      </c>
    </row>
    <row r="4585" spans="1:2" x14ac:dyDescent="0.25">
      <c r="A4585" s="20" t="str">
        <f>IFERROR(VLOOKUP(D4585,RIJDERS!$B$19:$D$4377,2,FALSE),"")</f>
        <v/>
      </c>
      <c r="B4585" s="20" t="str">
        <f>IFERROR(VLOOKUP(D4585,RIJDERS!$B$19:$D$4377,3,FALSE),IF(ISBLANK(C4585),"",C4585))</f>
        <v/>
      </c>
    </row>
    <row r="4586" spans="1:2" x14ac:dyDescent="0.25">
      <c r="A4586" s="20" t="str">
        <f>IFERROR(VLOOKUP(D4586,RIJDERS!$B$19:$D$4377,2,FALSE),"")</f>
        <v/>
      </c>
      <c r="B4586" s="20" t="str">
        <f>IFERROR(VLOOKUP(D4586,RIJDERS!$B$19:$D$4377,3,FALSE),IF(ISBLANK(C4586),"",C4586))</f>
        <v/>
      </c>
    </row>
    <row r="4587" spans="1:2" x14ac:dyDescent="0.25">
      <c r="A4587" s="20" t="str">
        <f>IFERROR(VLOOKUP(D4587,RIJDERS!$B$19:$D$4377,2,FALSE),"")</f>
        <v/>
      </c>
      <c r="B4587" s="20" t="str">
        <f>IFERROR(VLOOKUP(D4587,RIJDERS!$B$19:$D$4377,3,FALSE),IF(ISBLANK(C4587),"",C4587))</f>
        <v/>
      </c>
    </row>
    <row r="4588" spans="1:2" x14ac:dyDescent="0.25">
      <c r="A4588" s="20" t="str">
        <f>IFERROR(VLOOKUP(D4588,RIJDERS!$B$19:$D$4377,2,FALSE),"")</f>
        <v/>
      </c>
      <c r="B4588" s="20" t="str">
        <f>IFERROR(VLOOKUP(D4588,RIJDERS!$B$19:$D$4377,3,FALSE),IF(ISBLANK(C4588),"",C4588))</f>
        <v/>
      </c>
    </row>
    <row r="4589" spans="1:2" x14ac:dyDescent="0.25">
      <c r="A4589" s="20" t="str">
        <f>IFERROR(VLOOKUP(D4589,RIJDERS!$B$19:$D$4377,2,FALSE),"")</f>
        <v/>
      </c>
      <c r="B4589" s="20" t="str">
        <f>IFERROR(VLOOKUP(D4589,RIJDERS!$B$19:$D$4377,3,FALSE),IF(ISBLANK(C4589),"",C4589))</f>
        <v/>
      </c>
    </row>
    <row r="4590" spans="1:2" x14ac:dyDescent="0.25">
      <c r="A4590" s="20" t="str">
        <f>IFERROR(VLOOKUP(D4590,RIJDERS!$B$19:$D$4377,2,FALSE),"")</f>
        <v/>
      </c>
      <c r="B4590" s="20" t="str">
        <f>IFERROR(VLOOKUP(D4590,RIJDERS!$B$19:$D$4377,3,FALSE),IF(ISBLANK(C4590),"",C4590))</f>
        <v/>
      </c>
    </row>
    <row r="4591" spans="1:2" x14ac:dyDescent="0.25">
      <c r="A4591" s="20" t="str">
        <f>IFERROR(VLOOKUP(D4591,RIJDERS!$B$19:$D$4377,2,FALSE),"")</f>
        <v/>
      </c>
      <c r="B4591" s="20" t="str">
        <f>IFERROR(VLOOKUP(D4591,RIJDERS!$B$19:$D$4377,3,FALSE),IF(ISBLANK(C4591),"",C4591))</f>
        <v/>
      </c>
    </row>
    <row r="4592" spans="1:2" x14ac:dyDescent="0.25">
      <c r="A4592" s="20" t="str">
        <f>IFERROR(VLOOKUP(D4592,RIJDERS!$B$19:$D$4377,2,FALSE),"")</f>
        <v/>
      </c>
      <c r="B4592" s="20" t="str">
        <f>IFERROR(VLOOKUP(D4592,RIJDERS!$B$19:$D$4377,3,FALSE),IF(ISBLANK(C4592),"",C4592))</f>
        <v/>
      </c>
    </row>
    <row r="4593" spans="1:2" x14ac:dyDescent="0.25">
      <c r="A4593" s="20" t="str">
        <f>IFERROR(VLOOKUP(D4593,RIJDERS!$B$19:$D$4377,2,FALSE),"")</f>
        <v/>
      </c>
      <c r="B4593" s="20" t="str">
        <f>IFERROR(VLOOKUP(D4593,RIJDERS!$B$19:$D$4377,3,FALSE),IF(ISBLANK(C4593),"",C4593))</f>
        <v/>
      </c>
    </row>
    <row r="4594" spans="1:2" x14ac:dyDescent="0.25">
      <c r="A4594" s="20" t="str">
        <f>IFERROR(VLOOKUP(D4594,RIJDERS!$B$19:$D$4377,2,FALSE),"")</f>
        <v/>
      </c>
      <c r="B4594" s="20" t="str">
        <f>IFERROR(VLOOKUP(D4594,RIJDERS!$B$19:$D$4377,3,FALSE),IF(ISBLANK(C4594),"",C4594))</f>
        <v/>
      </c>
    </row>
    <row r="4595" spans="1:2" x14ac:dyDescent="0.25">
      <c r="A4595" s="20" t="str">
        <f>IFERROR(VLOOKUP(D4595,RIJDERS!$B$19:$D$4377,2,FALSE),"")</f>
        <v/>
      </c>
      <c r="B4595" s="20" t="str">
        <f>IFERROR(VLOOKUP(D4595,RIJDERS!$B$19:$D$4377,3,FALSE),IF(ISBLANK(C4595),"",C4595))</f>
        <v/>
      </c>
    </row>
    <row r="4596" spans="1:2" x14ac:dyDescent="0.25">
      <c r="A4596" s="20" t="str">
        <f>IFERROR(VLOOKUP(D4596,RIJDERS!$B$19:$D$4377,2,FALSE),"")</f>
        <v/>
      </c>
      <c r="B4596" s="20" t="str">
        <f>IFERROR(VLOOKUP(D4596,RIJDERS!$B$19:$D$4377,3,FALSE),IF(ISBLANK(C4596),"",C4596))</f>
        <v/>
      </c>
    </row>
    <row r="4597" spans="1:2" x14ac:dyDescent="0.25">
      <c r="A4597" s="20" t="str">
        <f>IFERROR(VLOOKUP(D4597,RIJDERS!$B$19:$D$4377,2,FALSE),"")</f>
        <v/>
      </c>
      <c r="B4597" s="20" t="str">
        <f>IFERROR(VLOOKUP(D4597,RIJDERS!$B$19:$D$4377,3,FALSE),IF(ISBLANK(C4597),"",C4597))</f>
        <v/>
      </c>
    </row>
    <row r="4598" spans="1:2" x14ac:dyDescent="0.25">
      <c r="A4598" s="20" t="str">
        <f>IFERROR(VLOOKUP(D4598,RIJDERS!$B$19:$D$4377,2,FALSE),"")</f>
        <v/>
      </c>
      <c r="B4598" s="20" t="str">
        <f>IFERROR(VLOOKUP(D4598,RIJDERS!$B$19:$D$4377,3,FALSE),IF(ISBLANK(C4598),"",C4598))</f>
        <v/>
      </c>
    </row>
    <row r="4599" spans="1:2" x14ac:dyDescent="0.25">
      <c r="A4599" s="20" t="str">
        <f>IFERROR(VLOOKUP(D4599,RIJDERS!$B$19:$D$4377,2,FALSE),"")</f>
        <v/>
      </c>
      <c r="B4599" s="20" t="str">
        <f>IFERROR(VLOOKUP(D4599,RIJDERS!$B$19:$D$4377,3,FALSE),IF(ISBLANK(C4599),"",C4599))</f>
        <v/>
      </c>
    </row>
    <row r="4600" spans="1:2" x14ac:dyDescent="0.25">
      <c r="A4600" s="20" t="str">
        <f>IFERROR(VLOOKUP(D4600,RIJDERS!$B$19:$D$4377,2,FALSE),"")</f>
        <v/>
      </c>
      <c r="B4600" s="20" t="str">
        <f>IFERROR(VLOOKUP(D4600,RIJDERS!$B$19:$D$4377,3,FALSE),IF(ISBLANK(C4600),"",C4600))</f>
        <v/>
      </c>
    </row>
    <row r="4601" spans="1:2" x14ac:dyDescent="0.25">
      <c r="A4601" s="20" t="str">
        <f>IFERROR(VLOOKUP(D4601,RIJDERS!$B$19:$D$4377,2,FALSE),"")</f>
        <v/>
      </c>
      <c r="B4601" s="20" t="str">
        <f>IFERROR(VLOOKUP(D4601,RIJDERS!$B$19:$D$4377,3,FALSE),IF(ISBLANK(C4601),"",C4601))</f>
        <v/>
      </c>
    </row>
    <row r="4602" spans="1:2" x14ac:dyDescent="0.25">
      <c r="A4602" s="20" t="str">
        <f>IFERROR(VLOOKUP(D4602,RIJDERS!$B$19:$D$4377,2,FALSE),"")</f>
        <v/>
      </c>
      <c r="B4602" s="20" t="str">
        <f>IFERROR(VLOOKUP(D4602,RIJDERS!$B$19:$D$4377,3,FALSE),IF(ISBLANK(C4602),"",C4602))</f>
        <v/>
      </c>
    </row>
    <row r="4603" spans="1:2" x14ac:dyDescent="0.25">
      <c r="A4603" s="20" t="str">
        <f>IFERROR(VLOOKUP(D4603,RIJDERS!$B$19:$D$4377,2,FALSE),"")</f>
        <v/>
      </c>
      <c r="B4603" s="20" t="str">
        <f>IFERROR(VLOOKUP(D4603,RIJDERS!$B$19:$D$4377,3,FALSE),IF(ISBLANK(C4603),"",C4603))</f>
        <v/>
      </c>
    </row>
    <row r="4604" spans="1:2" x14ac:dyDescent="0.25">
      <c r="A4604" s="20" t="str">
        <f>IFERROR(VLOOKUP(D4604,RIJDERS!$B$19:$D$4377,2,FALSE),"")</f>
        <v/>
      </c>
      <c r="B4604" s="20" t="str">
        <f>IFERROR(VLOOKUP(D4604,RIJDERS!$B$19:$D$4377,3,FALSE),IF(ISBLANK(C4604),"",C4604))</f>
        <v/>
      </c>
    </row>
    <row r="4605" spans="1:2" x14ac:dyDescent="0.25">
      <c r="A4605" s="20" t="str">
        <f>IFERROR(VLOOKUP(D4605,RIJDERS!$B$19:$D$4377,2,FALSE),"")</f>
        <v/>
      </c>
      <c r="B4605" s="20" t="str">
        <f>IFERROR(VLOOKUP(D4605,RIJDERS!$B$19:$D$4377,3,FALSE),IF(ISBLANK(C4605),"",C4605))</f>
        <v/>
      </c>
    </row>
    <row r="4606" spans="1:2" x14ac:dyDescent="0.25">
      <c r="A4606" s="20" t="str">
        <f>IFERROR(VLOOKUP(D4606,RIJDERS!$B$19:$D$4377,2,FALSE),"")</f>
        <v/>
      </c>
      <c r="B4606" s="20" t="str">
        <f>IFERROR(VLOOKUP(D4606,RIJDERS!$B$19:$D$4377,3,FALSE),IF(ISBLANK(C4606),"",C4606))</f>
        <v/>
      </c>
    </row>
    <row r="4607" spans="1:2" x14ac:dyDescent="0.25">
      <c r="A4607" s="20" t="str">
        <f>IFERROR(VLOOKUP(D4607,RIJDERS!$B$19:$D$4377,2,FALSE),"")</f>
        <v/>
      </c>
      <c r="B4607" s="20" t="str">
        <f>IFERROR(VLOOKUP(D4607,RIJDERS!$B$19:$D$4377,3,FALSE),IF(ISBLANK(C4607),"",C4607))</f>
        <v/>
      </c>
    </row>
    <row r="4608" spans="1:2" x14ac:dyDescent="0.25">
      <c r="A4608" s="20" t="str">
        <f>IFERROR(VLOOKUP(D4608,RIJDERS!$B$19:$D$4377,2,FALSE),"")</f>
        <v/>
      </c>
      <c r="B4608" s="20" t="str">
        <f>IFERROR(VLOOKUP(D4608,RIJDERS!$B$19:$D$4377,3,FALSE),IF(ISBLANK(C4608),"",C4608))</f>
        <v/>
      </c>
    </row>
    <row r="4609" spans="1:2" x14ac:dyDescent="0.25">
      <c r="A4609" s="20" t="str">
        <f>IFERROR(VLOOKUP(D4609,RIJDERS!$B$19:$D$4377,2,FALSE),"")</f>
        <v/>
      </c>
      <c r="B4609" s="20" t="str">
        <f>IFERROR(VLOOKUP(D4609,RIJDERS!$B$19:$D$4377,3,FALSE),IF(ISBLANK(C4609),"",C4609))</f>
        <v/>
      </c>
    </row>
    <row r="4610" spans="1:2" x14ac:dyDescent="0.25">
      <c r="A4610" s="20" t="str">
        <f>IFERROR(VLOOKUP(D4610,RIJDERS!$B$19:$D$4377,2,FALSE),"")</f>
        <v/>
      </c>
      <c r="B4610" s="20" t="str">
        <f>IFERROR(VLOOKUP(D4610,RIJDERS!$B$19:$D$4377,3,FALSE),IF(ISBLANK(C4610),"",C4610))</f>
        <v/>
      </c>
    </row>
    <row r="4611" spans="1:2" x14ac:dyDescent="0.25">
      <c r="A4611" s="20" t="str">
        <f>IFERROR(VLOOKUP(D4611,RIJDERS!$B$19:$D$4377,2,FALSE),"")</f>
        <v/>
      </c>
      <c r="B4611" s="20" t="str">
        <f>IFERROR(VLOOKUP(D4611,RIJDERS!$B$19:$D$4377,3,FALSE),IF(ISBLANK(C4611),"",C4611))</f>
        <v/>
      </c>
    </row>
    <row r="4612" spans="1:2" x14ac:dyDescent="0.25">
      <c r="A4612" s="20" t="str">
        <f>IFERROR(VLOOKUP(D4612,RIJDERS!$B$19:$D$4377,2,FALSE),"")</f>
        <v/>
      </c>
      <c r="B4612" s="20" t="str">
        <f>IFERROR(VLOOKUP(D4612,RIJDERS!$B$19:$D$4377,3,FALSE),IF(ISBLANK(C4612),"",C4612))</f>
        <v/>
      </c>
    </row>
    <row r="4613" spans="1:2" x14ac:dyDescent="0.25">
      <c r="A4613" s="20" t="str">
        <f>IFERROR(VLOOKUP(D4613,RIJDERS!$B$19:$D$4377,2,FALSE),"")</f>
        <v/>
      </c>
      <c r="B4613" s="20" t="str">
        <f>IFERROR(VLOOKUP(D4613,RIJDERS!$B$19:$D$4377,3,FALSE),IF(ISBLANK(C4613),"",C4613))</f>
        <v/>
      </c>
    </row>
    <row r="4614" spans="1:2" x14ac:dyDescent="0.25">
      <c r="A4614" s="20" t="str">
        <f>IFERROR(VLOOKUP(D4614,RIJDERS!$B$19:$D$4377,2,FALSE),"")</f>
        <v/>
      </c>
      <c r="B4614" s="20" t="str">
        <f>IFERROR(VLOOKUP(D4614,RIJDERS!$B$19:$D$4377,3,FALSE),IF(ISBLANK(C4614),"",C4614))</f>
        <v/>
      </c>
    </row>
    <row r="4615" spans="1:2" x14ac:dyDescent="0.25">
      <c r="A4615" s="20" t="str">
        <f>IFERROR(VLOOKUP(D4615,RIJDERS!$B$19:$D$4377,2,FALSE),"")</f>
        <v/>
      </c>
      <c r="B4615" s="20" t="str">
        <f>IFERROR(VLOOKUP(D4615,RIJDERS!$B$19:$D$4377,3,FALSE),IF(ISBLANK(C4615),"",C4615))</f>
        <v/>
      </c>
    </row>
    <row r="4616" spans="1:2" x14ac:dyDescent="0.25">
      <c r="A4616" s="20" t="str">
        <f>IFERROR(VLOOKUP(D4616,RIJDERS!$B$19:$D$4377,2,FALSE),"")</f>
        <v/>
      </c>
      <c r="B4616" s="20" t="str">
        <f>IFERROR(VLOOKUP(D4616,RIJDERS!$B$19:$D$4377,3,FALSE),IF(ISBLANK(C4616),"",C4616))</f>
        <v/>
      </c>
    </row>
    <row r="4617" spans="1:2" x14ac:dyDescent="0.25">
      <c r="A4617" s="20" t="str">
        <f>IFERROR(VLOOKUP(D4617,RIJDERS!$B$19:$D$4377,2,FALSE),"")</f>
        <v/>
      </c>
      <c r="B4617" s="20" t="str">
        <f>IFERROR(VLOOKUP(D4617,RIJDERS!$B$19:$D$4377,3,FALSE),IF(ISBLANK(C4617),"",C4617))</f>
        <v/>
      </c>
    </row>
    <row r="4618" spans="1:2" x14ac:dyDescent="0.25">
      <c r="A4618" s="20" t="str">
        <f>IFERROR(VLOOKUP(D4618,RIJDERS!$B$19:$D$4377,2,FALSE),"")</f>
        <v/>
      </c>
      <c r="B4618" s="20" t="str">
        <f>IFERROR(VLOOKUP(D4618,RIJDERS!$B$19:$D$4377,3,FALSE),IF(ISBLANK(C4618),"",C4618))</f>
        <v/>
      </c>
    </row>
    <row r="4619" spans="1:2" x14ac:dyDescent="0.25">
      <c r="A4619" s="20" t="str">
        <f>IFERROR(VLOOKUP(D4619,RIJDERS!$B$19:$D$4377,2,FALSE),"")</f>
        <v/>
      </c>
      <c r="B4619" s="20" t="str">
        <f>IFERROR(VLOOKUP(D4619,RIJDERS!$B$19:$D$4377,3,FALSE),IF(ISBLANK(C4619),"",C4619))</f>
        <v/>
      </c>
    </row>
    <row r="4620" spans="1:2" x14ac:dyDescent="0.25">
      <c r="A4620" s="20" t="str">
        <f>IFERROR(VLOOKUP(D4620,RIJDERS!$B$19:$D$4377,2,FALSE),"")</f>
        <v/>
      </c>
      <c r="B4620" s="20" t="str">
        <f>IFERROR(VLOOKUP(D4620,RIJDERS!$B$19:$D$4377,3,FALSE),IF(ISBLANK(C4620),"",C4620))</f>
        <v/>
      </c>
    </row>
    <row r="4621" spans="1:2" x14ac:dyDescent="0.25">
      <c r="A4621" s="20" t="str">
        <f>IFERROR(VLOOKUP(D4621,RIJDERS!$B$19:$D$4377,2,FALSE),"")</f>
        <v/>
      </c>
      <c r="B4621" s="20" t="str">
        <f>IFERROR(VLOOKUP(D4621,RIJDERS!$B$19:$D$4377,3,FALSE),IF(ISBLANK(C4621),"",C4621))</f>
        <v/>
      </c>
    </row>
    <row r="4622" spans="1:2" x14ac:dyDescent="0.25">
      <c r="A4622" s="20" t="str">
        <f>IFERROR(VLOOKUP(D4622,RIJDERS!$B$19:$D$4377,2,FALSE),"")</f>
        <v/>
      </c>
      <c r="B4622" s="20" t="str">
        <f>IFERROR(VLOOKUP(D4622,RIJDERS!$B$19:$D$4377,3,FALSE),IF(ISBLANK(C4622),"",C4622))</f>
        <v/>
      </c>
    </row>
    <row r="4623" spans="1:2" x14ac:dyDescent="0.25">
      <c r="A4623" s="20" t="str">
        <f>IFERROR(VLOOKUP(D4623,RIJDERS!$B$19:$D$4377,2,FALSE),"")</f>
        <v/>
      </c>
      <c r="B4623" s="20" t="str">
        <f>IFERROR(VLOOKUP(D4623,RIJDERS!$B$19:$D$4377,3,FALSE),IF(ISBLANK(C4623),"",C4623))</f>
        <v/>
      </c>
    </row>
    <row r="4624" spans="1:2" x14ac:dyDescent="0.25">
      <c r="A4624" s="20" t="str">
        <f>IFERROR(VLOOKUP(D4624,RIJDERS!$B$19:$D$4377,2,FALSE),"")</f>
        <v/>
      </c>
      <c r="B4624" s="20" t="str">
        <f>IFERROR(VLOOKUP(D4624,RIJDERS!$B$19:$D$4377,3,FALSE),IF(ISBLANK(C4624),"",C4624))</f>
        <v/>
      </c>
    </row>
    <row r="4625" spans="1:2" x14ac:dyDescent="0.25">
      <c r="A4625" s="20" t="str">
        <f>IFERROR(VLOOKUP(D4625,RIJDERS!$B$19:$D$4377,2,FALSE),"")</f>
        <v/>
      </c>
      <c r="B4625" s="20" t="str">
        <f>IFERROR(VLOOKUP(D4625,RIJDERS!$B$19:$D$4377,3,FALSE),IF(ISBLANK(C4625),"",C4625))</f>
        <v/>
      </c>
    </row>
    <row r="4626" spans="1:2" x14ac:dyDescent="0.25">
      <c r="A4626" s="20" t="str">
        <f>IFERROR(VLOOKUP(D4626,RIJDERS!$B$19:$D$4377,2,FALSE),"")</f>
        <v/>
      </c>
      <c r="B4626" s="20" t="str">
        <f>IFERROR(VLOOKUP(D4626,RIJDERS!$B$19:$D$4377,3,FALSE),IF(ISBLANK(C4626),"",C4626))</f>
        <v/>
      </c>
    </row>
    <row r="4627" spans="1:2" x14ac:dyDescent="0.25">
      <c r="A4627" s="20" t="str">
        <f>IFERROR(VLOOKUP(D4627,RIJDERS!$B$19:$D$4377,2,FALSE),"")</f>
        <v/>
      </c>
      <c r="B4627" s="20" t="str">
        <f>IFERROR(VLOOKUP(D4627,RIJDERS!$B$19:$D$4377,3,FALSE),IF(ISBLANK(C4627),"",C4627))</f>
        <v/>
      </c>
    </row>
    <row r="4628" spans="1:2" x14ac:dyDescent="0.25">
      <c r="A4628" s="20" t="str">
        <f>IFERROR(VLOOKUP(D4628,RIJDERS!$B$19:$D$4377,2,FALSE),"")</f>
        <v/>
      </c>
      <c r="B4628" s="20" t="str">
        <f>IFERROR(VLOOKUP(D4628,RIJDERS!$B$19:$D$4377,3,FALSE),IF(ISBLANK(C4628),"",C4628))</f>
        <v/>
      </c>
    </row>
    <row r="4629" spans="1:2" x14ac:dyDescent="0.25">
      <c r="A4629" s="20" t="str">
        <f>IFERROR(VLOOKUP(D4629,RIJDERS!$B$19:$D$4377,2,FALSE),"")</f>
        <v/>
      </c>
      <c r="B4629" s="20" t="str">
        <f>IFERROR(VLOOKUP(D4629,RIJDERS!$B$19:$D$4377,3,FALSE),IF(ISBLANK(C4629),"",C4629))</f>
        <v/>
      </c>
    </row>
    <row r="4630" spans="1:2" x14ac:dyDescent="0.25">
      <c r="A4630" s="20" t="str">
        <f>IFERROR(VLOOKUP(D4630,RIJDERS!$B$19:$D$4377,2,FALSE),"")</f>
        <v/>
      </c>
      <c r="B4630" s="20" t="str">
        <f>IFERROR(VLOOKUP(D4630,RIJDERS!$B$19:$D$4377,3,FALSE),IF(ISBLANK(C4630),"",C4630))</f>
        <v/>
      </c>
    </row>
    <row r="4631" spans="1:2" x14ac:dyDescent="0.25">
      <c r="A4631" s="20" t="str">
        <f>IFERROR(VLOOKUP(D4631,RIJDERS!$B$19:$D$4377,2,FALSE),"")</f>
        <v/>
      </c>
      <c r="B4631" s="20" t="str">
        <f>IFERROR(VLOOKUP(D4631,RIJDERS!$B$19:$D$4377,3,FALSE),IF(ISBLANK(C4631),"",C4631))</f>
        <v/>
      </c>
    </row>
    <row r="4632" spans="1:2" x14ac:dyDescent="0.25">
      <c r="A4632" s="20" t="str">
        <f>IFERROR(VLOOKUP(D4632,RIJDERS!$B$19:$D$4377,2,FALSE),"")</f>
        <v/>
      </c>
      <c r="B4632" s="20" t="str">
        <f>IFERROR(VLOOKUP(D4632,RIJDERS!$B$19:$D$4377,3,FALSE),IF(ISBLANK(C4632),"",C4632))</f>
        <v/>
      </c>
    </row>
    <row r="4633" spans="1:2" x14ac:dyDescent="0.25">
      <c r="A4633" s="20" t="str">
        <f>IFERROR(VLOOKUP(D4633,RIJDERS!$B$19:$D$4377,2,FALSE),"")</f>
        <v/>
      </c>
      <c r="B4633" s="20" t="str">
        <f>IFERROR(VLOOKUP(D4633,RIJDERS!$B$19:$D$4377,3,FALSE),IF(ISBLANK(C4633),"",C4633))</f>
        <v/>
      </c>
    </row>
    <row r="4634" spans="1:2" x14ac:dyDescent="0.25">
      <c r="A4634" s="20" t="str">
        <f>IFERROR(VLOOKUP(D4634,RIJDERS!$B$19:$D$4377,2,FALSE),"")</f>
        <v/>
      </c>
      <c r="B4634" s="20" t="str">
        <f>IFERROR(VLOOKUP(D4634,RIJDERS!$B$19:$D$4377,3,FALSE),IF(ISBLANK(C4634),"",C4634))</f>
        <v/>
      </c>
    </row>
    <row r="4635" spans="1:2" x14ac:dyDescent="0.25">
      <c r="A4635" s="20" t="str">
        <f>IFERROR(VLOOKUP(D4635,RIJDERS!$B$19:$D$4377,2,FALSE),"")</f>
        <v/>
      </c>
      <c r="B4635" s="20" t="str">
        <f>IFERROR(VLOOKUP(D4635,RIJDERS!$B$19:$D$4377,3,FALSE),IF(ISBLANK(C4635),"",C4635))</f>
        <v/>
      </c>
    </row>
    <row r="4636" spans="1:2" x14ac:dyDescent="0.25">
      <c r="A4636" s="20" t="str">
        <f>IFERROR(VLOOKUP(D4636,RIJDERS!$B$19:$D$4377,2,FALSE),"")</f>
        <v/>
      </c>
      <c r="B4636" s="20" t="str">
        <f>IFERROR(VLOOKUP(D4636,RIJDERS!$B$19:$D$4377,3,FALSE),IF(ISBLANK(C4636),"",C4636))</f>
        <v/>
      </c>
    </row>
    <row r="4637" spans="1:2" x14ac:dyDescent="0.25">
      <c r="A4637" s="20" t="str">
        <f>IFERROR(VLOOKUP(D4637,RIJDERS!$B$19:$D$4377,2,FALSE),"")</f>
        <v/>
      </c>
      <c r="B4637" s="20" t="str">
        <f>IFERROR(VLOOKUP(D4637,RIJDERS!$B$19:$D$4377,3,FALSE),IF(ISBLANK(C4637),"",C4637))</f>
        <v/>
      </c>
    </row>
    <row r="4638" spans="1:2" x14ac:dyDescent="0.25">
      <c r="A4638" s="20" t="str">
        <f>IFERROR(VLOOKUP(D4638,RIJDERS!$B$19:$D$4377,2,FALSE),"")</f>
        <v/>
      </c>
      <c r="B4638" s="20" t="str">
        <f>IFERROR(VLOOKUP(D4638,RIJDERS!$B$19:$D$4377,3,FALSE),IF(ISBLANK(C4638),"",C4638))</f>
        <v/>
      </c>
    </row>
    <row r="4639" spans="1:2" x14ac:dyDescent="0.25">
      <c r="A4639" s="20" t="str">
        <f>IFERROR(VLOOKUP(D4639,RIJDERS!$B$19:$D$4377,2,FALSE),"")</f>
        <v/>
      </c>
      <c r="B4639" s="20" t="str">
        <f>IFERROR(VLOOKUP(D4639,RIJDERS!$B$19:$D$4377,3,FALSE),IF(ISBLANK(C4639),"",C4639))</f>
        <v/>
      </c>
    </row>
    <row r="4640" spans="1:2" x14ac:dyDescent="0.25">
      <c r="A4640" s="20" t="str">
        <f>IFERROR(VLOOKUP(D4640,RIJDERS!$B$19:$D$4377,2,FALSE),"")</f>
        <v/>
      </c>
      <c r="B4640" s="20" t="str">
        <f>IFERROR(VLOOKUP(D4640,RIJDERS!$B$19:$D$4377,3,FALSE),IF(ISBLANK(C4640),"",C4640))</f>
        <v/>
      </c>
    </row>
    <row r="4641" spans="1:2" x14ac:dyDescent="0.25">
      <c r="A4641" s="20" t="str">
        <f>IFERROR(VLOOKUP(D4641,RIJDERS!$B$19:$D$4377,2,FALSE),"")</f>
        <v/>
      </c>
      <c r="B4641" s="20" t="str">
        <f>IFERROR(VLOOKUP(D4641,RIJDERS!$B$19:$D$4377,3,FALSE),IF(ISBLANK(C4641),"",C4641))</f>
        <v/>
      </c>
    </row>
    <row r="4642" spans="1:2" x14ac:dyDescent="0.25">
      <c r="A4642" s="20" t="str">
        <f>IFERROR(VLOOKUP(D4642,RIJDERS!$B$19:$D$4377,2,FALSE),"")</f>
        <v/>
      </c>
      <c r="B4642" s="20" t="str">
        <f>IFERROR(VLOOKUP(D4642,RIJDERS!$B$19:$D$4377,3,FALSE),IF(ISBLANK(C4642),"",C4642))</f>
        <v/>
      </c>
    </row>
    <row r="4643" spans="1:2" x14ac:dyDescent="0.25">
      <c r="A4643" s="20" t="str">
        <f>IFERROR(VLOOKUP(D4643,RIJDERS!$B$19:$D$4377,2,FALSE),"")</f>
        <v/>
      </c>
      <c r="B4643" s="20" t="str">
        <f>IFERROR(VLOOKUP(D4643,RIJDERS!$B$19:$D$4377,3,FALSE),IF(ISBLANK(C4643),"",C4643))</f>
        <v/>
      </c>
    </row>
    <row r="4644" spans="1:2" x14ac:dyDescent="0.25">
      <c r="A4644" s="20" t="str">
        <f>IFERROR(VLOOKUP(D4644,RIJDERS!$B$19:$D$4377,2,FALSE),"")</f>
        <v/>
      </c>
      <c r="B4644" s="20" t="str">
        <f>IFERROR(VLOOKUP(D4644,RIJDERS!$B$19:$D$4377,3,FALSE),IF(ISBLANK(C4644),"",C4644))</f>
        <v/>
      </c>
    </row>
    <row r="4645" spans="1:2" x14ac:dyDescent="0.25">
      <c r="A4645" s="20" t="str">
        <f>IFERROR(VLOOKUP(D4645,RIJDERS!$B$19:$D$4377,2,FALSE),"")</f>
        <v/>
      </c>
      <c r="B4645" s="20" t="str">
        <f>IFERROR(VLOOKUP(D4645,RIJDERS!$B$19:$D$4377,3,FALSE),IF(ISBLANK(C4645),"",C4645))</f>
        <v/>
      </c>
    </row>
    <row r="4646" spans="1:2" x14ac:dyDescent="0.25">
      <c r="A4646" s="20" t="str">
        <f>IFERROR(VLOOKUP(D4646,RIJDERS!$B$19:$D$4377,2,FALSE),"")</f>
        <v/>
      </c>
      <c r="B4646" s="20" t="str">
        <f>IFERROR(VLOOKUP(D4646,RIJDERS!$B$19:$D$4377,3,FALSE),IF(ISBLANK(C4646),"",C4646))</f>
        <v/>
      </c>
    </row>
    <row r="4647" spans="1:2" x14ac:dyDescent="0.25">
      <c r="A4647" s="20" t="str">
        <f>IFERROR(VLOOKUP(D4647,RIJDERS!$B$19:$D$4377,2,FALSE),"")</f>
        <v/>
      </c>
      <c r="B4647" s="20" t="str">
        <f>IFERROR(VLOOKUP(D4647,RIJDERS!$B$19:$D$4377,3,FALSE),IF(ISBLANK(C4647),"",C4647))</f>
        <v/>
      </c>
    </row>
    <row r="4648" spans="1:2" x14ac:dyDescent="0.25">
      <c r="A4648" s="20" t="str">
        <f>IFERROR(VLOOKUP(D4648,RIJDERS!$B$19:$D$4377,2,FALSE),"")</f>
        <v/>
      </c>
      <c r="B4648" s="20" t="str">
        <f>IFERROR(VLOOKUP(D4648,RIJDERS!$B$19:$D$4377,3,FALSE),IF(ISBLANK(C4648),"",C4648))</f>
        <v/>
      </c>
    </row>
    <row r="4649" spans="1:2" x14ac:dyDescent="0.25">
      <c r="A4649" s="20" t="str">
        <f>IFERROR(VLOOKUP(D4649,RIJDERS!$B$19:$D$4377,2,FALSE),"")</f>
        <v/>
      </c>
      <c r="B4649" s="20" t="str">
        <f>IFERROR(VLOOKUP(D4649,RIJDERS!$B$19:$D$4377,3,FALSE),IF(ISBLANK(C4649),"",C4649))</f>
        <v/>
      </c>
    </row>
    <row r="4650" spans="1:2" x14ac:dyDescent="0.25">
      <c r="A4650" s="20" t="str">
        <f>IFERROR(VLOOKUP(D4650,RIJDERS!$B$19:$D$4377,2,FALSE),"")</f>
        <v/>
      </c>
      <c r="B4650" s="20" t="str">
        <f>IFERROR(VLOOKUP(D4650,RIJDERS!$B$19:$D$4377,3,FALSE),IF(ISBLANK(C4650),"",C4650))</f>
        <v/>
      </c>
    </row>
    <row r="4651" spans="1:2" x14ac:dyDescent="0.25">
      <c r="A4651" s="20" t="str">
        <f>IFERROR(VLOOKUP(D4651,RIJDERS!$B$19:$D$4377,2,FALSE),"")</f>
        <v/>
      </c>
      <c r="B4651" s="20" t="str">
        <f>IFERROR(VLOOKUP(D4651,RIJDERS!$B$19:$D$4377,3,FALSE),IF(ISBLANK(C4651),"",C4651))</f>
        <v/>
      </c>
    </row>
    <row r="4652" spans="1:2" x14ac:dyDescent="0.25">
      <c r="A4652" s="20" t="str">
        <f>IFERROR(VLOOKUP(D4652,RIJDERS!$B$19:$D$4377,2,FALSE),"")</f>
        <v/>
      </c>
      <c r="B4652" s="20" t="str">
        <f>IFERROR(VLOOKUP(D4652,RIJDERS!$B$19:$D$4377,3,FALSE),IF(ISBLANK(C4652),"",C4652))</f>
        <v/>
      </c>
    </row>
    <row r="4653" spans="1:2" x14ac:dyDescent="0.25">
      <c r="A4653" s="20" t="str">
        <f>IFERROR(VLOOKUP(D4653,RIJDERS!$B$19:$D$4377,2,FALSE),"")</f>
        <v/>
      </c>
      <c r="B4653" s="20" t="str">
        <f>IFERROR(VLOOKUP(D4653,RIJDERS!$B$19:$D$4377,3,FALSE),IF(ISBLANK(C4653),"",C4653))</f>
        <v/>
      </c>
    </row>
    <row r="4654" spans="1:2" x14ac:dyDescent="0.25">
      <c r="A4654" s="20" t="str">
        <f>IFERROR(VLOOKUP(D4654,RIJDERS!$B$19:$D$4377,2,FALSE),"")</f>
        <v/>
      </c>
      <c r="B4654" s="20" t="str">
        <f>IFERROR(VLOOKUP(D4654,RIJDERS!$B$19:$D$4377,3,FALSE),IF(ISBLANK(C4654),"",C4654))</f>
        <v/>
      </c>
    </row>
    <row r="4655" spans="1:2" x14ac:dyDescent="0.25">
      <c r="A4655" s="20" t="str">
        <f>IFERROR(VLOOKUP(D4655,RIJDERS!$B$19:$D$4377,2,FALSE),"")</f>
        <v/>
      </c>
      <c r="B4655" s="20" t="str">
        <f>IFERROR(VLOOKUP(D4655,RIJDERS!$B$19:$D$4377,3,FALSE),IF(ISBLANK(C4655),"",C4655))</f>
        <v/>
      </c>
    </row>
    <row r="4656" spans="1:2" x14ac:dyDescent="0.25">
      <c r="A4656" s="20" t="str">
        <f>IFERROR(VLOOKUP(D4656,RIJDERS!$B$19:$D$4377,2,FALSE),"")</f>
        <v/>
      </c>
      <c r="B4656" s="20" t="str">
        <f>IFERROR(VLOOKUP(D4656,RIJDERS!$B$19:$D$4377,3,FALSE),IF(ISBLANK(C4656),"",C4656))</f>
        <v/>
      </c>
    </row>
    <row r="4657" spans="1:2" x14ac:dyDescent="0.25">
      <c r="A4657" s="20" t="str">
        <f>IFERROR(VLOOKUP(D4657,RIJDERS!$B$19:$D$4377,2,FALSE),"")</f>
        <v/>
      </c>
      <c r="B4657" s="20" t="str">
        <f>IFERROR(VLOOKUP(D4657,RIJDERS!$B$19:$D$4377,3,FALSE),IF(ISBLANK(C4657),"",C4657))</f>
        <v/>
      </c>
    </row>
    <row r="4658" spans="1:2" x14ac:dyDescent="0.25">
      <c r="A4658" s="20" t="str">
        <f>IFERROR(VLOOKUP(D4658,RIJDERS!$B$19:$D$4377,2,FALSE),"")</f>
        <v/>
      </c>
      <c r="B4658" s="20" t="str">
        <f>IFERROR(VLOOKUP(D4658,RIJDERS!$B$19:$D$4377,3,FALSE),IF(ISBLANK(C4658),"",C4658))</f>
        <v/>
      </c>
    </row>
    <row r="4659" spans="1:2" x14ac:dyDescent="0.25">
      <c r="A4659" s="20" t="str">
        <f>IFERROR(VLOOKUP(D4659,RIJDERS!$B$19:$D$4377,2,FALSE),"")</f>
        <v/>
      </c>
      <c r="B4659" s="20" t="str">
        <f>IFERROR(VLOOKUP(D4659,RIJDERS!$B$19:$D$4377,3,FALSE),IF(ISBLANK(C4659),"",C4659))</f>
        <v/>
      </c>
    </row>
    <row r="4660" spans="1:2" x14ac:dyDescent="0.25">
      <c r="A4660" s="20" t="str">
        <f>IFERROR(VLOOKUP(D4660,RIJDERS!$B$19:$D$4377,2,FALSE),"")</f>
        <v/>
      </c>
      <c r="B4660" s="20" t="str">
        <f>IFERROR(VLOOKUP(D4660,RIJDERS!$B$19:$D$4377,3,FALSE),IF(ISBLANK(C4660),"",C4660))</f>
        <v/>
      </c>
    </row>
    <row r="4661" spans="1:2" x14ac:dyDescent="0.25">
      <c r="A4661" s="20" t="str">
        <f>IFERROR(VLOOKUP(D4661,RIJDERS!$B$19:$D$4377,2,FALSE),"")</f>
        <v/>
      </c>
      <c r="B4661" s="20" t="str">
        <f>IFERROR(VLOOKUP(D4661,RIJDERS!$B$19:$D$4377,3,FALSE),IF(ISBLANK(C4661),"",C4661))</f>
        <v/>
      </c>
    </row>
    <row r="4662" spans="1:2" x14ac:dyDescent="0.25">
      <c r="A4662" s="20" t="str">
        <f>IFERROR(VLOOKUP(D4662,RIJDERS!$B$19:$D$4377,2,FALSE),"")</f>
        <v/>
      </c>
      <c r="B4662" s="20" t="str">
        <f>IFERROR(VLOOKUP(D4662,RIJDERS!$B$19:$D$4377,3,FALSE),IF(ISBLANK(C4662),"",C4662))</f>
        <v/>
      </c>
    </row>
    <row r="4663" spans="1:2" x14ac:dyDescent="0.25">
      <c r="A4663" s="20" t="str">
        <f>IFERROR(VLOOKUP(D4663,RIJDERS!$B$19:$D$4377,2,FALSE),"")</f>
        <v/>
      </c>
      <c r="B4663" s="20" t="str">
        <f>IFERROR(VLOOKUP(D4663,RIJDERS!$B$19:$D$4377,3,FALSE),IF(ISBLANK(C4663),"",C4663))</f>
        <v/>
      </c>
    </row>
    <row r="4664" spans="1:2" x14ac:dyDescent="0.25">
      <c r="A4664" s="20" t="str">
        <f>IFERROR(VLOOKUP(D4664,RIJDERS!$B$19:$D$4377,2,FALSE),"")</f>
        <v/>
      </c>
      <c r="B4664" s="20" t="str">
        <f>IFERROR(VLOOKUP(D4664,RIJDERS!$B$19:$D$4377,3,FALSE),IF(ISBLANK(C4664),"",C4664))</f>
        <v/>
      </c>
    </row>
    <row r="4665" spans="1:2" x14ac:dyDescent="0.25">
      <c r="A4665" s="20" t="str">
        <f>IFERROR(VLOOKUP(D4665,RIJDERS!$B$19:$D$4377,2,FALSE),"")</f>
        <v/>
      </c>
      <c r="B4665" s="20" t="str">
        <f>IFERROR(VLOOKUP(D4665,RIJDERS!$B$19:$D$4377,3,FALSE),IF(ISBLANK(C4665),"",C4665))</f>
        <v/>
      </c>
    </row>
    <row r="4666" spans="1:2" x14ac:dyDescent="0.25">
      <c r="A4666" s="20" t="str">
        <f>IFERROR(VLOOKUP(D4666,RIJDERS!$B$19:$D$4377,2,FALSE),"")</f>
        <v/>
      </c>
      <c r="B4666" s="20" t="str">
        <f>IFERROR(VLOOKUP(D4666,RIJDERS!$B$19:$D$4377,3,FALSE),IF(ISBLANK(C4666),"",C4666))</f>
        <v/>
      </c>
    </row>
    <row r="4667" spans="1:2" x14ac:dyDescent="0.25">
      <c r="A4667" s="20" t="str">
        <f>IFERROR(VLOOKUP(D4667,RIJDERS!$B$19:$D$4377,2,FALSE),"")</f>
        <v/>
      </c>
      <c r="B4667" s="20" t="str">
        <f>IFERROR(VLOOKUP(D4667,RIJDERS!$B$19:$D$4377,3,FALSE),IF(ISBLANK(C4667),"",C4667))</f>
        <v/>
      </c>
    </row>
    <row r="4668" spans="1:2" x14ac:dyDescent="0.25">
      <c r="A4668" s="20" t="str">
        <f>IFERROR(VLOOKUP(D4668,RIJDERS!$B$19:$D$4377,2,FALSE),"")</f>
        <v/>
      </c>
      <c r="B4668" s="20" t="str">
        <f>IFERROR(VLOOKUP(D4668,RIJDERS!$B$19:$D$4377,3,FALSE),IF(ISBLANK(C4668),"",C4668))</f>
        <v/>
      </c>
    </row>
    <row r="4669" spans="1:2" x14ac:dyDescent="0.25">
      <c r="A4669" s="20" t="str">
        <f>IFERROR(VLOOKUP(D4669,RIJDERS!$B$19:$D$4377,2,FALSE),"")</f>
        <v/>
      </c>
      <c r="B4669" s="20" t="str">
        <f>IFERROR(VLOOKUP(D4669,RIJDERS!$B$19:$D$4377,3,FALSE),IF(ISBLANK(C4669),"",C4669))</f>
        <v/>
      </c>
    </row>
    <row r="4670" spans="1:2" x14ac:dyDescent="0.25">
      <c r="A4670" s="20" t="str">
        <f>IFERROR(VLOOKUP(D4670,RIJDERS!$B$19:$D$4377,2,FALSE),"")</f>
        <v/>
      </c>
      <c r="B4670" s="20" t="str">
        <f>IFERROR(VLOOKUP(D4670,RIJDERS!$B$19:$D$4377,3,FALSE),IF(ISBLANK(C4670),"",C4670))</f>
        <v/>
      </c>
    </row>
    <row r="4671" spans="1:2" x14ac:dyDescent="0.25">
      <c r="A4671" s="20" t="str">
        <f>IFERROR(VLOOKUP(D4671,RIJDERS!$B$19:$D$4377,2,FALSE),"")</f>
        <v/>
      </c>
      <c r="B4671" s="20" t="str">
        <f>IFERROR(VLOOKUP(D4671,RIJDERS!$B$19:$D$4377,3,FALSE),IF(ISBLANK(C4671),"",C4671))</f>
        <v/>
      </c>
    </row>
    <row r="4672" spans="1:2" x14ac:dyDescent="0.25">
      <c r="A4672" s="20" t="str">
        <f>IFERROR(VLOOKUP(D4672,RIJDERS!$B$19:$D$4377,2,FALSE),"")</f>
        <v/>
      </c>
      <c r="B4672" s="20" t="str">
        <f>IFERROR(VLOOKUP(D4672,RIJDERS!$B$19:$D$4377,3,FALSE),IF(ISBLANK(C4672),"",C4672))</f>
        <v/>
      </c>
    </row>
    <row r="4673" spans="1:2" x14ac:dyDescent="0.25">
      <c r="A4673" s="20" t="str">
        <f>IFERROR(VLOOKUP(D4673,RIJDERS!$B$19:$D$4377,2,FALSE),"")</f>
        <v/>
      </c>
      <c r="B4673" s="20" t="str">
        <f>IFERROR(VLOOKUP(D4673,RIJDERS!$B$19:$D$4377,3,FALSE),IF(ISBLANK(C4673),"",C4673))</f>
        <v/>
      </c>
    </row>
    <row r="4674" spans="1:2" x14ac:dyDescent="0.25">
      <c r="A4674" s="20" t="str">
        <f>IFERROR(VLOOKUP(D4674,RIJDERS!$B$19:$D$4377,2,FALSE),"")</f>
        <v/>
      </c>
      <c r="B4674" s="20" t="str">
        <f>IFERROR(VLOOKUP(D4674,RIJDERS!$B$19:$D$4377,3,FALSE),IF(ISBLANK(C4674),"",C4674))</f>
        <v/>
      </c>
    </row>
    <row r="4675" spans="1:2" x14ac:dyDescent="0.25">
      <c r="A4675" s="20" t="str">
        <f>IFERROR(VLOOKUP(D4675,RIJDERS!$B$19:$D$4377,2,FALSE),"")</f>
        <v/>
      </c>
      <c r="B4675" s="20" t="str">
        <f>IFERROR(VLOOKUP(D4675,RIJDERS!$B$19:$D$4377,3,FALSE),IF(ISBLANK(C4675),"",C4675))</f>
        <v/>
      </c>
    </row>
    <row r="4676" spans="1:2" x14ac:dyDescent="0.25">
      <c r="A4676" s="20" t="str">
        <f>IFERROR(VLOOKUP(D4676,RIJDERS!$B$19:$D$4377,2,FALSE),"")</f>
        <v/>
      </c>
      <c r="B4676" s="20" t="str">
        <f>IFERROR(VLOOKUP(D4676,RIJDERS!$B$19:$D$4377,3,FALSE),IF(ISBLANK(C4676),"",C4676))</f>
        <v/>
      </c>
    </row>
    <row r="4677" spans="1:2" x14ac:dyDescent="0.25">
      <c r="A4677" s="20" t="str">
        <f>IFERROR(VLOOKUP(D4677,RIJDERS!$B$19:$D$4377,2,FALSE),"")</f>
        <v/>
      </c>
      <c r="B4677" s="20" t="str">
        <f>IFERROR(VLOOKUP(D4677,RIJDERS!$B$19:$D$4377,3,FALSE),IF(ISBLANK(C4677),"",C4677))</f>
        <v/>
      </c>
    </row>
    <row r="4678" spans="1:2" x14ac:dyDescent="0.25">
      <c r="A4678" s="20" t="str">
        <f>IFERROR(VLOOKUP(D4678,RIJDERS!$B$19:$D$4377,2,FALSE),"")</f>
        <v/>
      </c>
      <c r="B4678" s="20" t="str">
        <f>IFERROR(VLOOKUP(D4678,RIJDERS!$B$19:$D$4377,3,FALSE),IF(ISBLANK(C4678),"",C4678))</f>
        <v/>
      </c>
    </row>
    <row r="4679" spans="1:2" x14ac:dyDescent="0.25">
      <c r="A4679" s="20" t="str">
        <f>IFERROR(VLOOKUP(D4679,RIJDERS!$B$19:$D$4377,2,FALSE),"")</f>
        <v/>
      </c>
      <c r="B4679" s="20" t="str">
        <f>IFERROR(VLOOKUP(D4679,RIJDERS!$B$19:$D$4377,3,FALSE),IF(ISBLANK(C4679),"",C4679))</f>
        <v/>
      </c>
    </row>
    <row r="4680" spans="1:2" x14ac:dyDescent="0.25">
      <c r="A4680" s="20" t="str">
        <f>IFERROR(VLOOKUP(D4680,RIJDERS!$B$19:$D$4377,2,FALSE),"")</f>
        <v/>
      </c>
      <c r="B4680" s="20" t="str">
        <f>IFERROR(VLOOKUP(D4680,RIJDERS!$B$19:$D$4377,3,FALSE),IF(ISBLANK(C4680),"",C4680))</f>
        <v/>
      </c>
    </row>
    <row r="4681" spans="1:2" x14ac:dyDescent="0.25">
      <c r="A4681" s="20" t="str">
        <f>IFERROR(VLOOKUP(D4681,RIJDERS!$B$19:$D$4377,2,FALSE),"")</f>
        <v/>
      </c>
      <c r="B4681" s="20" t="str">
        <f>IFERROR(VLOOKUP(D4681,RIJDERS!$B$19:$D$4377,3,FALSE),IF(ISBLANK(C4681),"",C4681))</f>
        <v/>
      </c>
    </row>
    <row r="4682" spans="1:2" x14ac:dyDescent="0.25">
      <c r="A4682" s="20" t="str">
        <f>IFERROR(VLOOKUP(D4682,RIJDERS!$B$19:$D$4377,2,FALSE),"")</f>
        <v/>
      </c>
      <c r="B4682" s="20" t="str">
        <f>IFERROR(VLOOKUP(D4682,RIJDERS!$B$19:$D$4377,3,FALSE),IF(ISBLANK(C4682),"",C4682))</f>
        <v/>
      </c>
    </row>
    <row r="4683" spans="1:2" x14ac:dyDescent="0.25">
      <c r="A4683" s="20" t="str">
        <f>IFERROR(VLOOKUP(D4683,RIJDERS!$B$19:$D$4377,2,FALSE),"")</f>
        <v/>
      </c>
      <c r="B4683" s="20" t="str">
        <f>IFERROR(VLOOKUP(D4683,RIJDERS!$B$19:$D$4377,3,FALSE),IF(ISBLANK(C4683),"",C4683))</f>
        <v/>
      </c>
    </row>
    <row r="4684" spans="1:2" x14ac:dyDescent="0.25">
      <c r="A4684" s="20" t="str">
        <f>IFERROR(VLOOKUP(D4684,RIJDERS!$B$19:$D$4377,2,FALSE),"")</f>
        <v/>
      </c>
      <c r="B4684" s="20" t="str">
        <f>IFERROR(VLOOKUP(D4684,RIJDERS!$B$19:$D$4377,3,FALSE),IF(ISBLANK(C4684),"",C4684))</f>
        <v/>
      </c>
    </row>
    <row r="4685" spans="1:2" x14ac:dyDescent="0.25">
      <c r="A4685" s="20" t="str">
        <f>IFERROR(VLOOKUP(D4685,RIJDERS!$B$19:$D$4377,2,FALSE),"")</f>
        <v/>
      </c>
      <c r="B4685" s="20" t="str">
        <f>IFERROR(VLOOKUP(D4685,RIJDERS!$B$19:$D$4377,3,FALSE),IF(ISBLANK(C4685),"",C4685))</f>
        <v/>
      </c>
    </row>
    <row r="4686" spans="1:2" x14ac:dyDescent="0.25">
      <c r="A4686" s="20" t="str">
        <f>IFERROR(VLOOKUP(D4686,RIJDERS!$B$19:$D$4377,2,FALSE),"")</f>
        <v/>
      </c>
      <c r="B4686" s="20" t="str">
        <f>IFERROR(VLOOKUP(D4686,RIJDERS!$B$19:$D$4377,3,FALSE),IF(ISBLANK(C4686),"",C4686))</f>
        <v/>
      </c>
    </row>
    <row r="4687" spans="1:2" x14ac:dyDescent="0.25">
      <c r="A4687" s="20" t="str">
        <f>IFERROR(VLOOKUP(D4687,RIJDERS!$B$19:$D$4377,2,FALSE),"")</f>
        <v/>
      </c>
      <c r="B4687" s="20" t="str">
        <f>IFERROR(VLOOKUP(D4687,RIJDERS!$B$19:$D$4377,3,FALSE),IF(ISBLANK(C4687),"",C4687))</f>
        <v/>
      </c>
    </row>
    <row r="4688" spans="1:2" x14ac:dyDescent="0.25">
      <c r="A4688" s="20" t="str">
        <f>IFERROR(VLOOKUP(D4688,RIJDERS!$B$19:$D$4377,2,FALSE),"")</f>
        <v/>
      </c>
      <c r="B4688" s="20" t="str">
        <f>IFERROR(VLOOKUP(D4688,RIJDERS!$B$19:$D$4377,3,FALSE),IF(ISBLANK(C4688),"",C4688))</f>
        <v/>
      </c>
    </row>
    <row r="4689" spans="1:2" x14ac:dyDescent="0.25">
      <c r="A4689" s="20" t="str">
        <f>IFERROR(VLOOKUP(D4689,RIJDERS!$B$19:$D$4377,2,FALSE),"")</f>
        <v/>
      </c>
      <c r="B4689" s="20" t="str">
        <f>IFERROR(VLOOKUP(D4689,RIJDERS!$B$19:$D$4377,3,FALSE),IF(ISBLANK(C4689),"",C4689))</f>
        <v/>
      </c>
    </row>
    <row r="4690" spans="1:2" x14ac:dyDescent="0.25">
      <c r="A4690" s="20" t="str">
        <f>IFERROR(VLOOKUP(D4690,RIJDERS!$B$19:$D$4377,2,FALSE),"")</f>
        <v/>
      </c>
      <c r="B4690" s="20" t="str">
        <f>IFERROR(VLOOKUP(D4690,RIJDERS!$B$19:$D$4377,3,FALSE),IF(ISBLANK(C4690),"",C4690))</f>
        <v/>
      </c>
    </row>
    <row r="4691" spans="1:2" x14ac:dyDescent="0.25">
      <c r="A4691" s="20" t="str">
        <f>IFERROR(VLOOKUP(D4691,RIJDERS!$B$19:$D$4377,2,FALSE),"")</f>
        <v/>
      </c>
      <c r="B4691" s="20" t="str">
        <f>IFERROR(VLOOKUP(D4691,RIJDERS!$B$19:$D$4377,3,FALSE),IF(ISBLANK(C4691),"",C4691))</f>
        <v/>
      </c>
    </row>
    <row r="4692" spans="1:2" x14ac:dyDescent="0.25">
      <c r="A4692" s="20" t="str">
        <f>IFERROR(VLOOKUP(D4692,RIJDERS!$B$19:$D$4377,2,FALSE),"")</f>
        <v/>
      </c>
      <c r="B4692" s="20" t="str">
        <f>IFERROR(VLOOKUP(D4692,RIJDERS!$B$19:$D$4377,3,FALSE),IF(ISBLANK(C4692),"",C4692))</f>
        <v/>
      </c>
    </row>
    <row r="4693" spans="1:2" x14ac:dyDescent="0.25">
      <c r="A4693" s="20" t="str">
        <f>IFERROR(VLOOKUP(D4693,RIJDERS!$B$19:$D$4377,2,FALSE),"")</f>
        <v/>
      </c>
      <c r="B4693" s="20" t="str">
        <f>IFERROR(VLOOKUP(D4693,RIJDERS!$B$19:$D$4377,3,FALSE),IF(ISBLANK(C4693),"",C4693))</f>
        <v/>
      </c>
    </row>
    <row r="4694" spans="1:2" x14ac:dyDescent="0.25">
      <c r="A4694" s="20" t="str">
        <f>IFERROR(VLOOKUP(D4694,RIJDERS!$B$19:$D$4377,2,FALSE),"")</f>
        <v/>
      </c>
      <c r="B4694" s="20" t="str">
        <f>IFERROR(VLOOKUP(D4694,RIJDERS!$B$19:$D$4377,3,FALSE),IF(ISBLANK(C4694),"",C4694))</f>
        <v/>
      </c>
    </row>
    <row r="4695" spans="1:2" x14ac:dyDescent="0.25">
      <c r="A4695" s="20" t="str">
        <f>IFERROR(VLOOKUP(D4695,RIJDERS!$B$19:$D$4377,2,FALSE),"")</f>
        <v/>
      </c>
      <c r="B4695" s="20" t="str">
        <f>IFERROR(VLOOKUP(D4695,RIJDERS!$B$19:$D$4377,3,FALSE),IF(ISBLANK(C4695),"",C4695))</f>
        <v/>
      </c>
    </row>
    <row r="4696" spans="1:2" x14ac:dyDescent="0.25">
      <c r="A4696" s="20" t="str">
        <f>IFERROR(VLOOKUP(D4696,RIJDERS!$B$19:$D$4377,2,FALSE),"")</f>
        <v/>
      </c>
      <c r="B4696" s="20" t="str">
        <f>IFERROR(VLOOKUP(D4696,RIJDERS!$B$19:$D$4377,3,FALSE),IF(ISBLANK(C4696),"",C4696))</f>
        <v/>
      </c>
    </row>
    <row r="4697" spans="1:2" x14ac:dyDescent="0.25">
      <c r="A4697" s="20" t="str">
        <f>IFERROR(VLOOKUP(D4697,RIJDERS!$B$19:$D$4377,2,FALSE),"")</f>
        <v/>
      </c>
      <c r="B4697" s="20" t="str">
        <f>IFERROR(VLOOKUP(D4697,RIJDERS!$B$19:$D$4377,3,FALSE),IF(ISBLANK(C4697),"",C4697))</f>
        <v/>
      </c>
    </row>
    <row r="4698" spans="1:2" x14ac:dyDescent="0.25">
      <c r="A4698" s="20" t="str">
        <f>IFERROR(VLOOKUP(D4698,RIJDERS!$B$19:$D$4377,2,FALSE),"")</f>
        <v/>
      </c>
      <c r="B4698" s="20" t="str">
        <f>IFERROR(VLOOKUP(D4698,RIJDERS!$B$19:$D$4377,3,FALSE),IF(ISBLANK(C4698),"",C4698))</f>
        <v/>
      </c>
    </row>
    <row r="4699" spans="1:2" x14ac:dyDescent="0.25">
      <c r="A4699" s="20" t="str">
        <f>IFERROR(VLOOKUP(D4699,RIJDERS!$B$19:$D$4377,2,FALSE),"")</f>
        <v/>
      </c>
      <c r="B4699" s="20" t="str">
        <f>IFERROR(VLOOKUP(D4699,RIJDERS!$B$19:$D$4377,3,FALSE),IF(ISBLANK(C4699),"",C4699))</f>
        <v/>
      </c>
    </row>
    <row r="4700" spans="1:2" x14ac:dyDescent="0.25">
      <c r="A4700" s="20" t="str">
        <f>IFERROR(VLOOKUP(D4700,RIJDERS!$B$19:$D$4377,2,FALSE),"")</f>
        <v/>
      </c>
      <c r="B4700" s="20" t="str">
        <f>IFERROR(VLOOKUP(D4700,RIJDERS!$B$19:$D$4377,3,FALSE),IF(ISBLANK(C4700),"",C4700))</f>
        <v/>
      </c>
    </row>
    <row r="4701" spans="1:2" x14ac:dyDescent="0.25">
      <c r="A4701" s="20" t="str">
        <f>IFERROR(VLOOKUP(D4701,RIJDERS!$B$19:$D$4377,2,FALSE),"")</f>
        <v/>
      </c>
      <c r="B4701" s="20" t="str">
        <f>IFERROR(VLOOKUP(D4701,RIJDERS!$B$19:$D$4377,3,FALSE),IF(ISBLANK(C4701),"",C4701))</f>
        <v/>
      </c>
    </row>
    <row r="4702" spans="1:2" x14ac:dyDescent="0.25">
      <c r="A4702" s="20" t="str">
        <f>IFERROR(VLOOKUP(D4702,RIJDERS!$B$19:$D$4377,2,FALSE),"")</f>
        <v/>
      </c>
      <c r="B4702" s="20" t="str">
        <f>IFERROR(VLOOKUP(D4702,RIJDERS!$B$19:$D$4377,3,FALSE),IF(ISBLANK(C4702),"",C4702))</f>
        <v/>
      </c>
    </row>
    <row r="4703" spans="1:2" x14ac:dyDescent="0.25">
      <c r="A4703" s="20" t="str">
        <f>IFERROR(VLOOKUP(D4703,RIJDERS!$B$19:$D$4377,2,FALSE),"")</f>
        <v/>
      </c>
      <c r="B4703" s="20" t="str">
        <f>IFERROR(VLOOKUP(D4703,RIJDERS!$B$19:$D$4377,3,FALSE),IF(ISBLANK(C4703),"",C4703))</f>
        <v/>
      </c>
    </row>
    <row r="4704" spans="1:2" x14ac:dyDescent="0.25">
      <c r="A4704" s="20" t="str">
        <f>IFERROR(VLOOKUP(D4704,RIJDERS!$B$19:$D$4377,2,FALSE),"")</f>
        <v/>
      </c>
      <c r="B4704" s="20" t="str">
        <f>IFERROR(VLOOKUP(D4704,RIJDERS!$B$19:$D$4377,3,FALSE),IF(ISBLANK(C4704),"",C4704))</f>
        <v/>
      </c>
    </row>
    <row r="4705" spans="1:2" x14ac:dyDescent="0.25">
      <c r="A4705" s="20" t="str">
        <f>IFERROR(VLOOKUP(D4705,RIJDERS!$B$19:$D$4377,2,FALSE),"")</f>
        <v/>
      </c>
      <c r="B4705" s="20" t="str">
        <f>IFERROR(VLOOKUP(D4705,RIJDERS!$B$19:$D$4377,3,FALSE),IF(ISBLANK(C4705),"",C4705))</f>
        <v/>
      </c>
    </row>
    <row r="4706" spans="1:2" x14ac:dyDescent="0.25">
      <c r="A4706" s="20" t="str">
        <f>IFERROR(VLOOKUP(D4706,RIJDERS!$B$19:$D$4377,2,FALSE),"")</f>
        <v/>
      </c>
      <c r="B4706" s="20" t="str">
        <f>IFERROR(VLOOKUP(D4706,RIJDERS!$B$19:$D$4377,3,FALSE),IF(ISBLANK(C4706),"",C4706))</f>
        <v/>
      </c>
    </row>
    <row r="4707" spans="1:2" x14ac:dyDescent="0.25">
      <c r="A4707" s="20" t="str">
        <f>IFERROR(VLOOKUP(D4707,RIJDERS!$B$19:$D$4377,2,FALSE),"")</f>
        <v/>
      </c>
      <c r="B4707" s="20" t="str">
        <f>IFERROR(VLOOKUP(D4707,RIJDERS!$B$19:$D$4377,3,FALSE),IF(ISBLANK(C4707),"",C4707))</f>
        <v/>
      </c>
    </row>
    <row r="4708" spans="1:2" x14ac:dyDescent="0.25">
      <c r="A4708" s="20" t="str">
        <f>IFERROR(VLOOKUP(D4708,RIJDERS!$B$19:$D$4377,2,FALSE),"")</f>
        <v/>
      </c>
      <c r="B4708" s="20" t="str">
        <f>IFERROR(VLOOKUP(D4708,RIJDERS!$B$19:$D$4377,3,FALSE),IF(ISBLANK(C4708),"",C4708))</f>
        <v/>
      </c>
    </row>
    <row r="4709" spans="1:2" x14ac:dyDescent="0.25">
      <c r="A4709" s="20" t="str">
        <f>IFERROR(VLOOKUP(D4709,RIJDERS!$B$19:$D$4377,2,FALSE),"")</f>
        <v/>
      </c>
      <c r="B4709" s="20" t="str">
        <f>IFERROR(VLOOKUP(D4709,RIJDERS!$B$19:$D$4377,3,FALSE),IF(ISBLANK(C4709),"",C4709))</f>
        <v/>
      </c>
    </row>
    <row r="4710" spans="1:2" x14ac:dyDescent="0.25">
      <c r="A4710" s="20" t="str">
        <f>IFERROR(VLOOKUP(D4710,RIJDERS!$B$19:$D$4377,2,FALSE),"")</f>
        <v/>
      </c>
      <c r="B4710" s="20" t="str">
        <f>IFERROR(VLOOKUP(D4710,RIJDERS!$B$19:$D$4377,3,FALSE),IF(ISBLANK(C4710),"",C4710))</f>
        <v/>
      </c>
    </row>
    <row r="4711" spans="1:2" x14ac:dyDescent="0.25">
      <c r="A4711" s="20" t="str">
        <f>IFERROR(VLOOKUP(D4711,RIJDERS!$B$19:$D$4377,2,FALSE),"")</f>
        <v/>
      </c>
      <c r="B4711" s="20" t="str">
        <f>IFERROR(VLOOKUP(D4711,RIJDERS!$B$19:$D$4377,3,FALSE),IF(ISBLANK(C4711),"",C4711))</f>
        <v/>
      </c>
    </row>
    <row r="4712" spans="1:2" x14ac:dyDescent="0.25">
      <c r="A4712" s="20" t="str">
        <f>IFERROR(VLOOKUP(D4712,RIJDERS!$B$19:$D$4377,2,FALSE),"")</f>
        <v/>
      </c>
      <c r="B4712" s="20" t="str">
        <f>IFERROR(VLOOKUP(D4712,RIJDERS!$B$19:$D$4377,3,FALSE),IF(ISBLANK(C4712),"",C4712))</f>
        <v/>
      </c>
    </row>
    <row r="4713" spans="1:2" x14ac:dyDescent="0.25">
      <c r="A4713" s="20" t="str">
        <f>IFERROR(VLOOKUP(D4713,RIJDERS!$B$19:$D$4377,2,FALSE),"")</f>
        <v/>
      </c>
      <c r="B4713" s="20" t="str">
        <f>IFERROR(VLOOKUP(D4713,RIJDERS!$B$19:$D$4377,3,FALSE),IF(ISBLANK(C4713),"",C4713))</f>
        <v/>
      </c>
    </row>
    <row r="4714" spans="1:2" x14ac:dyDescent="0.25">
      <c r="A4714" s="20" t="str">
        <f>IFERROR(VLOOKUP(D4714,RIJDERS!$B$19:$D$4377,2,FALSE),"")</f>
        <v/>
      </c>
      <c r="B4714" s="20" t="str">
        <f>IFERROR(VLOOKUP(D4714,RIJDERS!$B$19:$D$4377,3,FALSE),IF(ISBLANK(C4714),"",C4714))</f>
        <v/>
      </c>
    </row>
    <row r="4715" spans="1:2" x14ac:dyDescent="0.25">
      <c r="A4715" s="20" t="str">
        <f>IFERROR(VLOOKUP(D4715,RIJDERS!$B$19:$D$4377,2,FALSE),"")</f>
        <v/>
      </c>
      <c r="B4715" s="20" t="str">
        <f>IFERROR(VLOOKUP(D4715,RIJDERS!$B$19:$D$4377,3,FALSE),IF(ISBLANK(C4715),"",C4715))</f>
        <v/>
      </c>
    </row>
    <row r="4716" spans="1:2" x14ac:dyDescent="0.25">
      <c r="A4716" s="20" t="str">
        <f>IFERROR(VLOOKUP(D4716,RIJDERS!$B$19:$D$4377,2,FALSE),"")</f>
        <v/>
      </c>
      <c r="B4716" s="20" t="str">
        <f>IFERROR(VLOOKUP(D4716,RIJDERS!$B$19:$D$4377,3,FALSE),IF(ISBLANK(C4716),"",C4716))</f>
        <v/>
      </c>
    </row>
    <row r="4717" spans="1:2" x14ac:dyDescent="0.25">
      <c r="A4717" s="20" t="str">
        <f>IFERROR(VLOOKUP(D4717,RIJDERS!$B$19:$D$4377,2,FALSE),"")</f>
        <v/>
      </c>
      <c r="B4717" s="20" t="str">
        <f>IFERROR(VLOOKUP(D4717,RIJDERS!$B$19:$D$4377,3,FALSE),IF(ISBLANK(C4717),"",C4717))</f>
        <v/>
      </c>
    </row>
    <row r="4718" spans="1:2" x14ac:dyDescent="0.25">
      <c r="A4718" s="20" t="str">
        <f>IFERROR(VLOOKUP(D4718,RIJDERS!$B$19:$D$4377,2,FALSE),"")</f>
        <v/>
      </c>
      <c r="B4718" s="20" t="str">
        <f>IFERROR(VLOOKUP(D4718,RIJDERS!$B$19:$D$4377,3,FALSE),IF(ISBLANK(C4718),"",C4718))</f>
        <v/>
      </c>
    </row>
    <row r="4719" spans="1:2" x14ac:dyDescent="0.25">
      <c r="A4719" s="20" t="str">
        <f>IFERROR(VLOOKUP(D4719,RIJDERS!$B$19:$D$4377,2,FALSE),"")</f>
        <v/>
      </c>
      <c r="B4719" s="20" t="str">
        <f>IFERROR(VLOOKUP(D4719,RIJDERS!$B$19:$D$4377,3,FALSE),IF(ISBLANK(C4719),"",C4719))</f>
        <v/>
      </c>
    </row>
    <row r="4720" spans="1:2" x14ac:dyDescent="0.25">
      <c r="A4720" s="20" t="str">
        <f>IFERROR(VLOOKUP(D4720,RIJDERS!$B$19:$D$4377,2,FALSE),"")</f>
        <v/>
      </c>
      <c r="B4720" s="20" t="str">
        <f>IFERROR(VLOOKUP(D4720,RIJDERS!$B$19:$D$4377,3,FALSE),IF(ISBLANK(C4720),"",C4720))</f>
        <v/>
      </c>
    </row>
    <row r="4721" spans="1:2" x14ac:dyDescent="0.25">
      <c r="A4721" s="20" t="str">
        <f>IFERROR(VLOOKUP(D4721,RIJDERS!$B$19:$D$4377,2,FALSE),"")</f>
        <v/>
      </c>
      <c r="B4721" s="20" t="str">
        <f>IFERROR(VLOOKUP(D4721,RIJDERS!$B$19:$D$4377,3,FALSE),IF(ISBLANK(C4721),"",C4721))</f>
        <v/>
      </c>
    </row>
    <row r="4722" spans="1:2" x14ac:dyDescent="0.25">
      <c r="A4722" s="20" t="str">
        <f>IFERROR(VLOOKUP(D4722,RIJDERS!$B$19:$D$4377,2,FALSE),"")</f>
        <v/>
      </c>
      <c r="B4722" s="20" t="str">
        <f>IFERROR(VLOOKUP(D4722,RIJDERS!$B$19:$D$4377,3,FALSE),IF(ISBLANK(C4722),"",C4722))</f>
        <v/>
      </c>
    </row>
    <row r="4723" spans="1:2" x14ac:dyDescent="0.25">
      <c r="A4723" s="20" t="str">
        <f>IFERROR(VLOOKUP(D4723,RIJDERS!$B$19:$D$4377,2,FALSE),"")</f>
        <v/>
      </c>
      <c r="B4723" s="20" t="str">
        <f>IFERROR(VLOOKUP(D4723,RIJDERS!$B$19:$D$4377,3,FALSE),IF(ISBLANK(C4723),"",C4723))</f>
        <v/>
      </c>
    </row>
    <row r="4724" spans="1:2" x14ac:dyDescent="0.25">
      <c r="A4724" s="20" t="str">
        <f>IFERROR(VLOOKUP(D4724,RIJDERS!$B$19:$D$4377,2,FALSE),"")</f>
        <v/>
      </c>
      <c r="B4724" s="20" t="str">
        <f>IFERROR(VLOOKUP(D4724,RIJDERS!$B$19:$D$4377,3,FALSE),IF(ISBLANK(C4724),"",C4724))</f>
        <v/>
      </c>
    </row>
    <row r="4725" spans="1:2" x14ac:dyDescent="0.25">
      <c r="A4725" s="20" t="str">
        <f>IFERROR(VLOOKUP(D4725,RIJDERS!$B$19:$D$4377,2,FALSE),"")</f>
        <v/>
      </c>
      <c r="B4725" s="20" t="str">
        <f>IFERROR(VLOOKUP(D4725,RIJDERS!$B$19:$D$4377,3,FALSE),IF(ISBLANK(C4725),"",C4725))</f>
        <v/>
      </c>
    </row>
    <row r="4726" spans="1:2" x14ac:dyDescent="0.25">
      <c r="A4726" s="20" t="str">
        <f>IFERROR(VLOOKUP(D4726,RIJDERS!$B$19:$D$4377,2,FALSE),"")</f>
        <v/>
      </c>
      <c r="B4726" s="20" t="str">
        <f>IFERROR(VLOOKUP(D4726,RIJDERS!$B$19:$D$4377,3,FALSE),IF(ISBLANK(C4726),"",C4726))</f>
        <v/>
      </c>
    </row>
    <row r="4727" spans="1:2" x14ac:dyDescent="0.25">
      <c r="A4727" s="20" t="str">
        <f>IFERROR(VLOOKUP(D4727,RIJDERS!$B$19:$D$4377,2,FALSE),"")</f>
        <v/>
      </c>
      <c r="B4727" s="20" t="str">
        <f>IFERROR(VLOOKUP(D4727,RIJDERS!$B$19:$D$4377,3,FALSE),IF(ISBLANK(C4727),"",C4727))</f>
        <v/>
      </c>
    </row>
    <row r="4728" spans="1:2" x14ac:dyDescent="0.25">
      <c r="A4728" s="20" t="str">
        <f>IFERROR(VLOOKUP(D4728,RIJDERS!$B$19:$D$4377,2,FALSE),"")</f>
        <v/>
      </c>
      <c r="B4728" s="20" t="str">
        <f>IFERROR(VLOOKUP(D4728,RIJDERS!$B$19:$D$4377,3,FALSE),IF(ISBLANK(C4728),"",C4728))</f>
        <v/>
      </c>
    </row>
    <row r="4729" spans="1:2" x14ac:dyDescent="0.25">
      <c r="A4729" s="20" t="str">
        <f>IFERROR(VLOOKUP(D4729,RIJDERS!$B$19:$D$4377,2,FALSE),"")</f>
        <v/>
      </c>
      <c r="B4729" s="20" t="str">
        <f>IFERROR(VLOOKUP(D4729,RIJDERS!$B$19:$D$4377,3,FALSE),IF(ISBLANK(C4729),"",C4729))</f>
        <v/>
      </c>
    </row>
    <row r="4730" spans="1:2" x14ac:dyDescent="0.25">
      <c r="A4730" s="20" t="str">
        <f>IFERROR(VLOOKUP(D4730,RIJDERS!$B$19:$D$4377,2,FALSE),"")</f>
        <v/>
      </c>
      <c r="B4730" s="20" t="str">
        <f>IFERROR(VLOOKUP(D4730,RIJDERS!$B$19:$D$4377,3,FALSE),IF(ISBLANK(C4730),"",C4730))</f>
        <v/>
      </c>
    </row>
    <row r="4731" spans="1:2" x14ac:dyDescent="0.25">
      <c r="A4731" s="20" t="str">
        <f>IFERROR(VLOOKUP(D4731,RIJDERS!$B$19:$D$4377,2,FALSE),"")</f>
        <v/>
      </c>
      <c r="B4731" s="20" t="str">
        <f>IFERROR(VLOOKUP(D4731,RIJDERS!$B$19:$D$4377,3,FALSE),IF(ISBLANK(C4731),"",C4731))</f>
        <v/>
      </c>
    </row>
    <row r="4732" spans="1:2" x14ac:dyDescent="0.25">
      <c r="A4732" s="20" t="str">
        <f>IFERROR(VLOOKUP(D4732,RIJDERS!$B$19:$D$4377,2,FALSE),"")</f>
        <v/>
      </c>
      <c r="B4732" s="20" t="str">
        <f>IFERROR(VLOOKUP(D4732,RIJDERS!$B$19:$D$4377,3,FALSE),IF(ISBLANK(C4732),"",C4732))</f>
        <v/>
      </c>
    </row>
    <row r="4733" spans="1:2" x14ac:dyDescent="0.25">
      <c r="A4733" s="20" t="str">
        <f>IFERROR(VLOOKUP(D4733,RIJDERS!$B$19:$D$4377,2,FALSE),"")</f>
        <v/>
      </c>
      <c r="B4733" s="20" t="str">
        <f>IFERROR(VLOOKUP(D4733,RIJDERS!$B$19:$D$4377,3,FALSE),IF(ISBLANK(C4733),"",C4733))</f>
        <v/>
      </c>
    </row>
    <row r="4734" spans="1:2" x14ac:dyDescent="0.25">
      <c r="A4734" s="20" t="str">
        <f>IFERROR(VLOOKUP(D4734,RIJDERS!$B$19:$D$4377,2,FALSE),"")</f>
        <v/>
      </c>
      <c r="B4734" s="20" t="str">
        <f>IFERROR(VLOOKUP(D4734,RIJDERS!$B$19:$D$4377,3,FALSE),IF(ISBLANK(C4734),"",C4734))</f>
        <v/>
      </c>
    </row>
    <row r="4735" spans="1:2" x14ac:dyDescent="0.25">
      <c r="A4735" s="20" t="str">
        <f>IFERROR(VLOOKUP(D4735,RIJDERS!$B$19:$D$4377,2,FALSE),"")</f>
        <v/>
      </c>
      <c r="B4735" s="20" t="str">
        <f>IFERROR(VLOOKUP(D4735,RIJDERS!$B$19:$D$4377,3,FALSE),IF(ISBLANK(C4735),"",C4735))</f>
        <v/>
      </c>
    </row>
    <row r="4736" spans="1:2" x14ac:dyDescent="0.25">
      <c r="A4736" s="20" t="str">
        <f>IFERROR(VLOOKUP(D4736,RIJDERS!$B$19:$D$4377,2,FALSE),"")</f>
        <v/>
      </c>
      <c r="B4736" s="20" t="str">
        <f>IFERROR(VLOOKUP(D4736,RIJDERS!$B$19:$D$4377,3,FALSE),IF(ISBLANK(C4736),"",C4736))</f>
        <v/>
      </c>
    </row>
    <row r="4737" spans="1:2" x14ac:dyDescent="0.25">
      <c r="A4737" s="20" t="str">
        <f>IFERROR(VLOOKUP(D4737,RIJDERS!$B$19:$D$4377,2,FALSE),"")</f>
        <v/>
      </c>
      <c r="B4737" s="20" t="str">
        <f>IFERROR(VLOOKUP(D4737,RIJDERS!$B$19:$D$4377,3,FALSE),IF(ISBLANK(C4737),"",C4737))</f>
        <v/>
      </c>
    </row>
    <row r="4738" spans="1:2" x14ac:dyDescent="0.25">
      <c r="A4738" s="20" t="str">
        <f>IFERROR(VLOOKUP(D4738,RIJDERS!$B$19:$D$4377,2,FALSE),"")</f>
        <v/>
      </c>
      <c r="B4738" s="20" t="str">
        <f>IFERROR(VLOOKUP(D4738,RIJDERS!$B$19:$D$4377,3,FALSE),IF(ISBLANK(C4738),"",C4738))</f>
        <v/>
      </c>
    </row>
    <row r="4739" spans="1:2" x14ac:dyDescent="0.25">
      <c r="A4739" s="20" t="str">
        <f>IFERROR(VLOOKUP(D4739,RIJDERS!$B$19:$D$4377,2,FALSE),"")</f>
        <v/>
      </c>
      <c r="B4739" s="20" t="str">
        <f>IFERROR(VLOOKUP(D4739,RIJDERS!$B$19:$D$4377,3,FALSE),IF(ISBLANK(C4739),"",C4739))</f>
        <v/>
      </c>
    </row>
    <row r="4740" spans="1:2" x14ac:dyDescent="0.25">
      <c r="A4740" s="20" t="str">
        <f>IFERROR(VLOOKUP(D4740,RIJDERS!$B$19:$D$4377,2,FALSE),"")</f>
        <v/>
      </c>
      <c r="B4740" s="20" t="str">
        <f>IFERROR(VLOOKUP(D4740,RIJDERS!$B$19:$D$4377,3,FALSE),IF(ISBLANK(C4740),"",C4740))</f>
        <v/>
      </c>
    </row>
    <row r="4741" spans="1:2" x14ac:dyDescent="0.25">
      <c r="A4741" s="20" t="str">
        <f>IFERROR(VLOOKUP(D4741,RIJDERS!$B$19:$D$4377,2,FALSE),"")</f>
        <v/>
      </c>
      <c r="B4741" s="20" t="str">
        <f>IFERROR(VLOOKUP(D4741,RIJDERS!$B$19:$D$4377,3,FALSE),IF(ISBLANK(C4741),"",C4741))</f>
        <v/>
      </c>
    </row>
    <row r="4742" spans="1:2" x14ac:dyDescent="0.25">
      <c r="A4742" s="20" t="str">
        <f>IFERROR(VLOOKUP(D4742,RIJDERS!$B$19:$D$4377,2,FALSE),"")</f>
        <v/>
      </c>
      <c r="B4742" s="20" t="str">
        <f>IFERROR(VLOOKUP(D4742,RIJDERS!$B$19:$D$4377,3,FALSE),IF(ISBLANK(C4742),"",C4742))</f>
        <v/>
      </c>
    </row>
    <row r="4743" spans="1:2" x14ac:dyDescent="0.25">
      <c r="A4743" s="20" t="str">
        <f>IFERROR(VLOOKUP(D4743,RIJDERS!$B$19:$D$4377,2,FALSE),"")</f>
        <v/>
      </c>
      <c r="B4743" s="20" t="str">
        <f>IFERROR(VLOOKUP(D4743,RIJDERS!$B$19:$D$4377,3,FALSE),IF(ISBLANK(C4743),"",C4743))</f>
        <v/>
      </c>
    </row>
    <row r="4744" spans="1:2" x14ac:dyDescent="0.25">
      <c r="A4744" s="20" t="str">
        <f>IFERROR(VLOOKUP(D4744,RIJDERS!$B$19:$D$4377,2,FALSE),"")</f>
        <v/>
      </c>
      <c r="B4744" s="20" t="str">
        <f>IFERROR(VLOOKUP(D4744,RIJDERS!$B$19:$D$4377,3,FALSE),IF(ISBLANK(C4744),"",C4744))</f>
        <v/>
      </c>
    </row>
    <row r="4745" spans="1:2" x14ac:dyDescent="0.25">
      <c r="A4745" s="20" t="str">
        <f>IFERROR(VLOOKUP(D4745,RIJDERS!$B$19:$D$4377,2,FALSE),"")</f>
        <v/>
      </c>
      <c r="B4745" s="20" t="str">
        <f>IFERROR(VLOOKUP(D4745,RIJDERS!$B$19:$D$4377,3,FALSE),IF(ISBLANK(C4745),"",C4745))</f>
        <v/>
      </c>
    </row>
    <row r="4746" spans="1:2" x14ac:dyDescent="0.25">
      <c r="A4746" s="20" t="str">
        <f>IFERROR(VLOOKUP(D4746,RIJDERS!$B$19:$D$4377,2,FALSE),"")</f>
        <v/>
      </c>
      <c r="B4746" s="20" t="str">
        <f>IFERROR(VLOOKUP(D4746,RIJDERS!$B$19:$D$4377,3,FALSE),IF(ISBLANK(C4746),"",C4746))</f>
        <v/>
      </c>
    </row>
    <row r="4747" spans="1:2" x14ac:dyDescent="0.25">
      <c r="A4747" s="20" t="str">
        <f>IFERROR(VLOOKUP(D4747,RIJDERS!$B$19:$D$4377,2,FALSE),"")</f>
        <v/>
      </c>
      <c r="B4747" s="20" t="str">
        <f>IFERROR(VLOOKUP(D4747,RIJDERS!$B$19:$D$4377,3,FALSE),IF(ISBLANK(C4747),"",C4747))</f>
        <v/>
      </c>
    </row>
    <row r="4748" spans="1:2" x14ac:dyDescent="0.25">
      <c r="A4748" s="20" t="str">
        <f>IFERROR(VLOOKUP(D4748,RIJDERS!$B$19:$D$4377,2,FALSE),"")</f>
        <v/>
      </c>
      <c r="B4748" s="20" t="str">
        <f>IFERROR(VLOOKUP(D4748,RIJDERS!$B$19:$D$4377,3,FALSE),IF(ISBLANK(C4748),"",C4748))</f>
        <v/>
      </c>
    </row>
    <row r="4749" spans="1:2" x14ac:dyDescent="0.25">
      <c r="A4749" s="20" t="str">
        <f>IFERROR(VLOOKUP(D4749,RIJDERS!$B$19:$D$4377,2,FALSE),"")</f>
        <v/>
      </c>
      <c r="B4749" s="20" t="str">
        <f>IFERROR(VLOOKUP(D4749,RIJDERS!$B$19:$D$4377,3,FALSE),IF(ISBLANK(C4749),"",C4749))</f>
        <v/>
      </c>
    </row>
    <row r="4750" spans="1:2" x14ac:dyDescent="0.25">
      <c r="A4750" s="20" t="str">
        <f>IFERROR(VLOOKUP(D4750,RIJDERS!$B$19:$D$4377,2,FALSE),"")</f>
        <v/>
      </c>
      <c r="B4750" s="20" t="str">
        <f>IFERROR(VLOOKUP(D4750,RIJDERS!$B$19:$D$4377,3,FALSE),IF(ISBLANK(C4750),"",C4750))</f>
        <v/>
      </c>
    </row>
    <row r="4751" spans="1:2" x14ac:dyDescent="0.25">
      <c r="A4751" s="20" t="str">
        <f>IFERROR(VLOOKUP(D4751,RIJDERS!$B$19:$D$4377,2,FALSE),"")</f>
        <v/>
      </c>
      <c r="B4751" s="20" t="str">
        <f>IFERROR(VLOOKUP(D4751,RIJDERS!$B$19:$D$4377,3,FALSE),IF(ISBLANK(C4751),"",C4751))</f>
        <v/>
      </c>
    </row>
    <row r="4752" spans="1:2" x14ac:dyDescent="0.25">
      <c r="A4752" s="20" t="str">
        <f>IFERROR(VLOOKUP(D4752,RIJDERS!$B$19:$D$4377,2,FALSE),"")</f>
        <v/>
      </c>
      <c r="B4752" s="20" t="str">
        <f>IFERROR(VLOOKUP(D4752,RIJDERS!$B$19:$D$4377,3,FALSE),IF(ISBLANK(C4752),"",C4752))</f>
        <v/>
      </c>
    </row>
    <row r="4753" spans="1:2" x14ac:dyDescent="0.25">
      <c r="A4753" s="20" t="str">
        <f>IFERROR(VLOOKUP(D4753,RIJDERS!$B$19:$D$4377,2,FALSE),"")</f>
        <v/>
      </c>
      <c r="B4753" s="20" t="str">
        <f>IFERROR(VLOOKUP(D4753,RIJDERS!$B$19:$D$4377,3,FALSE),IF(ISBLANK(C4753),"",C4753))</f>
        <v/>
      </c>
    </row>
    <row r="4754" spans="1:2" x14ac:dyDescent="0.25">
      <c r="A4754" s="20" t="str">
        <f>IFERROR(VLOOKUP(D4754,RIJDERS!$B$19:$D$4377,2,FALSE),"")</f>
        <v/>
      </c>
      <c r="B4754" s="20" t="str">
        <f>IFERROR(VLOOKUP(D4754,RIJDERS!$B$19:$D$4377,3,FALSE),IF(ISBLANK(C4754),"",C4754))</f>
        <v/>
      </c>
    </row>
    <row r="4755" spans="1:2" x14ac:dyDescent="0.25">
      <c r="A4755" s="20" t="str">
        <f>IFERROR(VLOOKUP(D4755,RIJDERS!$B$19:$D$4377,2,FALSE),"")</f>
        <v/>
      </c>
      <c r="B4755" s="20" t="str">
        <f>IFERROR(VLOOKUP(D4755,RIJDERS!$B$19:$D$4377,3,FALSE),IF(ISBLANK(C4755),"",C4755))</f>
        <v/>
      </c>
    </row>
    <row r="4756" spans="1:2" x14ac:dyDescent="0.25">
      <c r="A4756" s="20" t="str">
        <f>IFERROR(VLOOKUP(D4756,RIJDERS!$B$19:$D$4377,2,FALSE),"")</f>
        <v/>
      </c>
      <c r="B4756" s="20" t="str">
        <f>IFERROR(VLOOKUP(D4756,RIJDERS!$B$19:$D$4377,3,FALSE),IF(ISBLANK(C4756),"",C4756))</f>
        <v/>
      </c>
    </row>
    <row r="4757" spans="1:2" x14ac:dyDescent="0.25">
      <c r="A4757" s="20" t="str">
        <f>IFERROR(VLOOKUP(D4757,RIJDERS!$B$19:$D$4377,2,FALSE),"")</f>
        <v/>
      </c>
      <c r="B4757" s="20" t="str">
        <f>IFERROR(VLOOKUP(D4757,RIJDERS!$B$19:$D$4377,3,FALSE),IF(ISBLANK(C4757),"",C4757))</f>
        <v/>
      </c>
    </row>
    <row r="4758" spans="1:2" x14ac:dyDescent="0.25">
      <c r="A4758" s="20" t="str">
        <f>IFERROR(VLOOKUP(D4758,RIJDERS!$B$19:$D$4377,2,FALSE),"")</f>
        <v/>
      </c>
      <c r="B4758" s="20" t="str">
        <f>IFERROR(VLOOKUP(D4758,RIJDERS!$B$19:$D$4377,3,FALSE),IF(ISBLANK(C4758),"",C4758))</f>
        <v/>
      </c>
    </row>
    <row r="4759" spans="1:2" x14ac:dyDescent="0.25">
      <c r="A4759" s="20" t="str">
        <f>IFERROR(VLOOKUP(D4759,RIJDERS!$B$19:$D$4377,2,FALSE),"")</f>
        <v/>
      </c>
      <c r="B4759" s="20" t="str">
        <f>IFERROR(VLOOKUP(D4759,RIJDERS!$B$19:$D$4377,3,FALSE),IF(ISBLANK(C4759),"",C4759))</f>
        <v/>
      </c>
    </row>
    <row r="4760" spans="1:2" x14ac:dyDescent="0.25">
      <c r="A4760" s="20" t="str">
        <f>IFERROR(VLOOKUP(D4760,RIJDERS!$B$19:$D$4377,2,FALSE),"")</f>
        <v/>
      </c>
      <c r="B4760" s="20" t="str">
        <f>IFERROR(VLOOKUP(D4760,RIJDERS!$B$19:$D$4377,3,FALSE),IF(ISBLANK(C4760),"",C4760))</f>
        <v/>
      </c>
    </row>
    <row r="4761" spans="1:2" x14ac:dyDescent="0.25">
      <c r="A4761" s="20" t="str">
        <f>IFERROR(VLOOKUP(D4761,RIJDERS!$B$19:$D$4377,2,FALSE),"")</f>
        <v/>
      </c>
      <c r="B4761" s="20" t="str">
        <f>IFERROR(VLOOKUP(D4761,RIJDERS!$B$19:$D$4377,3,FALSE),IF(ISBLANK(C4761),"",C4761))</f>
        <v/>
      </c>
    </row>
    <row r="4762" spans="1:2" x14ac:dyDescent="0.25">
      <c r="A4762" s="20" t="str">
        <f>IFERROR(VLOOKUP(D4762,RIJDERS!$B$19:$D$4377,2,FALSE),"")</f>
        <v/>
      </c>
      <c r="B4762" s="20" t="str">
        <f>IFERROR(VLOOKUP(D4762,RIJDERS!$B$19:$D$4377,3,FALSE),IF(ISBLANK(C4762),"",C4762))</f>
        <v/>
      </c>
    </row>
    <row r="4763" spans="1:2" x14ac:dyDescent="0.25">
      <c r="A4763" s="20" t="str">
        <f>IFERROR(VLOOKUP(D4763,RIJDERS!$B$19:$D$4377,2,FALSE),"")</f>
        <v/>
      </c>
      <c r="B4763" s="20" t="str">
        <f>IFERROR(VLOOKUP(D4763,RIJDERS!$B$19:$D$4377,3,FALSE),IF(ISBLANK(C4763),"",C4763))</f>
        <v/>
      </c>
    </row>
    <row r="4764" spans="1:2" x14ac:dyDescent="0.25">
      <c r="A4764" s="20" t="str">
        <f>IFERROR(VLOOKUP(D4764,RIJDERS!$B$19:$D$4377,2,FALSE),"")</f>
        <v/>
      </c>
      <c r="B4764" s="20" t="str">
        <f>IFERROR(VLOOKUP(D4764,RIJDERS!$B$19:$D$4377,3,FALSE),IF(ISBLANK(C4764),"",C4764))</f>
        <v/>
      </c>
    </row>
    <row r="4765" spans="1:2" x14ac:dyDescent="0.25">
      <c r="A4765" s="20" t="str">
        <f>IFERROR(VLOOKUP(D4765,RIJDERS!$B$19:$D$4377,2,FALSE),"")</f>
        <v/>
      </c>
      <c r="B4765" s="20" t="str">
        <f>IFERROR(VLOOKUP(D4765,RIJDERS!$B$19:$D$4377,3,FALSE),IF(ISBLANK(C4765),"",C4765))</f>
        <v/>
      </c>
    </row>
    <row r="4766" spans="1:2" x14ac:dyDescent="0.25">
      <c r="A4766" s="20" t="str">
        <f>IFERROR(VLOOKUP(D4766,RIJDERS!$B$19:$D$4377,2,FALSE),"")</f>
        <v/>
      </c>
      <c r="B4766" s="20" t="str">
        <f>IFERROR(VLOOKUP(D4766,RIJDERS!$B$19:$D$4377,3,FALSE),IF(ISBLANK(C4766),"",C4766))</f>
        <v/>
      </c>
    </row>
    <row r="4767" spans="1:2" x14ac:dyDescent="0.25">
      <c r="A4767" s="20" t="str">
        <f>IFERROR(VLOOKUP(D4767,RIJDERS!$B$19:$D$4377,2,FALSE),"")</f>
        <v/>
      </c>
      <c r="B4767" s="20" t="str">
        <f>IFERROR(VLOOKUP(D4767,RIJDERS!$B$19:$D$4377,3,FALSE),IF(ISBLANK(C4767),"",C4767))</f>
        <v/>
      </c>
    </row>
    <row r="4768" spans="1:2" x14ac:dyDescent="0.25">
      <c r="A4768" s="20" t="str">
        <f>IFERROR(VLOOKUP(D4768,RIJDERS!$B$19:$D$4377,2,FALSE),"")</f>
        <v/>
      </c>
      <c r="B4768" s="20" t="str">
        <f>IFERROR(VLOOKUP(D4768,RIJDERS!$B$19:$D$4377,3,FALSE),IF(ISBLANK(C4768),"",C4768))</f>
        <v/>
      </c>
    </row>
    <row r="4769" spans="1:2" x14ac:dyDescent="0.25">
      <c r="A4769" s="20" t="str">
        <f>IFERROR(VLOOKUP(D4769,RIJDERS!$B$19:$D$4377,2,FALSE),"")</f>
        <v/>
      </c>
      <c r="B4769" s="20" t="str">
        <f>IFERROR(VLOOKUP(D4769,RIJDERS!$B$19:$D$4377,3,FALSE),IF(ISBLANK(C4769),"",C4769))</f>
        <v/>
      </c>
    </row>
    <row r="4770" spans="1:2" x14ac:dyDescent="0.25">
      <c r="A4770" s="20" t="str">
        <f>IFERROR(VLOOKUP(D4770,RIJDERS!$B$19:$D$4377,2,FALSE),"")</f>
        <v/>
      </c>
      <c r="B4770" s="20" t="str">
        <f>IFERROR(VLOOKUP(D4770,RIJDERS!$B$19:$D$4377,3,FALSE),IF(ISBLANK(C4770),"",C4770))</f>
        <v/>
      </c>
    </row>
    <row r="4771" spans="1:2" x14ac:dyDescent="0.25">
      <c r="A4771" s="20" t="str">
        <f>IFERROR(VLOOKUP(D4771,RIJDERS!$B$19:$D$4377,2,FALSE),"")</f>
        <v/>
      </c>
      <c r="B4771" s="20" t="str">
        <f>IFERROR(VLOOKUP(D4771,RIJDERS!$B$19:$D$4377,3,FALSE),IF(ISBLANK(C4771),"",C4771))</f>
        <v/>
      </c>
    </row>
    <row r="4772" spans="1:2" x14ac:dyDescent="0.25">
      <c r="A4772" s="20" t="str">
        <f>IFERROR(VLOOKUP(D4772,RIJDERS!$B$19:$D$4377,2,FALSE),"")</f>
        <v/>
      </c>
      <c r="B4772" s="20" t="str">
        <f>IFERROR(VLOOKUP(D4772,RIJDERS!$B$19:$D$4377,3,FALSE),IF(ISBLANK(C4772),"",C4772))</f>
        <v/>
      </c>
    </row>
    <row r="4773" spans="1:2" x14ac:dyDescent="0.25">
      <c r="A4773" s="20" t="str">
        <f>IFERROR(VLOOKUP(D4773,RIJDERS!$B$19:$D$4377,2,FALSE),"")</f>
        <v/>
      </c>
      <c r="B4773" s="20" t="str">
        <f>IFERROR(VLOOKUP(D4773,RIJDERS!$B$19:$D$4377,3,FALSE),IF(ISBLANK(C4773),"",C4773))</f>
        <v/>
      </c>
    </row>
    <row r="4774" spans="1:2" x14ac:dyDescent="0.25">
      <c r="A4774" s="20" t="str">
        <f>IFERROR(VLOOKUP(D4774,RIJDERS!$B$19:$D$4377,2,FALSE),"")</f>
        <v/>
      </c>
      <c r="B4774" s="20" t="str">
        <f>IFERROR(VLOOKUP(D4774,RIJDERS!$B$19:$D$4377,3,FALSE),IF(ISBLANK(C4774),"",C4774))</f>
        <v/>
      </c>
    </row>
    <row r="4775" spans="1:2" x14ac:dyDescent="0.25">
      <c r="A4775" s="20" t="str">
        <f>IFERROR(VLOOKUP(D4775,RIJDERS!$B$19:$D$4377,2,FALSE),"")</f>
        <v/>
      </c>
      <c r="B4775" s="20" t="str">
        <f>IFERROR(VLOOKUP(D4775,RIJDERS!$B$19:$D$4377,3,FALSE),IF(ISBLANK(C4775),"",C4775))</f>
        <v/>
      </c>
    </row>
    <row r="4776" spans="1:2" x14ac:dyDescent="0.25">
      <c r="A4776" s="20" t="str">
        <f>IFERROR(VLOOKUP(D4776,RIJDERS!$B$19:$D$4377,2,FALSE),"")</f>
        <v/>
      </c>
      <c r="B4776" s="20" t="str">
        <f>IFERROR(VLOOKUP(D4776,RIJDERS!$B$19:$D$4377,3,FALSE),IF(ISBLANK(C4776),"",C4776))</f>
        <v/>
      </c>
    </row>
    <row r="4777" spans="1:2" x14ac:dyDescent="0.25">
      <c r="A4777" s="20" t="str">
        <f>IFERROR(VLOOKUP(D4777,RIJDERS!$B$19:$D$4377,2,FALSE),"")</f>
        <v/>
      </c>
      <c r="B4777" s="20" t="str">
        <f>IFERROR(VLOOKUP(D4777,RIJDERS!$B$19:$D$4377,3,FALSE),IF(ISBLANK(C4777),"",C4777))</f>
        <v/>
      </c>
    </row>
    <row r="4778" spans="1:2" x14ac:dyDescent="0.25">
      <c r="A4778" s="20" t="str">
        <f>IFERROR(VLOOKUP(D4778,RIJDERS!$B$19:$D$4377,2,FALSE),"")</f>
        <v/>
      </c>
      <c r="B4778" s="20" t="str">
        <f>IFERROR(VLOOKUP(D4778,RIJDERS!$B$19:$D$4377,3,FALSE),IF(ISBLANK(C4778),"",C4778))</f>
        <v/>
      </c>
    </row>
    <row r="4779" spans="1:2" x14ac:dyDescent="0.25">
      <c r="A4779" s="20" t="str">
        <f>IFERROR(VLOOKUP(D4779,RIJDERS!$B$19:$D$4377,2,FALSE),"")</f>
        <v/>
      </c>
      <c r="B4779" s="20" t="str">
        <f>IFERROR(VLOOKUP(D4779,RIJDERS!$B$19:$D$4377,3,FALSE),IF(ISBLANK(C4779),"",C4779))</f>
        <v/>
      </c>
    </row>
    <row r="4780" spans="1:2" x14ac:dyDescent="0.25">
      <c r="A4780" s="20" t="str">
        <f>IFERROR(VLOOKUP(D4780,RIJDERS!$B$19:$D$4377,2,FALSE),"")</f>
        <v/>
      </c>
      <c r="B4780" s="20" t="str">
        <f>IFERROR(VLOOKUP(D4780,RIJDERS!$B$19:$D$4377,3,FALSE),IF(ISBLANK(C4780),"",C4780))</f>
        <v/>
      </c>
    </row>
    <row r="4781" spans="1:2" x14ac:dyDescent="0.25">
      <c r="A4781" s="20" t="str">
        <f>IFERROR(VLOOKUP(D4781,RIJDERS!$B$19:$D$4377,2,FALSE),"")</f>
        <v/>
      </c>
      <c r="B4781" s="20" t="str">
        <f>IFERROR(VLOOKUP(D4781,RIJDERS!$B$19:$D$4377,3,FALSE),IF(ISBLANK(C4781),"",C4781))</f>
        <v/>
      </c>
    </row>
    <row r="4782" spans="1:2" x14ac:dyDescent="0.25">
      <c r="A4782" s="20" t="str">
        <f>IFERROR(VLOOKUP(D4782,RIJDERS!$B$19:$D$4377,2,FALSE),"")</f>
        <v/>
      </c>
      <c r="B4782" s="20" t="str">
        <f>IFERROR(VLOOKUP(D4782,RIJDERS!$B$19:$D$4377,3,FALSE),IF(ISBLANK(C4782),"",C4782))</f>
        <v/>
      </c>
    </row>
    <row r="4783" spans="1:2" x14ac:dyDescent="0.25">
      <c r="A4783" s="20" t="str">
        <f>IFERROR(VLOOKUP(D4783,RIJDERS!$B$19:$D$4377,2,FALSE),"")</f>
        <v/>
      </c>
      <c r="B4783" s="20" t="str">
        <f>IFERROR(VLOOKUP(D4783,RIJDERS!$B$19:$D$4377,3,FALSE),IF(ISBLANK(C4783),"",C4783))</f>
        <v/>
      </c>
    </row>
    <row r="4784" spans="1:2" x14ac:dyDescent="0.25">
      <c r="A4784" s="20" t="str">
        <f>IFERROR(VLOOKUP(D4784,RIJDERS!$B$19:$D$4377,2,FALSE),"")</f>
        <v/>
      </c>
      <c r="B4784" s="20" t="str">
        <f>IFERROR(VLOOKUP(D4784,RIJDERS!$B$19:$D$4377,3,FALSE),IF(ISBLANK(C4784),"",C4784))</f>
        <v/>
      </c>
    </row>
    <row r="4785" spans="1:2" x14ac:dyDescent="0.25">
      <c r="A4785" s="20" t="str">
        <f>IFERROR(VLOOKUP(D4785,RIJDERS!$B$19:$D$4377,2,FALSE),"")</f>
        <v/>
      </c>
      <c r="B4785" s="20" t="str">
        <f>IFERROR(VLOOKUP(D4785,RIJDERS!$B$19:$D$4377,3,FALSE),IF(ISBLANK(C4785),"",C4785))</f>
        <v/>
      </c>
    </row>
    <row r="4786" spans="1:2" x14ac:dyDescent="0.25">
      <c r="A4786" s="20" t="str">
        <f>IFERROR(VLOOKUP(D4786,RIJDERS!$B$19:$D$4377,2,FALSE),"")</f>
        <v/>
      </c>
      <c r="B4786" s="20" t="str">
        <f>IFERROR(VLOOKUP(D4786,RIJDERS!$B$19:$D$4377,3,FALSE),IF(ISBLANK(C4786),"",C4786))</f>
        <v/>
      </c>
    </row>
    <row r="4787" spans="1:2" x14ac:dyDescent="0.25">
      <c r="A4787" s="20" t="str">
        <f>IFERROR(VLOOKUP(D4787,RIJDERS!$B$19:$D$4377,2,FALSE),"")</f>
        <v/>
      </c>
      <c r="B4787" s="20" t="str">
        <f>IFERROR(VLOOKUP(D4787,RIJDERS!$B$19:$D$4377,3,FALSE),IF(ISBLANK(C4787),"",C4787))</f>
        <v/>
      </c>
    </row>
    <row r="4788" spans="1:2" x14ac:dyDescent="0.25">
      <c r="A4788" s="20" t="str">
        <f>IFERROR(VLOOKUP(D4788,RIJDERS!$B$19:$D$4377,2,FALSE),"")</f>
        <v/>
      </c>
      <c r="B4788" s="20" t="str">
        <f>IFERROR(VLOOKUP(D4788,RIJDERS!$B$19:$D$4377,3,FALSE),IF(ISBLANK(C4788),"",C4788))</f>
        <v/>
      </c>
    </row>
    <row r="4789" spans="1:2" x14ac:dyDescent="0.25">
      <c r="A4789" s="20" t="str">
        <f>IFERROR(VLOOKUP(D4789,RIJDERS!$B$19:$D$4377,2,FALSE),"")</f>
        <v/>
      </c>
      <c r="B4789" s="20" t="str">
        <f>IFERROR(VLOOKUP(D4789,RIJDERS!$B$19:$D$4377,3,FALSE),IF(ISBLANK(C4789),"",C4789))</f>
        <v/>
      </c>
    </row>
    <row r="4790" spans="1:2" x14ac:dyDescent="0.25">
      <c r="A4790" s="20" t="str">
        <f>IFERROR(VLOOKUP(D4790,RIJDERS!$B$19:$D$4377,2,FALSE),"")</f>
        <v/>
      </c>
      <c r="B4790" s="20" t="str">
        <f>IFERROR(VLOOKUP(D4790,RIJDERS!$B$19:$D$4377,3,FALSE),IF(ISBLANK(C4790),"",C4790))</f>
        <v/>
      </c>
    </row>
    <row r="4791" spans="1:2" x14ac:dyDescent="0.25">
      <c r="A4791" s="20" t="str">
        <f>IFERROR(VLOOKUP(D4791,RIJDERS!$B$19:$D$4377,2,FALSE),"")</f>
        <v/>
      </c>
      <c r="B4791" s="20" t="str">
        <f>IFERROR(VLOOKUP(D4791,RIJDERS!$B$19:$D$4377,3,FALSE),IF(ISBLANK(C4791),"",C4791))</f>
        <v/>
      </c>
    </row>
    <row r="4792" spans="1:2" x14ac:dyDescent="0.25">
      <c r="A4792" s="20" t="str">
        <f>IFERROR(VLOOKUP(D4792,RIJDERS!$B$19:$D$4377,2,FALSE),"")</f>
        <v/>
      </c>
      <c r="B4792" s="20" t="str">
        <f>IFERROR(VLOOKUP(D4792,RIJDERS!$B$19:$D$4377,3,FALSE),IF(ISBLANK(C4792),"",C4792))</f>
        <v/>
      </c>
    </row>
    <row r="4793" spans="1:2" x14ac:dyDescent="0.25">
      <c r="A4793" s="20" t="str">
        <f>IFERROR(VLOOKUP(D4793,RIJDERS!$B$19:$D$4377,2,FALSE),"")</f>
        <v/>
      </c>
      <c r="B4793" s="20" t="str">
        <f>IFERROR(VLOOKUP(D4793,RIJDERS!$B$19:$D$4377,3,FALSE),IF(ISBLANK(C4793),"",C4793))</f>
        <v/>
      </c>
    </row>
    <row r="4794" spans="1:2" x14ac:dyDescent="0.25">
      <c r="A4794" s="20" t="str">
        <f>IFERROR(VLOOKUP(D4794,RIJDERS!$B$19:$D$4377,2,FALSE),"")</f>
        <v/>
      </c>
      <c r="B4794" s="20" t="str">
        <f>IFERROR(VLOOKUP(D4794,RIJDERS!$B$19:$D$4377,3,FALSE),IF(ISBLANK(C4794),"",C4794))</f>
        <v/>
      </c>
    </row>
    <row r="4795" spans="1:2" x14ac:dyDescent="0.25">
      <c r="A4795" s="20" t="str">
        <f>IFERROR(VLOOKUP(D4795,RIJDERS!$B$19:$D$4377,2,FALSE),"")</f>
        <v/>
      </c>
      <c r="B4795" s="20" t="str">
        <f>IFERROR(VLOOKUP(D4795,RIJDERS!$B$19:$D$4377,3,FALSE),IF(ISBLANK(C4795),"",C4795))</f>
        <v/>
      </c>
    </row>
    <row r="4796" spans="1:2" x14ac:dyDescent="0.25">
      <c r="A4796" s="20" t="str">
        <f>IFERROR(VLOOKUP(D4796,RIJDERS!$B$19:$D$4377,2,FALSE),"")</f>
        <v/>
      </c>
      <c r="B4796" s="20" t="str">
        <f>IFERROR(VLOOKUP(D4796,RIJDERS!$B$19:$D$4377,3,FALSE),IF(ISBLANK(C4796),"",C4796))</f>
        <v/>
      </c>
    </row>
    <row r="4797" spans="1:2" x14ac:dyDescent="0.25">
      <c r="A4797" s="20" t="str">
        <f>IFERROR(VLOOKUP(D4797,RIJDERS!$B$19:$D$4377,2,FALSE),"")</f>
        <v/>
      </c>
      <c r="B4797" s="20" t="str">
        <f>IFERROR(VLOOKUP(D4797,RIJDERS!$B$19:$D$4377,3,FALSE),IF(ISBLANK(C4797),"",C4797))</f>
        <v/>
      </c>
    </row>
    <row r="4798" spans="1:2" x14ac:dyDescent="0.25">
      <c r="A4798" s="20" t="str">
        <f>IFERROR(VLOOKUP(D4798,RIJDERS!$B$19:$D$4377,2,FALSE),"")</f>
        <v/>
      </c>
      <c r="B4798" s="20" t="str">
        <f>IFERROR(VLOOKUP(D4798,RIJDERS!$B$19:$D$4377,3,FALSE),IF(ISBLANK(C4798),"",C4798))</f>
        <v/>
      </c>
    </row>
    <row r="4799" spans="1:2" x14ac:dyDescent="0.25">
      <c r="A4799" s="20" t="str">
        <f>IFERROR(VLOOKUP(D4799,RIJDERS!$B$19:$D$4377,2,FALSE),"")</f>
        <v/>
      </c>
      <c r="B4799" s="20" t="str">
        <f>IFERROR(VLOOKUP(D4799,RIJDERS!$B$19:$D$4377,3,FALSE),IF(ISBLANK(C4799),"",C4799))</f>
        <v/>
      </c>
    </row>
    <row r="4800" spans="1:2" x14ac:dyDescent="0.25">
      <c r="A4800" s="20" t="str">
        <f>IFERROR(VLOOKUP(D4800,RIJDERS!$B$19:$D$4377,2,FALSE),"")</f>
        <v/>
      </c>
      <c r="B4800" s="20" t="str">
        <f>IFERROR(VLOOKUP(D4800,RIJDERS!$B$19:$D$4377,3,FALSE),IF(ISBLANK(C4800),"",C4800))</f>
        <v/>
      </c>
    </row>
    <row r="4801" spans="1:2" x14ac:dyDescent="0.25">
      <c r="A4801" s="20" t="str">
        <f>IFERROR(VLOOKUP(D4801,RIJDERS!$B$19:$D$4377,2,FALSE),"")</f>
        <v/>
      </c>
      <c r="B4801" s="20" t="str">
        <f>IFERROR(VLOOKUP(D4801,RIJDERS!$B$19:$D$4377,3,FALSE),IF(ISBLANK(C4801),"",C4801))</f>
        <v/>
      </c>
    </row>
    <row r="4802" spans="1:2" x14ac:dyDescent="0.25">
      <c r="A4802" s="20" t="str">
        <f>IFERROR(VLOOKUP(D4802,RIJDERS!$B$19:$D$4377,2,FALSE),"")</f>
        <v/>
      </c>
      <c r="B4802" s="20" t="str">
        <f>IFERROR(VLOOKUP(D4802,RIJDERS!$B$19:$D$4377,3,FALSE),IF(ISBLANK(C4802),"",C4802))</f>
        <v/>
      </c>
    </row>
    <row r="4803" spans="1:2" x14ac:dyDescent="0.25">
      <c r="A4803" s="20" t="str">
        <f>IFERROR(VLOOKUP(D4803,RIJDERS!$B$19:$D$4377,2,FALSE),"")</f>
        <v/>
      </c>
      <c r="B4803" s="20" t="str">
        <f>IFERROR(VLOOKUP(D4803,RIJDERS!$B$19:$D$4377,3,FALSE),IF(ISBLANK(C4803),"",C4803))</f>
        <v/>
      </c>
    </row>
    <row r="4804" spans="1:2" x14ac:dyDescent="0.25">
      <c r="A4804" s="20" t="str">
        <f>IFERROR(VLOOKUP(D4804,RIJDERS!$B$19:$D$4377,2,FALSE),"")</f>
        <v/>
      </c>
      <c r="B4804" s="20" t="str">
        <f>IFERROR(VLOOKUP(D4804,RIJDERS!$B$19:$D$4377,3,FALSE),IF(ISBLANK(C4804),"",C4804))</f>
        <v/>
      </c>
    </row>
    <row r="4805" spans="1:2" x14ac:dyDescent="0.25">
      <c r="A4805" s="20" t="str">
        <f>IFERROR(VLOOKUP(D4805,RIJDERS!$B$19:$D$4377,2,FALSE),"")</f>
        <v/>
      </c>
      <c r="B4805" s="20" t="str">
        <f>IFERROR(VLOOKUP(D4805,RIJDERS!$B$19:$D$4377,3,FALSE),IF(ISBLANK(C4805),"",C4805))</f>
        <v/>
      </c>
    </row>
    <row r="4806" spans="1:2" x14ac:dyDescent="0.25">
      <c r="A4806" s="20" t="str">
        <f>IFERROR(VLOOKUP(D4806,RIJDERS!$B$19:$D$4377,2,FALSE),"")</f>
        <v/>
      </c>
      <c r="B4806" s="20" t="str">
        <f>IFERROR(VLOOKUP(D4806,RIJDERS!$B$19:$D$4377,3,FALSE),IF(ISBLANK(C4806),"",C4806))</f>
        <v/>
      </c>
    </row>
    <row r="4807" spans="1:2" x14ac:dyDescent="0.25">
      <c r="A4807" s="20" t="str">
        <f>IFERROR(VLOOKUP(D4807,RIJDERS!$B$19:$D$4377,2,FALSE),"")</f>
        <v/>
      </c>
      <c r="B4807" s="20" t="str">
        <f>IFERROR(VLOOKUP(D4807,RIJDERS!$B$19:$D$4377,3,FALSE),IF(ISBLANK(C4807),"",C4807))</f>
        <v/>
      </c>
    </row>
    <row r="4808" spans="1:2" x14ac:dyDescent="0.25">
      <c r="A4808" s="20" t="str">
        <f>IFERROR(VLOOKUP(D4808,RIJDERS!$B$19:$D$4377,2,FALSE),"")</f>
        <v/>
      </c>
      <c r="B4808" s="20" t="str">
        <f>IFERROR(VLOOKUP(D4808,RIJDERS!$B$19:$D$4377,3,FALSE),IF(ISBLANK(C4808),"",C4808))</f>
        <v/>
      </c>
    </row>
    <row r="4809" spans="1:2" x14ac:dyDescent="0.25">
      <c r="A4809" s="20" t="str">
        <f>IFERROR(VLOOKUP(D4809,RIJDERS!$B$19:$D$4377,2,FALSE),"")</f>
        <v/>
      </c>
      <c r="B4809" s="20" t="str">
        <f>IFERROR(VLOOKUP(D4809,RIJDERS!$B$19:$D$4377,3,FALSE),IF(ISBLANK(C4809),"",C4809))</f>
        <v/>
      </c>
    </row>
    <row r="4810" spans="1:2" x14ac:dyDescent="0.25">
      <c r="A4810" s="20" t="str">
        <f>IFERROR(VLOOKUP(D4810,RIJDERS!$B$19:$D$4377,2,FALSE),"")</f>
        <v/>
      </c>
      <c r="B4810" s="20" t="str">
        <f>IFERROR(VLOOKUP(D4810,RIJDERS!$B$19:$D$4377,3,FALSE),IF(ISBLANK(C4810),"",C4810))</f>
        <v/>
      </c>
    </row>
    <row r="4811" spans="1:2" x14ac:dyDescent="0.25">
      <c r="A4811" s="20" t="str">
        <f>IFERROR(VLOOKUP(D4811,RIJDERS!$B$19:$D$4377,2,FALSE),"")</f>
        <v/>
      </c>
      <c r="B4811" s="20" t="str">
        <f>IFERROR(VLOOKUP(D4811,RIJDERS!$B$19:$D$4377,3,FALSE),IF(ISBLANK(C4811),"",C4811))</f>
        <v/>
      </c>
    </row>
    <row r="4812" spans="1:2" x14ac:dyDescent="0.25">
      <c r="A4812" s="20" t="str">
        <f>IFERROR(VLOOKUP(D4812,RIJDERS!$B$19:$D$4377,2,FALSE),"")</f>
        <v/>
      </c>
      <c r="B4812" s="20" t="str">
        <f>IFERROR(VLOOKUP(D4812,RIJDERS!$B$19:$D$4377,3,FALSE),IF(ISBLANK(C4812),"",C4812))</f>
        <v/>
      </c>
    </row>
    <row r="4813" spans="1:2" x14ac:dyDescent="0.25">
      <c r="A4813" s="20" t="str">
        <f>IFERROR(VLOOKUP(D4813,RIJDERS!$B$19:$D$4377,2,FALSE),"")</f>
        <v/>
      </c>
      <c r="B4813" s="20" t="str">
        <f>IFERROR(VLOOKUP(D4813,RIJDERS!$B$19:$D$4377,3,FALSE),IF(ISBLANK(C4813),"",C4813))</f>
        <v/>
      </c>
    </row>
    <row r="4814" spans="1:2" x14ac:dyDescent="0.25">
      <c r="A4814" s="20" t="str">
        <f>IFERROR(VLOOKUP(D4814,RIJDERS!$B$19:$D$4377,2,FALSE),"")</f>
        <v/>
      </c>
      <c r="B4814" s="20" t="str">
        <f>IFERROR(VLOOKUP(D4814,RIJDERS!$B$19:$D$4377,3,FALSE),IF(ISBLANK(C4814),"",C4814))</f>
        <v/>
      </c>
    </row>
    <row r="4815" spans="1:2" x14ac:dyDescent="0.25">
      <c r="A4815" s="20" t="str">
        <f>IFERROR(VLOOKUP(D4815,RIJDERS!$B$19:$D$4377,2,FALSE),"")</f>
        <v/>
      </c>
      <c r="B4815" s="20" t="str">
        <f>IFERROR(VLOOKUP(D4815,RIJDERS!$B$19:$D$4377,3,FALSE),IF(ISBLANK(C4815),"",C4815))</f>
        <v/>
      </c>
    </row>
    <row r="4816" spans="1:2" x14ac:dyDescent="0.25">
      <c r="A4816" s="20" t="str">
        <f>IFERROR(VLOOKUP(D4816,RIJDERS!$B$19:$D$4377,2,FALSE),"")</f>
        <v/>
      </c>
      <c r="B4816" s="20" t="str">
        <f>IFERROR(VLOOKUP(D4816,RIJDERS!$B$19:$D$4377,3,FALSE),IF(ISBLANK(C4816),"",C4816))</f>
        <v/>
      </c>
    </row>
    <row r="4817" spans="1:2" x14ac:dyDescent="0.25">
      <c r="A4817" s="20" t="str">
        <f>IFERROR(VLOOKUP(D4817,RIJDERS!$B$19:$D$4377,2,FALSE),"")</f>
        <v/>
      </c>
      <c r="B4817" s="20" t="str">
        <f>IFERROR(VLOOKUP(D4817,RIJDERS!$B$19:$D$4377,3,FALSE),IF(ISBLANK(C4817),"",C4817))</f>
        <v/>
      </c>
    </row>
    <row r="4818" spans="1:2" x14ac:dyDescent="0.25">
      <c r="A4818" s="20" t="str">
        <f>IFERROR(VLOOKUP(D4818,RIJDERS!$B$19:$D$4377,2,FALSE),"")</f>
        <v/>
      </c>
      <c r="B4818" s="20" t="str">
        <f>IFERROR(VLOOKUP(D4818,RIJDERS!$B$19:$D$4377,3,FALSE),IF(ISBLANK(C4818),"",C4818))</f>
        <v/>
      </c>
    </row>
    <row r="4819" spans="1:2" x14ac:dyDescent="0.25">
      <c r="A4819" s="20" t="str">
        <f>IFERROR(VLOOKUP(D4819,RIJDERS!$B$19:$D$4377,2,FALSE),"")</f>
        <v/>
      </c>
      <c r="B4819" s="20" t="str">
        <f>IFERROR(VLOOKUP(D4819,RIJDERS!$B$19:$D$4377,3,FALSE),IF(ISBLANK(C4819),"",C4819))</f>
        <v/>
      </c>
    </row>
    <row r="4820" spans="1:2" x14ac:dyDescent="0.25">
      <c r="A4820" s="20" t="str">
        <f>IFERROR(VLOOKUP(D4820,RIJDERS!$B$19:$D$4377,2,FALSE),"")</f>
        <v/>
      </c>
      <c r="B4820" s="20" t="str">
        <f>IFERROR(VLOOKUP(D4820,RIJDERS!$B$19:$D$4377,3,FALSE),IF(ISBLANK(C4820),"",C4820))</f>
        <v/>
      </c>
    </row>
    <row r="4821" spans="1:2" x14ac:dyDescent="0.25">
      <c r="A4821" s="20" t="str">
        <f>IFERROR(VLOOKUP(D4821,RIJDERS!$B$19:$D$4377,2,FALSE),"")</f>
        <v/>
      </c>
      <c r="B4821" s="20" t="str">
        <f>IFERROR(VLOOKUP(D4821,RIJDERS!$B$19:$D$4377,3,FALSE),IF(ISBLANK(C4821),"",C4821))</f>
        <v/>
      </c>
    </row>
    <row r="4822" spans="1:2" x14ac:dyDescent="0.25">
      <c r="A4822" s="20" t="str">
        <f>IFERROR(VLOOKUP(D4822,RIJDERS!$B$19:$D$4377,2,FALSE),"")</f>
        <v/>
      </c>
      <c r="B4822" s="20" t="str">
        <f>IFERROR(VLOOKUP(D4822,RIJDERS!$B$19:$D$4377,3,FALSE),IF(ISBLANK(C4822),"",C4822))</f>
        <v/>
      </c>
    </row>
    <row r="4823" spans="1:2" x14ac:dyDescent="0.25">
      <c r="A4823" s="20" t="str">
        <f>IFERROR(VLOOKUP(D4823,RIJDERS!$B$19:$D$4377,2,FALSE),"")</f>
        <v/>
      </c>
      <c r="B4823" s="20" t="str">
        <f>IFERROR(VLOOKUP(D4823,RIJDERS!$B$19:$D$4377,3,FALSE),IF(ISBLANK(C4823),"",C4823))</f>
        <v/>
      </c>
    </row>
    <row r="4824" spans="1:2" x14ac:dyDescent="0.25">
      <c r="A4824" s="20" t="str">
        <f>IFERROR(VLOOKUP(D4824,RIJDERS!$B$19:$D$4377,2,FALSE),"")</f>
        <v/>
      </c>
      <c r="B4824" s="20" t="str">
        <f>IFERROR(VLOOKUP(D4824,RIJDERS!$B$19:$D$4377,3,FALSE),IF(ISBLANK(C4824),"",C4824))</f>
        <v/>
      </c>
    </row>
    <row r="4825" spans="1:2" x14ac:dyDescent="0.25">
      <c r="A4825" s="20" t="str">
        <f>IFERROR(VLOOKUP(D4825,RIJDERS!$B$19:$D$4377,2,FALSE),"")</f>
        <v/>
      </c>
      <c r="B4825" s="20" t="str">
        <f>IFERROR(VLOOKUP(D4825,RIJDERS!$B$19:$D$4377,3,FALSE),IF(ISBLANK(C4825),"",C4825))</f>
        <v/>
      </c>
    </row>
    <row r="4826" spans="1:2" x14ac:dyDescent="0.25">
      <c r="A4826" s="20" t="str">
        <f>IFERROR(VLOOKUP(D4826,RIJDERS!$B$19:$D$4377,2,FALSE),"")</f>
        <v/>
      </c>
      <c r="B4826" s="20" t="str">
        <f>IFERROR(VLOOKUP(D4826,RIJDERS!$B$19:$D$4377,3,FALSE),IF(ISBLANK(C4826),"",C4826))</f>
        <v/>
      </c>
    </row>
    <row r="4827" spans="1:2" x14ac:dyDescent="0.25">
      <c r="A4827" s="20" t="str">
        <f>IFERROR(VLOOKUP(D4827,RIJDERS!$B$19:$D$4377,2,FALSE),"")</f>
        <v/>
      </c>
      <c r="B4827" s="20" t="str">
        <f>IFERROR(VLOOKUP(D4827,RIJDERS!$B$19:$D$4377,3,FALSE),IF(ISBLANK(C4827),"",C4827))</f>
        <v/>
      </c>
    </row>
    <row r="4828" spans="1:2" x14ac:dyDescent="0.25">
      <c r="A4828" s="20" t="str">
        <f>IFERROR(VLOOKUP(D4828,RIJDERS!$B$19:$D$4377,2,FALSE),"")</f>
        <v/>
      </c>
      <c r="B4828" s="20" t="str">
        <f>IFERROR(VLOOKUP(D4828,RIJDERS!$B$19:$D$4377,3,FALSE),IF(ISBLANK(C4828),"",C4828))</f>
        <v/>
      </c>
    </row>
    <row r="4829" spans="1:2" x14ac:dyDescent="0.25">
      <c r="A4829" s="20" t="str">
        <f>IFERROR(VLOOKUP(D4829,RIJDERS!$B$19:$D$4377,2,FALSE),"")</f>
        <v/>
      </c>
      <c r="B4829" s="20" t="str">
        <f>IFERROR(VLOOKUP(D4829,RIJDERS!$B$19:$D$4377,3,FALSE),IF(ISBLANK(C4829),"",C4829))</f>
        <v/>
      </c>
    </row>
    <row r="4830" spans="1:2" x14ac:dyDescent="0.25">
      <c r="A4830" s="20" t="str">
        <f>IFERROR(VLOOKUP(D4830,RIJDERS!$B$19:$D$4377,2,FALSE),"")</f>
        <v/>
      </c>
      <c r="B4830" s="20" t="str">
        <f>IFERROR(VLOOKUP(D4830,RIJDERS!$B$19:$D$4377,3,FALSE),IF(ISBLANK(C4830),"",C4830))</f>
        <v/>
      </c>
    </row>
    <row r="4831" spans="1:2" x14ac:dyDescent="0.25">
      <c r="A4831" s="20" t="str">
        <f>IFERROR(VLOOKUP(D4831,RIJDERS!$B$19:$D$4377,2,FALSE),"")</f>
        <v/>
      </c>
      <c r="B4831" s="20" t="str">
        <f>IFERROR(VLOOKUP(D4831,RIJDERS!$B$19:$D$4377,3,FALSE),IF(ISBLANK(C4831),"",C4831))</f>
        <v/>
      </c>
    </row>
    <row r="4832" spans="1:2" x14ac:dyDescent="0.25">
      <c r="A4832" s="20" t="str">
        <f>IFERROR(VLOOKUP(D4832,RIJDERS!$B$19:$D$4377,2,FALSE),"")</f>
        <v/>
      </c>
      <c r="B4832" s="20" t="str">
        <f>IFERROR(VLOOKUP(D4832,RIJDERS!$B$19:$D$4377,3,FALSE),IF(ISBLANK(C4832),"",C4832))</f>
        <v/>
      </c>
    </row>
    <row r="4833" spans="1:2" x14ac:dyDescent="0.25">
      <c r="A4833" s="20" t="str">
        <f>IFERROR(VLOOKUP(D4833,RIJDERS!$B$19:$D$4377,2,FALSE),"")</f>
        <v/>
      </c>
      <c r="B4833" s="20" t="str">
        <f>IFERROR(VLOOKUP(D4833,RIJDERS!$B$19:$D$4377,3,FALSE),IF(ISBLANK(C4833),"",C4833))</f>
        <v/>
      </c>
    </row>
    <row r="4834" spans="1:2" x14ac:dyDescent="0.25">
      <c r="A4834" s="20" t="str">
        <f>IFERROR(VLOOKUP(D4834,RIJDERS!$B$19:$D$4377,2,FALSE),"")</f>
        <v/>
      </c>
      <c r="B4834" s="20" t="str">
        <f>IFERROR(VLOOKUP(D4834,RIJDERS!$B$19:$D$4377,3,FALSE),IF(ISBLANK(C4834),"",C4834))</f>
        <v/>
      </c>
    </row>
    <row r="4835" spans="1:2" x14ac:dyDescent="0.25">
      <c r="A4835" s="20" t="str">
        <f>IFERROR(VLOOKUP(D4835,RIJDERS!$B$19:$D$4377,2,FALSE),"")</f>
        <v/>
      </c>
      <c r="B4835" s="20" t="str">
        <f>IFERROR(VLOOKUP(D4835,RIJDERS!$B$19:$D$4377,3,FALSE),IF(ISBLANK(C4835),"",C4835))</f>
        <v/>
      </c>
    </row>
    <row r="4836" spans="1:2" x14ac:dyDescent="0.25">
      <c r="A4836" s="20" t="str">
        <f>IFERROR(VLOOKUP(D4836,RIJDERS!$B$19:$D$4377,2,FALSE),"")</f>
        <v/>
      </c>
      <c r="B4836" s="20" t="str">
        <f>IFERROR(VLOOKUP(D4836,RIJDERS!$B$19:$D$4377,3,FALSE),IF(ISBLANK(C4836),"",C4836))</f>
        <v/>
      </c>
    </row>
    <row r="4837" spans="1:2" x14ac:dyDescent="0.25">
      <c r="A4837" s="20" t="str">
        <f>IFERROR(VLOOKUP(D4837,RIJDERS!$B$19:$D$4377,2,FALSE),"")</f>
        <v/>
      </c>
      <c r="B4837" s="20" t="str">
        <f>IFERROR(VLOOKUP(D4837,RIJDERS!$B$19:$D$4377,3,FALSE),IF(ISBLANK(C4837),"",C4837))</f>
        <v/>
      </c>
    </row>
    <row r="4838" spans="1:2" x14ac:dyDescent="0.25">
      <c r="A4838" s="20" t="str">
        <f>IFERROR(VLOOKUP(D4838,RIJDERS!$B$19:$D$4377,2,FALSE),"")</f>
        <v/>
      </c>
      <c r="B4838" s="20" t="str">
        <f>IFERROR(VLOOKUP(D4838,RIJDERS!$B$19:$D$4377,3,FALSE),IF(ISBLANK(C4838),"",C4838))</f>
        <v/>
      </c>
    </row>
    <row r="4839" spans="1:2" x14ac:dyDescent="0.25">
      <c r="A4839" s="20" t="str">
        <f>IFERROR(VLOOKUP(D4839,RIJDERS!$B$19:$D$4377,2,FALSE),"")</f>
        <v/>
      </c>
      <c r="B4839" s="20" t="str">
        <f>IFERROR(VLOOKUP(D4839,RIJDERS!$B$19:$D$4377,3,FALSE),IF(ISBLANK(C4839),"",C4839))</f>
        <v/>
      </c>
    </row>
    <row r="4840" spans="1:2" x14ac:dyDescent="0.25">
      <c r="A4840" s="20" t="str">
        <f>IFERROR(VLOOKUP(D4840,RIJDERS!$B$19:$D$4377,2,FALSE),"")</f>
        <v/>
      </c>
      <c r="B4840" s="20" t="str">
        <f>IFERROR(VLOOKUP(D4840,RIJDERS!$B$19:$D$4377,3,FALSE),IF(ISBLANK(C4840),"",C4840))</f>
        <v/>
      </c>
    </row>
    <row r="4841" spans="1:2" x14ac:dyDescent="0.25">
      <c r="A4841" s="20" t="str">
        <f>IFERROR(VLOOKUP(D4841,RIJDERS!$B$19:$D$4377,2,FALSE),"")</f>
        <v/>
      </c>
      <c r="B4841" s="20" t="str">
        <f>IFERROR(VLOOKUP(D4841,RIJDERS!$B$19:$D$4377,3,FALSE),IF(ISBLANK(C4841),"",C4841))</f>
        <v/>
      </c>
    </row>
    <row r="4842" spans="1:2" x14ac:dyDescent="0.25">
      <c r="A4842" s="20" t="str">
        <f>IFERROR(VLOOKUP(D4842,RIJDERS!$B$19:$D$4377,2,FALSE),"")</f>
        <v/>
      </c>
      <c r="B4842" s="20" t="str">
        <f>IFERROR(VLOOKUP(D4842,RIJDERS!$B$19:$D$4377,3,FALSE),IF(ISBLANK(C4842),"",C4842))</f>
        <v/>
      </c>
    </row>
    <row r="4843" spans="1:2" x14ac:dyDescent="0.25">
      <c r="A4843" s="20" t="str">
        <f>IFERROR(VLOOKUP(D4843,RIJDERS!$B$19:$D$4377,2,FALSE),"")</f>
        <v/>
      </c>
      <c r="B4843" s="20" t="str">
        <f>IFERROR(VLOOKUP(D4843,RIJDERS!$B$19:$D$4377,3,FALSE),IF(ISBLANK(C4843),"",C4843))</f>
        <v/>
      </c>
    </row>
    <row r="4844" spans="1:2" x14ac:dyDescent="0.25">
      <c r="A4844" s="20" t="str">
        <f>IFERROR(VLOOKUP(D4844,RIJDERS!$B$19:$D$4377,2,FALSE),"")</f>
        <v/>
      </c>
      <c r="B4844" s="20" t="str">
        <f>IFERROR(VLOOKUP(D4844,RIJDERS!$B$19:$D$4377,3,FALSE),IF(ISBLANK(C4844),"",C4844))</f>
        <v/>
      </c>
    </row>
    <row r="4845" spans="1:2" x14ac:dyDescent="0.25">
      <c r="A4845" s="20" t="str">
        <f>IFERROR(VLOOKUP(D4845,RIJDERS!$B$19:$D$4377,2,FALSE),"")</f>
        <v/>
      </c>
      <c r="B4845" s="20" t="str">
        <f>IFERROR(VLOOKUP(D4845,RIJDERS!$B$19:$D$4377,3,FALSE),IF(ISBLANK(C4845),"",C4845))</f>
        <v/>
      </c>
    </row>
    <row r="4846" spans="1:2" x14ac:dyDescent="0.25">
      <c r="A4846" s="20" t="str">
        <f>IFERROR(VLOOKUP(D4846,RIJDERS!$B$19:$D$4377,2,FALSE),"")</f>
        <v/>
      </c>
      <c r="B4846" s="20" t="str">
        <f>IFERROR(VLOOKUP(D4846,RIJDERS!$B$19:$D$4377,3,FALSE),IF(ISBLANK(C4846),"",C4846))</f>
        <v/>
      </c>
    </row>
    <row r="4847" spans="1:2" x14ac:dyDescent="0.25">
      <c r="A4847" s="20" t="str">
        <f>IFERROR(VLOOKUP(D4847,RIJDERS!$B$19:$D$4377,2,FALSE),"")</f>
        <v/>
      </c>
      <c r="B4847" s="20" t="str">
        <f>IFERROR(VLOOKUP(D4847,RIJDERS!$B$19:$D$4377,3,FALSE),IF(ISBLANK(C4847),"",C4847))</f>
        <v/>
      </c>
    </row>
    <row r="4848" spans="1:2" x14ac:dyDescent="0.25">
      <c r="A4848" s="20" t="str">
        <f>IFERROR(VLOOKUP(D4848,RIJDERS!$B$19:$D$4377,2,FALSE),"")</f>
        <v/>
      </c>
      <c r="B4848" s="20" t="str">
        <f>IFERROR(VLOOKUP(D4848,RIJDERS!$B$19:$D$4377,3,FALSE),IF(ISBLANK(C4848),"",C4848))</f>
        <v/>
      </c>
    </row>
    <row r="4849" spans="1:2" x14ac:dyDescent="0.25">
      <c r="A4849" s="20" t="str">
        <f>IFERROR(VLOOKUP(D4849,RIJDERS!$B$19:$D$4377,2,FALSE),"")</f>
        <v/>
      </c>
      <c r="B4849" s="20" t="str">
        <f>IFERROR(VLOOKUP(D4849,RIJDERS!$B$19:$D$4377,3,FALSE),IF(ISBLANK(C4849),"",C4849))</f>
        <v/>
      </c>
    </row>
    <row r="4850" spans="1:2" x14ac:dyDescent="0.25">
      <c r="A4850" s="20" t="str">
        <f>IFERROR(VLOOKUP(D4850,RIJDERS!$B$19:$D$4377,2,FALSE),"")</f>
        <v/>
      </c>
      <c r="B4850" s="20" t="str">
        <f>IFERROR(VLOOKUP(D4850,RIJDERS!$B$19:$D$4377,3,FALSE),IF(ISBLANK(C4850),"",C4850))</f>
        <v/>
      </c>
    </row>
    <row r="4851" spans="1:2" x14ac:dyDescent="0.25">
      <c r="A4851" s="20" t="str">
        <f>IFERROR(VLOOKUP(D4851,RIJDERS!$B$19:$D$4377,2,FALSE),"")</f>
        <v/>
      </c>
      <c r="B4851" s="20" t="str">
        <f>IFERROR(VLOOKUP(D4851,RIJDERS!$B$19:$D$4377,3,FALSE),IF(ISBLANK(C4851),"",C4851))</f>
        <v/>
      </c>
    </row>
    <row r="4852" spans="1:2" x14ac:dyDescent="0.25">
      <c r="A4852" s="20" t="str">
        <f>IFERROR(VLOOKUP(D4852,RIJDERS!$B$19:$D$4377,2,FALSE),"")</f>
        <v/>
      </c>
      <c r="B4852" s="20" t="str">
        <f>IFERROR(VLOOKUP(D4852,RIJDERS!$B$19:$D$4377,3,FALSE),IF(ISBLANK(C4852),"",C4852))</f>
        <v/>
      </c>
    </row>
    <row r="4853" spans="1:2" x14ac:dyDescent="0.25">
      <c r="A4853" s="20" t="str">
        <f>IFERROR(VLOOKUP(D4853,RIJDERS!$B$19:$D$4377,2,FALSE),"")</f>
        <v/>
      </c>
      <c r="B4853" s="20" t="str">
        <f>IFERROR(VLOOKUP(D4853,RIJDERS!$B$19:$D$4377,3,FALSE),IF(ISBLANK(C4853),"",C4853))</f>
        <v/>
      </c>
    </row>
    <row r="4854" spans="1:2" x14ac:dyDescent="0.25">
      <c r="A4854" s="20" t="str">
        <f>IFERROR(VLOOKUP(D4854,RIJDERS!$B$19:$D$4377,2,FALSE),"")</f>
        <v/>
      </c>
      <c r="B4854" s="20" t="str">
        <f>IFERROR(VLOOKUP(D4854,RIJDERS!$B$19:$D$4377,3,FALSE),IF(ISBLANK(C4854),"",C4854))</f>
        <v/>
      </c>
    </row>
    <row r="4855" spans="1:2" x14ac:dyDescent="0.25">
      <c r="A4855" s="20" t="str">
        <f>IFERROR(VLOOKUP(D4855,RIJDERS!$B$19:$D$4377,2,FALSE),"")</f>
        <v/>
      </c>
      <c r="B4855" s="20" t="str">
        <f>IFERROR(VLOOKUP(D4855,RIJDERS!$B$19:$D$4377,3,FALSE),IF(ISBLANK(C4855),"",C4855))</f>
        <v/>
      </c>
    </row>
    <row r="4856" spans="1:2" x14ac:dyDescent="0.25">
      <c r="A4856" s="20" t="str">
        <f>IFERROR(VLOOKUP(D4856,RIJDERS!$B$19:$D$4377,2,FALSE),"")</f>
        <v/>
      </c>
      <c r="B4856" s="20" t="str">
        <f>IFERROR(VLOOKUP(D4856,RIJDERS!$B$19:$D$4377,3,FALSE),IF(ISBLANK(C4856),"",C4856))</f>
        <v/>
      </c>
    </row>
    <row r="4857" spans="1:2" x14ac:dyDescent="0.25">
      <c r="A4857" s="20" t="str">
        <f>IFERROR(VLOOKUP(D4857,RIJDERS!$B$19:$D$4377,2,FALSE),"")</f>
        <v/>
      </c>
      <c r="B4857" s="20" t="str">
        <f>IFERROR(VLOOKUP(D4857,RIJDERS!$B$19:$D$4377,3,FALSE),IF(ISBLANK(C4857),"",C4857))</f>
        <v/>
      </c>
    </row>
    <row r="4858" spans="1:2" x14ac:dyDescent="0.25">
      <c r="A4858" s="20" t="str">
        <f>IFERROR(VLOOKUP(D4858,RIJDERS!$B$19:$D$4377,2,FALSE),"")</f>
        <v/>
      </c>
      <c r="B4858" s="20" t="str">
        <f>IFERROR(VLOOKUP(D4858,RIJDERS!$B$19:$D$4377,3,FALSE),IF(ISBLANK(C4858),"",C4858))</f>
        <v/>
      </c>
    </row>
    <row r="4859" spans="1:2" x14ac:dyDescent="0.25">
      <c r="A4859" s="20" t="str">
        <f>IFERROR(VLOOKUP(D4859,RIJDERS!$B$19:$D$4377,2,FALSE),"")</f>
        <v/>
      </c>
      <c r="B4859" s="20" t="str">
        <f>IFERROR(VLOOKUP(D4859,RIJDERS!$B$19:$D$4377,3,FALSE),IF(ISBLANK(C4859),"",C4859))</f>
        <v/>
      </c>
    </row>
    <row r="4860" spans="1:2" x14ac:dyDescent="0.25">
      <c r="A4860" s="20" t="str">
        <f>IFERROR(VLOOKUP(D4860,RIJDERS!$B$19:$D$4377,2,FALSE),"")</f>
        <v/>
      </c>
      <c r="B4860" s="20" t="str">
        <f>IFERROR(VLOOKUP(D4860,RIJDERS!$B$19:$D$4377,3,FALSE),IF(ISBLANK(C4860),"",C4860))</f>
        <v/>
      </c>
    </row>
    <row r="4861" spans="1:2" x14ac:dyDescent="0.25">
      <c r="A4861" s="20" t="str">
        <f>IFERROR(VLOOKUP(D4861,RIJDERS!$B$19:$D$4377,2,FALSE),"")</f>
        <v/>
      </c>
      <c r="B4861" s="20" t="str">
        <f>IFERROR(VLOOKUP(D4861,RIJDERS!$B$19:$D$4377,3,FALSE),IF(ISBLANK(C4861),"",C4861))</f>
        <v/>
      </c>
    </row>
    <row r="4862" spans="1:2" x14ac:dyDescent="0.25">
      <c r="A4862" s="20" t="str">
        <f>IFERROR(VLOOKUP(D4862,RIJDERS!$B$19:$D$4377,2,FALSE),"")</f>
        <v/>
      </c>
      <c r="B4862" s="20" t="str">
        <f>IFERROR(VLOOKUP(D4862,RIJDERS!$B$19:$D$4377,3,FALSE),IF(ISBLANK(C4862),"",C4862))</f>
        <v/>
      </c>
    </row>
    <row r="4863" spans="1:2" x14ac:dyDescent="0.25">
      <c r="A4863" s="20" t="str">
        <f>IFERROR(VLOOKUP(D4863,RIJDERS!$B$19:$D$4377,2,FALSE),"")</f>
        <v/>
      </c>
      <c r="B4863" s="20" t="str">
        <f>IFERROR(VLOOKUP(D4863,RIJDERS!$B$19:$D$4377,3,FALSE),IF(ISBLANK(C4863),"",C4863))</f>
        <v/>
      </c>
    </row>
    <row r="4864" spans="1:2" x14ac:dyDescent="0.25">
      <c r="A4864" s="20" t="str">
        <f>IFERROR(VLOOKUP(D4864,RIJDERS!$B$19:$D$4377,2,FALSE),"")</f>
        <v/>
      </c>
      <c r="B4864" s="20" t="str">
        <f>IFERROR(VLOOKUP(D4864,RIJDERS!$B$19:$D$4377,3,FALSE),IF(ISBLANK(C4864),"",C4864))</f>
        <v/>
      </c>
    </row>
    <row r="4865" spans="1:2" x14ac:dyDescent="0.25">
      <c r="A4865" s="20" t="str">
        <f>IFERROR(VLOOKUP(D4865,RIJDERS!$B$19:$D$4377,2,FALSE),"")</f>
        <v/>
      </c>
      <c r="B4865" s="20" t="str">
        <f>IFERROR(VLOOKUP(D4865,RIJDERS!$B$19:$D$4377,3,FALSE),IF(ISBLANK(C4865),"",C4865))</f>
        <v/>
      </c>
    </row>
    <row r="4866" spans="1:2" x14ac:dyDescent="0.25">
      <c r="A4866" s="20" t="str">
        <f>IFERROR(VLOOKUP(D4866,RIJDERS!$B$19:$D$4377,2,FALSE),"")</f>
        <v/>
      </c>
      <c r="B4866" s="20" t="str">
        <f>IFERROR(VLOOKUP(D4866,RIJDERS!$B$19:$D$4377,3,FALSE),IF(ISBLANK(C4866),"",C4866))</f>
        <v/>
      </c>
    </row>
    <row r="4867" spans="1:2" x14ac:dyDescent="0.25">
      <c r="A4867" s="20" t="str">
        <f>IFERROR(VLOOKUP(D4867,RIJDERS!$B$19:$D$4377,2,FALSE),"")</f>
        <v/>
      </c>
      <c r="B4867" s="20" t="str">
        <f>IFERROR(VLOOKUP(D4867,RIJDERS!$B$19:$D$4377,3,FALSE),IF(ISBLANK(C4867),"",C4867))</f>
        <v/>
      </c>
    </row>
    <row r="4868" spans="1:2" x14ac:dyDescent="0.25">
      <c r="A4868" s="20" t="str">
        <f>IFERROR(VLOOKUP(D4868,RIJDERS!$B$19:$D$4377,2,FALSE),"")</f>
        <v/>
      </c>
      <c r="B4868" s="20" t="str">
        <f>IFERROR(VLOOKUP(D4868,RIJDERS!$B$19:$D$4377,3,FALSE),IF(ISBLANK(C4868),"",C4868))</f>
        <v/>
      </c>
    </row>
    <row r="4869" spans="1:2" x14ac:dyDescent="0.25">
      <c r="A4869" s="20" t="str">
        <f>IFERROR(VLOOKUP(D4869,RIJDERS!$B$19:$D$4377,2,FALSE),"")</f>
        <v/>
      </c>
      <c r="B4869" s="20" t="str">
        <f>IFERROR(VLOOKUP(D4869,RIJDERS!$B$19:$D$4377,3,FALSE),IF(ISBLANK(C4869),"",C4869))</f>
        <v/>
      </c>
    </row>
    <row r="4870" spans="1:2" x14ac:dyDescent="0.25">
      <c r="A4870" s="20" t="str">
        <f>IFERROR(VLOOKUP(D4870,RIJDERS!$B$19:$D$4377,2,FALSE),"")</f>
        <v/>
      </c>
      <c r="B4870" s="20" t="str">
        <f>IFERROR(VLOOKUP(D4870,RIJDERS!$B$19:$D$4377,3,FALSE),IF(ISBLANK(C4870),"",C4870))</f>
        <v/>
      </c>
    </row>
    <row r="4871" spans="1:2" x14ac:dyDescent="0.25">
      <c r="A4871" s="20" t="str">
        <f>IFERROR(VLOOKUP(D4871,RIJDERS!$B$19:$D$4377,2,FALSE),"")</f>
        <v/>
      </c>
      <c r="B4871" s="20" t="str">
        <f>IFERROR(VLOOKUP(D4871,RIJDERS!$B$19:$D$4377,3,FALSE),IF(ISBLANK(C4871),"",C4871))</f>
        <v/>
      </c>
    </row>
    <row r="4872" spans="1:2" x14ac:dyDescent="0.25">
      <c r="A4872" s="20" t="str">
        <f>IFERROR(VLOOKUP(D4872,RIJDERS!$B$19:$D$4377,2,FALSE),"")</f>
        <v/>
      </c>
      <c r="B4872" s="20" t="str">
        <f>IFERROR(VLOOKUP(D4872,RIJDERS!$B$19:$D$4377,3,FALSE),IF(ISBLANK(C4872),"",C4872))</f>
        <v/>
      </c>
    </row>
    <row r="4873" spans="1:2" x14ac:dyDescent="0.25">
      <c r="A4873" s="20" t="str">
        <f>IFERROR(VLOOKUP(D4873,RIJDERS!$B$19:$D$4377,2,FALSE),"")</f>
        <v/>
      </c>
      <c r="B4873" s="20" t="str">
        <f>IFERROR(VLOOKUP(D4873,RIJDERS!$B$19:$D$4377,3,FALSE),IF(ISBLANK(C4873),"",C4873))</f>
        <v/>
      </c>
    </row>
    <row r="4874" spans="1:2" x14ac:dyDescent="0.25">
      <c r="A4874" s="20" t="str">
        <f>IFERROR(VLOOKUP(D4874,RIJDERS!$B$19:$D$4377,2,FALSE),"")</f>
        <v/>
      </c>
      <c r="B4874" s="20" t="str">
        <f>IFERROR(VLOOKUP(D4874,RIJDERS!$B$19:$D$4377,3,FALSE),IF(ISBLANK(C4874),"",C4874))</f>
        <v/>
      </c>
    </row>
    <row r="4875" spans="1:2" x14ac:dyDescent="0.25">
      <c r="A4875" s="20" t="str">
        <f>IFERROR(VLOOKUP(D4875,RIJDERS!$B$19:$D$4377,2,FALSE),"")</f>
        <v/>
      </c>
      <c r="B4875" s="20" t="str">
        <f>IFERROR(VLOOKUP(D4875,RIJDERS!$B$19:$D$4377,3,FALSE),IF(ISBLANK(C4875),"",C4875))</f>
        <v/>
      </c>
    </row>
    <row r="4876" spans="1:2" x14ac:dyDescent="0.25">
      <c r="A4876" s="20" t="str">
        <f>IFERROR(VLOOKUP(D4876,RIJDERS!$B$19:$D$4377,2,FALSE),"")</f>
        <v/>
      </c>
      <c r="B4876" s="20" t="str">
        <f>IFERROR(VLOOKUP(D4876,RIJDERS!$B$19:$D$4377,3,FALSE),IF(ISBLANK(C4876),"",C4876))</f>
        <v/>
      </c>
    </row>
    <row r="4877" spans="1:2" x14ac:dyDescent="0.25">
      <c r="A4877" s="20" t="str">
        <f>IFERROR(VLOOKUP(D4877,RIJDERS!$B$19:$D$4377,2,FALSE),"")</f>
        <v/>
      </c>
      <c r="B4877" s="20" t="str">
        <f>IFERROR(VLOOKUP(D4877,RIJDERS!$B$19:$D$4377,3,FALSE),IF(ISBLANK(C4877),"",C4877))</f>
        <v/>
      </c>
    </row>
    <row r="4878" spans="1:2" x14ac:dyDescent="0.25">
      <c r="A4878" s="20" t="str">
        <f>IFERROR(VLOOKUP(D4878,RIJDERS!$B$19:$D$4377,2,FALSE),"")</f>
        <v/>
      </c>
      <c r="B4878" s="20" t="str">
        <f>IFERROR(VLOOKUP(D4878,RIJDERS!$B$19:$D$4377,3,FALSE),IF(ISBLANK(C4878),"",C4878))</f>
        <v/>
      </c>
    </row>
    <row r="4879" spans="1:2" x14ac:dyDescent="0.25">
      <c r="A4879" s="20" t="str">
        <f>IFERROR(VLOOKUP(D4879,RIJDERS!$B$19:$D$4377,2,FALSE),"")</f>
        <v/>
      </c>
      <c r="B4879" s="20" t="str">
        <f>IFERROR(VLOOKUP(D4879,RIJDERS!$B$19:$D$4377,3,FALSE),IF(ISBLANK(C4879),"",C4879))</f>
        <v/>
      </c>
    </row>
    <row r="4880" spans="1:2" x14ac:dyDescent="0.25">
      <c r="A4880" s="20" t="str">
        <f>IFERROR(VLOOKUP(D4880,RIJDERS!$B$19:$D$4377,2,FALSE),"")</f>
        <v/>
      </c>
      <c r="B4880" s="20" t="str">
        <f>IFERROR(VLOOKUP(D4880,RIJDERS!$B$19:$D$4377,3,FALSE),IF(ISBLANK(C4880),"",C4880))</f>
        <v/>
      </c>
    </row>
    <row r="4881" spans="1:2" x14ac:dyDescent="0.25">
      <c r="A4881" s="20" t="str">
        <f>IFERROR(VLOOKUP(D4881,RIJDERS!$B$19:$D$4377,2,FALSE),"")</f>
        <v/>
      </c>
      <c r="B4881" s="20" t="str">
        <f>IFERROR(VLOOKUP(D4881,RIJDERS!$B$19:$D$4377,3,FALSE),IF(ISBLANK(C4881),"",C4881))</f>
        <v/>
      </c>
    </row>
    <row r="4882" spans="1:2" x14ac:dyDescent="0.25">
      <c r="A4882" s="20" t="str">
        <f>IFERROR(VLOOKUP(D4882,RIJDERS!$B$19:$D$4377,2,FALSE),"")</f>
        <v/>
      </c>
      <c r="B4882" s="20" t="str">
        <f>IFERROR(VLOOKUP(D4882,RIJDERS!$B$19:$D$4377,3,FALSE),IF(ISBLANK(C4882),"",C4882))</f>
        <v/>
      </c>
    </row>
    <row r="4883" spans="1:2" x14ac:dyDescent="0.25">
      <c r="A4883" s="20" t="str">
        <f>IFERROR(VLOOKUP(D4883,RIJDERS!$B$19:$D$4377,2,FALSE),"")</f>
        <v/>
      </c>
      <c r="B4883" s="20" t="str">
        <f>IFERROR(VLOOKUP(D4883,RIJDERS!$B$19:$D$4377,3,FALSE),IF(ISBLANK(C4883),"",C4883))</f>
        <v/>
      </c>
    </row>
    <row r="4884" spans="1:2" x14ac:dyDescent="0.25">
      <c r="A4884" s="20" t="str">
        <f>IFERROR(VLOOKUP(D4884,RIJDERS!$B$19:$D$4377,2,FALSE),"")</f>
        <v/>
      </c>
      <c r="B4884" s="20" t="str">
        <f>IFERROR(VLOOKUP(D4884,RIJDERS!$B$19:$D$4377,3,FALSE),IF(ISBLANK(C4884),"",C4884))</f>
        <v/>
      </c>
    </row>
    <row r="4885" spans="1:2" x14ac:dyDescent="0.25">
      <c r="A4885" s="20" t="str">
        <f>IFERROR(VLOOKUP(D4885,RIJDERS!$B$19:$D$4377,2,FALSE),"")</f>
        <v/>
      </c>
      <c r="B4885" s="20" t="str">
        <f>IFERROR(VLOOKUP(D4885,RIJDERS!$B$19:$D$4377,3,FALSE),IF(ISBLANK(C4885),"",C4885))</f>
        <v/>
      </c>
    </row>
    <row r="4886" spans="1:2" x14ac:dyDescent="0.25">
      <c r="A4886" s="20" t="str">
        <f>IFERROR(VLOOKUP(D4886,RIJDERS!$B$19:$D$4377,2,FALSE),"")</f>
        <v/>
      </c>
      <c r="B4886" s="20" t="str">
        <f>IFERROR(VLOOKUP(D4886,RIJDERS!$B$19:$D$4377,3,FALSE),IF(ISBLANK(C4886),"",C4886))</f>
        <v/>
      </c>
    </row>
    <row r="4887" spans="1:2" x14ac:dyDescent="0.25">
      <c r="A4887" s="20" t="str">
        <f>IFERROR(VLOOKUP(D4887,RIJDERS!$B$19:$D$4377,2,FALSE),"")</f>
        <v/>
      </c>
      <c r="B4887" s="20" t="str">
        <f>IFERROR(VLOOKUP(D4887,RIJDERS!$B$19:$D$4377,3,FALSE),IF(ISBLANK(C4887),"",C4887))</f>
        <v/>
      </c>
    </row>
    <row r="4888" spans="1:2" x14ac:dyDescent="0.25">
      <c r="A4888" s="20" t="str">
        <f>IFERROR(VLOOKUP(D4888,RIJDERS!$B$19:$D$4377,2,FALSE),"")</f>
        <v/>
      </c>
      <c r="B4888" s="20" t="str">
        <f>IFERROR(VLOOKUP(D4888,RIJDERS!$B$19:$D$4377,3,FALSE),IF(ISBLANK(C4888),"",C4888))</f>
        <v/>
      </c>
    </row>
    <row r="4889" spans="1:2" x14ac:dyDescent="0.25">
      <c r="A4889" s="20" t="str">
        <f>IFERROR(VLOOKUP(D4889,RIJDERS!$B$19:$D$4377,2,FALSE),"")</f>
        <v/>
      </c>
      <c r="B4889" s="20" t="str">
        <f>IFERROR(VLOOKUP(D4889,RIJDERS!$B$19:$D$4377,3,FALSE),IF(ISBLANK(C4889),"",C4889))</f>
        <v/>
      </c>
    </row>
    <row r="4890" spans="1:2" x14ac:dyDescent="0.25">
      <c r="A4890" s="20" t="str">
        <f>IFERROR(VLOOKUP(D4890,RIJDERS!$B$19:$D$4377,2,FALSE),"")</f>
        <v/>
      </c>
      <c r="B4890" s="20" t="str">
        <f>IFERROR(VLOOKUP(D4890,RIJDERS!$B$19:$D$4377,3,FALSE),IF(ISBLANK(C4890),"",C4890))</f>
        <v/>
      </c>
    </row>
    <row r="4891" spans="1:2" x14ac:dyDescent="0.25">
      <c r="A4891" s="20" t="str">
        <f>IFERROR(VLOOKUP(D4891,RIJDERS!$B$19:$D$4377,2,FALSE),"")</f>
        <v/>
      </c>
      <c r="B4891" s="20" t="str">
        <f>IFERROR(VLOOKUP(D4891,RIJDERS!$B$19:$D$4377,3,FALSE),IF(ISBLANK(C4891),"",C4891))</f>
        <v/>
      </c>
    </row>
    <row r="4892" spans="1:2" x14ac:dyDescent="0.25">
      <c r="A4892" s="20" t="str">
        <f>IFERROR(VLOOKUP(D4892,RIJDERS!$B$19:$D$4377,2,FALSE),"")</f>
        <v/>
      </c>
      <c r="B4892" s="20" t="str">
        <f>IFERROR(VLOOKUP(D4892,RIJDERS!$B$19:$D$4377,3,FALSE),IF(ISBLANK(C4892),"",C4892))</f>
        <v/>
      </c>
    </row>
    <row r="4893" spans="1:2" x14ac:dyDescent="0.25">
      <c r="A4893" s="20" t="str">
        <f>IFERROR(VLOOKUP(D4893,RIJDERS!$B$19:$D$4377,2,FALSE),"")</f>
        <v/>
      </c>
      <c r="B4893" s="20" t="str">
        <f>IFERROR(VLOOKUP(D4893,RIJDERS!$B$19:$D$4377,3,FALSE),IF(ISBLANK(C4893),"",C4893))</f>
        <v/>
      </c>
    </row>
    <row r="4894" spans="1:2" x14ac:dyDescent="0.25">
      <c r="A4894" s="20" t="str">
        <f>IFERROR(VLOOKUP(D4894,RIJDERS!$B$19:$D$4377,2,FALSE),"")</f>
        <v/>
      </c>
      <c r="B4894" s="20" t="str">
        <f>IFERROR(VLOOKUP(D4894,RIJDERS!$B$19:$D$4377,3,FALSE),IF(ISBLANK(C4894),"",C4894))</f>
        <v/>
      </c>
    </row>
    <row r="4895" spans="1:2" x14ac:dyDescent="0.25">
      <c r="A4895" s="20" t="str">
        <f>IFERROR(VLOOKUP(D4895,RIJDERS!$B$19:$D$4377,2,FALSE),"")</f>
        <v/>
      </c>
      <c r="B4895" s="20" t="str">
        <f>IFERROR(VLOOKUP(D4895,RIJDERS!$B$19:$D$4377,3,FALSE),IF(ISBLANK(C4895),"",C4895))</f>
        <v/>
      </c>
    </row>
    <row r="4896" spans="1:2" x14ac:dyDescent="0.25">
      <c r="A4896" s="20" t="str">
        <f>IFERROR(VLOOKUP(D4896,RIJDERS!$B$19:$D$4377,2,FALSE),"")</f>
        <v/>
      </c>
      <c r="B4896" s="20" t="str">
        <f>IFERROR(VLOOKUP(D4896,RIJDERS!$B$19:$D$4377,3,FALSE),IF(ISBLANK(C4896),"",C4896))</f>
        <v/>
      </c>
    </row>
    <row r="4897" spans="1:2" x14ac:dyDescent="0.25">
      <c r="A4897" s="20" t="str">
        <f>IFERROR(VLOOKUP(D4897,RIJDERS!$B$19:$D$4377,2,FALSE),"")</f>
        <v/>
      </c>
      <c r="B4897" s="20" t="str">
        <f>IFERROR(VLOOKUP(D4897,RIJDERS!$B$19:$D$4377,3,FALSE),IF(ISBLANK(C4897),"",C4897))</f>
        <v/>
      </c>
    </row>
    <row r="4898" spans="1:2" x14ac:dyDescent="0.25">
      <c r="A4898" s="20" t="str">
        <f>IFERROR(VLOOKUP(D4898,RIJDERS!$B$19:$D$4377,2,FALSE),"")</f>
        <v/>
      </c>
      <c r="B4898" s="20" t="str">
        <f>IFERROR(VLOOKUP(D4898,RIJDERS!$B$19:$D$4377,3,FALSE),IF(ISBLANK(C4898),"",C4898))</f>
        <v/>
      </c>
    </row>
    <row r="4899" spans="1:2" x14ac:dyDescent="0.25">
      <c r="A4899" s="20" t="str">
        <f>IFERROR(VLOOKUP(D4899,RIJDERS!$B$19:$D$4377,2,FALSE),"")</f>
        <v/>
      </c>
      <c r="B4899" s="20" t="str">
        <f>IFERROR(VLOOKUP(D4899,RIJDERS!$B$19:$D$4377,3,FALSE),IF(ISBLANK(C4899),"",C4899))</f>
        <v/>
      </c>
    </row>
    <row r="4900" spans="1:2" x14ac:dyDescent="0.25">
      <c r="A4900" s="20" t="str">
        <f>IFERROR(VLOOKUP(D4900,RIJDERS!$B$19:$D$4377,2,FALSE),"")</f>
        <v/>
      </c>
      <c r="B4900" s="20" t="str">
        <f>IFERROR(VLOOKUP(D4900,RIJDERS!$B$19:$D$4377,3,FALSE),IF(ISBLANK(C4900),"",C4900))</f>
        <v/>
      </c>
    </row>
    <row r="4901" spans="1:2" x14ac:dyDescent="0.25">
      <c r="A4901" s="20" t="str">
        <f>IFERROR(VLOOKUP(D4901,RIJDERS!$B$19:$D$4377,2,FALSE),"")</f>
        <v/>
      </c>
      <c r="B4901" s="20" t="str">
        <f>IFERROR(VLOOKUP(D4901,RIJDERS!$B$19:$D$4377,3,FALSE),IF(ISBLANK(C4901),"",C4901))</f>
        <v/>
      </c>
    </row>
    <row r="4902" spans="1:2" x14ac:dyDescent="0.25">
      <c r="A4902" s="20" t="str">
        <f>IFERROR(VLOOKUP(D4902,RIJDERS!$B$19:$D$4377,2,FALSE),"")</f>
        <v/>
      </c>
      <c r="B4902" s="20" t="str">
        <f>IFERROR(VLOOKUP(D4902,RIJDERS!$B$19:$D$4377,3,FALSE),IF(ISBLANK(C4902),"",C4902))</f>
        <v/>
      </c>
    </row>
    <row r="4903" spans="1:2" x14ac:dyDescent="0.25">
      <c r="A4903" s="20" t="str">
        <f>IFERROR(VLOOKUP(D4903,RIJDERS!$B$19:$D$4377,2,FALSE),"")</f>
        <v/>
      </c>
      <c r="B4903" s="20" t="str">
        <f>IFERROR(VLOOKUP(D4903,RIJDERS!$B$19:$D$4377,3,FALSE),IF(ISBLANK(C4903),"",C4903))</f>
        <v/>
      </c>
    </row>
    <row r="4904" spans="1:2" x14ac:dyDescent="0.25">
      <c r="A4904" s="20" t="str">
        <f>IFERROR(VLOOKUP(D4904,RIJDERS!$B$19:$D$4377,2,FALSE),"")</f>
        <v/>
      </c>
      <c r="B4904" s="20" t="str">
        <f>IFERROR(VLOOKUP(D4904,RIJDERS!$B$19:$D$4377,3,FALSE),IF(ISBLANK(C4904),"",C4904))</f>
        <v/>
      </c>
    </row>
    <row r="4905" spans="1:2" x14ac:dyDescent="0.25">
      <c r="A4905" s="20" t="str">
        <f>IFERROR(VLOOKUP(D4905,RIJDERS!$B$19:$D$4377,2,FALSE),"")</f>
        <v/>
      </c>
      <c r="B4905" s="20" t="str">
        <f>IFERROR(VLOOKUP(D4905,RIJDERS!$B$19:$D$4377,3,FALSE),IF(ISBLANK(C4905),"",C4905))</f>
        <v/>
      </c>
    </row>
    <row r="4906" spans="1:2" x14ac:dyDescent="0.25">
      <c r="A4906" s="20" t="str">
        <f>IFERROR(VLOOKUP(D4906,RIJDERS!$B$19:$D$4377,2,FALSE),"")</f>
        <v/>
      </c>
      <c r="B4906" s="20" t="str">
        <f>IFERROR(VLOOKUP(D4906,RIJDERS!$B$19:$D$4377,3,FALSE),IF(ISBLANK(C4906),"",C4906))</f>
        <v/>
      </c>
    </row>
    <row r="4907" spans="1:2" x14ac:dyDescent="0.25">
      <c r="A4907" s="20" t="str">
        <f>IFERROR(VLOOKUP(D4907,RIJDERS!$B$19:$D$4377,2,FALSE),"")</f>
        <v/>
      </c>
      <c r="B4907" s="20" t="str">
        <f>IFERROR(VLOOKUP(D4907,RIJDERS!$B$19:$D$4377,3,FALSE),IF(ISBLANK(C4907),"",C4907))</f>
        <v/>
      </c>
    </row>
    <row r="4908" spans="1:2" x14ac:dyDescent="0.25">
      <c r="A4908" s="20" t="str">
        <f>IFERROR(VLOOKUP(D4908,RIJDERS!$B$19:$D$4377,2,FALSE),"")</f>
        <v/>
      </c>
      <c r="B4908" s="20" t="str">
        <f>IFERROR(VLOOKUP(D4908,RIJDERS!$B$19:$D$4377,3,FALSE),IF(ISBLANK(C4908),"",C4908))</f>
        <v/>
      </c>
    </row>
    <row r="4909" spans="1:2" x14ac:dyDescent="0.25">
      <c r="A4909" s="20" t="str">
        <f>IFERROR(VLOOKUP(D4909,RIJDERS!$B$19:$D$4377,2,FALSE),"")</f>
        <v/>
      </c>
      <c r="B4909" s="20" t="str">
        <f>IFERROR(VLOOKUP(D4909,RIJDERS!$B$19:$D$4377,3,FALSE),IF(ISBLANK(C4909),"",C4909))</f>
        <v/>
      </c>
    </row>
    <row r="4910" spans="1:2" x14ac:dyDescent="0.25">
      <c r="A4910" s="20" t="str">
        <f>IFERROR(VLOOKUP(D4910,RIJDERS!$B$19:$D$4377,2,FALSE),"")</f>
        <v/>
      </c>
      <c r="B4910" s="20" t="str">
        <f>IFERROR(VLOOKUP(D4910,RIJDERS!$B$19:$D$4377,3,FALSE),IF(ISBLANK(C4910),"",C4910))</f>
        <v/>
      </c>
    </row>
    <row r="4911" spans="1:2" x14ac:dyDescent="0.25">
      <c r="A4911" s="20" t="str">
        <f>IFERROR(VLOOKUP(D4911,RIJDERS!$B$19:$D$4377,2,FALSE),"")</f>
        <v/>
      </c>
      <c r="B4911" s="20" t="str">
        <f>IFERROR(VLOOKUP(D4911,RIJDERS!$B$19:$D$4377,3,FALSE),IF(ISBLANK(C4911),"",C4911))</f>
        <v/>
      </c>
    </row>
    <row r="4912" spans="1:2" x14ac:dyDescent="0.25">
      <c r="A4912" s="20" t="str">
        <f>IFERROR(VLOOKUP(D4912,RIJDERS!$B$19:$D$4377,2,FALSE),"")</f>
        <v/>
      </c>
      <c r="B4912" s="20" t="str">
        <f>IFERROR(VLOOKUP(D4912,RIJDERS!$B$19:$D$4377,3,FALSE),IF(ISBLANK(C4912),"",C4912))</f>
        <v/>
      </c>
    </row>
    <row r="4913" spans="1:2" x14ac:dyDescent="0.25">
      <c r="A4913" s="20" t="str">
        <f>IFERROR(VLOOKUP(D4913,RIJDERS!$B$19:$D$4377,2,FALSE),"")</f>
        <v/>
      </c>
      <c r="B4913" s="20" t="str">
        <f>IFERROR(VLOOKUP(D4913,RIJDERS!$B$19:$D$4377,3,FALSE),IF(ISBLANK(C4913),"",C4913))</f>
        <v/>
      </c>
    </row>
    <row r="4914" spans="1:2" x14ac:dyDescent="0.25">
      <c r="A4914" s="20" t="str">
        <f>IFERROR(VLOOKUP(D4914,RIJDERS!$B$19:$D$4377,2,FALSE),"")</f>
        <v/>
      </c>
      <c r="B4914" s="20" t="str">
        <f>IFERROR(VLOOKUP(D4914,RIJDERS!$B$19:$D$4377,3,FALSE),IF(ISBLANK(C4914),"",C4914))</f>
        <v/>
      </c>
    </row>
    <row r="4915" spans="1:2" x14ac:dyDescent="0.25">
      <c r="A4915" s="20" t="str">
        <f>IFERROR(VLOOKUP(D4915,RIJDERS!$B$19:$D$4377,2,FALSE),"")</f>
        <v/>
      </c>
      <c r="B4915" s="20" t="str">
        <f>IFERROR(VLOOKUP(D4915,RIJDERS!$B$19:$D$4377,3,FALSE),IF(ISBLANK(C4915),"",C4915))</f>
        <v/>
      </c>
    </row>
    <row r="4916" spans="1:2" x14ac:dyDescent="0.25">
      <c r="A4916" s="20" t="str">
        <f>IFERROR(VLOOKUP(D4916,RIJDERS!$B$19:$D$4377,2,FALSE),"")</f>
        <v/>
      </c>
      <c r="B4916" s="20" t="str">
        <f>IFERROR(VLOOKUP(D4916,RIJDERS!$B$19:$D$4377,3,FALSE),IF(ISBLANK(C4916),"",C4916))</f>
        <v/>
      </c>
    </row>
    <row r="4917" spans="1:2" x14ac:dyDescent="0.25">
      <c r="A4917" s="20" t="str">
        <f>IFERROR(VLOOKUP(D4917,RIJDERS!$B$19:$D$4377,2,FALSE),"")</f>
        <v/>
      </c>
      <c r="B4917" s="20" t="str">
        <f>IFERROR(VLOOKUP(D4917,RIJDERS!$B$19:$D$4377,3,FALSE),IF(ISBLANK(C4917),"",C4917))</f>
        <v/>
      </c>
    </row>
    <row r="4918" spans="1:2" x14ac:dyDescent="0.25">
      <c r="A4918" s="20" t="str">
        <f>IFERROR(VLOOKUP(D4918,RIJDERS!$B$19:$D$4377,2,FALSE),"")</f>
        <v/>
      </c>
      <c r="B4918" s="20" t="str">
        <f>IFERROR(VLOOKUP(D4918,RIJDERS!$B$19:$D$4377,3,FALSE),IF(ISBLANK(C4918),"",C4918))</f>
        <v/>
      </c>
    </row>
    <row r="4919" spans="1:2" x14ac:dyDescent="0.25">
      <c r="A4919" s="20" t="str">
        <f>IFERROR(VLOOKUP(D4919,RIJDERS!$B$19:$D$4377,2,FALSE),"")</f>
        <v/>
      </c>
      <c r="B4919" s="20" t="str">
        <f>IFERROR(VLOOKUP(D4919,RIJDERS!$B$19:$D$4377,3,FALSE),IF(ISBLANK(C4919),"",C4919))</f>
        <v/>
      </c>
    </row>
    <row r="4920" spans="1:2" x14ac:dyDescent="0.25">
      <c r="A4920" s="20" t="str">
        <f>IFERROR(VLOOKUP(D4920,RIJDERS!$B$19:$D$4377,2,FALSE),"")</f>
        <v/>
      </c>
      <c r="B4920" s="20" t="str">
        <f>IFERROR(VLOOKUP(D4920,RIJDERS!$B$19:$D$4377,3,FALSE),IF(ISBLANK(C4920),"",C4920))</f>
        <v/>
      </c>
    </row>
    <row r="4921" spans="1:2" x14ac:dyDescent="0.25">
      <c r="A4921" s="20" t="str">
        <f>IFERROR(VLOOKUP(D4921,RIJDERS!$B$19:$D$4377,2,FALSE),"")</f>
        <v/>
      </c>
      <c r="B4921" s="20" t="str">
        <f>IFERROR(VLOOKUP(D4921,RIJDERS!$B$19:$D$4377,3,FALSE),IF(ISBLANK(C4921),"",C4921))</f>
        <v/>
      </c>
    </row>
    <row r="4922" spans="1:2" x14ac:dyDescent="0.25">
      <c r="A4922" s="20" t="str">
        <f>IFERROR(VLOOKUP(D4922,RIJDERS!$B$19:$D$4377,2,FALSE),"")</f>
        <v/>
      </c>
      <c r="B4922" s="20" t="str">
        <f>IFERROR(VLOOKUP(D4922,RIJDERS!$B$19:$D$4377,3,FALSE),IF(ISBLANK(C4922),"",C4922))</f>
        <v/>
      </c>
    </row>
    <row r="4923" spans="1:2" x14ac:dyDescent="0.25">
      <c r="A4923" s="20" t="str">
        <f>IFERROR(VLOOKUP(D4923,RIJDERS!$B$19:$D$4377,2,FALSE),"")</f>
        <v/>
      </c>
      <c r="B4923" s="20" t="str">
        <f>IFERROR(VLOOKUP(D4923,RIJDERS!$B$19:$D$4377,3,FALSE),IF(ISBLANK(C4923),"",C4923))</f>
        <v/>
      </c>
    </row>
    <row r="4924" spans="1:2" x14ac:dyDescent="0.25">
      <c r="A4924" s="20" t="str">
        <f>IFERROR(VLOOKUP(D4924,RIJDERS!$B$19:$D$4377,2,FALSE),"")</f>
        <v/>
      </c>
      <c r="B4924" s="20" t="str">
        <f>IFERROR(VLOOKUP(D4924,RIJDERS!$B$19:$D$4377,3,FALSE),IF(ISBLANK(C4924),"",C4924))</f>
        <v/>
      </c>
    </row>
    <row r="4925" spans="1:2" x14ac:dyDescent="0.25">
      <c r="A4925" s="20" t="str">
        <f>IFERROR(VLOOKUP(D4925,RIJDERS!$B$19:$D$4377,2,FALSE),"")</f>
        <v/>
      </c>
      <c r="B4925" s="20" t="str">
        <f>IFERROR(VLOOKUP(D4925,RIJDERS!$B$19:$D$4377,3,FALSE),IF(ISBLANK(C4925),"",C4925))</f>
        <v/>
      </c>
    </row>
    <row r="4926" spans="1:2" x14ac:dyDescent="0.25">
      <c r="A4926" s="20" t="str">
        <f>IFERROR(VLOOKUP(D4926,RIJDERS!$B$19:$D$4377,2,FALSE),"")</f>
        <v/>
      </c>
      <c r="B4926" s="20" t="str">
        <f>IFERROR(VLOOKUP(D4926,RIJDERS!$B$19:$D$4377,3,FALSE),IF(ISBLANK(C4926),"",C4926))</f>
        <v/>
      </c>
    </row>
    <row r="4927" spans="1:2" x14ac:dyDescent="0.25">
      <c r="A4927" s="20" t="str">
        <f>IFERROR(VLOOKUP(D4927,RIJDERS!$B$19:$D$4377,2,FALSE),"")</f>
        <v/>
      </c>
      <c r="B4927" s="20" t="str">
        <f>IFERROR(VLOOKUP(D4927,RIJDERS!$B$19:$D$4377,3,FALSE),IF(ISBLANK(C4927),"",C4927))</f>
        <v/>
      </c>
    </row>
    <row r="4928" spans="1:2" x14ac:dyDescent="0.25">
      <c r="A4928" s="20" t="str">
        <f>IFERROR(VLOOKUP(D4928,RIJDERS!$B$19:$D$4377,2,FALSE),"")</f>
        <v/>
      </c>
      <c r="B4928" s="20" t="str">
        <f>IFERROR(VLOOKUP(D4928,RIJDERS!$B$19:$D$4377,3,FALSE),IF(ISBLANK(C4928),"",C4928))</f>
        <v/>
      </c>
    </row>
    <row r="4929" spans="1:2" x14ac:dyDescent="0.25">
      <c r="A4929" s="20" t="str">
        <f>IFERROR(VLOOKUP(D4929,RIJDERS!$B$19:$D$4377,2,FALSE),"")</f>
        <v/>
      </c>
      <c r="B4929" s="20" t="str">
        <f>IFERROR(VLOOKUP(D4929,RIJDERS!$B$19:$D$4377,3,FALSE),IF(ISBLANK(C4929),"",C4929))</f>
        <v/>
      </c>
    </row>
    <row r="4930" spans="1:2" x14ac:dyDescent="0.25">
      <c r="A4930" s="20" t="str">
        <f>IFERROR(VLOOKUP(D4930,RIJDERS!$B$19:$D$4377,2,FALSE),"")</f>
        <v/>
      </c>
      <c r="B4930" s="20" t="str">
        <f>IFERROR(VLOOKUP(D4930,RIJDERS!$B$19:$D$4377,3,FALSE),IF(ISBLANK(C4930),"",C4930))</f>
        <v/>
      </c>
    </row>
    <row r="4931" spans="1:2" x14ac:dyDescent="0.25">
      <c r="A4931" s="20" t="str">
        <f>IFERROR(VLOOKUP(D4931,RIJDERS!$B$19:$D$4377,2,FALSE),"")</f>
        <v/>
      </c>
      <c r="B4931" s="20" t="str">
        <f>IFERROR(VLOOKUP(D4931,RIJDERS!$B$19:$D$4377,3,FALSE),IF(ISBLANK(C4931),"",C4931))</f>
        <v/>
      </c>
    </row>
    <row r="4932" spans="1:2" x14ac:dyDescent="0.25">
      <c r="A4932" s="20" t="str">
        <f>IFERROR(VLOOKUP(D4932,RIJDERS!$B$19:$D$4377,2,FALSE),"")</f>
        <v/>
      </c>
      <c r="B4932" s="20" t="str">
        <f>IFERROR(VLOOKUP(D4932,RIJDERS!$B$19:$D$4377,3,FALSE),IF(ISBLANK(C4932),"",C4932))</f>
        <v/>
      </c>
    </row>
    <row r="4933" spans="1:2" x14ac:dyDescent="0.25">
      <c r="A4933" s="20" t="str">
        <f>IFERROR(VLOOKUP(D4933,RIJDERS!$B$19:$D$4377,2,FALSE),"")</f>
        <v/>
      </c>
      <c r="B4933" s="20" t="str">
        <f>IFERROR(VLOOKUP(D4933,RIJDERS!$B$19:$D$4377,3,FALSE),IF(ISBLANK(C4933),"",C4933))</f>
        <v/>
      </c>
    </row>
    <row r="4934" spans="1:2" x14ac:dyDescent="0.25">
      <c r="A4934" s="20" t="str">
        <f>IFERROR(VLOOKUP(D4934,RIJDERS!$B$19:$D$4377,2,FALSE),"")</f>
        <v/>
      </c>
      <c r="B4934" s="20" t="str">
        <f>IFERROR(VLOOKUP(D4934,RIJDERS!$B$19:$D$4377,3,FALSE),IF(ISBLANK(C4934),"",C4934))</f>
        <v/>
      </c>
    </row>
    <row r="4935" spans="1:2" x14ac:dyDescent="0.25">
      <c r="A4935" s="20" t="str">
        <f>IFERROR(VLOOKUP(D4935,RIJDERS!$B$19:$D$4377,2,FALSE),"")</f>
        <v/>
      </c>
      <c r="B4935" s="20" t="str">
        <f>IFERROR(VLOOKUP(D4935,RIJDERS!$B$19:$D$4377,3,FALSE),IF(ISBLANK(C4935),"",C4935))</f>
        <v/>
      </c>
    </row>
    <row r="4936" spans="1:2" x14ac:dyDescent="0.25">
      <c r="A4936" s="20" t="str">
        <f>IFERROR(VLOOKUP(D4936,RIJDERS!$B$19:$D$4377,2,FALSE),"")</f>
        <v/>
      </c>
      <c r="B4936" s="20" t="str">
        <f>IFERROR(VLOOKUP(D4936,RIJDERS!$B$19:$D$4377,3,FALSE),IF(ISBLANK(C4936),"",C4936))</f>
        <v/>
      </c>
    </row>
    <row r="4937" spans="1:2" x14ac:dyDescent="0.25">
      <c r="A4937" s="20" t="str">
        <f>IFERROR(VLOOKUP(D4937,RIJDERS!$B$19:$D$4377,2,FALSE),"")</f>
        <v/>
      </c>
      <c r="B4937" s="20" t="str">
        <f>IFERROR(VLOOKUP(D4937,RIJDERS!$B$19:$D$4377,3,FALSE),IF(ISBLANK(C4937),"",C4937))</f>
        <v/>
      </c>
    </row>
    <row r="4938" spans="1:2" x14ac:dyDescent="0.25">
      <c r="A4938" s="20" t="str">
        <f>IFERROR(VLOOKUP(D4938,RIJDERS!$B$19:$D$4377,2,FALSE),"")</f>
        <v/>
      </c>
      <c r="B4938" s="20" t="str">
        <f>IFERROR(VLOOKUP(D4938,RIJDERS!$B$19:$D$4377,3,FALSE),IF(ISBLANK(C4938),"",C4938))</f>
        <v/>
      </c>
    </row>
    <row r="4939" spans="1:2" x14ac:dyDescent="0.25">
      <c r="A4939" s="20" t="str">
        <f>IFERROR(VLOOKUP(D4939,RIJDERS!$B$19:$D$4377,2,FALSE),"")</f>
        <v/>
      </c>
      <c r="B4939" s="20" t="str">
        <f>IFERROR(VLOOKUP(D4939,RIJDERS!$B$19:$D$4377,3,FALSE),IF(ISBLANK(C4939),"",C4939))</f>
        <v/>
      </c>
    </row>
    <row r="4940" spans="1:2" x14ac:dyDescent="0.25">
      <c r="A4940" s="20" t="str">
        <f>IFERROR(VLOOKUP(D4940,RIJDERS!$B$19:$D$4377,2,FALSE),"")</f>
        <v/>
      </c>
      <c r="B4940" s="20" t="str">
        <f>IFERROR(VLOOKUP(D4940,RIJDERS!$B$19:$D$4377,3,FALSE),IF(ISBLANK(C4940),"",C4940))</f>
        <v/>
      </c>
    </row>
    <row r="4941" spans="1:2" x14ac:dyDescent="0.25">
      <c r="A4941" s="20" t="str">
        <f>IFERROR(VLOOKUP(D4941,RIJDERS!$B$19:$D$4377,2,FALSE),"")</f>
        <v/>
      </c>
      <c r="B4941" s="20" t="str">
        <f>IFERROR(VLOOKUP(D4941,RIJDERS!$B$19:$D$4377,3,FALSE),IF(ISBLANK(C4941),"",C4941))</f>
        <v/>
      </c>
    </row>
    <row r="4942" spans="1:2" x14ac:dyDescent="0.25">
      <c r="A4942" s="20" t="str">
        <f>IFERROR(VLOOKUP(D4942,RIJDERS!$B$19:$D$4377,2,FALSE),"")</f>
        <v/>
      </c>
      <c r="B4942" s="20" t="str">
        <f>IFERROR(VLOOKUP(D4942,RIJDERS!$B$19:$D$4377,3,FALSE),IF(ISBLANK(C4942),"",C4942))</f>
        <v/>
      </c>
    </row>
    <row r="4943" spans="1:2" x14ac:dyDescent="0.25">
      <c r="A4943" s="20" t="str">
        <f>IFERROR(VLOOKUP(D4943,RIJDERS!$B$19:$D$4377,2,FALSE),"")</f>
        <v/>
      </c>
      <c r="B4943" s="20" t="str">
        <f>IFERROR(VLOOKUP(D4943,RIJDERS!$B$19:$D$4377,3,FALSE),IF(ISBLANK(C4943),"",C4943))</f>
        <v/>
      </c>
    </row>
    <row r="4944" spans="1:2" x14ac:dyDescent="0.25">
      <c r="A4944" s="20" t="str">
        <f>IFERROR(VLOOKUP(D4944,RIJDERS!$B$19:$D$4377,2,FALSE),"")</f>
        <v/>
      </c>
      <c r="B4944" s="20" t="str">
        <f>IFERROR(VLOOKUP(D4944,RIJDERS!$B$19:$D$4377,3,FALSE),IF(ISBLANK(C4944),"",C4944))</f>
        <v/>
      </c>
    </row>
    <row r="4945" spans="1:2" x14ac:dyDescent="0.25">
      <c r="A4945" s="20" t="str">
        <f>IFERROR(VLOOKUP(D4945,RIJDERS!$B$19:$D$4377,2,FALSE),"")</f>
        <v/>
      </c>
      <c r="B4945" s="20" t="str">
        <f>IFERROR(VLOOKUP(D4945,RIJDERS!$B$19:$D$4377,3,FALSE),IF(ISBLANK(C4945),"",C4945))</f>
        <v/>
      </c>
    </row>
    <row r="4946" spans="1:2" x14ac:dyDescent="0.25">
      <c r="A4946" s="20" t="str">
        <f>IFERROR(VLOOKUP(D4946,RIJDERS!$B$19:$D$4377,2,FALSE),"")</f>
        <v/>
      </c>
      <c r="B4946" s="20" t="str">
        <f>IFERROR(VLOOKUP(D4946,RIJDERS!$B$19:$D$4377,3,FALSE),IF(ISBLANK(C4946),"",C4946))</f>
        <v/>
      </c>
    </row>
    <row r="4947" spans="1:2" x14ac:dyDescent="0.25">
      <c r="A4947" s="20" t="str">
        <f>IFERROR(VLOOKUP(D4947,RIJDERS!$B$19:$D$4377,2,FALSE),"")</f>
        <v/>
      </c>
      <c r="B4947" s="20" t="str">
        <f>IFERROR(VLOOKUP(D4947,RIJDERS!$B$19:$D$4377,3,FALSE),IF(ISBLANK(C4947),"",C4947))</f>
        <v/>
      </c>
    </row>
    <row r="4948" spans="1:2" x14ac:dyDescent="0.25">
      <c r="A4948" s="20" t="str">
        <f>IFERROR(VLOOKUP(D4948,RIJDERS!$B$19:$D$4377,2,FALSE),"")</f>
        <v/>
      </c>
      <c r="B4948" s="20" t="str">
        <f>IFERROR(VLOOKUP(D4948,RIJDERS!$B$19:$D$4377,3,FALSE),IF(ISBLANK(C4948),"",C4948))</f>
        <v/>
      </c>
    </row>
    <row r="4949" spans="1:2" x14ac:dyDescent="0.25">
      <c r="A4949" s="20" t="str">
        <f>IFERROR(VLOOKUP(D4949,RIJDERS!$B$19:$D$4377,2,FALSE),"")</f>
        <v/>
      </c>
      <c r="B4949" s="20" t="str">
        <f>IFERROR(VLOOKUP(D4949,RIJDERS!$B$19:$D$4377,3,FALSE),IF(ISBLANK(C4949),"",C4949))</f>
        <v/>
      </c>
    </row>
    <row r="4950" spans="1:2" x14ac:dyDescent="0.25">
      <c r="A4950" s="20" t="str">
        <f>IFERROR(VLOOKUP(D4950,RIJDERS!$B$19:$D$4377,2,FALSE),"")</f>
        <v/>
      </c>
      <c r="B4950" s="20" t="str">
        <f>IFERROR(VLOOKUP(D4950,RIJDERS!$B$19:$D$4377,3,FALSE),IF(ISBLANK(C4950),"",C4950))</f>
        <v/>
      </c>
    </row>
    <row r="4951" spans="1:2" x14ac:dyDescent="0.25">
      <c r="A4951" s="20" t="str">
        <f>IFERROR(VLOOKUP(D4951,RIJDERS!$B$19:$D$4377,2,FALSE),"")</f>
        <v/>
      </c>
      <c r="B4951" s="20" t="str">
        <f>IFERROR(VLOOKUP(D4951,RIJDERS!$B$19:$D$4377,3,FALSE),IF(ISBLANK(C4951),"",C4951))</f>
        <v/>
      </c>
    </row>
    <row r="4952" spans="1:2" x14ac:dyDescent="0.25">
      <c r="A4952" s="20" t="str">
        <f>IFERROR(VLOOKUP(D4952,RIJDERS!$B$19:$D$4377,2,FALSE),"")</f>
        <v/>
      </c>
      <c r="B4952" s="20" t="str">
        <f>IFERROR(VLOOKUP(D4952,RIJDERS!$B$19:$D$4377,3,FALSE),IF(ISBLANK(C4952),"",C4952))</f>
        <v/>
      </c>
    </row>
    <row r="4953" spans="1:2" x14ac:dyDescent="0.25">
      <c r="A4953" s="20" t="str">
        <f>IFERROR(VLOOKUP(D4953,RIJDERS!$B$19:$D$4377,2,FALSE),"")</f>
        <v/>
      </c>
      <c r="B4953" s="20" t="str">
        <f>IFERROR(VLOOKUP(D4953,RIJDERS!$B$19:$D$4377,3,FALSE),IF(ISBLANK(C4953),"",C4953))</f>
        <v/>
      </c>
    </row>
    <row r="4954" spans="1:2" x14ac:dyDescent="0.25">
      <c r="A4954" s="20" t="str">
        <f>IFERROR(VLOOKUP(D4954,RIJDERS!$B$19:$D$4377,2,FALSE),"")</f>
        <v/>
      </c>
      <c r="B4954" s="20" t="str">
        <f>IFERROR(VLOOKUP(D4954,RIJDERS!$B$19:$D$4377,3,FALSE),IF(ISBLANK(C4954),"",C4954))</f>
        <v/>
      </c>
    </row>
    <row r="4955" spans="1:2" x14ac:dyDescent="0.25">
      <c r="A4955" s="20" t="str">
        <f>IFERROR(VLOOKUP(D4955,RIJDERS!$B$19:$D$4377,2,FALSE),"")</f>
        <v/>
      </c>
      <c r="B4955" s="20" t="str">
        <f>IFERROR(VLOOKUP(D4955,RIJDERS!$B$19:$D$4377,3,FALSE),IF(ISBLANK(C4955),"",C4955))</f>
        <v/>
      </c>
    </row>
    <row r="4956" spans="1:2" x14ac:dyDescent="0.25">
      <c r="A4956" s="20" t="str">
        <f>IFERROR(VLOOKUP(D4956,RIJDERS!$B$19:$D$4377,2,FALSE),"")</f>
        <v/>
      </c>
      <c r="B4956" s="20" t="str">
        <f>IFERROR(VLOOKUP(D4956,RIJDERS!$B$19:$D$4377,3,FALSE),IF(ISBLANK(C4956),"",C4956))</f>
        <v/>
      </c>
    </row>
    <row r="4957" spans="1:2" x14ac:dyDescent="0.25">
      <c r="A4957" s="20" t="str">
        <f>IFERROR(VLOOKUP(D4957,RIJDERS!$B$19:$D$4377,2,FALSE),"")</f>
        <v/>
      </c>
      <c r="B4957" s="20" t="str">
        <f>IFERROR(VLOOKUP(D4957,RIJDERS!$B$19:$D$4377,3,FALSE),IF(ISBLANK(C4957),"",C4957))</f>
        <v/>
      </c>
    </row>
    <row r="4958" spans="1:2" x14ac:dyDescent="0.25">
      <c r="A4958" s="20" t="str">
        <f>IFERROR(VLOOKUP(D4958,RIJDERS!$B$19:$D$4377,2,FALSE),"")</f>
        <v/>
      </c>
      <c r="B4958" s="20" t="str">
        <f>IFERROR(VLOOKUP(D4958,RIJDERS!$B$19:$D$4377,3,FALSE),IF(ISBLANK(C4958),"",C4958))</f>
        <v/>
      </c>
    </row>
    <row r="4959" spans="1:2" x14ac:dyDescent="0.25">
      <c r="A4959" s="20" t="str">
        <f>IFERROR(VLOOKUP(D4959,RIJDERS!$B$19:$D$4377,2,FALSE),"")</f>
        <v/>
      </c>
      <c r="B4959" s="20" t="str">
        <f>IFERROR(VLOOKUP(D4959,RIJDERS!$B$19:$D$4377,3,FALSE),IF(ISBLANK(C4959),"",C4959))</f>
        <v/>
      </c>
    </row>
    <row r="4960" spans="1:2" x14ac:dyDescent="0.25">
      <c r="A4960" s="20" t="str">
        <f>IFERROR(VLOOKUP(D4960,RIJDERS!$B$19:$D$4377,2,FALSE),"")</f>
        <v/>
      </c>
      <c r="B4960" s="20" t="str">
        <f>IFERROR(VLOOKUP(D4960,RIJDERS!$B$19:$D$4377,3,FALSE),IF(ISBLANK(C4960),"",C4960))</f>
        <v/>
      </c>
    </row>
    <row r="4961" spans="1:2" x14ac:dyDescent="0.25">
      <c r="A4961" s="20" t="str">
        <f>IFERROR(VLOOKUP(D4961,RIJDERS!$B$19:$D$4377,2,FALSE),"")</f>
        <v/>
      </c>
      <c r="B4961" s="20" t="str">
        <f>IFERROR(VLOOKUP(D4961,RIJDERS!$B$19:$D$4377,3,FALSE),IF(ISBLANK(C4961),"",C4961))</f>
        <v/>
      </c>
    </row>
    <row r="4962" spans="1:2" x14ac:dyDescent="0.25">
      <c r="A4962" s="20" t="str">
        <f>IFERROR(VLOOKUP(D4962,RIJDERS!$B$19:$D$4377,2,FALSE),"")</f>
        <v/>
      </c>
      <c r="B4962" s="20" t="str">
        <f>IFERROR(VLOOKUP(D4962,RIJDERS!$B$19:$D$4377,3,FALSE),IF(ISBLANK(C4962),"",C4962))</f>
        <v/>
      </c>
    </row>
    <row r="4963" spans="1:2" x14ac:dyDescent="0.25">
      <c r="A4963" s="20" t="str">
        <f>IFERROR(VLOOKUP(D4963,RIJDERS!$B$19:$D$4377,2,FALSE),"")</f>
        <v/>
      </c>
      <c r="B4963" s="20" t="str">
        <f>IFERROR(VLOOKUP(D4963,RIJDERS!$B$19:$D$4377,3,FALSE),IF(ISBLANK(C4963),"",C4963))</f>
        <v/>
      </c>
    </row>
    <row r="4964" spans="1:2" x14ac:dyDescent="0.25">
      <c r="A4964" s="20" t="str">
        <f>IFERROR(VLOOKUP(D4964,RIJDERS!$B$19:$D$4377,2,FALSE),"")</f>
        <v/>
      </c>
      <c r="B4964" s="20" t="str">
        <f>IFERROR(VLOOKUP(D4964,RIJDERS!$B$19:$D$4377,3,FALSE),IF(ISBLANK(C4964),"",C4964))</f>
        <v/>
      </c>
    </row>
    <row r="4965" spans="1:2" x14ac:dyDescent="0.25">
      <c r="A4965" s="20" t="str">
        <f>IFERROR(VLOOKUP(D4965,RIJDERS!$B$19:$D$4377,2,FALSE),"")</f>
        <v/>
      </c>
      <c r="B4965" s="20" t="str">
        <f>IFERROR(VLOOKUP(D4965,RIJDERS!$B$19:$D$4377,3,FALSE),IF(ISBLANK(C4965),"",C4965))</f>
        <v/>
      </c>
    </row>
    <row r="4966" spans="1:2" x14ac:dyDescent="0.25">
      <c r="A4966" s="20" t="str">
        <f>IFERROR(VLOOKUP(D4966,RIJDERS!$B$19:$D$4377,2,FALSE),"")</f>
        <v/>
      </c>
      <c r="B4966" s="20" t="str">
        <f>IFERROR(VLOOKUP(D4966,RIJDERS!$B$19:$D$4377,3,FALSE),IF(ISBLANK(C4966),"",C4966))</f>
        <v/>
      </c>
    </row>
    <row r="4967" spans="1:2" x14ac:dyDescent="0.25">
      <c r="A4967" s="20" t="str">
        <f>IFERROR(VLOOKUP(D4967,RIJDERS!$B$19:$D$4377,2,FALSE),"")</f>
        <v/>
      </c>
      <c r="B4967" s="20" t="str">
        <f>IFERROR(VLOOKUP(D4967,RIJDERS!$B$19:$D$4377,3,FALSE),IF(ISBLANK(C4967),"",C4967))</f>
        <v/>
      </c>
    </row>
    <row r="4968" spans="1:2" x14ac:dyDescent="0.25">
      <c r="A4968" s="20" t="str">
        <f>IFERROR(VLOOKUP(D4968,RIJDERS!$B$19:$D$4377,2,FALSE),"")</f>
        <v/>
      </c>
      <c r="B4968" s="20" t="str">
        <f>IFERROR(VLOOKUP(D4968,RIJDERS!$B$19:$D$4377,3,FALSE),IF(ISBLANK(C4968),"",C4968))</f>
        <v/>
      </c>
    </row>
    <row r="4969" spans="1:2" x14ac:dyDescent="0.25">
      <c r="A4969" s="20" t="str">
        <f>IFERROR(VLOOKUP(D4969,RIJDERS!$B$19:$D$4377,2,FALSE),"")</f>
        <v/>
      </c>
      <c r="B4969" s="20" t="str">
        <f>IFERROR(VLOOKUP(D4969,RIJDERS!$B$19:$D$4377,3,FALSE),IF(ISBLANK(C4969),"",C4969))</f>
        <v/>
      </c>
    </row>
    <row r="4970" spans="1:2" x14ac:dyDescent="0.25">
      <c r="A4970" s="20" t="str">
        <f>IFERROR(VLOOKUP(D4970,RIJDERS!$B$19:$D$4377,2,FALSE),"")</f>
        <v/>
      </c>
      <c r="B4970" s="20" t="str">
        <f>IFERROR(VLOOKUP(D4970,RIJDERS!$B$19:$D$4377,3,FALSE),IF(ISBLANK(C4970),"",C4970))</f>
        <v/>
      </c>
    </row>
    <row r="4971" spans="1:2" x14ac:dyDescent="0.25">
      <c r="A4971" s="20" t="str">
        <f>IFERROR(VLOOKUP(D4971,RIJDERS!$B$19:$D$4377,2,FALSE),"")</f>
        <v/>
      </c>
      <c r="B4971" s="20" t="str">
        <f>IFERROR(VLOOKUP(D4971,RIJDERS!$B$19:$D$4377,3,FALSE),IF(ISBLANK(C4971),"",C4971))</f>
        <v/>
      </c>
    </row>
    <row r="4972" spans="1:2" x14ac:dyDescent="0.25">
      <c r="A4972" s="20" t="str">
        <f>IFERROR(VLOOKUP(D4972,RIJDERS!$B$19:$D$4377,2,FALSE),"")</f>
        <v/>
      </c>
      <c r="B4972" s="20" t="str">
        <f>IFERROR(VLOOKUP(D4972,RIJDERS!$B$19:$D$4377,3,FALSE),IF(ISBLANK(C4972),"",C4972))</f>
        <v/>
      </c>
    </row>
    <row r="4973" spans="1:2" x14ac:dyDescent="0.25">
      <c r="A4973" s="20" t="str">
        <f>IFERROR(VLOOKUP(D4973,RIJDERS!$B$19:$D$4377,2,FALSE),"")</f>
        <v/>
      </c>
      <c r="B4973" s="20" t="str">
        <f>IFERROR(VLOOKUP(D4973,RIJDERS!$B$19:$D$4377,3,FALSE),IF(ISBLANK(C4973),"",C4973))</f>
        <v/>
      </c>
    </row>
    <row r="4974" spans="1:2" x14ac:dyDescent="0.25">
      <c r="A4974" s="20" t="str">
        <f>IFERROR(VLOOKUP(D4974,RIJDERS!$B$19:$D$4377,2,FALSE),"")</f>
        <v/>
      </c>
      <c r="B4974" s="20" t="str">
        <f>IFERROR(VLOOKUP(D4974,RIJDERS!$B$19:$D$4377,3,FALSE),IF(ISBLANK(C4974),"",C4974))</f>
        <v/>
      </c>
    </row>
    <row r="4975" spans="1:2" x14ac:dyDescent="0.25">
      <c r="A4975" s="20" t="str">
        <f>IFERROR(VLOOKUP(D4975,RIJDERS!$B$19:$D$4377,2,FALSE),"")</f>
        <v/>
      </c>
      <c r="B4975" s="20" t="str">
        <f>IFERROR(VLOOKUP(D4975,RIJDERS!$B$19:$D$4377,3,FALSE),IF(ISBLANK(C4975),"",C4975))</f>
        <v/>
      </c>
    </row>
    <row r="4976" spans="1:2" x14ac:dyDescent="0.25">
      <c r="A4976" s="20" t="str">
        <f>IFERROR(VLOOKUP(D4976,RIJDERS!$B$19:$D$4377,2,FALSE),"")</f>
        <v/>
      </c>
      <c r="B4976" s="20" t="str">
        <f>IFERROR(VLOOKUP(D4976,RIJDERS!$B$19:$D$4377,3,FALSE),IF(ISBLANK(C4976),"",C4976))</f>
        <v/>
      </c>
    </row>
    <row r="4977" spans="1:2" x14ac:dyDescent="0.25">
      <c r="A4977" s="20" t="str">
        <f>IFERROR(VLOOKUP(D4977,RIJDERS!$B$19:$D$4377,2,FALSE),"")</f>
        <v/>
      </c>
      <c r="B4977" s="20" t="str">
        <f>IFERROR(VLOOKUP(D4977,RIJDERS!$B$19:$D$4377,3,FALSE),IF(ISBLANK(C4977),"",C4977))</f>
        <v/>
      </c>
    </row>
    <row r="4978" spans="1:2" x14ac:dyDescent="0.25">
      <c r="A4978" s="20" t="str">
        <f>IFERROR(VLOOKUP(D4978,RIJDERS!$B$19:$D$4377,2,FALSE),"")</f>
        <v/>
      </c>
      <c r="B4978" s="20" t="str">
        <f>IFERROR(VLOOKUP(D4978,RIJDERS!$B$19:$D$4377,3,FALSE),IF(ISBLANK(C4978),"",C4978))</f>
        <v/>
      </c>
    </row>
    <row r="4979" spans="1:2" x14ac:dyDescent="0.25">
      <c r="A4979" s="20" t="str">
        <f>IFERROR(VLOOKUP(D4979,RIJDERS!$B$19:$D$4377,2,FALSE),"")</f>
        <v/>
      </c>
      <c r="B4979" s="20" t="str">
        <f>IFERROR(VLOOKUP(D4979,RIJDERS!$B$19:$D$4377,3,FALSE),IF(ISBLANK(C4979),"",C4979))</f>
        <v/>
      </c>
    </row>
    <row r="4980" spans="1:2" x14ac:dyDescent="0.25">
      <c r="A4980" s="20" t="str">
        <f>IFERROR(VLOOKUP(D4980,RIJDERS!$B$19:$D$4377,2,FALSE),"")</f>
        <v/>
      </c>
      <c r="B4980" s="20" t="str">
        <f>IFERROR(VLOOKUP(D4980,RIJDERS!$B$19:$D$4377,3,FALSE),IF(ISBLANK(C4980),"",C4980))</f>
        <v/>
      </c>
    </row>
    <row r="4981" spans="1:2" x14ac:dyDescent="0.25">
      <c r="A4981" s="20" t="str">
        <f>IFERROR(VLOOKUP(D4981,RIJDERS!$B$19:$D$4377,2,FALSE),"")</f>
        <v/>
      </c>
      <c r="B4981" s="20" t="str">
        <f>IFERROR(VLOOKUP(D4981,RIJDERS!$B$19:$D$4377,3,FALSE),IF(ISBLANK(C4981),"",C4981))</f>
        <v/>
      </c>
    </row>
    <row r="4982" spans="1:2" x14ac:dyDescent="0.25">
      <c r="A4982" s="20" t="str">
        <f>IFERROR(VLOOKUP(D4982,RIJDERS!$B$19:$D$4377,2,FALSE),"")</f>
        <v/>
      </c>
      <c r="B4982" s="20" t="str">
        <f>IFERROR(VLOOKUP(D4982,RIJDERS!$B$19:$D$4377,3,FALSE),IF(ISBLANK(C4982),"",C4982))</f>
        <v/>
      </c>
    </row>
    <row r="4983" spans="1:2" x14ac:dyDescent="0.25">
      <c r="A4983" s="20" t="str">
        <f>IFERROR(VLOOKUP(D4983,RIJDERS!$B$19:$D$4377,2,FALSE),"")</f>
        <v/>
      </c>
      <c r="B4983" s="20" t="str">
        <f>IFERROR(VLOOKUP(D4983,RIJDERS!$B$19:$D$4377,3,FALSE),IF(ISBLANK(C4983),"",C4983))</f>
        <v/>
      </c>
    </row>
    <row r="4984" spans="1:2" x14ac:dyDescent="0.25">
      <c r="A4984" s="20" t="str">
        <f>IFERROR(VLOOKUP(D4984,RIJDERS!$B$19:$D$4377,2,FALSE),"")</f>
        <v/>
      </c>
      <c r="B4984" s="20" t="str">
        <f>IFERROR(VLOOKUP(D4984,RIJDERS!$B$19:$D$4377,3,FALSE),IF(ISBLANK(C4984),"",C4984))</f>
        <v/>
      </c>
    </row>
    <row r="4985" spans="1:2" x14ac:dyDescent="0.25">
      <c r="A4985" s="20" t="str">
        <f>IFERROR(VLOOKUP(D4985,RIJDERS!$B$19:$D$4377,2,FALSE),"")</f>
        <v/>
      </c>
      <c r="B4985" s="20" t="str">
        <f>IFERROR(VLOOKUP(D4985,RIJDERS!$B$19:$D$4377,3,FALSE),IF(ISBLANK(C4985),"",C4985))</f>
        <v/>
      </c>
    </row>
    <row r="4986" spans="1:2" x14ac:dyDescent="0.25">
      <c r="A4986" s="20" t="str">
        <f>IFERROR(VLOOKUP(D4986,RIJDERS!$B$19:$D$4377,2,FALSE),"")</f>
        <v/>
      </c>
      <c r="B4986" s="20" t="str">
        <f>IFERROR(VLOOKUP(D4986,RIJDERS!$B$19:$D$4377,3,FALSE),IF(ISBLANK(C4986),"",C4986))</f>
        <v/>
      </c>
    </row>
    <row r="4987" spans="1:2" x14ac:dyDescent="0.25">
      <c r="A4987" s="20" t="str">
        <f>IFERROR(VLOOKUP(D4987,RIJDERS!$B$19:$D$4377,2,FALSE),"")</f>
        <v/>
      </c>
      <c r="B4987" s="20" t="str">
        <f>IFERROR(VLOOKUP(D4987,RIJDERS!$B$19:$D$4377,3,FALSE),IF(ISBLANK(C4987),"",C4987))</f>
        <v/>
      </c>
    </row>
    <row r="4988" spans="1:2" x14ac:dyDescent="0.25">
      <c r="A4988" s="20" t="str">
        <f>IFERROR(VLOOKUP(D4988,RIJDERS!$B$19:$D$4377,2,FALSE),"")</f>
        <v/>
      </c>
      <c r="B4988" s="20" t="str">
        <f>IFERROR(VLOOKUP(D4988,RIJDERS!$B$19:$D$4377,3,FALSE),IF(ISBLANK(C4988),"",C4988))</f>
        <v/>
      </c>
    </row>
    <row r="4989" spans="1:2" x14ac:dyDescent="0.25">
      <c r="A4989" s="20" t="str">
        <f>IFERROR(VLOOKUP(D4989,RIJDERS!$B$19:$D$4377,2,FALSE),"")</f>
        <v/>
      </c>
      <c r="B4989" s="20" t="str">
        <f>IFERROR(VLOOKUP(D4989,RIJDERS!$B$19:$D$4377,3,FALSE),IF(ISBLANK(C4989),"",C4989))</f>
        <v/>
      </c>
    </row>
    <row r="4990" spans="1:2" x14ac:dyDescent="0.25">
      <c r="A4990" s="20" t="str">
        <f>IFERROR(VLOOKUP(D4990,RIJDERS!$B$19:$D$4377,2,FALSE),"")</f>
        <v/>
      </c>
      <c r="B4990" s="20" t="str">
        <f>IFERROR(VLOOKUP(D4990,RIJDERS!$B$19:$D$4377,3,FALSE),IF(ISBLANK(C4990),"",C4990))</f>
        <v/>
      </c>
    </row>
    <row r="4991" spans="1:2" x14ac:dyDescent="0.25">
      <c r="A4991" s="20" t="str">
        <f>IFERROR(VLOOKUP(D4991,RIJDERS!$B$19:$D$4377,2,FALSE),"")</f>
        <v/>
      </c>
      <c r="B4991" s="20" t="str">
        <f>IFERROR(VLOOKUP(D4991,RIJDERS!$B$19:$D$4377,3,FALSE),IF(ISBLANK(C4991),"",C4991))</f>
        <v/>
      </c>
    </row>
    <row r="4992" spans="1:2" x14ac:dyDescent="0.25">
      <c r="A4992" s="20" t="str">
        <f>IFERROR(VLOOKUP(D4992,RIJDERS!$B$19:$D$4377,2,FALSE),"")</f>
        <v/>
      </c>
      <c r="B4992" s="20" t="str">
        <f>IFERROR(VLOOKUP(D4992,RIJDERS!$B$19:$D$4377,3,FALSE),IF(ISBLANK(C4992),"",C4992))</f>
        <v/>
      </c>
    </row>
    <row r="4993" spans="1:2" x14ac:dyDescent="0.25">
      <c r="A4993" s="20" t="str">
        <f>IFERROR(VLOOKUP(D4993,RIJDERS!$B$19:$D$4377,2,FALSE),"")</f>
        <v/>
      </c>
      <c r="B4993" s="20" t="str">
        <f>IFERROR(VLOOKUP(D4993,RIJDERS!$B$19:$D$4377,3,FALSE),IF(ISBLANK(C4993),"",C4993))</f>
        <v/>
      </c>
    </row>
    <row r="4994" spans="1:2" x14ac:dyDescent="0.25">
      <c r="A4994" s="20" t="str">
        <f>IFERROR(VLOOKUP(D4994,RIJDERS!$B$19:$D$4377,2,FALSE),"")</f>
        <v/>
      </c>
      <c r="B4994" s="20" t="str">
        <f>IFERROR(VLOOKUP(D4994,RIJDERS!$B$19:$D$4377,3,FALSE),IF(ISBLANK(C4994),"",C4994))</f>
        <v/>
      </c>
    </row>
    <row r="4995" spans="1:2" x14ac:dyDescent="0.25">
      <c r="A4995" s="20" t="str">
        <f>IFERROR(VLOOKUP(D4995,RIJDERS!$B$19:$D$4377,2,FALSE),"")</f>
        <v/>
      </c>
      <c r="B4995" s="20" t="str">
        <f>IFERROR(VLOOKUP(D4995,RIJDERS!$B$19:$D$4377,3,FALSE),IF(ISBLANK(C4995),"",C4995))</f>
        <v/>
      </c>
    </row>
    <row r="4996" spans="1:2" x14ac:dyDescent="0.25">
      <c r="A4996" s="20" t="str">
        <f>IFERROR(VLOOKUP(D4996,RIJDERS!$B$19:$D$4377,2,FALSE),"")</f>
        <v/>
      </c>
      <c r="B4996" s="20" t="str">
        <f>IFERROR(VLOOKUP(D4996,RIJDERS!$B$19:$D$4377,3,FALSE),IF(ISBLANK(C4996),"",C4996))</f>
        <v/>
      </c>
    </row>
    <row r="4997" spans="1:2" x14ac:dyDescent="0.25">
      <c r="A4997" s="20" t="str">
        <f>IFERROR(VLOOKUP(D4997,RIJDERS!$B$19:$D$4377,2,FALSE),"")</f>
        <v/>
      </c>
      <c r="B4997" s="20" t="str">
        <f>IFERROR(VLOOKUP(D4997,RIJDERS!$B$19:$D$4377,3,FALSE),IF(ISBLANK(C4997),"",C4997))</f>
        <v/>
      </c>
    </row>
    <row r="4998" spans="1:2" x14ac:dyDescent="0.25">
      <c r="A4998" s="20" t="str">
        <f>IFERROR(VLOOKUP(D4998,RIJDERS!$B$19:$D$4377,2,FALSE),"")</f>
        <v/>
      </c>
      <c r="B4998" s="20" t="str">
        <f>IFERROR(VLOOKUP(D4998,RIJDERS!$B$19:$D$4377,3,FALSE),IF(ISBLANK(C4998),"",C4998))</f>
        <v/>
      </c>
    </row>
    <row r="4999" spans="1:2" x14ac:dyDescent="0.25">
      <c r="A4999" s="20" t="str">
        <f>IFERROR(VLOOKUP(D4999,RIJDERS!$B$19:$D$4377,2,FALSE),"")</f>
        <v/>
      </c>
      <c r="B4999" s="20" t="str">
        <f>IFERROR(VLOOKUP(D4999,RIJDERS!$B$19:$D$4377,3,FALSE),IF(ISBLANK(C4999),"",C4999))</f>
        <v/>
      </c>
    </row>
    <row r="5000" spans="1:2" x14ac:dyDescent="0.25">
      <c r="A5000" s="20" t="str">
        <f>IFERROR(VLOOKUP(D5000,RIJDERS!$B$19:$D$4377,2,FALSE),"")</f>
        <v/>
      </c>
      <c r="B5000" s="20" t="str">
        <f>IFERROR(VLOOKUP(D5000,RIJDERS!$B$19:$D$4377,3,FALSE),IF(ISBLANK(C5000),"",C5000))</f>
        <v/>
      </c>
    </row>
  </sheetData>
  <sheetProtection autoFilter="0" pivotTables="0"/>
  <autoFilter ref="L4:P5000" xr:uid="{0AA9131D-90D3-4F6C-A221-C55AC0D07008}">
    <filterColumn colId="4">
      <filters blank="1">
        <filter val="j"/>
        <filter val="t"/>
      </filters>
    </filterColumn>
  </autoFilter>
  <pageMargins left="0.23622047244094491" right="0.23622047244094491" top="0.74803149606299213" bottom="0.74803149606299213" header="0.31496062992125984" footer="0.31496062992125984"/>
  <pageSetup paperSize="9" orientation="landscape" r:id="rId2"/>
  <headerFooter>
    <oddHeader>&amp;F</oddHeader>
    <oddFooter>&amp;LTussenstand (officieus)&amp;CPagina &amp;P van &amp;N&amp;R&amp;D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00"/>
  <sheetViews>
    <sheetView workbookViewId="0">
      <pane xSplit="4" ySplit="1" topLeftCell="E2865" activePane="bottomRight" state="frozen"/>
      <selection pane="topRight" activeCell="D1" sqref="D1"/>
      <selection pane="bottomLeft" activeCell="A2" sqref="A2"/>
      <selection pane="bottomRight" activeCell="D2876" sqref="D2876"/>
    </sheetView>
  </sheetViews>
  <sheetFormatPr defaultRowHeight="12.6" x14ac:dyDescent="0.25"/>
  <cols>
    <col min="1" max="1" width="5.44140625" customWidth="1"/>
    <col min="2" max="2" width="10.33203125" style="7" customWidth="1"/>
    <col min="3" max="3" width="14" customWidth="1"/>
    <col min="4" max="4" width="20.6640625" customWidth="1"/>
    <col min="5" max="5" width="14.44140625" style="5" customWidth="1"/>
    <col min="6" max="6" width="40" bestFit="1" customWidth="1"/>
    <col min="7" max="9" width="10.88671875" customWidth="1"/>
    <col min="10" max="10" width="10.88671875" style="7" customWidth="1"/>
    <col min="11" max="12" width="10.33203125" customWidth="1"/>
    <col min="13" max="13" width="8.6640625" customWidth="1"/>
    <col min="14" max="14" width="10.6640625" style="5" customWidth="1"/>
    <col min="15" max="15" width="10.6640625" style="13" customWidth="1"/>
    <col min="16" max="16" width="8.88671875" style="13" customWidth="1"/>
    <col min="17" max="23" width="5.88671875" style="13" customWidth="1"/>
    <col min="24" max="25" width="9.109375" style="13"/>
  </cols>
  <sheetData>
    <row r="1" spans="1:25" s="1" customFormat="1" ht="80.400000000000006" x14ac:dyDescent="0.25">
      <c r="A1" s="1" t="s">
        <v>4</v>
      </c>
      <c r="B1" s="1" t="s">
        <v>368</v>
      </c>
      <c r="C1" s="1" t="s">
        <v>0</v>
      </c>
      <c r="D1" s="1" t="s">
        <v>1</v>
      </c>
      <c r="E1" s="10" t="s">
        <v>2</v>
      </c>
      <c r="F1" s="1" t="s">
        <v>3</v>
      </c>
      <c r="G1" s="1" t="s">
        <v>5</v>
      </c>
      <c r="H1" s="1" t="s">
        <v>6</v>
      </c>
      <c r="I1" s="1" t="s">
        <v>7</v>
      </c>
      <c r="J1" s="1" t="s">
        <v>367</v>
      </c>
      <c r="K1" s="1" t="s">
        <v>8</v>
      </c>
      <c r="L1" s="1" t="s">
        <v>9</v>
      </c>
      <c r="M1" s="1" t="s">
        <v>10</v>
      </c>
      <c r="N1" s="10" t="s">
        <v>64</v>
      </c>
      <c r="O1" s="12" t="s">
        <v>681</v>
      </c>
      <c r="P1" s="12" t="s">
        <v>25</v>
      </c>
      <c r="Q1" s="12" t="s">
        <v>20</v>
      </c>
      <c r="R1" s="12" t="s">
        <v>21</v>
      </c>
      <c r="S1" s="12" t="s">
        <v>22</v>
      </c>
      <c r="T1" s="12" t="s">
        <v>17</v>
      </c>
      <c r="U1" s="12" t="s">
        <v>18</v>
      </c>
      <c r="V1" s="12" t="s">
        <v>19</v>
      </c>
      <c r="W1" s="12" t="s">
        <v>24</v>
      </c>
      <c r="X1" s="12" t="s">
        <v>26</v>
      </c>
      <c r="Y1" s="12" t="s">
        <v>29</v>
      </c>
    </row>
    <row r="2" spans="1:25" s="1" customFormat="1" ht="14.4" x14ac:dyDescent="0.3">
      <c r="A2" s="3" t="s">
        <v>36</v>
      </c>
      <c r="E2" s="10"/>
      <c r="N2" s="32">
        <v>43401</v>
      </c>
      <c r="O2" s="16">
        <f t="shared" ref="O2" si="0">G2+H2+I2</f>
        <v>0</v>
      </c>
      <c r="P2" s="17">
        <f>COUNTIF($X:$X,X2)</f>
        <v>21</v>
      </c>
      <c r="Q2" s="17">
        <f>VLOOKUP("M"&amp;TEXT(G2,"0"),Punten!$A$1:$D$40,4,FALSE)</f>
        <v>0</v>
      </c>
      <c r="R2" s="17">
        <f>VLOOKUP("M"&amp;TEXT(H2,"0"),Punten!$A$1:$D$40,4,FALSE)</f>
        <v>0</v>
      </c>
      <c r="S2" s="17">
        <f>VLOOKUP("M"&amp;TEXT(I2,"0"),Punten!$A$1:$D$40,4,FALSE)</f>
        <v>0</v>
      </c>
      <c r="T2" s="17">
        <f>VLOOKUP("K"&amp;TEXT(K2,"0"),Punten!$A$1:$D$40,4,FALSE)</f>
        <v>0</v>
      </c>
      <c r="U2" s="17">
        <f>VLOOKUP("H"&amp;TEXT(L2,"0"),Punten!$A$1:$D$49,4,FALSE)</f>
        <v>0</v>
      </c>
      <c r="V2" s="17">
        <f>VLOOKUP("F"&amp;TEXT(M2,"0"),Punten!$A$1:$D$39,4,FALSE)</f>
        <v>0</v>
      </c>
      <c r="W2" s="17">
        <f t="shared" ref="W2" si="1">SUM(Q2:V2)</f>
        <v>0</v>
      </c>
      <c r="X2" s="17" t="str">
        <f t="shared" ref="X2" si="2">N2&amp;A2</f>
        <v>43401B12</v>
      </c>
      <c r="Y2" s="17" t="str">
        <f>VLOOKUP(A2,'Klasse omschrijving'!$A$1:$B$44,2,FALSE)</f>
        <v>Boys 12 jaar</v>
      </c>
    </row>
    <row r="3" spans="1:25" s="1" customFormat="1" ht="14.4" x14ac:dyDescent="0.3">
      <c r="A3" s="33" t="s">
        <v>369</v>
      </c>
      <c r="E3" s="10"/>
      <c r="N3" s="32">
        <v>43401</v>
      </c>
      <c r="O3" s="16">
        <f t="shared" ref="O3:O28" si="3">G3+H3+I3</f>
        <v>0</v>
      </c>
      <c r="P3" s="17">
        <f>COUNTIF($X:$X,X3)</f>
        <v>9</v>
      </c>
      <c r="Q3" s="17">
        <f>VLOOKUP("M"&amp;TEXT(G3,"0"),Punten!$A$1:$D$40,4,FALSE)</f>
        <v>0</v>
      </c>
      <c r="R3" s="17">
        <f>VLOOKUP("M"&amp;TEXT(H3,"0"),Punten!$A$1:$D$40,4,FALSE)</f>
        <v>0</v>
      </c>
      <c r="S3" s="17">
        <f>VLOOKUP("M"&amp;TEXT(I3,"0"),Punten!$A$1:$D$40,4,FALSE)</f>
        <v>0</v>
      </c>
      <c r="T3" s="17">
        <f>VLOOKUP("K"&amp;TEXT(K3,"0"),Punten!$A$1:$D$40,4,FALSE)</f>
        <v>0</v>
      </c>
      <c r="U3" s="17">
        <f>VLOOKUP("H"&amp;TEXT(L3,"0"),Punten!$A$1:$D$49,4,FALSE)</f>
        <v>0</v>
      </c>
      <c r="V3" s="17">
        <f>VLOOKUP("F"&amp;TEXT(M3,"0"),Punten!$A$1:$D$39,4,FALSE)</f>
        <v>0</v>
      </c>
      <c r="W3" s="17">
        <f t="shared" ref="W3:W66" si="4">SUM(Q3:V3)</f>
        <v>0</v>
      </c>
      <c r="X3" s="17" t="str">
        <f t="shared" ref="X3:X66" si="5">N3&amp;A3</f>
        <v>43401B05</v>
      </c>
      <c r="Y3" s="17" t="e">
        <f>VLOOKUP(A3,'Klasse omschrijving'!$A$1:$B$44,2,FALSE)</f>
        <v>#N/A</v>
      </c>
    </row>
    <row r="4" spans="1:25" s="9" customFormat="1" ht="14.4" x14ac:dyDescent="0.3">
      <c r="A4" s="3" t="s">
        <v>369</v>
      </c>
      <c r="B4" s="3">
        <v>47803</v>
      </c>
      <c r="C4" s="3" t="s">
        <v>67</v>
      </c>
      <c r="D4" s="3" t="s">
        <v>942</v>
      </c>
      <c r="E4" s="18">
        <v>41157</v>
      </c>
      <c r="F4" s="3" t="s">
        <v>166</v>
      </c>
      <c r="G4" s="3">
        <v>1</v>
      </c>
      <c r="H4" s="3">
        <v>1</v>
      </c>
      <c r="I4" s="3">
        <v>1</v>
      </c>
      <c r="J4" s="3"/>
      <c r="K4" s="3"/>
      <c r="L4" s="3">
        <v>1</v>
      </c>
      <c r="M4" s="3">
        <v>1</v>
      </c>
      <c r="N4" s="32">
        <v>43170</v>
      </c>
      <c r="O4" s="16">
        <f t="shared" si="3"/>
        <v>3</v>
      </c>
      <c r="P4" s="17">
        <f>COUNTIF($X:$X,X4)</f>
        <v>17</v>
      </c>
      <c r="Q4" s="17">
        <f>VLOOKUP("M"&amp;TEXT(G4,"0"),Punten!$A$1:$D$40,4,FALSE)</f>
        <v>8</v>
      </c>
      <c r="R4" s="17">
        <f>VLOOKUP("M"&amp;TEXT(H4,"0"),Punten!$A$1:$D$40,4,FALSE)</f>
        <v>8</v>
      </c>
      <c r="S4" s="17">
        <f>VLOOKUP("M"&amp;TEXT(I4,"0"),Punten!$A$1:$D$40,4,FALSE)</f>
        <v>8</v>
      </c>
      <c r="T4" s="17">
        <f>VLOOKUP("K"&amp;TEXT(K4,"0"),Punten!$A$1:$D$40,4,FALSE)</f>
        <v>0</v>
      </c>
      <c r="U4" s="17">
        <f>VLOOKUP("H"&amp;TEXT(L4,"0"),Punten!$A$1:$D$49,4,FALSE)</f>
        <v>5</v>
      </c>
      <c r="V4" s="17">
        <f>VLOOKUP("F"&amp;TEXT(M4,"0"),Punten!$A$1:$D$39,4,FALSE)</f>
        <v>50</v>
      </c>
      <c r="W4" s="17">
        <f t="shared" si="4"/>
        <v>79</v>
      </c>
      <c r="X4" s="17" t="str">
        <f t="shared" si="5"/>
        <v>43170B05</v>
      </c>
      <c r="Y4" s="17" t="e">
        <f>VLOOKUP(A4,'Klasse omschrijving'!$A$1:$B$44,2,FALSE)</f>
        <v>#N/A</v>
      </c>
    </row>
    <row r="5" spans="1:25" ht="14.4" x14ac:dyDescent="0.3">
      <c r="A5" s="3" t="s">
        <v>369</v>
      </c>
      <c r="B5" s="3">
        <v>42006</v>
      </c>
      <c r="C5" s="3" t="s">
        <v>474</v>
      </c>
      <c r="D5" s="3" t="s">
        <v>943</v>
      </c>
      <c r="E5" s="18">
        <v>40922</v>
      </c>
      <c r="F5" s="3" t="s">
        <v>66</v>
      </c>
      <c r="G5" s="3">
        <v>1</v>
      </c>
      <c r="H5" s="3">
        <v>1</v>
      </c>
      <c r="I5" s="3">
        <v>1</v>
      </c>
      <c r="J5" s="3"/>
      <c r="K5" s="3"/>
      <c r="L5" s="3">
        <v>2</v>
      </c>
      <c r="M5" s="3">
        <v>2</v>
      </c>
      <c r="N5" s="32">
        <v>43170</v>
      </c>
      <c r="O5" s="16">
        <f t="shared" si="3"/>
        <v>3</v>
      </c>
      <c r="P5" s="17">
        <f>COUNTIF($X:$X,X5)</f>
        <v>17</v>
      </c>
      <c r="Q5" s="17">
        <f>VLOOKUP("M"&amp;TEXT(G5,"0"),Punten!$A$1:$D$40,4,FALSE)</f>
        <v>8</v>
      </c>
      <c r="R5" s="17">
        <f>VLOOKUP("M"&amp;TEXT(H5,"0"),Punten!$A$1:$D$40,4,FALSE)</f>
        <v>8</v>
      </c>
      <c r="S5" s="17">
        <f>VLOOKUP("M"&amp;TEXT(I5,"0"),Punten!$A$1:$D$40,4,FALSE)</f>
        <v>8</v>
      </c>
      <c r="T5" s="17">
        <f>VLOOKUP("K"&amp;TEXT(K5,"0"),Punten!$A$1:$D$40,4,FALSE)</f>
        <v>0</v>
      </c>
      <c r="U5" s="17">
        <f>VLOOKUP("H"&amp;TEXT(L5,"0"),Punten!$A$1:$D$49,4,FALSE)</f>
        <v>5</v>
      </c>
      <c r="V5" s="17">
        <f>VLOOKUP("F"&amp;TEXT(M5,"0"),Punten!$A$1:$D$39,4,FALSE)</f>
        <v>30</v>
      </c>
      <c r="W5" s="17">
        <f t="shared" si="4"/>
        <v>59</v>
      </c>
      <c r="X5" s="17" t="str">
        <f t="shared" si="5"/>
        <v>43170B05</v>
      </c>
      <c r="Y5" s="17" t="e">
        <f>VLOOKUP(A5,'Klasse omschrijving'!$A$1:$B$44,2,FALSE)</f>
        <v>#N/A</v>
      </c>
    </row>
    <row r="6" spans="1:25" ht="14.4" x14ac:dyDescent="0.3">
      <c r="A6" s="3" t="s">
        <v>369</v>
      </c>
      <c r="B6" s="3">
        <v>43116</v>
      </c>
      <c r="C6" s="3" t="s">
        <v>83</v>
      </c>
      <c r="D6" s="3" t="s">
        <v>944</v>
      </c>
      <c r="E6" s="18">
        <v>41208</v>
      </c>
      <c r="F6" s="3" t="s">
        <v>75</v>
      </c>
      <c r="G6" s="3">
        <v>2</v>
      </c>
      <c r="H6" s="3">
        <v>6</v>
      </c>
      <c r="I6" s="3">
        <v>2</v>
      </c>
      <c r="J6" s="3"/>
      <c r="K6" s="3"/>
      <c r="L6" s="3">
        <v>3</v>
      </c>
      <c r="M6" s="3">
        <v>3</v>
      </c>
      <c r="N6" s="32">
        <v>43170</v>
      </c>
      <c r="O6" s="16">
        <f t="shared" si="3"/>
        <v>10</v>
      </c>
      <c r="P6" s="17">
        <f>COUNTIF($X:$X,X6)</f>
        <v>17</v>
      </c>
      <c r="Q6" s="17">
        <f>VLOOKUP("M"&amp;TEXT(G6,"0"),Punten!$A$1:$D$40,4,FALSE)</f>
        <v>7</v>
      </c>
      <c r="R6" s="17">
        <f>VLOOKUP("M"&amp;TEXT(H6,"0"),Punten!$A$1:$D$40,4,FALSE)</f>
        <v>3</v>
      </c>
      <c r="S6" s="17">
        <f>VLOOKUP("M"&amp;TEXT(I6,"0"),Punten!$A$1:$D$40,4,FALSE)</f>
        <v>7</v>
      </c>
      <c r="T6" s="17">
        <f>VLOOKUP("K"&amp;TEXT(K6,"0"),Punten!$A$1:$D$40,4,FALSE)</f>
        <v>0</v>
      </c>
      <c r="U6" s="17">
        <f>VLOOKUP("H"&amp;TEXT(L6,"0"),Punten!$A$1:$D$49,4,FALSE)</f>
        <v>5</v>
      </c>
      <c r="V6" s="17">
        <f>VLOOKUP("F"&amp;TEXT(M6,"0"),Punten!$A$1:$D$39,4,FALSE)</f>
        <v>25</v>
      </c>
      <c r="W6" s="17">
        <f t="shared" si="4"/>
        <v>47</v>
      </c>
      <c r="X6" s="17" t="str">
        <f t="shared" si="5"/>
        <v>43170B05</v>
      </c>
      <c r="Y6" s="17" t="e">
        <f>VLOOKUP(A6,'Klasse omschrijving'!$A$1:$B$44,2,FALSE)</f>
        <v>#N/A</v>
      </c>
    </row>
    <row r="7" spans="1:25" ht="14.4" x14ac:dyDescent="0.3">
      <c r="A7" s="3" t="s">
        <v>369</v>
      </c>
      <c r="B7" s="3">
        <v>1579</v>
      </c>
      <c r="C7" s="3" t="s">
        <v>266</v>
      </c>
      <c r="D7" s="3" t="s">
        <v>945</v>
      </c>
      <c r="E7" s="18">
        <v>41103</v>
      </c>
      <c r="F7" s="3" t="s">
        <v>78</v>
      </c>
      <c r="G7" s="3">
        <v>4</v>
      </c>
      <c r="H7" s="3">
        <v>4</v>
      </c>
      <c r="I7" s="3">
        <v>5</v>
      </c>
      <c r="J7" s="3"/>
      <c r="K7" s="3"/>
      <c r="L7" s="3">
        <v>3</v>
      </c>
      <c r="M7" s="3">
        <v>4</v>
      </c>
      <c r="N7" s="32">
        <v>43170</v>
      </c>
      <c r="O7" s="16">
        <f t="shared" si="3"/>
        <v>13</v>
      </c>
      <c r="P7" s="17">
        <f>COUNTIF($X:$X,X7)</f>
        <v>17</v>
      </c>
      <c r="Q7" s="17">
        <f>VLOOKUP("M"&amp;TEXT(G7,"0"),Punten!$A$1:$D$40,4,FALSE)</f>
        <v>5</v>
      </c>
      <c r="R7" s="17">
        <f>VLOOKUP("M"&amp;TEXT(H7,"0"),Punten!$A$1:$D$40,4,FALSE)</f>
        <v>5</v>
      </c>
      <c r="S7" s="17">
        <f>VLOOKUP("M"&amp;TEXT(I7,"0"),Punten!$A$1:$D$40,4,FALSE)</f>
        <v>4</v>
      </c>
      <c r="T7" s="17">
        <f>VLOOKUP("K"&amp;TEXT(K7,"0"),Punten!$A$1:$D$40,4,FALSE)</f>
        <v>0</v>
      </c>
      <c r="U7" s="17">
        <f>VLOOKUP("H"&amp;TEXT(L7,"0"),Punten!$A$1:$D$49,4,FALSE)</f>
        <v>5</v>
      </c>
      <c r="V7" s="17">
        <f>VLOOKUP("F"&amp;TEXT(M7,"0"),Punten!$A$1:$D$39,4,FALSE)</f>
        <v>20</v>
      </c>
      <c r="W7" s="17">
        <f t="shared" si="4"/>
        <v>39</v>
      </c>
      <c r="X7" s="17" t="str">
        <f t="shared" si="5"/>
        <v>43170B05</v>
      </c>
      <c r="Y7" s="17" t="e">
        <f>VLOOKUP(A7,'Klasse omschrijving'!$A$1:$B$44,2,FALSE)</f>
        <v>#N/A</v>
      </c>
    </row>
    <row r="8" spans="1:25" ht="14.4" x14ac:dyDescent="0.3">
      <c r="A8" s="3" t="s">
        <v>369</v>
      </c>
      <c r="B8" s="3">
        <v>42408</v>
      </c>
      <c r="C8" s="3" t="s">
        <v>91</v>
      </c>
      <c r="D8" s="3" t="s">
        <v>946</v>
      </c>
      <c r="E8" s="18">
        <v>41158</v>
      </c>
      <c r="F8" s="3" t="s">
        <v>71</v>
      </c>
      <c r="G8" s="3">
        <v>2</v>
      </c>
      <c r="H8" s="3">
        <v>2</v>
      </c>
      <c r="I8" s="3">
        <v>3</v>
      </c>
      <c r="J8" s="3"/>
      <c r="K8" s="3"/>
      <c r="L8" s="3">
        <v>4</v>
      </c>
      <c r="M8" s="3">
        <v>5</v>
      </c>
      <c r="N8" s="32">
        <v>43170</v>
      </c>
      <c r="O8" s="16">
        <f t="shared" si="3"/>
        <v>7</v>
      </c>
      <c r="P8" s="17">
        <f>COUNTIF($X:$X,X8)</f>
        <v>17</v>
      </c>
      <c r="Q8" s="17">
        <f>VLOOKUP("M"&amp;TEXT(G8,"0"),Punten!$A$1:$D$40,4,FALSE)</f>
        <v>7</v>
      </c>
      <c r="R8" s="17">
        <f>VLOOKUP("M"&amp;TEXT(H8,"0"),Punten!$A$1:$D$40,4,FALSE)</f>
        <v>7</v>
      </c>
      <c r="S8" s="17">
        <f>VLOOKUP("M"&amp;TEXT(I8,"0"),Punten!$A$1:$D$40,4,FALSE)</f>
        <v>6</v>
      </c>
      <c r="T8" s="17">
        <f>VLOOKUP("K"&amp;TEXT(K8,"0"),Punten!$A$1:$D$40,4,FALSE)</f>
        <v>0</v>
      </c>
      <c r="U8" s="17">
        <f>VLOOKUP("H"&amp;TEXT(L8,"0"),Punten!$A$1:$D$49,4,FALSE)</f>
        <v>5</v>
      </c>
      <c r="V8" s="17">
        <f>VLOOKUP("F"&amp;TEXT(M8,"0"),Punten!$A$1:$D$39,4,FALSE)</f>
        <v>17</v>
      </c>
      <c r="W8" s="17">
        <f t="shared" si="4"/>
        <v>42</v>
      </c>
      <c r="X8" s="17" t="str">
        <f t="shared" si="5"/>
        <v>43170B05</v>
      </c>
      <c r="Y8" s="17" t="e">
        <f>VLOOKUP(A8,'Klasse omschrijving'!$A$1:$B$44,2,FALSE)</f>
        <v>#N/A</v>
      </c>
    </row>
    <row r="9" spans="1:25" ht="14.4" x14ac:dyDescent="0.3">
      <c r="A9" s="3" t="s">
        <v>369</v>
      </c>
      <c r="B9" s="3">
        <v>44114</v>
      </c>
      <c r="C9" s="3" t="s">
        <v>95</v>
      </c>
      <c r="D9" s="3" t="s">
        <v>947</v>
      </c>
      <c r="E9" s="18">
        <v>41241</v>
      </c>
      <c r="F9" s="3" t="s">
        <v>111</v>
      </c>
      <c r="G9" s="3">
        <v>3</v>
      </c>
      <c r="H9" s="3">
        <v>3</v>
      </c>
      <c r="I9" s="3">
        <v>2</v>
      </c>
      <c r="J9" s="3"/>
      <c r="K9" s="3"/>
      <c r="L9" s="3">
        <v>1</v>
      </c>
      <c r="M9" s="3">
        <v>6</v>
      </c>
      <c r="N9" s="32">
        <v>43170</v>
      </c>
      <c r="O9" s="16">
        <f t="shared" si="3"/>
        <v>8</v>
      </c>
      <c r="P9" s="17">
        <f>COUNTIF($X:$X,X9)</f>
        <v>17</v>
      </c>
      <c r="Q9" s="17">
        <f>VLOOKUP("M"&amp;TEXT(G9,"0"),Punten!$A$1:$D$40,4,FALSE)</f>
        <v>6</v>
      </c>
      <c r="R9" s="17">
        <f>VLOOKUP("M"&amp;TEXT(H9,"0"),Punten!$A$1:$D$40,4,FALSE)</f>
        <v>6</v>
      </c>
      <c r="S9" s="17">
        <f>VLOOKUP("M"&amp;TEXT(I9,"0"),Punten!$A$1:$D$40,4,FALSE)</f>
        <v>7</v>
      </c>
      <c r="T9" s="17">
        <f>VLOOKUP("K"&amp;TEXT(K9,"0"),Punten!$A$1:$D$40,4,FALSE)</f>
        <v>0</v>
      </c>
      <c r="U9" s="17">
        <f>VLOOKUP("H"&amp;TEXT(L9,"0"),Punten!$A$1:$D$49,4,FALSE)</f>
        <v>5</v>
      </c>
      <c r="V9" s="17">
        <f>VLOOKUP("F"&amp;TEXT(M9,"0"),Punten!$A$1:$D$39,4,FALSE)</f>
        <v>15</v>
      </c>
      <c r="W9" s="17">
        <f t="shared" si="4"/>
        <v>39</v>
      </c>
      <c r="X9" s="17" t="str">
        <f t="shared" si="5"/>
        <v>43170B05</v>
      </c>
      <c r="Y9" s="17" t="e">
        <f>VLOOKUP(A9,'Klasse omschrijving'!$A$1:$B$44,2,FALSE)</f>
        <v>#N/A</v>
      </c>
    </row>
    <row r="10" spans="1:25" ht="14.4" x14ac:dyDescent="0.3">
      <c r="A10" s="3" t="s">
        <v>369</v>
      </c>
      <c r="B10" s="3">
        <v>1578</v>
      </c>
      <c r="C10" s="3" t="s">
        <v>146</v>
      </c>
      <c r="D10" s="3" t="s">
        <v>948</v>
      </c>
      <c r="E10" s="18">
        <v>41103</v>
      </c>
      <c r="F10" s="3" t="s">
        <v>78</v>
      </c>
      <c r="G10" s="3">
        <v>1</v>
      </c>
      <c r="H10" s="3">
        <v>1</v>
      </c>
      <c r="I10" s="3">
        <v>1</v>
      </c>
      <c r="J10" s="3"/>
      <c r="K10" s="3"/>
      <c r="L10" s="3">
        <v>2</v>
      </c>
      <c r="M10" s="3">
        <v>7</v>
      </c>
      <c r="N10" s="32">
        <v>43170</v>
      </c>
      <c r="O10" s="16">
        <f t="shared" si="3"/>
        <v>3</v>
      </c>
      <c r="P10" s="17">
        <f>COUNTIF($X:$X,X10)</f>
        <v>17</v>
      </c>
      <c r="Q10" s="17">
        <f>VLOOKUP("M"&amp;TEXT(G10,"0"),Punten!$A$1:$D$40,4,FALSE)</f>
        <v>8</v>
      </c>
      <c r="R10" s="17">
        <f>VLOOKUP("M"&amp;TEXT(H10,"0"),Punten!$A$1:$D$40,4,FALSE)</f>
        <v>8</v>
      </c>
      <c r="S10" s="17">
        <f>VLOOKUP("M"&amp;TEXT(I10,"0"),Punten!$A$1:$D$40,4,FALSE)</f>
        <v>8</v>
      </c>
      <c r="T10" s="17">
        <f>VLOOKUP("K"&amp;TEXT(K10,"0"),Punten!$A$1:$D$40,4,FALSE)</f>
        <v>0</v>
      </c>
      <c r="U10" s="17">
        <f>VLOOKUP("H"&amp;TEXT(L10,"0"),Punten!$A$1:$D$49,4,FALSE)</f>
        <v>5</v>
      </c>
      <c r="V10" s="17">
        <f>VLOOKUP("F"&amp;TEXT(M10,"0"),Punten!$A$1:$D$39,4,FALSE)</f>
        <v>13</v>
      </c>
      <c r="W10" s="17">
        <f t="shared" si="4"/>
        <v>42</v>
      </c>
      <c r="X10" s="17" t="str">
        <f t="shared" si="5"/>
        <v>43170B05</v>
      </c>
      <c r="Y10" s="17" t="e">
        <f>VLOOKUP(A10,'Klasse omschrijving'!$A$1:$B$44,2,FALSE)</f>
        <v>#N/A</v>
      </c>
    </row>
    <row r="11" spans="1:25" ht="14.4" x14ac:dyDescent="0.3">
      <c r="A11" s="3" t="s">
        <v>369</v>
      </c>
      <c r="B11" s="3">
        <v>46361</v>
      </c>
      <c r="C11" s="3" t="s">
        <v>139</v>
      </c>
      <c r="D11" s="3" t="s">
        <v>949</v>
      </c>
      <c r="E11" s="18">
        <v>41243</v>
      </c>
      <c r="F11" s="3" t="s">
        <v>86</v>
      </c>
      <c r="G11" s="3">
        <v>4</v>
      </c>
      <c r="H11" s="3">
        <v>4</v>
      </c>
      <c r="I11" s="3">
        <v>4</v>
      </c>
      <c r="J11" s="3"/>
      <c r="K11" s="3"/>
      <c r="L11" s="3">
        <v>4</v>
      </c>
      <c r="M11" s="3">
        <v>8</v>
      </c>
      <c r="N11" s="32">
        <v>43170</v>
      </c>
      <c r="O11" s="16">
        <f t="shared" si="3"/>
        <v>12</v>
      </c>
      <c r="P11" s="17">
        <f>COUNTIF($X:$X,X11)</f>
        <v>17</v>
      </c>
      <c r="Q11" s="17">
        <f>VLOOKUP("M"&amp;TEXT(G11,"0"),Punten!$A$1:$D$40,4,FALSE)</f>
        <v>5</v>
      </c>
      <c r="R11" s="17">
        <f>VLOOKUP("M"&amp;TEXT(H11,"0"),Punten!$A$1:$D$40,4,FALSE)</f>
        <v>5</v>
      </c>
      <c r="S11" s="17">
        <f>VLOOKUP("M"&amp;TEXT(I11,"0"),Punten!$A$1:$D$40,4,FALSE)</f>
        <v>5</v>
      </c>
      <c r="T11" s="17">
        <f>VLOOKUP("K"&amp;TEXT(K11,"0"),Punten!$A$1:$D$40,4,FALSE)</f>
        <v>0</v>
      </c>
      <c r="U11" s="17">
        <f>VLOOKUP("H"&amp;TEXT(L11,"0"),Punten!$A$1:$D$49,4,FALSE)</f>
        <v>5</v>
      </c>
      <c r="V11" s="17">
        <f>VLOOKUP("F"&amp;TEXT(M11,"0"),Punten!$A$1:$D$39,4,FALSE)</f>
        <v>11</v>
      </c>
      <c r="W11" s="17">
        <f t="shared" si="4"/>
        <v>31</v>
      </c>
      <c r="X11" s="17" t="str">
        <f t="shared" si="5"/>
        <v>43170B05</v>
      </c>
      <c r="Y11" s="17" t="e">
        <f>VLOOKUP(A11,'Klasse omschrijving'!$A$1:$B$44,2,FALSE)</f>
        <v>#N/A</v>
      </c>
    </row>
    <row r="12" spans="1:25" s="1" customFormat="1" ht="14.4" x14ac:dyDescent="0.3">
      <c r="A12" s="3" t="s">
        <v>369</v>
      </c>
      <c r="B12" s="3">
        <v>42404</v>
      </c>
      <c r="C12" s="3" t="s">
        <v>81</v>
      </c>
      <c r="D12" s="3" t="s">
        <v>950</v>
      </c>
      <c r="E12" s="18">
        <v>41186</v>
      </c>
      <c r="F12" s="3" t="s">
        <v>71</v>
      </c>
      <c r="G12" s="3">
        <v>3</v>
      </c>
      <c r="H12" s="3">
        <v>2</v>
      </c>
      <c r="I12" s="3">
        <v>2</v>
      </c>
      <c r="J12" s="3"/>
      <c r="K12" s="3"/>
      <c r="L12" s="3">
        <v>5</v>
      </c>
      <c r="M12" s="3"/>
      <c r="N12" s="32">
        <v>43170</v>
      </c>
      <c r="O12" s="16">
        <f t="shared" si="3"/>
        <v>7</v>
      </c>
      <c r="P12" s="17">
        <f>COUNTIF($X:$X,X12)</f>
        <v>17</v>
      </c>
      <c r="Q12" s="17">
        <f>VLOOKUP("M"&amp;TEXT(G12,"0"),Punten!$A$1:$D$40,4,FALSE)</f>
        <v>6</v>
      </c>
      <c r="R12" s="17">
        <f>VLOOKUP("M"&amp;TEXT(H12,"0"),Punten!$A$1:$D$40,4,FALSE)</f>
        <v>7</v>
      </c>
      <c r="S12" s="17">
        <f>VLOOKUP("M"&amp;TEXT(I12,"0"),Punten!$A$1:$D$40,4,FALSE)</f>
        <v>7</v>
      </c>
      <c r="T12" s="17">
        <f>VLOOKUP("K"&amp;TEXT(K12,"0"),Punten!$A$1:$D$40,4,FALSE)</f>
        <v>0</v>
      </c>
      <c r="U12" s="17">
        <f>VLOOKUP("H"&amp;TEXT(L12,"0"),Punten!$A$1:$D$49,4,FALSE)</f>
        <v>4</v>
      </c>
      <c r="V12" s="17">
        <f>VLOOKUP("F"&amp;TEXT(M12,"0"),Punten!$A$1:$D$39,4,FALSE)</f>
        <v>0</v>
      </c>
      <c r="W12" s="17">
        <f t="shared" si="4"/>
        <v>24</v>
      </c>
      <c r="X12" s="17" t="str">
        <f t="shared" si="5"/>
        <v>43170B05</v>
      </c>
      <c r="Y12" s="17" t="e">
        <f>VLOOKUP(A12,'Klasse omschrijving'!$A$1:$B$44,2,FALSE)</f>
        <v>#N/A</v>
      </c>
    </row>
    <row r="13" spans="1:25" s="1" customFormat="1" ht="14.4" x14ac:dyDescent="0.3">
      <c r="A13" s="3" t="s">
        <v>369</v>
      </c>
      <c r="B13" s="3">
        <v>55528</v>
      </c>
      <c r="C13" s="3" t="s">
        <v>145</v>
      </c>
      <c r="D13" s="3" t="s">
        <v>951</v>
      </c>
      <c r="E13" s="18">
        <v>40926</v>
      </c>
      <c r="F13" s="3" t="s">
        <v>132</v>
      </c>
      <c r="G13" s="3">
        <v>3</v>
      </c>
      <c r="H13" s="3">
        <v>4</v>
      </c>
      <c r="I13" s="3">
        <v>5</v>
      </c>
      <c r="J13" s="3"/>
      <c r="K13" s="3"/>
      <c r="L13" s="3">
        <v>5</v>
      </c>
      <c r="M13" s="3"/>
      <c r="N13" s="32">
        <v>43170</v>
      </c>
      <c r="O13" s="16">
        <f t="shared" si="3"/>
        <v>12</v>
      </c>
      <c r="P13" s="17">
        <f>COUNTIF($X:$X,X13)</f>
        <v>17</v>
      </c>
      <c r="Q13" s="17">
        <f>VLOOKUP("M"&amp;TEXT(G13,"0"),Punten!$A$1:$D$40,4,FALSE)</f>
        <v>6</v>
      </c>
      <c r="R13" s="17">
        <f>VLOOKUP("M"&amp;TEXT(H13,"0"),Punten!$A$1:$D$40,4,FALSE)</f>
        <v>5</v>
      </c>
      <c r="S13" s="17">
        <f>VLOOKUP("M"&amp;TEXT(I13,"0"),Punten!$A$1:$D$40,4,FALSE)</f>
        <v>4</v>
      </c>
      <c r="T13" s="17">
        <f>VLOOKUP("K"&amp;TEXT(K13,"0"),Punten!$A$1:$D$40,4,FALSE)</f>
        <v>0</v>
      </c>
      <c r="U13" s="17">
        <f>VLOOKUP("H"&amp;TEXT(L13,"0"),Punten!$A$1:$D$49,4,FALSE)</f>
        <v>4</v>
      </c>
      <c r="V13" s="17">
        <f>VLOOKUP("F"&amp;TEXT(M13,"0"),Punten!$A$1:$D$39,4,FALSE)</f>
        <v>0</v>
      </c>
      <c r="W13" s="17">
        <f t="shared" si="4"/>
        <v>19</v>
      </c>
      <c r="X13" s="17" t="str">
        <f t="shared" si="5"/>
        <v>43170B05</v>
      </c>
      <c r="Y13" s="17" t="e">
        <f>VLOOKUP(A13,'Klasse omschrijving'!$A$1:$B$44,2,FALSE)</f>
        <v>#N/A</v>
      </c>
    </row>
    <row r="14" spans="1:25" s="1" customFormat="1" ht="14.4" x14ac:dyDescent="0.3">
      <c r="A14" s="3" t="s">
        <v>369</v>
      </c>
      <c r="B14" s="3">
        <v>52084</v>
      </c>
      <c r="C14" s="3" t="s">
        <v>72</v>
      </c>
      <c r="D14" s="3" t="s">
        <v>375</v>
      </c>
      <c r="E14" s="18">
        <v>40965</v>
      </c>
      <c r="F14" s="3" t="s">
        <v>73</v>
      </c>
      <c r="G14" s="3">
        <v>6</v>
      </c>
      <c r="H14" s="3">
        <v>2</v>
      </c>
      <c r="I14" s="3">
        <v>3</v>
      </c>
      <c r="J14" s="3"/>
      <c r="K14" s="3"/>
      <c r="L14" s="3">
        <v>6</v>
      </c>
      <c r="M14" s="3"/>
      <c r="N14" s="32">
        <v>43170</v>
      </c>
      <c r="O14" s="16">
        <f t="shared" si="3"/>
        <v>11</v>
      </c>
      <c r="P14" s="17">
        <f>COUNTIF($X:$X,X14)</f>
        <v>17</v>
      </c>
      <c r="Q14" s="17">
        <f>VLOOKUP("M"&amp;TEXT(G14,"0"),Punten!$A$1:$D$40,4,FALSE)</f>
        <v>3</v>
      </c>
      <c r="R14" s="17">
        <f>VLOOKUP("M"&amp;TEXT(H14,"0"),Punten!$A$1:$D$40,4,FALSE)</f>
        <v>7</v>
      </c>
      <c r="S14" s="17">
        <f>VLOOKUP("M"&amp;TEXT(I14,"0"),Punten!$A$1:$D$40,4,FALSE)</f>
        <v>6</v>
      </c>
      <c r="T14" s="17">
        <f>VLOOKUP("K"&amp;TEXT(K14,"0"),Punten!$A$1:$D$40,4,FALSE)</f>
        <v>0</v>
      </c>
      <c r="U14" s="17">
        <f>VLOOKUP("H"&amp;TEXT(L14,"0"),Punten!$A$1:$D$49,4,FALSE)</f>
        <v>3</v>
      </c>
      <c r="V14" s="17">
        <f>VLOOKUP("F"&amp;TEXT(M14,"0"),Punten!$A$1:$D$39,4,FALSE)</f>
        <v>0</v>
      </c>
      <c r="W14" s="17">
        <f t="shared" si="4"/>
        <v>19</v>
      </c>
      <c r="X14" s="17" t="str">
        <f t="shared" si="5"/>
        <v>43170B05</v>
      </c>
      <c r="Y14" s="17" t="e">
        <f>VLOOKUP(A14,'Klasse omschrijving'!$A$1:$B$44,2,FALSE)</f>
        <v>#N/A</v>
      </c>
    </row>
    <row r="15" spans="1:25" s="1" customFormat="1" ht="14.4" x14ac:dyDescent="0.3">
      <c r="A15" s="3" t="s">
        <v>369</v>
      </c>
      <c r="B15" s="3">
        <v>44108</v>
      </c>
      <c r="C15" s="3" t="s">
        <v>138</v>
      </c>
      <c r="D15" s="3" t="s">
        <v>952</v>
      </c>
      <c r="E15" s="18">
        <v>41228</v>
      </c>
      <c r="F15" s="3" t="s">
        <v>111</v>
      </c>
      <c r="G15" s="3">
        <v>2</v>
      </c>
      <c r="H15" s="3">
        <v>3</v>
      </c>
      <c r="I15" s="3">
        <v>3</v>
      </c>
      <c r="J15" s="3"/>
      <c r="K15" s="3"/>
      <c r="L15" s="3">
        <v>6</v>
      </c>
      <c r="M15" s="3"/>
      <c r="N15" s="32">
        <v>43170</v>
      </c>
      <c r="O15" s="16">
        <f t="shared" si="3"/>
        <v>8</v>
      </c>
      <c r="P15" s="17">
        <f>COUNTIF($X:$X,X15)</f>
        <v>17</v>
      </c>
      <c r="Q15" s="17">
        <f>VLOOKUP("M"&amp;TEXT(G15,"0"),Punten!$A$1:$D$40,4,FALSE)</f>
        <v>7</v>
      </c>
      <c r="R15" s="17">
        <f>VLOOKUP("M"&amp;TEXT(H15,"0"),Punten!$A$1:$D$40,4,FALSE)</f>
        <v>6</v>
      </c>
      <c r="S15" s="17">
        <f>VLOOKUP("M"&amp;TEXT(I15,"0"),Punten!$A$1:$D$40,4,FALSE)</f>
        <v>6</v>
      </c>
      <c r="T15" s="17">
        <f>VLOOKUP("K"&amp;TEXT(K15,"0"),Punten!$A$1:$D$40,4,FALSE)</f>
        <v>0</v>
      </c>
      <c r="U15" s="17">
        <f>VLOOKUP("H"&amp;TEXT(L15,"0"),Punten!$A$1:$D$49,4,FALSE)</f>
        <v>3</v>
      </c>
      <c r="V15" s="17">
        <f>VLOOKUP("F"&amp;TEXT(M15,"0"),Punten!$A$1:$D$39,4,FALSE)</f>
        <v>0</v>
      </c>
      <c r="W15" s="17">
        <f t="shared" si="4"/>
        <v>22</v>
      </c>
      <c r="X15" s="17" t="str">
        <f t="shared" si="5"/>
        <v>43170B05</v>
      </c>
      <c r="Y15" s="17" t="e">
        <f>VLOOKUP(A15,'Klasse omschrijving'!$A$1:$B$44,2,FALSE)</f>
        <v>#N/A</v>
      </c>
    </row>
    <row r="16" spans="1:25" s="2" customFormat="1" ht="14.4" x14ac:dyDescent="0.3">
      <c r="A16" s="3" t="s">
        <v>369</v>
      </c>
      <c r="B16" s="3">
        <v>42591</v>
      </c>
      <c r="C16" s="3" t="s">
        <v>225</v>
      </c>
      <c r="D16" s="3" t="s">
        <v>953</v>
      </c>
      <c r="E16" s="18">
        <v>41234</v>
      </c>
      <c r="F16" s="3" t="s">
        <v>136</v>
      </c>
      <c r="G16" s="3">
        <v>4</v>
      </c>
      <c r="H16" s="3">
        <v>5</v>
      </c>
      <c r="I16" s="3">
        <v>4</v>
      </c>
      <c r="J16" s="3"/>
      <c r="K16" s="3"/>
      <c r="L16" s="3"/>
      <c r="M16" s="3"/>
      <c r="N16" s="32">
        <v>43170</v>
      </c>
      <c r="O16" s="16">
        <f t="shared" si="3"/>
        <v>13</v>
      </c>
      <c r="P16" s="17">
        <f>COUNTIF($X:$X,X16)</f>
        <v>17</v>
      </c>
      <c r="Q16" s="17">
        <f>VLOOKUP("M"&amp;TEXT(G16,"0"),Punten!$A$1:$D$40,4,FALSE)</f>
        <v>5</v>
      </c>
      <c r="R16" s="17">
        <f>VLOOKUP("M"&amp;TEXT(H16,"0"),Punten!$A$1:$D$40,4,FALSE)</f>
        <v>4</v>
      </c>
      <c r="S16" s="17">
        <f>VLOOKUP("M"&amp;TEXT(I16,"0"),Punten!$A$1:$D$40,4,FALSE)</f>
        <v>5</v>
      </c>
      <c r="T16" s="17">
        <f>VLOOKUP("K"&amp;TEXT(K16,"0"),Punten!$A$1:$D$40,4,FALSE)</f>
        <v>0</v>
      </c>
      <c r="U16" s="17">
        <f>VLOOKUP("H"&amp;TEXT(L16,"0"),Punten!$A$1:$D$49,4,FALSE)</f>
        <v>0</v>
      </c>
      <c r="V16" s="17">
        <f>VLOOKUP("F"&amp;TEXT(M16,"0"),Punten!$A$1:$D$39,4,FALSE)</f>
        <v>0</v>
      </c>
      <c r="W16" s="17">
        <f t="shared" si="4"/>
        <v>14</v>
      </c>
      <c r="X16" s="17" t="str">
        <f t="shared" si="5"/>
        <v>43170B05</v>
      </c>
      <c r="Y16" s="17" t="e">
        <f>VLOOKUP(A16,'Klasse omschrijving'!$A$1:$B$44,2,FALSE)</f>
        <v>#N/A</v>
      </c>
    </row>
    <row r="17" spans="1:25" ht="14.4" x14ac:dyDescent="0.3">
      <c r="A17" s="3" t="s">
        <v>369</v>
      </c>
      <c r="B17" s="3">
        <v>44176</v>
      </c>
      <c r="C17" s="3" t="s">
        <v>100</v>
      </c>
      <c r="D17" s="3" t="s">
        <v>954</v>
      </c>
      <c r="E17" s="18">
        <v>41127</v>
      </c>
      <c r="F17" s="3" t="s">
        <v>106</v>
      </c>
      <c r="G17" s="3">
        <v>6</v>
      </c>
      <c r="H17" s="3">
        <v>5</v>
      </c>
      <c r="I17" s="3">
        <v>4</v>
      </c>
      <c r="J17" s="3"/>
      <c r="K17" s="3"/>
      <c r="L17" s="3"/>
      <c r="M17" s="3"/>
      <c r="N17" s="32">
        <v>43170</v>
      </c>
      <c r="O17" s="16">
        <f t="shared" si="3"/>
        <v>15</v>
      </c>
      <c r="P17" s="17">
        <f>COUNTIF($X:$X,X17)</f>
        <v>17</v>
      </c>
      <c r="Q17" s="17">
        <f>VLOOKUP("M"&amp;TEXT(G17,"0"),Punten!$A$1:$D$40,4,FALSE)</f>
        <v>3</v>
      </c>
      <c r="R17" s="17">
        <f>VLOOKUP("M"&amp;TEXT(H17,"0"),Punten!$A$1:$D$40,4,FALSE)</f>
        <v>4</v>
      </c>
      <c r="S17" s="17">
        <f>VLOOKUP("M"&amp;TEXT(I17,"0"),Punten!$A$1:$D$40,4,FALSE)</f>
        <v>5</v>
      </c>
      <c r="T17" s="17">
        <f>VLOOKUP("K"&amp;TEXT(K17,"0"),Punten!$A$1:$D$40,4,FALSE)</f>
        <v>0</v>
      </c>
      <c r="U17" s="17">
        <f>VLOOKUP("H"&amp;TEXT(L17,"0"),Punten!$A$1:$D$49,4,FALSE)</f>
        <v>0</v>
      </c>
      <c r="V17" s="17">
        <f>VLOOKUP("F"&amp;TEXT(M17,"0"),Punten!$A$1:$D$39,4,FALSE)</f>
        <v>0</v>
      </c>
      <c r="W17" s="17">
        <f t="shared" si="4"/>
        <v>12</v>
      </c>
      <c r="X17" s="17" t="str">
        <f t="shared" si="5"/>
        <v>43170B05</v>
      </c>
      <c r="Y17" s="17" t="e">
        <f>VLOOKUP(A17,'Klasse omschrijving'!$A$1:$B$44,2,FALSE)</f>
        <v>#N/A</v>
      </c>
    </row>
    <row r="18" spans="1:25" s="4" customFormat="1" ht="14.4" x14ac:dyDescent="0.3">
      <c r="A18" s="3" t="s">
        <v>369</v>
      </c>
      <c r="B18" s="3">
        <v>43126</v>
      </c>
      <c r="C18" s="3" t="s">
        <v>159</v>
      </c>
      <c r="D18" s="3" t="s">
        <v>955</v>
      </c>
      <c r="E18" s="18">
        <v>41115</v>
      </c>
      <c r="F18" s="3" t="s">
        <v>75</v>
      </c>
      <c r="G18" s="3">
        <v>5</v>
      </c>
      <c r="H18" s="3">
        <v>5</v>
      </c>
      <c r="I18" s="3">
        <v>5</v>
      </c>
      <c r="J18" s="3"/>
      <c r="K18" s="3"/>
      <c r="L18" s="3"/>
      <c r="M18" s="3"/>
      <c r="N18" s="32">
        <v>43170</v>
      </c>
      <c r="O18" s="16">
        <f t="shared" si="3"/>
        <v>15</v>
      </c>
      <c r="P18" s="17">
        <f>COUNTIF($X:$X,X18)</f>
        <v>17</v>
      </c>
      <c r="Q18" s="17">
        <f>VLOOKUP("M"&amp;TEXT(G18,"0"),Punten!$A$1:$D$40,4,FALSE)</f>
        <v>4</v>
      </c>
      <c r="R18" s="17">
        <f>VLOOKUP("M"&amp;TEXT(H18,"0"),Punten!$A$1:$D$40,4,FALSE)</f>
        <v>4</v>
      </c>
      <c r="S18" s="17">
        <f>VLOOKUP("M"&amp;TEXT(I18,"0"),Punten!$A$1:$D$40,4,FALSE)</f>
        <v>4</v>
      </c>
      <c r="T18" s="17">
        <f>VLOOKUP("K"&amp;TEXT(K18,"0"),Punten!$A$1:$D$40,4,FALSE)</f>
        <v>0</v>
      </c>
      <c r="U18" s="17">
        <f>VLOOKUP("H"&amp;TEXT(L18,"0"),Punten!$A$1:$D$49,4,FALSE)</f>
        <v>0</v>
      </c>
      <c r="V18" s="17">
        <f>VLOOKUP("F"&amp;TEXT(M18,"0"),Punten!$A$1:$D$39,4,FALSE)</f>
        <v>0</v>
      </c>
      <c r="W18" s="17">
        <f t="shared" si="4"/>
        <v>12</v>
      </c>
      <c r="X18" s="17" t="str">
        <f t="shared" si="5"/>
        <v>43170B05</v>
      </c>
      <c r="Y18" s="17" t="e">
        <f>VLOOKUP(A18,'Klasse omschrijving'!$A$1:$B$44,2,FALSE)</f>
        <v>#N/A</v>
      </c>
    </row>
    <row r="19" spans="1:25" ht="14.4" x14ac:dyDescent="0.3">
      <c r="A19" s="3" t="s">
        <v>369</v>
      </c>
      <c r="B19" s="3">
        <v>42135</v>
      </c>
      <c r="C19" s="3" t="s">
        <v>133</v>
      </c>
      <c r="D19" s="3" t="s">
        <v>682</v>
      </c>
      <c r="E19" s="18">
        <v>40977</v>
      </c>
      <c r="F19" s="3" t="s">
        <v>71</v>
      </c>
      <c r="G19" s="3">
        <v>5</v>
      </c>
      <c r="H19" s="3">
        <v>3</v>
      </c>
      <c r="I19" s="3">
        <v>6</v>
      </c>
      <c r="J19" s="3"/>
      <c r="K19" s="3"/>
      <c r="L19" s="3"/>
      <c r="M19" s="3"/>
      <c r="N19" s="32">
        <v>43170</v>
      </c>
      <c r="O19" s="16">
        <f t="shared" si="3"/>
        <v>14</v>
      </c>
      <c r="P19" s="17">
        <f>COUNTIF($X:$X,X19)</f>
        <v>17</v>
      </c>
      <c r="Q19" s="17">
        <f>VLOOKUP("M"&amp;TEXT(G19,"0"),Punten!$A$1:$D$40,4,FALSE)</f>
        <v>4</v>
      </c>
      <c r="R19" s="17">
        <f>VLOOKUP("M"&amp;TEXT(H19,"0"),Punten!$A$1:$D$40,4,FALSE)</f>
        <v>6</v>
      </c>
      <c r="S19" s="17">
        <f>VLOOKUP("M"&amp;TEXT(I19,"0"),Punten!$A$1:$D$40,4,FALSE)</f>
        <v>3</v>
      </c>
      <c r="T19" s="17">
        <f>VLOOKUP("K"&amp;TEXT(K19,"0"),Punten!$A$1:$D$40,4,FALSE)</f>
        <v>0</v>
      </c>
      <c r="U19" s="17">
        <f>VLOOKUP("H"&amp;TEXT(L19,"0"),Punten!$A$1:$D$49,4,FALSE)</f>
        <v>0</v>
      </c>
      <c r="V19" s="17">
        <f>VLOOKUP("F"&amp;TEXT(M19,"0"),Punten!$A$1:$D$39,4,FALSE)</f>
        <v>0</v>
      </c>
      <c r="W19" s="17">
        <f t="shared" si="4"/>
        <v>13</v>
      </c>
      <c r="X19" s="17" t="str">
        <f t="shared" si="5"/>
        <v>43170B05</v>
      </c>
      <c r="Y19" s="17" t="e">
        <f>VLOOKUP(A19,'Klasse omschrijving'!$A$1:$B$44,2,FALSE)</f>
        <v>#N/A</v>
      </c>
    </row>
    <row r="20" spans="1:25" ht="14.4" x14ac:dyDescent="0.3">
      <c r="A20" s="3" t="s">
        <v>369</v>
      </c>
      <c r="B20" s="3">
        <v>42002</v>
      </c>
      <c r="C20" s="3" t="s">
        <v>956</v>
      </c>
      <c r="D20" s="3" t="s">
        <v>957</v>
      </c>
      <c r="E20" s="18">
        <v>41142</v>
      </c>
      <c r="F20" s="3" t="s">
        <v>66</v>
      </c>
      <c r="G20" s="3">
        <v>5</v>
      </c>
      <c r="H20" s="3">
        <v>6</v>
      </c>
      <c r="I20" s="3">
        <v>6</v>
      </c>
      <c r="J20" s="3"/>
      <c r="K20" s="3"/>
      <c r="L20" s="3"/>
      <c r="M20" s="3"/>
      <c r="N20" s="32">
        <v>43170</v>
      </c>
      <c r="O20" s="16">
        <f t="shared" si="3"/>
        <v>17</v>
      </c>
      <c r="P20" s="17">
        <f>COUNTIF($X:$X,X20)</f>
        <v>17</v>
      </c>
      <c r="Q20" s="17">
        <f>VLOOKUP("M"&amp;TEXT(G20,"0"),Punten!$A$1:$D$40,4,FALSE)</f>
        <v>4</v>
      </c>
      <c r="R20" s="17">
        <f>VLOOKUP("M"&amp;TEXT(H20,"0"),Punten!$A$1:$D$40,4,FALSE)</f>
        <v>3</v>
      </c>
      <c r="S20" s="17">
        <f>VLOOKUP("M"&amp;TEXT(I20,"0"),Punten!$A$1:$D$40,4,FALSE)</f>
        <v>3</v>
      </c>
      <c r="T20" s="17">
        <f>VLOOKUP("K"&amp;TEXT(K20,"0"),Punten!$A$1:$D$40,4,FALSE)</f>
        <v>0</v>
      </c>
      <c r="U20" s="17">
        <f>VLOOKUP("H"&amp;TEXT(L20,"0"),Punten!$A$1:$D$49,4,FALSE)</f>
        <v>0</v>
      </c>
      <c r="V20" s="17">
        <f>VLOOKUP("F"&amp;TEXT(M20,"0"),Punten!$A$1:$D$39,4,FALSE)</f>
        <v>0</v>
      </c>
      <c r="W20" s="17">
        <f t="shared" si="4"/>
        <v>10</v>
      </c>
      <c r="X20" s="17" t="str">
        <f t="shared" si="5"/>
        <v>43170B05</v>
      </c>
      <c r="Y20" s="17" t="e">
        <f>VLOOKUP(A20,'Klasse omschrijving'!$A$1:$B$44,2,FALSE)</f>
        <v>#N/A</v>
      </c>
    </row>
    <row r="21" spans="1:25" ht="14.4" x14ac:dyDescent="0.3">
      <c r="A21" s="3" t="s">
        <v>381</v>
      </c>
      <c r="B21" s="3">
        <v>47855</v>
      </c>
      <c r="C21" s="3" t="s">
        <v>178</v>
      </c>
      <c r="D21" s="3" t="s">
        <v>688</v>
      </c>
      <c r="E21" s="18">
        <v>40802</v>
      </c>
      <c r="F21" s="3" t="s">
        <v>71</v>
      </c>
      <c r="G21" s="3">
        <v>1</v>
      </c>
      <c r="H21" s="3">
        <v>1</v>
      </c>
      <c r="I21" s="3">
        <v>1</v>
      </c>
      <c r="J21" s="3"/>
      <c r="K21" s="3">
        <v>1</v>
      </c>
      <c r="L21" s="3">
        <v>2</v>
      </c>
      <c r="M21" s="3">
        <v>1</v>
      </c>
      <c r="N21" s="32">
        <v>43170</v>
      </c>
      <c r="O21" s="16">
        <f t="shared" si="3"/>
        <v>3</v>
      </c>
      <c r="P21" s="17">
        <f>COUNTIF($X:$X,X21)</f>
        <v>36</v>
      </c>
      <c r="Q21" s="17">
        <f>VLOOKUP("M"&amp;TEXT(G21,"0"),Punten!$A$1:$D$40,4,FALSE)</f>
        <v>8</v>
      </c>
      <c r="R21" s="17">
        <f>VLOOKUP("M"&amp;TEXT(H21,"0"),Punten!$A$1:$D$40,4,FALSE)</f>
        <v>8</v>
      </c>
      <c r="S21" s="17">
        <f>VLOOKUP("M"&amp;TEXT(I21,"0"),Punten!$A$1:$D$40,4,FALSE)</f>
        <v>8</v>
      </c>
      <c r="T21" s="17">
        <f>VLOOKUP("K"&amp;TEXT(K21,"0"),Punten!$A$1:$D$40,4,FALSE)</f>
        <v>5</v>
      </c>
      <c r="U21" s="17">
        <f>VLOOKUP("H"&amp;TEXT(L21,"0"),Punten!$A$1:$D$49,4,FALSE)</f>
        <v>5</v>
      </c>
      <c r="V21" s="17">
        <f>VLOOKUP("F"&amp;TEXT(M21,"0"),Punten!$A$1:$D$39,4,FALSE)</f>
        <v>50</v>
      </c>
      <c r="W21" s="17">
        <f t="shared" si="4"/>
        <v>84</v>
      </c>
      <c r="X21" s="17" t="str">
        <f t="shared" si="5"/>
        <v>43170B07</v>
      </c>
      <c r="Y21" s="17" t="e">
        <f>VLOOKUP(A21,'Klasse omschrijving'!$A$1:$B$44,2,FALSE)</f>
        <v>#N/A</v>
      </c>
    </row>
    <row r="22" spans="1:25" ht="14.4" x14ac:dyDescent="0.3">
      <c r="A22" s="3" t="s">
        <v>381</v>
      </c>
      <c r="B22" s="3">
        <v>44145</v>
      </c>
      <c r="C22" s="3" t="s">
        <v>176</v>
      </c>
      <c r="D22" s="3" t="s">
        <v>683</v>
      </c>
      <c r="E22" s="18">
        <v>40555</v>
      </c>
      <c r="F22" s="3" t="s">
        <v>71</v>
      </c>
      <c r="G22" s="3">
        <v>1</v>
      </c>
      <c r="H22" s="3">
        <v>1</v>
      </c>
      <c r="I22" s="3">
        <v>1</v>
      </c>
      <c r="J22" s="3"/>
      <c r="K22" s="3">
        <v>1</v>
      </c>
      <c r="L22" s="3">
        <v>1</v>
      </c>
      <c r="M22" s="3">
        <v>2</v>
      </c>
      <c r="N22" s="32">
        <v>43170</v>
      </c>
      <c r="O22" s="16">
        <f t="shared" si="3"/>
        <v>3</v>
      </c>
      <c r="P22" s="17">
        <f>COUNTIF($X:$X,X22)</f>
        <v>36</v>
      </c>
      <c r="Q22" s="17">
        <f>VLOOKUP("M"&amp;TEXT(G22,"0"),Punten!$A$1:$D$40,4,FALSE)</f>
        <v>8</v>
      </c>
      <c r="R22" s="17">
        <f>VLOOKUP("M"&amp;TEXT(H22,"0"),Punten!$A$1:$D$40,4,FALSE)</f>
        <v>8</v>
      </c>
      <c r="S22" s="17">
        <f>VLOOKUP("M"&amp;TEXT(I22,"0"),Punten!$A$1:$D$40,4,FALSE)</f>
        <v>8</v>
      </c>
      <c r="T22" s="17">
        <f>VLOOKUP("K"&amp;TEXT(K22,"0"),Punten!$A$1:$D$40,4,FALSE)</f>
        <v>5</v>
      </c>
      <c r="U22" s="17">
        <f>VLOOKUP("H"&amp;TEXT(L22,"0"),Punten!$A$1:$D$49,4,FALSE)</f>
        <v>5</v>
      </c>
      <c r="V22" s="17">
        <f>VLOOKUP("F"&amp;TEXT(M22,"0"),Punten!$A$1:$D$39,4,FALSE)</f>
        <v>30</v>
      </c>
      <c r="W22" s="17">
        <f t="shared" si="4"/>
        <v>64</v>
      </c>
      <c r="X22" s="17" t="str">
        <f t="shared" si="5"/>
        <v>43170B07</v>
      </c>
      <c r="Y22" s="17" t="e">
        <f>VLOOKUP(A22,'Klasse omschrijving'!$A$1:$B$44,2,FALSE)</f>
        <v>#N/A</v>
      </c>
    </row>
    <row r="23" spans="1:25" ht="14.4" x14ac:dyDescent="0.3">
      <c r="A23" s="3" t="s">
        <v>381</v>
      </c>
      <c r="B23" s="3">
        <v>42600</v>
      </c>
      <c r="C23" s="3" t="s">
        <v>92</v>
      </c>
      <c r="D23" s="3" t="s">
        <v>907</v>
      </c>
      <c r="E23" s="18">
        <v>40672</v>
      </c>
      <c r="F23" s="3" t="s">
        <v>136</v>
      </c>
      <c r="G23" s="3">
        <v>2</v>
      </c>
      <c r="H23" s="3">
        <v>1</v>
      </c>
      <c r="I23" s="3">
        <v>1</v>
      </c>
      <c r="J23" s="3"/>
      <c r="K23" s="3">
        <v>2</v>
      </c>
      <c r="L23" s="3">
        <v>3</v>
      </c>
      <c r="M23" s="3">
        <v>3</v>
      </c>
      <c r="N23" s="32">
        <v>43170</v>
      </c>
      <c r="O23" s="16">
        <f t="shared" si="3"/>
        <v>4</v>
      </c>
      <c r="P23" s="17">
        <f>COUNTIF($X:$X,X23)</f>
        <v>36</v>
      </c>
      <c r="Q23" s="17">
        <f>VLOOKUP("M"&amp;TEXT(G23,"0"),Punten!$A$1:$D$40,4,FALSE)</f>
        <v>7</v>
      </c>
      <c r="R23" s="17">
        <f>VLOOKUP("M"&amp;TEXT(H23,"0"),Punten!$A$1:$D$40,4,FALSE)</f>
        <v>8</v>
      </c>
      <c r="S23" s="17">
        <f>VLOOKUP("M"&amp;TEXT(I23,"0"),Punten!$A$1:$D$40,4,FALSE)</f>
        <v>8</v>
      </c>
      <c r="T23" s="17">
        <f>VLOOKUP("K"&amp;TEXT(K23,"0"),Punten!$A$1:$D$40,4,FALSE)</f>
        <v>5</v>
      </c>
      <c r="U23" s="17">
        <f>VLOOKUP("H"&amp;TEXT(L23,"0"),Punten!$A$1:$D$49,4,FALSE)</f>
        <v>5</v>
      </c>
      <c r="V23" s="17">
        <f>VLOOKUP("F"&amp;TEXT(M23,"0"),Punten!$A$1:$D$39,4,FALSE)</f>
        <v>25</v>
      </c>
      <c r="W23" s="17">
        <f t="shared" si="4"/>
        <v>58</v>
      </c>
      <c r="X23" s="17" t="str">
        <f t="shared" si="5"/>
        <v>43170B07</v>
      </c>
      <c r="Y23" s="17" t="e">
        <f>VLOOKUP(A23,'Klasse omschrijving'!$A$1:$B$44,2,FALSE)</f>
        <v>#N/A</v>
      </c>
    </row>
    <row r="24" spans="1:25" ht="14.4" x14ac:dyDescent="0.3">
      <c r="A24" s="3" t="s">
        <v>381</v>
      </c>
      <c r="B24" s="3">
        <v>46383</v>
      </c>
      <c r="C24" s="3" t="s">
        <v>87</v>
      </c>
      <c r="D24" s="3" t="s">
        <v>958</v>
      </c>
      <c r="E24" s="18">
        <v>40654</v>
      </c>
      <c r="F24" s="3" t="s">
        <v>86</v>
      </c>
      <c r="G24" s="3">
        <v>2</v>
      </c>
      <c r="H24" s="3">
        <v>2</v>
      </c>
      <c r="I24" s="3">
        <v>2</v>
      </c>
      <c r="J24" s="3"/>
      <c r="K24" s="3">
        <v>1</v>
      </c>
      <c r="L24" s="3">
        <v>1</v>
      </c>
      <c r="M24" s="3">
        <v>4</v>
      </c>
      <c r="N24" s="32">
        <v>43170</v>
      </c>
      <c r="O24" s="16">
        <f t="shared" si="3"/>
        <v>6</v>
      </c>
      <c r="P24" s="17">
        <f>COUNTIF($X:$X,X24)</f>
        <v>36</v>
      </c>
      <c r="Q24" s="17">
        <f>VLOOKUP("M"&amp;TEXT(G24,"0"),Punten!$A$1:$D$40,4,FALSE)</f>
        <v>7</v>
      </c>
      <c r="R24" s="17">
        <f>VLOOKUP("M"&amp;TEXT(H24,"0"),Punten!$A$1:$D$40,4,FALSE)</f>
        <v>7</v>
      </c>
      <c r="S24" s="17">
        <f>VLOOKUP("M"&amp;TEXT(I24,"0"),Punten!$A$1:$D$40,4,FALSE)</f>
        <v>7</v>
      </c>
      <c r="T24" s="17">
        <f>VLOOKUP("K"&amp;TEXT(K24,"0"),Punten!$A$1:$D$40,4,FALSE)</f>
        <v>5</v>
      </c>
      <c r="U24" s="17">
        <f>VLOOKUP("H"&amp;TEXT(L24,"0"),Punten!$A$1:$D$49,4,FALSE)</f>
        <v>5</v>
      </c>
      <c r="V24" s="17">
        <f>VLOOKUP("F"&amp;TEXT(M24,"0"),Punten!$A$1:$D$39,4,FALSE)</f>
        <v>20</v>
      </c>
      <c r="W24" s="17">
        <f t="shared" si="4"/>
        <v>51</v>
      </c>
      <c r="X24" s="17" t="str">
        <f t="shared" si="5"/>
        <v>43170B07</v>
      </c>
      <c r="Y24" s="17" t="e">
        <f>VLOOKUP(A24,'Klasse omschrijving'!$A$1:$B$44,2,FALSE)</f>
        <v>#N/A</v>
      </c>
    </row>
    <row r="25" spans="1:25" ht="14.4" x14ac:dyDescent="0.3">
      <c r="A25" s="3" t="s">
        <v>381</v>
      </c>
      <c r="B25" s="3">
        <v>189</v>
      </c>
      <c r="C25" s="3" t="s">
        <v>100</v>
      </c>
      <c r="D25" s="3" t="s">
        <v>803</v>
      </c>
      <c r="E25" s="18">
        <v>40687</v>
      </c>
      <c r="F25" s="3" t="s">
        <v>424</v>
      </c>
      <c r="G25" s="3">
        <v>1</v>
      </c>
      <c r="H25" s="3">
        <v>2</v>
      </c>
      <c r="I25" s="3">
        <v>2</v>
      </c>
      <c r="J25" s="3"/>
      <c r="K25" s="3">
        <v>2</v>
      </c>
      <c r="L25" s="3">
        <v>4</v>
      </c>
      <c r="M25" s="3">
        <v>5</v>
      </c>
      <c r="N25" s="32">
        <v>43170</v>
      </c>
      <c r="O25" s="16">
        <f t="shared" si="3"/>
        <v>5</v>
      </c>
      <c r="P25" s="17">
        <f>COUNTIF($X:$X,X25)</f>
        <v>36</v>
      </c>
      <c r="Q25" s="17">
        <f>VLOOKUP("M"&amp;TEXT(G25,"0"),Punten!$A$1:$D$40,4,FALSE)</f>
        <v>8</v>
      </c>
      <c r="R25" s="17">
        <f>VLOOKUP("M"&amp;TEXT(H25,"0"),Punten!$A$1:$D$40,4,FALSE)</f>
        <v>7</v>
      </c>
      <c r="S25" s="17">
        <f>VLOOKUP("M"&amp;TEXT(I25,"0"),Punten!$A$1:$D$40,4,FALSE)</f>
        <v>7</v>
      </c>
      <c r="T25" s="17">
        <f>VLOOKUP("K"&amp;TEXT(K25,"0"),Punten!$A$1:$D$40,4,FALSE)</f>
        <v>5</v>
      </c>
      <c r="U25" s="17">
        <f>VLOOKUP("H"&amp;TEXT(L25,"0"),Punten!$A$1:$D$49,4,FALSE)</f>
        <v>5</v>
      </c>
      <c r="V25" s="17">
        <f>VLOOKUP("F"&amp;TEXT(M25,"0"),Punten!$A$1:$D$39,4,FALSE)</f>
        <v>17</v>
      </c>
      <c r="W25" s="17">
        <f t="shared" si="4"/>
        <v>49</v>
      </c>
      <c r="X25" s="17" t="str">
        <f t="shared" si="5"/>
        <v>43170B07</v>
      </c>
      <c r="Y25" s="17" t="e">
        <f>VLOOKUP(A25,'Klasse omschrijving'!$A$1:$B$44,2,FALSE)</f>
        <v>#N/A</v>
      </c>
    </row>
    <row r="26" spans="1:25" ht="14.4" x14ac:dyDescent="0.3">
      <c r="A26" s="3" t="s">
        <v>381</v>
      </c>
      <c r="B26" s="3">
        <v>44393</v>
      </c>
      <c r="C26" s="3" t="s">
        <v>88</v>
      </c>
      <c r="D26" s="3" t="s">
        <v>376</v>
      </c>
      <c r="E26" s="18">
        <v>40596</v>
      </c>
      <c r="F26" s="3" t="s">
        <v>89</v>
      </c>
      <c r="G26" s="3">
        <v>2</v>
      </c>
      <c r="H26" s="3">
        <v>2</v>
      </c>
      <c r="I26" s="3">
        <v>2</v>
      </c>
      <c r="J26" s="3"/>
      <c r="K26" s="3">
        <v>3</v>
      </c>
      <c r="L26" s="3">
        <v>2</v>
      </c>
      <c r="M26" s="3">
        <v>6</v>
      </c>
      <c r="N26" s="32">
        <v>43170</v>
      </c>
      <c r="O26" s="16">
        <f t="shared" si="3"/>
        <v>6</v>
      </c>
      <c r="P26" s="17">
        <f>COUNTIF($X:$X,X26)</f>
        <v>36</v>
      </c>
      <c r="Q26" s="17">
        <f>VLOOKUP("M"&amp;TEXT(G26,"0"),Punten!$A$1:$D$40,4,FALSE)</f>
        <v>7</v>
      </c>
      <c r="R26" s="17">
        <f>VLOOKUP("M"&amp;TEXT(H26,"0"),Punten!$A$1:$D$40,4,FALSE)</f>
        <v>7</v>
      </c>
      <c r="S26" s="17">
        <f>VLOOKUP("M"&amp;TEXT(I26,"0"),Punten!$A$1:$D$40,4,FALSE)</f>
        <v>7</v>
      </c>
      <c r="T26" s="17">
        <f>VLOOKUP("K"&amp;TEXT(K26,"0"),Punten!$A$1:$D$40,4,FALSE)</f>
        <v>5</v>
      </c>
      <c r="U26" s="17">
        <f>VLOOKUP("H"&amp;TEXT(L26,"0"),Punten!$A$1:$D$49,4,FALSE)</f>
        <v>5</v>
      </c>
      <c r="V26" s="17">
        <f>VLOOKUP("F"&amp;TEXT(M26,"0"),Punten!$A$1:$D$39,4,FALSE)</f>
        <v>15</v>
      </c>
      <c r="W26" s="17">
        <f t="shared" si="4"/>
        <v>46</v>
      </c>
      <c r="X26" s="17" t="str">
        <f t="shared" si="5"/>
        <v>43170B07</v>
      </c>
      <c r="Y26" s="17" t="e">
        <f>VLOOKUP(A26,'Klasse omschrijving'!$A$1:$B$44,2,FALSE)</f>
        <v>#N/A</v>
      </c>
    </row>
    <row r="27" spans="1:25" ht="14.4" x14ac:dyDescent="0.3">
      <c r="A27" s="3" t="s">
        <v>381</v>
      </c>
      <c r="B27" s="3">
        <v>45279</v>
      </c>
      <c r="C27" s="3" t="s">
        <v>93</v>
      </c>
      <c r="D27" s="3" t="s">
        <v>370</v>
      </c>
      <c r="E27" s="18">
        <v>40648</v>
      </c>
      <c r="F27" s="3" t="s">
        <v>94</v>
      </c>
      <c r="G27" s="3">
        <v>1</v>
      </c>
      <c r="H27" s="3">
        <v>3</v>
      </c>
      <c r="I27" s="3">
        <v>2</v>
      </c>
      <c r="J27" s="3"/>
      <c r="K27" s="3">
        <v>2</v>
      </c>
      <c r="L27" s="3">
        <v>3</v>
      </c>
      <c r="M27" s="3">
        <v>7</v>
      </c>
      <c r="N27" s="32">
        <v>43170</v>
      </c>
      <c r="O27" s="16">
        <f t="shared" si="3"/>
        <v>6</v>
      </c>
      <c r="P27" s="17">
        <f>COUNTIF($X:$X,X27)</f>
        <v>36</v>
      </c>
      <c r="Q27" s="17">
        <f>VLOOKUP("M"&amp;TEXT(G27,"0"),Punten!$A$1:$D$40,4,FALSE)</f>
        <v>8</v>
      </c>
      <c r="R27" s="17">
        <f>VLOOKUP("M"&amp;TEXT(H27,"0"),Punten!$A$1:$D$40,4,FALSE)</f>
        <v>6</v>
      </c>
      <c r="S27" s="17">
        <f>VLOOKUP("M"&amp;TEXT(I27,"0"),Punten!$A$1:$D$40,4,FALSE)</f>
        <v>7</v>
      </c>
      <c r="T27" s="17">
        <f>VLOOKUP("K"&amp;TEXT(K27,"0"),Punten!$A$1:$D$40,4,FALSE)</f>
        <v>5</v>
      </c>
      <c r="U27" s="17">
        <f>VLOOKUP("H"&amp;TEXT(L27,"0"),Punten!$A$1:$D$49,4,FALSE)</f>
        <v>5</v>
      </c>
      <c r="V27" s="17">
        <f>VLOOKUP("F"&amp;TEXT(M27,"0"),Punten!$A$1:$D$39,4,FALSE)</f>
        <v>13</v>
      </c>
      <c r="W27" s="17">
        <f t="shared" si="4"/>
        <v>44</v>
      </c>
      <c r="X27" s="17" t="str">
        <f t="shared" si="5"/>
        <v>43170B07</v>
      </c>
      <c r="Y27" s="17" t="e">
        <f>VLOOKUP(A27,'Klasse omschrijving'!$A$1:$B$44,2,FALSE)</f>
        <v>#N/A</v>
      </c>
    </row>
    <row r="28" spans="1:25" ht="14.4" x14ac:dyDescent="0.3">
      <c r="A28" s="3" t="s">
        <v>381</v>
      </c>
      <c r="B28" s="3">
        <v>42005</v>
      </c>
      <c r="C28" s="3" t="s">
        <v>140</v>
      </c>
      <c r="D28" s="3" t="s">
        <v>380</v>
      </c>
      <c r="E28" s="18">
        <v>40646</v>
      </c>
      <c r="F28" s="3" t="s">
        <v>66</v>
      </c>
      <c r="G28" s="3">
        <v>3</v>
      </c>
      <c r="H28" s="3">
        <v>3</v>
      </c>
      <c r="I28" s="3">
        <v>3</v>
      </c>
      <c r="J28" s="3"/>
      <c r="K28" s="3">
        <v>2</v>
      </c>
      <c r="L28" s="3">
        <v>4</v>
      </c>
      <c r="M28" s="3">
        <v>8</v>
      </c>
      <c r="N28" s="32">
        <v>43170</v>
      </c>
      <c r="O28" s="16">
        <f t="shared" si="3"/>
        <v>9</v>
      </c>
      <c r="P28" s="17">
        <f>COUNTIF($X:$X,X28)</f>
        <v>36</v>
      </c>
      <c r="Q28" s="17">
        <f>VLOOKUP("M"&amp;TEXT(G28,"0"),Punten!$A$1:$D$40,4,FALSE)</f>
        <v>6</v>
      </c>
      <c r="R28" s="17">
        <f>VLOOKUP("M"&amp;TEXT(H28,"0"),Punten!$A$1:$D$40,4,FALSE)</f>
        <v>6</v>
      </c>
      <c r="S28" s="17">
        <f>VLOOKUP("M"&amp;TEXT(I28,"0"),Punten!$A$1:$D$40,4,FALSE)</f>
        <v>6</v>
      </c>
      <c r="T28" s="17">
        <f>VLOOKUP("K"&amp;TEXT(K28,"0"),Punten!$A$1:$D$40,4,FALSE)</f>
        <v>5</v>
      </c>
      <c r="U28" s="17">
        <f>VLOOKUP("H"&amp;TEXT(L28,"0"),Punten!$A$1:$D$49,4,FALSE)</f>
        <v>5</v>
      </c>
      <c r="V28" s="17">
        <f>VLOOKUP("F"&amp;TEXT(M28,"0"),Punten!$A$1:$D$39,4,FALSE)</f>
        <v>11</v>
      </c>
      <c r="W28" s="17">
        <f t="shared" si="4"/>
        <v>39</v>
      </c>
      <c r="X28" s="17" t="str">
        <f t="shared" si="5"/>
        <v>43170B07</v>
      </c>
      <c r="Y28" s="17" t="e">
        <f>VLOOKUP(A28,'Klasse omschrijving'!$A$1:$B$44,2,FALSE)</f>
        <v>#N/A</v>
      </c>
    </row>
    <row r="29" spans="1:25" ht="14.4" x14ac:dyDescent="0.3">
      <c r="A29" s="3" t="s">
        <v>381</v>
      </c>
      <c r="B29" s="3">
        <v>99999</v>
      </c>
      <c r="C29" s="3" t="s">
        <v>122</v>
      </c>
      <c r="D29" s="3" t="s">
        <v>959</v>
      </c>
      <c r="E29" s="18">
        <v>40732</v>
      </c>
      <c r="F29" s="3" t="s">
        <v>478</v>
      </c>
      <c r="G29" s="3">
        <v>3</v>
      </c>
      <c r="H29" s="3">
        <v>1</v>
      </c>
      <c r="I29" s="3">
        <v>1</v>
      </c>
      <c r="J29" s="3"/>
      <c r="K29" s="3">
        <v>4</v>
      </c>
      <c r="L29" s="3">
        <v>5</v>
      </c>
      <c r="M29" s="3"/>
      <c r="N29" s="32">
        <v>43170</v>
      </c>
      <c r="O29" s="15"/>
      <c r="P29" s="17">
        <f>COUNTIF($X:$X,X29)</f>
        <v>36</v>
      </c>
      <c r="Q29" s="17">
        <f>VLOOKUP("M"&amp;TEXT(G29,"0"),Punten!$A$1:$D$40,4,FALSE)</f>
        <v>6</v>
      </c>
      <c r="R29" s="17">
        <f>VLOOKUP("M"&amp;TEXT(H29,"0"),Punten!$A$1:$D$40,4,FALSE)</f>
        <v>8</v>
      </c>
      <c r="S29" s="17">
        <f>VLOOKUP("M"&amp;TEXT(I29,"0"),Punten!$A$1:$D$40,4,FALSE)</f>
        <v>8</v>
      </c>
      <c r="T29" s="17">
        <f>VLOOKUP("K"&amp;TEXT(K29,"0"),Punten!$A$1:$D$40,4,FALSE)</f>
        <v>5</v>
      </c>
      <c r="U29" s="17">
        <f>VLOOKUP("H"&amp;TEXT(L29,"0"),Punten!$A$1:$D$49,4,FALSE)</f>
        <v>4</v>
      </c>
      <c r="V29" s="17">
        <f>VLOOKUP("F"&amp;TEXT(M29,"0"),Punten!$A$1:$D$39,4,FALSE)</f>
        <v>0</v>
      </c>
      <c r="W29" s="17">
        <f t="shared" si="4"/>
        <v>31</v>
      </c>
      <c r="X29" s="17" t="str">
        <f t="shared" si="5"/>
        <v>43170B07</v>
      </c>
      <c r="Y29" s="17" t="e">
        <f>VLOOKUP(A29,'Klasse omschrijving'!$A$1:$B$44,2,FALSE)</f>
        <v>#N/A</v>
      </c>
    </row>
    <row r="30" spans="1:25" ht="14.4" x14ac:dyDescent="0.3">
      <c r="A30" s="3" t="s">
        <v>381</v>
      </c>
      <c r="B30" s="3">
        <v>1525</v>
      </c>
      <c r="C30" s="3" t="s">
        <v>77</v>
      </c>
      <c r="D30" s="33" t="s">
        <v>960</v>
      </c>
      <c r="E30" s="18">
        <v>40675</v>
      </c>
      <c r="F30" s="3" t="s">
        <v>78</v>
      </c>
      <c r="G30" s="3">
        <v>2</v>
      </c>
      <c r="H30" s="3">
        <v>2</v>
      </c>
      <c r="I30" s="3">
        <v>3</v>
      </c>
      <c r="J30" s="3"/>
      <c r="K30" s="3">
        <v>4</v>
      </c>
      <c r="L30" s="3">
        <v>5</v>
      </c>
      <c r="M30" s="3"/>
      <c r="N30" s="32">
        <v>43170</v>
      </c>
      <c r="O30" s="16">
        <f t="shared" ref="O30:O93" si="6">G30+H30+I30</f>
        <v>7</v>
      </c>
      <c r="P30" s="17">
        <f>COUNTIF($X:$X,X30)</f>
        <v>36</v>
      </c>
      <c r="Q30" s="17">
        <f>VLOOKUP("M"&amp;TEXT(G30,"0"),Punten!$A$1:$D$40,4,FALSE)</f>
        <v>7</v>
      </c>
      <c r="R30" s="17">
        <f>VLOOKUP("M"&amp;TEXT(H30,"0"),Punten!$A$1:$D$40,4,FALSE)</f>
        <v>7</v>
      </c>
      <c r="S30" s="17">
        <f>VLOOKUP("M"&amp;TEXT(I30,"0"),Punten!$A$1:$D$40,4,FALSE)</f>
        <v>6</v>
      </c>
      <c r="T30" s="17">
        <f>VLOOKUP("K"&amp;TEXT(K30,"0"),Punten!$A$1:$D$40,4,FALSE)</f>
        <v>5</v>
      </c>
      <c r="U30" s="17">
        <f>VLOOKUP("H"&amp;TEXT(L30,"0"),Punten!$A$1:$D$49,4,FALSE)</f>
        <v>4</v>
      </c>
      <c r="V30" s="17">
        <f>VLOOKUP("F"&amp;TEXT(M30,"0"),Punten!$A$1:$D$39,4,FALSE)</f>
        <v>0</v>
      </c>
      <c r="W30" s="17">
        <f t="shared" si="4"/>
        <v>29</v>
      </c>
      <c r="X30" s="17" t="str">
        <f t="shared" si="5"/>
        <v>43170B07</v>
      </c>
      <c r="Y30" s="17" t="e">
        <f>VLOOKUP(A30,'Klasse omschrijving'!$A$1:$B$44,2,FALSE)</f>
        <v>#N/A</v>
      </c>
    </row>
    <row r="31" spans="1:25" ht="14.4" x14ac:dyDescent="0.3">
      <c r="A31" s="3" t="s">
        <v>381</v>
      </c>
      <c r="B31" s="3">
        <v>43742</v>
      </c>
      <c r="C31" s="3" t="s">
        <v>159</v>
      </c>
      <c r="D31" s="3" t="s">
        <v>961</v>
      </c>
      <c r="E31" s="18">
        <v>40622</v>
      </c>
      <c r="F31" s="3" t="s">
        <v>132</v>
      </c>
      <c r="G31" s="3">
        <v>3</v>
      </c>
      <c r="H31" s="3">
        <v>3</v>
      </c>
      <c r="I31" s="3">
        <v>3</v>
      </c>
      <c r="J31" s="3"/>
      <c r="K31" s="3">
        <v>3</v>
      </c>
      <c r="L31" s="3">
        <v>6</v>
      </c>
      <c r="M31" s="3"/>
      <c r="N31" s="32">
        <v>43170</v>
      </c>
      <c r="O31" s="16">
        <f t="shared" si="6"/>
        <v>9</v>
      </c>
      <c r="P31" s="17">
        <f>COUNTIF($X:$X,X31)</f>
        <v>36</v>
      </c>
      <c r="Q31" s="17">
        <f>VLOOKUP("M"&amp;TEXT(G31,"0"),Punten!$A$1:$D$40,4,FALSE)</f>
        <v>6</v>
      </c>
      <c r="R31" s="17">
        <f>VLOOKUP("M"&amp;TEXT(H31,"0"),Punten!$A$1:$D$40,4,FALSE)</f>
        <v>6</v>
      </c>
      <c r="S31" s="17">
        <f>VLOOKUP("M"&amp;TEXT(I31,"0"),Punten!$A$1:$D$40,4,FALSE)</f>
        <v>6</v>
      </c>
      <c r="T31" s="17">
        <f>VLOOKUP("K"&amp;TEXT(K31,"0"),Punten!$A$1:$D$40,4,FALSE)</f>
        <v>5</v>
      </c>
      <c r="U31" s="17">
        <f>VLOOKUP("H"&amp;TEXT(L31,"0"),Punten!$A$1:$D$49,4,FALSE)</f>
        <v>3</v>
      </c>
      <c r="V31" s="17">
        <f>VLOOKUP("F"&amp;TEXT(M31,"0"),Punten!$A$1:$D$39,4,FALSE)</f>
        <v>0</v>
      </c>
      <c r="W31" s="17">
        <f t="shared" si="4"/>
        <v>26</v>
      </c>
      <c r="X31" s="17" t="str">
        <f t="shared" si="5"/>
        <v>43170B07</v>
      </c>
      <c r="Y31" s="17" t="e">
        <f>VLOOKUP(A31,'Klasse omschrijving'!$A$1:$B$44,2,FALSE)</f>
        <v>#N/A</v>
      </c>
    </row>
    <row r="32" spans="1:25" ht="14.4" x14ac:dyDescent="0.3">
      <c r="A32" s="3" t="s">
        <v>381</v>
      </c>
      <c r="B32" s="3">
        <v>45732</v>
      </c>
      <c r="C32" s="3" t="s">
        <v>90</v>
      </c>
      <c r="D32" s="3" t="s">
        <v>379</v>
      </c>
      <c r="E32" s="18">
        <v>40742</v>
      </c>
      <c r="F32" s="3" t="s">
        <v>68</v>
      </c>
      <c r="G32" s="3">
        <v>4</v>
      </c>
      <c r="H32" s="3">
        <v>4</v>
      </c>
      <c r="I32" s="3">
        <v>4</v>
      </c>
      <c r="J32" s="3"/>
      <c r="K32" s="3">
        <v>4</v>
      </c>
      <c r="L32" s="3">
        <v>6</v>
      </c>
      <c r="M32" s="3"/>
      <c r="N32" s="32">
        <v>43170</v>
      </c>
      <c r="O32" s="16">
        <f t="shared" si="6"/>
        <v>12</v>
      </c>
      <c r="P32" s="17">
        <f>COUNTIF($X:$X,X32)</f>
        <v>36</v>
      </c>
      <c r="Q32" s="17">
        <f>VLOOKUP("M"&amp;TEXT(G32,"0"),Punten!$A$1:$D$40,4,FALSE)</f>
        <v>5</v>
      </c>
      <c r="R32" s="17">
        <f>VLOOKUP("M"&amp;TEXT(H32,"0"),Punten!$A$1:$D$40,4,FALSE)</f>
        <v>5</v>
      </c>
      <c r="S32" s="17">
        <f>VLOOKUP("M"&amp;TEXT(I32,"0"),Punten!$A$1:$D$40,4,FALSE)</f>
        <v>5</v>
      </c>
      <c r="T32" s="17">
        <f>VLOOKUP("K"&amp;TEXT(K32,"0"),Punten!$A$1:$D$40,4,FALSE)</f>
        <v>5</v>
      </c>
      <c r="U32" s="17">
        <f>VLOOKUP("H"&amp;TEXT(L32,"0"),Punten!$A$1:$D$49,4,FALSE)</f>
        <v>3</v>
      </c>
      <c r="V32" s="17">
        <f>VLOOKUP("F"&amp;TEXT(M32,"0"),Punten!$A$1:$D$39,4,FALSE)</f>
        <v>0</v>
      </c>
      <c r="W32" s="17">
        <f t="shared" si="4"/>
        <v>23</v>
      </c>
      <c r="X32" s="17" t="str">
        <f t="shared" si="5"/>
        <v>43170B07</v>
      </c>
      <c r="Y32" s="17" t="e">
        <f>VLOOKUP(A32,'Klasse omschrijving'!$A$1:$B$44,2,FALSE)</f>
        <v>#N/A</v>
      </c>
    </row>
    <row r="33" spans="1:25" ht="14.4" x14ac:dyDescent="0.3">
      <c r="A33" s="3" t="s">
        <v>381</v>
      </c>
      <c r="B33" s="3">
        <v>44170</v>
      </c>
      <c r="C33" s="3" t="s">
        <v>160</v>
      </c>
      <c r="D33" s="3" t="s">
        <v>910</v>
      </c>
      <c r="E33" s="18">
        <v>40566</v>
      </c>
      <c r="F33" s="3" t="s">
        <v>106</v>
      </c>
      <c r="G33" s="3">
        <v>3</v>
      </c>
      <c r="H33" s="3">
        <v>3</v>
      </c>
      <c r="I33" s="3">
        <v>3</v>
      </c>
      <c r="J33" s="3"/>
      <c r="K33" s="3">
        <v>3</v>
      </c>
      <c r="L33" s="3">
        <v>7</v>
      </c>
      <c r="M33" s="3"/>
      <c r="N33" s="32">
        <v>43170</v>
      </c>
      <c r="O33" s="16">
        <f t="shared" si="6"/>
        <v>9</v>
      </c>
      <c r="P33" s="17">
        <f>COUNTIF($X:$X,X33)</f>
        <v>36</v>
      </c>
      <c r="Q33" s="17">
        <f>VLOOKUP("M"&amp;TEXT(G33,"0"),Punten!$A$1:$D$40,4,FALSE)</f>
        <v>6</v>
      </c>
      <c r="R33" s="17">
        <f>VLOOKUP("M"&amp;TEXT(H33,"0"),Punten!$A$1:$D$40,4,FALSE)</f>
        <v>6</v>
      </c>
      <c r="S33" s="17">
        <f>VLOOKUP("M"&amp;TEXT(I33,"0"),Punten!$A$1:$D$40,4,FALSE)</f>
        <v>6</v>
      </c>
      <c r="T33" s="17">
        <f>VLOOKUP("K"&amp;TEXT(K33,"0"),Punten!$A$1:$D$40,4,FALSE)</f>
        <v>5</v>
      </c>
      <c r="U33" s="17">
        <f>VLOOKUP("H"&amp;TEXT(L33,"0"),Punten!$A$1:$D$49,4,FALSE)</f>
        <v>2</v>
      </c>
      <c r="V33" s="17">
        <f>VLOOKUP("F"&amp;TEXT(M33,"0"),Punten!$A$1:$D$39,4,FALSE)</f>
        <v>0</v>
      </c>
      <c r="W33" s="17">
        <f t="shared" si="4"/>
        <v>25</v>
      </c>
      <c r="X33" s="17" t="str">
        <f t="shared" si="5"/>
        <v>43170B07</v>
      </c>
      <c r="Y33" s="17" t="e">
        <f>VLOOKUP(A33,'Klasse omschrijving'!$A$1:$B$44,2,FALSE)</f>
        <v>#N/A</v>
      </c>
    </row>
    <row r="34" spans="1:25" ht="14.4" x14ac:dyDescent="0.3">
      <c r="A34" s="3" t="s">
        <v>381</v>
      </c>
      <c r="B34" s="3">
        <v>45276</v>
      </c>
      <c r="C34" s="3" t="s">
        <v>95</v>
      </c>
      <c r="D34" s="3" t="s">
        <v>378</v>
      </c>
      <c r="E34" s="18">
        <v>40592</v>
      </c>
      <c r="F34" s="3" t="s">
        <v>94</v>
      </c>
      <c r="G34" s="3">
        <v>5</v>
      </c>
      <c r="H34" s="3">
        <v>4</v>
      </c>
      <c r="I34" s="3">
        <v>4</v>
      </c>
      <c r="J34" s="3"/>
      <c r="K34" s="3">
        <v>3</v>
      </c>
      <c r="L34" s="3">
        <v>7</v>
      </c>
      <c r="M34" s="3"/>
      <c r="N34" s="32">
        <v>43170</v>
      </c>
      <c r="O34" s="16">
        <f t="shared" si="6"/>
        <v>13</v>
      </c>
      <c r="P34" s="17">
        <f>COUNTIF($X:$X,X34)</f>
        <v>36</v>
      </c>
      <c r="Q34" s="17">
        <f>VLOOKUP("M"&amp;TEXT(G34,"0"),Punten!$A$1:$D$40,4,FALSE)</f>
        <v>4</v>
      </c>
      <c r="R34" s="17">
        <f>VLOOKUP("M"&amp;TEXT(H34,"0"),Punten!$A$1:$D$40,4,FALSE)</f>
        <v>5</v>
      </c>
      <c r="S34" s="17">
        <f>VLOOKUP("M"&amp;TEXT(I34,"0"),Punten!$A$1:$D$40,4,FALSE)</f>
        <v>5</v>
      </c>
      <c r="T34" s="17">
        <f>VLOOKUP("K"&amp;TEXT(K34,"0"),Punten!$A$1:$D$40,4,FALSE)</f>
        <v>5</v>
      </c>
      <c r="U34" s="17">
        <f>VLOOKUP("H"&amp;TEXT(L34,"0"),Punten!$A$1:$D$49,4,FALSE)</f>
        <v>2</v>
      </c>
      <c r="V34" s="17">
        <f>VLOOKUP("F"&amp;TEXT(M34,"0"),Punten!$A$1:$D$39,4,FALSE)</f>
        <v>0</v>
      </c>
      <c r="W34" s="17">
        <f t="shared" si="4"/>
        <v>21</v>
      </c>
      <c r="X34" s="17" t="str">
        <f t="shared" si="5"/>
        <v>43170B07</v>
      </c>
      <c r="Y34" s="17" t="e">
        <f>VLOOKUP(A34,'Klasse omschrijving'!$A$1:$B$44,2,FALSE)</f>
        <v>#N/A</v>
      </c>
    </row>
    <row r="35" spans="1:25" ht="14.4" x14ac:dyDescent="0.3">
      <c r="A35" s="3" t="s">
        <v>381</v>
      </c>
      <c r="B35" s="3">
        <v>44960</v>
      </c>
      <c r="C35" s="3" t="s">
        <v>91</v>
      </c>
      <c r="D35" s="3" t="s">
        <v>377</v>
      </c>
      <c r="E35" s="18">
        <v>40757</v>
      </c>
      <c r="F35" s="3" t="s">
        <v>86</v>
      </c>
      <c r="G35" s="3">
        <v>1</v>
      </c>
      <c r="H35" s="3">
        <v>1</v>
      </c>
      <c r="I35" s="3">
        <v>1</v>
      </c>
      <c r="J35" s="3"/>
      <c r="K35" s="3">
        <v>1</v>
      </c>
      <c r="L35" s="3">
        <v>8</v>
      </c>
      <c r="M35" s="3"/>
      <c r="N35" s="32">
        <v>43170</v>
      </c>
      <c r="O35" s="16">
        <f t="shared" si="6"/>
        <v>3</v>
      </c>
      <c r="P35" s="17">
        <f>COUNTIF($X:$X,X35)</f>
        <v>36</v>
      </c>
      <c r="Q35" s="17">
        <f>VLOOKUP("M"&amp;TEXT(G35,"0"),Punten!$A$1:$D$40,4,FALSE)</f>
        <v>8</v>
      </c>
      <c r="R35" s="17">
        <f>VLOOKUP("M"&amp;TEXT(H35,"0"),Punten!$A$1:$D$40,4,FALSE)</f>
        <v>8</v>
      </c>
      <c r="S35" s="17">
        <f>VLOOKUP("M"&amp;TEXT(I35,"0"),Punten!$A$1:$D$40,4,FALSE)</f>
        <v>8</v>
      </c>
      <c r="T35" s="17">
        <f>VLOOKUP("K"&amp;TEXT(K35,"0"),Punten!$A$1:$D$40,4,FALSE)</f>
        <v>5</v>
      </c>
      <c r="U35" s="17">
        <f>VLOOKUP("H"&amp;TEXT(L35,"0"),Punten!$A$1:$D$49,4,FALSE)</f>
        <v>1</v>
      </c>
      <c r="V35" s="17">
        <f>VLOOKUP("F"&amp;TEXT(M35,"0"),Punten!$A$1:$D$39,4,FALSE)</f>
        <v>0</v>
      </c>
      <c r="W35" s="17">
        <f t="shared" si="4"/>
        <v>30</v>
      </c>
      <c r="X35" s="17" t="str">
        <f t="shared" si="5"/>
        <v>43170B07</v>
      </c>
      <c r="Y35" s="17" t="e">
        <f>VLOOKUP(A35,'Klasse omschrijving'!$A$1:$B$44,2,FALSE)</f>
        <v>#N/A</v>
      </c>
    </row>
    <row r="36" spans="1:25" ht="14.4" x14ac:dyDescent="0.3">
      <c r="A36" s="3" t="s">
        <v>381</v>
      </c>
      <c r="B36" s="3">
        <v>42000</v>
      </c>
      <c r="C36" s="3" t="s">
        <v>129</v>
      </c>
      <c r="D36" s="3" t="s">
        <v>962</v>
      </c>
      <c r="E36" s="18">
        <v>40743</v>
      </c>
      <c r="F36" s="3" t="s">
        <v>66</v>
      </c>
      <c r="G36" s="3">
        <v>3</v>
      </c>
      <c r="H36" s="3">
        <v>3</v>
      </c>
      <c r="I36" s="3">
        <v>3</v>
      </c>
      <c r="J36" s="3"/>
      <c r="K36" s="3">
        <v>4</v>
      </c>
      <c r="L36" s="3">
        <v>8</v>
      </c>
      <c r="M36" s="3"/>
      <c r="N36" s="32">
        <v>43170</v>
      </c>
      <c r="O36" s="16">
        <f t="shared" si="6"/>
        <v>9</v>
      </c>
      <c r="P36" s="17">
        <f>COUNTIF($X:$X,X36)</f>
        <v>36</v>
      </c>
      <c r="Q36" s="17">
        <f>VLOOKUP("M"&amp;TEXT(G36,"0"),Punten!$A$1:$D$40,4,FALSE)</f>
        <v>6</v>
      </c>
      <c r="R36" s="17">
        <f>VLOOKUP("M"&amp;TEXT(H36,"0"),Punten!$A$1:$D$40,4,FALSE)</f>
        <v>6</v>
      </c>
      <c r="S36" s="17">
        <f>VLOOKUP("M"&amp;TEXT(I36,"0"),Punten!$A$1:$D$40,4,FALSE)</f>
        <v>6</v>
      </c>
      <c r="T36" s="17">
        <f>VLOOKUP("K"&amp;TEXT(K36,"0"),Punten!$A$1:$D$40,4,FALSE)</f>
        <v>5</v>
      </c>
      <c r="U36" s="17">
        <f>VLOOKUP("H"&amp;TEXT(L36,"0"),Punten!$A$1:$D$49,4,FALSE)</f>
        <v>1</v>
      </c>
      <c r="V36" s="17">
        <f>VLOOKUP("F"&amp;TEXT(M36,"0"),Punten!$A$1:$D$39,4,FALSE)</f>
        <v>0</v>
      </c>
      <c r="W36" s="17">
        <f t="shared" si="4"/>
        <v>24</v>
      </c>
      <c r="X36" s="17" t="str">
        <f t="shared" si="5"/>
        <v>43170B07</v>
      </c>
      <c r="Y36" s="17" t="e">
        <f>VLOOKUP(A36,'Klasse omschrijving'!$A$1:$B$44,2,FALSE)</f>
        <v>#N/A</v>
      </c>
    </row>
    <row r="37" spans="1:25" ht="14.4" x14ac:dyDescent="0.3">
      <c r="A37" s="3" t="s">
        <v>381</v>
      </c>
      <c r="B37" s="3">
        <v>45287</v>
      </c>
      <c r="C37" s="3" t="s">
        <v>357</v>
      </c>
      <c r="D37" s="3" t="s">
        <v>686</v>
      </c>
      <c r="E37" s="18">
        <v>40548</v>
      </c>
      <c r="F37" s="3" t="s">
        <v>94</v>
      </c>
      <c r="G37" s="3">
        <v>2</v>
      </c>
      <c r="H37" s="3">
        <v>2</v>
      </c>
      <c r="I37" s="3">
        <v>2</v>
      </c>
      <c r="J37" s="3"/>
      <c r="K37" s="3">
        <v>5</v>
      </c>
      <c r="L37" s="3"/>
      <c r="M37" s="3"/>
      <c r="N37" s="32">
        <v>43170</v>
      </c>
      <c r="O37" s="16">
        <f t="shared" si="6"/>
        <v>6</v>
      </c>
      <c r="P37" s="17">
        <f>COUNTIF($X:$X,X37)</f>
        <v>36</v>
      </c>
      <c r="Q37" s="17">
        <f>VLOOKUP("M"&amp;TEXT(G37,"0"),Punten!$A$1:$D$40,4,FALSE)</f>
        <v>7</v>
      </c>
      <c r="R37" s="17">
        <f>VLOOKUP("M"&amp;TEXT(H37,"0"),Punten!$A$1:$D$40,4,FALSE)</f>
        <v>7</v>
      </c>
      <c r="S37" s="17">
        <f>VLOOKUP("M"&amp;TEXT(I37,"0"),Punten!$A$1:$D$40,4,FALSE)</f>
        <v>7</v>
      </c>
      <c r="T37" s="17">
        <f>VLOOKUP("K"&amp;TEXT(K37,"0"),Punten!$A$1:$D$40,4,FALSE)</f>
        <v>4</v>
      </c>
      <c r="U37" s="17">
        <f>VLOOKUP("H"&amp;TEXT(L37,"0"),Punten!$A$1:$D$49,4,FALSE)</f>
        <v>0</v>
      </c>
      <c r="V37" s="17">
        <f>VLOOKUP("F"&amp;TEXT(M37,"0"),Punten!$A$1:$D$39,4,FALSE)</f>
        <v>0</v>
      </c>
      <c r="W37" s="17">
        <f t="shared" si="4"/>
        <v>25</v>
      </c>
      <c r="X37" s="17" t="str">
        <f t="shared" si="5"/>
        <v>43170B07</v>
      </c>
      <c r="Y37" s="17" t="e">
        <f>VLOOKUP(A37,'Klasse omschrijving'!$A$1:$B$44,2,FALSE)</f>
        <v>#N/A</v>
      </c>
    </row>
    <row r="38" spans="1:25" ht="14.4" x14ac:dyDescent="0.3">
      <c r="A38" s="3" t="s">
        <v>381</v>
      </c>
      <c r="B38" s="3">
        <v>45302</v>
      </c>
      <c r="C38" s="3" t="s">
        <v>65</v>
      </c>
      <c r="D38" s="3" t="s">
        <v>963</v>
      </c>
      <c r="E38" s="18">
        <v>40570</v>
      </c>
      <c r="F38" s="3" t="s">
        <v>94</v>
      </c>
      <c r="G38" s="3">
        <v>5</v>
      </c>
      <c r="H38" s="3">
        <v>4</v>
      </c>
      <c r="I38" s="3">
        <v>5</v>
      </c>
      <c r="J38" s="3"/>
      <c r="K38" s="3">
        <v>5</v>
      </c>
      <c r="L38" s="3"/>
      <c r="M38" s="3"/>
      <c r="N38" s="32">
        <v>43170</v>
      </c>
      <c r="O38" s="16">
        <f t="shared" si="6"/>
        <v>14</v>
      </c>
      <c r="P38" s="17">
        <f>COUNTIF($X:$X,X38)</f>
        <v>36</v>
      </c>
      <c r="Q38" s="17">
        <f>VLOOKUP("M"&amp;TEXT(G38,"0"),Punten!$A$1:$D$40,4,FALSE)</f>
        <v>4</v>
      </c>
      <c r="R38" s="17">
        <f>VLOOKUP("M"&amp;TEXT(H38,"0"),Punten!$A$1:$D$40,4,FALSE)</f>
        <v>5</v>
      </c>
      <c r="S38" s="17">
        <f>VLOOKUP("M"&amp;TEXT(I38,"0"),Punten!$A$1:$D$40,4,FALSE)</f>
        <v>4</v>
      </c>
      <c r="T38" s="17">
        <f>VLOOKUP("K"&amp;TEXT(K38,"0"),Punten!$A$1:$D$40,4,FALSE)</f>
        <v>4</v>
      </c>
      <c r="U38" s="17">
        <f>VLOOKUP("H"&amp;TEXT(L38,"0"),Punten!$A$1:$D$49,4,FALSE)</f>
        <v>0</v>
      </c>
      <c r="V38" s="17">
        <f>VLOOKUP("F"&amp;TEXT(M38,"0"),Punten!$A$1:$D$39,4,FALSE)</f>
        <v>0</v>
      </c>
      <c r="W38" s="17">
        <f t="shared" si="4"/>
        <v>17</v>
      </c>
      <c r="X38" s="17" t="str">
        <f t="shared" si="5"/>
        <v>43170B07</v>
      </c>
      <c r="Y38" s="17" t="e">
        <f>VLOOKUP(A38,'Klasse omschrijving'!$A$1:$B$44,2,FALSE)</f>
        <v>#N/A</v>
      </c>
    </row>
    <row r="39" spans="1:25" ht="14.4" x14ac:dyDescent="0.3">
      <c r="A39" s="3" t="s">
        <v>381</v>
      </c>
      <c r="B39" s="3">
        <v>42568</v>
      </c>
      <c r="C39" s="3" t="s">
        <v>124</v>
      </c>
      <c r="D39" s="3" t="s">
        <v>964</v>
      </c>
      <c r="E39" s="18">
        <v>40785</v>
      </c>
      <c r="F39" s="3" t="s">
        <v>117</v>
      </c>
      <c r="G39" s="3">
        <v>4</v>
      </c>
      <c r="H39" s="3">
        <v>4</v>
      </c>
      <c r="I39" s="3">
        <v>4</v>
      </c>
      <c r="J39" s="3"/>
      <c r="K39" s="3">
        <v>7</v>
      </c>
      <c r="L39" s="3"/>
      <c r="M39" s="3"/>
      <c r="N39" s="32">
        <v>43170</v>
      </c>
      <c r="O39" s="16">
        <f t="shared" si="6"/>
        <v>12</v>
      </c>
      <c r="P39" s="17">
        <f>COUNTIF($X:$X,X39)</f>
        <v>36</v>
      </c>
      <c r="Q39" s="17">
        <f>VLOOKUP("M"&amp;TEXT(G39,"0"),Punten!$A$1:$D$40,4,FALSE)</f>
        <v>5</v>
      </c>
      <c r="R39" s="17">
        <f>VLOOKUP("M"&amp;TEXT(H39,"0"),Punten!$A$1:$D$40,4,FALSE)</f>
        <v>5</v>
      </c>
      <c r="S39" s="17">
        <f>VLOOKUP("M"&amp;TEXT(I39,"0"),Punten!$A$1:$D$40,4,FALSE)</f>
        <v>5</v>
      </c>
      <c r="T39" s="17">
        <f>VLOOKUP("K"&amp;TEXT(K39,"0"),Punten!$A$1:$D$40,4,FALSE)</f>
        <v>2</v>
      </c>
      <c r="U39" s="17">
        <f>VLOOKUP("H"&amp;TEXT(L39,"0"),Punten!$A$1:$D$49,4,FALSE)</f>
        <v>0</v>
      </c>
      <c r="V39" s="17">
        <f>VLOOKUP("F"&amp;TEXT(M39,"0"),Punten!$A$1:$D$39,4,FALSE)</f>
        <v>0</v>
      </c>
      <c r="W39" s="17">
        <f t="shared" si="4"/>
        <v>17</v>
      </c>
      <c r="X39" s="17" t="str">
        <f t="shared" si="5"/>
        <v>43170B07</v>
      </c>
      <c r="Y39" s="17" t="e">
        <f>VLOOKUP(A39,'Klasse omschrijving'!$A$1:$B$44,2,FALSE)</f>
        <v>#N/A</v>
      </c>
    </row>
    <row r="40" spans="1:25" ht="14.4" x14ac:dyDescent="0.3">
      <c r="A40" s="3" t="s">
        <v>381</v>
      </c>
      <c r="B40" s="3">
        <v>44383</v>
      </c>
      <c r="C40" s="3" t="s">
        <v>72</v>
      </c>
      <c r="D40" s="3" t="s">
        <v>965</v>
      </c>
      <c r="E40" s="18">
        <v>40722</v>
      </c>
      <c r="F40" s="3" t="s">
        <v>89</v>
      </c>
      <c r="G40" s="3">
        <v>6</v>
      </c>
      <c r="H40" s="3">
        <v>5</v>
      </c>
      <c r="I40" s="3">
        <v>4</v>
      </c>
      <c r="J40" s="3"/>
      <c r="K40" s="3">
        <v>7</v>
      </c>
      <c r="L40" s="3"/>
      <c r="M40" s="3"/>
      <c r="N40" s="32">
        <v>43170</v>
      </c>
      <c r="O40" s="16">
        <f t="shared" si="6"/>
        <v>15</v>
      </c>
      <c r="P40" s="17">
        <f>COUNTIF($X:$X,X40)</f>
        <v>36</v>
      </c>
      <c r="Q40" s="17">
        <f>VLOOKUP("M"&amp;TEXT(G40,"0"),Punten!$A$1:$D$40,4,FALSE)</f>
        <v>3</v>
      </c>
      <c r="R40" s="17">
        <f>VLOOKUP("M"&amp;TEXT(H40,"0"),Punten!$A$1:$D$40,4,FALSE)</f>
        <v>4</v>
      </c>
      <c r="S40" s="17">
        <f>VLOOKUP("M"&amp;TEXT(I40,"0"),Punten!$A$1:$D$40,4,FALSE)</f>
        <v>5</v>
      </c>
      <c r="T40" s="17">
        <f>VLOOKUP("K"&amp;TEXT(K40,"0"),Punten!$A$1:$D$40,4,FALSE)</f>
        <v>2</v>
      </c>
      <c r="U40" s="17">
        <f>VLOOKUP("H"&amp;TEXT(L40,"0"),Punten!$A$1:$D$49,4,FALSE)</f>
        <v>0</v>
      </c>
      <c r="V40" s="17">
        <f>VLOOKUP("F"&amp;TEXT(M40,"0"),Punten!$A$1:$D$39,4,FALSE)</f>
        <v>0</v>
      </c>
      <c r="W40" s="17">
        <f t="shared" si="4"/>
        <v>14</v>
      </c>
      <c r="X40" s="17" t="str">
        <f t="shared" si="5"/>
        <v>43170B07</v>
      </c>
      <c r="Y40" s="17" t="e">
        <f>VLOOKUP(A40,'Klasse omschrijving'!$A$1:$B$44,2,FALSE)</f>
        <v>#N/A</v>
      </c>
    </row>
    <row r="41" spans="1:25" ht="14.4" x14ac:dyDescent="0.3">
      <c r="A41" s="3" t="s">
        <v>381</v>
      </c>
      <c r="B41" s="3">
        <v>42004</v>
      </c>
      <c r="C41" s="3" t="s">
        <v>96</v>
      </c>
      <c r="D41" s="3" t="s">
        <v>966</v>
      </c>
      <c r="E41" s="18">
        <v>40782</v>
      </c>
      <c r="F41" s="3" t="s">
        <v>66</v>
      </c>
      <c r="G41" s="3">
        <v>4</v>
      </c>
      <c r="H41" s="3">
        <v>7</v>
      </c>
      <c r="I41" s="3">
        <v>4</v>
      </c>
      <c r="J41" s="3"/>
      <c r="K41" s="3"/>
      <c r="L41" s="3"/>
      <c r="M41" s="3"/>
      <c r="N41" s="32">
        <v>43170</v>
      </c>
      <c r="O41" s="16">
        <f t="shared" si="6"/>
        <v>15</v>
      </c>
      <c r="P41" s="17">
        <f>COUNTIF($X:$X,X41)</f>
        <v>36</v>
      </c>
      <c r="Q41" s="17">
        <f>VLOOKUP("M"&amp;TEXT(G41,"0"),Punten!$A$1:$D$40,4,FALSE)</f>
        <v>5</v>
      </c>
      <c r="R41" s="17">
        <f>VLOOKUP("M"&amp;TEXT(H41,"0"),Punten!$A$1:$D$40,4,FALSE)</f>
        <v>2</v>
      </c>
      <c r="S41" s="17">
        <f>VLOOKUP("M"&amp;TEXT(I41,"0"),Punten!$A$1:$D$40,4,FALSE)</f>
        <v>5</v>
      </c>
      <c r="T41" s="17">
        <f>VLOOKUP("K"&amp;TEXT(K41,"0"),Punten!$A$1:$D$40,4,FALSE)</f>
        <v>0</v>
      </c>
      <c r="U41" s="17">
        <f>VLOOKUP("H"&amp;TEXT(L41,"0"),Punten!$A$1:$D$49,4,FALSE)</f>
        <v>0</v>
      </c>
      <c r="V41" s="17">
        <f>VLOOKUP("F"&amp;TEXT(M41,"0"),Punten!$A$1:$D$39,4,FALSE)</f>
        <v>0</v>
      </c>
      <c r="W41" s="17">
        <f t="shared" si="4"/>
        <v>12</v>
      </c>
      <c r="X41" s="17" t="str">
        <f t="shared" si="5"/>
        <v>43170B07</v>
      </c>
      <c r="Y41" s="17" t="e">
        <f>VLOOKUP(A41,'Klasse omschrijving'!$A$1:$B$44,2,FALSE)</f>
        <v>#N/A</v>
      </c>
    </row>
    <row r="42" spans="1:25" ht="14.4" x14ac:dyDescent="0.3">
      <c r="A42" s="3" t="s">
        <v>381</v>
      </c>
      <c r="B42" s="3">
        <v>42406</v>
      </c>
      <c r="C42" s="3" t="s">
        <v>79</v>
      </c>
      <c r="D42" s="3" t="s">
        <v>629</v>
      </c>
      <c r="E42" s="18">
        <v>40602</v>
      </c>
      <c r="F42" s="3" t="s">
        <v>71</v>
      </c>
      <c r="G42" s="3">
        <v>4</v>
      </c>
      <c r="H42" s="3">
        <v>5</v>
      </c>
      <c r="I42" s="3">
        <v>5</v>
      </c>
      <c r="J42" s="3"/>
      <c r="K42" s="3"/>
      <c r="L42" s="3"/>
      <c r="M42" s="3"/>
      <c r="N42" s="32">
        <v>43170</v>
      </c>
      <c r="O42" s="16">
        <f t="shared" si="6"/>
        <v>14</v>
      </c>
      <c r="P42" s="17">
        <f>COUNTIF($X:$X,X42)</f>
        <v>36</v>
      </c>
      <c r="Q42" s="17">
        <f>VLOOKUP("M"&amp;TEXT(G42,"0"),Punten!$A$1:$D$40,4,FALSE)</f>
        <v>5</v>
      </c>
      <c r="R42" s="17">
        <f>VLOOKUP("M"&amp;TEXT(H42,"0"),Punten!$A$1:$D$40,4,FALSE)</f>
        <v>4</v>
      </c>
      <c r="S42" s="17">
        <f>VLOOKUP("M"&amp;TEXT(I42,"0"),Punten!$A$1:$D$40,4,FALSE)</f>
        <v>4</v>
      </c>
      <c r="T42" s="17">
        <f>VLOOKUP("K"&amp;TEXT(K42,"0"),Punten!$A$1:$D$40,4,FALSE)</f>
        <v>0</v>
      </c>
      <c r="U42" s="17">
        <f>VLOOKUP("H"&amp;TEXT(L42,"0"),Punten!$A$1:$D$49,4,FALSE)</f>
        <v>0</v>
      </c>
      <c r="V42" s="17">
        <f>VLOOKUP("F"&amp;TEXT(M42,"0"),Punten!$A$1:$D$39,4,FALSE)</f>
        <v>0</v>
      </c>
      <c r="W42" s="17">
        <f t="shared" si="4"/>
        <v>13</v>
      </c>
      <c r="X42" s="17" t="str">
        <f t="shared" si="5"/>
        <v>43170B07</v>
      </c>
      <c r="Y42" s="17" t="e">
        <f>VLOOKUP(A42,'Klasse omschrijving'!$A$1:$B$44,2,FALSE)</f>
        <v>#N/A</v>
      </c>
    </row>
    <row r="43" spans="1:25" ht="14.4" x14ac:dyDescent="0.3">
      <c r="A43" s="3" t="s">
        <v>381</v>
      </c>
      <c r="B43" s="3">
        <v>42702</v>
      </c>
      <c r="C43" s="3" t="s">
        <v>146</v>
      </c>
      <c r="D43" s="3" t="s">
        <v>933</v>
      </c>
      <c r="E43" s="18">
        <v>40853</v>
      </c>
      <c r="F43" s="3" t="s">
        <v>897</v>
      </c>
      <c r="G43" s="3">
        <v>5</v>
      </c>
      <c r="H43" s="3">
        <v>5</v>
      </c>
      <c r="I43" s="3">
        <v>5</v>
      </c>
      <c r="J43" s="3"/>
      <c r="K43" s="3"/>
      <c r="L43" s="3"/>
      <c r="M43" s="3"/>
      <c r="N43" s="32">
        <v>43170</v>
      </c>
      <c r="O43" s="16">
        <f t="shared" si="6"/>
        <v>15</v>
      </c>
      <c r="P43" s="17">
        <f>COUNTIF($X:$X,X43)</f>
        <v>36</v>
      </c>
      <c r="Q43" s="17">
        <f>VLOOKUP("M"&amp;TEXT(G43,"0"),Punten!$A$1:$D$40,4,FALSE)</f>
        <v>4</v>
      </c>
      <c r="R43" s="17">
        <f>VLOOKUP("M"&amp;TEXT(H43,"0"),Punten!$A$1:$D$40,4,FALSE)</f>
        <v>4</v>
      </c>
      <c r="S43" s="17">
        <f>VLOOKUP("M"&amp;TEXT(I43,"0"),Punten!$A$1:$D$40,4,FALSE)</f>
        <v>4</v>
      </c>
      <c r="T43" s="17">
        <f>VLOOKUP("K"&amp;TEXT(K43,"0"),Punten!$A$1:$D$40,4,FALSE)</f>
        <v>0</v>
      </c>
      <c r="U43" s="17">
        <f>VLOOKUP("H"&amp;TEXT(L43,"0"),Punten!$A$1:$D$49,4,FALSE)</f>
        <v>0</v>
      </c>
      <c r="V43" s="17">
        <f>VLOOKUP("F"&amp;TEXT(M43,"0"),Punten!$A$1:$D$39,4,FALSE)</f>
        <v>0</v>
      </c>
      <c r="W43" s="17">
        <f t="shared" si="4"/>
        <v>12</v>
      </c>
      <c r="X43" s="17" t="str">
        <f t="shared" si="5"/>
        <v>43170B07</v>
      </c>
      <c r="Y43" s="17" t="e">
        <f>VLOOKUP(A43,'Klasse omschrijving'!$A$1:$B$44,2,FALSE)</f>
        <v>#N/A</v>
      </c>
    </row>
    <row r="44" spans="1:25" ht="14.4" x14ac:dyDescent="0.3">
      <c r="A44" s="3" t="s">
        <v>381</v>
      </c>
      <c r="B44" s="3">
        <v>42409</v>
      </c>
      <c r="C44" s="3" t="s">
        <v>70</v>
      </c>
      <c r="D44" s="3" t="s">
        <v>967</v>
      </c>
      <c r="E44" s="18">
        <v>40687</v>
      </c>
      <c r="F44" s="3" t="s">
        <v>71</v>
      </c>
      <c r="G44" s="3">
        <v>4</v>
      </c>
      <c r="H44" s="3">
        <v>6</v>
      </c>
      <c r="I44" s="3">
        <v>5</v>
      </c>
      <c r="J44" s="3"/>
      <c r="K44" s="3"/>
      <c r="L44" s="3"/>
      <c r="M44" s="3"/>
      <c r="N44" s="32">
        <v>43170</v>
      </c>
      <c r="O44" s="16">
        <f t="shared" si="6"/>
        <v>15</v>
      </c>
      <c r="P44" s="17">
        <f>COUNTIF($X:$X,X44)</f>
        <v>36</v>
      </c>
      <c r="Q44" s="17">
        <f>VLOOKUP("M"&amp;TEXT(G44,"0"),Punten!$A$1:$D$40,4,FALSE)</f>
        <v>5</v>
      </c>
      <c r="R44" s="17">
        <f>VLOOKUP("M"&amp;TEXT(H44,"0"),Punten!$A$1:$D$40,4,FALSE)</f>
        <v>3</v>
      </c>
      <c r="S44" s="17">
        <f>VLOOKUP("M"&amp;TEXT(I44,"0"),Punten!$A$1:$D$40,4,FALSE)</f>
        <v>4</v>
      </c>
      <c r="T44" s="17">
        <f>VLOOKUP("K"&amp;TEXT(K44,"0"),Punten!$A$1:$D$40,4,FALSE)</f>
        <v>0</v>
      </c>
      <c r="U44" s="17">
        <f>VLOOKUP("H"&amp;TEXT(L44,"0"),Punten!$A$1:$D$49,4,FALSE)</f>
        <v>0</v>
      </c>
      <c r="V44" s="17">
        <f>VLOOKUP("F"&amp;TEXT(M44,"0"),Punten!$A$1:$D$39,4,FALSE)</f>
        <v>0</v>
      </c>
      <c r="W44" s="17">
        <f t="shared" si="4"/>
        <v>12</v>
      </c>
      <c r="X44" s="17" t="str">
        <f t="shared" si="5"/>
        <v>43170B07</v>
      </c>
      <c r="Y44" s="17" t="e">
        <f>VLOOKUP(A44,'Klasse omschrijving'!$A$1:$B$44,2,FALSE)</f>
        <v>#N/A</v>
      </c>
    </row>
    <row r="45" spans="1:25" ht="14.4" x14ac:dyDescent="0.3">
      <c r="A45" s="3" t="s">
        <v>381</v>
      </c>
      <c r="B45" s="3">
        <v>42119</v>
      </c>
      <c r="C45" s="3" t="s">
        <v>76</v>
      </c>
      <c r="D45" s="3" t="s">
        <v>374</v>
      </c>
      <c r="E45" s="18">
        <v>40766</v>
      </c>
      <c r="F45" s="3" t="s">
        <v>71</v>
      </c>
      <c r="G45" s="3">
        <v>6</v>
      </c>
      <c r="H45" s="3">
        <v>6</v>
      </c>
      <c r="I45" s="3">
        <v>5</v>
      </c>
      <c r="J45" s="3"/>
      <c r="K45" s="3"/>
      <c r="L45" s="3"/>
      <c r="M45" s="3"/>
      <c r="N45" s="32">
        <v>43170</v>
      </c>
      <c r="O45" s="16">
        <f t="shared" si="6"/>
        <v>17</v>
      </c>
      <c r="P45" s="17">
        <f>COUNTIF($X:$X,X45)</f>
        <v>36</v>
      </c>
      <c r="Q45" s="17">
        <f>VLOOKUP("M"&amp;TEXT(G45,"0"),Punten!$A$1:$D$40,4,FALSE)</f>
        <v>3</v>
      </c>
      <c r="R45" s="17">
        <f>VLOOKUP("M"&amp;TEXT(H45,"0"),Punten!$A$1:$D$40,4,FALSE)</f>
        <v>3</v>
      </c>
      <c r="S45" s="17">
        <f>VLOOKUP("M"&amp;TEXT(I45,"0"),Punten!$A$1:$D$40,4,FALSE)</f>
        <v>4</v>
      </c>
      <c r="T45" s="17">
        <f>VLOOKUP("K"&amp;TEXT(K45,"0"),Punten!$A$1:$D$40,4,FALSE)</f>
        <v>0</v>
      </c>
      <c r="U45" s="17">
        <f>VLOOKUP("H"&amp;TEXT(L45,"0"),Punten!$A$1:$D$49,4,FALSE)</f>
        <v>0</v>
      </c>
      <c r="V45" s="17">
        <f>VLOOKUP("F"&amp;TEXT(M45,"0"),Punten!$A$1:$D$39,4,FALSE)</f>
        <v>0</v>
      </c>
      <c r="W45" s="17">
        <f t="shared" si="4"/>
        <v>10</v>
      </c>
      <c r="X45" s="17" t="str">
        <f t="shared" si="5"/>
        <v>43170B07</v>
      </c>
      <c r="Y45" s="17" t="e">
        <f>VLOOKUP(A45,'Klasse omschrijving'!$A$1:$B$44,2,FALSE)</f>
        <v>#N/A</v>
      </c>
    </row>
    <row r="46" spans="1:25" ht="14.4" x14ac:dyDescent="0.3">
      <c r="A46" s="3" t="s">
        <v>381</v>
      </c>
      <c r="B46" s="3">
        <v>1655</v>
      </c>
      <c r="C46" s="3" t="s">
        <v>157</v>
      </c>
      <c r="D46" s="3" t="s">
        <v>968</v>
      </c>
      <c r="E46" s="18">
        <v>40840</v>
      </c>
      <c r="F46" s="3" t="s">
        <v>424</v>
      </c>
      <c r="G46" s="3">
        <v>5</v>
      </c>
      <c r="H46" s="3">
        <v>4</v>
      </c>
      <c r="I46" s="3">
        <v>6</v>
      </c>
      <c r="J46" s="3"/>
      <c r="K46" s="3"/>
      <c r="L46" s="3"/>
      <c r="M46" s="3"/>
      <c r="N46" s="32">
        <v>43170</v>
      </c>
      <c r="O46" s="16">
        <f t="shared" si="6"/>
        <v>15</v>
      </c>
      <c r="P46" s="17">
        <f>COUNTIF($X:$X,X46)</f>
        <v>36</v>
      </c>
      <c r="Q46" s="17">
        <f>VLOOKUP("M"&amp;TEXT(G46,"0"),Punten!$A$1:$D$40,4,FALSE)</f>
        <v>4</v>
      </c>
      <c r="R46" s="17">
        <f>VLOOKUP("M"&amp;TEXT(H46,"0"),Punten!$A$1:$D$40,4,FALSE)</f>
        <v>5</v>
      </c>
      <c r="S46" s="17">
        <f>VLOOKUP("M"&amp;TEXT(I46,"0"),Punten!$A$1:$D$40,4,FALSE)</f>
        <v>3</v>
      </c>
      <c r="T46" s="17">
        <f>VLOOKUP("K"&amp;TEXT(K46,"0"),Punten!$A$1:$D$40,4,FALSE)</f>
        <v>0</v>
      </c>
      <c r="U46" s="17">
        <f>VLOOKUP("H"&amp;TEXT(L46,"0"),Punten!$A$1:$D$49,4,FALSE)</f>
        <v>0</v>
      </c>
      <c r="V46" s="17">
        <f>VLOOKUP("F"&amp;TEXT(M46,"0"),Punten!$A$1:$D$39,4,FALSE)</f>
        <v>0</v>
      </c>
      <c r="W46" s="17">
        <f t="shared" si="4"/>
        <v>12</v>
      </c>
      <c r="X46" s="17" t="str">
        <f t="shared" si="5"/>
        <v>43170B07</v>
      </c>
      <c r="Y46" s="17" t="e">
        <f>VLOOKUP(A46,'Klasse omschrijving'!$A$1:$B$44,2,FALSE)</f>
        <v>#N/A</v>
      </c>
    </row>
    <row r="47" spans="1:25" ht="14.4" x14ac:dyDescent="0.3">
      <c r="A47" s="3" t="s">
        <v>381</v>
      </c>
      <c r="B47" s="3">
        <v>47044</v>
      </c>
      <c r="C47" s="3" t="s">
        <v>113</v>
      </c>
      <c r="D47" s="3" t="s">
        <v>969</v>
      </c>
      <c r="E47" s="18">
        <v>40775</v>
      </c>
      <c r="F47" s="3" t="s">
        <v>94</v>
      </c>
      <c r="G47" s="3">
        <v>5</v>
      </c>
      <c r="H47" s="3">
        <v>5</v>
      </c>
      <c r="I47" s="3">
        <v>6</v>
      </c>
      <c r="J47" s="3"/>
      <c r="K47" s="3"/>
      <c r="L47" s="3"/>
      <c r="M47" s="3"/>
      <c r="N47" s="32">
        <v>43170</v>
      </c>
      <c r="O47" s="16">
        <f t="shared" si="6"/>
        <v>16</v>
      </c>
      <c r="P47" s="17">
        <f>COUNTIF($X:$X,X47)</f>
        <v>36</v>
      </c>
      <c r="Q47" s="17">
        <f>VLOOKUP("M"&amp;TEXT(G47,"0"),Punten!$A$1:$D$40,4,FALSE)</f>
        <v>4</v>
      </c>
      <c r="R47" s="17">
        <f>VLOOKUP("M"&amp;TEXT(H47,"0"),Punten!$A$1:$D$40,4,FALSE)</f>
        <v>4</v>
      </c>
      <c r="S47" s="17">
        <f>VLOOKUP("M"&amp;TEXT(I47,"0"),Punten!$A$1:$D$40,4,FALSE)</f>
        <v>3</v>
      </c>
      <c r="T47" s="17">
        <f>VLOOKUP("K"&amp;TEXT(K47,"0"),Punten!$A$1:$D$40,4,FALSE)</f>
        <v>0</v>
      </c>
      <c r="U47" s="17">
        <f>VLOOKUP("H"&amp;TEXT(L47,"0"),Punten!$A$1:$D$49,4,FALSE)</f>
        <v>0</v>
      </c>
      <c r="V47" s="17">
        <f>VLOOKUP("F"&amp;TEXT(M47,"0"),Punten!$A$1:$D$39,4,FALSE)</f>
        <v>0</v>
      </c>
      <c r="W47" s="17">
        <f t="shared" si="4"/>
        <v>11</v>
      </c>
      <c r="X47" s="17" t="str">
        <f t="shared" si="5"/>
        <v>43170B07</v>
      </c>
      <c r="Y47" s="17" t="e">
        <f>VLOOKUP(A47,'Klasse omschrijving'!$A$1:$B$44,2,FALSE)</f>
        <v>#N/A</v>
      </c>
    </row>
    <row r="48" spans="1:25" ht="14.4" x14ac:dyDescent="0.3">
      <c r="A48" s="3" t="s">
        <v>381</v>
      </c>
      <c r="B48" s="3">
        <v>49214</v>
      </c>
      <c r="C48" s="3" t="s">
        <v>530</v>
      </c>
      <c r="D48" s="3" t="s">
        <v>970</v>
      </c>
      <c r="E48" s="18">
        <v>40706</v>
      </c>
      <c r="F48" s="3" t="s">
        <v>75</v>
      </c>
      <c r="G48" s="3">
        <v>6</v>
      </c>
      <c r="H48" s="3">
        <v>5</v>
      </c>
      <c r="I48" s="3">
        <v>6</v>
      </c>
      <c r="J48" s="3"/>
      <c r="K48" s="3"/>
      <c r="L48" s="3"/>
      <c r="M48" s="3"/>
      <c r="N48" s="32">
        <v>43170</v>
      </c>
      <c r="O48" s="16">
        <f t="shared" si="6"/>
        <v>17</v>
      </c>
      <c r="P48" s="17">
        <f>COUNTIF($X:$X,X48)</f>
        <v>36</v>
      </c>
      <c r="Q48" s="17">
        <f>VLOOKUP("M"&amp;TEXT(G48,"0"),Punten!$A$1:$D$40,4,FALSE)</f>
        <v>3</v>
      </c>
      <c r="R48" s="17">
        <f>VLOOKUP("M"&amp;TEXT(H48,"0"),Punten!$A$1:$D$40,4,FALSE)</f>
        <v>4</v>
      </c>
      <c r="S48" s="17">
        <f>VLOOKUP("M"&amp;TEXT(I48,"0"),Punten!$A$1:$D$40,4,FALSE)</f>
        <v>3</v>
      </c>
      <c r="T48" s="17">
        <f>VLOOKUP("K"&amp;TEXT(K48,"0"),Punten!$A$1:$D$40,4,FALSE)</f>
        <v>0</v>
      </c>
      <c r="U48" s="17">
        <f>VLOOKUP("H"&amp;TEXT(L48,"0"),Punten!$A$1:$D$49,4,FALSE)</f>
        <v>0</v>
      </c>
      <c r="V48" s="17">
        <f>VLOOKUP("F"&amp;TEXT(M48,"0"),Punten!$A$1:$D$39,4,FALSE)</f>
        <v>0</v>
      </c>
      <c r="W48" s="17">
        <f t="shared" si="4"/>
        <v>10</v>
      </c>
      <c r="X48" s="17" t="str">
        <f t="shared" si="5"/>
        <v>43170B07</v>
      </c>
      <c r="Y48" s="17" t="e">
        <f>VLOOKUP(A48,'Klasse omschrijving'!$A$1:$B$44,2,FALSE)</f>
        <v>#N/A</v>
      </c>
    </row>
    <row r="49" spans="1:25" ht="14.4" x14ac:dyDescent="0.3">
      <c r="A49" s="3" t="s">
        <v>381</v>
      </c>
      <c r="B49" s="3">
        <v>44386</v>
      </c>
      <c r="C49" s="3" t="s">
        <v>469</v>
      </c>
      <c r="D49" s="3" t="s">
        <v>971</v>
      </c>
      <c r="E49" s="18">
        <v>40765</v>
      </c>
      <c r="F49" s="3" t="s">
        <v>89</v>
      </c>
      <c r="G49" s="3">
        <v>6</v>
      </c>
      <c r="H49" s="3">
        <v>6</v>
      </c>
      <c r="I49" s="3">
        <v>6</v>
      </c>
      <c r="J49" s="3"/>
      <c r="K49" s="3"/>
      <c r="L49" s="3"/>
      <c r="M49" s="3"/>
      <c r="N49" s="32">
        <v>43170</v>
      </c>
      <c r="O49" s="16">
        <f t="shared" si="6"/>
        <v>18</v>
      </c>
      <c r="P49" s="17">
        <f>COUNTIF($X:$X,X49)</f>
        <v>36</v>
      </c>
      <c r="Q49" s="17">
        <f>VLOOKUP("M"&amp;TEXT(G49,"0"),Punten!$A$1:$D$40,4,FALSE)</f>
        <v>3</v>
      </c>
      <c r="R49" s="17">
        <f>VLOOKUP("M"&amp;TEXT(H49,"0"),Punten!$A$1:$D$40,4,FALSE)</f>
        <v>3</v>
      </c>
      <c r="S49" s="17">
        <f>VLOOKUP("M"&amp;TEXT(I49,"0"),Punten!$A$1:$D$40,4,FALSE)</f>
        <v>3</v>
      </c>
      <c r="T49" s="17">
        <f>VLOOKUP("K"&amp;TEXT(K49,"0"),Punten!$A$1:$D$40,4,FALSE)</f>
        <v>0</v>
      </c>
      <c r="U49" s="17">
        <f>VLOOKUP("H"&amp;TEXT(L49,"0"),Punten!$A$1:$D$49,4,FALSE)</f>
        <v>0</v>
      </c>
      <c r="V49" s="17">
        <f>VLOOKUP("F"&amp;TEXT(M49,"0"),Punten!$A$1:$D$39,4,FALSE)</f>
        <v>0</v>
      </c>
      <c r="W49" s="17">
        <f t="shared" si="4"/>
        <v>9</v>
      </c>
      <c r="X49" s="17" t="str">
        <f t="shared" si="5"/>
        <v>43170B07</v>
      </c>
      <c r="Y49" s="17" t="e">
        <f>VLOOKUP(A49,'Klasse omschrijving'!$A$1:$B$44,2,FALSE)</f>
        <v>#N/A</v>
      </c>
    </row>
    <row r="50" spans="1:25" ht="14.4" x14ac:dyDescent="0.3">
      <c r="A50" s="3" t="s">
        <v>381</v>
      </c>
      <c r="B50" s="3">
        <v>723</v>
      </c>
      <c r="C50" s="3" t="s">
        <v>177</v>
      </c>
      <c r="D50" s="3" t="s">
        <v>908</v>
      </c>
      <c r="E50" s="18">
        <v>40644</v>
      </c>
      <c r="F50" s="3" t="s">
        <v>78</v>
      </c>
      <c r="G50" s="3">
        <v>8</v>
      </c>
      <c r="H50" s="3">
        <v>6</v>
      </c>
      <c r="I50" s="3">
        <v>6</v>
      </c>
      <c r="J50" s="3"/>
      <c r="K50" s="3"/>
      <c r="L50" s="3"/>
      <c r="M50" s="3"/>
      <c r="N50" s="32">
        <v>43170</v>
      </c>
      <c r="O50" s="16">
        <f t="shared" si="6"/>
        <v>20</v>
      </c>
      <c r="P50" s="17">
        <f>COUNTIF($X:$X,X50)</f>
        <v>36</v>
      </c>
      <c r="Q50" s="17">
        <f>VLOOKUP("M"&amp;TEXT(G50,"0"),Punten!$A$1:$D$40,4,FALSE)</f>
        <v>1</v>
      </c>
      <c r="R50" s="17">
        <f>VLOOKUP("M"&amp;TEXT(H50,"0"),Punten!$A$1:$D$40,4,FALSE)</f>
        <v>3</v>
      </c>
      <c r="S50" s="17">
        <f>VLOOKUP("M"&amp;TEXT(I50,"0"),Punten!$A$1:$D$40,4,FALSE)</f>
        <v>3</v>
      </c>
      <c r="T50" s="17">
        <f>VLOOKUP("K"&amp;TEXT(K50,"0"),Punten!$A$1:$D$40,4,FALSE)</f>
        <v>0</v>
      </c>
      <c r="U50" s="17">
        <f>VLOOKUP("H"&amp;TEXT(L50,"0"),Punten!$A$1:$D$49,4,FALSE)</f>
        <v>0</v>
      </c>
      <c r="V50" s="17">
        <f>VLOOKUP("F"&amp;TEXT(M50,"0"),Punten!$A$1:$D$39,4,FALSE)</f>
        <v>0</v>
      </c>
      <c r="W50" s="17">
        <f t="shared" si="4"/>
        <v>7</v>
      </c>
      <c r="X50" s="17" t="str">
        <f t="shared" si="5"/>
        <v>43170B07</v>
      </c>
      <c r="Y50" s="17" t="e">
        <f>VLOOKUP(A50,'Klasse omschrijving'!$A$1:$B$44,2,FALSE)</f>
        <v>#N/A</v>
      </c>
    </row>
    <row r="51" spans="1:25" ht="14.4" x14ac:dyDescent="0.3">
      <c r="A51" s="3" t="s">
        <v>381</v>
      </c>
      <c r="B51" s="3">
        <v>44147</v>
      </c>
      <c r="C51" s="3" t="s">
        <v>112</v>
      </c>
      <c r="D51" s="3" t="s">
        <v>972</v>
      </c>
      <c r="E51" s="18">
        <v>40718</v>
      </c>
      <c r="F51" s="3" t="s">
        <v>71</v>
      </c>
      <c r="G51" s="3">
        <v>7</v>
      </c>
      <c r="H51" s="3">
        <v>6</v>
      </c>
      <c r="I51" s="3">
        <v>7</v>
      </c>
      <c r="J51" s="3"/>
      <c r="K51" s="3"/>
      <c r="L51" s="3"/>
      <c r="M51" s="3"/>
      <c r="N51" s="32">
        <v>43170</v>
      </c>
      <c r="O51" s="16">
        <f t="shared" si="6"/>
        <v>20</v>
      </c>
      <c r="P51" s="17">
        <f>COUNTIF($X:$X,X51)</f>
        <v>36</v>
      </c>
      <c r="Q51" s="17">
        <f>VLOOKUP("M"&amp;TEXT(G51,"0"),Punten!$A$1:$D$40,4,FALSE)</f>
        <v>2</v>
      </c>
      <c r="R51" s="17">
        <f>VLOOKUP("M"&amp;TEXT(H51,"0"),Punten!$A$1:$D$40,4,FALSE)</f>
        <v>3</v>
      </c>
      <c r="S51" s="17">
        <f>VLOOKUP("M"&amp;TEXT(I51,"0"),Punten!$A$1:$D$40,4,FALSE)</f>
        <v>2</v>
      </c>
      <c r="T51" s="17">
        <f>VLOOKUP("K"&amp;TEXT(K51,"0"),Punten!$A$1:$D$40,4,FALSE)</f>
        <v>0</v>
      </c>
      <c r="U51" s="17">
        <f>VLOOKUP("H"&amp;TEXT(L51,"0"),Punten!$A$1:$D$49,4,FALSE)</f>
        <v>0</v>
      </c>
      <c r="V51" s="17">
        <f>VLOOKUP("F"&amp;TEXT(M51,"0"),Punten!$A$1:$D$39,4,FALSE)</f>
        <v>0</v>
      </c>
      <c r="W51" s="17">
        <f t="shared" si="4"/>
        <v>7</v>
      </c>
      <c r="X51" s="17" t="str">
        <f t="shared" si="5"/>
        <v>43170B07</v>
      </c>
      <c r="Y51" s="17" t="e">
        <f>VLOOKUP(A51,'Klasse omschrijving'!$A$1:$B$44,2,FALSE)</f>
        <v>#N/A</v>
      </c>
    </row>
    <row r="52" spans="1:25" ht="14.4" x14ac:dyDescent="0.3">
      <c r="A52" s="3" t="s">
        <v>381</v>
      </c>
      <c r="B52" s="3">
        <v>52542</v>
      </c>
      <c r="C52" s="3" t="s">
        <v>179</v>
      </c>
      <c r="D52" s="3" t="s">
        <v>973</v>
      </c>
      <c r="E52" s="18">
        <v>40861</v>
      </c>
      <c r="F52" s="3" t="s">
        <v>75</v>
      </c>
      <c r="G52" s="3">
        <v>7</v>
      </c>
      <c r="H52" s="3">
        <v>7</v>
      </c>
      <c r="I52" s="3">
        <v>7</v>
      </c>
      <c r="J52" s="3"/>
      <c r="K52" s="3"/>
      <c r="L52" s="3"/>
      <c r="M52" s="3"/>
      <c r="N52" s="32">
        <v>43170</v>
      </c>
      <c r="O52" s="16">
        <f t="shared" si="6"/>
        <v>21</v>
      </c>
      <c r="P52" s="17">
        <f>COUNTIF($X:$X,X52)</f>
        <v>36</v>
      </c>
      <c r="Q52" s="17">
        <f>VLOOKUP("M"&amp;TEXT(G52,"0"),Punten!$A$1:$D$40,4,FALSE)</f>
        <v>2</v>
      </c>
      <c r="R52" s="17">
        <f>VLOOKUP("M"&amp;TEXT(H52,"0"),Punten!$A$1:$D$40,4,FALSE)</f>
        <v>2</v>
      </c>
      <c r="S52" s="17">
        <f>VLOOKUP("M"&amp;TEXT(I52,"0"),Punten!$A$1:$D$40,4,FALSE)</f>
        <v>2</v>
      </c>
      <c r="T52" s="17">
        <f>VLOOKUP("K"&amp;TEXT(K52,"0"),Punten!$A$1:$D$40,4,FALSE)</f>
        <v>0</v>
      </c>
      <c r="U52" s="17">
        <f>VLOOKUP("H"&amp;TEXT(L52,"0"),Punten!$A$1:$D$49,4,FALSE)</f>
        <v>0</v>
      </c>
      <c r="V52" s="17">
        <f>VLOOKUP("F"&amp;TEXT(M52,"0"),Punten!$A$1:$D$39,4,FALSE)</f>
        <v>0</v>
      </c>
      <c r="W52" s="17">
        <f t="shared" si="4"/>
        <v>6</v>
      </c>
      <c r="X52" s="17" t="str">
        <f t="shared" si="5"/>
        <v>43170B07</v>
      </c>
      <c r="Y52" s="17" t="e">
        <f>VLOOKUP(A52,'Klasse omschrijving'!$A$1:$B$44,2,FALSE)</f>
        <v>#N/A</v>
      </c>
    </row>
    <row r="53" spans="1:25" ht="14.4" x14ac:dyDescent="0.3">
      <c r="A53" s="3" t="s">
        <v>381</v>
      </c>
      <c r="B53" s="3">
        <v>51745</v>
      </c>
      <c r="C53" s="3" t="s">
        <v>142</v>
      </c>
      <c r="D53" s="3" t="s">
        <v>974</v>
      </c>
      <c r="E53" s="18">
        <v>40795</v>
      </c>
      <c r="F53" s="3" t="s">
        <v>371</v>
      </c>
      <c r="G53" s="3">
        <v>7</v>
      </c>
      <c r="H53" s="3">
        <v>7</v>
      </c>
      <c r="I53" s="3">
        <v>7</v>
      </c>
      <c r="J53" s="3"/>
      <c r="K53" s="3"/>
      <c r="L53" s="3"/>
      <c r="M53" s="3"/>
      <c r="N53" s="32">
        <v>43170</v>
      </c>
      <c r="O53" s="16">
        <f t="shared" si="6"/>
        <v>21</v>
      </c>
      <c r="P53" s="17">
        <f>COUNTIF($X:$X,X53)</f>
        <v>36</v>
      </c>
      <c r="Q53" s="17">
        <f>VLOOKUP("M"&amp;TEXT(G53,"0"),Punten!$A$1:$D$40,4,FALSE)</f>
        <v>2</v>
      </c>
      <c r="R53" s="17">
        <f>VLOOKUP("M"&amp;TEXT(H53,"0"),Punten!$A$1:$D$40,4,FALSE)</f>
        <v>2</v>
      </c>
      <c r="S53" s="17">
        <f>VLOOKUP("M"&amp;TEXT(I53,"0"),Punten!$A$1:$D$40,4,FALSE)</f>
        <v>2</v>
      </c>
      <c r="T53" s="17">
        <f>VLOOKUP("K"&amp;TEXT(K53,"0"),Punten!$A$1:$D$40,4,FALSE)</f>
        <v>0</v>
      </c>
      <c r="U53" s="17">
        <f>VLOOKUP("H"&amp;TEXT(L53,"0"),Punten!$A$1:$D$49,4,FALSE)</f>
        <v>0</v>
      </c>
      <c r="V53" s="17">
        <f>VLOOKUP("F"&amp;TEXT(M53,"0"),Punten!$A$1:$D$39,4,FALSE)</f>
        <v>0</v>
      </c>
      <c r="W53" s="17">
        <f t="shared" si="4"/>
        <v>6</v>
      </c>
      <c r="X53" s="17" t="str">
        <f t="shared" si="5"/>
        <v>43170B07</v>
      </c>
      <c r="Y53" s="17" t="e">
        <f>VLOOKUP(A53,'Klasse omschrijving'!$A$1:$B$44,2,FALSE)</f>
        <v>#N/A</v>
      </c>
    </row>
    <row r="54" spans="1:25" ht="14.4" x14ac:dyDescent="0.3">
      <c r="A54" s="3" t="s">
        <v>381</v>
      </c>
      <c r="B54" s="3">
        <v>44956</v>
      </c>
      <c r="C54" s="3" t="s">
        <v>975</v>
      </c>
      <c r="D54" s="3" t="s">
        <v>976</v>
      </c>
      <c r="E54" s="18">
        <v>40786</v>
      </c>
      <c r="F54" s="3" t="s">
        <v>86</v>
      </c>
      <c r="G54" s="3">
        <v>7</v>
      </c>
      <c r="H54" s="3">
        <v>7</v>
      </c>
      <c r="I54" s="3">
        <v>7</v>
      </c>
      <c r="J54" s="3"/>
      <c r="K54" s="3"/>
      <c r="L54" s="3"/>
      <c r="M54" s="3"/>
      <c r="N54" s="32">
        <v>43170</v>
      </c>
      <c r="O54" s="16">
        <f t="shared" si="6"/>
        <v>21</v>
      </c>
      <c r="P54" s="17">
        <f>COUNTIF($X:$X,X54)</f>
        <v>36</v>
      </c>
      <c r="Q54" s="17">
        <f>VLOOKUP("M"&amp;TEXT(G54,"0"),Punten!$A$1:$D$40,4,FALSE)</f>
        <v>2</v>
      </c>
      <c r="R54" s="17">
        <f>VLOOKUP("M"&amp;TEXT(H54,"0"),Punten!$A$1:$D$40,4,FALSE)</f>
        <v>2</v>
      </c>
      <c r="S54" s="17">
        <f>VLOOKUP("M"&amp;TEXT(I54,"0"),Punten!$A$1:$D$40,4,FALSE)</f>
        <v>2</v>
      </c>
      <c r="T54" s="17">
        <f>VLOOKUP("K"&amp;TEXT(K54,"0"),Punten!$A$1:$D$40,4,FALSE)</f>
        <v>0</v>
      </c>
      <c r="U54" s="17">
        <f>VLOOKUP("H"&amp;TEXT(L54,"0"),Punten!$A$1:$D$49,4,FALSE)</f>
        <v>0</v>
      </c>
      <c r="V54" s="17">
        <f>VLOOKUP("F"&amp;TEXT(M54,"0"),Punten!$A$1:$D$39,4,FALSE)</f>
        <v>0</v>
      </c>
      <c r="W54" s="17">
        <f t="shared" si="4"/>
        <v>6</v>
      </c>
      <c r="X54" s="17" t="str">
        <f t="shared" si="5"/>
        <v>43170B07</v>
      </c>
      <c r="Y54" s="17" t="e">
        <f>VLOOKUP(A54,'Klasse omschrijving'!$A$1:$B$44,2,FALSE)</f>
        <v>#N/A</v>
      </c>
    </row>
    <row r="55" spans="1:25" ht="14.4" x14ac:dyDescent="0.3">
      <c r="A55" s="3" t="s">
        <v>381</v>
      </c>
      <c r="B55" s="3">
        <v>45734</v>
      </c>
      <c r="C55" s="3" t="s">
        <v>225</v>
      </c>
      <c r="D55" s="3" t="s">
        <v>977</v>
      </c>
      <c r="E55" s="18">
        <v>40790</v>
      </c>
      <c r="F55" s="3" t="s">
        <v>68</v>
      </c>
      <c r="G55" s="3">
        <v>7</v>
      </c>
      <c r="H55" s="3">
        <v>8</v>
      </c>
      <c r="I55" s="3">
        <v>7</v>
      </c>
      <c r="J55" s="3"/>
      <c r="K55" s="3"/>
      <c r="L55" s="3"/>
      <c r="M55" s="3"/>
      <c r="N55" s="32">
        <v>43170</v>
      </c>
      <c r="O55" s="16">
        <f t="shared" si="6"/>
        <v>22</v>
      </c>
      <c r="P55" s="17">
        <f>COUNTIF($X:$X,X55)</f>
        <v>36</v>
      </c>
      <c r="Q55" s="17">
        <f>VLOOKUP("M"&amp;TEXT(G55,"0"),Punten!$A$1:$D$40,4,FALSE)</f>
        <v>2</v>
      </c>
      <c r="R55" s="17">
        <f>VLOOKUP("M"&amp;TEXT(H55,"0"),Punten!$A$1:$D$40,4,FALSE)</f>
        <v>1</v>
      </c>
      <c r="S55" s="17">
        <f>VLOOKUP("M"&amp;TEXT(I55,"0"),Punten!$A$1:$D$40,4,FALSE)</f>
        <v>2</v>
      </c>
      <c r="T55" s="17">
        <f>VLOOKUP("K"&amp;TEXT(K55,"0"),Punten!$A$1:$D$40,4,FALSE)</f>
        <v>0</v>
      </c>
      <c r="U55" s="17">
        <f>VLOOKUP("H"&amp;TEXT(L55,"0"),Punten!$A$1:$D$49,4,FALSE)</f>
        <v>0</v>
      </c>
      <c r="V55" s="17">
        <f>VLOOKUP("F"&amp;TEXT(M55,"0"),Punten!$A$1:$D$39,4,FALSE)</f>
        <v>0</v>
      </c>
      <c r="W55" s="17">
        <f t="shared" si="4"/>
        <v>5</v>
      </c>
      <c r="X55" s="17" t="str">
        <f t="shared" si="5"/>
        <v>43170B07</v>
      </c>
      <c r="Y55" s="17" t="e">
        <f>VLOOKUP(A55,'Klasse omschrijving'!$A$1:$B$44,2,FALSE)</f>
        <v>#N/A</v>
      </c>
    </row>
    <row r="56" spans="1:25" ht="14.4" x14ac:dyDescent="0.3">
      <c r="A56" s="3" t="s">
        <v>381</v>
      </c>
      <c r="B56" s="3">
        <v>48120</v>
      </c>
      <c r="C56" s="3" t="s">
        <v>81</v>
      </c>
      <c r="D56" s="3" t="s">
        <v>373</v>
      </c>
      <c r="E56" s="18">
        <v>40902</v>
      </c>
      <c r="F56" s="3" t="s">
        <v>71</v>
      </c>
      <c r="G56" s="3">
        <v>6</v>
      </c>
      <c r="H56" s="3">
        <v>7</v>
      </c>
      <c r="I56" s="3">
        <v>8</v>
      </c>
      <c r="J56" s="3"/>
      <c r="K56" s="3"/>
      <c r="L56" s="3"/>
      <c r="M56" s="3"/>
      <c r="N56" s="32">
        <v>43170</v>
      </c>
      <c r="O56" s="16">
        <f t="shared" si="6"/>
        <v>21</v>
      </c>
      <c r="P56" s="17">
        <f>COUNTIF($X:$X,X56)</f>
        <v>36</v>
      </c>
      <c r="Q56" s="17">
        <f>VLOOKUP("M"&amp;TEXT(G56,"0"),Punten!$A$1:$D$40,4,FALSE)</f>
        <v>3</v>
      </c>
      <c r="R56" s="17">
        <f>VLOOKUP("M"&amp;TEXT(H56,"0"),Punten!$A$1:$D$40,4,FALSE)</f>
        <v>2</v>
      </c>
      <c r="S56" s="17">
        <f>VLOOKUP("M"&amp;TEXT(I56,"0"),Punten!$A$1:$D$40,4,FALSE)</f>
        <v>1</v>
      </c>
      <c r="T56" s="17">
        <f>VLOOKUP("K"&amp;TEXT(K56,"0"),Punten!$A$1:$D$40,4,FALSE)</f>
        <v>0</v>
      </c>
      <c r="U56" s="17">
        <f>VLOOKUP("H"&amp;TEXT(L56,"0"),Punten!$A$1:$D$49,4,FALSE)</f>
        <v>0</v>
      </c>
      <c r="V56" s="17">
        <f>VLOOKUP("F"&amp;TEXT(M56,"0"),Punten!$A$1:$D$39,4,FALSE)</f>
        <v>0</v>
      </c>
      <c r="W56" s="17">
        <f t="shared" si="4"/>
        <v>6</v>
      </c>
      <c r="X56" s="17" t="str">
        <f t="shared" si="5"/>
        <v>43170B07</v>
      </c>
      <c r="Y56" s="17" t="e">
        <f>VLOOKUP(A56,'Klasse omschrijving'!$A$1:$B$44,2,FALSE)</f>
        <v>#N/A</v>
      </c>
    </row>
    <row r="57" spans="1:25" ht="14.4" x14ac:dyDescent="0.3">
      <c r="A57" s="3" t="s">
        <v>419</v>
      </c>
      <c r="B57" s="3">
        <v>53300</v>
      </c>
      <c r="C57" s="3" t="s">
        <v>140</v>
      </c>
      <c r="D57" s="3" t="s">
        <v>400</v>
      </c>
      <c r="E57" s="18">
        <v>40338</v>
      </c>
      <c r="F57" s="3" t="s">
        <v>111</v>
      </c>
      <c r="G57" s="3">
        <v>1</v>
      </c>
      <c r="H57" s="3">
        <v>1</v>
      </c>
      <c r="I57" s="3">
        <v>1</v>
      </c>
      <c r="J57" s="3"/>
      <c r="K57" s="3">
        <v>1</v>
      </c>
      <c r="L57" s="3">
        <v>1</v>
      </c>
      <c r="M57" s="3">
        <v>1</v>
      </c>
      <c r="N57" s="32">
        <v>43170</v>
      </c>
      <c r="O57" s="16">
        <f t="shared" si="6"/>
        <v>3</v>
      </c>
      <c r="P57" s="17">
        <f>COUNTIF($X:$X,X57)</f>
        <v>58</v>
      </c>
      <c r="Q57" s="17">
        <f>VLOOKUP("M"&amp;TEXT(G57,"0"),Punten!$A$1:$D$40,4,FALSE)</f>
        <v>8</v>
      </c>
      <c r="R57" s="17">
        <f>VLOOKUP("M"&amp;TEXT(H57,"0"),Punten!$A$1:$D$40,4,FALSE)</f>
        <v>8</v>
      </c>
      <c r="S57" s="17">
        <f>VLOOKUP("M"&amp;TEXT(I57,"0"),Punten!$A$1:$D$40,4,FALSE)</f>
        <v>8</v>
      </c>
      <c r="T57" s="17">
        <f>VLOOKUP("K"&amp;TEXT(K57,"0"),Punten!$A$1:$D$40,4,FALSE)</f>
        <v>5</v>
      </c>
      <c r="U57" s="17">
        <f>VLOOKUP("H"&amp;TEXT(L57,"0"),Punten!$A$1:$D$49,4,FALSE)</f>
        <v>5</v>
      </c>
      <c r="V57" s="17">
        <f>VLOOKUP("F"&amp;TEXT(M57,"0"),Punten!$A$1:$D$39,4,FALSE)</f>
        <v>50</v>
      </c>
      <c r="W57" s="17">
        <f t="shared" si="4"/>
        <v>84</v>
      </c>
      <c r="X57" s="17" t="str">
        <f t="shared" si="5"/>
        <v>43170B08</v>
      </c>
      <c r="Y57" s="17" t="e">
        <f>VLOOKUP(A57,'Klasse omschrijving'!$A$1:$B$44,2,FALSE)</f>
        <v>#N/A</v>
      </c>
    </row>
    <row r="58" spans="1:25" ht="14.4" x14ac:dyDescent="0.3">
      <c r="A58" s="3" t="s">
        <v>419</v>
      </c>
      <c r="B58" s="3">
        <v>46367</v>
      </c>
      <c r="C58" s="3" t="s">
        <v>978</v>
      </c>
      <c r="D58" s="3" t="s">
        <v>413</v>
      </c>
      <c r="E58" s="18">
        <v>40353</v>
      </c>
      <c r="F58" s="3" t="s">
        <v>86</v>
      </c>
      <c r="G58" s="3">
        <v>1</v>
      </c>
      <c r="H58" s="3">
        <v>1</v>
      </c>
      <c r="I58" s="3">
        <v>1</v>
      </c>
      <c r="J58" s="3"/>
      <c r="K58" s="3">
        <v>1</v>
      </c>
      <c r="L58" s="3">
        <v>1</v>
      </c>
      <c r="M58" s="3">
        <v>2</v>
      </c>
      <c r="N58" s="32">
        <v>43170</v>
      </c>
      <c r="O58" s="16">
        <f t="shared" si="6"/>
        <v>3</v>
      </c>
      <c r="P58" s="17">
        <f>COUNTIF($X:$X,X58)</f>
        <v>58</v>
      </c>
      <c r="Q58" s="17">
        <f>VLOOKUP("M"&amp;TEXT(G58,"0"),Punten!$A$1:$D$40,4,FALSE)</f>
        <v>8</v>
      </c>
      <c r="R58" s="17">
        <f>VLOOKUP("M"&amp;TEXT(H58,"0"),Punten!$A$1:$D$40,4,FALSE)</f>
        <v>8</v>
      </c>
      <c r="S58" s="17">
        <f>VLOOKUP("M"&amp;TEXT(I58,"0"),Punten!$A$1:$D$40,4,FALSE)</f>
        <v>8</v>
      </c>
      <c r="T58" s="17">
        <f>VLOOKUP("K"&amp;TEXT(K58,"0"),Punten!$A$1:$D$40,4,FALSE)</f>
        <v>5</v>
      </c>
      <c r="U58" s="17">
        <f>VLOOKUP("H"&amp;TEXT(L58,"0"),Punten!$A$1:$D$49,4,FALSE)</f>
        <v>5</v>
      </c>
      <c r="V58" s="17">
        <f>VLOOKUP("F"&amp;TEXT(M58,"0"),Punten!$A$1:$D$39,4,FALSE)</f>
        <v>30</v>
      </c>
      <c r="W58" s="17">
        <f t="shared" si="4"/>
        <v>64</v>
      </c>
      <c r="X58" s="17" t="str">
        <f t="shared" si="5"/>
        <v>43170B08</v>
      </c>
      <c r="Y58" s="17" t="e">
        <f>VLOOKUP(A58,'Klasse omschrijving'!$A$1:$B$44,2,FALSE)</f>
        <v>#N/A</v>
      </c>
    </row>
    <row r="59" spans="1:25" ht="14.4" x14ac:dyDescent="0.3">
      <c r="A59" s="3" t="s">
        <v>419</v>
      </c>
      <c r="B59" s="3">
        <v>44110</v>
      </c>
      <c r="C59" s="3" t="s">
        <v>141</v>
      </c>
      <c r="D59" s="3" t="s">
        <v>414</v>
      </c>
      <c r="E59" s="18">
        <v>40184</v>
      </c>
      <c r="F59" s="3" t="s">
        <v>111</v>
      </c>
      <c r="G59" s="3">
        <v>1</v>
      </c>
      <c r="H59" s="3">
        <v>1</v>
      </c>
      <c r="I59" s="3">
        <v>1</v>
      </c>
      <c r="J59" s="3"/>
      <c r="K59" s="3">
        <v>1</v>
      </c>
      <c r="L59" s="3">
        <v>3</v>
      </c>
      <c r="M59" s="3">
        <v>3</v>
      </c>
      <c r="N59" s="32">
        <v>43170</v>
      </c>
      <c r="O59" s="16">
        <f t="shared" si="6"/>
        <v>3</v>
      </c>
      <c r="P59" s="17">
        <f>COUNTIF($X:$X,X59)</f>
        <v>58</v>
      </c>
      <c r="Q59" s="17">
        <f>VLOOKUP("M"&amp;TEXT(G59,"0"),Punten!$A$1:$D$40,4,FALSE)</f>
        <v>8</v>
      </c>
      <c r="R59" s="17">
        <f>VLOOKUP("M"&amp;TEXT(H59,"0"),Punten!$A$1:$D$40,4,FALSE)</f>
        <v>8</v>
      </c>
      <c r="S59" s="17">
        <f>VLOOKUP("M"&amp;TEXT(I59,"0"),Punten!$A$1:$D$40,4,FALSE)</f>
        <v>8</v>
      </c>
      <c r="T59" s="17">
        <f>VLOOKUP("K"&amp;TEXT(K59,"0"),Punten!$A$1:$D$40,4,FALSE)</f>
        <v>5</v>
      </c>
      <c r="U59" s="17">
        <f>VLOOKUP("H"&amp;TEXT(L59,"0"),Punten!$A$1:$D$49,4,FALSE)</f>
        <v>5</v>
      </c>
      <c r="V59" s="17">
        <f>VLOOKUP("F"&amp;TEXT(M59,"0"),Punten!$A$1:$D$39,4,FALSE)</f>
        <v>25</v>
      </c>
      <c r="W59" s="17">
        <f t="shared" si="4"/>
        <v>59</v>
      </c>
      <c r="X59" s="17" t="str">
        <f t="shared" si="5"/>
        <v>43170B08</v>
      </c>
      <c r="Y59" s="17" t="e">
        <f>VLOOKUP(A59,'Klasse omschrijving'!$A$1:$B$44,2,FALSE)</f>
        <v>#N/A</v>
      </c>
    </row>
    <row r="60" spans="1:25" ht="14.4" x14ac:dyDescent="0.3">
      <c r="A60" s="3" t="s">
        <v>419</v>
      </c>
      <c r="B60" s="3">
        <v>42695</v>
      </c>
      <c r="C60" s="3" t="s">
        <v>145</v>
      </c>
      <c r="D60" s="3" t="s">
        <v>408</v>
      </c>
      <c r="E60" s="18">
        <v>40260</v>
      </c>
      <c r="F60" s="3" t="s">
        <v>132</v>
      </c>
      <c r="G60" s="3">
        <v>1</v>
      </c>
      <c r="H60" s="3">
        <v>1</v>
      </c>
      <c r="I60" s="3">
        <v>1</v>
      </c>
      <c r="J60" s="3"/>
      <c r="K60" s="3">
        <v>2</v>
      </c>
      <c r="L60" s="3">
        <v>2</v>
      </c>
      <c r="M60" s="3">
        <v>4</v>
      </c>
      <c r="N60" s="32">
        <v>43170</v>
      </c>
      <c r="O60" s="16">
        <f t="shared" si="6"/>
        <v>3</v>
      </c>
      <c r="P60" s="17">
        <f>COUNTIF($X:$X,X60)</f>
        <v>58</v>
      </c>
      <c r="Q60" s="17">
        <f>VLOOKUP("M"&amp;TEXT(G60,"0"),Punten!$A$1:$D$40,4,FALSE)</f>
        <v>8</v>
      </c>
      <c r="R60" s="17">
        <f>VLOOKUP("M"&amp;TEXT(H60,"0"),Punten!$A$1:$D$40,4,FALSE)</f>
        <v>8</v>
      </c>
      <c r="S60" s="17">
        <f>VLOOKUP("M"&amp;TEXT(I60,"0"),Punten!$A$1:$D$40,4,FALSE)</f>
        <v>8</v>
      </c>
      <c r="T60" s="17">
        <f>VLOOKUP("K"&amp;TEXT(K60,"0"),Punten!$A$1:$D$40,4,FALSE)</f>
        <v>5</v>
      </c>
      <c r="U60" s="17">
        <f>VLOOKUP("H"&amp;TEXT(L60,"0"),Punten!$A$1:$D$49,4,FALSE)</f>
        <v>5</v>
      </c>
      <c r="V60" s="17">
        <f>VLOOKUP("F"&amp;TEXT(M60,"0"),Punten!$A$1:$D$39,4,FALSE)</f>
        <v>20</v>
      </c>
      <c r="W60" s="17">
        <f t="shared" si="4"/>
        <v>54</v>
      </c>
      <c r="X60" s="17" t="str">
        <f t="shared" si="5"/>
        <v>43170B08</v>
      </c>
      <c r="Y60" s="17" t="e">
        <f>VLOOKUP(A60,'Klasse omschrijving'!$A$1:$B$44,2,FALSE)</f>
        <v>#N/A</v>
      </c>
    </row>
    <row r="61" spans="1:25" ht="14.4" x14ac:dyDescent="0.3">
      <c r="A61" s="3" t="s">
        <v>419</v>
      </c>
      <c r="B61" s="3">
        <v>54086</v>
      </c>
      <c r="C61" s="3" t="s">
        <v>74</v>
      </c>
      <c r="D61" s="3" t="s">
        <v>418</v>
      </c>
      <c r="E61" s="18">
        <v>40218</v>
      </c>
      <c r="F61" s="3" t="s">
        <v>110</v>
      </c>
      <c r="G61" s="3">
        <v>2</v>
      </c>
      <c r="H61" s="3">
        <v>2</v>
      </c>
      <c r="I61" s="3">
        <v>2</v>
      </c>
      <c r="J61" s="3"/>
      <c r="K61" s="3">
        <v>3</v>
      </c>
      <c r="L61" s="3">
        <v>4</v>
      </c>
      <c r="M61" s="3">
        <v>5</v>
      </c>
      <c r="N61" s="32">
        <v>43170</v>
      </c>
      <c r="O61" s="16">
        <f t="shared" si="6"/>
        <v>6</v>
      </c>
      <c r="P61" s="17">
        <f>COUNTIF($X:$X,X61)</f>
        <v>58</v>
      </c>
      <c r="Q61" s="17">
        <f>VLOOKUP("M"&amp;TEXT(G61,"0"),Punten!$A$1:$D$40,4,FALSE)</f>
        <v>7</v>
      </c>
      <c r="R61" s="17">
        <f>VLOOKUP("M"&amp;TEXT(H61,"0"),Punten!$A$1:$D$40,4,FALSE)</f>
        <v>7</v>
      </c>
      <c r="S61" s="17">
        <f>VLOOKUP("M"&amp;TEXT(I61,"0"),Punten!$A$1:$D$40,4,FALSE)</f>
        <v>7</v>
      </c>
      <c r="T61" s="17">
        <f>VLOOKUP("K"&amp;TEXT(K61,"0"),Punten!$A$1:$D$40,4,FALSE)</f>
        <v>5</v>
      </c>
      <c r="U61" s="17">
        <f>VLOOKUP("H"&amp;TEXT(L61,"0"),Punten!$A$1:$D$49,4,FALSE)</f>
        <v>5</v>
      </c>
      <c r="V61" s="17">
        <f>VLOOKUP("F"&amp;TEXT(M61,"0"),Punten!$A$1:$D$39,4,FALSE)</f>
        <v>17</v>
      </c>
      <c r="W61" s="17">
        <f t="shared" si="4"/>
        <v>48</v>
      </c>
      <c r="X61" s="17" t="str">
        <f t="shared" si="5"/>
        <v>43170B08</v>
      </c>
      <c r="Y61" s="17" t="e">
        <f>VLOOKUP(A61,'Klasse omschrijving'!$A$1:$B$44,2,FALSE)</f>
        <v>#N/A</v>
      </c>
    </row>
    <row r="62" spans="1:25" ht="14.4" x14ac:dyDescent="0.3">
      <c r="A62" s="3" t="s">
        <v>419</v>
      </c>
      <c r="B62" s="3">
        <v>48536</v>
      </c>
      <c r="C62" s="3" t="s">
        <v>135</v>
      </c>
      <c r="D62" s="3" t="s">
        <v>405</v>
      </c>
      <c r="E62" s="18">
        <v>40334</v>
      </c>
      <c r="F62" s="3" t="s">
        <v>136</v>
      </c>
      <c r="G62" s="3">
        <v>3</v>
      </c>
      <c r="H62" s="3">
        <v>3</v>
      </c>
      <c r="I62" s="3">
        <v>2</v>
      </c>
      <c r="J62" s="3"/>
      <c r="K62" s="3">
        <v>2</v>
      </c>
      <c r="L62" s="3">
        <v>2</v>
      </c>
      <c r="M62" s="3">
        <v>6</v>
      </c>
      <c r="N62" s="32">
        <v>43170</v>
      </c>
      <c r="O62" s="16">
        <f t="shared" si="6"/>
        <v>8</v>
      </c>
      <c r="P62" s="17">
        <f>COUNTIF($X:$X,X62)</f>
        <v>58</v>
      </c>
      <c r="Q62" s="17">
        <f>VLOOKUP("M"&amp;TEXT(G62,"0"),Punten!$A$1:$D$40,4,FALSE)</f>
        <v>6</v>
      </c>
      <c r="R62" s="17">
        <f>VLOOKUP("M"&amp;TEXT(H62,"0"),Punten!$A$1:$D$40,4,FALSE)</f>
        <v>6</v>
      </c>
      <c r="S62" s="17">
        <f>VLOOKUP("M"&amp;TEXT(I62,"0"),Punten!$A$1:$D$40,4,FALSE)</f>
        <v>7</v>
      </c>
      <c r="T62" s="17">
        <f>VLOOKUP("K"&amp;TEXT(K62,"0"),Punten!$A$1:$D$40,4,FALSE)</f>
        <v>5</v>
      </c>
      <c r="U62" s="17">
        <f>VLOOKUP("H"&amp;TEXT(L62,"0"),Punten!$A$1:$D$49,4,FALSE)</f>
        <v>5</v>
      </c>
      <c r="V62" s="17">
        <f>VLOOKUP("F"&amp;TEXT(M62,"0"),Punten!$A$1:$D$39,4,FALSE)</f>
        <v>15</v>
      </c>
      <c r="W62" s="17">
        <f t="shared" si="4"/>
        <v>44</v>
      </c>
      <c r="X62" s="17" t="str">
        <f t="shared" si="5"/>
        <v>43170B08</v>
      </c>
      <c r="Y62" s="17" t="e">
        <f>VLOOKUP(A62,'Klasse omschrijving'!$A$1:$B$44,2,FALSE)</f>
        <v>#N/A</v>
      </c>
    </row>
    <row r="63" spans="1:25" ht="14.4" x14ac:dyDescent="0.3">
      <c r="A63" s="3" t="s">
        <v>419</v>
      </c>
      <c r="B63" s="3">
        <v>53303</v>
      </c>
      <c r="C63" s="3" t="s">
        <v>90</v>
      </c>
      <c r="D63" s="3" t="s">
        <v>417</v>
      </c>
      <c r="E63" s="18">
        <v>40404</v>
      </c>
      <c r="F63" s="3" t="s">
        <v>111</v>
      </c>
      <c r="G63" s="3">
        <v>3</v>
      </c>
      <c r="H63" s="3">
        <v>3</v>
      </c>
      <c r="I63" s="3">
        <v>4</v>
      </c>
      <c r="J63" s="3"/>
      <c r="K63" s="3">
        <v>3</v>
      </c>
      <c r="L63" s="3">
        <v>3</v>
      </c>
      <c r="M63" s="3">
        <v>7</v>
      </c>
      <c r="N63" s="32">
        <v>43170</v>
      </c>
      <c r="O63" s="16">
        <f t="shared" si="6"/>
        <v>10</v>
      </c>
      <c r="P63" s="17">
        <f>COUNTIF($X:$X,X63)</f>
        <v>58</v>
      </c>
      <c r="Q63" s="17">
        <f>VLOOKUP("M"&amp;TEXT(G63,"0"),Punten!$A$1:$D$40,4,FALSE)</f>
        <v>6</v>
      </c>
      <c r="R63" s="17">
        <f>VLOOKUP("M"&amp;TEXT(H63,"0"),Punten!$A$1:$D$40,4,FALSE)</f>
        <v>6</v>
      </c>
      <c r="S63" s="17">
        <f>VLOOKUP("M"&amp;TEXT(I63,"0"),Punten!$A$1:$D$40,4,FALSE)</f>
        <v>5</v>
      </c>
      <c r="T63" s="17">
        <f>VLOOKUP("K"&amp;TEXT(K63,"0"),Punten!$A$1:$D$40,4,FALSE)</f>
        <v>5</v>
      </c>
      <c r="U63" s="17">
        <f>VLOOKUP("H"&amp;TEXT(L63,"0"),Punten!$A$1:$D$49,4,FALSE)</f>
        <v>5</v>
      </c>
      <c r="V63" s="17">
        <f>VLOOKUP("F"&amp;TEXT(M63,"0"),Punten!$A$1:$D$39,4,FALSE)</f>
        <v>13</v>
      </c>
      <c r="W63" s="17">
        <f t="shared" si="4"/>
        <v>40</v>
      </c>
      <c r="X63" s="17" t="str">
        <f t="shared" si="5"/>
        <v>43170B08</v>
      </c>
      <c r="Y63" s="17" t="e">
        <f>VLOOKUP(A63,'Klasse omschrijving'!$A$1:$B$44,2,FALSE)</f>
        <v>#N/A</v>
      </c>
    </row>
    <row r="64" spans="1:25" ht="14.4" x14ac:dyDescent="0.3">
      <c r="A64" s="3" t="s">
        <v>419</v>
      </c>
      <c r="B64" s="3">
        <v>51830</v>
      </c>
      <c r="C64" s="3" t="s">
        <v>134</v>
      </c>
      <c r="D64" s="3" t="s">
        <v>415</v>
      </c>
      <c r="E64" s="18">
        <v>40261</v>
      </c>
      <c r="F64" s="3" t="s">
        <v>111</v>
      </c>
      <c r="G64" s="3">
        <v>1</v>
      </c>
      <c r="H64" s="3">
        <v>1</v>
      </c>
      <c r="I64" s="3">
        <v>1</v>
      </c>
      <c r="J64" s="3"/>
      <c r="K64" s="3">
        <v>4</v>
      </c>
      <c r="L64" s="3">
        <v>4</v>
      </c>
      <c r="M64" s="3">
        <v>8</v>
      </c>
      <c r="N64" s="32">
        <v>43170</v>
      </c>
      <c r="O64" s="16">
        <f t="shared" si="6"/>
        <v>3</v>
      </c>
      <c r="P64" s="17">
        <f>COUNTIF($X:$X,X64)</f>
        <v>58</v>
      </c>
      <c r="Q64" s="17">
        <f>VLOOKUP("M"&amp;TEXT(G64,"0"),Punten!$A$1:$D$40,4,FALSE)</f>
        <v>8</v>
      </c>
      <c r="R64" s="17">
        <f>VLOOKUP("M"&amp;TEXT(H64,"0"),Punten!$A$1:$D$40,4,FALSE)</f>
        <v>8</v>
      </c>
      <c r="S64" s="17">
        <f>VLOOKUP("M"&amp;TEXT(I64,"0"),Punten!$A$1:$D$40,4,FALSE)</f>
        <v>8</v>
      </c>
      <c r="T64" s="17">
        <f>VLOOKUP("K"&amp;TEXT(K64,"0"),Punten!$A$1:$D$40,4,FALSE)</f>
        <v>5</v>
      </c>
      <c r="U64" s="17">
        <f>VLOOKUP("H"&amp;TEXT(L64,"0"),Punten!$A$1:$D$49,4,FALSE)</f>
        <v>5</v>
      </c>
      <c r="V64" s="17">
        <f>VLOOKUP("F"&amp;TEXT(M64,"0"),Punten!$A$1:$D$39,4,FALSE)</f>
        <v>11</v>
      </c>
      <c r="W64" s="17">
        <f t="shared" si="4"/>
        <v>45</v>
      </c>
      <c r="X64" s="17" t="str">
        <f t="shared" si="5"/>
        <v>43170B08</v>
      </c>
      <c r="Y64" s="17" t="e">
        <f>VLOOKUP(A64,'Klasse omschrijving'!$A$1:$B$44,2,FALSE)</f>
        <v>#N/A</v>
      </c>
    </row>
    <row r="65" spans="1:25" ht="14.4" x14ac:dyDescent="0.3">
      <c r="A65" s="3" t="s">
        <v>419</v>
      </c>
      <c r="B65" s="3">
        <v>43746</v>
      </c>
      <c r="C65" s="3" t="s">
        <v>131</v>
      </c>
      <c r="D65" s="3" t="s">
        <v>389</v>
      </c>
      <c r="E65" s="18">
        <v>40269</v>
      </c>
      <c r="F65" s="3" t="s">
        <v>132</v>
      </c>
      <c r="G65" s="3">
        <v>3</v>
      </c>
      <c r="H65" s="3">
        <v>1</v>
      </c>
      <c r="I65" s="3">
        <v>1</v>
      </c>
      <c r="J65" s="3"/>
      <c r="K65" s="3">
        <v>2</v>
      </c>
      <c r="L65" s="3">
        <v>5</v>
      </c>
      <c r="M65" s="3"/>
      <c r="N65" s="32">
        <v>43170</v>
      </c>
      <c r="O65" s="16">
        <f t="shared" si="6"/>
        <v>5</v>
      </c>
      <c r="P65" s="17">
        <f>COUNTIF($X:$X,X65)</f>
        <v>58</v>
      </c>
      <c r="Q65" s="17">
        <f>VLOOKUP("M"&amp;TEXT(G65,"0"),Punten!$A$1:$D$40,4,FALSE)</f>
        <v>6</v>
      </c>
      <c r="R65" s="17">
        <f>VLOOKUP("M"&amp;TEXT(H65,"0"),Punten!$A$1:$D$40,4,FALSE)</f>
        <v>8</v>
      </c>
      <c r="S65" s="17">
        <f>VLOOKUP("M"&amp;TEXT(I65,"0"),Punten!$A$1:$D$40,4,FALSE)</f>
        <v>8</v>
      </c>
      <c r="T65" s="17">
        <f>VLOOKUP("K"&amp;TEXT(K65,"0"),Punten!$A$1:$D$40,4,FALSE)</f>
        <v>5</v>
      </c>
      <c r="U65" s="17">
        <f>VLOOKUP("H"&amp;TEXT(L65,"0"),Punten!$A$1:$D$49,4,FALSE)</f>
        <v>4</v>
      </c>
      <c r="V65" s="17">
        <f>VLOOKUP("F"&amp;TEXT(M65,"0"),Punten!$A$1:$D$39,4,FALSE)</f>
        <v>0</v>
      </c>
      <c r="W65" s="17">
        <f t="shared" si="4"/>
        <v>31</v>
      </c>
      <c r="X65" s="17" t="str">
        <f t="shared" si="5"/>
        <v>43170B08</v>
      </c>
      <c r="Y65" s="17" t="e">
        <f>VLOOKUP(A65,'Klasse omschrijving'!$A$1:$B$44,2,FALSE)</f>
        <v>#N/A</v>
      </c>
    </row>
    <row r="66" spans="1:25" ht="14.4" x14ac:dyDescent="0.3">
      <c r="A66" s="3" t="s">
        <v>419</v>
      </c>
      <c r="B66" s="3">
        <v>52090</v>
      </c>
      <c r="C66" s="3" t="s">
        <v>151</v>
      </c>
      <c r="D66" s="3" t="s">
        <v>410</v>
      </c>
      <c r="E66" s="18">
        <v>40272</v>
      </c>
      <c r="F66" s="3" t="s">
        <v>136</v>
      </c>
      <c r="G66" s="3">
        <v>4</v>
      </c>
      <c r="H66" s="3">
        <v>4</v>
      </c>
      <c r="I66" s="3">
        <v>3</v>
      </c>
      <c r="J66" s="3"/>
      <c r="K66" s="3">
        <v>3</v>
      </c>
      <c r="L66" s="3">
        <v>5</v>
      </c>
      <c r="M66" s="3"/>
      <c r="N66" s="32">
        <v>43170</v>
      </c>
      <c r="O66" s="16">
        <f t="shared" si="6"/>
        <v>11</v>
      </c>
      <c r="P66" s="17">
        <f>COUNTIF($X:$X,X66)</f>
        <v>58</v>
      </c>
      <c r="Q66" s="17">
        <f>VLOOKUP("M"&amp;TEXT(G66,"0"),Punten!$A$1:$D$40,4,FALSE)</f>
        <v>5</v>
      </c>
      <c r="R66" s="17">
        <f>VLOOKUP("M"&amp;TEXT(H66,"0"),Punten!$A$1:$D$40,4,FALSE)</f>
        <v>5</v>
      </c>
      <c r="S66" s="17">
        <f>VLOOKUP("M"&amp;TEXT(I66,"0"),Punten!$A$1:$D$40,4,FALSE)</f>
        <v>6</v>
      </c>
      <c r="T66" s="17">
        <f>VLOOKUP("K"&amp;TEXT(K66,"0"),Punten!$A$1:$D$40,4,FALSE)</f>
        <v>5</v>
      </c>
      <c r="U66" s="17">
        <f>VLOOKUP("H"&amp;TEXT(L66,"0"),Punten!$A$1:$D$49,4,FALSE)</f>
        <v>4</v>
      </c>
      <c r="V66" s="17">
        <f>VLOOKUP("F"&amp;TEXT(M66,"0"),Punten!$A$1:$D$39,4,FALSE)</f>
        <v>0</v>
      </c>
      <c r="W66" s="17">
        <f t="shared" si="4"/>
        <v>25</v>
      </c>
      <c r="X66" s="17" t="str">
        <f t="shared" si="5"/>
        <v>43170B08</v>
      </c>
      <c r="Y66" s="17" t="e">
        <f>VLOOKUP(A66,'Klasse omschrijving'!$A$1:$B$44,2,FALSE)</f>
        <v>#N/A</v>
      </c>
    </row>
    <row r="67" spans="1:25" ht="14.4" x14ac:dyDescent="0.3">
      <c r="A67" s="3" t="s">
        <v>419</v>
      </c>
      <c r="B67" s="3">
        <v>46060</v>
      </c>
      <c r="C67" s="3" t="s">
        <v>77</v>
      </c>
      <c r="D67" s="3" t="s">
        <v>412</v>
      </c>
      <c r="E67" s="18">
        <v>40267</v>
      </c>
      <c r="F67" s="3" t="s">
        <v>110</v>
      </c>
      <c r="G67" s="3">
        <v>1</v>
      </c>
      <c r="H67" s="3">
        <v>1</v>
      </c>
      <c r="I67" s="3">
        <v>1</v>
      </c>
      <c r="J67" s="3"/>
      <c r="K67" s="3">
        <v>2</v>
      </c>
      <c r="L67" s="3">
        <v>6</v>
      </c>
      <c r="M67" s="3"/>
      <c r="N67" s="32">
        <v>43170</v>
      </c>
      <c r="O67" s="16">
        <f t="shared" si="6"/>
        <v>3</v>
      </c>
      <c r="P67" s="17">
        <f>COUNTIF($X:$X,X67)</f>
        <v>58</v>
      </c>
      <c r="Q67" s="17">
        <f>VLOOKUP("M"&amp;TEXT(G67,"0"),Punten!$A$1:$D$40,4,FALSE)</f>
        <v>8</v>
      </c>
      <c r="R67" s="17">
        <f>VLOOKUP("M"&amp;TEXT(H67,"0"),Punten!$A$1:$D$40,4,FALSE)</f>
        <v>8</v>
      </c>
      <c r="S67" s="17">
        <f>VLOOKUP("M"&amp;TEXT(I67,"0"),Punten!$A$1:$D$40,4,FALSE)</f>
        <v>8</v>
      </c>
      <c r="T67" s="17">
        <f>VLOOKUP("K"&amp;TEXT(K67,"0"),Punten!$A$1:$D$40,4,FALSE)</f>
        <v>5</v>
      </c>
      <c r="U67" s="17">
        <f>VLOOKUP("H"&amp;TEXT(L67,"0"),Punten!$A$1:$D$49,4,FALSE)</f>
        <v>3</v>
      </c>
      <c r="V67" s="17">
        <f>VLOOKUP("F"&amp;TEXT(M67,"0"),Punten!$A$1:$D$39,4,FALSE)</f>
        <v>0</v>
      </c>
      <c r="W67" s="17">
        <f t="shared" ref="W67:W130" si="7">SUM(Q67:V67)</f>
        <v>32</v>
      </c>
      <c r="X67" s="17" t="str">
        <f t="shared" ref="X67:X130" si="8">N67&amp;A67</f>
        <v>43170B08</v>
      </c>
      <c r="Y67" s="17" t="e">
        <f>VLOOKUP(A67,'Klasse omschrijving'!$A$1:$B$44,2,FALSE)</f>
        <v>#N/A</v>
      </c>
    </row>
    <row r="68" spans="1:25" ht="14.4" x14ac:dyDescent="0.3">
      <c r="A68" s="3" t="s">
        <v>419</v>
      </c>
      <c r="B68" s="3">
        <v>49559</v>
      </c>
      <c r="C68" s="3" t="s">
        <v>109</v>
      </c>
      <c r="D68" s="3" t="s">
        <v>808</v>
      </c>
      <c r="E68" s="18">
        <v>40326</v>
      </c>
      <c r="F68" s="3" t="s">
        <v>110</v>
      </c>
      <c r="G68" s="3">
        <v>4</v>
      </c>
      <c r="H68" s="3">
        <v>2</v>
      </c>
      <c r="I68" s="3">
        <v>4</v>
      </c>
      <c r="J68" s="3"/>
      <c r="K68" s="3">
        <v>4</v>
      </c>
      <c r="L68" s="3">
        <v>6</v>
      </c>
      <c r="M68" s="3"/>
      <c r="N68" s="32">
        <v>43170</v>
      </c>
      <c r="O68" s="16">
        <f t="shared" si="6"/>
        <v>10</v>
      </c>
      <c r="P68" s="17">
        <f>COUNTIF($X:$X,X68)</f>
        <v>58</v>
      </c>
      <c r="Q68" s="17">
        <f>VLOOKUP("M"&amp;TEXT(G68,"0"),Punten!$A$1:$D$40,4,FALSE)</f>
        <v>5</v>
      </c>
      <c r="R68" s="17">
        <f>VLOOKUP("M"&amp;TEXT(H68,"0"),Punten!$A$1:$D$40,4,FALSE)</f>
        <v>7</v>
      </c>
      <c r="S68" s="17">
        <f>VLOOKUP("M"&amp;TEXT(I68,"0"),Punten!$A$1:$D$40,4,FALSE)</f>
        <v>5</v>
      </c>
      <c r="T68" s="17">
        <f>VLOOKUP("K"&amp;TEXT(K68,"0"),Punten!$A$1:$D$40,4,FALSE)</f>
        <v>5</v>
      </c>
      <c r="U68" s="17">
        <f>VLOOKUP("H"&amp;TEXT(L68,"0"),Punten!$A$1:$D$49,4,FALSE)</f>
        <v>3</v>
      </c>
      <c r="V68" s="17">
        <f>VLOOKUP("F"&amp;TEXT(M68,"0"),Punten!$A$1:$D$39,4,FALSE)</f>
        <v>0</v>
      </c>
      <c r="W68" s="17">
        <f t="shared" si="7"/>
        <v>25</v>
      </c>
      <c r="X68" s="17" t="str">
        <f t="shared" si="8"/>
        <v>43170B08</v>
      </c>
      <c r="Y68" s="17" t="e">
        <f>VLOOKUP(A68,'Klasse omschrijving'!$A$1:$B$44,2,FALSE)</f>
        <v>#N/A</v>
      </c>
    </row>
    <row r="69" spans="1:25" ht="14.4" x14ac:dyDescent="0.3">
      <c r="A69" s="3" t="s">
        <v>419</v>
      </c>
      <c r="B69" s="3">
        <v>51427</v>
      </c>
      <c r="C69" s="3" t="s">
        <v>357</v>
      </c>
      <c r="D69" s="3" t="s">
        <v>395</v>
      </c>
      <c r="E69" s="18">
        <v>40411</v>
      </c>
      <c r="F69" s="3" t="s">
        <v>71</v>
      </c>
      <c r="G69" s="3">
        <v>1</v>
      </c>
      <c r="H69" s="3">
        <v>8</v>
      </c>
      <c r="I69" s="3">
        <v>2</v>
      </c>
      <c r="J69" s="3"/>
      <c r="K69" s="3">
        <v>4</v>
      </c>
      <c r="L69" s="3">
        <v>7</v>
      </c>
      <c r="M69" s="3"/>
      <c r="N69" s="32">
        <v>43170</v>
      </c>
      <c r="O69" s="16">
        <f t="shared" si="6"/>
        <v>11</v>
      </c>
      <c r="P69" s="17">
        <f>COUNTIF($X:$X,X69)</f>
        <v>58</v>
      </c>
      <c r="Q69" s="17">
        <f>VLOOKUP("M"&amp;TEXT(G69,"0"),Punten!$A$1:$D$40,4,FALSE)</f>
        <v>8</v>
      </c>
      <c r="R69" s="17">
        <f>VLOOKUP("M"&amp;TEXT(H69,"0"),Punten!$A$1:$D$40,4,FALSE)</f>
        <v>1</v>
      </c>
      <c r="S69" s="17">
        <f>VLOOKUP("M"&amp;TEXT(I69,"0"),Punten!$A$1:$D$40,4,FALSE)</f>
        <v>7</v>
      </c>
      <c r="T69" s="17">
        <f>VLOOKUP("K"&amp;TEXT(K69,"0"),Punten!$A$1:$D$40,4,FALSE)</f>
        <v>5</v>
      </c>
      <c r="U69" s="17">
        <f>VLOOKUP("H"&amp;TEXT(L69,"0"),Punten!$A$1:$D$49,4,FALSE)</f>
        <v>2</v>
      </c>
      <c r="V69" s="17">
        <f>VLOOKUP("F"&amp;TEXT(M69,"0"),Punten!$A$1:$D$39,4,FALSE)</f>
        <v>0</v>
      </c>
      <c r="W69" s="17">
        <f t="shared" si="7"/>
        <v>23</v>
      </c>
      <c r="X69" s="17" t="str">
        <f t="shared" si="8"/>
        <v>43170B08</v>
      </c>
      <c r="Y69" s="17" t="e">
        <f>VLOOKUP(A69,'Klasse omschrijving'!$A$1:$B$44,2,FALSE)</f>
        <v>#N/A</v>
      </c>
    </row>
    <row r="70" spans="1:25" ht="14.4" x14ac:dyDescent="0.3">
      <c r="A70" s="3" t="s">
        <v>419</v>
      </c>
      <c r="B70" s="3">
        <v>45288</v>
      </c>
      <c r="C70" s="3" t="s">
        <v>100</v>
      </c>
      <c r="D70" s="3" t="s">
        <v>396</v>
      </c>
      <c r="E70" s="18">
        <v>40409</v>
      </c>
      <c r="F70" s="3" t="s">
        <v>94</v>
      </c>
      <c r="G70" s="3">
        <v>3</v>
      </c>
      <c r="H70" s="3">
        <v>2</v>
      </c>
      <c r="I70" s="3">
        <v>3</v>
      </c>
      <c r="J70" s="3"/>
      <c r="K70" s="3">
        <v>4</v>
      </c>
      <c r="L70" s="3">
        <v>7</v>
      </c>
      <c r="M70" s="3"/>
      <c r="N70" s="32">
        <v>43170</v>
      </c>
      <c r="O70" s="16">
        <f t="shared" si="6"/>
        <v>8</v>
      </c>
      <c r="P70" s="17">
        <f>COUNTIF($X:$X,X70)</f>
        <v>58</v>
      </c>
      <c r="Q70" s="17">
        <f>VLOOKUP("M"&amp;TEXT(G70,"0"),Punten!$A$1:$D$40,4,FALSE)</f>
        <v>6</v>
      </c>
      <c r="R70" s="17">
        <f>VLOOKUP("M"&amp;TEXT(H70,"0"),Punten!$A$1:$D$40,4,FALSE)</f>
        <v>7</v>
      </c>
      <c r="S70" s="17">
        <f>VLOOKUP("M"&amp;TEXT(I70,"0"),Punten!$A$1:$D$40,4,FALSE)</f>
        <v>6</v>
      </c>
      <c r="T70" s="17">
        <f>VLOOKUP("K"&amp;TEXT(K70,"0"),Punten!$A$1:$D$40,4,FALSE)</f>
        <v>5</v>
      </c>
      <c r="U70" s="17">
        <f>VLOOKUP("H"&amp;TEXT(L70,"0"),Punten!$A$1:$D$49,4,FALSE)</f>
        <v>2</v>
      </c>
      <c r="V70" s="17">
        <f>VLOOKUP("F"&amp;TEXT(M70,"0"),Punten!$A$1:$D$39,4,FALSE)</f>
        <v>0</v>
      </c>
      <c r="W70" s="17">
        <f t="shared" si="7"/>
        <v>26</v>
      </c>
      <c r="X70" s="17" t="str">
        <f t="shared" si="8"/>
        <v>43170B08</v>
      </c>
      <c r="Y70" s="17" t="e">
        <f>VLOOKUP(A70,'Klasse omschrijving'!$A$1:$B$44,2,FALSE)</f>
        <v>#N/A</v>
      </c>
    </row>
    <row r="71" spans="1:25" ht="14.4" x14ac:dyDescent="0.3">
      <c r="A71" s="3" t="s">
        <v>419</v>
      </c>
      <c r="B71" s="3">
        <v>42125</v>
      </c>
      <c r="C71" s="3" t="s">
        <v>120</v>
      </c>
      <c r="D71" s="3" t="s">
        <v>394</v>
      </c>
      <c r="E71" s="18">
        <v>40430</v>
      </c>
      <c r="F71" s="3" t="s">
        <v>71</v>
      </c>
      <c r="G71" s="3">
        <v>1</v>
      </c>
      <c r="H71" s="3">
        <v>1</v>
      </c>
      <c r="I71" s="3">
        <v>1</v>
      </c>
      <c r="J71" s="3"/>
      <c r="K71" s="3">
        <v>1</v>
      </c>
      <c r="L71" s="3">
        <v>8</v>
      </c>
      <c r="M71" s="3"/>
      <c r="N71" s="32">
        <v>43170</v>
      </c>
      <c r="O71" s="16">
        <f t="shared" si="6"/>
        <v>3</v>
      </c>
      <c r="P71" s="17">
        <f>COUNTIF($X:$X,X71)</f>
        <v>58</v>
      </c>
      <c r="Q71" s="17">
        <f>VLOOKUP("M"&amp;TEXT(G71,"0"),Punten!$A$1:$D$40,4,FALSE)</f>
        <v>8</v>
      </c>
      <c r="R71" s="17">
        <f>VLOOKUP("M"&amp;TEXT(H71,"0"),Punten!$A$1:$D$40,4,FALSE)</f>
        <v>8</v>
      </c>
      <c r="S71" s="17">
        <f>VLOOKUP("M"&amp;TEXT(I71,"0"),Punten!$A$1:$D$40,4,FALSE)</f>
        <v>8</v>
      </c>
      <c r="T71" s="17">
        <f>VLOOKUP("K"&amp;TEXT(K71,"0"),Punten!$A$1:$D$40,4,FALSE)</f>
        <v>5</v>
      </c>
      <c r="U71" s="17">
        <f>VLOOKUP("H"&amp;TEXT(L71,"0"),Punten!$A$1:$D$49,4,FALSE)</f>
        <v>1</v>
      </c>
      <c r="V71" s="17">
        <f>VLOOKUP("F"&amp;TEXT(M71,"0"),Punten!$A$1:$D$39,4,FALSE)</f>
        <v>0</v>
      </c>
      <c r="W71" s="17">
        <f t="shared" si="7"/>
        <v>30</v>
      </c>
      <c r="X71" s="17" t="str">
        <f t="shared" si="8"/>
        <v>43170B08</v>
      </c>
      <c r="Y71" s="17" t="e">
        <f>VLOOKUP(A71,'Klasse omschrijving'!$A$1:$B$44,2,FALSE)</f>
        <v>#N/A</v>
      </c>
    </row>
    <row r="72" spans="1:25" ht="14.4" x14ac:dyDescent="0.3">
      <c r="A72" s="3" t="s">
        <v>419</v>
      </c>
      <c r="B72" s="3">
        <v>51522</v>
      </c>
      <c r="C72" s="3" t="s">
        <v>139</v>
      </c>
      <c r="D72" s="3" t="s">
        <v>416</v>
      </c>
      <c r="E72" s="18">
        <v>40400</v>
      </c>
      <c r="F72" s="3" t="s">
        <v>110</v>
      </c>
      <c r="G72" s="3">
        <v>2</v>
      </c>
      <c r="H72" s="3">
        <v>2</v>
      </c>
      <c r="I72" s="3">
        <v>3</v>
      </c>
      <c r="J72" s="3"/>
      <c r="K72" s="3">
        <v>3</v>
      </c>
      <c r="L72" s="3">
        <v>8</v>
      </c>
      <c r="M72" s="3"/>
      <c r="N72" s="32">
        <v>43170</v>
      </c>
      <c r="O72" s="16">
        <f t="shared" si="6"/>
        <v>7</v>
      </c>
      <c r="P72" s="17">
        <f>COUNTIF($X:$X,X72)</f>
        <v>58</v>
      </c>
      <c r="Q72" s="17">
        <f>VLOOKUP("M"&amp;TEXT(G72,"0"),Punten!$A$1:$D$40,4,FALSE)</f>
        <v>7</v>
      </c>
      <c r="R72" s="17">
        <f>VLOOKUP("M"&amp;TEXT(H72,"0"),Punten!$A$1:$D$40,4,FALSE)</f>
        <v>7</v>
      </c>
      <c r="S72" s="17">
        <f>VLOOKUP("M"&amp;TEXT(I72,"0"),Punten!$A$1:$D$40,4,FALSE)</f>
        <v>6</v>
      </c>
      <c r="T72" s="17">
        <f>VLOOKUP("K"&amp;TEXT(K72,"0"),Punten!$A$1:$D$40,4,FALSE)</f>
        <v>5</v>
      </c>
      <c r="U72" s="17">
        <f>VLOOKUP("H"&amp;TEXT(L72,"0"),Punten!$A$1:$D$49,4,FALSE)</f>
        <v>1</v>
      </c>
      <c r="V72" s="17">
        <f>VLOOKUP("F"&amp;TEXT(M72,"0"),Punten!$A$1:$D$39,4,FALSE)</f>
        <v>0</v>
      </c>
      <c r="W72" s="17">
        <f t="shared" si="7"/>
        <v>26</v>
      </c>
      <c r="X72" s="17" t="str">
        <f t="shared" si="8"/>
        <v>43170B08</v>
      </c>
      <c r="Y72" s="17" t="e">
        <f>VLOOKUP(A72,'Klasse omschrijving'!$A$1:$B$44,2,FALSE)</f>
        <v>#N/A</v>
      </c>
    </row>
    <row r="73" spans="1:25" ht="14.4" x14ac:dyDescent="0.3">
      <c r="A73" s="3" t="s">
        <v>419</v>
      </c>
      <c r="B73" s="3">
        <v>1792</v>
      </c>
      <c r="C73" s="3" t="s">
        <v>65</v>
      </c>
      <c r="D73" s="3" t="s">
        <v>632</v>
      </c>
      <c r="E73" s="18">
        <v>40333</v>
      </c>
      <c r="F73" s="3" t="s">
        <v>424</v>
      </c>
      <c r="G73" s="3">
        <v>4</v>
      </c>
      <c r="H73" s="3">
        <v>4</v>
      </c>
      <c r="I73" s="3">
        <v>2</v>
      </c>
      <c r="J73" s="3"/>
      <c r="K73" s="3">
        <v>5</v>
      </c>
      <c r="L73" s="3"/>
      <c r="M73" s="3"/>
      <c r="N73" s="32">
        <v>43170</v>
      </c>
      <c r="O73" s="16">
        <f t="shared" si="6"/>
        <v>10</v>
      </c>
      <c r="P73" s="17">
        <f>COUNTIF($X:$X,X73)</f>
        <v>58</v>
      </c>
      <c r="Q73" s="17">
        <f>VLOOKUP("M"&amp;TEXT(G73,"0"),Punten!$A$1:$D$40,4,FALSE)</f>
        <v>5</v>
      </c>
      <c r="R73" s="17">
        <f>VLOOKUP("M"&amp;TEXT(H73,"0"),Punten!$A$1:$D$40,4,FALSE)</f>
        <v>5</v>
      </c>
      <c r="S73" s="17">
        <f>VLOOKUP("M"&amp;TEXT(I73,"0"),Punten!$A$1:$D$40,4,FALSE)</f>
        <v>7</v>
      </c>
      <c r="T73" s="17">
        <f>VLOOKUP("K"&amp;TEXT(K73,"0"),Punten!$A$1:$D$40,4,FALSE)</f>
        <v>4</v>
      </c>
      <c r="U73" s="17">
        <f>VLOOKUP("H"&amp;TEXT(L73,"0"),Punten!$A$1:$D$49,4,FALSE)</f>
        <v>0</v>
      </c>
      <c r="V73" s="17">
        <f>VLOOKUP("F"&amp;TEXT(M73,"0"),Punten!$A$1:$D$39,4,FALSE)</f>
        <v>0</v>
      </c>
      <c r="W73" s="17">
        <f t="shared" si="7"/>
        <v>21</v>
      </c>
      <c r="X73" s="17" t="str">
        <f t="shared" si="8"/>
        <v>43170B08</v>
      </c>
      <c r="Y73" s="17" t="e">
        <f>VLOOKUP(A73,'Klasse omschrijving'!$A$1:$B$44,2,FALSE)</f>
        <v>#N/A</v>
      </c>
    </row>
    <row r="74" spans="1:25" ht="14.4" x14ac:dyDescent="0.3">
      <c r="A74" s="3" t="s">
        <v>419</v>
      </c>
      <c r="B74" s="3">
        <v>44392</v>
      </c>
      <c r="C74" s="3" t="s">
        <v>127</v>
      </c>
      <c r="D74" s="3" t="s">
        <v>398</v>
      </c>
      <c r="E74" s="18">
        <v>40391</v>
      </c>
      <c r="F74" s="3" t="s">
        <v>89</v>
      </c>
      <c r="G74" s="3">
        <v>3</v>
      </c>
      <c r="H74" s="3">
        <v>3</v>
      </c>
      <c r="I74" s="3">
        <v>3</v>
      </c>
      <c r="J74" s="3"/>
      <c r="K74" s="3">
        <v>5</v>
      </c>
      <c r="L74" s="3"/>
      <c r="M74" s="3"/>
      <c r="N74" s="32">
        <v>43170</v>
      </c>
      <c r="O74" s="16">
        <f t="shared" si="6"/>
        <v>9</v>
      </c>
      <c r="P74" s="17">
        <f>COUNTIF($X:$X,X74)</f>
        <v>58</v>
      </c>
      <c r="Q74" s="17">
        <f>VLOOKUP("M"&amp;TEXT(G74,"0"),Punten!$A$1:$D$40,4,FALSE)</f>
        <v>6</v>
      </c>
      <c r="R74" s="17">
        <f>VLOOKUP("M"&amp;TEXT(H74,"0"),Punten!$A$1:$D$40,4,FALSE)</f>
        <v>6</v>
      </c>
      <c r="S74" s="17">
        <f>VLOOKUP("M"&amp;TEXT(I74,"0"),Punten!$A$1:$D$40,4,FALSE)</f>
        <v>6</v>
      </c>
      <c r="T74" s="17">
        <f>VLOOKUP("K"&amp;TEXT(K74,"0"),Punten!$A$1:$D$40,4,FALSE)</f>
        <v>4</v>
      </c>
      <c r="U74" s="17">
        <f>VLOOKUP("H"&amp;TEXT(L74,"0"),Punten!$A$1:$D$49,4,FALSE)</f>
        <v>0</v>
      </c>
      <c r="V74" s="17">
        <f>VLOOKUP("F"&amp;TEXT(M74,"0"),Punten!$A$1:$D$39,4,FALSE)</f>
        <v>0</v>
      </c>
      <c r="W74" s="17">
        <f t="shared" si="7"/>
        <v>22</v>
      </c>
      <c r="X74" s="17" t="str">
        <f t="shared" si="8"/>
        <v>43170B08</v>
      </c>
      <c r="Y74" s="17" t="e">
        <f>VLOOKUP(A74,'Klasse omschrijving'!$A$1:$B$44,2,FALSE)</f>
        <v>#N/A</v>
      </c>
    </row>
    <row r="75" spans="1:25" ht="14.4" x14ac:dyDescent="0.3">
      <c r="A75" s="3" t="s">
        <v>419</v>
      </c>
      <c r="B75" s="3">
        <v>51831</v>
      </c>
      <c r="C75" s="3" t="s">
        <v>133</v>
      </c>
      <c r="D75" s="3" t="s">
        <v>406</v>
      </c>
      <c r="E75" s="18">
        <v>40494</v>
      </c>
      <c r="F75" s="3" t="s">
        <v>111</v>
      </c>
      <c r="G75" s="3">
        <v>2</v>
      </c>
      <c r="H75" s="3">
        <v>7</v>
      </c>
      <c r="I75" s="3">
        <v>3</v>
      </c>
      <c r="J75" s="3"/>
      <c r="K75" s="3">
        <v>5</v>
      </c>
      <c r="L75" s="3"/>
      <c r="M75" s="3"/>
      <c r="N75" s="32">
        <v>43170</v>
      </c>
      <c r="O75" s="16">
        <f t="shared" si="6"/>
        <v>12</v>
      </c>
      <c r="P75" s="17">
        <f>COUNTIF($X:$X,X75)</f>
        <v>58</v>
      </c>
      <c r="Q75" s="17">
        <f>VLOOKUP("M"&amp;TEXT(G75,"0"),Punten!$A$1:$D$40,4,FALSE)</f>
        <v>7</v>
      </c>
      <c r="R75" s="17">
        <f>VLOOKUP("M"&amp;TEXT(H75,"0"),Punten!$A$1:$D$40,4,FALSE)</f>
        <v>2</v>
      </c>
      <c r="S75" s="17">
        <f>VLOOKUP("M"&amp;TEXT(I75,"0"),Punten!$A$1:$D$40,4,FALSE)</f>
        <v>6</v>
      </c>
      <c r="T75" s="17">
        <f>VLOOKUP("K"&amp;TEXT(K75,"0"),Punten!$A$1:$D$40,4,FALSE)</f>
        <v>4</v>
      </c>
      <c r="U75" s="17">
        <f>VLOOKUP("H"&amp;TEXT(L75,"0"),Punten!$A$1:$D$49,4,FALSE)</f>
        <v>0</v>
      </c>
      <c r="V75" s="17">
        <f>VLOOKUP("F"&amp;TEXT(M75,"0"),Punten!$A$1:$D$39,4,FALSE)</f>
        <v>0</v>
      </c>
      <c r="W75" s="17">
        <f t="shared" si="7"/>
        <v>19</v>
      </c>
      <c r="X75" s="17" t="str">
        <f t="shared" si="8"/>
        <v>43170B08</v>
      </c>
      <c r="Y75" s="17" t="e">
        <f>VLOOKUP(A75,'Klasse omschrijving'!$A$1:$B$44,2,FALSE)</f>
        <v>#N/A</v>
      </c>
    </row>
    <row r="76" spans="1:25" ht="14.4" x14ac:dyDescent="0.3">
      <c r="A76" s="3" t="s">
        <v>419</v>
      </c>
      <c r="B76" s="3">
        <v>42405</v>
      </c>
      <c r="C76" s="3" t="s">
        <v>114</v>
      </c>
      <c r="D76" s="3" t="s">
        <v>402</v>
      </c>
      <c r="E76" s="18">
        <v>40432</v>
      </c>
      <c r="F76" s="3" t="s">
        <v>71</v>
      </c>
      <c r="G76" s="3">
        <v>3</v>
      </c>
      <c r="H76" s="3">
        <v>3</v>
      </c>
      <c r="I76" s="3">
        <v>5</v>
      </c>
      <c r="J76" s="3"/>
      <c r="K76" s="3">
        <v>5</v>
      </c>
      <c r="L76" s="3"/>
      <c r="M76" s="3"/>
      <c r="N76" s="32">
        <v>43170</v>
      </c>
      <c r="O76" s="16">
        <f t="shared" si="6"/>
        <v>11</v>
      </c>
      <c r="P76" s="17">
        <f>COUNTIF($X:$X,X76)</f>
        <v>58</v>
      </c>
      <c r="Q76" s="17">
        <f>VLOOKUP("M"&amp;TEXT(G76,"0"),Punten!$A$1:$D$40,4,FALSE)</f>
        <v>6</v>
      </c>
      <c r="R76" s="17">
        <f>VLOOKUP("M"&amp;TEXT(H76,"0"),Punten!$A$1:$D$40,4,FALSE)</f>
        <v>6</v>
      </c>
      <c r="S76" s="17">
        <f>VLOOKUP("M"&amp;TEXT(I76,"0"),Punten!$A$1:$D$40,4,FALSE)</f>
        <v>4</v>
      </c>
      <c r="T76" s="17">
        <f>VLOOKUP("K"&amp;TEXT(K76,"0"),Punten!$A$1:$D$40,4,FALSE)</f>
        <v>4</v>
      </c>
      <c r="U76" s="17">
        <f>VLOOKUP("H"&amp;TEXT(L76,"0"),Punten!$A$1:$D$49,4,FALSE)</f>
        <v>0</v>
      </c>
      <c r="V76" s="17">
        <f>VLOOKUP("F"&amp;TEXT(M76,"0"),Punten!$A$1:$D$39,4,FALSE)</f>
        <v>0</v>
      </c>
      <c r="W76" s="17">
        <f t="shared" si="7"/>
        <v>20</v>
      </c>
      <c r="X76" s="17" t="str">
        <f t="shared" si="8"/>
        <v>43170B08</v>
      </c>
      <c r="Y76" s="17" t="e">
        <f>VLOOKUP(A76,'Klasse omschrijving'!$A$1:$B$44,2,FALSE)</f>
        <v>#N/A</v>
      </c>
    </row>
    <row r="77" spans="1:25" ht="14.4" x14ac:dyDescent="0.3">
      <c r="A77" s="3" t="s">
        <v>419</v>
      </c>
      <c r="B77" s="3">
        <v>47775</v>
      </c>
      <c r="C77" s="3" t="s">
        <v>126</v>
      </c>
      <c r="D77" s="3" t="s">
        <v>810</v>
      </c>
      <c r="E77" s="18">
        <v>40498</v>
      </c>
      <c r="F77" s="3" t="s">
        <v>111</v>
      </c>
      <c r="G77" s="3">
        <v>2</v>
      </c>
      <c r="H77" s="3">
        <v>2</v>
      </c>
      <c r="I77" s="3">
        <v>2</v>
      </c>
      <c r="J77" s="3"/>
      <c r="K77" s="3">
        <v>6</v>
      </c>
      <c r="L77" s="3"/>
      <c r="M77" s="3"/>
      <c r="N77" s="32">
        <v>43170</v>
      </c>
      <c r="O77" s="16">
        <f t="shared" si="6"/>
        <v>6</v>
      </c>
      <c r="P77" s="17">
        <f>COUNTIF($X:$X,X77)</f>
        <v>58</v>
      </c>
      <c r="Q77" s="17">
        <f>VLOOKUP("M"&amp;TEXT(G77,"0"),Punten!$A$1:$D$40,4,FALSE)</f>
        <v>7</v>
      </c>
      <c r="R77" s="17">
        <f>VLOOKUP("M"&amp;TEXT(H77,"0"),Punten!$A$1:$D$40,4,FALSE)</f>
        <v>7</v>
      </c>
      <c r="S77" s="17">
        <f>VLOOKUP("M"&amp;TEXT(I77,"0"),Punten!$A$1:$D$40,4,FALSE)</f>
        <v>7</v>
      </c>
      <c r="T77" s="17">
        <f>VLOOKUP("K"&amp;TEXT(K77,"0"),Punten!$A$1:$D$40,4,FALSE)</f>
        <v>3</v>
      </c>
      <c r="U77" s="17">
        <f>VLOOKUP("H"&amp;TEXT(L77,"0"),Punten!$A$1:$D$49,4,FALSE)</f>
        <v>0</v>
      </c>
      <c r="V77" s="17">
        <f>VLOOKUP("F"&amp;TEXT(M77,"0"),Punten!$A$1:$D$39,4,FALSE)</f>
        <v>0</v>
      </c>
      <c r="W77" s="17">
        <f t="shared" si="7"/>
        <v>24</v>
      </c>
      <c r="X77" s="17" t="str">
        <f t="shared" si="8"/>
        <v>43170B08</v>
      </c>
      <c r="Y77" s="17" t="e">
        <f>VLOOKUP(A77,'Klasse omschrijving'!$A$1:$B$44,2,FALSE)</f>
        <v>#N/A</v>
      </c>
    </row>
    <row r="78" spans="1:25" ht="14.4" x14ac:dyDescent="0.3">
      <c r="A78" s="3" t="s">
        <v>419</v>
      </c>
      <c r="B78" s="3">
        <v>45273</v>
      </c>
      <c r="C78" s="3" t="s">
        <v>82</v>
      </c>
      <c r="D78" s="3" t="s">
        <v>631</v>
      </c>
      <c r="E78" s="18">
        <v>40230</v>
      </c>
      <c r="F78" s="3" t="s">
        <v>94</v>
      </c>
      <c r="G78" s="3">
        <v>4</v>
      </c>
      <c r="H78" s="3">
        <v>5</v>
      </c>
      <c r="I78" s="3">
        <v>3</v>
      </c>
      <c r="J78" s="3"/>
      <c r="K78" s="3">
        <v>6</v>
      </c>
      <c r="L78" s="3"/>
      <c r="M78" s="3"/>
      <c r="N78" s="32">
        <v>43170</v>
      </c>
      <c r="O78" s="16">
        <f t="shared" si="6"/>
        <v>12</v>
      </c>
      <c r="P78" s="17">
        <f>COUNTIF($X:$X,X78)</f>
        <v>58</v>
      </c>
      <c r="Q78" s="17">
        <f>VLOOKUP("M"&amp;TEXT(G78,"0"),Punten!$A$1:$D$40,4,FALSE)</f>
        <v>5</v>
      </c>
      <c r="R78" s="17">
        <f>VLOOKUP("M"&amp;TEXT(H78,"0"),Punten!$A$1:$D$40,4,FALSE)</f>
        <v>4</v>
      </c>
      <c r="S78" s="17">
        <f>VLOOKUP("M"&amp;TEXT(I78,"0"),Punten!$A$1:$D$40,4,FALSE)</f>
        <v>6</v>
      </c>
      <c r="T78" s="17">
        <f>VLOOKUP("K"&amp;TEXT(K78,"0"),Punten!$A$1:$D$40,4,FALSE)</f>
        <v>3</v>
      </c>
      <c r="U78" s="17">
        <f>VLOOKUP("H"&amp;TEXT(L78,"0"),Punten!$A$1:$D$49,4,FALSE)</f>
        <v>0</v>
      </c>
      <c r="V78" s="17">
        <f>VLOOKUP("F"&amp;TEXT(M78,"0"),Punten!$A$1:$D$39,4,FALSE)</f>
        <v>0</v>
      </c>
      <c r="W78" s="17">
        <f t="shared" si="7"/>
        <v>18</v>
      </c>
      <c r="X78" s="17" t="str">
        <f t="shared" si="8"/>
        <v>43170B08</v>
      </c>
      <c r="Y78" s="17" t="e">
        <f>VLOOKUP(A78,'Klasse omschrijving'!$A$1:$B$44,2,FALSE)</f>
        <v>#N/A</v>
      </c>
    </row>
    <row r="79" spans="1:25" ht="14.4" x14ac:dyDescent="0.3">
      <c r="A79" s="3" t="s">
        <v>419</v>
      </c>
      <c r="B79" s="3">
        <v>43053</v>
      </c>
      <c r="C79" s="3" t="s">
        <v>150</v>
      </c>
      <c r="D79" s="3" t="s">
        <v>805</v>
      </c>
      <c r="E79" s="18">
        <v>40447</v>
      </c>
      <c r="F79" s="3" t="s">
        <v>806</v>
      </c>
      <c r="G79" s="3">
        <v>3</v>
      </c>
      <c r="H79" s="3">
        <v>6</v>
      </c>
      <c r="I79" s="3">
        <v>3</v>
      </c>
      <c r="J79" s="3"/>
      <c r="K79" s="3">
        <v>6</v>
      </c>
      <c r="L79" s="3"/>
      <c r="M79" s="3"/>
      <c r="N79" s="32">
        <v>43170</v>
      </c>
      <c r="O79" s="16">
        <f t="shared" si="6"/>
        <v>12</v>
      </c>
      <c r="P79" s="17">
        <f>COUNTIF($X:$X,X79)</f>
        <v>58</v>
      </c>
      <c r="Q79" s="17">
        <f>VLOOKUP("M"&amp;TEXT(G79,"0"),Punten!$A$1:$D$40,4,FALSE)</f>
        <v>6</v>
      </c>
      <c r="R79" s="17">
        <f>VLOOKUP("M"&amp;TEXT(H79,"0"),Punten!$A$1:$D$40,4,FALSE)</f>
        <v>3</v>
      </c>
      <c r="S79" s="17">
        <f>VLOOKUP("M"&amp;TEXT(I79,"0"),Punten!$A$1:$D$40,4,FALSE)</f>
        <v>6</v>
      </c>
      <c r="T79" s="17">
        <f>VLOOKUP("K"&amp;TEXT(K79,"0"),Punten!$A$1:$D$40,4,FALSE)</f>
        <v>3</v>
      </c>
      <c r="U79" s="17">
        <f>VLOOKUP("H"&amp;TEXT(L79,"0"),Punten!$A$1:$D$49,4,FALSE)</f>
        <v>0</v>
      </c>
      <c r="V79" s="17">
        <f>VLOOKUP("F"&amp;TEXT(M79,"0"),Punten!$A$1:$D$39,4,FALSE)</f>
        <v>0</v>
      </c>
      <c r="W79" s="17">
        <f t="shared" si="7"/>
        <v>18</v>
      </c>
      <c r="X79" s="17" t="str">
        <f t="shared" si="8"/>
        <v>43170B08</v>
      </c>
      <c r="Y79" s="17" t="e">
        <f>VLOOKUP(A79,'Klasse omschrijving'!$A$1:$B$44,2,FALSE)</f>
        <v>#N/A</v>
      </c>
    </row>
    <row r="80" spans="1:25" ht="14.4" x14ac:dyDescent="0.3">
      <c r="A80" s="3" t="s">
        <v>419</v>
      </c>
      <c r="B80" s="3">
        <v>45001</v>
      </c>
      <c r="C80" s="3" t="s">
        <v>76</v>
      </c>
      <c r="D80" s="3" t="s">
        <v>411</v>
      </c>
      <c r="E80" s="18">
        <v>40541</v>
      </c>
      <c r="F80" s="3" t="s">
        <v>86</v>
      </c>
      <c r="G80" s="3">
        <v>4</v>
      </c>
      <c r="H80" s="3">
        <v>5</v>
      </c>
      <c r="I80" s="3">
        <v>5</v>
      </c>
      <c r="J80" s="3"/>
      <c r="K80" s="3">
        <v>6</v>
      </c>
      <c r="L80" s="3"/>
      <c r="M80" s="3"/>
      <c r="N80" s="32">
        <v>43170</v>
      </c>
      <c r="O80" s="16">
        <f t="shared" si="6"/>
        <v>14</v>
      </c>
      <c r="P80" s="17">
        <f>COUNTIF($X:$X,X80)</f>
        <v>58</v>
      </c>
      <c r="Q80" s="17">
        <f>VLOOKUP("M"&amp;TEXT(G80,"0"),Punten!$A$1:$D$40,4,FALSE)</f>
        <v>5</v>
      </c>
      <c r="R80" s="17">
        <f>VLOOKUP("M"&amp;TEXT(H80,"0"),Punten!$A$1:$D$40,4,FALSE)</f>
        <v>4</v>
      </c>
      <c r="S80" s="17">
        <f>VLOOKUP("M"&amp;TEXT(I80,"0"),Punten!$A$1:$D$40,4,FALSE)</f>
        <v>4</v>
      </c>
      <c r="T80" s="17">
        <f>VLOOKUP("K"&amp;TEXT(K80,"0"),Punten!$A$1:$D$40,4,FALSE)</f>
        <v>3</v>
      </c>
      <c r="U80" s="17">
        <f>VLOOKUP("H"&amp;TEXT(L80,"0"),Punten!$A$1:$D$49,4,FALSE)</f>
        <v>0</v>
      </c>
      <c r="V80" s="17">
        <f>VLOOKUP("F"&amp;TEXT(M80,"0"),Punten!$A$1:$D$39,4,FALSE)</f>
        <v>0</v>
      </c>
      <c r="W80" s="17">
        <f t="shared" si="7"/>
        <v>16</v>
      </c>
      <c r="X80" s="17" t="str">
        <f t="shared" si="8"/>
        <v>43170B08</v>
      </c>
      <c r="Y80" s="17" t="e">
        <f>VLOOKUP(A80,'Klasse omschrijving'!$A$1:$B$44,2,FALSE)</f>
        <v>#N/A</v>
      </c>
    </row>
    <row r="81" spans="1:25" ht="14.4" x14ac:dyDescent="0.3">
      <c r="A81" s="3" t="s">
        <v>419</v>
      </c>
      <c r="B81" s="3">
        <v>48177</v>
      </c>
      <c r="C81" s="3" t="s">
        <v>128</v>
      </c>
      <c r="D81" s="3" t="s">
        <v>403</v>
      </c>
      <c r="E81" s="18">
        <v>40185</v>
      </c>
      <c r="F81" s="3" t="s">
        <v>66</v>
      </c>
      <c r="G81" s="3">
        <v>2</v>
      </c>
      <c r="H81" s="3">
        <v>2</v>
      </c>
      <c r="I81" s="3">
        <v>2</v>
      </c>
      <c r="J81" s="3"/>
      <c r="K81" s="3">
        <v>7</v>
      </c>
      <c r="L81" s="3"/>
      <c r="M81" s="3"/>
      <c r="N81" s="32">
        <v>43170</v>
      </c>
      <c r="O81" s="16">
        <f t="shared" si="6"/>
        <v>6</v>
      </c>
      <c r="P81" s="17">
        <f>COUNTIF($X:$X,X81)</f>
        <v>58</v>
      </c>
      <c r="Q81" s="17">
        <f>VLOOKUP("M"&amp;TEXT(G81,"0"),Punten!$A$1:$D$40,4,FALSE)</f>
        <v>7</v>
      </c>
      <c r="R81" s="17">
        <f>VLOOKUP("M"&amp;TEXT(H81,"0"),Punten!$A$1:$D$40,4,FALSE)</f>
        <v>7</v>
      </c>
      <c r="S81" s="17">
        <f>VLOOKUP("M"&amp;TEXT(I81,"0"),Punten!$A$1:$D$40,4,FALSE)</f>
        <v>7</v>
      </c>
      <c r="T81" s="17">
        <f>VLOOKUP("K"&amp;TEXT(K81,"0"),Punten!$A$1:$D$40,4,FALSE)</f>
        <v>2</v>
      </c>
      <c r="U81" s="17">
        <f>VLOOKUP("H"&amp;TEXT(L81,"0"),Punten!$A$1:$D$49,4,FALSE)</f>
        <v>0</v>
      </c>
      <c r="V81" s="17">
        <f>VLOOKUP("F"&amp;TEXT(M81,"0"),Punten!$A$1:$D$39,4,FALSE)</f>
        <v>0</v>
      </c>
      <c r="W81" s="17">
        <f t="shared" si="7"/>
        <v>23</v>
      </c>
      <c r="X81" s="17" t="str">
        <f t="shared" si="8"/>
        <v>43170B08</v>
      </c>
      <c r="Y81" s="17" t="e">
        <f>VLOOKUP(A81,'Klasse omschrijving'!$A$1:$B$44,2,FALSE)</f>
        <v>#N/A</v>
      </c>
    </row>
    <row r="82" spans="1:25" ht="14.4" x14ac:dyDescent="0.3">
      <c r="A82" s="3" t="s">
        <v>419</v>
      </c>
      <c r="B82" s="3">
        <v>49413</v>
      </c>
      <c r="C82" s="3" t="s">
        <v>162</v>
      </c>
      <c r="D82" s="3" t="s">
        <v>979</v>
      </c>
      <c r="E82" s="18">
        <v>40363</v>
      </c>
      <c r="F82" s="3" t="s">
        <v>110</v>
      </c>
      <c r="G82" s="3">
        <v>2</v>
      </c>
      <c r="H82" s="3">
        <v>3</v>
      </c>
      <c r="I82" s="3">
        <v>4</v>
      </c>
      <c r="J82" s="3"/>
      <c r="K82" s="3">
        <v>7</v>
      </c>
      <c r="L82" s="3"/>
      <c r="M82" s="3"/>
      <c r="N82" s="32">
        <v>43170</v>
      </c>
      <c r="O82" s="16">
        <f t="shared" si="6"/>
        <v>9</v>
      </c>
      <c r="P82" s="17">
        <f>COUNTIF($X:$X,X82)</f>
        <v>58</v>
      </c>
      <c r="Q82" s="17">
        <f>VLOOKUP("M"&amp;TEXT(G82,"0"),Punten!$A$1:$D$40,4,FALSE)</f>
        <v>7</v>
      </c>
      <c r="R82" s="17">
        <f>VLOOKUP("M"&amp;TEXT(H82,"0"),Punten!$A$1:$D$40,4,FALSE)</f>
        <v>6</v>
      </c>
      <c r="S82" s="17">
        <f>VLOOKUP("M"&amp;TEXT(I82,"0"),Punten!$A$1:$D$40,4,FALSE)</f>
        <v>5</v>
      </c>
      <c r="T82" s="17">
        <f>VLOOKUP("K"&amp;TEXT(K82,"0"),Punten!$A$1:$D$40,4,FALSE)</f>
        <v>2</v>
      </c>
      <c r="U82" s="17">
        <f>VLOOKUP("H"&amp;TEXT(L82,"0"),Punten!$A$1:$D$49,4,FALSE)</f>
        <v>0</v>
      </c>
      <c r="V82" s="17">
        <f>VLOOKUP("F"&amp;TEXT(M82,"0"),Punten!$A$1:$D$39,4,FALSE)</f>
        <v>0</v>
      </c>
      <c r="W82" s="17">
        <f t="shared" si="7"/>
        <v>20</v>
      </c>
      <c r="X82" s="17" t="str">
        <f t="shared" si="8"/>
        <v>43170B08</v>
      </c>
      <c r="Y82" s="17" t="e">
        <f>VLOOKUP(A82,'Klasse omschrijving'!$A$1:$B$44,2,FALSE)</f>
        <v>#N/A</v>
      </c>
    </row>
    <row r="83" spans="1:25" ht="14.4" x14ac:dyDescent="0.3">
      <c r="A83" s="3" t="s">
        <v>419</v>
      </c>
      <c r="B83" s="3">
        <v>44169</v>
      </c>
      <c r="C83" s="3" t="s">
        <v>980</v>
      </c>
      <c r="D83" s="3" t="s">
        <v>981</v>
      </c>
      <c r="E83" s="18">
        <v>40247</v>
      </c>
      <c r="F83" s="3" t="s">
        <v>106</v>
      </c>
      <c r="G83" s="3">
        <v>2</v>
      </c>
      <c r="H83" s="3">
        <v>3</v>
      </c>
      <c r="I83" s="3">
        <v>5</v>
      </c>
      <c r="J83" s="3"/>
      <c r="K83" s="3">
        <v>7</v>
      </c>
      <c r="L83" s="3"/>
      <c r="M83" s="3"/>
      <c r="N83" s="32">
        <v>43170</v>
      </c>
      <c r="O83" s="16">
        <f t="shared" si="6"/>
        <v>10</v>
      </c>
      <c r="P83" s="17">
        <f>COUNTIF($X:$X,X83)</f>
        <v>58</v>
      </c>
      <c r="Q83" s="17">
        <f>VLOOKUP("M"&amp;TEXT(G83,"0"),Punten!$A$1:$D$40,4,FALSE)</f>
        <v>7</v>
      </c>
      <c r="R83" s="17">
        <f>VLOOKUP("M"&amp;TEXT(H83,"0"),Punten!$A$1:$D$40,4,FALSE)</f>
        <v>6</v>
      </c>
      <c r="S83" s="17">
        <f>VLOOKUP("M"&amp;TEXT(I83,"0"),Punten!$A$1:$D$40,4,FALSE)</f>
        <v>4</v>
      </c>
      <c r="T83" s="17">
        <f>VLOOKUP("K"&amp;TEXT(K83,"0"),Punten!$A$1:$D$40,4,FALSE)</f>
        <v>2</v>
      </c>
      <c r="U83" s="17">
        <f>VLOOKUP("H"&amp;TEXT(L83,"0"),Punten!$A$1:$D$49,4,FALSE)</f>
        <v>0</v>
      </c>
      <c r="V83" s="17">
        <f>VLOOKUP("F"&amp;TEXT(M83,"0"),Punten!$A$1:$D$39,4,FALSE)</f>
        <v>0</v>
      </c>
      <c r="W83" s="17">
        <f t="shared" si="7"/>
        <v>19</v>
      </c>
      <c r="X83" s="17" t="str">
        <f t="shared" si="8"/>
        <v>43170B08</v>
      </c>
      <c r="Y83" s="17" t="e">
        <f>VLOOKUP(A83,'Klasse omschrijving'!$A$1:$B$44,2,FALSE)</f>
        <v>#N/A</v>
      </c>
    </row>
    <row r="84" spans="1:25" ht="14.4" x14ac:dyDescent="0.3">
      <c r="A84" s="3" t="s">
        <v>419</v>
      </c>
      <c r="B84" s="3">
        <v>44174</v>
      </c>
      <c r="C84" s="3" t="s">
        <v>635</v>
      </c>
      <c r="D84" s="3" t="s">
        <v>636</v>
      </c>
      <c r="E84" s="18">
        <v>40189</v>
      </c>
      <c r="F84" s="3" t="s">
        <v>106</v>
      </c>
      <c r="G84" s="3">
        <v>4</v>
      </c>
      <c r="H84" s="3">
        <v>4</v>
      </c>
      <c r="I84" s="3">
        <v>5</v>
      </c>
      <c r="J84" s="3"/>
      <c r="K84" s="3">
        <v>7</v>
      </c>
      <c r="L84" s="3"/>
      <c r="M84" s="3"/>
      <c r="N84" s="32">
        <v>43170</v>
      </c>
      <c r="O84" s="16">
        <f t="shared" si="6"/>
        <v>13</v>
      </c>
      <c r="P84" s="17">
        <f>COUNTIF($X:$X,X84)</f>
        <v>58</v>
      </c>
      <c r="Q84" s="17">
        <f>VLOOKUP("M"&amp;TEXT(G84,"0"),Punten!$A$1:$D$40,4,FALSE)</f>
        <v>5</v>
      </c>
      <c r="R84" s="17">
        <f>VLOOKUP("M"&amp;TEXT(H84,"0"),Punten!$A$1:$D$40,4,FALSE)</f>
        <v>5</v>
      </c>
      <c r="S84" s="17">
        <f>VLOOKUP("M"&amp;TEXT(I84,"0"),Punten!$A$1:$D$40,4,FALSE)</f>
        <v>4</v>
      </c>
      <c r="T84" s="17">
        <f>VLOOKUP("K"&amp;TEXT(K84,"0"),Punten!$A$1:$D$40,4,FALSE)</f>
        <v>2</v>
      </c>
      <c r="U84" s="17">
        <f>VLOOKUP("H"&amp;TEXT(L84,"0"),Punten!$A$1:$D$49,4,FALSE)</f>
        <v>0</v>
      </c>
      <c r="V84" s="17">
        <f>VLOOKUP("F"&amp;TEXT(M84,"0"),Punten!$A$1:$D$39,4,FALSE)</f>
        <v>0</v>
      </c>
      <c r="W84" s="17">
        <f t="shared" si="7"/>
        <v>16</v>
      </c>
      <c r="X84" s="17" t="str">
        <f t="shared" si="8"/>
        <v>43170B08</v>
      </c>
      <c r="Y84" s="17" t="e">
        <f>VLOOKUP(A84,'Klasse omschrijving'!$A$1:$B$44,2,FALSE)</f>
        <v>#N/A</v>
      </c>
    </row>
    <row r="85" spans="1:25" ht="14.4" x14ac:dyDescent="0.3">
      <c r="A85" s="3" t="s">
        <v>419</v>
      </c>
      <c r="B85" s="3">
        <v>46371</v>
      </c>
      <c r="C85" s="3" t="s">
        <v>138</v>
      </c>
      <c r="D85" s="3" t="s">
        <v>393</v>
      </c>
      <c r="E85" s="18">
        <v>40354</v>
      </c>
      <c r="F85" s="3" t="s">
        <v>86</v>
      </c>
      <c r="G85" s="3">
        <v>6</v>
      </c>
      <c r="H85" s="3">
        <v>2</v>
      </c>
      <c r="I85" s="3">
        <v>2</v>
      </c>
      <c r="J85" s="3"/>
      <c r="K85" s="3">
        <v>8</v>
      </c>
      <c r="L85" s="3"/>
      <c r="M85" s="3"/>
      <c r="N85" s="32">
        <v>43170</v>
      </c>
      <c r="O85" s="16">
        <f t="shared" si="6"/>
        <v>10</v>
      </c>
      <c r="P85" s="17">
        <f>COUNTIF($X:$X,X85)</f>
        <v>58</v>
      </c>
      <c r="Q85" s="17">
        <f>VLOOKUP("M"&amp;TEXT(G85,"0"),Punten!$A$1:$D$40,4,FALSE)</f>
        <v>3</v>
      </c>
      <c r="R85" s="17">
        <f>VLOOKUP("M"&amp;TEXT(H85,"0"),Punten!$A$1:$D$40,4,FALSE)</f>
        <v>7</v>
      </c>
      <c r="S85" s="17">
        <f>VLOOKUP("M"&amp;TEXT(I85,"0"),Punten!$A$1:$D$40,4,FALSE)</f>
        <v>7</v>
      </c>
      <c r="T85" s="17">
        <f>VLOOKUP("K"&amp;TEXT(K85,"0"),Punten!$A$1:$D$40,4,FALSE)</f>
        <v>1</v>
      </c>
      <c r="U85" s="17">
        <f>VLOOKUP("H"&amp;TEXT(L85,"0"),Punten!$A$1:$D$49,4,FALSE)</f>
        <v>0</v>
      </c>
      <c r="V85" s="17">
        <f>VLOOKUP("F"&amp;TEXT(M85,"0"),Punten!$A$1:$D$39,4,FALSE)</f>
        <v>0</v>
      </c>
      <c r="W85" s="17">
        <f t="shared" si="7"/>
        <v>18</v>
      </c>
      <c r="X85" s="17" t="str">
        <f t="shared" si="8"/>
        <v>43170B08</v>
      </c>
      <c r="Y85" s="17" t="e">
        <f>VLOOKUP(A85,'Klasse omschrijving'!$A$1:$B$44,2,FALSE)</f>
        <v>#N/A</v>
      </c>
    </row>
    <row r="86" spans="1:25" ht="14.4" x14ac:dyDescent="0.3">
      <c r="A86" s="3" t="s">
        <v>419</v>
      </c>
      <c r="B86" s="3">
        <v>1917</v>
      </c>
      <c r="C86" s="3" t="s">
        <v>108</v>
      </c>
      <c r="D86" s="3" t="s">
        <v>388</v>
      </c>
      <c r="E86" s="18">
        <v>40344</v>
      </c>
      <c r="F86" s="3" t="s">
        <v>78</v>
      </c>
      <c r="G86" s="3">
        <v>3</v>
      </c>
      <c r="H86" s="3">
        <v>3</v>
      </c>
      <c r="I86" s="3">
        <v>3</v>
      </c>
      <c r="J86" s="3"/>
      <c r="K86" s="3">
        <v>8</v>
      </c>
      <c r="L86" s="3"/>
      <c r="M86" s="3"/>
      <c r="N86" s="32">
        <v>43170</v>
      </c>
      <c r="O86" s="16">
        <f t="shared" si="6"/>
        <v>9</v>
      </c>
      <c r="P86" s="17">
        <f>COUNTIF($X:$X,X86)</f>
        <v>58</v>
      </c>
      <c r="Q86" s="17">
        <f>VLOOKUP("M"&amp;TEXT(G86,"0"),Punten!$A$1:$D$40,4,FALSE)</f>
        <v>6</v>
      </c>
      <c r="R86" s="17">
        <f>VLOOKUP("M"&amp;TEXT(H86,"0"),Punten!$A$1:$D$40,4,FALSE)</f>
        <v>6</v>
      </c>
      <c r="S86" s="17">
        <f>VLOOKUP("M"&amp;TEXT(I86,"0"),Punten!$A$1:$D$40,4,FALSE)</f>
        <v>6</v>
      </c>
      <c r="T86" s="17">
        <f>VLOOKUP("K"&amp;TEXT(K86,"0"),Punten!$A$1:$D$40,4,FALSE)</f>
        <v>1</v>
      </c>
      <c r="U86" s="17">
        <f>VLOOKUP("H"&amp;TEXT(L86,"0"),Punten!$A$1:$D$49,4,FALSE)</f>
        <v>0</v>
      </c>
      <c r="V86" s="17">
        <f>VLOOKUP("F"&amp;TEXT(M86,"0"),Punten!$A$1:$D$39,4,FALSE)</f>
        <v>0</v>
      </c>
      <c r="W86" s="17">
        <f t="shared" si="7"/>
        <v>19</v>
      </c>
      <c r="X86" s="17" t="str">
        <f t="shared" si="8"/>
        <v>43170B08</v>
      </c>
      <c r="Y86" s="17" t="e">
        <f>VLOOKUP(A86,'Klasse omschrijving'!$A$1:$B$44,2,FALSE)</f>
        <v>#N/A</v>
      </c>
    </row>
    <row r="87" spans="1:25" ht="14.4" x14ac:dyDescent="0.3">
      <c r="A87" s="3" t="s">
        <v>419</v>
      </c>
      <c r="B87" s="3">
        <v>47320</v>
      </c>
      <c r="C87" s="3" t="s">
        <v>104</v>
      </c>
      <c r="D87" s="3" t="s">
        <v>384</v>
      </c>
      <c r="E87" s="18">
        <v>40381</v>
      </c>
      <c r="F87" s="3" t="s">
        <v>111</v>
      </c>
      <c r="G87" s="3">
        <v>4</v>
      </c>
      <c r="H87" s="3">
        <v>5</v>
      </c>
      <c r="I87" s="3">
        <v>4</v>
      </c>
      <c r="J87" s="3"/>
      <c r="K87" s="3">
        <v>8</v>
      </c>
      <c r="L87" s="3"/>
      <c r="M87" s="3"/>
      <c r="N87" s="32">
        <v>43170</v>
      </c>
      <c r="O87" s="16">
        <f t="shared" si="6"/>
        <v>13</v>
      </c>
      <c r="P87" s="17">
        <f>COUNTIF($X:$X,X87)</f>
        <v>58</v>
      </c>
      <c r="Q87" s="17">
        <f>VLOOKUP("M"&amp;TEXT(G87,"0"),Punten!$A$1:$D$40,4,FALSE)</f>
        <v>5</v>
      </c>
      <c r="R87" s="17">
        <f>VLOOKUP("M"&amp;TEXT(H87,"0"),Punten!$A$1:$D$40,4,FALSE)</f>
        <v>4</v>
      </c>
      <c r="S87" s="17">
        <f>VLOOKUP("M"&amp;TEXT(I87,"0"),Punten!$A$1:$D$40,4,FALSE)</f>
        <v>5</v>
      </c>
      <c r="T87" s="17">
        <f>VLOOKUP("K"&amp;TEXT(K87,"0"),Punten!$A$1:$D$40,4,FALSE)</f>
        <v>1</v>
      </c>
      <c r="U87" s="17">
        <f>VLOOKUP("H"&amp;TEXT(L87,"0"),Punten!$A$1:$D$49,4,FALSE)</f>
        <v>0</v>
      </c>
      <c r="V87" s="17">
        <f>VLOOKUP("F"&amp;TEXT(M87,"0"),Punten!$A$1:$D$39,4,FALSE)</f>
        <v>0</v>
      </c>
      <c r="W87" s="17">
        <f t="shared" si="7"/>
        <v>15</v>
      </c>
      <c r="X87" s="17" t="str">
        <f t="shared" si="8"/>
        <v>43170B08</v>
      </c>
      <c r="Y87" s="17" t="e">
        <f>VLOOKUP(A87,'Klasse omschrijving'!$A$1:$B$44,2,FALSE)</f>
        <v>#N/A</v>
      </c>
    </row>
    <row r="88" spans="1:25" ht="14.4" x14ac:dyDescent="0.3">
      <c r="A88" s="3" t="s">
        <v>419</v>
      </c>
      <c r="B88" s="3">
        <v>44128</v>
      </c>
      <c r="C88" s="3" t="s">
        <v>90</v>
      </c>
      <c r="D88" s="3" t="s">
        <v>811</v>
      </c>
      <c r="E88" s="18">
        <v>40195</v>
      </c>
      <c r="F88" s="3" t="s">
        <v>143</v>
      </c>
      <c r="G88" s="3">
        <v>2</v>
      </c>
      <c r="H88" s="3">
        <v>2</v>
      </c>
      <c r="I88" s="3">
        <v>2</v>
      </c>
      <c r="J88" s="3"/>
      <c r="K88" s="3">
        <v>10</v>
      </c>
      <c r="L88" s="3"/>
      <c r="M88" s="3"/>
      <c r="N88" s="32">
        <v>43170</v>
      </c>
      <c r="O88" s="16">
        <f t="shared" si="6"/>
        <v>6</v>
      </c>
      <c r="P88" s="17">
        <f>COUNTIF($X:$X,X88)</f>
        <v>58</v>
      </c>
      <c r="Q88" s="17">
        <f>VLOOKUP("M"&amp;TEXT(G88,"0"),Punten!$A$1:$D$40,4,FALSE)</f>
        <v>7</v>
      </c>
      <c r="R88" s="17">
        <f>VLOOKUP("M"&amp;TEXT(H88,"0"),Punten!$A$1:$D$40,4,FALSE)</f>
        <v>7</v>
      </c>
      <c r="S88" s="17">
        <f>VLOOKUP("M"&amp;TEXT(I88,"0"),Punten!$A$1:$D$40,4,FALSE)</f>
        <v>7</v>
      </c>
      <c r="T88" s="17" t="e">
        <f>VLOOKUP("K"&amp;TEXT(K88,"0"),Punten!$A$1:$D$40,4,FALSE)</f>
        <v>#N/A</v>
      </c>
      <c r="U88" s="17">
        <f>VLOOKUP("H"&amp;TEXT(L88,"0"),Punten!$A$1:$D$49,4,FALSE)</f>
        <v>0</v>
      </c>
      <c r="V88" s="17">
        <f>VLOOKUP("F"&amp;TEXT(M88,"0"),Punten!$A$1:$D$39,4,FALSE)</f>
        <v>0</v>
      </c>
      <c r="W88" s="17" t="e">
        <f t="shared" si="7"/>
        <v>#N/A</v>
      </c>
      <c r="X88" s="17" t="str">
        <f t="shared" si="8"/>
        <v>43170B08</v>
      </c>
      <c r="Y88" s="17" t="e">
        <f>VLOOKUP(A88,'Klasse omschrijving'!$A$1:$B$44,2,FALSE)</f>
        <v>#N/A</v>
      </c>
    </row>
    <row r="89" spans="1:25" ht="14.4" x14ac:dyDescent="0.3">
      <c r="A89" s="3" t="s">
        <v>419</v>
      </c>
      <c r="B89" s="3">
        <v>44178</v>
      </c>
      <c r="C89" s="3" t="s">
        <v>107</v>
      </c>
      <c r="D89" s="3" t="s">
        <v>385</v>
      </c>
      <c r="E89" s="18">
        <v>40358</v>
      </c>
      <c r="F89" s="3" t="s">
        <v>106</v>
      </c>
      <c r="G89" s="3">
        <v>5</v>
      </c>
      <c r="H89" s="3">
        <v>4</v>
      </c>
      <c r="I89" s="3">
        <v>4</v>
      </c>
      <c r="J89" s="3"/>
      <c r="K89" s="3"/>
      <c r="L89" s="3"/>
      <c r="M89" s="3"/>
      <c r="N89" s="32">
        <v>43170</v>
      </c>
      <c r="O89" s="16">
        <f t="shared" si="6"/>
        <v>13</v>
      </c>
      <c r="P89" s="17">
        <f>COUNTIF($X:$X,X89)</f>
        <v>58</v>
      </c>
      <c r="Q89" s="17">
        <f>VLOOKUP("M"&amp;TEXT(G89,"0"),Punten!$A$1:$D$40,4,FALSE)</f>
        <v>4</v>
      </c>
      <c r="R89" s="17">
        <f>VLOOKUP("M"&amp;TEXT(H89,"0"),Punten!$A$1:$D$40,4,FALSE)</f>
        <v>5</v>
      </c>
      <c r="S89" s="17">
        <f>VLOOKUP("M"&amp;TEXT(I89,"0"),Punten!$A$1:$D$40,4,FALSE)</f>
        <v>5</v>
      </c>
      <c r="T89" s="17">
        <f>VLOOKUP("K"&amp;TEXT(K89,"0"),Punten!$A$1:$D$40,4,FALSE)</f>
        <v>0</v>
      </c>
      <c r="U89" s="17">
        <f>VLOOKUP("H"&amp;TEXT(L89,"0"),Punten!$A$1:$D$49,4,FALSE)</f>
        <v>0</v>
      </c>
      <c r="V89" s="17">
        <f>VLOOKUP("F"&amp;TEXT(M89,"0"),Punten!$A$1:$D$39,4,FALSE)</f>
        <v>0</v>
      </c>
      <c r="W89" s="17">
        <f t="shared" si="7"/>
        <v>14</v>
      </c>
      <c r="X89" s="17" t="str">
        <f t="shared" si="8"/>
        <v>43170B08</v>
      </c>
      <c r="Y89" s="17" t="e">
        <f>VLOOKUP(A89,'Klasse omschrijving'!$A$1:$B$44,2,FALSE)</f>
        <v>#N/A</v>
      </c>
    </row>
    <row r="90" spans="1:25" ht="14.4" x14ac:dyDescent="0.3">
      <c r="A90" s="3" t="s">
        <v>419</v>
      </c>
      <c r="B90" s="3">
        <v>46637</v>
      </c>
      <c r="C90" s="3" t="s">
        <v>69</v>
      </c>
      <c r="D90" s="3" t="s">
        <v>982</v>
      </c>
      <c r="E90" s="18">
        <v>40442</v>
      </c>
      <c r="F90" s="3" t="s">
        <v>86</v>
      </c>
      <c r="G90" s="3">
        <v>5</v>
      </c>
      <c r="H90" s="3">
        <v>5</v>
      </c>
      <c r="I90" s="3">
        <v>4</v>
      </c>
      <c r="J90" s="3"/>
      <c r="K90" s="3"/>
      <c r="L90" s="3"/>
      <c r="M90" s="3"/>
      <c r="N90" s="32">
        <v>43170</v>
      </c>
      <c r="O90" s="16">
        <f t="shared" si="6"/>
        <v>14</v>
      </c>
      <c r="P90" s="17">
        <f>COUNTIF($X:$X,X90)</f>
        <v>58</v>
      </c>
      <c r="Q90" s="17">
        <f>VLOOKUP("M"&amp;TEXT(G90,"0"),Punten!$A$1:$D$40,4,FALSE)</f>
        <v>4</v>
      </c>
      <c r="R90" s="17">
        <f>VLOOKUP("M"&amp;TEXT(H90,"0"),Punten!$A$1:$D$40,4,FALSE)</f>
        <v>4</v>
      </c>
      <c r="S90" s="17">
        <f>VLOOKUP("M"&amp;TEXT(I90,"0"),Punten!$A$1:$D$40,4,FALSE)</f>
        <v>5</v>
      </c>
      <c r="T90" s="17">
        <f>VLOOKUP("K"&amp;TEXT(K90,"0"),Punten!$A$1:$D$40,4,FALSE)</f>
        <v>0</v>
      </c>
      <c r="U90" s="17">
        <f>VLOOKUP("H"&amp;TEXT(L90,"0"),Punten!$A$1:$D$49,4,FALSE)</f>
        <v>0</v>
      </c>
      <c r="V90" s="17">
        <f>VLOOKUP("F"&amp;TEXT(M90,"0"),Punten!$A$1:$D$39,4,FALSE)</f>
        <v>0</v>
      </c>
      <c r="W90" s="17">
        <f t="shared" si="7"/>
        <v>13</v>
      </c>
      <c r="X90" s="17" t="str">
        <f t="shared" si="8"/>
        <v>43170B08</v>
      </c>
      <c r="Y90" s="17" t="e">
        <f>VLOOKUP(A90,'Klasse omschrijving'!$A$1:$B$44,2,FALSE)</f>
        <v>#N/A</v>
      </c>
    </row>
    <row r="91" spans="1:25" ht="14.4" x14ac:dyDescent="0.3">
      <c r="A91" s="3" t="s">
        <v>419</v>
      </c>
      <c r="B91" s="3">
        <v>1823</v>
      </c>
      <c r="C91" s="3" t="s">
        <v>386</v>
      </c>
      <c r="D91" s="3" t="s">
        <v>387</v>
      </c>
      <c r="E91" s="18">
        <v>40331</v>
      </c>
      <c r="F91" s="3" t="s">
        <v>78</v>
      </c>
      <c r="G91" s="3">
        <v>7</v>
      </c>
      <c r="H91" s="3">
        <v>5</v>
      </c>
      <c r="I91" s="3">
        <v>4</v>
      </c>
      <c r="J91" s="3"/>
      <c r="K91" s="3"/>
      <c r="L91" s="3"/>
      <c r="M91" s="3"/>
      <c r="N91" s="32">
        <v>43170</v>
      </c>
      <c r="O91" s="16">
        <f t="shared" si="6"/>
        <v>16</v>
      </c>
      <c r="P91" s="17">
        <f>COUNTIF($X:$X,X91)</f>
        <v>58</v>
      </c>
      <c r="Q91" s="17">
        <f>VLOOKUP("M"&amp;TEXT(G91,"0"),Punten!$A$1:$D$40,4,FALSE)</f>
        <v>2</v>
      </c>
      <c r="R91" s="17">
        <f>VLOOKUP("M"&amp;TEXT(H91,"0"),Punten!$A$1:$D$40,4,FALSE)</f>
        <v>4</v>
      </c>
      <c r="S91" s="17">
        <f>VLOOKUP("M"&amp;TEXT(I91,"0"),Punten!$A$1:$D$40,4,FALSE)</f>
        <v>5</v>
      </c>
      <c r="T91" s="17">
        <f>VLOOKUP("K"&amp;TEXT(K91,"0"),Punten!$A$1:$D$40,4,FALSE)</f>
        <v>0</v>
      </c>
      <c r="U91" s="17">
        <f>VLOOKUP("H"&amp;TEXT(L91,"0"),Punten!$A$1:$D$49,4,FALSE)</f>
        <v>0</v>
      </c>
      <c r="V91" s="17">
        <f>VLOOKUP("F"&amp;TEXT(M91,"0"),Punten!$A$1:$D$39,4,FALSE)</f>
        <v>0</v>
      </c>
      <c r="W91" s="17">
        <f t="shared" si="7"/>
        <v>11</v>
      </c>
      <c r="X91" s="17" t="str">
        <f t="shared" si="8"/>
        <v>43170B08</v>
      </c>
      <c r="Y91" s="17" t="e">
        <f>VLOOKUP(A91,'Klasse omschrijving'!$A$1:$B$44,2,FALSE)</f>
        <v>#N/A</v>
      </c>
    </row>
    <row r="92" spans="1:25" ht="14.4" x14ac:dyDescent="0.3">
      <c r="A92" s="3" t="s">
        <v>419</v>
      </c>
      <c r="B92" s="3">
        <v>1812</v>
      </c>
      <c r="C92" s="3" t="s">
        <v>741</v>
      </c>
      <c r="D92" s="3" t="s">
        <v>807</v>
      </c>
      <c r="E92" s="18">
        <v>40223</v>
      </c>
      <c r="F92" s="3" t="s">
        <v>478</v>
      </c>
      <c r="G92" s="3">
        <v>6</v>
      </c>
      <c r="H92" s="3">
        <v>6</v>
      </c>
      <c r="I92" s="3">
        <v>4</v>
      </c>
      <c r="J92" s="3"/>
      <c r="K92" s="3"/>
      <c r="L92" s="3"/>
      <c r="M92" s="3"/>
      <c r="N92" s="32">
        <v>43170</v>
      </c>
      <c r="O92" s="16">
        <f t="shared" si="6"/>
        <v>16</v>
      </c>
      <c r="P92" s="17">
        <f>COUNTIF($X:$X,X92)</f>
        <v>58</v>
      </c>
      <c r="Q92" s="17">
        <f>VLOOKUP("M"&amp;TEXT(G92,"0"),Punten!$A$1:$D$40,4,FALSE)</f>
        <v>3</v>
      </c>
      <c r="R92" s="17">
        <f>VLOOKUP("M"&amp;TEXT(H92,"0"),Punten!$A$1:$D$40,4,FALSE)</f>
        <v>3</v>
      </c>
      <c r="S92" s="17">
        <f>VLOOKUP("M"&amp;TEXT(I92,"0"),Punten!$A$1:$D$40,4,FALSE)</f>
        <v>5</v>
      </c>
      <c r="T92" s="17">
        <f>VLOOKUP("K"&amp;TEXT(K92,"0"),Punten!$A$1:$D$40,4,FALSE)</f>
        <v>0</v>
      </c>
      <c r="U92" s="17">
        <f>VLOOKUP("H"&amp;TEXT(L92,"0"),Punten!$A$1:$D$49,4,FALSE)</f>
        <v>0</v>
      </c>
      <c r="V92" s="17">
        <f>VLOOKUP("F"&amp;TEXT(M92,"0"),Punten!$A$1:$D$39,4,FALSE)</f>
        <v>0</v>
      </c>
      <c r="W92" s="17">
        <f t="shared" si="7"/>
        <v>11</v>
      </c>
      <c r="X92" s="17" t="str">
        <f t="shared" si="8"/>
        <v>43170B08</v>
      </c>
      <c r="Y92" s="17" t="e">
        <f>VLOOKUP(A92,'Klasse omschrijving'!$A$1:$B$44,2,FALSE)</f>
        <v>#N/A</v>
      </c>
    </row>
    <row r="93" spans="1:25" ht="14.4" x14ac:dyDescent="0.3">
      <c r="A93" s="3" t="s">
        <v>419</v>
      </c>
      <c r="B93" s="3">
        <v>45316</v>
      </c>
      <c r="C93" s="3" t="s">
        <v>137</v>
      </c>
      <c r="D93" s="3" t="s">
        <v>409</v>
      </c>
      <c r="E93" s="18">
        <v>40431</v>
      </c>
      <c r="F93" s="3" t="s">
        <v>136</v>
      </c>
      <c r="G93" s="3">
        <v>8</v>
      </c>
      <c r="H93" s="3">
        <v>3</v>
      </c>
      <c r="I93" s="3">
        <v>5</v>
      </c>
      <c r="J93" s="3"/>
      <c r="K93" s="3"/>
      <c r="L93" s="3"/>
      <c r="M93" s="3"/>
      <c r="N93" s="32">
        <v>43170</v>
      </c>
      <c r="O93" s="16">
        <f t="shared" si="6"/>
        <v>16</v>
      </c>
      <c r="P93" s="17">
        <f>COUNTIF($X:$X,X93)</f>
        <v>58</v>
      </c>
      <c r="Q93" s="17">
        <f>VLOOKUP("M"&amp;TEXT(G93,"0"),Punten!$A$1:$D$40,4,FALSE)</f>
        <v>1</v>
      </c>
      <c r="R93" s="17">
        <f>VLOOKUP("M"&amp;TEXT(H93,"0"),Punten!$A$1:$D$40,4,FALSE)</f>
        <v>6</v>
      </c>
      <c r="S93" s="17">
        <f>VLOOKUP("M"&amp;TEXT(I93,"0"),Punten!$A$1:$D$40,4,FALSE)</f>
        <v>4</v>
      </c>
      <c r="T93" s="17">
        <f>VLOOKUP("K"&amp;TEXT(K93,"0"),Punten!$A$1:$D$40,4,FALSE)</f>
        <v>0</v>
      </c>
      <c r="U93" s="17">
        <f>VLOOKUP("H"&amp;TEXT(L93,"0"),Punten!$A$1:$D$49,4,FALSE)</f>
        <v>0</v>
      </c>
      <c r="V93" s="17">
        <f>VLOOKUP("F"&amp;TEXT(M93,"0"),Punten!$A$1:$D$39,4,FALSE)</f>
        <v>0</v>
      </c>
      <c r="W93" s="17">
        <f t="shared" si="7"/>
        <v>11</v>
      </c>
      <c r="X93" s="17" t="str">
        <f t="shared" si="8"/>
        <v>43170B08</v>
      </c>
      <c r="Y93" s="17" t="e">
        <f>VLOOKUP(A93,'Klasse omschrijving'!$A$1:$B$44,2,FALSE)</f>
        <v>#N/A</v>
      </c>
    </row>
    <row r="94" spans="1:25" ht="14.4" x14ac:dyDescent="0.3">
      <c r="A94" s="3" t="s">
        <v>419</v>
      </c>
      <c r="B94" s="3">
        <v>43741</v>
      </c>
      <c r="C94" s="3" t="s">
        <v>70</v>
      </c>
      <c r="D94" s="3" t="s">
        <v>912</v>
      </c>
      <c r="E94" s="18">
        <v>40185</v>
      </c>
      <c r="F94" s="3" t="s">
        <v>132</v>
      </c>
      <c r="G94" s="3">
        <v>5</v>
      </c>
      <c r="H94" s="3">
        <v>5</v>
      </c>
      <c r="I94" s="3">
        <v>5</v>
      </c>
      <c r="J94" s="3"/>
      <c r="K94" s="3"/>
      <c r="L94" s="3"/>
      <c r="M94" s="3"/>
      <c r="N94" s="32">
        <v>43170</v>
      </c>
      <c r="O94" s="16">
        <f t="shared" ref="O94:O157" si="9">G94+H94+I94</f>
        <v>15</v>
      </c>
      <c r="P94" s="17">
        <f>COUNTIF($X:$X,X94)</f>
        <v>58</v>
      </c>
      <c r="Q94" s="17">
        <f>VLOOKUP("M"&amp;TEXT(G94,"0"),Punten!$A$1:$D$40,4,FALSE)</f>
        <v>4</v>
      </c>
      <c r="R94" s="17">
        <f>VLOOKUP("M"&amp;TEXT(H94,"0"),Punten!$A$1:$D$40,4,FALSE)</f>
        <v>4</v>
      </c>
      <c r="S94" s="17">
        <f>VLOOKUP("M"&amp;TEXT(I94,"0"),Punten!$A$1:$D$40,4,FALSE)</f>
        <v>4</v>
      </c>
      <c r="T94" s="17">
        <f>VLOOKUP("K"&amp;TEXT(K94,"0"),Punten!$A$1:$D$40,4,FALSE)</f>
        <v>0</v>
      </c>
      <c r="U94" s="17">
        <f>VLOOKUP("H"&amp;TEXT(L94,"0"),Punten!$A$1:$D$49,4,FALSE)</f>
        <v>0</v>
      </c>
      <c r="V94" s="17">
        <f>VLOOKUP("F"&amp;TEXT(M94,"0"),Punten!$A$1:$D$39,4,FALSE)</f>
        <v>0</v>
      </c>
      <c r="W94" s="17">
        <f t="shared" si="7"/>
        <v>12</v>
      </c>
      <c r="X94" s="17" t="str">
        <f t="shared" si="8"/>
        <v>43170B08</v>
      </c>
      <c r="Y94" s="17" t="e">
        <f>VLOOKUP(A94,'Klasse omschrijving'!$A$1:$B$44,2,FALSE)</f>
        <v>#N/A</v>
      </c>
    </row>
    <row r="95" spans="1:25" ht="14.4" x14ac:dyDescent="0.3">
      <c r="A95" s="3" t="s">
        <v>419</v>
      </c>
      <c r="B95" s="3">
        <v>46364</v>
      </c>
      <c r="C95" s="3" t="s">
        <v>425</v>
      </c>
      <c r="D95" s="3" t="s">
        <v>983</v>
      </c>
      <c r="E95" s="18">
        <v>40192</v>
      </c>
      <c r="F95" s="3" t="s">
        <v>86</v>
      </c>
      <c r="G95" s="3">
        <v>5</v>
      </c>
      <c r="H95" s="3">
        <v>5</v>
      </c>
      <c r="I95" s="3">
        <v>5</v>
      </c>
      <c r="J95" s="3"/>
      <c r="K95" s="3"/>
      <c r="L95" s="3"/>
      <c r="M95" s="3"/>
      <c r="N95" s="32">
        <v>43170</v>
      </c>
      <c r="O95" s="16">
        <f t="shared" si="9"/>
        <v>15</v>
      </c>
      <c r="P95" s="17">
        <f>COUNTIF($X:$X,X95)</f>
        <v>58</v>
      </c>
      <c r="Q95" s="17">
        <f>VLOOKUP("M"&amp;TEXT(G95,"0"),Punten!$A$1:$D$40,4,FALSE)</f>
        <v>4</v>
      </c>
      <c r="R95" s="17">
        <f>VLOOKUP("M"&amp;TEXT(H95,"0"),Punten!$A$1:$D$40,4,FALSE)</f>
        <v>4</v>
      </c>
      <c r="S95" s="17">
        <f>VLOOKUP("M"&amp;TEXT(I95,"0"),Punten!$A$1:$D$40,4,FALSE)</f>
        <v>4</v>
      </c>
      <c r="T95" s="17">
        <f>VLOOKUP("K"&amp;TEXT(K95,"0"),Punten!$A$1:$D$40,4,FALSE)</f>
        <v>0</v>
      </c>
      <c r="U95" s="17">
        <f>VLOOKUP("H"&amp;TEXT(L95,"0"),Punten!$A$1:$D$49,4,FALSE)</f>
        <v>0</v>
      </c>
      <c r="V95" s="17">
        <f>VLOOKUP("F"&amp;TEXT(M95,"0"),Punten!$A$1:$D$39,4,FALSE)</f>
        <v>0</v>
      </c>
      <c r="W95" s="17">
        <f t="shared" si="7"/>
        <v>12</v>
      </c>
      <c r="X95" s="17" t="str">
        <f t="shared" si="8"/>
        <v>43170B08</v>
      </c>
      <c r="Y95" s="17" t="e">
        <f>VLOOKUP(A95,'Klasse omschrijving'!$A$1:$B$44,2,FALSE)</f>
        <v>#N/A</v>
      </c>
    </row>
    <row r="96" spans="1:25" ht="14.4" x14ac:dyDescent="0.3">
      <c r="A96" s="3" t="s">
        <v>419</v>
      </c>
      <c r="B96" s="3">
        <v>42117</v>
      </c>
      <c r="C96" s="3" t="s">
        <v>72</v>
      </c>
      <c r="D96" s="3" t="s">
        <v>690</v>
      </c>
      <c r="E96" s="18">
        <v>40471</v>
      </c>
      <c r="F96" s="3" t="s">
        <v>71</v>
      </c>
      <c r="G96" s="3">
        <v>5</v>
      </c>
      <c r="H96" s="3">
        <v>6</v>
      </c>
      <c r="I96" s="3">
        <v>5</v>
      </c>
      <c r="J96" s="3"/>
      <c r="K96" s="3"/>
      <c r="L96" s="3"/>
      <c r="M96" s="3"/>
      <c r="N96" s="32">
        <v>43170</v>
      </c>
      <c r="O96" s="16">
        <f t="shared" si="9"/>
        <v>16</v>
      </c>
      <c r="P96" s="17">
        <f>COUNTIF($X:$X,X96)</f>
        <v>58</v>
      </c>
      <c r="Q96" s="17">
        <f>VLOOKUP("M"&amp;TEXT(G96,"0"),Punten!$A$1:$D$40,4,FALSE)</f>
        <v>4</v>
      </c>
      <c r="R96" s="17">
        <f>VLOOKUP("M"&amp;TEXT(H96,"0"),Punten!$A$1:$D$40,4,FALSE)</f>
        <v>3</v>
      </c>
      <c r="S96" s="17">
        <f>VLOOKUP("M"&amp;TEXT(I96,"0"),Punten!$A$1:$D$40,4,FALSE)</f>
        <v>4</v>
      </c>
      <c r="T96" s="17">
        <f>VLOOKUP("K"&amp;TEXT(K96,"0"),Punten!$A$1:$D$40,4,FALSE)</f>
        <v>0</v>
      </c>
      <c r="U96" s="17">
        <f>VLOOKUP("H"&amp;TEXT(L96,"0"),Punten!$A$1:$D$49,4,FALSE)</f>
        <v>0</v>
      </c>
      <c r="V96" s="17">
        <f>VLOOKUP("F"&amp;TEXT(M96,"0"),Punten!$A$1:$D$39,4,FALSE)</f>
        <v>0</v>
      </c>
      <c r="W96" s="17">
        <f t="shared" si="7"/>
        <v>11</v>
      </c>
      <c r="X96" s="17" t="str">
        <f t="shared" si="8"/>
        <v>43170B08</v>
      </c>
      <c r="Y96" s="17" t="e">
        <f>VLOOKUP(A96,'Klasse omschrijving'!$A$1:$B$44,2,FALSE)</f>
        <v>#N/A</v>
      </c>
    </row>
    <row r="97" spans="1:25" ht="14.4" x14ac:dyDescent="0.3">
      <c r="A97" s="3" t="s">
        <v>419</v>
      </c>
      <c r="B97" s="3">
        <v>42013</v>
      </c>
      <c r="C97" s="3" t="s">
        <v>144</v>
      </c>
      <c r="D97" s="3" t="s">
        <v>984</v>
      </c>
      <c r="E97" s="18">
        <v>40288</v>
      </c>
      <c r="F97" s="3" t="s">
        <v>66</v>
      </c>
      <c r="G97" s="3">
        <v>4</v>
      </c>
      <c r="H97" s="3">
        <v>4</v>
      </c>
      <c r="I97" s="3">
        <v>6</v>
      </c>
      <c r="J97" s="3"/>
      <c r="K97" s="3"/>
      <c r="L97" s="3"/>
      <c r="M97" s="3"/>
      <c r="N97" s="32">
        <v>43170</v>
      </c>
      <c r="O97" s="16">
        <f t="shared" si="9"/>
        <v>14</v>
      </c>
      <c r="P97" s="17">
        <f>COUNTIF($X:$X,X97)</f>
        <v>58</v>
      </c>
      <c r="Q97" s="17">
        <f>VLOOKUP("M"&amp;TEXT(G97,"0"),Punten!$A$1:$D$40,4,FALSE)</f>
        <v>5</v>
      </c>
      <c r="R97" s="17">
        <f>VLOOKUP("M"&amp;TEXT(H97,"0"),Punten!$A$1:$D$40,4,FALSE)</f>
        <v>5</v>
      </c>
      <c r="S97" s="17">
        <f>VLOOKUP("M"&amp;TEXT(I97,"0"),Punten!$A$1:$D$40,4,FALSE)</f>
        <v>3</v>
      </c>
      <c r="T97" s="17">
        <f>VLOOKUP("K"&amp;TEXT(K97,"0"),Punten!$A$1:$D$40,4,FALSE)</f>
        <v>0</v>
      </c>
      <c r="U97" s="17">
        <f>VLOOKUP("H"&amp;TEXT(L97,"0"),Punten!$A$1:$D$49,4,FALSE)</f>
        <v>0</v>
      </c>
      <c r="V97" s="17">
        <f>VLOOKUP("F"&amp;TEXT(M97,"0"),Punten!$A$1:$D$39,4,FALSE)</f>
        <v>0</v>
      </c>
      <c r="W97" s="17">
        <f t="shared" si="7"/>
        <v>13</v>
      </c>
      <c r="X97" s="17" t="str">
        <f t="shared" si="8"/>
        <v>43170B08</v>
      </c>
      <c r="Y97" s="17" t="e">
        <f>VLOOKUP(A97,'Klasse omschrijving'!$A$1:$B$44,2,FALSE)</f>
        <v>#N/A</v>
      </c>
    </row>
    <row r="98" spans="1:25" ht="14.4" x14ac:dyDescent="0.3">
      <c r="A98" s="3" t="s">
        <v>419</v>
      </c>
      <c r="B98" s="3">
        <v>43240</v>
      </c>
      <c r="C98" s="3" t="s">
        <v>646</v>
      </c>
      <c r="D98" s="3" t="s">
        <v>985</v>
      </c>
      <c r="E98" s="18">
        <v>40202</v>
      </c>
      <c r="F98" s="3" t="s">
        <v>161</v>
      </c>
      <c r="G98" s="3">
        <v>5</v>
      </c>
      <c r="H98" s="3">
        <v>4</v>
      </c>
      <c r="I98" s="3">
        <v>6</v>
      </c>
      <c r="J98" s="3"/>
      <c r="K98" s="3"/>
      <c r="L98" s="3"/>
      <c r="M98" s="3"/>
      <c r="N98" s="32">
        <v>43170</v>
      </c>
      <c r="O98" s="16">
        <f t="shared" si="9"/>
        <v>15</v>
      </c>
      <c r="P98" s="17">
        <f>COUNTIF($X:$X,X98)</f>
        <v>58</v>
      </c>
      <c r="Q98" s="17">
        <f>VLOOKUP("M"&amp;TEXT(G98,"0"),Punten!$A$1:$D$40,4,FALSE)</f>
        <v>4</v>
      </c>
      <c r="R98" s="17">
        <f>VLOOKUP("M"&amp;TEXT(H98,"0"),Punten!$A$1:$D$40,4,FALSE)</f>
        <v>5</v>
      </c>
      <c r="S98" s="17">
        <f>VLOOKUP("M"&amp;TEXT(I98,"0"),Punten!$A$1:$D$40,4,FALSE)</f>
        <v>3</v>
      </c>
      <c r="T98" s="17">
        <f>VLOOKUP("K"&amp;TEXT(K98,"0"),Punten!$A$1:$D$40,4,FALSE)</f>
        <v>0</v>
      </c>
      <c r="U98" s="17">
        <f>VLOOKUP("H"&amp;TEXT(L98,"0"),Punten!$A$1:$D$49,4,FALSE)</f>
        <v>0</v>
      </c>
      <c r="V98" s="17">
        <f>VLOOKUP("F"&amp;TEXT(M98,"0"),Punten!$A$1:$D$39,4,FALSE)</f>
        <v>0</v>
      </c>
      <c r="W98" s="17">
        <f t="shared" si="7"/>
        <v>12</v>
      </c>
      <c r="X98" s="17" t="str">
        <f t="shared" si="8"/>
        <v>43170B08</v>
      </c>
      <c r="Y98" s="17" t="e">
        <f>VLOOKUP(A98,'Klasse omschrijving'!$A$1:$B$44,2,FALSE)</f>
        <v>#N/A</v>
      </c>
    </row>
    <row r="99" spans="1:25" ht="14.4" x14ac:dyDescent="0.3">
      <c r="A99" s="3" t="s">
        <v>419</v>
      </c>
      <c r="B99" s="3">
        <v>47838</v>
      </c>
      <c r="C99" s="3" t="s">
        <v>123</v>
      </c>
      <c r="D99" s="3" t="s">
        <v>392</v>
      </c>
      <c r="E99" s="18">
        <v>40495</v>
      </c>
      <c r="F99" s="3" t="s">
        <v>68</v>
      </c>
      <c r="G99" s="3">
        <v>5</v>
      </c>
      <c r="H99" s="3">
        <v>4</v>
      </c>
      <c r="I99" s="3">
        <v>6</v>
      </c>
      <c r="J99" s="3"/>
      <c r="K99" s="3"/>
      <c r="L99" s="3"/>
      <c r="M99" s="3"/>
      <c r="N99" s="32">
        <v>43170</v>
      </c>
      <c r="O99" s="16">
        <f t="shared" si="9"/>
        <v>15</v>
      </c>
      <c r="P99" s="17">
        <f>COUNTIF($X:$X,X99)</f>
        <v>58</v>
      </c>
      <c r="Q99" s="17">
        <f>VLOOKUP("M"&amp;TEXT(G99,"0"),Punten!$A$1:$D$40,4,FALSE)</f>
        <v>4</v>
      </c>
      <c r="R99" s="17">
        <f>VLOOKUP("M"&amp;TEXT(H99,"0"),Punten!$A$1:$D$40,4,FALSE)</f>
        <v>5</v>
      </c>
      <c r="S99" s="17">
        <f>VLOOKUP("M"&amp;TEXT(I99,"0"),Punten!$A$1:$D$40,4,FALSE)</f>
        <v>3</v>
      </c>
      <c r="T99" s="17">
        <f>VLOOKUP("K"&amp;TEXT(K99,"0"),Punten!$A$1:$D$40,4,FALSE)</f>
        <v>0</v>
      </c>
      <c r="U99" s="17">
        <f>VLOOKUP("H"&amp;TEXT(L99,"0"),Punten!$A$1:$D$49,4,FALSE)</f>
        <v>0</v>
      </c>
      <c r="V99" s="17">
        <f>VLOOKUP("F"&amp;TEXT(M99,"0"),Punten!$A$1:$D$39,4,FALSE)</f>
        <v>0</v>
      </c>
      <c r="W99" s="17">
        <f t="shared" si="7"/>
        <v>12</v>
      </c>
      <c r="X99" s="17" t="str">
        <f t="shared" si="8"/>
        <v>43170B08</v>
      </c>
      <c r="Y99" s="17" t="e">
        <f>VLOOKUP(A99,'Klasse omschrijving'!$A$1:$B$44,2,FALSE)</f>
        <v>#N/A</v>
      </c>
    </row>
    <row r="100" spans="1:25" ht="14.4" x14ac:dyDescent="0.3">
      <c r="A100" s="3" t="s">
        <v>419</v>
      </c>
      <c r="B100" s="3">
        <v>43117</v>
      </c>
      <c r="C100" s="3" t="s">
        <v>125</v>
      </c>
      <c r="D100" s="3" t="s">
        <v>638</v>
      </c>
      <c r="E100" s="18">
        <v>40529</v>
      </c>
      <c r="F100" s="3" t="s">
        <v>75</v>
      </c>
      <c r="G100" s="3">
        <v>6</v>
      </c>
      <c r="H100" s="3">
        <v>4</v>
      </c>
      <c r="I100" s="3">
        <v>6</v>
      </c>
      <c r="J100" s="3"/>
      <c r="K100" s="3"/>
      <c r="L100" s="3"/>
      <c r="M100" s="3"/>
      <c r="N100" s="32">
        <v>43170</v>
      </c>
      <c r="O100" s="16">
        <f t="shared" si="9"/>
        <v>16</v>
      </c>
      <c r="P100" s="17">
        <f>COUNTIF($X:$X,X100)</f>
        <v>58</v>
      </c>
      <c r="Q100" s="17">
        <f>VLOOKUP("M"&amp;TEXT(G100,"0"),Punten!$A$1:$D$40,4,FALSE)</f>
        <v>3</v>
      </c>
      <c r="R100" s="17">
        <f>VLOOKUP("M"&amp;TEXT(H100,"0"),Punten!$A$1:$D$40,4,FALSE)</f>
        <v>5</v>
      </c>
      <c r="S100" s="17">
        <f>VLOOKUP("M"&amp;TEXT(I100,"0"),Punten!$A$1:$D$40,4,FALSE)</f>
        <v>3</v>
      </c>
      <c r="T100" s="17">
        <f>VLOOKUP("K"&amp;TEXT(K100,"0"),Punten!$A$1:$D$40,4,FALSE)</f>
        <v>0</v>
      </c>
      <c r="U100" s="17">
        <f>VLOOKUP("H"&amp;TEXT(L100,"0"),Punten!$A$1:$D$49,4,FALSE)</f>
        <v>0</v>
      </c>
      <c r="V100" s="17">
        <f>VLOOKUP("F"&amp;TEXT(M100,"0"),Punten!$A$1:$D$39,4,FALSE)</f>
        <v>0</v>
      </c>
      <c r="W100" s="17">
        <f t="shared" si="7"/>
        <v>11</v>
      </c>
      <c r="X100" s="17" t="str">
        <f t="shared" si="8"/>
        <v>43170B08</v>
      </c>
      <c r="Y100" s="17" t="e">
        <f>VLOOKUP(A100,'Klasse omschrijving'!$A$1:$B$44,2,FALSE)</f>
        <v>#N/A</v>
      </c>
    </row>
    <row r="101" spans="1:25" ht="14.4" x14ac:dyDescent="0.3">
      <c r="A101" s="3" t="s">
        <v>419</v>
      </c>
      <c r="B101" s="3">
        <v>48176</v>
      </c>
      <c r="C101" s="3" t="s">
        <v>986</v>
      </c>
      <c r="D101" s="3" t="s">
        <v>987</v>
      </c>
      <c r="E101" s="18">
        <v>40350</v>
      </c>
      <c r="F101" s="3" t="s">
        <v>66</v>
      </c>
      <c r="G101" s="3">
        <v>6</v>
      </c>
      <c r="H101" s="3">
        <v>6</v>
      </c>
      <c r="I101" s="3">
        <v>6</v>
      </c>
      <c r="J101" s="3"/>
      <c r="K101" s="3"/>
      <c r="L101" s="3"/>
      <c r="M101" s="3"/>
      <c r="N101" s="32">
        <v>43170</v>
      </c>
      <c r="O101" s="16">
        <f t="shared" si="9"/>
        <v>18</v>
      </c>
      <c r="P101" s="17">
        <f>COUNTIF($X:$X,X101)</f>
        <v>58</v>
      </c>
      <c r="Q101" s="17">
        <f>VLOOKUP("M"&amp;TEXT(G101,"0"),Punten!$A$1:$D$40,4,FALSE)</f>
        <v>3</v>
      </c>
      <c r="R101" s="17">
        <f>VLOOKUP("M"&amp;TEXT(H101,"0"),Punten!$A$1:$D$40,4,FALSE)</f>
        <v>3</v>
      </c>
      <c r="S101" s="17">
        <f>VLOOKUP("M"&amp;TEXT(I101,"0"),Punten!$A$1:$D$40,4,FALSE)</f>
        <v>3</v>
      </c>
      <c r="T101" s="17">
        <f>VLOOKUP("K"&amp;TEXT(K101,"0"),Punten!$A$1:$D$40,4,FALSE)</f>
        <v>0</v>
      </c>
      <c r="U101" s="17">
        <f>VLOOKUP("H"&amp;TEXT(L101,"0"),Punten!$A$1:$D$49,4,FALSE)</f>
        <v>0</v>
      </c>
      <c r="V101" s="17">
        <f>VLOOKUP("F"&amp;TEXT(M101,"0"),Punten!$A$1:$D$39,4,FALSE)</f>
        <v>0</v>
      </c>
      <c r="W101" s="17">
        <f t="shared" si="7"/>
        <v>9</v>
      </c>
      <c r="X101" s="17" t="str">
        <f t="shared" si="8"/>
        <v>43170B08</v>
      </c>
      <c r="Y101" s="17" t="e">
        <f>VLOOKUP(A101,'Klasse omschrijving'!$A$1:$B$44,2,FALSE)</f>
        <v>#N/A</v>
      </c>
    </row>
    <row r="102" spans="1:25" ht="14.4" x14ac:dyDescent="0.3">
      <c r="A102" s="3" t="s">
        <v>419</v>
      </c>
      <c r="B102" s="3">
        <v>43113</v>
      </c>
      <c r="C102" s="3" t="s">
        <v>155</v>
      </c>
      <c r="D102" s="3" t="s">
        <v>988</v>
      </c>
      <c r="E102" s="18">
        <v>40356</v>
      </c>
      <c r="F102" s="3" t="s">
        <v>75</v>
      </c>
      <c r="G102" s="3">
        <v>6</v>
      </c>
      <c r="H102" s="3">
        <v>6</v>
      </c>
      <c r="I102" s="3">
        <v>6</v>
      </c>
      <c r="J102" s="3"/>
      <c r="K102" s="3"/>
      <c r="L102" s="3"/>
      <c r="M102" s="3"/>
      <c r="N102" s="32">
        <v>43170</v>
      </c>
      <c r="O102" s="16">
        <f t="shared" si="9"/>
        <v>18</v>
      </c>
      <c r="P102" s="17">
        <f>COUNTIF($X:$X,X102)</f>
        <v>58</v>
      </c>
      <c r="Q102" s="17">
        <f>VLOOKUP("M"&amp;TEXT(G102,"0"),Punten!$A$1:$D$40,4,FALSE)</f>
        <v>3</v>
      </c>
      <c r="R102" s="17">
        <f>VLOOKUP("M"&amp;TEXT(H102,"0"),Punten!$A$1:$D$40,4,FALSE)</f>
        <v>3</v>
      </c>
      <c r="S102" s="17">
        <f>VLOOKUP("M"&amp;TEXT(I102,"0"),Punten!$A$1:$D$40,4,FALSE)</f>
        <v>3</v>
      </c>
      <c r="T102" s="17">
        <f>VLOOKUP("K"&amp;TEXT(K102,"0"),Punten!$A$1:$D$40,4,FALSE)</f>
        <v>0</v>
      </c>
      <c r="U102" s="17">
        <f>VLOOKUP("H"&amp;TEXT(L102,"0"),Punten!$A$1:$D$49,4,FALSE)</f>
        <v>0</v>
      </c>
      <c r="V102" s="17">
        <f>VLOOKUP("F"&amp;TEXT(M102,"0"),Punten!$A$1:$D$39,4,FALSE)</f>
        <v>0</v>
      </c>
      <c r="W102" s="17">
        <f t="shared" si="7"/>
        <v>9</v>
      </c>
      <c r="X102" s="17" t="str">
        <f t="shared" si="8"/>
        <v>43170B08</v>
      </c>
      <c r="Y102" s="17" t="e">
        <f>VLOOKUP(A102,'Klasse omschrijving'!$A$1:$B$44,2,FALSE)</f>
        <v>#N/A</v>
      </c>
    </row>
    <row r="103" spans="1:25" ht="14.4" x14ac:dyDescent="0.3">
      <c r="A103" s="3" t="s">
        <v>419</v>
      </c>
      <c r="B103" s="3">
        <v>47776</v>
      </c>
      <c r="C103" s="3" t="s">
        <v>112</v>
      </c>
      <c r="D103" s="3" t="s">
        <v>391</v>
      </c>
      <c r="E103" s="18">
        <v>40427</v>
      </c>
      <c r="F103" s="3" t="s">
        <v>111</v>
      </c>
      <c r="G103" s="3">
        <v>6</v>
      </c>
      <c r="H103" s="3">
        <v>6</v>
      </c>
      <c r="I103" s="3">
        <v>6</v>
      </c>
      <c r="J103" s="3"/>
      <c r="K103" s="3"/>
      <c r="L103" s="3"/>
      <c r="M103" s="3"/>
      <c r="N103" s="32">
        <v>43170</v>
      </c>
      <c r="O103" s="16">
        <f t="shared" si="9"/>
        <v>18</v>
      </c>
      <c r="P103" s="17">
        <f>COUNTIF($X:$X,X103)</f>
        <v>58</v>
      </c>
      <c r="Q103" s="17">
        <f>VLOOKUP("M"&amp;TEXT(G103,"0"),Punten!$A$1:$D$40,4,FALSE)</f>
        <v>3</v>
      </c>
      <c r="R103" s="17">
        <f>VLOOKUP("M"&amp;TEXT(H103,"0"),Punten!$A$1:$D$40,4,FALSE)</f>
        <v>3</v>
      </c>
      <c r="S103" s="17">
        <f>VLOOKUP("M"&amp;TEXT(I103,"0"),Punten!$A$1:$D$40,4,FALSE)</f>
        <v>3</v>
      </c>
      <c r="T103" s="17">
        <f>VLOOKUP("K"&amp;TEXT(K103,"0"),Punten!$A$1:$D$40,4,FALSE)</f>
        <v>0</v>
      </c>
      <c r="U103" s="17">
        <f>VLOOKUP("H"&amp;TEXT(L103,"0"),Punten!$A$1:$D$49,4,FALSE)</f>
        <v>0</v>
      </c>
      <c r="V103" s="17">
        <f>VLOOKUP("F"&amp;TEXT(M103,"0"),Punten!$A$1:$D$39,4,FALSE)</f>
        <v>0</v>
      </c>
      <c r="W103" s="17">
        <f t="shared" si="7"/>
        <v>9</v>
      </c>
      <c r="X103" s="17" t="str">
        <f t="shared" si="8"/>
        <v>43170B08</v>
      </c>
      <c r="Y103" s="17" t="e">
        <f>VLOOKUP(A103,'Klasse omschrijving'!$A$1:$B$44,2,FALSE)</f>
        <v>#N/A</v>
      </c>
    </row>
    <row r="104" spans="1:25" ht="14.4" x14ac:dyDescent="0.3">
      <c r="A104" s="3" t="s">
        <v>419</v>
      </c>
      <c r="B104" s="3">
        <v>43232</v>
      </c>
      <c r="C104" s="3" t="s">
        <v>821</v>
      </c>
      <c r="D104" s="3" t="s">
        <v>989</v>
      </c>
      <c r="E104" s="18">
        <v>40197</v>
      </c>
      <c r="F104" s="3" t="s">
        <v>73</v>
      </c>
      <c r="G104" s="3">
        <v>8</v>
      </c>
      <c r="H104" s="3">
        <v>8</v>
      </c>
      <c r="I104" s="3">
        <v>6</v>
      </c>
      <c r="J104" s="3"/>
      <c r="K104" s="3"/>
      <c r="L104" s="3"/>
      <c r="M104" s="3"/>
      <c r="N104" s="32">
        <v>43170</v>
      </c>
      <c r="O104" s="16">
        <f t="shared" si="9"/>
        <v>22</v>
      </c>
      <c r="P104" s="17">
        <f>COUNTIF($X:$X,X104)</f>
        <v>58</v>
      </c>
      <c r="Q104" s="17">
        <f>VLOOKUP("M"&amp;TEXT(G104,"0"),Punten!$A$1:$D$40,4,FALSE)</f>
        <v>1</v>
      </c>
      <c r="R104" s="17">
        <f>VLOOKUP("M"&amp;TEXT(H104,"0"),Punten!$A$1:$D$40,4,FALSE)</f>
        <v>1</v>
      </c>
      <c r="S104" s="17">
        <f>VLOOKUP("M"&amp;TEXT(I104,"0"),Punten!$A$1:$D$40,4,FALSE)</f>
        <v>3</v>
      </c>
      <c r="T104" s="17">
        <f>VLOOKUP("K"&amp;TEXT(K104,"0"),Punten!$A$1:$D$40,4,FALSE)</f>
        <v>0</v>
      </c>
      <c r="U104" s="17">
        <f>VLOOKUP("H"&amp;TEXT(L104,"0"),Punten!$A$1:$D$49,4,FALSE)</f>
        <v>0</v>
      </c>
      <c r="V104" s="17">
        <f>VLOOKUP("F"&amp;TEXT(M104,"0"),Punten!$A$1:$D$39,4,FALSE)</f>
        <v>0</v>
      </c>
      <c r="W104" s="17">
        <f t="shared" si="7"/>
        <v>5</v>
      </c>
      <c r="X104" s="17" t="str">
        <f t="shared" si="8"/>
        <v>43170B08</v>
      </c>
      <c r="Y104" s="17" t="e">
        <f>VLOOKUP(A104,'Klasse omschrijving'!$A$1:$B$44,2,FALSE)</f>
        <v>#N/A</v>
      </c>
    </row>
    <row r="105" spans="1:25" ht="14.4" x14ac:dyDescent="0.3">
      <c r="A105" s="3" t="s">
        <v>419</v>
      </c>
      <c r="B105" s="3">
        <v>45740</v>
      </c>
      <c r="C105" s="3" t="s">
        <v>79</v>
      </c>
      <c r="D105" s="3" t="s">
        <v>879</v>
      </c>
      <c r="E105" s="18">
        <v>40488</v>
      </c>
      <c r="F105" s="3" t="s">
        <v>73</v>
      </c>
      <c r="G105" s="3">
        <v>6</v>
      </c>
      <c r="H105" s="3">
        <v>5</v>
      </c>
      <c r="I105" s="3">
        <v>7</v>
      </c>
      <c r="J105" s="3"/>
      <c r="K105" s="3"/>
      <c r="L105" s="3"/>
      <c r="M105" s="3"/>
      <c r="N105" s="32">
        <v>43170</v>
      </c>
      <c r="O105" s="16">
        <f t="shared" si="9"/>
        <v>18</v>
      </c>
      <c r="P105" s="17">
        <f>COUNTIF($X:$X,X105)</f>
        <v>58</v>
      </c>
      <c r="Q105" s="17">
        <f>VLOOKUP("M"&amp;TEXT(G105,"0"),Punten!$A$1:$D$40,4,FALSE)</f>
        <v>3</v>
      </c>
      <c r="R105" s="17">
        <f>VLOOKUP("M"&amp;TEXT(H105,"0"),Punten!$A$1:$D$40,4,FALSE)</f>
        <v>4</v>
      </c>
      <c r="S105" s="17">
        <f>VLOOKUP("M"&amp;TEXT(I105,"0"),Punten!$A$1:$D$40,4,FALSE)</f>
        <v>2</v>
      </c>
      <c r="T105" s="17">
        <f>VLOOKUP("K"&amp;TEXT(K105,"0"),Punten!$A$1:$D$40,4,FALSE)</f>
        <v>0</v>
      </c>
      <c r="U105" s="17">
        <f>VLOOKUP("H"&amp;TEXT(L105,"0"),Punten!$A$1:$D$49,4,FALSE)</f>
        <v>0</v>
      </c>
      <c r="V105" s="17">
        <f>VLOOKUP("F"&amp;TEXT(M105,"0"),Punten!$A$1:$D$39,4,FALSE)</f>
        <v>0</v>
      </c>
      <c r="W105" s="17">
        <f t="shared" si="7"/>
        <v>9</v>
      </c>
      <c r="X105" s="17" t="str">
        <f t="shared" si="8"/>
        <v>43170B08</v>
      </c>
      <c r="Y105" s="17" t="e">
        <f>VLOOKUP(A105,'Klasse omschrijving'!$A$1:$B$44,2,FALSE)</f>
        <v>#N/A</v>
      </c>
    </row>
    <row r="106" spans="1:25" ht="14.4" x14ac:dyDescent="0.3">
      <c r="A106" s="3" t="s">
        <v>419</v>
      </c>
      <c r="B106" s="3">
        <v>46122</v>
      </c>
      <c r="C106" s="3" t="s">
        <v>474</v>
      </c>
      <c r="D106" s="3" t="s">
        <v>990</v>
      </c>
      <c r="E106" s="18">
        <v>40506</v>
      </c>
      <c r="F106" s="3" t="s">
        <v>68</v>
      </c>
      <c r="G106" s="3">
        <v>6</v>
      </c>
      <c r="H106" s="3">
        <v>6</v>
      </c>
      <c r="I106" s="3">
        <v>7</v>
      </c>
      <c r="J106" s="3"/>
      <c r="K106" s="3"/>
      <c r="L106" s="3"/>
      <c r="M106" s="3"/>
      <c r="N106" s="32">
        <v>43170</v>
      </c>
      <c r="O106" s="16">
        <f t="shared" si="9"/>
        <v>19</v>
      </c>
      <c r="P106" s="17">
        <f>COUNTIF($X:$X,X106)</f>
        <v>58</v>
      </c>
      <c r="Q106" s="17">
        <f>VLOOKUP("M"&amp;TEXT(G106,"0"),Punten!$A$1:$D$40,4,FALSE)</f>
        <v>3</v>
      </c>
      <c r="R106" s="17">
        <f>VLOOKUP("M"&amp;TEXT(H106,"0"),Punten!$A$1:$D$40,4,FALSE)</f>
        <v>3</v>
      </c>
      <c r="S106" s="17">
        <f>VLOOKUP("M"&amp;TEXT(I106,"0"),Punten!$A$1:$D$40,4,FALSE)</f>
        <v>2</v>
      </c>
      <c r="T106" s="17">
        <f>VLOOKUP("K"&amp;TEXT(K106,"0"),Punten!$A$1:$D$40,4,FALSE)</f>
        <v>0</v>
      </c>
      <c r="U106" s="17">
        <f>VLOOKUP("H"&amp;TEXT(L106,"0"),Punten!$A$1:$D$49,4,FALSE)</f>
        <v>0</v>
      </c>
      <c r="V106" s="17">
        <f>VLOOKUP("F"&amp;TEXT(M106,"0"),Punten!$A$1:$D$39,4,FALSE)</f>
        <v>0</v>
      </c>
      <c r="W106" s="17">
        <f t="shared" si="7"/>
        <v>8</v>
      </c>
      <c r="X106" s="17" t="str">
        <f t="shared" si="8"/>
        <v>43170B08</v>
      </c>
      <c r="Y106" s="17" t="e">
        <f>VLOOKUP(A106,'Klasse omschrijving'!$A$1:$B$44,2,FALSE)</f>
        <v>#N/A</v>
      </c>
    </row>
    <row r="107" spans="1:25" ht="14.4" x14ac:dyDescent="0.3">
      <c r="A107" s="3" t="s">
        <v>419</v>
      </c>
      <c r="B107" s="3">
        <v>47774</v>
      </c>
      <c r="C107" s="3" t="s">
        <v>829</v>
      </c>
      <c r="D107" s="3" t="s">
        <v>991</v>
      </c>
      <c r="E107" s="18">
        <v>40493</v>
      </c>
      <c r="F107" s="3" t="s">
        <v>111</v>
      </c>
      <c r="G107" s="3">
        <v>5</v>
      </c>
      <c r="H107" s="3">
        <v>7</v>
      </c>
      <c r="I107" s="3">
        <v>7</v>
      </c>
      <c r="J107" s="3"/>
      <c r="K107" s="3"/>
      <c r="L107" s="3"/>
      <c r="M107" s="3"/>
      <c r="N107" s="32">
        <v>43170</v>
      </c>
      <c r="O107" s="16">
        <f t="shared" si="9"/>
        <v>19</v>
      </c>
      <c r="P107" s="17">
        <f>COUNTIF($X:$X,X107)</f>
        <v>58</v>
      </c>
      <c r="Q107" s="17">
        <f>VLOOKUP("M"&amp;TEXT(G107,"0"),Punten!$A$1:$D$40,4,FALSE)</f>
        <v>4</v>
      </c>
      <c r="R107" s="17">
        <f>VLOOKUP("M"&amp;TEXT(H107,"0"),Punten!$A$1:$D$40,4,FALSE)</f>
        <v>2</v>
      </c>
      <c r="S107" s="17">
        <f>VLOOKUP("M"&amp;TEXT(I107,"0"),Punten!$A$1:$D$40,4,FALSE)</f>
        <v>2</v>
      </c>
      <c r="T107" s="17">
        <f>VLOOKUP("K"&amp;TEXT(K107,"0"),Punten!$A$1:$D$40,4,FALSE)</f>
        <v>0</v>
      </c>
      <c r="U107" s="17">
        <f>VLOOKUP("H"&amp;TEXT(L107,"0"),Punten!$A$1:$D$49,4,FALSE)</f>
        <v>0</v>
      </c>
      <c r="V107" s="17">
        <f>VLOOKUP("F"&amp;TEXT(M107,"0"),Punten!$A$1:$D$39,4,FALSE)</f>
        <v>0</v>
      </c>
      <c r="W107" s="17">
        <f t="shared" si="7"/>
        <v>8</v>
      </c>
      <c r="X107" s="17" t="str">
        <f t="shared" si="8"/>
        <v>43170B08</v>
      </c>
      <c r="Y107" s="17" t="e">
        <f>VLOOKUP(A107,'Klasse omschrijving'!$A$1:$B$44,2,FALSE)</f>
        <v>#N/A</v>
      </c>
    </row>
    <row r="108" spans="1:25" ht="14.4" x14ac:dyDescent="0.3">
      <c r="A108" s="3" t="s">
        <v>419</v>
      </c>
      <c r="B108" s="3">
        <v>42731</v>
      </c>
      <c r="C108" s="3" t="s">
        <v>93</v>
      </c>
      <c r="D108" s="3" t="s">
        <v>911</v>
      </c>
      <c r="E108" s="18">
        <v>40406</v>
      </c>
      <c r="F108" s="3" t="s">
        <v>132</v>
      </c>
      <c r="G108" s="3">
        <v>7</v>
      </c>
      <c r="H108" s="3">
        <v>7</v>
      </c>
      <c r="I108" s="3">
        <v>7</v>
      </c>
      <c r="J108" s="3"/>
      <c r="K108" s="3"/>
      <c r="L108" s="3"/>
      <c r="M108" s="3"/>
      <c r="N108" s="32">
        <v>43170</v>
      </c>
      <c r="O108" s="16">
        <f t="shared" si="9"/>
        <v>21</v>
      </c>
      <c r="P108" s="17">
        <f>COUNTIF($X:$X,X108)</f>
        <v>58</v>
      </c>
      <c r="Q108" s="17">
        <f>VLOOKUP("M"&amp;TEXT(G108,"0"),Punten!$A$1:$D$40,4,FALSE)</f>
        <v>2</v>
      </c>
      <c r="R108" s="17">
        <f>VLOOKUP("M"&amp;TEXT(H108,"0"),Punten!$A$1:$D$40,4,FALSE)</f>
        <v>2</v>
      </c>
      <c r="S108" s="17">
        <f>VLOOKUP("M"&amp;TEXT(I108,"0"),Punten!$A$1:$D$40,4,FALSE)</f>
        <v>2</v>
      </c>
      <c r="T108" s="17">
        <f>VLOOKUP("K"&amp;TEXT(K108,"0"),Punten!$A$1:$D$40,4,FALSE)</f>
        <v>0</v>
      </c>
      <c r="U108" s="17">
        <f>VLOOKUP("H"&amp;TEXT(L108,"0"),Punten!$A$1:$D$49,4,FALSE)</f>
        <v>0</v>
      </c>
      <c r="V108" s="17">
        <f>VLOOKUP("F"&amp;TEXT(M108,"0"),Punten!$A$1:$D$39,4,FALSE)</f>
        <v>0</v>
      </c>
      <c r="W108" s="17">
        <f t="shared" si="7"/>
        <v>6</v>
      </c>
      <c r="X108" s="17" t="str">
        <f t="shared" si="8"/>
        <v>43170B08</v>
      </c>
      <c r="Y108" s="17" t="e">
        <f>VLOOKUP(A108,'Klasse omschrijving'!$A$1:$B$44,2,FALSE)</f>
        <v>#N/A</v>
      </c>
    </row>
    <row r="109" spans="1:25" ht="14.4" x14ac:dyDescent="0.3">
      <c r="A109" s="3" t="s">
        <v>419</v>
      </c>
      <c r="B109" s="3">
        <v>45063</v>
      </c>
      <c r="C109" s="3" t="s">
        <v>740</v>
      </c>
      <c r="D109" s="3" t="s">
        <v>992</v>
      </c>
      <c r="E109" s="18">
        <v>40534</v>
      </c>
      <c r="F109" s="3" t="s">
        <v>371</v>
      </c>
      <c r="G109" s="3">
        <v>7</v>
      </c>
      <c r="H109" s="3">
        <v>7</v>
      </c>
      <c r="I109" s="3">
        <v>7</v>
      </c>
      <c r="J109" s="3"/>
      <c r="K109" s="3"/>
      <c r="L109" s="3"/>
      <c r="M109" s="3"/>
      <c r="N109" s="32">
        <v>43170</v>
      </c>
      <c r="O109" s="16">
        <f t="shared" si="9"/>
        <v>21</v>
      </c>
      <c r="P109" s="17">
        <f>COUNTIF($X:$X,X109)</f>
        <v>58</v>
      </c>
      <c r="Q109" s="17">
        <f>VLOOKUP("M"&amp;TEXT(G109,"0"),Punten!$A$1:$D$40,4,FALSE)</f>
        <v>2</v>
      </c>
      <c r="R109" s="17">
        <f>VLOOKUP("M"&amp;TEXT(H109,"0"),Punten!$A$1:$D$40,4,FALSE)</f>
        <v>2</v>
      </c>
      <c r="S109" s="17">
        <f>VLOOKUP("M"&amp;TEXT(I109,"0"),Punten!$A$1:$D$40,4,FALSE)</f>
        <v>2</v>
      </c>
      <c r="T109" s="17">
        <f>VLOOKUP("K"&amp;TEXT(K109,"0"),Punten!$A$1:$D$40,4,FALSE)</f>
        <v>0</v>
      </c>
      <c r="U109" s="17">
        <f>VLOOKUP("H"&amp;TEXT(L109,"0"),Punten!$A$1:$D$49,4,FALSE)</f>
        <v>0</v>
      </c>
      <c r="V109" s="17">
        <f>VLOOKUP("F"&amp;TEXT(M109,"0"),Punten!$A$1:$D$39,4,FALSE)</f>
        <v>0</v>
      </c>
      <c r="W109" s="17">
        <f t="shared" si="7"/>
        <v>6</v>
      </c>
      <c r="X109" s="17" t="str">
        <f t="shared" si="8"/>
        <v>43170B08</v>
      </c>
      <c r="Y109" s="17" t="e">
        <f>VLOOKUP(A109,'Klasse omschrijving'!$A$1:$B$44,2,FALSE)</f>
        <v>#N/A</v>
      </c>
    </row>
    <row r="110" spans="1:25" ht="14.4" x14ac:dyDescent="0.3">
      <c r="A110" s="3" t="s">
        <v>419</v>
      </c>
      <c r="B110" s="3">
        <v>45049</v>
      </c>
      <c r="C110" s="3" t="s">
        <v>568</v>
      </c>
      <c r="D110" s="3" t="s">
        <v>993</v>
      </c>
      <c r="E110" s="18">
        <v>40268</v>
      </c>
      <c r="F110" s="3" t="s">
        <v>371</v>
      </c>
      <c r="G110" s="3">
        <v>7</v>
      </c>
      <c r="H110" s="3">
        <v>7</v>
      </c>
      <c r="I110" s="3">
        <v>7</v>
      </c>
      <c r="J110" s="3"/>
      <c r="K110" s="3"/>
      <c r="L110" s="3"/>
      <c r="M110" s="3"/>
      <c r="N110" s="32">
        <v>43170</v>
      </c>
      <c r="O110" s="16">
        <f t="shared" si="9"/>
        <v>21</v>
      </c>
      <c r="P110" s="17">
        <f>COUNTIF($X:$X,X110)</f>
        <v>58</v>
      </c>
      <c r="Q110" s="17">
        <f>VLOOKUP("M"&amp;TEXT(G110,"0"),Punten!$A$1:$D$40,4,FALSE)</f>
        <v>2</v>
      </c>
      <c r="R110" s="17">
        <f>VLOOKUP("M"&amp;TEXT(H110,"0"),Punten!$A$1:$D$40,4,FALSE)</f>
        <v>2</v>
      </c>
      <c r="S110" s="17">
        <f>VLOOKUP("M"&amp;TEXT(I110,"0"),Punten!$A$1:$D$40,4,FALSE)</f>
        <v>2</v>
      </c>
      <c r="T110" s="17">
        <f>VLOOKUP("K"&amp;TEXT(K110,"0"),Punten!$A$1:$D$40,4,FALSE)</f>
        <v>0</v>
      </c>
      <c r="U110" s="17">
        <f>VLOOKUP("H"&amp;TEXT(L110,"0"),Punten!$A$1:$D$49,4,FALSE)</f>
        <v>0</v>
      </c>
      <c r="V110" s="17">
        <f>VLOOKUP("F"&amp;TEXT(M110,"0"),Punten!$A$1:$D$39,4,FALSE)</f>
        <v>0</v>
      </c>
      <c r="W110" s="17">
        <f t="shared" si="7"/>
        <v>6</v>
      </c>
      <c r="X110" s="17" t="str">
        <f t="shared" si="8"/>
        <v>43170B08</v>
      </c>
      <c r="Y110" s="17" t="e">
        <f>VLOOKUP(A110,'Klasse omschrijving'!$A$1:$B$44,2,FALSE)</f>
        <v>#N/A</v>
      </c>
    </row>
    <row r="111" spans="1:25" ht="14.4" x14ac:dyDescent="0.3">
      <c r="A111" s="3" t="s">
        <v>419</v>
      </c>
      <c r="B111" s="3">
        <v>44109</v>
      </c>
      <c r="C111" s="3" t="s">
        <v>87</v>
      </c>
      <c r="D111" s="3" t="s">
        <v>390</v>
      </c>
      <c r="E111" s="18">
        <v>40385</v>
      </c>
      <c r="F111" s="3" t="s">
        <v>111</v>
      </c>
      <c r="G111" s="3">
        <v>7</v>
      </c>
      <c r="H111" s="3">
        <v>7</v>
      </c>
      <c r="I111" s="3">
        <v>7</v>
      </c>
      <c r="J111" s="3"/>
      <c r="K111" s="3"/>
      <c r="L111" s="3"/>
      <c r="M111" s="3"/>
      <c r="N111" s="32">
        <v>43170</v>
      </c>
      <c r="O111" s="16">
        <f t="shared" si="9"/>
        <v>21</v>
      </c>
      <c r="P111" s="17">
        <f>COUNTIF($X:$X,X111)</f>
        <v>58</v>
      </c>
      <c r="Q111" s="17">
        <f>VLOOKUP("M"&amp;TEXT(G111,"0"),Punten!$A$1:$D$40,4,FALSE)</f>
        <v>2</v>
      </c>
      <c r="R111" s="17">
        <f>VLOOKUP("M"&amp;TEXT(H111,"0"),Punten!$A$1:$D$40,4,FALSE)</f>
        <v>2</v>
      </c>
      <c r="S111" s="17">
        <f>VLOOKUP("M"&amp;TEXT(I111,"0"),Punten!$A$1:$D$40,4,FALSE)</f>
        <v>2</v>
      </c>
      <c r="T111" s="17">
        <f>VLOOKUP("K"&amp;TEXT(K111,"0"),Punten!$A$1:$D$40,4,FALSE)</f>
        <v>0</v>
      </c>
      <c r="U111" s="17">
        <f>VLOOKUP("H"&amp;TEXT(L111,"0"),Punten!$A$1:$D$49,4,FALSE)</f>
        <v>0</v>
      </c>
      <c r="V111" s="17">
        <f>VLOOKUP("F"&amp;TEXT(M111,"0"),Punten!$A$1:$D$39,4,FALSE)</f>
        <v>0</v>
      </c>
      <c r="W111" s="17">
        <f t="shared" si="7"/>
        <v>6</v>
      </c>
      <c r="X111" s="17" t="str">
        <f t="shared" si="8"/>
        <v>43170B08</v>
      </c>
      <c r="Y111" s="17" t="e">
        <f>VLOOKUP(A111,'Klasse omschrijving'!$A$1:$B$44,2,FALSE)</f>
        <v>#N/A</v>
      </c>
    </row>
    <row r="112" spans="1:25" ht="14.4" x14ac:dyDescent="0.3">
      <c r="A112" s="3" t="s">
        <v>419</v>
      </c>
      <c r="B112" s="3">
        <v>42138</v>
      </c>
      <c r="C112" s="3" t="s">
        <v>160</v>
      </c>
      <c r="D112" s="3" t="s">
        <v>994</v>
      </c>
      <c r="E112" s="18">
        <v>40352</v>
      </c>
      <c r="F112" s="3" t="s">
        <v>71</v>
      </c>
      <c r="G112" s="3">
        <v>7</v>
      </c>
      <c r="H112" s="3">
        <v>7</v>
      </c>
      <c r="I112" s="3">
        <v>7</v>
      </c>
      <c r="J112" s="3"/>
      <c r="K112" s="3"/>
      <c r="L112" s="3"/>
      <c r="M112" s="3"/>
      <c r="N112" s="32">
        <v>43170</v>
      </c>
      <c r="O112" s="16">
        <f t="shared" si="9"/>
        <v>21</v>
      </c>
      <c r="P112" s="17">
        <f>COUNTIF($X:$X,X112)</f>
        <v>58</v>
      </c>
      <c r="Q112" s="17">
        <f>VLOOKUP("M"&amp;TEXT(G112,"0"),Punten!$A$1:$D$40,4,FALSE)</f>
        <v>2</v>
      </c>
      <c r="R112" s="17">
        <f>VLOOKUP("M"&amp;TEXT(H112,"0"),Punten!$A$1:$D$40,4,FALSE)</f>
        <v>2</v>
      </c>
      <c r="S112" s="17">
        <f>VLOOKUP("M"&amp;TEXT(I112,"0"),Punten!$A$1:$D$40,4,FALSE)</f>
        <v>2</v>
      </c>
      <c r="T112" s="17">
        <f>VLOOKUP("K"&amp;TEXT(K112,"0"),Punten!$A$1:$D$40,4,FALSE)</f>
        <v>0</v>
      </c>
      <c r="U112" s="17">
        <f>VLOOKUP("H"&amp;TEXT(L112,"0"),Punten!$A$1:$D$49,4,FALSE)</f>
        <v>0</v>
      </c>
      <c r="V112" s="17">
        <f>VLOOKUP("F"&amp;TEXT(M112,"0"),Punten!$A$1:$D$39,4,FALSE)</f>
        <v>0</v>
      </c>
      <c r="W112" s="17">
        <f t="shared" si="7"/>
        <v>6</v>
      </c>
      <c r="X112" s="17" t="str">
        <f t="shared" si="8"/>
        <v>43170B08</v>
      </c>
      <c r="Y112" s="17" t="e">
        <f>VLOOKUP(A112,'Klasse omschrijving'!$A$1:$B$44,2,FALSE)</f>
        <v>#N/A</v>
      </c>
    </row>
    <row r="113" spans="1:25" ht="14.4" x14ac:dyDescent="0.3">
      <c r="A113" s="3" t="s">
        <v>419</v>
      </c>
      <c r="B113" s="3">
        <v>47821</v>
      </c>
      <c r="C113" s="3" t="s">
        <v>633</v>
      </c>
      <c r="D113" s="3" t="s">
        <v>634</v>
      </c>
      <c r="E113" s="18">
        <v>40515</v>
      </c>
      <c r="F113" s="3" t="s">
        <v>68</v>
      </c>
      <c r="G113" s="3">
        <v>7</v>
      </c>
      <c r="H113" s="3">
        <v>6</v>
      </c>
      <c r="I113" s="3">
        <v>8</v>
      </c>
      <c r="J113" s="3"/>
      <c r="K113" s="3"/>
      <c r="L113" s="3"/>
      <c r="M113" s="3"/>
      <c r="N113" s="32">
        <v>43170</v>
      </c>
      <c r="O113" s="16">
        <f t="shared" si="9"/>
        <v>21</v>
      </c>
      <c r="P113" s="17">
        <f>COUNTIF($X:$X,X113)</f>
        <v>58</v>
      </c>
      <c r="Q113" s="17">
        <f>VLOOKUP("M"&amp;TEXT(G113,"0"),Punten!$A$1:$D$40,4,FALSE)</f>
        <v>2</v>
      </c>
      <c r="R113" s="17">
        <f>VLOOKUP("M"&amp;TEXT(H113,"0"),Punten!$A$1:$D$40,4,FALSE)</f>
        <v>3</v>
      </c>
      <c r="S113" s="17">
        <f>VLOOKUP("M"&amp;TEXT(I113,"0"),Punten!$A$1:$D$40,4,FALSE)</f>
        <v>1</v>
      </c>
      <c r="T113" s="17">
        <f>VLOOKUP("K"&amp;TEXT(K113,"0"),Punten!$A$1:$D$40,4,FALSE)</f>
        <v>0</v>
      </c>
      <c r="U113" s="17">
        <f>VLOOKUP("H"&amp;TEXT(L113,"0"),Punten!$A$1:$D$49,4,FALSE)</f>
        <v>0</v>
      </c>
      <c r="V113" s="17">
        <f>VLOOKUP("F"&amp;TEXT(M113,"0"),Punten!$A$1:$D$39,4,FALSE)</f>
        <v>0</v>
      </c>
      <c r="W113" s="17">
        <f t="shared" si="7"/>
        <v>6</v>
      </c>
      <c r="X113" s="17" t="str">
        <f t="shared" si="8"/>
        <v>43170B08</v>
      </c>
      <c r="Y113" s="17" t="e">
        <f>VLOOKUP(A113,'Klasse omschrijving'!$A$1:$B$44,2,FALSE)</f>
        <v>#N/A</v>
      </c>
    </row>
    <row r="114" spans="1:25" ht="14.4" x14ac:dyDescent="0.3">
      <c r="A114" s="3" t="s">
        <v>419</v>
      </c>
      <c r="B114" s="3">
        <v>44606</v>
      </c>
      <c r="C114" s="3" t="s">
        <v>157</v>
      </c>
      <c r="D114" s="3" t="s">
        <v>995</v>
      </c>
      <c r="E114" s="18">
        <v>40539</v>
      </c>
      <c r="F114" s="3" t="s">
        <v>71</v>
      </c>
      <c r="G114" s="3">
        <v>7</v>
      </c>
      <c r="H114" s="3">
        <v>7</v>
      </c>
      <c r="I114" s="3">
        <v>8</v>
      </c>
      <c r="J114" s="3"/>
      <c r="K114" s="3"/>
      <c r="L114" s="3"/>
      <c r="M114" s="3"/>
      <c r="N114" s="32">
        <v>43170</v>
      </c>
      <c r="O114" s="16">
        <f t="shared" si="9"/>
        <v>22</v>
      </c>
      <c r="P114" s="17">
        <f>COUNTIF($X:$X,X114)</f>
        <v>58</v>
      </c>
      <c r="Q114" s="17">
        <f>VLOOKUP("M"&amp;TEXT(G114,"0"),Punten!$A$1:$D$40,4,FALSE)</f>
        <v>2</v>
      </c>
      <c r="R114" s="17">
        <f>VLOOKUP("M"&amp;TEXT(H114,"0"),Punten!$A$1:$D$40,4,FALSE)</f>
        <v>2</v>
      </c>
      <c r="S114" s="17">
        <f>VLOOKUP("M"&amp;TEXT(I114,"0"),Punten!$A$1:$D$40,4,FALSE)</f>
        <v>1</v>
      </c>
      <c r="T114" s="17">
        <f>VLOOKUP("K"&amp;TEXT(K114,"0"),Punten!$A$1:$D$40,4,FALSE)</f>
        <v>0</v>
      </c>
      <c r="U114" s="17">
        <f>VLOOKUP("H"&amp;TEXT(L114,"0"),Punten!$A$1:$D$49,4,FALSE)</f>
        <v>0</v>
      </c>
      <c r="V114" s="17">
        <f>VLOOKUP("F"&amp;TEXT(M114,"0"),Punten!$A$1:$D$39,4,FALSE)</f>
        <v>0</v>
      </c>
      <c r="W114" s="17">
        <f t="shared" si="7"/>
        <v>5</v>
      </c>
      <c r="X114" s="17" t="str">
        <f t="shared" si="8"/>
        <v>43170B08</v>
      </c>
      <c r="Y114" s="17" t="e">
        <f>VLOOKUP(A114,'Klasse omschrijving'!$A$1:$B$44,2,FALSE)</f>
        <v>#N/A</v>
      </c>
    </row>
    <row r="115" spans="1:25" ht="14.4" x14ac:dyDescent="0.3">
      <c r="A115" s="3" t="s">
        <v>454</v>
      </c>
      <c r="B115" s="3">
        <v>47411</v>
      </c>
      <c r="C115" s="3" t="s">
        <v>996</v>
      </c>
      <c r="D115" s="3" t="s">
        <v>449</v>
      </c>
      <c r="E115" s="18">
        <v>39912</v>
      </c>
      <c r="F115" s="3" t="s">
        <v>89</v>
      </c>
      <c r="G115" s="3">
        <v>1</v>
      </c>
      <c r="H115" s="3">
        <v>1</v>
      </c>
      <c r="I115" s="3">
        <v>1</v>
      </c>
      <c r="J115" s="3"/>
      <c r="K115" s="3">
        <v>1</v>
      </c>
      <c r="L115" s="3">
        <v>1</v>
      </c>
      <c r="M115" s="3">
        <v>1</v>
      </c>
      <c r="N115" s="32">
        <v>43170</v>
      </c>
      <c r="O115" s="16">
        <f t="shared" si="9"/>
        <v>3</v>
      </c>
      <c r="P115" s="17">
        <f>COUNTIF($X:$X,X115)</f>
        <v>50</v>
      </c>
      <c r="Q115" s="17">
        <f>VLOOKUP("M"&amp;TEXT(G115,"0"),Punten!$A$1:$D$40,4,FALSE)</f>
        <v>8</v>
      </c>
      <c r="R115" s="17">
        <f>VLOOKUP("M"&amp;TEXT(H115,"0"),Punten!$A$1:$D$40,4,FALSE)</f>
        <v>8</v>
      </c>
      <c r="S115" s="17">
        <f>VLOOKUP("M"&amp;TEXT(I115,"0"),Punten!$A$1:$D$40,4,FALSE)</f>
        <v>8</v>
      </c>
      <c r="T115" s="17">
        <f>VLOOKUP("K"&amp;TEXT(K115,"0"),Punten!$A$1:$D$40,4,FALSE)</f>
        <v>5</v>
      </c>
      <c r="U115" s="17">
        <f>VLOOKUP("H"&amp;TEXT(L115,"0"),Punten!$A$1:$D$49,4,FALSE)</f>
        <v>5</v>
      </c>
      <c r="V115" s="17">
        <f>VLOOKUP("F"&amp;TEXT(M115,"0"),Punten!$A$1:$D$39,4,FALSE)</f>
        <v>50</v>
      </c>
      <c r="W115" s="17">
        <f t="shared" si="7"/>
        <v>84</v>
      </c>
      <c r="X115" s="17" t="str">
        <f t="shared" si="8"/>
        <v>43170B09</v>
      </c>
      <c r="Y115" s="17" t="e">
        <f>VLOOKUP(A115,'Klasse omschrijving'!$A$1:$B$44,2,FALSE)</f>
        <v>#N/A</v>
      </c>
    </row>
    <row r="116" spans="1:25" ht="14.4" x14ac:dyDescent="0.3">
      <c r="A116" s="3" t="s">
        <v>454</v>
      </c>
      <c r="B116" s="3">
        <v>42723</v>
      </c>
      <c r="C116" s="3" t="s">
        <v>115</v>
      </c>
      <c r="D116" s="3" t="s">
        <v>447</v>
      </c>
      <c r="E116" s="18">
        <v>39926</v>
      </c>
      <c r="F116" s="3" t="s">
        <v>132</v>
      </c>
      <c r="G116" s="3">
        <v>2</v>
      </c>
      <c r="H116" s="3">
        <v>2</v>
      </c>
      <c r="I116" s="3">
        <v>1</v>
      </c>
      <c r="J116" s="3"/>
      <c r="K116" s="3">
        <v>1</v>
      </c>
      <c r="L116" s="3">
        <v>2</v>
      </c>
      <c r="M116" s="3">
        <v>2</v>
      </c>
      <c r="N116" s="32">
        <v>43170</v>
      </c>
      <c r="O116" s="16">
        <f t="shared" si="9"/>
        <v>5</v>
      </c>
      <c r="P116" s="17">
        <f>COUNTIF($X:$X,X116)</f>
        <v>50</v>
      </c>
      <c r="Q116" s="17">
        <f>VLOOKUP("M"&amp;TEXT(G116,"0"),Punten!$A$1:$D$40,4,FALSE)</f>
        <v>7</v>
      </c>
      <c r="R116" s="17">
        <f>VLOOKUP("M"&amp;TEXT(H116,"0"),Punten!$A$1:$D$40,4,FALSE)</f>
        <v>7</v>
      </c>
      <c r="S116" s="17">
        <f>VLOOKUP("M"&amp;TEXT(I116,"0"),Punten!$A$1:$D$40,4,FALSE)</f>
        <v>8</v>
      </c>
      <c r="T116" s="17">
        <f>VLOOKUP("K"&amp;TEXT(K116,"0"),Punten!$A$1:$D$40,4,FALSE)</f>
        <v>5</v>
      </c>
      <c r="U116" s="17">
        <f>VLOOKUP("H"&amp;TEXT(L116,"0"),Punten!$A$1:$D$49,4,FALSE)</f>
        <v>5</v>
      </c>
      <c r="V116" s="17">
        <f>VLOOKUP("F"&amp;TEXT(M116,"0"),Punten!$A$1:$D$39,4,FALSE)</f>
        <v>30</v>
      </c>
      <c r="W116" s="17">
        <f t="shared" si="7"/>
        <v>62</v>
      </c>
      <c r="X116" s="17" t="str">
        <f t="shared" si="8"/>
        <v>43170B09</v>
      </c>
      <c r="Y116" s="17" t="e">
        <f>VLOOKUP(A116,'Klasse omschrijving'!$A$1:$B$44,2,FALSE)</f>
        <v>#N/A</v>
      </c>
    </row>
    <row r="117" spans="1:25" ht="14.4" x14ac:dyDescent="0.3">
      <c r="A117" s="3" t="s">
        <v>454</v>
      </c>
      <c r="B117" s="3">
        <v>44971</v>
      </c>
      <c r="C117" s="3" t="s">
        <v>139</v>
      </c>
      <c r="D117" s="3" t="s">
        <v>448</v>
      </c>
      <c r="E117" s="18">
        <v>39890</v>
      </c>
      <c r="F117" s="3" t="s">
        <v>86</v>
      </c>
      <c r="G117" s="3">
        <v>1</v>
      </c>
      <c r="H117" s="3">
        <v>1</v>
      </c>
      <c r="I117" s="3">
        <v>1</v>
      </c>
      <c r="J117" s="3"/>
      <c r="K117" s="3">
        <v>1</v>
      </c>
      <c r="L117" s="3">
        <v>1</v>
      </c>
      <c r="M117" s="3">
        <v>3</v>
      </c>
      <c r="N117" s="32">
        <v>43170</v>
      </c>
      <c r="O117" s="16">
        <f t="shared" si="9"/>
        <v>3</v>
      </c>
      <c r="P117" s="17">
        <f>COUNTIF($X:$X,X117)</f>
        <v>50</v>
      </c>
      <c r="Q117" s="17">
        <f>VLOOKUP("M"&amp;TEXT(G117,"0"),Punten!$A$1:$D$40,4,FALSE)</f>
        <v>8</v>
      </c>
      <c r="R117" s="17">
        <f>VLOOKUP("M"&amp;TEXT(H117,"0"),Punten!$A$1:$D$40,4,FALSE)</f>
        <v>8</v>
      </c>
      <c r="S117" s="17">
        <f>VLOOKUP("M"&amp;TEXT(I117,"0"),Punten!$A$1:$D$40,4,FALSE)</f>
        <v>8</v>
      </c>
      <c r="T117" s="17">
        <f>VLOOKUP("K"&amp;TEXT(K117,"0"),Punten!$A$1:$D$40,4,FALSE)</f>
        <v>5</v>
      </c>
      <c r="U117" s="17">
        <f>VLOOKUP("H"&amp;TEXT(L117,"0"),Punten!$A$1:$D$49,4,FALSE)</f>
        <v>5</v>
      </c>
      <c r="V117" s="17">
        <f>VLOOKUP("F"&amp;TEXT(M117,"0"),Punten!$A$1:$D$39,4,FALSE)</f>
        <v>25</v>
      </c>
      <c r="W117" s="17">
        <f t="shared" si="7"/>
        <v>59</v>
      </c>
      <c r="X117" s="17" t="str">
        <f t="shared" si="8"/>
        <v>43170B09</v>
      </c>
      <c r="Y117" s="17" t="e">
        <f>VLOOKUP(A117,'Klasse omschrijving'!$A$1:$B$44,2,FALSE)</f>
        <v>#N/A</v>
      </c>
    </row>
    <row r="118" spans="1:25" ht="14.4" x14ac:dyDescent="0.3">
      <c r="A118" s="3" t="s">
        <v>454</v>
      </c>
      <c r="B118" s="3">
        <v>44962</v>
      </c>
      <c r="C118" s="3" t="s">
        <v>978</v>
      </c>
      <c r="D118" s="3" t="s">
        <v>426</v>
      </c>
      <c r="E118" s="18">
        <v>39871</v>
      </c>
      <c r="F118" s="3" t="s">
        <v>86</v>
      </c>
      <c r="G118" s="3">
        <v>1</v>
      </c>
      <c r="H118" s="3">
        <v>1</v>
      </c>
      <c r="I118" s="3">
        <v>1</v>
      </c>
      <c r="J118" s="3"/>
      <c r="K118" s="3">
        <v>1</v>
      </c>
      <c r="L118" s="3">
        <v>2</v>
      </c>
      <c r="M118" s="3">
        <v>4</v>
      </c>
      <c r="N118" s="32">
        <v>43170</v>
      </c>
      <c r="O118" s="16">
        <f t="shared" si="9"/>
        <v>3</v>
      </c>
      <c r="P118" s="17">
        <f>COUNTIF($X:$X,X118)</f>
        <v>50</v>
      </c>
      <c r="Q118" s="17">
        <f>VLOOKUP("M"&amp;TEXT(G118,"0"),Punten!$A$1:$D$40,4,FALSE)</f>
        <v>8</v>
      </c>
      <c r="R118" s="17">
        <f>VLOOKUP("M"&amp;TEXT(H118,"0"),Punten!$A$1:$D$40,4,FALSE)</f>
        <v>8</v>
      </c>
      <c r="S118" s="17">
        <f>VLOOKUP("M"&amp;TEXT(I118,"0"),Punten!$A$1:$D$40,4,FALSE)</f>
        <v>8</v>
      </c>
      <c r="T118" s="17">
        <f>VLOOKUP("K"&amp;TEXT(K118,"0"),Punten!$A$1:$D$40,4,FALSE)</f>
        <v>5</v>
      </c>
      <c r="U118" s="17">
        <f>VLOOKUP("H"&amp;TEXT(L118,"0"),Punten!$A$1:$D$49,4,FALSE)</f>
        <v>5</v>
      </c>
      <c r="V118" s="17">
        <f>VLOOKUP("F"&amp;TEXT(M118,"0"),Punten!$A$1:$D$39,4,FALSE)</f>
        <v>20</v>
      </c>
      <c r="W118" s="17">
        <f t="shared" si="7"/>
        <v>54</v>
      </c>
      <c r="X118" s="17" t="str">
        <f t="shared" si="8"/>
        <v>43170B09</v>
      </c>
      <c r="Y118" s="17" t="e">
        <f>VLOOKUP(A118,'Klasse omschrijving'!$A$1:$B$44,2,FALSE)</f>
        <v>#N/A</v>
      </c>
    </row>
    <row r="119" spans="1:25" ht="14.4" x14ac:dyDescent="0.3">
      <c r="A119" s="3" t="s">
        <v>454</v>
      </c>
      <c r="B119" s="3">
        <v>24</v>
      </c>
      <c r="C119" s="3" t="s">
        <v>145</v>
      </c>
      <c r="D119" s="3" t="s">
        <v>450</v>
      </c>
      <c r="E119" s="18">
        <v>39924</v>
      </c>
      <c r="F119" s="3" t="s">
        <v>106</v>
      </c>
      <c r="G119" s="3">
        <v>1</v>
      </c>
      <c r="H119" s="3">
        <v>1</v>
      </c>
      <c r="I119" s="3">
        <v>1</v>
      </c>
      <c r="J119" s="3"/>
      <c r="K119" s="3">
        <v>2</v>
      </c>
      <c r="L119" s="3">
        <v>3</v>
      </c>
      <c r="M119" s="3">
        <v>5</v>
      </c>
      <c r="N119" s="32">
        <v>43170</v>
      </c>
      <c r="O119" s="16">
        <f t="shared" si="9"/>
        <v>3</v>
      </c>
      <c r="P119" s="17">
        <f>COUNTIF($X:$X,X119)</f>
        <v>50</v>
      </c>
      <c r="Q119" s="17">
        <f>VLOOKUP("M"&amp;TEXT(G119,"0"),Punten!$A$1:$D$40,4,FALSE)</f>
        <v>8</v>
      </c>
      <c r="R119" s="17">
        <f>VLOOKUP("M"&amp;TEXT(H119,"0"),Punten!$A$1:$D$40,4,FALSE)</f>
        <v>8</v>
      </c>
      <c r="S119" s="17">
        <f>VLOOKUP("M"&amp;TEXT(I119,"0"),Punten!$A$1:$D$40,4,FALSE)</f>
        <v>8</v>
      </c>
      <c r="T119" s="17">
        <f>VLOOKUP("K"&amp;TEXT(K119,"0"),Punten!$A$1:$D$40,4,FALSE)</f>
        <v>5</v>
      </c>
      <c r="U119" s="17">
        <f>VLOOKUP("H"&amp;TEXT(L119,"0"),Punten!$A$1:$D$49,4,FALSE)</f>
        <v>5</v>
      </c>
      <c r="V119" s="17">
        <f>VLOOKUP("F"&amp;TEXT(M119,"0"),Punten!$A$1:$D$39,4,FALSE)</f>
        <v>17</v>
      </c>
      <c r="W119" s="17">
        <f t="shared" si="7"/>
        <v>51</v>
      </c>
      <c r="X119" s="17" t="str">
        <f t="shared" si="8"/>
        <v>43170B09</v>
      </c>
      <c r="Y119" s="17" t="e">
        <f>VLOOKUP(A119,'Klasse omschrijving'!$A$1:$B$44,2,FALSE)</f>
        <v>#N/A</v>
      </c>
    </row>
    <row r="120" spans="1:25" ht="14.4" x14ac:dyDescent="0.3">
      <c r="A120" s="3" t="s">
        <v>454</v>
      </c>
      <c r="B120" s="3">
        <v>42126</v>
      </c>
      <c r="C120" s="3" t="s">
        <v>157</v>
      </c>
      <c r="D120" s="3" t="s">
        <v>445</v>
      </c>
      <c r="E120" s="18">
        <v>39848</v>
      </c>
      <c r="F120" s="3" t="s">
        <v>71</v>
      </c>
      <c r="G120" s="3">
        <v>2</v>
      </c>
      <c r="H120" s="3">
        <v>2</v>
      </c>
      <c r="I120" s="3">
        <v>3</v>
      </c>
      <c r="J120" s="3"/>
      <c r="K120" s="3">
        <v>3</v>
      </c>
      <c r="L120" s="3">
        <v>3</v>
      </c>
      <c r="M120" s="3">
        <v>6</v>
      </c>
      <c r="N120" s="32">
        <v>43170</v>
      </c>
      <c r="O120" s="16">
        <f t="shared" si="9"/>
        <v>7</v>
      </c>
      <c r="P120" s="17">
        <f>COUNTIF($X:$X,X120)</f>
        <v>50</v>
      </c>
      <c r="Q120" s="17">
        <f>VLOOKUP("M"&amp;TEXT(G120,"0"),Punten!$A$1:$D$40,4,FALSE)</f>
        <v>7</v>
      </c>
      <c r="R120" s="17">
        <f>VLOOKUP("M"&amp;TEXT(H120,"0"),Punten!$A$1:$D$40,4,FALSE)</f>
        <v>7</v>
      </c>
      <c r="S120" s="17">
        <f>VLOOKUP("M"&amp;TEXT(I120,"0"),Punten!$A$1:$D$40,4,FALSE)</f>
        <v>6</v>
      </c>
      <c r="T120" s="17">
        <f>VLOOKUP("K"&amp;TEXT(K120,"0"),Punten!$A$1:$D$40,4,FALSE)</f>
        <v>5</v>
      </c>
      <c r="U120" s="17">
        <f>VLOOKUP("H"&amp;TEXT(L120,"0"),Punten!$A$1:$D$49,4,FALSE)</f>
        <v>5</v>
      </c>
      <c r="V120" s="17">
        <f>VLOOKUP("F"&amp;TEXT(M120,"0"),Punten!$A$1:$D$39,4,FALSE)</f>
        <v>15</v>
      </c>
      <c r="W120" s="17">
        <f t="shared" si="7"/>
        <v>45</v>
      </c>
      <c r="X120" s="17" t="str">
        <f t="shared" si="8"/>
        <v>43170B09</v>
      </c>
      <c r="Y120" s="17" t="e">
        <f>VLOOKUP(A120,'Klasse omschrijving'!$A$1:$B$44,2,FALSE)</f>
        <v>#N/A</v>
      </c>
    </row>
    <row r="121" spans="1:25" ht="14.4" x14ac:dyDescent="0.3">
      <c r="A121" s="3" t="s">
        <v>454</v>
      </c>
      <c r="B121" s="3">
        <v>2375</v>
      </c>
      <c r="C121" s="3" t="s">
        <v>129</v>
      </c>
      <c r="D121" s="3" t="s">
        <v>452</v>
      </c>
      <c r="E121" s="18">
        <v>39901</v>
      </c>
      <c r="F121" s="3" t="s">
        <v>997</v>
      </c>
      <c r="G121" s="3">
        <v>4</v>
      </c>
      <c r="H121" s="3">
        <v>2</v>
      </c>
      <c r="I121" s="3">
        <v>2</v>
      </c>
      <c r="J121" s="3"/>
      <c r="K121" s="3">
        <v>2</v>
      </c>
      <c r="L121" s="3">
        <v>4</v>
      </c>
      <c r="M121" s="3">
        <v>7</v>
      </c>
      <c r="N121" s="32">
        <v>43170</v>
      </c>
      <c r="O121" s="16">
        <f t="shared" si="9"/>
        <v>8</v>
      </c>
      <c r="P121" s="17">
        <f>COUNTIF($X:$X,X121)</f>
        <v>50</v>
      </c>
      <c r="Q121" s="17">
        <f>VLOOKUP("M"&amp;TEXT(G121,"0"),Punten!$A$1:$D$40,4,FALSE)</f>
        <v>5</v>
      </c>
      <c r="R121" s="17">
        <f>VLOOKUP("M"&amp;TEXT(H121,"0"),Punten!$A$1:$D$40,4,FALSE)</f>
        <v>7</v>
      </c>
      <c r="S121" s="17">
        <f>VLOOKUP("M"&amp;TEXT(I121,"0"),Punten!$A$1:$D$40,4,FALSE)</f>
        <v>7</v>
      </c>
      <c r="T121" s="17">
        <f>VLOOKUP("K"&amp;TEXT(K121,"0"),Punten!$A$1:$D$40,4,FALSE)</f>
        <v>5</v>
      </c>
      <c r="U121" s="17">
        <f>VLOOKUP("H"&amp;TEXT(L121,"0"),Punten!$A$1:$D$49,4,FALSE)</f>
        <v>5</v>
      </c>
      <c r="V121" s="17">
        <f>VLOOKUP("F"&amp;TEXT(M121,"0"),Punten!$A$1:$D$39,4,FALSE)</f>
        <v>13</v>
      </c>
      <c r="W121" s="17">
        <f t="shared" si="7"/>
        <v>42</v>
      </c>
      <c r="X121" s="17" t="str">
        <f t="shared" si="8"/>
        <v>43170B09</v>
      </c>
      <c r="Y121" s="17" t="e">
        <f>VLOOKUP(A121,'Klasse omschrijving'!$A$1:$B$44,2,FALSE)</f>
        <v>#N/A</v>
      </c>
    </row>
    <row r="122" spans="1:25" ht="14.4" x14ac:dyDescent="0.3">
      <c r="A122" s="3" t="s">
        <v>454</v>
      </c>
      <c r="B122" s="3">
        <v>1968</v>
      </c>
      <c r="C122" s="3" t="s">
        <v>87</v>
      </c>
      <c r="D122" s="3" t="s">
        <v>440</v>
      </c>
      <c r="E122" s="18">
        <v>39821</v>
      </c>
      <c r="F122" s="3" t="s">
        <v>78</v>
      </c>
      <c r="G122" s="3">
        <v>5</v>
      </c>
      <c r="H122" s="3">
        <v>1</v>
      </c>
      <c r="I122" s="3">
        <v>1</v>
      </c>
      <c r="J122" s="3"/>
      <c r="K122" s="3">
        <v>2</v>
      </c>
      <c r="L122" s="3">
        <v>4</v>
      </c>
      <c r="M122" s="3">
        <v>8</v>
      </c>
      <c r="N122" s="32">
        <v>43170</v>
      </c>
      <c r="O122" s="16">
        <f t="shared" si="9"/>
        <v>7</v>
      </c>
      <c r="P122" s="17">
        <f>COUNTIF($X:$X,X122)</f>
        <v>50</v>
      </c>
      <c r="Q122" s="17">
        <f>VLOOKUP("M"&amp;TEXT(G122,"0"),Punten!$A$1:$D$40,4,FALSE)</f>
        <v>4</v>
      </c>
      <c r="R122" s="17">
        <f>VLOOKUP("M"&amp;TEXT(H122,"0"),Punten!$A$1:$D$40,4,FALSE)</f>
        <v>8</v>
      </c>
      <c r="S122" s="17">
        <f>VLOOKUP("M"&amp;TEXT(I122,"0"),Punten!$A$1:$D$40,4,FALSE)</f>
        <v>8</v>
      </c>
      <c r="T122" s="17">
        <f>VLOOKUP("K"&amp;TEXT(K122,"0"),Punten!$A$1:$D$40,4,FALSE)</f>
        <v>5</v>
      </c>
      <c r="U122" s="17">
        <f>VLOOKUP("H"&amp;TEXT(L122,"0"),Punten!$A$1:$D$49,4,FALSE)</f>
        <v>5</v>
      </c>
      <c r="V122" s="17">
        <f>VLOOKUP("F"&amp;TEXT(M122,"0"),Punten!$A$1:$D$39,4,FALSE)</f>
        <v>11</v>
      </c>
      <c r="W122" s="17">
        <f t="shared" si="7"/>
        <v>41</v>
      </c>
      <c r="X122" s="17" t="str">
        <f t="shared" si="8"/>
        <v>43170B09</v>
      </c>
      <c r="Y122" s="17" t="e">
        <f>VLOOKUP(A122,'Klasse omschrijving'!$A$1:$B$44,2,FALSE)</f>
        <v>#N/A</v>
      </c>
    </row>
    <row r="123" spans="1:25" ht="14.4" x14ac:dyDescent="0.3">
      <c r="A123" s="3" t="s">
        <v>454</v>
      </c>
      <c r="B123" s="3">
        <v>44948</v>
      </c>
      <c r="C123" s="3" t="s">
        <v>79</v>
      </c>
      <c r="D123" s="3" t="s">
        <v>451</v>
      </c>
      <c r="E123" s="18">
        <v>39999</v>
      </c>
      <c r="F123" s="3" t="s">
        <v>86</v>
      </c>
      <c r="G123" s="3">
        <v>3</v>
      </c>
      <c r="H123" s="3">
        <v>3</v>
      </c>
      <c r="I123" s="3">
        <v>2</v>
      </c>
      <c r="J123" s="3"/>
      <c r="K123" s="3">
        <v>2</v>
      </c>
      <c r="L123" s="3">
        <v>5</v>
      </c>
      <c r="M123" s="3"/>
      <c r="N123" s="32">
        <v>43170</v>
      </c>
      <c r="O123" s="16">
        <f t="shared" si="9"/>
        <v>8</v>
      </c>
      <c r="P123" s="17">
        <f>COUNTIF($X:$X,X123)</f>
        <v>50</v>
      </c>
      <c r="Q123" s="17">
        <f>VLOOKUP("M"&amp;TEXT(G123,"0"),Punten!$A$1:$D$40,4,FALSE)</f>
        <v>6</v>
      </c>
      <c r="R123" s="17">
        <f>VLOOKUP("M"&amp;TEXT(H123,"0"),Punten!$A$1:$D$40,4,FALSE)</f>
        <v>6</v>
      </c>
      <c r="S123" s="17">
        <f>VLOOKUP("M"&amp;TEXT(I123,"0"),Punten!$A$1:$D$40,4,FALSE)</f>
        <v>7</v>
      </c>
      <c r="T123" s="17">
        <f>VLOOKUP("K"&amp;TEXT(K123,"0"),Punten!$A$1:$D$40,4,FALSE)</f>
        <v>5</v>
      </c>
      <c r="U123" s="17">
        <f>VLOOKUP("H"&amp;TEXT(L123,"0"),Punten!$A$1:$D$49,4,FALSE)</f>
        <v>4</v>
      </c>
      <c r="V123" s="17">
        <f>VLOOKUP("F"&amp;TEXT(M123,"0"),Punten!$A$1:$D$39,4,FALSE)</f>
        <v>0</v>
      </c>
      <c r="W123" s="17">
        <f t="shared" si="7"/>
        <v>28</v>
      </c>
      <c r="X123" s="17" t="str">
        <f t="shared" si="8"/>
        <v>43170B09</v>
      </c>
      <c r="Y123" s="17" t="e">
        <f>VLOOKUP(A123,'Klasse omschrijving'!$A$1:$B$44,2,FALSE)</f>
        <v>#N/A</v>
      </c>
    </row>
    <row r="124" spans="1:25" ht="14.4" x14ac:dyDescent="0.3">
      <c r="A124" s="3" t="s">
        <v>454</v>
      </c>
      <c r="B124" s="3">
        <v>53304</v>
      </c>
      <c r="C124" s="3" t="s">
        <v>160</v>
      </c>
      <c r="D124" s="3" t="s">
        <v>439</v>
      </c>
      <c r="E124" s="18">
        <v>39814</v>
      </c>
      <c r="F124" s="3" t="s">
        <v>111</v>
      </c>
      <c r="G124" s="3">
        <v>2</v>
      </c>
      <c r="H124" s="3">
        <v>2</v>
      </c>
      <c r="I124" s="3">
        <v>2</v>
      </c>
      <c r="J124" s="3"/>
      <c r="K124" s="3">
        <v>3</v>
      </c>
      <c r="L124" s="3">
        <v>5</v>
      </c>
      <c r="M124" s="3"/>
      <c r="N124" s="32">
        <v>43170</v>
      </c>
      <c r="O124" s="16">
        <f t="shared" si="9"/>
        <v>6</v>
      </c>
      <c r="P124" s="17">
        <f>COUNTIF($X:$X,X124)</f>
        <v>50</v>
      </c>
      <c r="Q124" s="17">
        <f>VLOOKUP("M"&amp;TEXT(G124,"0"),Punten!$A$1:$D$40,4,FALSE)</f>
        <v>7</v>
      </c>
      <c r="R124" s="17">
        <f>VLOOKUP("M"&amp;TEXT(H124,"0"),Punten!$A$1:$D$40,4,FALSE)</f>
        <v>7</v>
      </c>
      <c r="S124" s="17">
        <f>VLOOKUP("M"&amp;TEXT(I124,"0"),Punten!$A$1:$D$40,4,FALSE)</f>
        <v>7</v>
      </c>
      <c r="T124" s="17">
        <f>VLOOKUP("K"&amp;TEXT(K124,"0"),Punten!$A$1:$D$40,4,FALSE)</f>
        <v>5</v>
      </c>
      <c r="U124" s="17">
        <f>VLOOKUP("H"&amp;TEXT(L124,"0"),Punten!$A$1:$D$49,4,FALSE)</f>
        <v>4</v>
      </c>
      <c r="V124" s="17">
        <f>VLOOKUP("F"&amp;TEXT(M124,"0"),Punten!$A$1:$D$39,4,FALSE)</f>
        <v>0</v>
      </c>
      <c r="W124" s="17">
        <f t="shared" si="7"/>
        <v>30</v>
      </c>
      <c r="X124" s="17" t="str">
        <f t="shared" si="8"/>
        <v>43170B09</v>
      </c>
      <c r="Y124" s="17" t="e">
        <f>VLOOKUP(A124,'Klasse omschrijving'!$A$1:$B$44,2,FALSE)</f>
        <v>#N/A</v>
      </c>
    </row>
    <row r="125" spans="1:25" ht="14.4" x14ac:dyDescent="0.3">
      <c r="A125" s="3" t="s">
        <v>454</v>
      </c>
      <c r="B125" s="3">
        <v>44162</v>
      </c>
      <c r="C125" s="3" t="s">
        <v>124</v>
      </c>
      <c r="D125" s="3" t="s">
        <v>446</v>
      </c>
      <c r="E125" s="18">
        <v>39929</v>
      </c>
      <c r="F125" s="3" t="s">
        <v>106</v>
      </c>
      <c r="G125" s="3">
        <v>3</v>
      </c>
      <c r="H125" s="3">
        <v>2</v>
      </c>
      <c r="I125" s="3">
        <v>2</v>
      </c>
      <c r="J125" s="3"/>
      <c r="K125" s="3">
        <v>3</v>
      </c>
      <c r="L125" s="3">
        <v>6</v>
      </c>
      <c r="M125" s="3"/>
      <c r="N125" s="32">
        <v>43170</v>
      </c>
      <c r="O125" s="16">
        <f t="shared" si="9"/>
        <v>7</v>
      </c>
      <c r="P125" s="17">
        <f>COUNTIF($X:$X,X125)</f>
        <v>50</v>
      </c>
      <c r="Q125" s="17">
        <f>VLOOKUP("M"&amp;TEXT(G125,"0"),Punten!$A$1:$D$40,4,FALSE)</f>
        <v>6</v>
      </c>
      <c r="R125" s="17">
        <f>VLOOKUP("M"&amp;TEXT(H125,"0"),Punten!$A$1:$D$40,4,FALSE)</f>
        <v>7</v>
      </c>
      <c r="S125" s="17">
        <f>VLOOKUP("M"&amp;TEXT(I125,"0"),Punten!$A$1:$D$40,4,FALSE)</f>
        <v>7</v>
      </c>
      <c r="T125" s="17">
        <f>VLOOKUP("K"&amp;TEXT(K125,"0"),Punten!$A$1:$D$40,4,FALSE)</f>
        <v>5</v>
      </c>
      <c r="U125" s="17">
        <f>VLOOKUP("H"&amp;TEXT(L125,"0"),Punten!$A$1:$D$49,4,FALSE)</f>
        <v>3</v>
      </c>
      <c r="V125" s="17">
        <f>VLOOKUP("F"&amp;TEXT(M125,"0"),Punten!$A$1:$D$39,4,FALSE)</f>
        <v>0</v>
      </c>
      <c r="W125" s="17">
        <f t="shared" si="7"/>
        <v>28</v>
      </c>
      <c r="X125" s="17" t="str">
        <f t="shared" si="8"/>
        <v>43170B09</v>
      </c>
      <c r="Y125" s="17" t="e">
        <f>VLOOKUP(A125,'Klasse omschrijving'!$A$1:$B$44,2,FALSE)</f>
        <v>#N/A</v>
      </c>
    </row>
    <row r="126" spans="1:25" ht="14.4" x14ac:dyDescent="0.3">
      <c r="A126" s="3" t="s">
        <v>454</v>
      </c>
      <c r="B126" s="3">
        <v>46388</v>
      </c>
      <c r="C126" s="3" t="s">
        <v>135</v>
      </c>
      <c r="D126" s="3" t="s">
        <v>429</v>
      </c>
      <c r="E126" s="18">
        <v>40173</v>
      </c>
      <c r="F126" s="3" t="s">
        <v>86</v>
      </c>
      <c r="G126" s="3">
        <v>3</v>
      </c>
      <c r="H126" s="3">
        <v>3</v>
      </c>
      <c r="I126" s="3">
        <v>2</v>
      </c>
      <c r="J126" s="3"/>
      <c r="K126" s="3">
        <v>4</v>
      </c>
      <c r="L126" s="3">
        <v>6</v>
      </c>
      <c r="M126" s="3"/>
      <c r="N126" s="32">
        <v>43170</v>
      </c>
      <c r="O126" s="16">
        <f t="shared" si="9"/>
        <v>8</v>
      </c>
      <c r="P126" s="17">
        <f>COUNTIF($X:$X,X126)</f>
        <v>50</v>
      </c>
      <c r="Q126" s="17">
        <f>VLOOKUP("M"&amp;TEXT(G126,"0"),Punten!$A$1:$D$40,4,FALSE)</f>
        <v>6</v>
      </c>
      <c r="R126" s="17">
        <f>VLOOKUP("M"&amp;TEXT(H126,"0"),Punten!$A$1:$D$40,4,FALSE)</f>
        <v>6</v>
      </c>
      <c r="S126" s="17">
        <f>VLOOKUP("M"&amp;TEXT(I126,"0"),Punten!$A$1:$D$40,4,FALSE)</f>
        <v>7</v>
      </c>
      <c r="T126" s="17">
        <f>VLOOKUP("K"&amp;TEXT(K126,"0"),Punten!$A$1:$D$40,4,FALSE)</f>
        <v>5</v>
      </c>
      <c r="U126" s="17">
        <f>VLOOKUP("H"&amp;TEXT(L126,"0"),Punten!$A$1:$D$49,4,FALSE)</f>
        <v>3</v>
      </c>
      <c r="V126" s="17">
        <f>VLOOKUP("F"&amp;TEXT(M126,"0"),Punten!$A$1:$D$39,4,FALSE)</f>
        <v>0</v>
      </c>
      <c r="W126" s="17">
        <f t="shared" si="7"/>
        <v>27</v>
      </c>
      <c r="X126" s="17" t="str">
        <f t="shared" si="8"/>
        <v>43170B09</v>
      </c>
      <c r="Y126" s="17" t="e">
        <f>VLOOKUP(A126,'Klasse omschrijving'!$A$1:$B$44,2,FALSE)</f>
        <v>#N/A</v>
      </c>
    </row>
    <row r="127" spans="1:25" ht="14.4" x14ac:dyDescent="0.3">
      <c r="A127" s="3" t="s">
        <v>454</v>
      </c>
      <c r="B127" s="3">
        <v>44389</v>
      </c>
      <c r="C127" s="3" t="s">
        <v>154</v>
      </c>
      <c r="D127" s="3" t="s">
        <v>644</v>
      </c>
      <c r="E127" s="18">
        <v>39982</v>
      </c>
      <c r="F127" s="3" t="s">
        <v>89</v>
      </c>
      <c r="G127" s="3">
        <v>1</v>
      </c>
      <c r="H127" s="3">
        <v>1</v>
      </c>
      <c r="I127" s="3">
        <v>1</v>
      </c>
      <c r="J127" s="3"/>
      <c r="K127" s="3">
        <v>4</v>
      </c>
      <c r="L127" s="3">
        <v>7</v>
      </c>
      <c r="M127" s="3"/>
      <c r="N127" s="32">
        <v>43170</v>
      </c>
      <c r="O127" s="16">
        <f t="shared" si="9"/>
        <v>3</v>
      </c>
      <c r="P127" s="17">
        <f>COUNTIF($X:$X,X127)</f>
        <v>50</v>
      </c>
      <c r="Q127" s="17">
        <f>VLOOKUP("M"&amp;TEXT(G127,"0"),Punten!$A$1:$D$40,4,FALSE)</f>
        <v>8</v>
      </c>
      <c r="R127" s="17">
        <f>VLOOKUP("M"&amp;TEXT(H127,"0"),Punten!$A$1:$D$40,4,FALSE)</f>
        <v>8</v>
      </c>
      <c r="S127" s="17">
        <f>VLOOKUP("M"&amp;TEXT(I127,"0"),Punten!$A$1:$D$40,4,FALSE)</f>
        <v>8</v>
      </c>
      <c r="T127" s="17">
        <f>VLOOKUP("K"&amp;TEXT(K127,"0"),Punten!$A$1:$D$40,4,FALSE)</f>
        <v>5</v>
      </c>
      <c r="U127" s="17">
        <f>VLOOKUP("H"&amp;TEXT(L127,"0"),Punten!$A$1:$D$49,4,FALSE)</f>
        <v>2</v>
      </c>
      <c r="V127" s="17">
        <f>VLOOKUP("F"&amp;TEXT(M127,"0"),Punten!$A$1:$D$39,4,FALSE)</f>
        <v>0</v>
      </c>
      <c r="W127" s="17">
        <f t="shared" si="7"/>
        <v>31</v>
      </c>
      <c r="X127" s="17" t="str">
        <f t="shared" si="8"/>
        <v>43170B09</v>
      </c>
      <c r="Y127" s="17" t="e">
        <f>VLOOKUP(A127,'Klasse omschrijving'!$A$1:$B$44,2,FALSE)</f>
        <v>#N/A</v>
      </c>
    </row>
    <row r="128" spans="1:25" ht="14.4" x14ac:dyDescent="0.3">
      <c r="A128" s="3" t="s">
        <v>454</v>
      </c>
      <c r="B128" s="3">
        <v>51515</v>
      </c>
      <c r="C128" s="3" t="s">
        <v>100</v>
      </c>
      <c r="D128" s="3" t="s">
        <v>453</v>
      </c>
      <c r="E128" s="18">
        <v>40083</v>
      </c>
      <c r="F128" s="3" t="s">
        <v>132</v>
      </c>
      <c r="G128" s="3">
        <v>1</v>
      </c>
      <c r="H128" s="3">
        <v>3</v>
      </c>
      <c r="I128" s="3">
        <v>2</v>
      </c>
      <c r="J128" s="3"/>
      <c r="K128" s="3">
        <v>4</v>
      </c>
      <c r="L128" s="3">
        <v>7</v>
      </c>
      <c r="M128" s="3"/>
      <c r="N128" s="32">
        <v>43170</v>
      </c>
      <c r="O128" s="16">
        <f t="shared" si="9"/>
        <v>6</v>
      </c>
      <c r="P128" s="17">
        <f>COUNTIF($X:$X,X128)</f>
        <v>50</v>
      </c>
      <c r="Q128" s="17">
        <f>VLOOKUP("M"&amp;TEXT(G128,"0"),Punten!$A$1:$D$40,4,FALSE)</f>
        <v>8</v>
      </c>
      <c r="R128" s="17">
        <f>VLOOKUP("M"&amp;TEXT(H128,"0"),Punten!$A$1:$D$40,4,FALSE)</f>
        <v>6</v>
      </c>
      <c r="S128" s="17">
        <f>VLOOKUP("M"&amp;TEXT(I128,"0"),Punten!$A$1:$D$40,4,FALSE)</f>
        <v>7</v>
      </c>
      <c r="T128" s="17">
        <f>VLOOKUP("K"&amp;TEXT(K128,"0"),Punten!$A$1:$D$40,4,FALSE)</f>
        <v>5</v>
      </c>
      <c r="U128" s="17">
        <f>VLOOKUP("H"&amp;TEXT(L128,"0"),Punten!$A$1:$D$49,4,FALSE)</f>
        <v>2</v>
      </c>
      <c r="V128" s="17">
        <f>VLOOKUP("F"&amp;TEXT(M128,"0"),Punten!$A$1:$D$39,4,FALSE)</f>
        <v>0</v>
      </c>
      <c r="W128" s="17">
        <f t="shared" si="7"/>
        <v>28</v>
      </c>
      <c r="X128" s="17" t="str">
        <f t="shared" si="8"/>
        <v>43170B09</v>
      </c>
      <c r="Y128" s="17" t="e">
        <f>VLOOKUP(A128,'Klasse omschrijving'!$A$1:$B$44,2,FALSE)</f>
        <v>#N/A</v>
      </c>
    </row>
    <row r="129" spans="1:25" ht="14.4" x14ac:dyDescent="0.3">
      <c r="A129" s="3" t="s">
        <v>454</v>
      </c>
      <c r="B129" s="3">
        <v>47021</v>
      </c>
      <c r="C129" s="3" t="s">
        <v>127</v>
      </c>
      <c r="D129" s="3" t="s">
        <v>444</v>
      </c>
      <c r="E129" s="18">
        <v>39969</v>
      </c>
      <c r="F129" s="3" t="s">
        <v>86</v>
      </c>
      <c r="G129" s="3">
        <v>2</v>
      </c>
      <c r="H129" s="3">
        <v>2</v>
      </c>
      <c r="I129" s="3">
        <v>1</v>
      </c>
      <c r="J129" s="3"/>
      <c r="K129" s="3">
        <v>3</v>
      </c>
      <c r="L129" s="3">
        <v>8</v>
      </c>
      <c r="M129" s="3"/>
      <c r="N129" s="32">
        <v>43170</v>
      </c>
      <c r="O129" s="16">
        <f t="shared" si="9"/>
        <v>5</v>
      </c>
      <c r="P129" s="17">
        <f>COUNTIF($X:$X,X129)</f>
        <v>50</v>
      </c>
      <c r="Q129" s="17">
        <f>VLOOKUP("M"&amp;TEXT(G129,"0"),Punten!$A$1:$D$40,4,FALSE)</f>
        <v>7</v>
      </c>
      <c r="R129" s="17">
        <f>VLOOKUP("M"&amp;TEXT(H129,"0"),Punten!$A$1:$D$40,4,FALSE)</f>
        <v>7</v>
      </c>
      <c r="S129" s="17">
        <f>VLOOKUP("M"&amp;TEXT(I129,"0"),Punten!$A$1:$D$40,4,FALSE)</f>
        <v>8</v>
      </c>
      <c r="T129" s="17">
        <f>VLOOKUP("K"&amp;TEXT(K129,"0"),Punten!$A$1:$D$40,4,FALSE)</f>
        <v>5</v>
      </c>
      <c r="U129" s="17">
        <f>VLOOKUP("H"&amp;TEXT(L129,"0"),Punten!$A$1:$D$49,4,FALSE)</f>
        <v>1</v>
      </c>
      <c r="V129" s="17">
        <f>VLOOKUP("F"&amp;TEXT(M129,"0"),Punten!$A$1:$D$39,4,FALSE)</f>
        <v>0</v>
      </c>
      <c r="W129" s="17">
        <f t="shared" si="7"/>
        <v>28</v>
      </c>
      <c r="X129" s="17" t="str">
        <f t="shared" si="8"/>
        <v>43170B09</v>
      </c>
      <c r="Y129" s="17" t="e">
        <f>VLOOKUP(A129,'Klasse omschrijving'!$A$1:$B$44,2,FALSE)</f>
        <v>#N/A</v>
      </c>
    </row>
    <row r="130" spans="1:25" ht="14.4" x14ac:dyDescent="0.3">
      <c r="A130" s="3" t="s">
        <v>454</v>
      </c>
      <c r="B130" s="3">
        <v>1791</v>
      </c>
      <c r="C130" s="3" t="s">
        <v>153</v>
      </c>
      <c r="D130" s="3" t="s">
        <v>423</v>
      </c>
      <c r="E130" s="18">
        <v>39832</v>
      </c>
      <c r="F130" s="3" t="s">
        <v>424</v>
      </c>
      <c r="G130" s="3">
        <v>3</v>
      </c>
      <c r="H130" s="3">
        <v>3</v>
      </c>
      <c r="I130" s="3">
        <v>3</v>
      </c>
      <c r="J130" s="3"/>
      <c r="K130" s="3">
        <v>4</v>
      </c>
      <c r="L130" s="3">
        <v>8</v>
      </c>
      <c r="M130" s="3"/>
      <c r="N130" s="32">
        <v>43170</v>
      </c>
      <c r="O130" s="16">
        <f t="shared" si="9"/>
        <v>9</v>
      </c>
      <c r="P130" s="17">
        <f>COUNTIF($X:$X,X130)</f>
        <v>50</v>
      </c>
      <c r="Q130" s="17">
        <f>VLOOKUP("M"&amp;TEXT(G130,"0"),Punten!$A$1:$D$40,4,FALSE)</f>
        <v>6</v>
      </c>
      <c r="R130" s="17">
        <f>VLOOKUP("M"&amp;TEXT(H130,"0"),Punten!$A$1:$D$40,4,FALSE)</f>
        <v>6</v>
      </c>
      <c r="S130" s="17">
        <f>VLOOKUP("M"&amp;TEXT(I130,"0"),Punten!$A$1:$D$40,4,FALSE)</f>
        <v>6</v>
      </c>
      <c r="T130" s="17">
        <f>VLOOKUP("K"&amp;TEXT(K130,"0"),Punten!$A$1:$D$40,4,FALSE)</f>
        <v>5</v>
      </c>
      <c r="U130" s="17">
        <f>VLOOKUP("H"&amp;TEXT(L130,"0"),Punten!$A$1:$D$49,4,FALSE)</f>
        <v>1</v>
      </c>
      <c r="V130" s="17">
        <f>VLOOKUP("F"&amp;TEXT(M130,"0"),Punten!$A$1:$D$39,4,FALSE)</f>
        <v>0</v>
      </c>
      <c r="W130" s="17">
        <f t="shared" si="7"/>
        <v>24</v>
      </c>
      <c r="X130" s="17" t="str">
        <f t="shared" si="8"/>
        <v>43170B09</v>
      </c>
      <c r="Y130" s="17" t="e">
        <f>VLOOKUP(A130,'Klasse omschrijving'!$A$1:$B$44,2,FALSE)</f>
        <v>#N/A</v>
      </c>
    </row>
    <row r="131" spans="1:25" ht="14.4" x14ac:dyDescent="0.3">
      <c r="A131" s="3" t="s">
        <v>454</v>
      </c>
      <c r="B131" s="3">
        <v>47859</v>
      </c>
      <c r="C131" s="3" t="s">
        <v>69</v>
      </c>
      <c r="D131" s="3" t="s">
        <v>430</v>
      </c>
      <c r="E131" s="18">
        <v>39905</v>
      </c>
      <c r="F131" s="3" t="s">
        <v>71</v>
      </c>
      <c r="G131" s="3">
        <v>7</v>
      </c>
      <c r="H131" s="3">
        <v>4</v>
      </c>
      <c r="I131" s="3">
        <v>2</v>
      </c>
      <c r="J131" s="3"/>
      <c r="K131" s="3">
        <v>5</v>
      </c>
      <c r="L131" s="3"/>
      <c r="M131" s="3"/>
      <c r="N131" s="32">
        <v>43170</v>
      </c>
      <c r="O131" s="16">
        <f t="shared" si="9"/>
        <v>13</v>
      </c>
      <c r="P131" s="17">
        <f>COUNTIF($X:$X,X131)</f>
        <v>50</v>
      </c>
      <c r="Q131" s="17">
        <f>VLOOKUP("M"&amp;TEXT(G131,"0"),Punten!$A$1:$D$40,4,FALSE)</f>
        <v>2</v>
      </c>
      <c r="R131" s="17">
        <f>VLOOKUP("M"&amp;TEXT(H131,"0"),Punten!$A$1:$D$40,4,FALSE)</f>
        <v>5</v>
      </c>
      <c r="S131" s="17">
        <f>VLOOKUP("M"&amp;TEXT(I131,"0"),Punten!$A$1:$D$40,4,FALSE)</f>
        <v>7</v>
      </c>
      <c r="T131" s="17">
        <f>VLOOKUP("K"&amp;TEXT(K131,"0"),Punten!$A$1:$D$40,4,FALSE)</f>
        <v>4</v>
      </c>
      <c r="U131" s="17">
        <f>VLOOKUP("H"&amp;TEXT(L131,"0"),Punten!$A$1:$D$49,4,FALSE)</f>
        <v>0</v>
      </c>
      <c r="V131" s="17">
        <f>VLOOKUP("F"&amp;TEXT(M131,"0"),Punten!$A$1:$D$39,4,FALSE)</f>
        <v>0</v>
      </c>
      <c r="W131" s="17">
        <f t="shared" ref="W131:W194" si="10">SUM(Q131:V131)</f>
        <v>18</v>
      </c>
      <c r="X131" s="17" t="str">
        <f t="shared" ref="X131:X194" si="11">N131&amp;A131</f>
        <v>43170B09</v>
      </c>
      <c r="Y131" s="17" t="e">
        <f>VLOOKUP(A131,'Klasse omschrijving'!$A$1:$B$44,2,FALSE)</f>
        <v>#N/A</v>
      </c>
    </row>
    <row r="132" spans="1:25" ht="14.4" x14ac:dyDescent="0.3">
      <c r="A132" s="3" t="s">
        <v>454</v>
      </c>
      <c r="B132" s="3">
        <v>51394</v>
      </c>
      <c r="C132" s="3" t="s">
        <v>158</v>
      </c>
      <c r="D132" s="3" t="s">
        <v>441</v>
      </c>
      <c r="E132" s="18">
        <v>39997</v>
      </c>
      <c r="F132" s="3" t="s">
        <v>68</v>
      </c>
      <c r="G132" s="3">
        <v>4</v>
      </c>
      <c r="H132" s="3">
        <v>4</v>
      </c>
      <c r="I132" s="3">
        <v>3</v>
      </c>
      <c r="J132" s="3"/>
      <c r="K132" s="3">
        <v>5</v>
      </c>
      <c r="L132" s="3"/>
      <c r="M132" s="3"/>
      <c r="N132" s="32">
        <v>43170</v>
      </c>
      <c r="O132" s="16">
        <f t="shared" si="9"/>
        <v>11</v>
      </c>
      <c r="P132" s="17">
        <f>COUNTIF($X:$X,X132)</f>
        <v>50</v>
      </c>
      <c r="Q132" s="17">
        <f>VLOOKUP("M"&amp;TEXT(G132,"0"),Punten!$A$1:$D$40,4,FALSE)</f>
        <v>5</v>
      </c>
      <c r="R132" s="17">
        <f>VLOOKUP("M"&amp;TEXT(H132,"0"),Punten!$A$1:$D$40,4,FALSE)</f>
        <v>5</v>
      </c>
      <c r="S132" s="17">
        <f>VLOOKUP("M"&amp;TEXT(I132,"0"),Punten!$A$1:$D$40,4,FALSE)</f>
        <v>6</v>
      </c>
      <c r="T132" s="17">
        <f>VLOOKUP("K"&amp;TEXT(K132,"0"),Punten!$A$1:$D$40,4,FALSE)</f>
        <v>4</v>
      </c>
      <c r="U132" s="17">
        <f>VLOOKUP("H"&amp;TEXT(L132,"0"),Punten!$A$1:$D$49,4,FALSE)</f>
        <v>0</v>
      </c>
      <c r="V132" s="17">
        <f>VLOOKUP("F"&amp;TEXT(M132,"0"),Punten!$A$1:$D$39,4,FALSE)</f>
        <v>0</v>
      </c>
      <c r="W132" s="17">
        <f t="shared" si="10"/>
        <v>20</v>
      </c>
      <c r="X132" s="17" t="str">
        <f t="shared" si="11"/>
        <v>43170B09</v>
      </c>
      <c r="Y132" s="17" t="e">
        <f>VLOOKUP(A132,'Klasse omschrijving'!$A$1:$B$44,2,FALSE)</f>
        <v>#N/A</v>
      </c>
    </row>
    <row r="133" spans="1:25" ht="14.4" x14ac:dyDescent="0.3">
      <c r="A133" s="3" t="s">
        <v>454</v>
      </c>
      <c r="B133" s="3">
        <v>45306</v>
      </c>
      <c r="C133" s="3" t="s">
        <v>83</v>
      </c>
      <c r="D133" s="3" t="s">
        <v>639</v>
      </c>
      <c r="E133" s="18">
        <v>39856</v>
      </c>
      <c r="F133" s="3" t="s">
        <v>94</v>
      </c>
      <c r="G133" s="3">
        <v>2</v>
      </c>
      <c r="H133" s="3">
        <v>2</v>
      </c>
      <c r="I133" s="3">
        <v>4</v>
      </c>
      <c r="J133" s="3"/>
      <c r="K133" s="3">
        <v>5</v>
      </c>
      <c r="L133" s="3"/>
      <c r="M133" s="3"/>
      <c r="N133" s="32">
        <v>43170</v>
      </c>
      <c r="O133" s="16">
        <f t="shared" si="9"/>
        <v>8</v>
      </c>
      <c r="P133" s="17">
        <f>COUNTIF($X:$X,X133)</f>
        <v>50</v>
      </c>
      <c r="Q133" s="17">
        <f>VLOOKUP("M"&amp;TEXT(G133,"0"),Punten!$A$1:$D$40,4,FALSE)</f>
        <v>7</v>
      </c>
      <c r="R133" s="17">
        <f>VLOOKUP("M"&amp;TEXT(H133,"0"),Punten!$A$1:$D$40,4,FALSE)</f>
        <v>7</v>
      </c>
      <c r="S133" s="17">
        <f>VLOOKUP("M"&amp;TEXT(I133,"0"),Punten!$A$1:$D$40,4,FALSE)</f>
        <v>5</v>
      </c>
      <c r="T133" s="17">
        <f>VLOOKUP("K"&amp;TEXT(K133,"0"),Punten!$A$1:$D$40,4,FALSE)</f>
        <v>4</v>
      </c>
      <c r="U133" s="17">
        <f>VLOOKUP("H"&amp;TEXT(L133,"0"),Punten!$A$1:$D$49,4,FALSE)</f>
        <v>0</v>
      </c>
      <c r="V133" s="17">
        <f>VLOOKUP("F"&amp;TEXT(M133,"0"),Punten!$A$1:$D$39,4,FALSE)</f>
        <v>0</v>
      </c>
      <c r="W133" s="17">
        <f t="shared" si="10"/>
        <v>23</v>
      </c>
      <c r="X133" s="17" t="str">
        <f t="shared" si="11"/>
        <v>43170B09</v>
      </c>
      <c r="Y133" s="17" t="e">
        <f>VLOOKUP(A133,'Klasse omschrijving'!$A$1:$B$44,2,FALSE)</f>
        <v>#N/A</v>
      </c>
    </row>
    <row r="134" spans="1:25" ht="14.4" x14ac:dyDescent="0.3">
      <c r="A134" s="3" t="s">
        <v>454</v>
      </c>
      <c r="B134" s="3">
        <v>44135</v>
      </c>
      <c r="C134" s="3" t="s">
        <v>88</v>
      </c>
      <c r="D134" s="3" t="s">
        <v>442</v>
      </c>
      <c r="E134" s="18">
        <v>39953</v>
      </c>
      <c r="F134" s="3" t="s">
        <v>71</v>
      </c>
      <c r="G134" s="3">
        <v>3</v>
      </c>
      <c r="H134" s="3">
        <v>4</v>
      </c>
      <c r="I134" s="3">
        <v>4</v>
      </c>
      <c r="J134" s="3"/>
      <c r="K134" s="3">
        <v>5</v>
      </c>
      <c r="L134" s="3"/>
      <c r="M134" s="3"/>
      <c r="N134" s="32">
        <v>43170</v>
      </c>
      <c r="O134" s="16">
        <f t="shared" si="9"/>
        <v>11</v>
      </c>
      <c r="P134" s="17">
        <f>COUNTIF($X:$X,X134)</f>
        <v>50</v>
      </c>
      <c r="Q134" s="17">
        <f>VLOOKUP("M"&amp;TEXT(G134,"0"),Punten!$A$1:$D$40,4,FALSE)</f>
        <v>6</v>
      </c>
      <c r="R134" s="17">
        <f>VLOOKUP("M"&amp;TEXT(H134,"0"),Punten!$A$1:$D$40,4,FALSE)</f>
        <v>5</v>
      </c>
      <c r="S134" s="17">
        <f>VLOOKUP("M"&amp;TEXT(I134,"0"),Punten!$A$1:$D$40,4,FALSE)</f>
        <v>5</v>
      </c>
      <c r="T134" s="17">
        <f>VLOOKUP("K"&amp;TEXT(K134,"0"),Punten!$A$1:$D$40,4,FALSE)</f>
        <v>4</v>
      </c>
      <c r="U134" s="17">
        <f>VLOOKUP("H"&amp;TEXT(L134,"0"),Punten!$A$1:$D$49,4,FALSE)</f>
        <v>0</v>
      </c>
      <c r="V134" s="17">
        <f>VLOOKUP("F"&amp;TEXT(M134,"0"),Punten!$A$1:$D$39,4,FALSE)</f>
        <v>0</v>
      </c>
      <c r="W134" s="17">
        <f t="shared" si="10"/>
        <v>20</v>
      </c>
      <c r="X134" s="17" t="str">
        <f t="shared" si="11"/>
        <v>43170B09</v>
      </c>
      <c r="Y134" s="17" t="e">
        <f>VLOOKUP(A134,'Klasse omschrijving'!$A$1:$B$44,2,FALSE)</f>
        <v>#N/A</v>
      </c>
    </row>
    <row r="135" spans="1:25" ht="14.4" x14ac:dyDescent="0.3">
      <c r="A135" s="3" t="s">
        <v>454</v>
      </c>
      <c r="B135" s="3">
        <v>492</v>
      </c>
      <c r="C135" s="3" t="s">
        <v>181</v>
      </c>
      <c r="D135" s="3" t="s">
        <v>691</v>
      </c>
      <c r="E135" s="18">
        <v>40086</v>
      </c>
      <c r="F135" s="3" t="s">
        <v>424</v>
      </c>
      <c r="G135" s="3">
        <v>3</v>
      </c>
      <c r="H135" s="3">
        <v>2</v>
      </c>
      <c r="I135" s="3">
        <v>3</v>
      </c>
      <c r="J135" s="3"/>
      <c r="K135" s="3">
        <v>6</v>
      </c>
      <c r="L135" s="3"/>
      <c r="M135" s="3"/>
      <c r="N135" s="32">
        <v>43170</v>
      </c>
      <c r="O135" s="16">
        <f t="shared" si="9"/>
        <v>8</v>
      </c>
      <c r="P135" s="17">
        <f>COUNTIF($X:$X,X135)</f>
        <v>50</v>
      </c>
      <c r="Q135" s="17">
        <f>VLOOKUP("M"&amp;TEXT(G135,"0"),Punten!$A$1:$D$40,4,FALSE)</f>
        <v>6</v>
      </c>
      <c r="R135" s="17">
        <f>VLOOKUP("M"&amp;TEXT(H135,"0"),Punten!$A$1:$D$40,4,FALSE)</f>
        <v>7</v>
      </c>
      <c r="S135" s="17">
        <f>VLOOKUP("M"&amp;TEXT(I135,"0"),Punten!$A$1:$D$40,4,FALSE)</f>
        <v>6</v>
      </c>
      <c r="T135" s="17">
        <f>VLOOKUP("K"&amp;TEXT(K135,"0"),Punten!$A$1:$D$40,4,FALSE)</f>
        <v>3</v>
      </c>
      <c r="U135" s="17">
        <f>VLOOKUP("H"&amp;TEXT(L135,"0"),Punten!$A$1:$D$49,4,FALSE)</f>
        <v>0</v>
      </c>
      <c r="V135" s="17">
        <f>VLOOKUP("F"&amp;TEXT(M135,"0"),Punten!$A$1:$D$39,4,FALSE)</f>
        <v>0</v>
      </c>
      <c r="W135" s="17">
        <f t="shared" si="10"/>
        <v>22</v>
      </c>
      <c r="X135" s="17" t="str">
        <f t="shared" si="11"/>
        <v>43170B09</v>
      </c>
      <c r="Y135" s="17" t="e">
        <f>VLOOKUP(A135,'Klasse omschrijving'!$A$1:$B$44,2,FALSE)</f>
        <v>#N/A</v>
      </c>
    </row>
    <row r="136" spans="1:25" ht="14.4" x14ac:dyDescent="0.3">
      <c r="A136" s="3" t="s">
        <v>454</v>
      </c>
      <c r="B136" s="3">
        <v>42407</v>
      </c>
      <c r="C136" s="3" t="s">
        <v>152</v>
      </c>
      <c r="D136" s="3" t="s">
        <v>998</v>
      </c>
      <c r="E136" s="18">
        <v>40023</v>
      </c>
      <c r="F136" s="3" t="s">
        <v>71</v>
      </c>
      <c r="G136" s="3">
        <v>2</v>
      </c>
      <c r="H136" s="3">
        <v>3</v>
      </c>
      <c r="I136" s="3">
        <v>3</v>
      </c>
      <c r="J136" s="3"/>
      <c r="K136" s="3">
        <v>6</v>
      </c>
      <c r="L136" s="3"/>
      <c r="M136" s="3"/>
      <c r="N136" s="32">
        <v>43170</v>
      </c>
      <c r="O136" s="16">
        <f t="shared" si="9"/>
        <v>8</v>
      </c>
      <c r="P136" s="17">
        <f>COUNTIF($X:$X,X136)</f>
        <v>50</v>
      </c>
      <c r="Q136" s="17">
        <f>VLOOKUP("M"&amp;TEXT(G136,"0"),Punten!$A$1:$D$40,4,FALSE)</f>
        <v>7</v>
      </c>
      <c r="R136" s="17">
        <f>VLOOKUP("M"&amp;TEXT(H136,"0"),Punten!$A$1:$D$40,4,FALSE)</f>
        <v>6</v>
      </c>
      <c r="S136" s="17">
        <f>VLOOKUP("M"&amp;TEXT(I136,"0"),Punten!$A$1:$D$40,4,FALSE)</f>
        <v>6</v>
      </c>
      <c r="T136" s="17">
        <f>VLOOKUP("K"&amp;TEXT(K136,"0"),Punten!$A$1:$D$40,4,FALSE)</f>
        <v>3</v>
      </c>
      <c r="U136" s="17">
        <f>VLOOKUP("H"&amp;TEXT(L136,"0"),Punten!$A$1:$D$49,4,FALSE)</f>
        <v>0</v>
      </c>
      <c r="V136" s="17">
        <f>VLOOKUP("F"&amp;TEXT(M136,"0"),Punten!$A$1:$D$39,4,FALSE)</f>
        <v>0</v>
      </c>
      <c r="W136" s="17">
        <f t="shared" si="10"/>
        <v>22</v>
      </c>
      <c r="X136" s="17" t="str">
        <f t="shared" si="11"/>
        <v>43170B09</v>
      </c>
      <c r="Y136" s="17" t="e">
        <f>VLOOKUP(A136,'Klasse omschrijving'!$A$1:$B$44,2,FALSE)</f>
        <v>#N/A</v>
      </c>
    </row>
    <row r="137" spans="1:25" ht="14.4" x14ac:dyDescent="0.3">
      <c r="A137" s="3" t="s">
        <v>454</v>
      </c>
      <c r="B137" s="3">
        <v>45286</v>
      </c>
      <c r="C137" s="3" t="s">
        <v>266</v>
      </c>
      <c r="D137" s="3" t="s">
        <v>694</v>
      </c>
      <c r="E137" s="18">
        <v>39827</v>
      </c>
      <c r="F137" s="3" t="s">
        <v>94</v>
      </c>
      <c r="G137" s="3">
        <v>5</v>
      </c>
      <c r="H137" s="3">
        <v>4</v>
      </c>
      <c r="I137" s="3">
        <v>4</v>
      </c>
      <c r="J137" s="3"/>
      <c r="K137" s="3">
        <v>6</v>
      </c>
      <c r="L137" s="3"/>
      <c r="M137" s="3"/>
      <c r="N137" s="32">
        <v>43170</v>
      </c>
      <c r="O137" s="16">
        <f t="shared" si="9"/>
        <v>13</v>
      </c>
      <c r="P137" s="17">
        <f>COUNTIF($X:$X,X137)</f>
        <v>50</v>
      </c>
      <c r="Q137" s="17">
        <f>VLOOKUP("M"&amp;TEXT(G137,"0"),Punten!$A$1:$D$40,4,FALSE)</f>
        <v>4</v>
      </c>
      <c r="R137" s="17">
        <f>VLOOKUP("M"&amp;TEXT(H137,"0"),Punten!$A$1:$D$40,4,FALSE)</f>
        <v>5</v>
      </c>
      <c r="S137" s="17">
        <f>VLOOKUP("M"&amp;TEXT(I137,"0"),Punten!$A$1:$D$40,4,FALSE)</f>
        <v>5</v>
      </c>
      <c r="T137" s="17">
        <f>VLOOKUP("K"&amp;TEXT(K137,"0"),Punten!$A$1:$D$40,4,FALSE)</f>
        <v>3</v>
      </c>
      <c r="U137" s="17">
        <f>VLOOKUP("H"&amp;TEXT(L137,"0"),Punten!$A$1:$D$49,4,FALSE)</f>
        <v>0</v>
      </c>
      <c r="V137" s="17">
        <f>VLOOKUP("F"&amp;TEXT(M137,"0"),Punten!$A$1:$D$39,4,FALSE)</f>
        <v>0</v>
      </c>
      <c r="W137" s="17">
        <f t="shared" si="10"/>
        <v>17</v>
      </c>
      <c r="X137" s="17" t="str">
        <f t="shared" si="11"/>
        <v>43170B09</v>
      </c>
      <c r="Y137" s="17" t="e">
        <f>VLOOKUP(A137,'Klasse omschrijving'!$A$1:$B$44,2,FALSE)</f>
        <v>#N/A</v>
      </c>
    </row>
    <row r="138" spans="1:25" ht="14.4" x14ac:dyDescent="0.3">
      <c r="A138" s="3" t="s">
        <v>454</v>
      </c>
      <c r="B138" s="3">
        <v>47832</v>
      </c>
      <c r="C138" s="3" t="s">
        <v>125</v>
      </c>
      <c r="D138" s="3" t="s">
        <v>443</v>
      </c>
      <c r="E138" s="18">
        <v>39879</v>
      </c>
      <c r="F138" s="3" t="s">
        <v>68</v>
      </c>
      <c r="G138" s="3">
        <v>1</v>
      </c>
      <c r="H138" s="3">
        <v>3</v>
      </c>
      <c r="I138" s="3">
        <v>5</v>
      </c>
      <c r="J138" s="3"/>
      <c r="K138" s="3">
        <v>6</v>
      </c>
      <c r="L138" s="3"/>
      <c r="M138" s="3"/>
      <c r="N138" s="32">
        <v>43170</v>
      </c>
      <c r="O138" s="16">
        <f t="shared" si="9"/>
        <v>9</v>
      </c>
      <c r="P138" s="17">
        <f>COUNTIF($X:$X,X138)</f>
        <v>50</v>
      </c>
      <c r="Q138" s="17">
        <f>VLOOKUP("M"&amp;TEXT(G138,"0"),Punten!$A$1:$D$40,4,FALSE)</f>
        <v>8</v>
      </c>
      <c r="R138" s="17">
        <f>VLOOKUP("M"&amp;TEXT(H138,"0"),Punten!$A$1:$D$40,4,FALSE)</f>
        <v>6</v>
      </c>
      <c r="S138" s="17">
        <f>VLOOKUP("M"&amp;TEXT(I138,"0"),Punten!$A$1:$D$40,4,FALSE)</f>
        <v>4</v>
      </c>
      <c r="T138" s="17">
        <f>VLOOKUP("K"&amp;TEXT(K138,"0"),Punten!$A$1:$D$40,4,FALSE)</f>
        <v>3</v>
      </c>
      <c r="U138" s="17">
        <f>VLOOKUP("H"&amp;TEXT(L138,"0"),Punten!$A$1:$D$49,4,FALSE)</f>
        <v>0</v>
      </c>
      <c r="V138" s="17">
        <f>VLOOKUP("F"&amp;TEXT(M138,"0"),Punten!$A$1:$D$39,4,FALSE)</f>
        <v>0</v>
      </c>
      <c r="W138" s="17">
        <f t="shared" si="10"/>
        <v>21</v>
      </c>
      <c r="X138" s="17" t="str">
        <f t="shared" si="11"/>
        <v>43170B09</v>
      </c>
      <c r="Y138" s="17" t="e">
        <f>VLOOKUP(A138,'Klasse omschrijving'!$A$1:$B$44,2,FALSE)</f>
        <v>#N/A</v>
      </c>
    </row>
    <row r="139" spans="1:25" ht="14.4" x14ac:dyDescent="0.3">
      <c r="A139" s="3" t="s">
        <v>454</v>
      </c>
      <c r="B139" s="3">
        <v>42703</v>
      </c>
      <c r="C139" s="3" t="s">
        <v>155</v>
      </c>
      <c r="D139" s="3" t="s">
        <v>428</v>
      </c>
      <c r="E139" s="18">
        <v>40116</v>
      </c>
      <c r="F139" s="3" t="s">
        <v>897</v>
      </c>
      <c r="G139" s="3">
        <v>2</v>
      </c>
      <c r="H139" s="3">
        <v>3</v>
      </c>
      <c r="I139" s="3">
        <v>2</v>
      </c>
      <c r="J139" s="3"/>
      <c r="K139" s="3">
        <v>7</v>
      </c>
      <c r="L139" s="3"/>
      <c r="M139" s="3"/>
      <c r="N139" s="32">
        <v>43170</v>
      </c>
      <c r="O139" s="16">
        <f t="shared" si="9"/>
        <v>7</v>
      </c>
      <c r="P139" s="17">
        <f>COUNTIF($X:$X,X139)</f>
        <v>50</v>
      </c>
      <c r="Q139" s="17">
        <f>VLOOKUP("M"&amp;TEXT(G139,"0"),Punten!$A$1:$D$40,4,FALSE)</f>
        <v>7</v>
      </c>
      <c r="R139" s="17">
        <f>VLOOKUP("M"&amp;TEXT(H139,"0"),Punten!$A$1:$D$40,4,FALSE)</f>
        <v>6</v>
      </c>
      <c r="S139" s="17">
        <f>VLOOKUP("M"&amp;TEXT(I139,"0"),Punten!$A$1:$D$40,4,FALSE)</f>
        <v>7</v>
      </c>
      <c r="T139" s="17">
        <f>VLOOKUP("K"&amp;TEXT(K139,"0"),Punten!$A$1:$D$40,4,FALSE)</f>
        <v>2</v>
      </c>
      <c r="U139" s="17">
        <f>VLOOKUP("H"&amp;TEXT(L139,"0"),Punten!$A$1:$D$49,4,FALSE)</f>
        <v>0</v>
      </c>
      <c r="V139" s="17">
        <f>VLOOKUP("F"&amp;TEXT(M139,"0"),Punten!$A$1:$D$39,4,FALSE)</f>
        <v>0</v>
      </c>
      <c r="W139" s="17">
        <f t="shared" si="10"/>
        <v>22</v>
      </c>
      <c r="X139" s="17" t="str">
        <f t="shared" si="11"/>
        <v>43170B09</v>
      </c>
      <c r="Y139" s="17" t="e">
        <f>VLOOKUP(A139,'Klasse omschrijving'!$A$1:$B$44,2,FALSE)</f>
        <v>#N/A</v>
      </c>
    </row>
    <row r="140" spans="1:25" ht="14.4" x14ac:dyDescent="0.3">
      <c r="A140" s="3" t="s">
        <v>454</v>
      </c>
      <c r="B140" s="3">
        <v>48823</v>
      </c>
      <c r="C140" s="3" t="s">
        <v>131</v>
      </c>
      <c r="D140" s="3" t="s">
        <v>642</v>
      </c>
      <c r="E140" s="18">
        <v>39816</v>
      </c>
      <c r="F140" s="3" t="s">
        <v>136</v>
      </c>
      <c r="G140" s="3">
        <v>3</v>
      </c>
      <c r="H140" s="3">
        <v>1</v>
      </c>
      <c r="I140" s="3">
        <v>3</v>
      </c>
      <c r="J140" s="3"/>
      <c r="K140" s="3">
        <v>7</v>
      </c>
      <c r="L140" s="3"/>
      <c r="M140" s="3"/>
      <c r="N140" s="32">
        <v>43170</v>
      </c>
      <c r="O140" s="16">
        <f t="shared" si="9"/>
        <v>7</v>
      </c>
      <c r="P140" s="17">
        <f>COUNTIF($X:$X,X140)</f>
        <v>50</v>
      </c>
      <c r="Q140" s="17">
        <f>VLOOKUP("M"&amp;TEXT(G140,"0"),Punten!$A$1:$D$40,4,FALSE)</f>
        <v>6</v>
      </c>
      <c r="R140" s="17">
        <f>VLOOKUP("M"&amp;TEXT(H140,"0"),Punten!$A$1:$D$40,4,FALSE)</f>
        <v>8</v>
      </c>
      <c r="S140" s="17">
        <f>VLOOKUP("M"&amp;TEXT(I140,"0"),Punten!$A$1:$D$40,4,FALSE)</f>
        <v>6</v>
      </c>
      <c r="T140" s="17">
        <f>VLOOKUP("K"&amp;TEXT(K140,"0"),Punten!$A$1:$D$40,4,FALSE)</f>
        <v>2</v>
      </c>
      <c r="U140" s="17">
        <f>VLOOKUP("H"&amp;TEXT(L140,"0"),Punten!$A$1:$D$49,4,FALSE)</f>
        <v>0</v>
      </c>
      <c r="V140" s="17">
        <f>VLOOKUP("F"&amp;TEXT(M140,"0"),Punten!$A$1:$D$39,4,FALSE)</f>
        <v>0</v>
      </c>
      <c r="W140" s="17">
        <f t="shared" si="10"/>
        <v>22</v>
      </c>
      <c r="X140" s="17" t="str">
        <f t="shared" si="11"/>
        <v>43170B09</v>
      </c>
      <c r="Y140" s="17" t="e">
        <f>VLOOKUP(A140,'Klasse omschrijving'!$A$1:$B$44,2,FALSE)</f>
        <v>#N/A</v>
      </c>
    </row>
    <row r="141" spans="1:25" ht="14.4" x14ac:dyDescent="0.3">
      <c r="A141" s="3" t="s">
        <v>454</v>
      </c>
      <c r="B141" s="3">
        <v>99987</v>
      </c>
      <c r="C141" s="3" t="s">
        <v>999</v>
      </c>
      <c r="D141" s="3" t="s">
        <v>1000</v>
      </c>
      <c r="E141" s="18">
        <v>40022</v>
      </c>
      <c r="F141" s="3"/>
      <c r="G141" s="3">
        <v>2</v>
      </c>
      <c r="H141" s="3">
        <v>3</v>
      </c>
      <c r="I141" s="3">
        <v>3</v>
      </c>
      <c r="J141" s="3"/>
      <c r="K141" s="3">
        <v>7</v>
      </c>
      <c r="L141" s="3"/>
      <c r="M141" s="3"/>
      <c r="N141" s="32">
        <v>43170</v>
      </c>
      <c r="O141" s="16">
        <f t="shared" si="9"/>
        <v>8</v>
      </c>
      <c r="P141" s="17">
        <f>COUNTIF($X:$X,X141)</f>
        <v>50</v>
      </c>
      <c r="Q141" s="17">
        <f>VLOOKUP("M"&amp;TEXT(G141,"0"),Punten!$A$1:$D$40,4,FALSE)</f>
        <v>7</v>
      </c>
      <c r="R141" s="17">
        <f>VLOOKUP("M"&amp;TEXT(H141,"0"),Punten!$A$1:$D$40,4,FALSE)</f>
        <v>6</v>
      </c>
      <c r="S141" s="17">
        <f>VLOOKUP("M"&amp;TEXT(I141,"0"),Punten!$A$1:$D$40,4,FALSE)</f>
        <v>6</v>
      </c>
      <c r="T141" s="17">
        <f>VLOOKUP("K"&amp;TEXT(K141,"0"),Punten!$A$1:$D$40,4,FALSE)</f>
        <v>2</v>
      </c>
      <c r="U141" s="17">
        <f>VLOOKUP("H"&amp;TEXT(L141,"0"),Punten!$A$1:$D$49,4,FALSE)</f>
        <v>0</v>
      </c>
      <c r="V141" s="17">
        <f>VLOOKUP("F"&amp;TEXT(M141,"0"),Punten!$A$1:$D$39,4,FALSE)</f>
        <v>0</v>
      </c>
      <c r="W141" s="17">
        <f t="shared" si="10"/>
        <v>21</v>
      </c>
      <c r="X141" s="17" t="str">
        <f t="shared" si="11"/>
        <v>43170B09</v>
      </c>
      <c r="Y141" s="17" t="e">
        <f>VLOOKUP(A141,'Klasse omschrijving'!$A$1:$B$44,2,FALSE)</f>
        <v>#N/A</v>
      </c>
    </row>
    <row r="142" spans="1:25" ht="14.4" x14ac:dyDescent="0.3">
      <c r="A142" s="3" t="s">
        <v>454</v>
      </c>
      <c r="B142" s="3">
        <v>49482</v>
      </c>
      <c r="C142" s="3" t="s">
        <v>92</v>
      </c>
      <c r="D142" s="3" t="s">
        <v>434</v>
      </c>
      <c r="E142" s="18">
        <v>40023</v>
      </c>
      <c r="F142" s="3" t="s">
        <v>71</v>
      </c>
      <c r="G142" s="3">
        <v>4</v>
      </c>
      <c r="H142" s="3">
        <v>4</v>
      </c>
      <c r="I142" s="3">
        <v>4</v>
      </c>
      <c r="J142" s="3"/>
      <c r="K142" s="3">
        <v>7</v>
      </c>
      <c r="L142" s="3"/>
      <c r="M142" s="3"/>
      <c r="N142" s="32">
        <v>43170</v>
      </c>
      <c r="O142" s="16">
        <f t="shared" si="9"/>
        <v>12</v>
      </c>
      <c r="P142" s="17">
        <f>COUNTIF($X:$X,X142)</f>
        <v>50</v>
      </c>
      <c r="Q142" s="17">
        <f>VLOOKUP("M"&amp;TEXT(G142,"0"),Punten!$A$1:$D$40,4,FALSE)</f>
        <v>5</v>
      </c>
      <c r="R142" s="17">
        <f>VLOOKUP("M"&amp;TEXT(H142,"0"),Punten!$A$1:$D$40,4,FALSE)</f>
        <v>5</v>
      </c>
      <c r="S142" s="17">
        <f>VLOOKUP("M"&amp;TEXT(I142,"0"),Punten!$A$1:$D$40,4,FALSE)</f>
        <v>5</v>
      </c>
      <c r="T142" s="17">
        <f>VLOOKUP("K"&amp;TEXT(K142,"0"),Punten!$A$1:$D$40,4,FALSE)</f>
        <v>2</v>
      </c>
      <c r="U142" s="17">
        <f>VLOOKUP("H"&amp;TEXT(L142,"0"),Punten!$A$1:$D$49,4,FALSE)</f>
        <v>0</v>
      </c>
      <c r="V142" s="17">
        <f>VLOOKUP("F"&amp;TEXT(M142,"0"),Punten!$A$1:$D$39,4,FALSE)</f>
        <v>0</v>
      </c>
      <c r="W142" s="17">
        <f t="shared" si="10"/>
        <v>17</v>
      </c>
      <c r="X142" s="17" t="str">
        <f t="shared" si="11"/>
        <v>43170B09</v>
      </c>
      <c r="Y142" s="17" t="e">
        <f>VLOOKUP(A142,'Klasse omschrijving'!$A$1:$B$44,2,FALSE)</f>
        <v>#N/A</v>
      </c>
    </row>
    <row r="143" spans="1:25" ht="14.4" x14ac:dyDescent="0.3">
      <c r="A143" s="3" t="s">
        <v>454</v>
      </c>
      <c r="B143" s="3">
        <v>42708</v>
      </c>
      <c r="C143" s="3" t="s">
        <v>436</v>
      </c>
      <c r="D143" s="3" t="s">
        <v>437</v>
      </c>
      <c r="E143" s="18">
        <v>39953</v>
      </c>
      <c r="F143" s="3" t="s">
        <v>897</v>
      </c>
      <c r="G143" s="3">
        <v>4</v>
      </c>
      <c r="H143" s="3">
        <v>4</v>
      </c>
      <c r="I143" s="3">
        <v>4</v>
      </c>
      <c r="J143" s="3"/>
      <c r="K143" s="3">
        <v>8</v>
      </c>
      <c r="L143" s="3"/>
      <c r="M143" s="3"/>
      <c r="N143" s="32">
        <v>43170</v>
      </c>
      <c r="O143" s="16">
        <f t="shared" si="9"/>
        <v>12</v>
      </c>
      <c r="P143" s="17">
        <f>COUNTIF($X:$X,X143)</f>
        <v>50</v>
      </c>
      <c r="Q143" s="17">
        <f>VLOOKUP("M"&amp;TEXT(G143,"0"),Punten!$A$1:$D$40,4,FALSE)</f>
        <v>5</v>
      </c>
      <c r="R143" s="17">
        <f>VLOOKUP("M"&amp;TEXT(H143,"0"),Punten!$A$1:$D$40,4,FALSE)</f>
        <v>5</v>
      </c>
      <c r="S143" s="17">
        <f>VLOOKUP("M"&amp;TEXT(I143,"0"),Punten!$A$1:$D$40,4,FALSE)</f>
        <v>5</v>
      </c>
      <c r="T143" s="17">
        <f>VLOOKUP("K"&amp;TEXT(K143,"0"),Punten!$A$1:$D$40,4,FALSE)</f>
        <v>1</v>
      </c>
      <c r="U143" s="17">
        <f>VLOOKUP("H"&amp;TEXT(L143,"0"),Punten!$A$1:$D$49,4,FALSE)</f>
        <v>0</v>
      </c>
      <c r="V143" s="17">
        <f>VLOOKUP("F"&amp;TEXT(M143,"0"),Punten!$A$1:$D$39,4,FALSE)</f>
        <v>0</v>
      </c>
      <c r="W143" s="17">
        <f t="shared" si="10"/>
        <v>16</v>
      </c>
      <c r="X143" s="17" t="str">
        <f t="shared" si="11"/>
        <v>43170B09</v>
      </c>
      <c r="Y143" s="17" t="e">
        <f>VLOOKUP(A143,'Klasse omschrijving'!$A$1:$B$44,2,FALSE)</f>
        <v>#N/A</v>
      </c>
    </row>
    <row r="144" spans="1:25" ht="14.4" x14ac:dyDescent="0.3">
      <c r="A144" s="3" t="s">
        <v>454</v>
      </c>
      <c r="B144" s="3">
        <v>45277</v>
      </c>
      <c r="C144" s="3" t="s">
        <v>107</v>
      </c>
      <c r="D144" s="3" t="s">
        <v>421</v>
      </c>
      <c r="E144" s="18">
        <v>40009</v>
      </c>
      <c r="F144" s="3" t="s">
        <v>94</v>
      </c>
      <c r="G144" s="3">
        <v>4</v>
      </c>
      <c r="H144" s="3">
        <v>5</v>
      </c>
      <c r="I144" s="3">
        <v>4</v>
      </c>
      <c r="J144" s="3"/>
      <c r="K144" s="3">
        <v>8</v>
      </c>
      <c r="L144" s="3"/>
      <c r="M144" s="3"/>
      <c r="N144" s="32">
        <v>43170</v>
      </c>
      <c r="O144" s="16">
        <f t="shared" si="9"/>
        <v>13</v>
      </c>
      <c r="P144" s="17">
        <f>COUNTIF($X:$X,X144)</f>
        <v>50</v>
      </c>
      <c r="Q144" s="17">
        <f>VLOOKUP("M"&amp;TEXT(G144,"0"),Punten!$A$1:$D$40,4,FALSE)</f>
        <v>5</v>
      </c>
      <c r="R144" s="17">
        <f>VLOOKUP("M"&amp;TEXT(H144,"0"),Punten!$A$1:$D$40,4,FALSE)</f>
        <v>4</v>
      </c>
      <c r="S144" s="17">
        <f>VLOOKUP("M"&amp;TEXT(I144,"0"),Punten!$A$1:$D$40,4,FALSE)</f>
        <v>5</v>
      </c>
      <c r="T144" s="17">
        <f>VLOOKUP("K"&amp;TEXT(K144,"0"),Punten!$A$1:$D$40,4,FALSE)</f>
        <v>1</v>
      </c>
      <c r="U144" s="17">
        <f>VLOOKUP("H"&amp;TEXT(L144,"0"),Punten!$A$1:$D$49,4,FALSE)</f>
        <v>0</v>
      </c>
      <c r="V144" s="17">
        <f>VLOOKUP("F"&amp;TEXT(M144,"0"),Punten!$A$1:$D$39,4,FALSE)</f>
        <v>0</v>
      </c>
      <c r="W144" s="17">
        <f t="shared" si="10"/>
        <v>15</v>
      </c>
      <c r="X144" s="17" t="str">
        <f t="shared" si="11"/>
        <v>43170B09</v>
      </c>
      <c r="Y144" s="17" t="e">
        <f>VLOOKUP(A144,'Klasse omschrijving'!$A$1:$B$44,2,FALSE)</f>
        <v>#N/A</v>
      </c>
    </row>
    <row r="145" spans="1:25" ht="14.4" x14ac:dyDescent="0.3">
      <c r="A145" s="3" t="s">
        <v>454</v>
      </c>
      <c r="B145" s="3">
        <v>41757</v>
      </c>
      <c r="C145" s="3" t="s">
        <v>141</v>
      </c>
      <c r="D145" s="3" t="s">
        <v>422</v>
      </c>
      <c r="E145" s="18">
        <v>40117</v>
      </c>
      <c r="F145" s="3" t="s">
        <v>94</v>
      </c>
      <c r="G145" s="3">
        <v>5</v>
      </c>
      <c r="H145" s="3">
        <v>5</v>
      </c>
      <c r="I145" s="3">
        <v>4</v>
      </c>
      <c r="J145" s="3"/>
      <c r="K145" s="3">
        <v>8</v>
      </c>
      <c r="L145" s="3"/>
      <c r="M145" s="3"/>
      <c r="N145" s="32">
        <v>43170</v>
      </c>
      <c r="O145" s="16">
        <f t="shared" si="9"/>
        <v>14</v>
      </c>
      <c r="P145" s="17">
        <f>COUNTIF($X:$X,X145)</f>
        <v>50</v>
      </c>
      <c r="Q145" s="17">
        <f>VLOOKUP("M"&amp;TEXT(G145,"0"),Punten!$A$1:$D$40,4,FALSE)</f>
        <v>4</v>
      </c>
      <c r="R145" s="17">
        <f>VLOOKUP("M"&amp;TEXT(H145,"0"),Punten!$A$1:$D$40,4,FALSE)</f>
        <v>4</v>
      </c>
      <c r="S145" s="17">
        <f>VLOOKUP("M"&amp;TEXT(I145,"0"),Punten!$A$1:$D$40,4,FALSE)</f>
        <v>5</v>
      </c>
      <c r="T145" s="17">
        <f>VLOOKUP("K"&amp;TEXT(K145,"0"),Punten!$A$1:$D$40,4,FALSE)</f>
        <v>1</v>
      </c>
      <c r="U145" s="17">
        <f>VLOOKUP("H"&amp;TEXT(L145,"0"),Punten!$A$1:$D$49,4,FALSE)</f>
        <v>0</v>
      </c>
      <c r="V145" s="17">
        <f>VLOOKUP("F"&amp;TEXT(M145,"0"),Punten!$A$1:$D$39,4,FALSE)</f>
        <v>0</v>
      </c>
      <c r="W145" s="17">
        <f t="shared" si="10"/>
        <v>14</v>
      </c>
      <c r="X145" s="17" t="str">
        <f t="shared" si="11"/>
        <v>43170B09</v>
      </c>
      <c r="Y145" s="17" t="e">
        <f>VLOOKUP(A145,'Klasse omschrijving'!$A$1:$B$44,2,FALSE)</f>
        <v>#N/A</v>
      </c>
    </row>
    <row r="146" spans="1:25" ht="14.4" x14ac:dyDescent="0.3">
      <c r="A146" s="3" t="s">
        <v>454</v>
      </c>
      <c r="B146" s="3">
        <v>44854</v>
      </c>
      <c r="C146" s="3" t="s">
        <v>1001</v>
      </c>
      <c r="D146" s="3" t="s">
        <v>695</v>
      </c>
      <c r="E146" s="18">
        <v>39974</v>
      </c>
      <c r="F146" s="3" t="s">
        <v>136</v>
      </c>
      <c r="G146" s="3">
        <v>1</v>
      </c>
      <c r="H146" s="3">
        <v>1</v>
      </c>
      <c r="I146" s="3">
        <v>8</v>
      </c>
      <c r="J146" s="3"/>
      <c r="K146" s="3">
        <v>10</v>
      </c>
      <c r="L146" s="3"/>
      <c r="M146" s="3"/>
      <c r="N146" s="32">
        <v>43170</v>
      </c>
      <c r="O146" s="16">
        <f t="shared" si="9"/>
        <v>10</v>
      </c>
      <c r="P146" s="17">
        <f>COUNTIF($X:$X,X146)</f>
        <v>50</v>
      </c>
      <c r="Q146" s="17">
        <f>VLOOKUP("M"&amp;TEXT(G146,"0"),Punten!$A$1:$D$40,4,FALSE)</f>
        <v>8</v>
      </c>
      <c r="R146" s="17">
        <f>VLOOKUP("M"&amp;TEXT(H146,"0"),Punten!$A$1:$D$40,4,FALSE)</f>
        <v>8</v>
      </c>
      <c r="S146" s="17">
        <f>VLOOKUP("M"&amp;TEXT(I146,"0"),Punten!$A$1:$D$40,4,FALSE)</f>
        <v>1</v>
      </c>
      <c r="T146" s="17" t="e">
        <f>VLOOKUP("K"&amp;TEXT(K146,"0"),Punten!$A$1:$D$40,4,FALSE)</f>
        <v>#N/A</v>
      </c>
      <c r="U146" s="17">
        <f>VLOOKUP("H"&amp;TEXT(L146,"0"),Punten!$A$1:$D$49,4,FALSE)</f>
        <v>0</v>
      </c>
      <c r="V146" s="17">
        <f>VLOOKUP("F"&amp;TEXT(M146,"0"),Punten!$A$1:$D$39,4,FALSE)</f>
        <v>0</v>
      </c>
      <c r="W146" s="17" t="e">
        <f t="shared" si="10"/>
        <v>#N/A</v>
      </c>
      <c r="X146" s="17" t="str">
        <f t="shared" si="11"/>
        <v>43170B09</v>
      </c>
      <c r="Y146" s="17" t="e">
        <f>VLOOKUP(A146,'Klasse omschrijving'!$A$1:$B$44,2,FALSE)</f>
        <v>#N/A</v>
      </c>
    </row>
    <row r="147" spans="1:25" ht="14.4" x14ac:dyDescent="0.3">
      <c r="A147" s="3" t="s">
        <v>454</v>
      </c>
      <c r="B147" s="3">
        <v>46384</v>
      </c>
      <c r="C147" s="3" t="s">
        <v>65</v>
      </c>
      <c r="D147" s="3" t="s">
        <v>643</v>
      </c>
      <c r="E147" s="18">
        <v>39914</v>
      </c>
      <c r="F147" s="3" t="s">
        <v>86</v>
      </c>
      <c r="G147" s="3">
        <v>6</v>
      </c>
      <c r="H147" s="3">
        <v>5</v>
      </c>
      <c r="I147" s="3">
        <v>3</v>
      </c>
      <c r="J147" s="3"/>
      <c r="K147" s="3"/>
      <c r="L147" s="3"/>
      <c r="M147" s="3"/>
      <c r="N147" s="32">
        <v>43170</v>
      </c>
      <c r="O147" s="16">
        <f t="shared" si="9"/>
        <v>14</v>
      </c>
      <c r="P147" s="17">
        <f>COUNTIF($X:$X,X147)</f>
        <v>50</v>
      </c>
      <c r="Q147" s="17">
        <f>VLOOKUP("M"&amp;TEXT(G147,"0"),Punten!$A$1:$D$40,4,FALSE)</f>
        <v>3</v>
      </c>
      <c r="R147" s="17">
        <f>VLOOKUP("M"&amp;TEXT(H147,"0"),Punten!$A$1:$D$40,4,FALSE)</f>
        <v>4</v>
      </c>
      <c r="S147" s="17">
        <f>VLOOKUP("M"&amp;TEXT(I147,"0"),Punten!$A$1:$D$40,4,FALSE)</f>
        <v>6</v>
      </c>
      <c r="T147" s="17">
        <f>VLOOKUP("K"&amp;TEXT(K147,"0"),Punten!$A$1:$D$40,4,FALSE)</f>
        <v>0</v>
      </c>
      <c r="U147" s="17">
        <f>VLOOKUP("H"&amp;TEXT(L147,"0"),Punten!$A$1:$D$49,4,FALSE)</f>
        <v>0</v>
      </c>
      <c r="V147" s="17">
        <f>VLOOKUP("F"&amp;TEXT(M147,"0"),Punten!$A$1:$D$39,4,FALSE)</f>
        <v>0</v>
      </c>
      <c r="W147" s="17">
        <f t="shared" si="10"/>
        <v>13</v>
      </c>
      <c r="X147" s="17" t="str">
        <f t="shared" si="11"/>
        <v>43170B09</v>
      </c>
      <c r="Y147" s="17" t="e">
        <f>VLOOKUP(A147,'Klasse omschrijving'!$A$1:$B$44,2,FALSE)</f>
        <v>#N/A</v>
      </c>
    </row>
    <row r="148" spans="1:25" ht="14.4" x14ac:dyDescent="0.3">
      <c r="A148" s="3" t="s">
        <v>454</v>
      </c>
      <c r="B148" s="3">
        <v>48123</v>
      </c>
      <c r="C148" s="3" t="s">
        <v>151</v>
      </c>
      <c r="D148" s="3" t="s">
        <v>435</v>
      </c>
      <c r="E148" s="18">
        <v>40153</v>
      </c>
      <c r="F148" s="3" t="s">
        <v>71</v>
      </c>
      <c r="G148" s="3">
        <v>5</v>
      </c>
      <c r="H148" s="3">
        <v>5</v>
      </c>
      <c r="I148" s="3">
        <v>4</v>
      </c>
      <c r="J148" s="3"/>
      <c r="K148" s="3"/>
      <c r="L148" s="3"/>
      <c r="M148" s="3"/>
      <c r="N148" s="32">
        <v>43170</v>
      </c>
      <c r="O148" s="16">
        <f t="shared" si="9"/>
        <v>14</v>
      </c>
      <c r="P148" s="17">
        <f>COUNTIF($X:$X,X148)</f>
        <v>50</v>
      </c>
      <c r="Q148" s="17">
        <f>VLOOKUP("M"&amp;TEXT(G148,"0"),Punten!$A$1:$D$40,4,FALSE)</f>
        <v>4</v>
      </c>
      <c r="R148" s="17">
        <f>VLOOKUP("M"&amp;TEXT(H148,"0"),Punten!$A$1:$D$40,4,FALSE)</f>
        <v>4</v>
      </c>
      <c r="S148" s="17">
        <f>VLOOKUP("M"&amp;TEXT(I148,"0"),Punten!$A$1:$D$40,4,FALSE)</f>
        <v>5</v>
      </c>
      <c r="T148" s="17">
        <f>VLOOKUP("K"&amp;TEXT(K148,"0"),Punten!$A$1:$D$40,4,FALSE)</f>
        <v>0</v>
      </c>
      <c r="U148" s="17">
        <f>VLOOKUP("H"&amp;TEXT(L148,"0"),Punten!$A$1:$D$49,4,FALSE)</f>
        <v>0</v>
      </c>
      <c r="V148" s="17">
        <f>VLOOKUP("F"&amp;TEXT(M148,"0"),Punten!$A$1:$D$39,4,FALSE)</f>
        <v>0</v>
      </c>
      <c r="W148" s="17">
        <f t="shared" si="10"/>
        <v>13</v>
      </c>
      <c r="X148" s="17" t="str">
        <f t="shared" si="11"/>
        <v>43170B09</v>
      </c>
      <c r="Y148" s="17" t="e">
        <f>VLOOKUP(A148,'Klasse omschrijving'!$A$1:$B$44,2,FALSE)</f>
        <v>#N/A</v>
      </c>
    </row>
    <row r="149" spans="1:25" ht="14.4" x14ac:dyDescent="0.3">
      <c r="A149" s="3" t="s">
        <v>454</v>
      </c>
      <c r="B149" s="3">
        <v>45744</v>
      </c>
      <c r="C149" s="3" t="s">
        <v>474</v>
      </c>
      <c r="D149" s="3" t="s">
        <v>1002</v>
      </c>
      <c r="E149" s="18">
        <v>39976</v>
      </c>
      <c r="F149" s="3" t="s">
        <v>897</v>
      </c>
      <c r="G149" s="3">
        <v>5</v>
      </c>
      <c r="H149" s="3">
        <v>4</v>
      </c>
      <c r="I149" s="3">
        <v>5</v>
      </c>
      <c r="J149" s="3"/>
      <c r="K149" s="3"/>
      <c r="L149" s="3"/>
      <c r="M149" s="3"/>
      <c r="N149" s="32">
        <v>43170</v>
      </c>
      <c r="O149" s="16">
        <f t="shared" si="9"/>
        <v>14</v>
      </c>
      <c r="P149" s="17">
        <f>COUNTIF($X:$X,X149)</f>
        <v>50</v>
      </c>
      <c r="Q149" s="17">
        <f>VLOOKUP("M"&amp;TEXT(G149,"0"),Punten!$A$1:$D$40,4,FALSE)</f>
        <v>4</v>
      </c>
      <c r="R149" s="17">
        <f>VLOOKUP("M"&amp;TEXT(H149,"0"),Punten!$A$1:$D$40,4,FALSE)</f>
        <v>5</v>
      </c>
      <c r="S149" s="17">
        <f>VLOOKUP("M"&amp;TEXT(I149,"0"),Punten!$A$1:$D$40,4,FALSE)</f>
        <v>4</v>
      </c>
      <c r="T149" s="17">
        <f>VLOOKUP("K"&amp;TEXT(K149,"0"),Punten!$A$1:$D$40,4,FALSE)</f>
        <v>0</v>
      </c>
      <c r="U149" s="17">
        <f>VLOOKUP("H"&amp;TEXT(L149,"0"),Punten!$A$1:$D$49,4,FALSE)</f>
        <v>0</v>
      </c>
      <c r="V149" s="17">
        <f>VLOOKUP("F"&amp;TEXT(M149,"0"),Punten!$A$1:$D$39,4,FALSE)</f>
        <v>0</v>
      </c>
      <c r="W149" s="17">
        <f t="shared" si="10"/>
        <v>13</v>
      </c>
      <c r="X149" s="17" t="str">
        <f t="shared" si="11"/>
        <v>43170B09</v>
      </c>
      <c r="Y149" s="17" t="e">
        <f>VLOOKUP(A149,'Klasse omschrijving'!$A$1:$B$44,2,FALSE)</f>
        <v>#N/A</v>
      </c>
    </row>
    <row r="150" spans="1:25" ht="14.4" x14ac:dyDescent="0.3">
      <c r="A150" s="3" t="s">
        <v>454</v>
      </c>
      <c r="B150" s="3">
        <v>51340</v>
      </c>
      <c r="C150" s="3" t="s">
        <v>113</v>
      </c>
      <c r="D150" s="3" t="s">
        <v>815</v>
      </c>
      <c r="E150" s="18">
        <v>40142</v>
      </c>
      <c r="F150" s="3" t="s">
        <v>84</v>
      </c>
      <c r="G150" s="3">
        <v>4</v>
      </c>
      <c r="H150" s="3">
        <v>5</v>
      </c>
      <c r="I150" s="3">
        <v>5</v>
      </c>
      <c r="J150" s="3"/>
      <c r="K150" s="3"/>
      <c r="L150" s="3"/>
      <c r="M150" s="3"/>
      <c r="N150" s="32">
        <v>43170</v>
      </c>
      <c r="O150" s="16">
        <f t="shared" si="9"/>
        <v>14</v>
      </c>
      <c r="P150" s="17">
        <f>COUNTIF($X:$X,X150)</f>
        <v>50</v>
      </c>
      <c r="Q150" s="17">
        <f>VLOOKUP("M"&amp;TEXT(G150,"0"),Punten!$A$1:$D$40,4,FALSE)</f>
        <v>5</v>
      </c>
      <c r="R150" s="17">
        <f>VLOOKUP("M"&amp;TEXT(H150,"0"),Punten!$A$1:$D$40,4,FALSE)</f>
        <v>4</v>
      </c>
      <c r="S150" s="17">
        <f>VLOOKUP("M"&amp;TEXT(I150,"0"),Punten!$A$1:$D$40,4,FALSE)</f>
        <v>4</v>
      </c>
      <c r="T150" s="17">
        <f>VLOOKUP("K"&amp;TEXT(K150,"0"),Punten!$A$1:$D$40,4,FALSE)</f>
        <v>0</v>
      </c>
      <c r="U150" s="17">
        <f>VLOOKUP("H"&amp;TEXT(L150,"0"),Punten!$A$1:$D$49,4,FALSE)</f>
        <v>0</v>
      </c>
      <c r="V150" s="17">
        <f>VLOOKUP("F"&amp;TEXT(M150,"0"),Punten!$A$1:$D$39,4,FALSE)</f>
        <v>0</v>
      </c>
      <c r="W150" s="17">
        <f t="shared" si="10"/>
        <v>13</v>
      </c>
      <c r="X150" s="17" t="str">
        <f t="shared" si="11"/>
        <v>43170B09</v>
      </c>
      <c r="Y150" s="17" t="e">
        <f>VLOOKUP(A150,'Klasse omschrijving'!$A$1:$B$44,2,FALSE)</f>
        <v>#N/A</v>
      </c>
    </row>
    <row r="151" spans="1:25" ht="14.4" x14ac:dyDescent="0.3">
      <c r="A151" s="3" t="s">
        <v>454</v>
      </c>
      <c r="B151" s="3">
        <v>45200</v>
      </c>
      <c r="C151" s="3" t="s">
        <v>980</v>
      </c>
      <c r="D151" s="3" t="s">
        <v>1003</v>
      </c>
      <c r="E151" s="18">
        <v>40006</v>
      </c>
      <c r="F151" s="3" t="s">
        <v>66</v>
      </c>
      <c r="G151" s="3">
        <v>5</v>
      </c>
      <c r="H151" s="3">
        <v>5</v>
      </c>
      <c r="I151" s="3">
        <v>5</v>
      </c>
      <c r="J151" s="3"/>
      <c r="K151" s="3"/>
      <c r="L151" s="3"/>
      <c r="M151" s="3"/>
      <c r="N151" s="32">
        <v>43170</v>
      </c>
      <c r="O151" s="16">
        <f t="shared" si="9"/>
        <v>15</v>
      </c>
      <c r="P151" s="17">
        <f>COUNTIF($X:$X,X151)</f>
        <v>50</v>
      </c>
      <c r="Q151" s="17">
        <f>VLOOKUP("M"&amp;TEXT(G151,"0"),Punten!$A$1:$D$40,4,FALSE)</f>
        <v>4</v>
      </c>
      <c r="R151" s="17">
        <f>VLOOKUP("M"&amp;TEXT(H151,"0"),Punten!$A$1:$D$40,4,FALSE)</f>
        <v>4</v>
      </c>
      <c r="S151" s="17">
        <f>VLOOKUP("M"&amp;TEXT(I151,"0"),Punten!$A$1:$D$40,4,FALSE)</f>
        <v>4</v>
      </c>
      <c r="T151" s="17">
        <f>VLOOKUP("K"&amp;TEXT(K151,"0"),Punten!$A$1:$D$40,4,FALSE)</f>
        <v>0</v>
      </c>
      <c r="U151" s="17">
        <f>VLOOKUP("H"&amp;TEXT(L151,"0"),Punten!$A$1:$D$49,4,FALSE)</f>
        <v>0</v>
      </c>
      <c r="V151" s="17">
        <f>VLOOKUP("F"&amp;TEXT(M151,"0"),Punten!$A$1:$D$39,4,FALSE)</f>
        <v>0</v>
      </c>
      <c r="W151" s="17">
        <f t="shared" si="10"/>
        <v>12</v>
      </c>
      <c r="X151" s="17" t="str">
        <f t="shared" si="11"/>
        <v>43170B09</v>
      </c>
      <c r="Y151" s="17" t="e">
        <f>VLOOKUP(A151,'Klasse omschrijving'!$A$1:$B$44,2,FALSE)</f>
        <v>#N/A</v>
      </c>
    </row>
    <row r="152" spans="1:25" ht="14.4" x14ac:dyDescent="0.3">
      <c r="A152" s="3" t="s">
        <v>454</v>
      </c>
      <c r="B152" s="3">
        <v>49487</v>
      </c>
      <c r="C152" s="3" t="s">
        <v>164</v>
      </c>
      <c r="D152" s="3" t="s">
        <v>816</v>
      </c>
      <c r="E152" s="18">
        <v>39886</v>
      </c>
      <c r="F152" s="3" t="s">
        <v>71</v>
      </c>
      <c r="G152" s="3">
        <v>5</v>
      </c>
      <c r="H152" s="3">
        <v>5</v>
      </c>
      <c r="I152" s="3">
        <v>5</v>
      </c>
      <c r="J152" s="3"/>
      <c r="K152" s="3"/>
      <c r="L152" s="3"/>
      <c r="M152" s="3"/>
      <c r="N152" s="32">
        <v>43170</v>
      </c>
      <c r="O152" s="16">
        <f t="shared" si="9"/>
        <v>15</v>
      </c>
      <c r="P152" s="17">
        <f>COUNTIF($X:$X,X152)</f>
        <v>50</v>
      </c>
      <c r="Q152" s="17">
        <f>VLOOKUP("M"&amp;TEXT(G152,"0"),Punten!$A$1:$D$40,4,FALSE)</f>
        <v>4</v>
      </c>
      <c r="R152" s="17">
        <f>VLOOKUP("M"&amp;TEXT(H152,"0"),Punten!$A$1:$D$40,4,FALSE)</f>
        <v>4</v>
      </c>
      <c r="S152" s="17">
        <f>VLOOKUP("M"&amp;TEXT(I152,"0"),Punten!$A$1:$D$40,4,FALSE)</f>
        <v>4</v>
      </c>
      <c r="T152" s="17">
        <f>VLOOKUP("K"&amp;TEXT(K152,"0"),Punten!$A$1:$D$40,4,FALSE)</f>
        <v>0</v>
      </c>
      <c r="U152" s="17">
        <f>VLOOKUP("H"&amp;TEXT(L152,"0"),Punten!$A$1:$D$49,4,FALSE)</f>
        <v>0</v>
      </c>
      <c r="V152" s="17">
        <f>VLOOKUP("F"&amp;TEXT(M152,"0"),Punten!$A$1:$D$39,4,FALSE)</f>
        <v>0</v>
      </c>
      <c r="W152" s="17">
        <f t="shared" si="10"/>
        <v>12</v>
      </c>
      <c r="X152" s="17" t="str">
        <f t="shared" si="11"/>
        <v>43170B09</v>
      </c>
      <c r="Y152" s="17" t="e">
        <f>VLOOKUP(A152,'Klasse omschrijving'!$A$1:$B$44,2,FALSE)</f>
        <v>#N/A</v>
      </c>
    </row>
    <row r="153" spans="1:25" ht="14.4" x14ac:dyDescent="0.3">
      <c r="A153" s="3" t="s">
        <v>454</v>
      </c>
      <c r="B153" s="3">
        <v>45303</v>
      </c>
      <c r="C153" s="3" t="s">
        <v>91</v>
      </c>
      <c r="D153" s="3" t="s">
        <v>1004</v>
      </c>
      <c r="E153" s="18">
        <v>40116</v>
      </c>
      <c r="F153" s="3" t="s">
        <v>94</v>
      </c>
      <c r="G153" s="3">
        <v>6</v>
      </c>
      <c r="H153" s="3">
        <v>6</v>
      </c>
      <c r="I153" s="3">
        <v>5</v>
      </c>
      <c r="J153" s="3"/>
      <c r="K153" s="3"/>
      <c r="L153" s="3"/>
      <c r="M153" s="3"/>
      <c r="N153" s="32">
        <v>43170</v>
      </c>
      <c r="O153" s="16">
        <f t="shared" si="9"/>
        <v>17</v>
      </c>
      <c r="P153" s="17">
        <f>COUNTIF($X:$X,X153)</f>
        <v>50</v>
      </c>
      <c r="Q153" s="17">
        <f>VLOOKUP("M"&amp;TEXT(G153,"0"),Punten!$A$1:$D$40,4,FALSE)</f>
        <v>3</v>
      </c>
      <c r="R153" s="17">
        <f>VLOOKUP("M"&amp;TEXT(H153,"0"),Punten!$A$1:$D$40,4,FALSE)</f>
        <v>3</v>
      </c>
      <c r="S153" s="17">
        <f>VLOOKUP("M"&amp;TEXT(I153,"0"),Punten!$A$1:$D$40,4,FALSE)</f>
        <v>4</v>
      </c>
      <c r="T153" s="17">
        <f>VLOOKUP("K"&amp;TEXT(K153,"0"),Punten!$A$1:$D$40,4,FALSE)</f>
        <v>0</v>
      </c>
      <c r="U153" s="17">
        <f>VLOOKUP("H"&amp;TEXT(L153,"0"),Punten!$A$1:$D$49,4,FALSE)</f>
        <v>0</v>
      </c>
      <c r="V153" s="17">
        <f>VLOOKUP("F"&amp;TEXT(M153,"0"),Punten!$A$1:$D$39,4,FALSE)</f>
        <v>0</v>
      </c>
      <c r="W153" s="17">
        <f t="shared" si="10"/>
        <v>10</v>
      </c>
      <c r="X153" s="17" t="str">
        <f t="shared" si="11"/>
        <v>43170B09</v>
      </c>
      <c r="Y153" s="17" t="e">
        <f>VLOOKUP(A153,'Klasse omschrijving'!$A$1:$B$44,2,FALSE)</f>
        <v>#N/A</v>
      </c>
    </row>
    <row r="154" spans="1:25" ht="14.4" x14ac:dyDescent="0.3">
      <c r="A154" s="3" t="s">
        <v>454</v>
      </c>
      <c r="B154" s="3">
        <v>2940</v>
      </c>
      <c r="C154" s="3" t="s">
        <v>80</v>
      </c>
      <c r="D154" s="3" t="s">
        <v>692</v>
      </c>
      <c r="E154" s="18">
        <v>39889</v>
      </c>
      <c r="F154" s="3" t="s">
        <v>78</v>
      </c>
      <c r="G154" s="3">
        <v>6</v>
      </c>
      <c r="H154" s="3">
        <v>6</v>
      </c>
      <c r="I154" s="3">
        <v>5</v>
      </c>
      <c r="J154" s="3"/>
      <c r="K154" s="3"/>
      <c r="L154" s="3"/>
      <c r="M154" s="3"/>
      <c r="N154" s="32">
        <v>43170</v>
      </c>
      <c r="O154" s="16">
        <f t="shared" si="9"/>
        <v>17</v>
      </c>
      <c r="P154" s="17">
        <f>COUNTIF($X:$X,X154)</f>
        <v>50</v>
      </c>
      <c r="Q154" s="17">
        <f>VLOOKUP("M"&amp;TEXT(G154,"0"),Punten!$A$1:$D$40,4,FALSE)</f>
        <v>3</v>
      </c>
      <c r="R154" s="17">
        <f>VLOOKUP("M"&amp;TEXT(H154,"0"),Punten!$A$1:$D$40,4,FALSE)</f>
        <v>3</v>
      </c>
      <c r="S154" s="17">
        <f>VLOOKUP("M"&amp;TEXT(I154,"0"),Punten!$A$1:$D$40,4,FALSE)</f>
        <v>4</v>
      </c>
      <c r="T154" s="17">
        <f>VLOOKUP("K"&amp;TEXT(K154,"0"),Punten!$A$1:$D$40,4,FALSE)</f>
        <v>0</v>
      </c>
      <c r="U154" s="17">
        <f>VLOOKUP("H"&amp;TEXT(L154,"0"),Punten!$A$1:$D$49,4,FALSE)</f>
        <v>0</v>
      </c>
      <c r="V154" s="17">
        <f>VLOOKUP("F"&amp;TEXT(M154,"0"),Punten!$A$1:$D$39,4,FALSE)</f>
        <v>0</v>
      </c>
      <c r="W154" s="17">
        <f t="shared" si="10"/>
        <v>10</v>
      </c>
      <c r="X154" s="17" t="str">
        <f t="shared" si="11"/>
        <v>43170B09</v>
      </c>
      <c r="Y154" s="17" t="e">
        <f>VLOOKUP(A154,'Klasse omschrijving'!$A$1:$B$44,2,FALSE)</f>
        <v>#N/A</v>
      </c>
    </row>
    <row r="155" spans="1:25" ht="14.4" x14ac:dyDescent="0.3">
      <c r="A155" s="3" t="s">
        <v>454</v>
      </c>
      <c r="B155" s="3">
        <v>49483</v>
      </c>
      <c r="C155" s="3" t="s">
        <v>137</v>
      </c>
      <c r="D155" s="3" t="s">
        <v>438</v>
      </c>
      <c r="E155" s="18">
        <v>40027</v>
      </c>
      <c r="F155" s="3" t="s">
        <v>71</v>
      </c>
      <c r="G155" s="3">
        <v>6</v>
      </c>
      <c r="H155" s="3">
        <v>6</v>
      </c>
      <c r="I155" s="3">
        <v>5</v>
      </c>
      <c r="J155" s="3"/>
      <c r="K155" s="3"/>
      <c r="L155" s="3"/>
      <c r="M155" s="3"/>
      <c r="N155" s="32">
        <v>43170</v>
      </c>
      <c r="O155" s="16">
        <f t="shared" si="9"/>
        <v>17</v>
      </c>
      <c r="P155" s="17">
        <f>COUNTIF($X:$X,X155)</f>
        <v>50</v>
      </c>
      <c r="Q155" s="17">
        <f>VLOOKUP("M"&amp;TEXT(G155,"0"),Punten!$A$1:$D$40,4,FALSE)</f>
        <v>3</v>
      </c>
      <c r="R155" s="17">
        <f>VLOOKUP("M"&amp;TEXT(H155,"0"),Punten!$A$1:$D$40,4,FALSE)</f>
        <v>3</v>
      </c>
      <c r="S155" s="17">
        <f>VLOOKUP("M"&amp;TEXT(I155,"0"),Punten!$A$1:$D$40,4,FALSE)</f>
        <v>4</v>
      </c>
      <c r="T155" s="17">
        <f>VLOOKUP("K"&amp;TEXT(K155,"0"),Punten!$A$1:$D$40,4,FALSE)</f>
        <v>0</v>
      </c>
      <c r="U155" s="17">
        <f>VLOOKUP("H"&amp;TEXT(L155,"0"),Punten!$A$1:$D$49,4,FALSE)</f>
        <v>0</v>
      </c>
      <c r="V155" s="17">
        <f>VLOOKUP("F"&amp;TEXT(M155,"0"),Punten!$A$1:$D$39,4,FALSE)</f>
        <v>0</v>
      </c>
      <c r="W155" s="17">
        <f t="shared" si="10"/>
        <v>10</v>
      </c>
      <c r="X155" s="17" t="str">
        <f t="shared" si="11"/>
        <v>43170B09</v>
      </c>
      <c r="Y155" s="17" t="e">
        <f>VLOOKUP(A155,'Klasse omschrijving'!$A$1:$B$44,2,FALSE)</f>
        <v>#N/A</v>
      </c>
    </row>
    <row r="156" spans="1:25" ht="14.4" x14ac:dyDescent="0.3">
      <c r="A156" s="3" t="s">
        <v>454</v>
      </c>
      <c r="B156" s="3">
        <v>44117</v>
      </c>
      <c r="C156" s="3" t="s">
        <v>134</v>
      </c>
      <c r="D156" s="3" t="s">
        <v>814</v>
      </c>
      <c r="E156" s="18">
        <v>40165</v>
      </c>
      <c r="F156" s="3" t="s">
        <v>111</v>
      </c>
      <c r="G156" s="3">
        <v>4</v>
      </c>
      <c r="H156" s="3">
        <v>4</v>
      </c>
      <c r="I156" s="3">
        <v>6</v>
      </c>
      <c r="J156" s="3"/>
      <c r="K156" s="3"/>
      <c r="L156" s="3"/>
      <c r="M156" s="3"/>
      <c r="N156" s="32">
        <v>43170</v>
      </c>
      <c r="O156" s="16">
        <f t="shared" si="9"/>
        <v>14</v>
      </c>
      <c r="P156" s="17">
        <f>COUNTIF($X:$X,X156)</f>
        <v>50</v>
      </c>
      <c r="Q156" s="17">
        <f>VLOOKUP("M"&amp;TEXT(G156,"0"),Punten!$A$1:$D$40,4,FALSE)</f>
        <v>5</v>
      </c>
      <c r="R156" s="17">
        <f>VLOOKUP("M"&amp;TEXT(H156,"0"),Punten!$A$1:$D$40,4,FALSE)</f>
        <v>5</v>
      </c>
      <c r="S156" s="17">
        <f>VLOOKUP("M"&amp;TEXT(I156,"0"),Punten!$A$1:$D$40,4,FALSE)</f>
        <v>3</v>
      </c>
      <c r="T156" s="17">
        <f>VLOOKUP("K"&amp;TEXT(K156,"0"),Punten!$A$1:$D$40,4,FALSE)</f>
        <v>0</v>
      </c>
      <c r="U156" s="17">
        <f>VLOOKUP("H"&amp;TEXT(L156,"0"),Punten!$A$1:$D$49,4,FALSE)</f>
        <v>0</v>
      </c>
      <c r="V156" s="17">
        <f>VLOOKUP("F"&amp;TEXT(M156,"0"),Punten!$A$1:$D$39,4,FALSE)</f>
        <v>0</v>
      </c>
      <c r="W156" s="17">
        <f t="shared" si="10"/>
        <v>13</v>
      </c>
      <c r="X156" s="17" t="str">
        <f t="shared" si="11"/>
        <v>43170B09</v>
      </c>
      <c r="Y156" s="17" t="e">
        <f>VLOOKUP(A156,'Klasse omschrijving'!$A$1:$B$44,2,FALSE)</f>
        <v>#N/A</v>
      </c>
    </row>
    <row r="157" spans="1:25" ht="14.4" x14ac:dyDescent="0.3">
      <c r="A157" s="3" t="s">
        <v>454</v>
      </c>
      <c r="B157" s="3">
        <v>51348</v>
      </c>
      <c r="C157" s="3" t="s">
        <v>159</v>
      </c>
      <c r="D157" s="3" t="s">
        <v>645</v>
      </c>
      <c r="E157" s="18">
        <v>40063</v>
      </c>
      <c r="F157" s="3" t="s">
        <v>84</v>
      </c>
      <c r="G157" s="3">
        <v>5</v>
      </c>
      <c r="H157" s="3">
        <v>5</v>
      </c>
      <c r="I157" s="3">
        <v>6</v>
      </c>
      <c r="J157" s="3"/>
      <c r="K157" s="3"/>
      <c r="L157" s="3"/>
      <c r="M157" s="3"/>
      <c r="N157" s="32">
        <v>43170</v>
      </c>
      <c r="O157" s="16">
        <f t="shared" si="9"/>
        <v>16</v>
      </c>
      <c r="P157" s="17">
        <f>COUNTIF($X:$X,X157)</f>
        <v>50</v>
      </c>
      <c r="Q157" s="17">
        <f>VLOOKUP("M"&amp;TEXT(G157,"0"),Punten!$A$1:$D$40,4,FALSE)</f>
        <v>4</v>
      </c>
      <c r="R157" s="17">
        <f>VLOOKUP("M"&amp;TEXT(H157,"0"),Punten!$A$1:$D$40,4,FALSE)</f>
        <v>4</v>
      </c>
      <c r="S157" s="17">
        <f>VLOOKUP("M"&amp;TEXT(I157,"0"),Punten!$A$1:$D$40,4,FALSE)</f>
        <v>3</v>
      </c>
      <c r="T157" s="17">
        <f>VLOOKUP("K"&amp;TEXT(K157,"0"),Punten!$A$1:$D$40,4,FALSE)</f>
        <v>0</v>
      </c>
      <c r="U157" s="17">
        <f>VLOOKUP("H"&amp;TEXT(L157,"0"),Punten!$A$1:$D$49,4,FALSE)</f>
        <v>0</v>
      </c>
      <c r="V157" s="17">
        <f>VLOOKUP("F"&amp;TEXT(M157,"0"),Punten!$A$1:$D$39,4,FALSE)</f>
        <v>0</v>
      </c>
      <c r="W157" s="17">
        <f t="shared" si="10"/>
        <v>11</v>
      </c>
      <c r="X157" s="17" t="str">
        <f t="shared" si="11"/>
        <v>43170B09</v>
      </c>
      <c r="Y157" s="17" t="e">
        <f>VLOOKUP(A157,'Klasse omschrijving'!$A$1:$B$44,2,FALSE)</f>
        <v>#N/A</v>
      </c>
    </row>
    <row r="158" spans="1:25" ht="14.4" x14ac:dyDescent="0.3">
      <c r="A158" s="3" t="s">
        <v>454</v>
      </c>
      <c r="B158" s="3">
        <v>43058</v>
      </c>
      <c r="C158" s="3" t="s">
        <v>144</v>
      </c>
      <c r="D158" s="3" t="s">
        <v>1005</v>
      </c>
      <c r="E158" s="18">
        <v>40157</v>
      </c>
      <c r="F158" s="3" t="s">
        <v>806</v>
      </c>
      <c r="G158" s="3">
        <v>3</v>
      </c>
      <c r="H158" s="3">
        <v>6</v>
      </c>
      <c r="I158" s="3">
        <v>6</v>
      </c>
      <c r="J158" s="3"/>
      <c r="K158" s="3"/>
      <c r="L158" s="3"/>
      <c r="M158" s="3"/>
      <c r="N158" s="32">
        <v>43170</v>
      </c>
      <c r="O158" s="16">
        <f t="shared" ref="O158:O221" si="12">G158+H158+I158</f>
        <v>15</v>
      </c>
      <c r="P158" s="17">
        <f>COUNTIF($X:$X,X158)</f>
        <v>50</v>
      </c>
      <c r="Q158" s="17">
        <f>VLOOKUP("M"&amp;TEXT(G158,"0"),Punten!$A$1:$D$40,4,FALSE)</f>
        <v>6</v>
      </c>
      <c r="R158" s="17">
        <f>VLOOKUP("M"&amp;TEXT(H158,"0"),Punten!$A$1:$D$40,4,FALSE)</f>
        <v>3</v>
      </c>
      <c r="S158" s="17">
        <f>VLOOKUP("M"&amp;TEXT(I158,"0"),Punten!$A$1:$D$40,4,FALSE)</f>
        <v>3</v>
      </c>
      <c r="T158" s="17">
        <f>VLOOKUP("K"&amp;TEXT(K158,"0"),Punten!$A$1:$D$40,4,FALSE)</f>
        <v>0</v>
      </c>
      <c r="U158" s="17">
        <f>VLOOKUP("H"&amp;TEXT(L158,"0"),Punten!$A$1:$D$49,4,FALSE)</f>
        <v>0</v>
      </c>
      <c r="V158" s="17">
        <f>VLOOKUP("F"&amp;TEXT(M158,"0"),Punten!$A$1:$D$39,4,FALSE)</f>
        <v>0</v>
      </c>
      <c r="W158" s="17">
        <f t="shared" si="10"/>
        <v>12</v>
      </c>
      <c r="X158" s="17" t="str">
        <f t="shared" si="11"/>
        <v>43170B09</v>
      </c>
      <c r="Y158" s="17" t="e">
        <f>VLOOKUP(A158,'Klasse omschrijving'!$A$1:$B$44,2,FALSE)</f>
        <v>#N/A</v>
      </c>
    </row>
    <row r="159" spans="1:25" ht="14.4" x14ac:dyDescent="0.3">
      <c r="A159" s="3" t="s">
        <v>454</v>
      </c>
      <c r="B159" s="3">
        <v>43246</v>
      </c>
      <c r="C159" s="3" t="s">
        <v>90</v>
      </c>
      <c r="D159" s="3" t="s">
        <v>420</v>
      </c>
      <c r="E159" s="18">
        <v>40023</v>
      </c>
      <c r="F159" s="3" t="s">
        <v>94</v>
      </c>
      <c r="G159" s="3">
        <v>6</v>
      </c>
      <c r="H159" s="3">
        <v>6</v>
      </c>
      <c r="I159" s="3">
        <v>6</v>
      </c>
      <c r="J159" s="3"/>
      <c r="K159" s="3"/>
      <c r="L159" s="3"/>
      <c r="M159" s="3"/>
      <c r="N159" s="32">
        <v>43170</v>
      </c>
      <c r="O159" s="16">
        <f t="shared" si="12"/>
        <v>18</v>
      </c>
      <c r="P159" s="17">
        <f>COUNTIF($X:$X,X159)</f>
        <v>50</v>
      </c>
      <c r="Q159" s="17">
        <f>VLOOKUP("M"&amp;TEXT(G159,"0"),Punten!$A$1:$D$40,4,FALSE)</f>
        <v>3</v>
      </c>
      <c r="R159" s="17">
        <f>VLOOKUP("M"&amp;TEXT(H159,"0"),Punten!$A$1:$D$40,4,FALSE)</f>
        <v>3</v>
      </c>
      <c r="S159" s="17">
        <f>VLOOKUP("M"&amp;TEXT(I159,"0"),Punten!$A$1:$D$40,4,FALSE)</f>
        <v>3</v>
      </c>
      <c r="T159" s="17">
        <f>VLOOKUP("K"&amp;TEXT(K159,"0"),Punten!$A$1:$D$40,4,FALSE)</f>
        <v>0</v>
      </c>
      <c r="U159" s="17">
        <f>VLOOKUP("H"&amp;TEXT(L159,"0"),Punten!$A$1:$D$49,4,FALSE)</f>
        <v>0</v>
      </c>
      <c r="V159" s="17">
        <f>VLOOKUP("F"&amp;TEXT(M159,"0"),Punten!$A$1:$D$39,4,FALSE)</f>
        <v>0</v>
      </c>
      <c r="W159" s="17">
        <f t="shared" si="10"/>
        <v>9</v>
      </c>
      <c r="X159" s="17" t="str">
        <f t="shared" si="11"/>
        <v>43170B09</v>
      </c>
      <c r="Y159" s="17" t="e">
        <f>VLOOKUP(A159,'Klasse omschrijving'!$A$1:$B$44,2,FALSE)</f>
        <v>#N/A</v>
      </c>
    </row>
    <row r="160" spans="1:25" ht="14.4" x14ac:dyDescent="0.3">
      <c r="A160" s="3" t="s">
        <v>454</v>
      </c>
      <c r="B160" s="3">
        <v>45799</v>
      </c>
      <c r="C160" s="3" t="s">
        <v>95</v>
      </c>
      <c r="D160" s="3" t="s">
        <v>1006</v>
      </c>
      <c r="E160" s="18">
        <v>40141</v>
      </c>
      <c r="F160" s="3" t="s">
        <v>897</v>
      </c>
      <c r="G160" s="3">
        <v>6</v>
      </c>
      <c r="H160" s="3">
        <v>6</v>
      </c>
      <c r="I160" s="3">
        <v>6</v>
      </c>
      <c r="J160" s="3"/>
      <c r="K160" s="3"/>
      <c r="L160" s="3"/>
      <c r="M160" s="3"/>
      <c r="N160" s="32">
        <v>43170</v>
      </c>
      <c r="O160" s="16">
        <f t="shared" si="12"/>
        <v>18</v>
      </c>
      <c r="P160" s="17">
        <f>COUNTIF($X:$X,X160)</f>
        <v>50</v>
      </c>
      <c r="Q160" s="17">
        <f>VLOOKUP("M"&amp;TEXT(G160,"0"),Punten!$A$1:$D$40,4,FALSE)</f>
        <v>3</v>
      </c>
      <c r="R160" s="17">
        <f>VLOOKUP("M"&amp;TEXT(H160,"0"),Punten!$A$1:$D$40,4,FALSE)</f>
        <v>3</v>
      </c>
      <c r="S160" s="17">
        <f>VLOOKUP("M"&amp;TEXT(I160,"0"),Punten!$A$1:$D$40,4,FALSE)</f>
        <v>3</v>
      </c>
      <c r="T160" s="17">
        <f>VLOOKUP("K"&amp;TEXT(K160,"0"),Punten!$A$1:$D$40,4,FALSE)</f>
        <v>0</v>
      </c>
      <c r="U160" s="17">
        <f>VLOOKUP("H"&amp;TEXT(L160,"0"),Punten!$A$1:$D$49,4,FALSE)</f>
        <v>0</v>
      </c>
      <c r="V160" s="17">
        <f>VLOOKUP("F"&amp;TEXT(M160,"0"),Punten!$A$1:$D$39,4,FALSE)</f>
        <v>0</v>
      </c>
      <c r="W160" s="17">
        <f t="shared" si="10"/>
        <v>9</v>
      </c>
      <c r="X160" s="17" t="str">
        <f t="shared" si="11"/>
        <v>43170B09</v>
      </c>
      <c r="Y160" s="17" t="e">
        <f>VLOOKUP(A160,'Klasse omschrijving'!$A$1:$B$44,2,FALSE)</f>
        <v>#N/A</v>
      </c>
    </row>
    <row r="161" spans="1:25" ht="14.4" x14ac:dyDescent="0.3">
      <c r="A161" s="3" t="s">
        <v>454</v>
      </c>
      <c r="B161" s="3">
        <v>51338</v>
      </c>
      <c r="C161" s="3" t="s">
        <v>476</v>
      </c>
      <c r="D161" s="3" t="s">
        <v>1007</v>
      </c>
      <c r="E161" s="18">
        <v>40040</v>
      </c>
      <c r="F161" s="3" t="s">
        <v>84</v>
      </c>
      <c r="G161" s="3">
        <v>6</v>
      </c>
      <c r="H161" s="3">
        <v>6</v>
      </c>
      <c r="I161" s="3">
        <v>6</v>
      </c>
      <c r="J161" s="3"/>
      <c r="K161" s="3"/>
      <c r="L161" s="3"/>
      <c r="M161" s="3"/>
      <c r="N161" s="32">
        <v>43170</v>
      </c>
      <c r="O161" s="16">
        <f t="shared" si="12"/>
        <v>18</v>
      </c>
      <c r="P161" s="17">
        <f>COUNTIF($X:$X,X161)</f>
        <v>50</v>
      </c>
      <c r="Q161" s="17">
        <f>VLOOKUP("M"&amp;TEXT(G161,"0"),Punten!$A$1:$D$40,4,FALSE)</f>
        <v>3</v>
      </c>
      <c r="R161" s="17">
        <f>VLOOKUP("M"&amp;TEXT(H161,"0"),Punten!$A$1:$D$40,4,FALSE)</f>
        <v>3</v>
      </c>
      <c r="S161" s="17">
        <f>VLOOKUP("M"&amp;TEXT(I161,"0"),Punten!$A$1:$D$40,4,FALSE)</f>
        <v>3</v>
      </c>
      <c r="T161" s="17">
        <f>VLOOKUP("K"&amp;TEXT(K161,"0"),Punten!$A$1:$D$40,4,FALSE)</f>
        <v>0</v>
      </c>
      <c r="U161" s="17">
        <f>VLOOKUP("H"&amp;TEXT(L161,"0"),Punten!$A$1:$D$49,4,FALSE)</f>
        <v>0</v>
      </c>
      <c r="V161" s="17">
        <f>VLOOKUP("F"&amp;TEXT(M161,"0"),Punten!$A$1:$D$39,4,FALSE)</f>
        <v>0</v>
      </c>
      <c r="W161" s="17">
        <f t="shared" si="10"/>
        <v>9</v>
      </c>
      <c r="X161" s="17" t="str">
        <f t="shared" si="11"/>
        <v>43170B09</v>
      </c>
      <c r="Y161" s="17" t="e">
        <f>VLOOKUP(A161,'Klasse omschrijving'!$A$1:$B$44,2,FALSE)</f>
        <v>#N/A</v>
      </c>
    </row>
    <row r="162" spans="1:25" ht="14.4" x14ac:dyDescent="0.3">
      <c r="A162" s="3" t="s">
        <v>454</v>
      </c>
      <c r="B162" s="3">
        <v>464</v>
      </c>
      <c r="C162" s="3" t="s">
        <v>890</v>
      </c>
      <c r="D162" s="3" t="s">
        <v>1008</v>
      </c>
      <c r="E162" s="18">
        <v>39947</v>
      </c>
      <c r="F162" s="3" t="s">
        <v>78</v>
      </c>
      <c r="G162" s="3">
        <v>4</v>
      </c>
      <c r="H162" s="3">
        <v>7</v>
      </c>
      <c r="I162" s="3">
        <v>7</v>
      </c>
      <c r="J162" s="3"/>
      <c r="K162" s="3"/>
      <c r="L162" s="3"/>
      <c r="M162" s="3"/>
      <c r="N162" s="32">
        <v>43170</v>
      </c>
      <c r="O162" s="16">
        <f t="shared" si="12"/>
        <v>18</v>
      </c>
      <c r="P162" s="17">
        <f>COUNTIF($X:$X,X162)</f>
        <v>50</v>
      </c>
      <c r="Q162" s="17">
        <f>VLOOKUP("M"&amp;TEXT(G162,"0"),Punten!$A$1:$D$40,4,FALSE)</f>
        <v>5</v>
      </c>
      <c r="R162" s="17">
        <f>VLOOKUP("M"&amp;TEXT(H162,"0"),Punten!$A$1:$D$40,4,FALSE)</f>
        <v>2</v>
      </c>
      <c r="S162" s="17">
        <f>VLOOKUP("M"&amp;TEXT(I162,"0"),Punten!$A$1:$D$40,4,FALSE)</f>
        <v>2</v>
      </c>
      <c r="T162" s="17">
        <f>VLOOKUP("K"&amp;TEXT(K162,"0"),Punten!$A$1:$D$40,4,FALSE)</f>
        <v>0</v>
      </c>
      <c r="U162" s="17">
        <f>VLOOKUP("H"&amp;TEXT(L162,"0"),Punten!$A$1:$D$49,4,FALSE)</f>
        <v>0</v>
      </c>
      <c r="V162" s="17">
        <f>VLOOKUP("F"&amp;TEXT(M162,"0"),Punten!$A$1:$D$39,4,FALSE)</f>
        <v>0</v>
      </c>
      <c r="W162" s="17">
        <f t="shared" si="10"/>
        <v>9</v>
      </c>
      <c r="X162" s="17" t="str">
        <f t="shared" si="11"/>
        <v>43170B09</v>
      </c>
      <c r="Y162" s="17" t="e">
        <f>VLOOKUP(A162,'Klasse omschrijving'!$A$1:$B$44,2,FALSE)</f>
        <v>#N/A</v>
      </c>
    </row>
    <row r="163" spans="1:25" ht="14.4" x14ac:dyDescent="0.3">
      <c r="A163" s="3" t="s">
        <v>454</v>
      </c>
      <c r="B163" s="3">
        <v>52083</v>
      </c>
      <c r="C163" s="3" t="s">
        <v>880</v>
      </c>
      <c r="D163" s="3" t="s">
        <v>881</v>
      </c>
      <c r="E163" s="18">
        <v>40169</v>
      </c>
      <c r="F163" s="3" t="s">
        <v>73</v>
      </c>
      <c r="G163" s="3">
        <v>7</v>
      </c>
      <c r="H163" s="3">
        <v>7</v>
      </c>
      <c r="I163" s="3">
        <v>7</v>
      </c>
      <c r="J163" s="3"/>
      <c r="K163" s="3"/>
      <c r="L163" s="3"/>
      <c r="M163" s="3"/>
      <c r="N163" s="32">
        <v>43170</v>
      </c>
      <c r="O163" s="16">
        <f t="shared" si="12"/>
        <v>21</v>
      </c>
      <c r="P163" s="17">
        <f>COUNTIF($X:$X,X163)</f>
        <v>50</v>
      </c>
      <c r="Q163" s="17">
        <f>VLOOKUP("M"&amp;TEXT(G163,"0"),Punten!$A$1:$D$40,4,FALSE)</f>
        <v>2</v>
      </c>
      <c r="R163" s="17">
        <f>VLOOKUP("M"&amp;TEXT(H163,"0"),Punten!$A$1:$D$40,4,FALSE)</f>
        <v>2</v>
      </c>
      <c r="S163" s="17">
        <f>VLOOKUP("M"&amp;TEXT(I163,"0"),Punten!$A$1:$D$40,4,FALSE)</f>
        <v>2</v>
      </c>
      <c r="T163" s="17">
        <f>VLOOKUP("K"&amp;TEXT(K163,"0"),Punten!$A$1:$D$40,4,FALSE)</f>
        <v>0</v>
      </c>
      <c r="U163" s="17">
        <f>VLOOKUP("H"&amp;TEXT(L163,"0"),Punten!$A$1:$D$49,4,FALSE)</f>
        <v>0</v>
      </c>
      <c r="V163" s="17">
        <f>VLOOKUP("F"&amp;TEXT(M163,"0"),Punten!$A$1:$D$39,4,FALSE)</f>
        <v>0</v>
      </c>
      <c r="W163" s="17">
        <f t="shared" si="10"/>
        <v>6</v>
      </c>
      <c r="X163" s="17" t="str">
        <f t="shared" si="11"/>
        <v>43170B09</v>
      </c>
      <c r="Y163" s="17" t="e">
        <f>VLOOKUP(A163,'Klasse omschrijving'!$A$1:$B$44,2,FALSE)</f>
        <v>#N/A</v>
      </c>
    </row>
    <row r="164" spans="1:25" ht="14.4" x14ac:dyDescent="0.3">
      <c r="A164" s="3" t="s">
        <v>454</v>
      </c>
      <c r="B164" s="3">
        <v>50530</v>
      </c>
      <c r="C164" s="3" t="s">
        <v>123</v>
      </c>
      <c r="D164" s="3" t="s">
        <v>427</v>
      </c>
      <c r="E164" s="18">
        <v>39892</v>
      </c>
      <c r="F164" s="3" t="s">
        <v>110</v>
      </c>
      <c r="G164" s="3">
        <v>6</v>
      </c>
      <c r="H164" s="3">
        <v>8</v>
      </c>
      <c r="I164" s="3">
        <v>8</v>
      </c>
      <c r="J164" s="3"/>
      <c r="K164" s="3"/>
      <c r="L164" s="3"/>
      <c r="M164" s="3"/>
      <c r="N164" s="32">
        <v>43170</v>
      </c>
      <c r="O164" s="16">
        <f t="shared" si="12"/>
        <v>22</v>
      </c>
      <c r="P164" s="17">
        <f>COUNTIF($X:$X,X164)</f>
        <v>50</v>
      </c>
      <c r="Q164" s="17">
        <f>VLOOKUP("M"&amp;TEXT(G164,"0"),Punten!$A$1:$D$40,4,FALSE)</f>
        <v>3</v>
      </c>
      <c r="R164" s="17">
        <f>VLOOKUP("M"&amp;TEXT(H164,"0"),Punten!$A$1:$D$40,4,FALSE)</f>
        <v>1</v>
      </c>
      <c r="S164" s="17">
        <f>VLOOKUP("M"&amp;TEXT(I164,"0"),Punten!$A$1:$D$40,4,FALSE)</f>
        <v>1</v>
      </c>
      <c r="T164" s="17">
        <f>VLOOKUP("K"&amp;TEXT(K164,"0"),Punten!$A$1:$D$40,4,FALSE)</f>
        <v>0</v>
      </c>
      <c r="U164" s="17">
        <f>VLOOKUP("H"&amp;TEXT(L164,"0"),Punten!$A$1:$D$49,4,FALSE)</f>
        <v>0</v>
      </c>
      <c r="V164" s="17">
        <f>VLOOKUP("F"&amp;TEXT(M164,"0"),Punten!$A$1:$D$39,4,FALSE)</f>
        <v>0</v>
      </c>
      <c r="W164" s="17">
        <f t="shared" si="10"/>
        <v>5</v>
      </c>
      <c r="X164" s="17" t="str">
        <f t="shared" si="11"/>
        <v>43170B09</v>
      </c>
      <c r="Y164" s="17" t="e">
        <f>VLOOKUP(A164,'Klasse omschrijving'!$A$1:$B$44,2,FALSE)</f>
        <v>#N/A</v>
      </c>
    </row>
    <row r="165" spans="1:25" ht="14.4" x14ac:dyDescent="0.3">
      <c r="A165" s="3" t="s">
        <v>492</v>
      </c>
      <c r="B165" s="3">
        <v>42724</v>
      </c>
      <c r="C165" s="3" t="s">
        <v>125</v>
      </c>
      <c r="D165" s="3" t="s">
        <v>489</v>
      </c>
      <c r="E165" s="18">
        <v>39493</v>
      </c>
      <c r="F165" s="3" t="s">
        <v>132</v>
      </c>
      <c r="G165" s="3">
        <v>1</v>
      </c>
      <c r="H165" s="3">
        <v>2</v>
      </c>
      <c r="I165" s="3">
        <v>1</v>
      </c>
      <c r="J165" s="3"/>
      <c r="K165" s="3">
        <v>1</v>
      </c>
      <c r="L165" s="3">
        <v>1</v>
      </c>
      <c r="M165" s="3">
        <v>1</v>
      </c>
      <c r="N165" s="32">
        <v>43170</v>
      </c>
      <c r="O165" s="16">
        <f t="shared" si="12"/>
        <v>4</v>
      </c>
      <c r="P165" s="17">
        <f>COUNTIF($X:$X,X165)</f>
        <v>53</v>
      </c>
      <c r="Q165" s="17">
        <f>VLOOKUP("M"&amp;TEXT(G165,"0"),Punten!$A$1:$D$40,4,FALSE)</f>
        <v>8</v>
      </c>
      <c r="R165" s="17">
        <f>VLOOKUP("M"&amp;TEXT(H165,"0"),Punten!$A$1:$D$40,4,FALSE)</f>
        <v>7</v>
      </c>
      <c r="S165" s="17">
        <f>VLOOKUP("M"&amp;TEXT(I165,"0"),Punten!$A$1:$D$40,4,FALSE)</f>
        <v>8</v>
      </c>
      <c r="T165" s="17">
        <f>VLOOKUP("K"&amp;TEXT(K165,"0"),Punten!$A$1:$D$40,4,FALSE)</f>
        <v>5</v>
      </c>
      <c r="U165" s="17">
        <f>VLOOKUP("H"&amp;TEXT(L165,"0"),Punten!$A$1:$D$49,4,FALSE)</f>
        <v>5</v>
      </c>
      <c r="V165" s="17">
        <f>VLOOKUP("F"&amp;TEXT(M165,"0"),Punten!$A$1:$D$39,4,FALSE)</f>
        <v>50</v>
      </c>
      <c r="W165" s="17">
        <f t="shared" si="10"/>
        <v>83</v>
      </c>
      <c r="X165" s="17" t="str">
        <f t="shared" si="11"/>
        <v>43170B10</v>
      </c>
      <c r="Y165" s="17" t="e">
        <f>VLOOKUP(A165,'Klasse omschrijving'!$A$1:$B$44,2,FALSE)</f>
        <v>#N/A</v>
      </c>
    </row>
    <row r="166" spans="1:25" ht="14.4" x14ac:dyDescent="0.3">
      <c r="A166" s="3" t="s">
        <v>492</v>
      </c>
      <c r="B166" s="3">
        <v>47416</v>
      </c>
      <c r="C166" s="3" t="s">
        <v>782</v>
      </c>
      <c r="D166" s="3" t="s">
        <v>486</v>
      </c>
      <c r="E166" s="18">
        <v>39712</v>
      </c>
      <c r="F166" s="3" t="s">
        <v>75</v>
      </c>
      <c r="G166" s="3">
        <v>2</v>
      </c>
      <c r="H166" s="3">
        <v>1</v>
      </c>
      <c r="I166" s="3">
        <v>2</v>
      </c>
      <c r="J166" s="3"/>
      <c r="K166" s="3">
        <v>1</v>
      </c>
      <c r="L166" s="3">
        <v>2</v>
      </c>
      <c r="M166" s="3">
        <v>2</v>
      </c>
      <c r="N166" s="32">
        <v>43170</v>
      </c>
      <c r="O166" s="16">
        <f t="shared" si="12"/>
        <v>5</v>
      </c>
      <c r="P166" s="17">
        <f>COUNTIF($X:$X,X166)</f>
        <v>53</v>
      </c>
      <c r="Q166" s="17">
        <f>VLOOKUP("M"&amp;TEXT(G166,"0"),Punten!$A$1:$D$40,4,FALSE)</f>
        <v>7</v>
      </c>
      <c r="R166" s="17">
        <f>VLOOKUP("M"&amp;TEXT(H166,"0"),Punten!$A$1:$D$40,4,FALSE)</f>
        <v>8</v>
      </c>
      <c r="S166" s="17">
        <f>VLOOKUP("M"&amp;TEXT(I166,"0"),Punten!$A$1:$D$40,4,FALSE)</f>
        <v>7</v>
      </c>
      <c r="T166" s="17">
        <f>VLOOKUP("K"&amp;TEXT(K166,"0"),Punten!$A$1:$D$40,4,FALSE)</f>
        <v>5</v>
      </c>
      <c r="U166" s="17">
        <f>VLOOKUP("H"&amp;TEXT(L166,"0"),Punten!$A$1:$D$49,4,FALSE)</f>
        <v>5</v>
      </c>
      <c r="V166" s="17">
        <f>VLOOKUP("F"&amp;TEXT(M166,"0"),Punten!$A$1:$D$39,4,FALSE)</f>
        <v>30</v>
      </c>
      <c r="W166" s="17">
        <f t="shared" si="10"/>
        <v>62</v>
      </c>
      <c r="X166" s="17" t="str">
        <f t="shared" si="11"/>
        <v>43170B10</v>
      </c>
      <c r="Y166" s="17" t="e">
        <f>VLOOKUP(A166,'Klasse omschrijving'!$A$1:$B$44,2,FALSE)</f>
        <v>#N/A</v>
      </c>
    </row>
    <row r="167" spans="1:25" ht="14.4" x14ac:dyDescent="0.3">
      <c r="A167" s="3" t="s">
        <v>492</v>
      </c>
      <c r="B167" s="3">
        <v>52544</v>
      </c>
      <c r="C167" s="3" t="s">
        <v>471</v>
      </c>
      <c r="D167" s="3" t="s">
        <v>472</v>
      </c>
      <c r="E167" s="18">
        <v>39491</v>
      </c>
      <c r="F167" s="3" t="s">
        <v>75</v>
      </c>
      <c r="G167" s="3">
        <v>1</v>
      </c>
      <c r="H167" s="3">
        <v>1</v>
      </c>
      <c r="I167" s="3">
        <v>1</v>
      </c>
      <c r="J167" s="3"/>
      <c r="K167" s="3">
        <v>2</v>
      </c>
      <c r="L167" s="3">
        <v>1</v>
      </c>
      <c r="M167" s="3">
        <v>3</v>
      </c>
      <c r="N167" s="32">
        <v>43170</v>
      </c>
      <c r="O167" s="16">
        <f t="shared" si="12"/>
        <v>3</v>
      </c>
      <c r="P167" s="17">
        <f>COUNTIF($X:$X,X167)</f>
        <v>53</v>
      </c>
      <c r="Q167" s="17">
        <f>VLOOKUP("M"&amp;TEXT(G167,"0"),Punten!$A$1:$D$40,4,FALSE)</f>
        <v>8</v>
      </c>
      <c r="R167" s="17">
        <f>VLOOKUP("M"&amp;TEXT(H167,"0"),Punten!$A$1:$D$40,4,FALSE)</f>
        <v>8</v>
      </c>
      <c r="S167" s="17">
        <f>VLOOKUP("M"&amp;TEXT(I167,"0"),Punten!$A$1:$D$40,4,FALSE)</f>
        <v>8</v>
      </c>
      <c r="T167" s="17">
        <f>VLOOKUP("K"&amp;TEXT(K167,"0"),Punten!$A$1:$D$40,4,FALSE)</f>
        <v>5</v>
      </c>
      <c r="U167" s="17">
        <f>VLOOKUP("H"&amp;TEXT(L167,"0"),Punten!$A$1:$D$49,4,FALSE)</f>
        <v>5</v>
      </c>
      <c r="V167" s="17">
        <f>VLOOKUP("F"&amp;TEXT(M167,"0"),Punten!$A$1:$D$39,4,FALSE)</f>
        <v>25</v>
      </c>
      <c r="W167" s="17">
        <f t="shared" si="10"/>
        <v>59</v>
      </c>
      <c r="X167" s="17" t="str">
        <f t="shared" si="11"/>
        <v>43170B10</v>
      </c>
      <c r="Y167" s="17" t="e">
        <f>VLOOKUP(A167,'Klasse omschrijving'!$A$1:$B$44,2,FALSE)</f>
        <v>#N/A</v>
      </c>
    </row>
    <row r="168" spans="1:25" ht="14.4" x14ac:dyDescent="0.3">
      <c r="A168" s="3" t="s">
        <v>492</v>
      </c>
      <c r="B168" s="3">
        <v>51270</v>
      </c>
      <c r="C168" s="3" t="s">
        <v>157</v>
      </c>
      <c r="D168" s="3" t="s">
        <v>488</v>
      </c>
      <c r="E168" s="18">
        <v>39600</v>
      </c>
      <c r="F168" s="3" t="s">
        <v>132</v>
      </c>
      <c r="G168" s="3">
        <v>1</v>
      </c>
      <c r="H168" s="3">
        <v>1</v>
      </c>
      <c r="I168" s="3">
        <v>1</v>
      </c>
      <c r="J168" s="3"/>
      <c r="K168" s="3">
        <v>1</v>
      </c>
      <c r="L168" s="3">
        <v>2</v>
      </c>
      <c r="M168" s="3">
        <v>4</v>
      </c>
      <c r="N168" s="32">
        <v>43170</v>
      </c>
      <c r="O168" s="16">
        <f t="shared" si="12"/>
        <v>3</v>
      </c>
      <c r="P168" s="17">
        <f>COUNTIF($X:$X,X168)</f>
        <v>53</v>
      </c>
      <c r="Q168" s="17">
        <f>VLOOKUP("M"&amp;TEXT(G168,"0"),Punten!$A$1:$D$40,4,FALSE)</f>
        <v>8</v>
      </c>
      <c r="R168" s="17">
        <f>VLOOKUP("M"&amp;TEXT(H168,"0"),Punten!$A$1:$D$40,4,FALSE)</f>
        <v>8</v>
      </c>
      <c r="S168" s="17">
        <f>VLOOKUP("M"&amp;TEXT(I168,"0"),Punten!$A$1:$D$40,4,FALSE)</f>
        <v>8</v>
      </c>
      <c r="T168" s="17">
        <f>VLOOKUP("K"&amp;TEXT(K168,"0"),Punten!$A$1:$D$40,4,FALSE)</f>
        <v>5</v>
      </c>
      <c r="U168" s="17">
        <f>VLOOKUP("H"&amp;TEXT(L168,"0"),Punten!$A$1:$D$49,4,FALSE)</f>
        <v>5</v>
      </c>
      <c r="V168" s="17">
        <f>VLOOKUP("F"&amp;TEXT(M168,"0"),Punten!$A$1:$D$39,4,FALSE)</f>
        <v>20</v>
      </c>
      <c r="W168" s="17">
        <f t="shared" si="10"/>
        <v>54</v>
      </c>
      <c r="X168" s="17" t="str">
        <f t="shared" si="11"/>
        <v>43170B10</v>
      </c>
      <c r="Y168" s="17" t="e">
        <f>VLOOKUP(A168,'Klasse omschrijving'!$A$1:$B$44,2,FALSE)</f>
        <v>#N/A</v>
      </c>
    </row>
    <row r="169" spans="1:25" ht="14.4" x14ac:dyDescent="0.3">
      <c r="A169" s="3" t="s">
        <v>492</v>
      </c>
      <c r="B169" s="3">
        <v>49212</v>
      </c>
      <c r="C169" s="3" t="s">
        <v>1001</v>
      </c>
      <c r="D169" s="3" t="s">
        <v>611</v>
      </c>
      <c r="E169" s="18">
        <v>39502</v>
      </c>
      <c r="F169" s="3" t="s">
        <v>75</v>
      </c>
      <c r="G169" s="3">
        <v>2</v>
      </c>
      <c r="H169" s="3">
        <v>2</v>
      </c>
      <c r="I169" s="3">
        <v>1</v>
      </c>
      <c r="J169" s="3"/>
      <c r="K169" s="3">
        <v>2</v>
      </c>
      <c r="L169" s="3">
        <v>4</v>
      </c>
      <c r="M169" s="3">
        <v>5</v>
      </c>
      <c r="N169" s="32">
        <v>43170</v>
      </c>
      <c r="O169" s="16">
        <f t="shared" si="12"/>
        <v>5</v>
      </c>
      <c r="P169" s="17">
        <f>COUNTIF($X:$X,X169)</f>
        <v>53</v>
      </c>
      <c r="Q169" s="17">
        <f>VLOOKUP("M"&amp;TEXT(G169,"0"),Punten!$A$1:$D$40,4,FALSE)</f>
        <v>7</v>
      </c>
      <c r="R169" s="17">
        <f>VLOOKUP("M"&amp;TEXT(H169,"0"),Punten!$A$1:$D$40,4,FALSE)</f>
        <v>7</v>
      </c>
      <c r="S169" s="17">
        <f>VLOOKUP("M"&amp;TEXT(I169,"0"),Punten!$A$1:$D$40,4,FALSE)</f>
        <v>8</v>
      </c>
      <c r="T169" s="17">
        <f>VLOOKUP("K"&amp;TEXT(K169,"0"),Punten!$A$1:$D$40,4,FALSE)</f>
        <v>5</v>
      </c>
      <c r="U169" s="17">
        <f>VLOOKUP("H"&amp;TEXT(L169,"0"),Punten!$A$1:$D$49,4,FALSE)</f>
        <v>5</v>
      </c>
      <c r="V169" s="17">
        <f>VLOOKUP("F"&amp;TEXT(M169,"0"),Punten!$A$1:$D$39,4,FALSE)</f>
        <v>17</v>
      </c>
      <c r="W169" s="17">
        <f t="shared" si="10"/>
        <v>49</v>
      </c>
      <c r="X169" s="17" t="str">
        <f t="shared" si="11"/>
        <v>43170B10</v>
      </c>
      <c r="Y169" s="17" t="e">
        <f>VLOOKUP(A169,'Klasse omschrijving'!$A$1:$B$44,2,FALSE)</f>
        <v>#N/A</v>
      </c>
    </row>
    <row r="170" spans="1:25" ht="14.4" x14ac:dyDescent="0.3">
      <c r="A170" s="3" t="s">
        <v>492</v>
      </c>
      <c r="B170" s="3">
        <v>50719</v>
      </c>
      <c r="C170" s="3" t="s">
        <v>173</v>
      </c>
      <c r="D170" s="3" t="s">
        <v>607</v>
      </c>
      <c r="E170" s="18">
        <v>39550</v>
      </c>
      <c r="F170" s="3" t="s">
        <v>136</v>
      </c>
      <c r="G170" s="3">
        <v>2</v>
      </c>
      <c r="H170" s="3">
        <v>1</v>
      </c>
      <c r="I170" s="3">
        <v>1</v>
      </c>
      <c r="J170" s="3"/>
      <c r="K170" s="3">
        <v>3</v>
      </c>
      <c r="L170" s="3">
        <v>4</v>
      </c>
      <c r="M170" s="3">
        <v>6</v>
      </c>
      <c r="N170" s="32">
        <v>43170</v>
      </c>
      <c r="O170" s="16">
        <f t="shared" si="12"/>
        <v>4</v>
      </c>
      <c r="P170" s="17">
        <f>COUNTIF($X:$X,X170)</f>
        <v>53</v>
      </c>
      <c r="Q170" s="17">
        <f>VLOOKUP("M"&amp;TEXT(G170,"0"),Punten!$A$1:$D$40,4,FALSE)</f>
        <v>7</v>
      </c>
      <c r="R170" s="17">
        <f>VLOOKUP("M"&amp;TEXT(H170,"0"),Punten!$A$1:$D$40,4,FALSE)</f>
        <v>8</v>
      </c>
      <c r="S170" s="17">
        <f>VLOOKUP("M"&amp;TEXT(I170,"0"),Punten!$A$1:$D$40,4,FALSE)</f>
        <v>8</v>
      </c>
      <c r="T170" s="17">
        <f>VLOOKUP("K"&amp;TEXT(K170,"0"),Punten!$A$1:$D$40,4,FALSE)</f>
        <v>5</v>
      </c>
      <c r="U170" s="17">
        <f>VLOOKUP("H"&amp;TEXT(L170,"0"),Punten!$A$1:$D$49,4,FALSE)</f>
        <v>5</v>
      </c>
      <c r="V170" s="17">
        <f>VLOOKUP("F"&amp;TEXT(M170,"0"),Punten!$A$1:$D$39,4,FALSE)</f>
        <v>15</v>
      </c>
      <c r="W170" s="17">
        <f t="shared" si="10"/>
        <v>48</v>
      </c>
      <c r="X170" s="17" t="str">
        <f t="shared" si="11"/>
        <v>43170B10</v>
      </c>
      <c r="Y170" s="17" t="e">
        <f>VLOOKUP(A170,'Klasse omschrijving'!$A$1:$B$44,2,FALSE)</f>
        <v>#N/A</v>
      </c>
    </row>
    <row r="171" spans="1:25" ht="14.4" x14ac:dyDescent="0.3">
      <c r="A171" s="3" t="s">
        <v>492</v>
      </c>
      <c r="B171" s="3">
        <v>49519</v>
      </c>
      <c r="C171" s="3" t="s">
        <v>147</v>
      </c>
      <c r="D171" s="3" t="s">
        <v>655</v>
      </c>
      <c r="E171" s="18">
        <v>39451</v>
      </c>
      <c r="F171" s="3" t="s">
        <v>71</v>
      </c>
      <c r="G171" s="3">
        <v>1</v>
      </c>
      <c r="H171" s="3">
        <v>1</v>
      </c>
      <c r="I171" s="3">
        <v>1</v>
      </c>
      <c r="J171" s="3"/>
      <c r="K171" s="3">
        <v>3</v>
      </c>
      <c r="L171" s="3">
        <v>3</v>
      </c>
      <c r="M171" s="3">
        <v>7</v>
      </c>
      <c r="N171" s="32">
        <v>43170</v>
      </c>
      <c r="O171" s="16">
        <f t="shared" si="12"/>
        <v>3</v>
      </c>
      <c r="P171" s="17">
        <f>COUNTIF($X:$X,X171)</f>
        <v>53</v>
      </c>
      <c r="Q171" s="17">
        <f>VLOOKUP("M"&amp;TEXT(G171,"0"),Punten!$A$1:$D$40,4,FALSE)</f>
        <v>8</v>
      </c>
      <c r="R171" s="17">
        <f>VLOOKUP("M"&amp;TEXT(H171,"0"),Punten!$A$1:$D$40,4,FALSE)</f>
        <v>8</v>
      </c>
      <c r="S171" s="17">
        <f>VLOOKUP("M"&amp;TEXT(I171,"0"),Punten!$A$1:$D$40,4,FALSE)</f>
        <v>8</v>
      </c>
      <c r="T171" s="17">
        <f>VLOOKUP("K"&amp;TEXT(K171,"0"),Punten!$A$1:$D$40,4,FALSE)</f>
        <v>5</v>
      </c>
      <c r="U171" s="17">
        <f>VLOOKUP("H"&amp;TEXT(L171,"0"),Punten!$A$1:$D$49,4,FALSE)</f>
        <v>5</v>
      </c>
      <c r="V171" s="17">
        <f>VLOOKUP("F"&amp;TEXT(M171,"0"),Punten!$A$1:$D$39,4,FALSE)</f>
        <v>13</v>
      </c>
      <c r="W171" s="17">
        <f t="shared" si="10"/>
        <v>47</v>
      </c>
      <c r="X171" s="17" t="str">
        <f t="shared" si="11"/>
        <v>43170B10</v>
      </c>
      <c r="Y171" s="17" t="e">
        <f>VLOOKUP(A171,'Klasse omschrijving'!$A$1:$B$44,2,FALSE)</f>
        <v>#N/A</v>
      </c>
    </row>
    <row r="172" spans="1:25" ht="14.4" x14ac:dyDescent="0.3">
      <c r="A172" s="3" t="s">
        <v>492</v>
      </c>
      <c r="B172" s="3">
        <v>45000</v>
      </c>
      <c r="C172" s="3" t="s">
        <v>135</v>
      </c>
      <c r="D172" s="3" t="s">
        <v>490</v>
      </c>
      <c r="E172" s="18">
        <v>39459</v>
      </c>
      <c r="F172" s="3" t="s">
        <v>86</v>
      </c>
      <c r="G172" s="3">
        <v>2</v>
      </c>
      <c r="H172" s="3">
        <v>2</v>
      </c>
      <c r="I172" s="3">
        <v>2</v>
      </c>
      <c r="J172" s="3"/>
      <c r="K172" s="3">
        <v>4</v>
      </c>
      <c r="L172" s="3">
        <v>3</v>
      </c>
      <c r="M172" s="3">
        <v>8</v>
      </c>
      <c r="N172" s="32">
        <v>43170</v>
      </c>
      <c r="O172" s="16">
        <f t="shared" si="12"/>
        <v>6</v>
      </c>
      <c r="P172" s="17">
        <f>COUNTIF($X:$X,X172)</f>
        <v>53</v>
      </c>
      <c r="Q172" s="17">
        <f>VLOOKUP("M"&amp;TEXT(G172,"0"),Punten!$A$1:$D$40,4,FALSE)</f>
        <v>7</v>
      </c>
      <c r="R172" s="17">
        <f>VLOOKUP("M"&amp;TEXT(H172,"0"),Punten!$A$1:$D$40,4,FALSE)</f>
        <v>7</v>
      </c>
      <c r="S172" s="17">
        <f>VLOOKUP("M"&amp;TEXT(I172,"0"),Punten!$A$1:$D$40,4,FALSE)</f>
        <v>7</v>
      </c>
      <c r="T172" s="17">
        <f>VLOOKUP("K"&amp;TEXT(K172,"0"),Punten!$A$1:$D$40,4,FALSE)</f>
        <v>5</v>
      </c>
      <c r="U172" s="17">
        <f>VLOOKUP("H"&amp;TEXT(L172,"0"),Punten!$A$1:$D$49,4,FALSE)</f>
        <v>5</v>
      </c>
      <c r="V172" s="17">
        <f>VLOOKUP("F"&amp;TEXT(M172,"0"),Punten!$A$1:$D$39,4,FALSE)</f>
        <v>11</v>
      </c>
      <c r="W172" s="17">
        <f t="shared" si="10"/>
        <v>42</v>
      </c>
      <c r="X172" s="17" t="str">
        <f t="shared" si="11"/>
        <v>43170B10</v>
      </c>
      <c r="Y172" s="17" t="e">
        <f>VLOOKUP(A172,'Klasse omschrijving'!$A$1:$B$44,2,FALSE)</f>
        <v>#N/A</v>
      </c>
    </row>
    <row r="173" spans="1:25" ht="14.4" x14ac:dyDescent="0.3">
      <c r="A173" s="3" t="s">
        <v>492</v>
      </c>
      <c r="B173" s="3">
        <v>45011</v>
      </c>
      <c r="C173" s="3" t="s">
        <v>129</v>
      </c>
      <c r="D173" s="3" t="s">
        <v>480</v>
      </c>
      <c r="E173" s="18">
        <v>39531</v>
      </c>
      <c r="F173" s="3" t="s">
        <v>75</v>
      </c>
      <c r="G173" s="3">
        <v>3</v>
      </c>
      <c r="H173" s="3">
        <v>2</v>
      </c>
      <c r="I173" s="3">
        <v>2</v>
      </c>
      <c r="J173" s="3"/>
      <c r="K173" s="3">
        <v>3</v>
      </c>
      <c r="L173" s="3">
        <v>5</v>
      </c>
      <c r="M173" s="3"/>
      <c r="N173" s="32">
        <v>43170</v>
      </c>
      <c r="O173" s="16">
        <f t="shared" si="12"/>
        <v>7</v>
      </c>
      <c r="P173" s="17">
        <f>COUNTIF($X:$X,X173)</f>
        <v>53</v>
      </c>
      <c r="Q173" s="17">
        <f>VLOOKUP("M"&amp;TEXT(G173,"0"),Punten!$A$1:$D$40,4,FALSE)</f>
        <v>6</v>
      </c>
      <c r="R173" s="17">
        <f>VLOOKUP("M"&amp;TEXT(H173,"0"),Punten!$A$1:$D$40,4,FALSE)</f>
        <v>7</v>
      </c>
      <c r="S173" s="17">
        <f>VLOOKUP("M"&amp;TEXT(I173,"0"),Punten!$A$1:$D$40,4,FALSE)</f>
        <v>7</v>
      </c>
      <c r="T173" s="17">
        <f>VLOOKUP("K"&amp;TEXT(K173,"0"),Punten!$A$1:$D$40,4,FALSE)</f>
        <v>5</v>
      </c>
      <c r="U173" s="17">
        <f>VLOOKUP("H"&amp;TEXT(L173,"0"),Punten!$A$1:$D$49,4,FALSE)</f>
        <v>4</v>
      </c>
      <c r="V173" s="17">
        <f>VLOOKUP("F"&amp;TEXT(M173,"0"),Punten!$A$1:$D$39,4,FALSE)</f>
        <v>0</v>
      </c>
      <c r="W173" s="17">
        <f t="shared" si="10"/>
        <v>29</v>
      </c>
      <c r="X173" s="17" t="str">
        <f t="shared" si="11"/>
        <v>43170B10</v>
      </c>
      <c r="Y173" s="17" t="e">
        <f>VLOOKUP(A173,'Klasse omschrijving'!$A$1:$B$44,2,FALSE)</f>
        <v>#N/A</v>
      </c>
    </row>
    <row r="174" spans="1:25" ht="14.4" x14ac:dyDescent="0.3">
      <c r="A174" s="3" t="s">
        <v>492</v>
      </c>
      <c r="B174" s="3">
        <v>45067</v>
      </c>
      <c r="C174" s="3" t="s">
        <v>137</v>
      </c>
      <c r="D174" s="3" t="s">
        <v>700</v>
      </c>
      <c r="E174" s="18">
        <v>39583</v>
      </c>
      <c r="F174" s="3" t="s">
        <v>371</v>
      </c>
      <c r="G174" s="3">
        <v>3</v>
      </c>
      <c r="H174" s="3">
        <v>2</v>
      </c>
      <c r="I174" s="3">
        <v>2</v>
      </c>
      <c r="J174" s="3"/>
      <c r="K174" s="3">
        <v>3</v>
      </c>
      <c r="L174" s="3">
        <v>5</v>
      </c>
      <c r="M174" s="3"/>
      <c r="N174" s="32">
        <v>43170</v>
      </c>
      <c r="O174" s="16">
        <f t="shared" si="12"/>
        <v>7</v>
      </c>
      <c r="P174" s="17">
        <f>COUNTIF($X:$X,X174)</f>
        <v>53</v>
      </c>
      <c r="Q174" s="17">
        <f>VLOOKUP("M"&amp;TEXT(G174,"0"),Punten!$A$1:$D$40,4,FALSE)</f>
        <v>6</v>
      </c>
      <c r="R174" s="17">
        <f>VLOOKUP("M"&amp;TEXT(H174,"0"),Punten!$A$1:$D$40,4,FALSE)</f>
        <v>7</v>
      </c>
      <c r="S174" s="17">
        <f>VLOOKUP("M"&amp;TEXT(I174,"0"),Punten!$A$1:$D$40,4,FALSE)</f>
        <v>7</v>
      </c>
      <c r="T174" s="17">
        <f>VLOOKUP("K"&amp;TEXT(K174,"0"),Punten!$A$1:$D$40,4,FALSE)</f>
        <v>5</v>
      </c>
      <c r="U174" s="17">
        <f>VLOOKUP("H"&amp;TEXT(L174,"0"),Punten!$A$1:$D$49,4,FALSE)</f>
        <v>4</v>
      </c>
      <c r="V174" s="17">
        <f>VLOOKUP("F"&amp;TEXT(M174,"0"),Punten!$A$1:$D$39,4,FALSE)</f>
        <v>0</v>
      </c>
      <c r="W174" s="17">
        <f t="shared" si="10"/>
        <v>29</v>
      </c>
      <c r="X174" s="17" t="str">
        <f t="shared" si="11"/>
        <v>43170B10</v>
      </c>
      <c r="Y174" s="17" t="e">
        <f>VLOOKUP(A174,'Klasse omschrijving'!$A$1:$B$44,2,FALSE)</f>
        <v>#N/A</v>
      </c>
    </row>
    <row r="175" spans="1:25" ht="14.4" x14ac:dyDescent="0.3">
      <c r="A175" s="3" t="s">
        <v>492</v>
      </c>
      <c r="B175" s="3">
        <v>49210</v>
      </c>
      <c r="C175" s="3" t="s">
        <v>70</v>
      </c>
      <c r="D175" s="3" t="s">
        <v>482</v>
      </c>
      <c r="E175" s="18">
        <v>39514</v>
      </c>
      <c r="F175" s="3" t="s">
        <v>75</v>
      </c>
      <c r="G175" s="3">
        <v>1</v>
      </c>
      <c r="H175" s="3">
        <v>2</v>
      </c>
      <c r="I175" s="3">
        <v>2</v>
      </c>
      <c r="J175" s="3"/>
      <c r="K175" s="3">
        <v>2</v>
      </c>
      <c r="L175" s="3">
        <v>6</v>
      </c>
      <c r="M175" s="3"/>
      <c r="N175" s="32">
        <v>43170</v>
      </c>
      <c r="O175" s="16">
        <f t="shared" si="12"/>
        <v>5</v>
      </c>
      <c r="P175" s="17">
        <f>COUNTIF($X:$X,X175)</f>
        <v>53</v>
      </c>
      <c r="Q175" s="17">
        <f>VLOOKUP("M"&amp;TEXT(G175,"0"),Punten!$A$1:$D$40,4,FALSE)</f>
        <v>8</v>
      </c>
      <c r="R175" s="17">
        <f>VLOOKUP("M"&amp;TEXT(H175,"0"),Punten!$A$1:$D$40,4,FALSE)</f>
        <v>7</v>
      </c>
      <c r="S175" s="17">
        <f>VLOOKUP("M"&amp;TEXT(I175,"0"),Punten!$A$1:$D$40,4,FALSE)</f>
        <v>7</v>
      </c>
      <c r="T175" s="17">
        <f>VLOOKUP("K"&amp;TEXT(K175,"0"),Punten!$A$1:$D$40,4,FALSE)</f>
        <v>5</v>
      </c>
      <c r="U175" s="17">
        <f>VLOOKUP("H"&amp;TEXT(L175,"0"),Punten!$A$1:$D$49,4,FALSE)</f>
        <v>3</v>
      </c>
      <c r="V175" s="17">
        <f>VLOOKUP("F"&amp;TEXT(M175,"0"),Punten!$A$1:$D$39,4,FALSE)</f>
        <v>0</v>
      </c>
      <c r="W175" s="17">
        <f t="shared" si="10"/>
        <v>30</v>
      </c>
      <c r="X175" s="17" t="str">
        <f t="shared" si="11"/>
        <v>43170B10</v>
      </c>
      <c r="Y175" s="17" t="e">
        <f>VLOOKUP(A175,'Klasse omschrijving'!$A$1:$B$44,2,FALSE)</f>
        <v>#N/A</v>
      </c>
    </row>
    <row r="176" spans="1:25" ht="14.4" x14ac:dyDescent="0.3">
      <c r="A176" s="3" t="s">
        <v>492</v>
      </c>
      <c r="B176" s="3">
        <v>47824</v>
      </c>
      <c r="C176" s="3" t="s">
        <v>114</v>
      </c>
      <c r="D176" s="3" t="s">
        <v>483</v>
      </c>
      <c r="E176" s="18">
        <v>39493</v>
      </c>
      <c r="F176" s="3" t="s">
        <v>68</v>
      </c>
      <c r="G176" s="3">
        <v>3</v>
      </c>
      <c r="H176" s="3">
        <v>3</v>
      </c>
      <c r="I176" s="3">
        <v>4</v>
      </c>
      <c r="J176" s="3"/>
      <c r="K176" s="3">
        <v>4</v>
      </c>
      <c r="L176" s="3">
        <v>6</v>
      </c>
      <c r="M176" s="3"/>
      <c r="N176" s="32">
        <v>43170</v>
      </c>
      <c r="O176" s="16">
        <f t="shared" si="12"/>
        <v>10</v>
      </c>
      <c r="P176" s="17">
        <f>COUNTIF($X:$X,X176)</f>
        <v>53</v>
      </c>
      <c r="Q176" s="17">
        <f>VLOOKUP("M"&amp;TEXT(G176,"0"),Punten!$A$1:$D$40,4,FALSE)</f>
        <v>6</v>
      </c>
      <c r="R176" s="17">
        <f>VLOOKUP("M"&amp;TEXT(H176,"0"),Punten!$A$1:$D$40,4,FALSE)</f>
        <v>6</v>
      </c>
      <c r="S176" s="17">
        <f>VLOOKUP("M"&amp;TEXT(I176,"0"),Punten!$A$1:$D$40,4,FALSE)</f>
        <v>5</v>
      </c>
      <c r="T176" s="17">
        <f>VLOOKUP("K"&amp;TEXT(K176,"0"),Punten!$A$1:$D$40,4,FALSE)</f>
        <v>5</v>
      </c>
      <c r="U176" s="17">
        <f>VLOOKUP("H"&amp;TEXT(L176,"0"),Punten!$A$1:$D$49,4,FALSE)</f>
        <v>3</v>
      </c>
      <c r="V176" s="17">
        <f>VLOOKUP("F"&amp;TEXT(M176,"0"),Punten!$A$1:$D$39,4,FALSE)</f>
        <v>0</v>
      </c>
      <c r="W176" s="17">
        <f t="shared" si="10"/>
        <v>25</v>
      </c>
      <c r="X176" s="17" t="str">
        <f t="shared" si="11"/>
        <v>43170B10</v>
      </c>
      <c r="Y176" s="17" t="e">
        <f>VLOOKUP(A176,'Klasse omschrijving'!$A$1:$B$44,2,FALSE)</f>
        <v>#N/A</v>
      </c>
    </row>
    <row r="177" spans="1:25" ht="14.4" x14ac:dyDescent="0.3">
      <c r="A177" s="3" t="s">
        <v>492</v>
      </c>
      <c r="B177" s="3">
        <v>49490</v>
      </c>
      <c r="C177" s="3" t="s">
        <v>87</v>
      </c>
      <c r="D177" s="3" t="s">
        <v>479</v>
      </c>
      <c r="E177" s="18">
        <v>39604</v>
      </c>
      <c r="F177" s="3" t="s">
        <v>71</v>
      </c>
      <c r="G177" s="3">
        <v>1</v>
      </c>
      <c r="H177" s="3">
        <v>1</v>
      </c>
      <c r="I177" s="3">
        <v>1</v>
      </c>
      <c r="J177" s="3"/>
      <c r="K177" s="3">
        <v>1</v>
      </c>
      <c r="L177" s="3">
        <v>7</v>
      </c>
      <c r="M177" s="3"/>
      <c r="N177" s="32">
        <v>43170</v>
      </c>
      <c r="O177" s="16">
        <f t="shared" si="12"/>
        <v>3</v>
      </c>
      <c r="P177" s="17">
        <f>COUNTIF($X:$X,X177)</f>
        <v>53</v>
      </c>
      <c r="Q177" s="17">
        <f>VLOOKUP("M"&amp;TEXT(G177,"0"),Punten!$A$1:$D$40,4,FALSE)</f>
        <v>8</v>
      </c>
      <c r="R177" s="17">
        <f>VLOOKUP("M"&amp;TEXT(H177,"0"),Punten!$A$1:$D$40,4,FALSE)</f>
        <v>8</v>
      </c>
      <c r="S177" s="17">
        <f>VLOOKUP("M"&amp;TEXT(I177,"0"),Punten!$A$1:$D$40,4,FALSE)</f>
        <v>8</v>
      </c>
      <c r="T177" s="17">
        <f>VLOOKUP("K"&amp;TEXT(K177,"0"),Punten!$A$1:$D$40,4,FALSE)</f>
        <v>5</v>
      </c>
      <c r="U177" s="17">
        <f>VLOOKUP("H"&amp;TEXT(L177,"0"),Punten!$A$1:$D$49,4,FALSE)</f>
        <v>2</v>
      </c>
      <c r="V177" s="17">
        <f>VLOOKUP("F"&amp;TEXT(M177,"0"),Punten!$A$1:$D$39,4,FALSE)</f>
        <v>0</v>
      </c>
      <c r="W177" s="17">
        <f t="shared" si="10"/>
        <v>31</v>
      </c>
      <c r="X177" s="17" t="str">
        <f t="shared" si="11"/>
        <v>43170B10</v>
      </c>
      <c r="Y177" s="17" t="e">
        <f>VLOOKUP(A177,'Klasse omschrijving'!$A$1:$B$44,2,FALSE)</f>
        <v>#N/A</v>
      </c>
    </row>
    <row r="178" spans="1:25" ht="14.4" x14ac:dyDescent="0.3">
      <c r="A178" s="3" t="s">
        <v>492</v>
      </c>
      <c r="B178" s="3">
        <v>44378</v>
      </c>
      <c r="C178" s="3" t="s">
        <v>386</v>
      </c>
      <c r="D178" s="3" t="s">
        <v>825</v>
      </c>
      <c r="E178" s="18">
        <v>39476</v>
      </c>
      <c r="F178" s="3" t="s">
        <v>89</v>
      </c>
      <c r="G178" s="3">
        <v>5</v>
      </c>
      <c r="H178" s="3">
        <v>3</v>
      </c>
      <c r="I178" s="3">
        <v>3</v>
      </c>
      <c r="J178" s="3"/>
      <c r="K178" s="3">
        <v>4</v>
      </c>
      <c r="L178" s="3">
        <v>7</v>
      </c>
      <c r="M178" s="3"/>
      <c r="N178" s="32">
        <v>43170</v>
      </c>
      <c r="O178" s="16">
        <f t="shared" si="12"/>
        <v>11</v>
      </c>
      <c r="P178" s="17">
        <f>COUNTIF($X:$X,X178)</f>
        <v>53</v>
      </c>
      <c r="Q178" s="17">
        <f>VLOOKUP("M"&amp;TEXT(G178,"0"),Punten!$A$1:$D$40,4,FALSE)</f>
        <v>4</v>
      </c>
      <c r="R178" s="17">
        <f>VLOOKUP("M"&amp;TEXT(H178,"0"),Punten!$A$1:$D$40,4,FALSE)</f>
        <v>6</v>
      </c>
      <c r="S178" s="17">
        <f>VLOOKUP("M"&amp;TEXT(I178,"0"),Punten!$A$1:$D$40,4,FALSE)</f>
        <v>6</v>
      </c>
      <c r="T178" s="17">
        <f>VLOOKUP("K"&amp;TEXT(K178,"0"),Punten!$A$1:$D$40,4,FALSE)</f>
        <v>5</v>
      </c>
      <c r="U178" s="17">
        <f>VLOOKUP("H"&amp;TEXT(L178,"0"),Punten!$A$1:$D$49,4,FALSE)</f>
        <v>2</v>
      </c>
      <c r="V178" s="17">
        <f>VLOOKUP("F"&amp;TEXT(M178,"0"),Punten!$A$1:$D$39,4,FALSE)</f>
        <v>0</v>
      </c>
      <c r="W178" s="17">
        <f t="shared" si="10"/>
        <v>23</v>
      </c>
      <c r="X178" s="17" t="str">
        <f t="shared" si="11"/>
        <v>43170B10</v>
      </c>
      <c r="Y178" s="17" t="e">
        <f>VLOOKUP(A178,'Klasse omschrijving'!$A$1:$B$44,2,FALSE)</f>
        <v>#N/A</v>
      </c>
    </row>
    <row r="179" spans="1:25" ht="14.4" x14ac:dyDescent="0.3">
      <c r="A179" s="3" t="s">
        <v>492</v>
      </c>
      <c r="B179" s="3">
        <v>96124380</v>
      </c>
      <c r="C179" s="3" t="s">
        <v>787</v>
      </c>
      <c r="D179" s="3" t="s">
        <v>1009</v>
      </c>
      <c r="E179" s="18">
        <v>39767</v>
      </c>
      <c r="F179" s="3"/>
      <c r="G179" s="3">
        <v>1</v>
      </c>
      <c r="H179" s="3">
        <v>1</v>
      </c>
      <c r="I179" s="3">
        <v>2</v>
      </c>
      <c r="J179" s="3"/>
      <c r="K179" s="3">
        <v>2</v>
      </c>
      <c r="L179" s="3">
        <v>8</v>
      </c>
      <c r="M179" s="3"/>
      <c r="N179" s="32">
        <v>43170</v>
      </c>
      <c r="O179" s="16">
        <f t="shared" si="12"/>
        <v>4</v>
      </c>
      <c r="P179" s="17">
        <f>COUNTIF($X:$X,X179)</f>
        <v>53</v>
      </c>
      <c r="Q179" s="17">
        <f>VLOOKUP("M"&amp;TEXT(G179,"0"),Punten!$A$1:$D$40,4,FALSE)</f>
        <v>8</v>
      </c>
      <c r="R179" s="17">
        <f>VLOOKUP("M"&amp;TEXT(H179,"0"),Punten!$A$1:$D$40,4,FALSE)</f>
        <v>8</v>
      </c>
      <c r="S179" s="17">
        <f>VLOOKUP("M"&amp;TEXT(I179,"0"),Punten!$A$1:$D$40,4,FALSE)</f>
        <v>7</v>
      </c>
      <c r="T179" s="17">
        <f>VLOOKUP("K"&amp;TEXT(K179,"0"),Punten!$A$1:$D$40,4,FALSE)</f>
        <v>5</v>
      </c>
      <c r="U179" s="17">
        <f>VLOOKUP("H"&amp;TEXT(L179,"0"),Punten!$A$1:$D$49,4,FALSE)</f>
        <v>1</v>
      </c>
      <c r="V179" s="17">
        <f>VLOOKUP("F"&amp;TEXT(M179,"0"),Punten!$A$1:$D$39,4,FALSE)</f>
        <v>0</v>
      </c>
      <c r="W179" s="17">
        <f t="shared" si="10"/>
        <v>29</v>
      </c>
      <c r="X179" s="17" t="str">
        <f t="shared" si="11"/>
        <v>43170B10</v>
      </c>
      <c r="Y179" s="17" t="e">
        <f>VLOOKUP(A179,'Klasse omschrijving'!$A$1:$B$44,2,FALSE)</f>
        <v>#N/A</v>
      </c>
    </row>
    <row r="180" spans="1:25" ht="14.4" x14ac:dyDescent="0.3">
      <c r="A180" s="3" t="s">
        <v>492</v>
      </c>
      <c r="B180" s="3">
        <v>43125</v>
      </c>
      <c r="C180" s="3" t="s">
        <v>164</v>
      </c>
      <c r="D180" s="3" t="s">
        <v>648</v>
      </c>
      <c r="E180" s="18">
        <v>39622</v>
      </c>
      <c r="F180" s="3" t="s">
        <v>75</v>
      </c>
      <c r="G180" s="3">
        <v>5</v>
      </c>
      <c r="H180" s="3">
        <v>4</v>
      </c>
      <c r="I180" s="3">
        <v>3</v>
      </c>
      <c r="J180" s="3"/>
      <c r="K180" s="3">
        <v>4</v>
      </c>
      <c r="L180" s="3">
        <v>8</v>
      </c>
      <c r="M180" s="3"/>
      <c r="N180" s="32">
        <v>43170</v>
      </c>
      <c r="O180" s="16">
        <f t="shared" si="12"/>
        <v>12</v>
      </c>
      <c r="P180" s="17">
        <f>COUNTIF($X:$X,X180)</f>
        <v>53</v>
      </c>
      <c r="Q180" s="17">
        <f>VLOOKUP("M"&amp;TEXT(G180,"0"),Punten!$A$1:$D$40,4,FALSE)</f>
        <v>4</v>
      </c>
      <c r="R180" s="17">
        <f>VLOOKUP("M"&amp;TEXT(H180,"0"),Punten!$A$1:$D$40,4,FALSE)</f>
        <v>5</v>
      </c>
      <c r="S180" s="17">
        <f>VLOOKUP("M"&amp;TEXT(I180,"0"),Punten!$A$1:$D$40,4,FALSE)</f>
        <v>6</v>
      </c>
      <c r="T180" s="17">
        <f>VLOOKUP("K"&amp;TEXT(K180,"0"),Punten!$A$1:$D$40,4,FALSE)</f>
        <v>5</v>
      </c>
      <c r="U180" s="17">
        <f>VLOOKUP("H"&amp;TEXT(L180,"0"),Punten!$A$1:$D$49,4,FALSE)</f>
        <v>1</v>
      </c>
      <c r="V180" s="17">
        <f>VLOOKUP("F"&amp;TEXT(M180,"0"),Punten!$A$1:$D$39,4,FALSE)</f>
        <v>0</v>
      </c>
      <c r="W180" s="17">
        <f t="shared" si="10"/>
        <v>21</v>
      </c>
      <c r="X180" s="17" t="str">
        <f t="shared" si="11"/>
        <v>43170B10</v>
      </c>
      <c r="Y180" s="17" t="e">
        <f>VLOOKUP(A180,'Klasse omschrijving'!$A$1:$B$44,2,FALSE)</f>
        <v>#N/A</v>
      </c>
    </row>
    <row r="181" spans="1:25" ht="14.4" x14ac:dyDescent="0.3">
      <c r="A181" s="3" t="s">
        <v>492</v>
      </c>
      <c r="B181" s="3">
        <v>51827</v>
      </c>
      <c r="C181" s="3" t="s">
        <v>160</v>
      </c>
      <c r="D181" s="3" t="s">
        <v>463</v>
      </c>
      <c r="E181" s="18">
        <v>39673</v>
      </c>
      <c r="F181" s="3" t="s">
        <v>111</v>
      </c>
      <c r="G181" s="3">
        <v>1</v>
      </c>
      <c r="H181" s="3">
        <v>1</v>
      </c>
      <c r="I181" s="3">
        <v>1</v>
      </c>
      <c r="J181" s="3"/>
      <c r="K181" s="3">
        <v>5</v>
      </c>
      <c r="L181" s="3"/>
      <c r="M181" s="3"/>
      <c r="N181" s="32">
        <v>43170</v>
      </c>
      <c r="O181" s="16">
        <f t="shared" si="12"/>
        <v>3</v>
      </c>
      <c r="P181" s="17">
        <f>COUNTIF($X:$X,X181)</f>
        <v>53</v>
      </c>
      <c r="Q181" s="17">
        <f>VLOOKUP("M"&amp;TEXT(G181,"0"),Punten!$A$1:$D$40,4,FALSE)</f>
        <v>8</v>
      </c>
      <c r="R181" s="17">
        <f>VLOOKUP("M"&amp;TEXT(H181,"0"),Punten!$A$1:$D$40,4,FALSE)</f>
        <v>8</v>
      </c>
      <c r="S181" s="17">
        <f>VLOOKUP("M"&amp;TEXT(I181,"0"),Punten!$A$1:$D$40,4,FALSE)</f>
        <v>8</v>
      </c>
      <c r="T181" s="17">
        <f>VLOOKUP("K"&amp;TEXT(K181,"0"),Punten!$A$1:$D$40,4,FALSE)</f>
        <v>4</v>
      </c>
      <c r="U181" s="17">
        <f>VLOOKUP("H"&amp;TEXT(L181,"0"),Punten!$A$1:$D$49,4,FALSE)</f>
        <v>0</v>
      </c>
      <c r="V181" s="17">
        <f>VLOOKUP("F"&amp;TEXT(M181,"0"),Punten!$A$1:$D$39,4,FALSE)</f>
        <v>0</v>
      </c>
      <c r="W181" s="17">
        <f t="shared" si="10"/>
        <v>28</v>
      </c>
      <c r="X181" s="17" t="str">
        <f t="shared" si="11"/>
        <v>43170B10</v>
      </c>
      <c r="Y181" s="17" t="e">
        <f>VLOOKUP(A181,'Klasse omschrijving'!$A$1:$B$44,2,FALSE)</f>
        <v>#N/A</v>
      </c>
    </row>
    <row r="182" spans="1:25" ht="14.4" x14ac:dyDescent="0.3">
      <c r="A182" s="3" t="s">
        <v>492</v>
      </c>
      <c r="B182" s="3">
        <v>47780</v>
      </c>
      <c r="C182" s="3" t="s">
        <v>474</v>
      </c>
      <c r="D182" s="3" t="s">
        <v>475</v>
      </c>
      <c r="E182" s="18">
        <v>39802</v>
      </c>
      <c r="F182" s="3" t="s">
        <v>111</v>
      </c>
      <c r="G182" s="3">
        <v>3</v>
      </c>
      <c r="H182" s="3">
        <v>3</v>
      </c>
      <c r="I182" s="3">
        <v>2</v>
      </c>
      <c r="J182" s="3"/>
      <c r="K182" s="3">
        <v>5</v>
      </c>
      <c r="L182" s="3"/>
      <c r="M182" s="3"/>
      <c r="N182" s="32">
        <v>43170</v>
      </c>
      <c r="O182" s="16">
        <f t="shared" si="12"/>
        <v>8</v>
      </c>
      <c r="P182" s="17">
        <f>COUNTIF($X:$X,X182)</f>
        <v>53</v>
      </c>
      <c r="Q182" s="17">
        <f>VLOOKUP("M"&amp;TEXT(G182,"0"),Punten!$A$1:$D$40,4,FALSE)</f>
        <v>6</v>
      </c>
      <c r="R182" s="17">
        <f>VLOOKUP("M"&amp;TEXT(H182,"0"),Punten!$A$1:$D$40,4,FALSE)</f>
        <v>6</v>
      </c>
      <c r="S182" s="17">
        <f>VLOOKUP("M"&amp;TEXT(I182,"0"),Punten!$A$1:$D$40,4,FALSE)</f>
        <v>7</v>
      </c>
      <c r="T182" s="17">
        <f>VLOOKUP("K"&amp;TEXT(K182,"0"),Punten!$A$1:$D$40,4,FALSE)</f>
        <v>4</v>
      </c>
      <c r="U182" s="17">
        <f>VLOOKUP("H"&amp;TEXT(L182,"0"),Punten!$A$1:$D$49,4,FALSE)</f>
        <v>0</v>
      </c>
      <c r="V182" s="17">
        <f>VLOOKUP("F"&amp;TEXT(M182,"0"),Punten!$A$1:$D$39,4,FALSE)</f>
        <v>0</v>
      </c>
      <c r="W182" s="17">
        <f t="shared" si="10"/>
        <v>23</v>
      </c>
      <c r="X182" s="17" t="str">
        <f t="shared" si="11"/>
        <v>43170B10</v>
      </c>
      <c r="Y182" s="17" t="e">
        <f>VLOOKUP(A182,'Klasse omschrijving'!$A$1:$B$44,2,FALSE)</f>
        <v>#N/A</v>
      </c>
    </row>
    <row r="183" spans="1:25" ht="14.4" x14ac:dyDescent="0.3">
      <c r="A183" s="3" t="s">
        <v>492</v>
      </c>
      <c r="B183" s="3">
        <v>53012</v>
      </c>
      <c r="C183" s="3" t="s">
        <v>181</v>
      </c>
      <c r="D183" s="3" t="s">
        <v>1010</v>
      </c>
      <c r="E183" s="18">
        <v>39607</v>
      </c>
      <c r="F183" s="3" t="s">
        <v>132</v>
      </c>
      <c r="G183" s="3">
        <v>3</v>
      </c>
      <c r="H183" s="3">
        <v>3</v>
      </c>
      <c r="I183" s="3">
        <v>3</v>
      </c>
      <c r="J183" s="3"/>
      <c r="K183" s="3">
        <v>5</v>
      </c>
      <c r="L183" s="3"/>
      <c r="M183" s="3"/>
      <c r="N183" s="32">
        <v>43170</v>
      </c>
      <c r="O183" s="16">
        <f t="shared" si="12"/>
        <v>9</v>
      </c>
      <c r="P183" s="17">
        <f>COUNTIF($X:$X,X183)</f>
        <v>53</v>
      </c>
      <c r="Q183" s="17">
        <f>VLOOKUP("M"&amp;TEXT(G183,"0"),Punten!$A$1:$D$40,4,FALSE)</f>
        <v>6</v>
      </c>
      <c r="R183" s="17">
        <f>VLOOKUP("M"&amp;TEXT(H183,"0"),Punten!$A$1:$D$40,4,FALSE)</f>
        <v>6</v>
      </c>
      <c r="S183" s="17">
        <f>VLOOKUP("M"&amp;TEXT(I183,"0"),Punten!$A$1:$D$40,4,FALSE)</f>
        <v>6</v>
      </c>
      <c r="T183" s="17">
        <f>VLOOKUP("K"&amp;TEXT(K183,"0"),Punten!$A$1:$D$40,4,FALSE)</f>
        <v>4</v>
      </c>
      <c r="U183" s="17">
        <f>VLOOKUP("H"&amp;TEXT(L183,"0"),Punten!$A$1:$D$49,4,FALSE)</f>
        <v>0</v>
      </c>
      <c r="V183" s="17">
        <f>VLOOKUP("F"&amp;TEXT(M183,"0"),Punten!$A$1:$D$39,4,FALSE)</f>
        <v>0</v>
      </c>
      <c r="W183" s="17">
        <f t="shared" si="10"/>
        <v>22</v>
      </c>
      <c r="X183" s="17" t="str">
        <f t="shared" si="11"/>
        <v>43170B10</v>
      </c>
      <c r="Y183" s="17" t="e">
        <f>VLOOKUP(A183,'Klasse omschrijving'!$A$1:$B$44,2,FALSE)</f>
        <v>#N/A</v>
      </c>
    </row>
    <row r="184" spans="1:25" ht="14.4" x14ac:dyDescent="0.3">
      <c r="A184" s="3" t="s">
        <v>492</v>
      </c>
      <c r="B184" s="3">
        <v>47835</v>
      </c>
      <c r="C184" s="3" t="s">
        <v>464</v>
      </c>
      <c r="D184" s="3" t="s">
        <v>465</v>
      </c>
      <c r="E184" s="18">
        <v>39742</v>
      </c>
      <c r="F184" s="3" t="s">
        <v>68</v>
      </c>
      <c r="G184" s="3">
        <v>2</v>
      </c>
      <c r="H184" s="3">
        <v>4</v>
      </c>
      <c r="I184" s="3">
        <v>4</v>
      </c>
      <c r="J184" s="3"/>
      <c r="K184" s="3">
        <v>5</v>
      </c>
      <c r="L184" s="3"/>
      <c r="M184" s="3"/>
      <c r="N184" s="32">
        <v>43170</v>
      </c>
      <c r="O184" s="16">
        <f t="shared" si="12"/>
        <v>10</v>
      </c>
      <c r="P184" s="17">
        <f>COUNTIF($X:$X,X184)</f>
        <v>53</v>
      </c>
      <c r="Q184" s="17">
        <f>VLOOKUP("M"&amp;TEXT(G184,"0"),Punten!$A$1:$D$40,4,FALSE)</f>
        <v>7</v>
      </c>
      <c r="R184" s="17">
        <f>VLOOKUP("M"&amp;TEXT(H184,"0"),Punten!$A$1:$D$40,4,FALSE)</f>
        <v>5</v>
      </c>
      <c r="S184" s="17">
        <f>VLOOKUP("M"&amp;TEXT(I184,"0"),Punten!$A$1:$D$40,4,FALSE)</f>
        <v>5</v>
      </c>
      <c r="T184" s="17">
        <f>VLOOKUP("K"&amp;TEXT(K184,"0"),Punten!$A$1:$D$40,4,FALSE)</f>
        <v>4</v>
      </c>
      <c r="U184" s="17">
        <f>VLOOKUP("H"&amp;TEXT(L184,"0"),Punten!$A$1:$D$49,4,FALSE)</f>
        <v>0</v>
      </c>
      <c r="V184" s="17">
        <f>VLOOKUP("F"&amp;TEXT(M184,"0"),Punten!$A$1:$D$39,4,FALSE)</f>
        <v>0</v>
      </c>
      <c r="W184" s="17">
        <f t="shared" si="10"/>
        <v>21</v>
      </c>
      <c r="X184" s="17" t="str">
        <f t="shared" si="11"/>
        <v>43170B10</v>
      </c>
      <c r="Y184" s="17" t="e">
        <f>VLOOKUP(A184,'Klasse omschrijving'!$A$1:$B$44,2,FALSE)</f>
        <v>#N/A</v>
      </c>
    </row>
    <row r="185" spans="1:25" ht="14.4" x14ac:dyDescent="0.3">
      <c r="A185" s="3" t="s">
        <v>492</v>
      </c>
      <c r="B185" s="3">
        <v>51395</v>
      </c>
      <c r="C185" s="3" t="s">
        <v>121</v>
      </c>
      <c r="D185" s="3" t="s">
        <v>485</v>
      </c>
      <c r="E185" s="18">
        <v>39456</v>
      </c>
      <c r="F185" s="3" t="s">
        <v>68</v>
      </c>
      <c r="G185" s="3">
        <v>3</v>
      </c>
      <c r="H185" s="3">
        <v>2</v>
      </c>
      <c r="I185" s="3">
        <v>2</v>
      </c>
      <c r="J185" s="3"/>
      <c r="K185" s="3">
        <v>6</v>
      </c>
      <c r="L185" s="3"/>
      <c r="M185" s="3"/>
      <c r="N185" s="32">
        <v>43170</v>
      </c>
      <c r="O185" s="16">
        <f t="shared" si="12"/>
        <v>7</v>
      </c>
      <c r="P185" s="17">
        <f>COUNTIF($X:$X,X185)</f>
        <v>53</v>
      </c>
      <c r="Q185" s="17">
        <f>VLOOKUP("M"&amp;TEXT(G185,"0"),Punten!$A$1:$D$40,4,FALSE)</f>
        <v>6</v>
      </c>
      <c r="R185" s="17">
        <f>VLOOKUP("M"&amp;TEXT(H185,"0"),Punten!$A$1:$D$40,4,FALSE)</f>
        <v>7</v>
      </c>
      <c r="S185" s="17">
        <f>VLOOKUP("M"&amp;TEXT(I185,"0"),Punten!$A$1:$D$40,4,FALSE)</f>
        <v>7</v>
      </c>
      <c r="T185" s="17">
        <f>VLOOKUP("K"&amp;TEXT(K185,"0"),Punten!$A$1:$D$40,4,FALSE)</f>
        <v>3</v>
      </c>
      <c r="U185" s="17">
        <f>VLOOKUP("H"&amp;TEXT(L185,"0"),Punten!$A$1:$D$49,4,FALSE)</f>
        <v>0</v>
      </c>
      <c r="V185" s="17">
        <f>VLOOKUP("F"&amp;TEXT(M185,"0"),Punten!$A$1:$D$39,4,FALSE)</f>
        <v>0</v>
      </c>
      <c r="W185" s="17">
        <f t="shared" si="10"/>
        <v>23</v>
      </c>
      <c r="X185" s="17" t="str">
        <f t="shared" si="11"/>
        <v>43170B10</v>
      </c>
      <c r="Y185" s="17" t="e">
        <f>VLOOKUP(A185,'Klasse omschrijving'!$A$1:$B$44,2,FALSE)</f>
        <v>#N/A</v>
      </c>
    </row>
    <row r="186" spans="1:25" ht="14.4" x14ac:dyDescent="0.3">
      <c r="A186" s="3" t="s">
        <v>492</v>
      </c>
      <c r="B186" s="3">
        <v>49323</v>
      </c>
      <c r="C186" s="3" t="s">
        <v>150</v>
      </c>
      <c r="D186" s="3" t="s">
        <v>882</v>
      </c>
      <c r="E186" s="18">
        <v>39788</v>
      </c>
      <c r="F186" s="3" t="s">
        <v>110</v>
      </c>
      <c r="G186" s="3">
        <v>2</v>
      </c>
      <c r="H186" s="3">
        <v>3</v>
      </c>
      <c r="I186" s="3">
        <v>3</v>
      </c>
      <c r="J186" s="3"/>
      <c r="K186" s="3">
        <v>6</v>
      </c>
      <c r="L186" s="3"/>
      <c r="M186" s="3"/>
      <c r="N186" s="32">
        <v>43170</v>
      </c>
      <c r="O186" s="16">
        <f t="shared" si="12"/>
        <v>8</v>
      </c>
      <c r="P186" s="17">
        <f>COUNTIF($X:$X,X186)</f>
        <v>53</v>
      </c>
      <c r="Q186" s="17">
        <f>VLOOKUP("M"&amp;TEXT(G186,"0"),Punten!$A$1:$D$40,4,FALSE)</f>
        <v>7</v>
      </c>
      <c r="R186" s="17">
        <f>VLOOKUP("M"&amp;TEXT(H186,"0"),Punten!$A$1:$D$40,4,FALSE)</f>
        <v>6</v>
      </c>
      <c r="S186" s="17">
        <f>VLOOKUP("M"&amp;TEXT(I186,"0"),Punten!$A$1:$D$40,4,FALSE)</f>
        <v>6</v>
      </c>
      <c r="T186" s="17">
        <f>VLOOKUP("K"&amp;TEXT(K186,"0"),Punten!$A$1:$D$40,4,FALSE)</f>
        <v>3</v>
      </c>
      <c r="U186" s="17">
        <f>VLOOKUP("H"&amp;TEXT(L186,"0"),Punten!$A$1:$D$49,4,FALSE)</f>
        <v>0</v>
      </c>
      <c r="V186" s="17">
        <f>VLOOKUP("F"&amp;TEXT(M186,"0"),Punten!$A$1:$D$39,4,FALSE)</f>
        <v>0</v>
      </c>
      <c r="W186" s="17">
        <f t="shared" si="10"/>
        <v>22</v>
      </c>
      <c r="X186" s="17" t="str">
        <f t="shared" si="11"/>
        <v>43170B10</v>
      </c>
      <c r="Y186" s="17" t="e">
        <f>VLOOKUP(A186,'Klasse omschrijving'!$A$1:$B$44,2,FALSE)</f>
        <v>#N/A</v>
      </c>
    </row>
    <row r="187" spans="1:25" ht="14.4" x14ac:dyDescent="0.3">
      <c r="A187" s="3" t="s">
        <v>492</v>
      </c>
      <c r="B187" s="3">
        <v>47817</v>
      </c>
      <c r="C187" s="3" t="s">
        <v>81</v>
      </c>
      <c r="D187" s="3" t="s">
        <v>484</v>
      </c>
      <c r="E187" s="18">
        <v>39631</v>
      </c>
      <c r="F187" s="3" t="s">
        <v>68</v>
      </c>
      <c r="G187" s="3">
        <v>4</v>
      </c>
      <c r="H187" s="3">
        <v>4</v>
      </c>
      <c r="I187" s="3">
        <v>4</v>
      </c>
      <c r="J187" s="3"/>
      <c r="K187" s="3">
        <v>6</v>
      </c>
      <c r="L187" s="3"/>
      <c r="M187" s="3"/>
      <c r="N187" s="32">
        <v>43170</v>
      </c>
      <c r="O187" s="16">
        <f t="shared" si="12"/>
        <v>12</v>
      </c>
      <c r="P187" s="17">
        <f>COUNTIF($X:$X,X187)</f>
        <v>53</v>
      </c>
      <c r="Q187" s="17">
        <f>VLOOKUP("M"&amp;TEXT(G187,"0"),Punten!$A$1:$D$40,4,FALSE)</f>
        <v>5</v>
      </c>
      <c r="R187" s="17">
        <f>VLOOKUP("M"&amp;TEXT(H187,"0"),Punten!$A$1:$D$40,4,FALSE)</f>
        <v>5</v>
      </c>
      <c r="S187" s="17">
        <f>VLOOKUP("M"&amp;TEXT(I187,"0"),Punten!$A$1:$D$40,4,FALSE)</f>
        <v>5</v>
      </c>
      <c r="T187" s="17">
        <f>VLOOKUP("K"&amp;TEXT(K187,"0"),Punten!$A$1:$D$40,4,FALSE)</f>
        <v>3</v>
      </c>
      <c r="U187" s="17">
        <f>VLOOKUP("H"&amp;TEXT(L187,"0"),Punten!$A$1:$D$49,4,FALSE)</f>
        <v>0</v>
      </c>
      <c r="V187" s="17">
        <f>VLOOKUP("F"&amp;TEXT(M187,"0"),Punten!$A$1:$D$39,4,FALSE)</f>
        <v>0</v>
      </c>
      <c r="W187" s="17">
        <f t="shared" si="10"/>
        <v>18</v>
      </c>
      <c r="X187" s="17" t="str">
        <f t="shared" si="11"/>
        <v>43170B10</v>
      </c>
      <c r="Y187" s="17" t="e">
        <f>VLOOKUP(A187,'Klasse omschrijving'!$A$1:$B$44,2,FALSE)</f>
        <v>#N/A</v>
      </c>
    </row>
    <row r="188" spans="1:25" ht="14.4" x14ac:dyDescent="0.3">
      <c r="A188" s="3" t="s">
        <v>492</v>
      </c>
      <c r="B188" s="3">
        <v>47048</v>
      </c>
      <c r="C188" s="3" t="s">
        <v>533</v>
      </c>
      <c r="D188" s="3" t="s">
        <v>653</v>
      </c>
      <c r="E188" s="18">
        <v>39734</v>
      </c>
      <c r="F188" s="3" t="s">
        <v>161</v>
      </c>
      <c r="G188" s="3">
        <v>3</v>
      </c>
      <c r="H188" s="3">
        <v>5</v>
      </c>
      <c r="I188" s="3">
        <v>4</v>
      </c>
      <c r="J188" s="3"/>
      <c r="K188" s="3">
        <v>6</v>
      </c>
      <c r="L188" s="3"/>
      <c r="M188" s="3"/>
      <c r="N188" s="32">
        <v>43170</v>
      </c>
      <c r="O188" s="16">
        <f t="shared" si="12"/>
        <v>12</v>
      </c>
      <c r="P188" s="17">
        <f>COUNTIF($X:$X,X188)</f>
        <v>53</v>
      </c>
      <c r="Q188" s="17">
        <f>VLOOKUP("M"&amp;TEXT(G188,"0"),Punten!$A$1:$D$40,4,FALSE)</f>
        <v>6</v>
      </c>
      <c r="R188" s="17">
        <f>VLOOKUP("M"&amp;TEXT(H188,"0"),Punten!$A$1:$D$40,4,FALSE)</f>
        <v>4</v>
      </c>
      <c r="S188" s="17">
        <f>VLOOKUP("M"&amp;TEXT(I188,"0"),Punten!$A$1:$D$40,4,FALSE)</f>
        <v>5</v>
      </c>
      <c r="T188" s="17">
        <f>VLOOKUP("K"&amp;TEXT(K188,"0"),Punten!$A$1:$D$40,4,FALSE)</f>
        <v>3</v>
      </c>
      <c r="U188" s="17">
        <f>VLOOKUP("H"&amp;TEXT(L188,"0"),Punten!$A$1:$D$49,4,FALSE)</f>
        <v>0</v>
      </c>
      <c r="V188" s="17">
        <f>VLOOKUP("F"&amp;TEXT(M188,"0"),Punten!$A$1:$D$39,4,FALSE)</f>
        <v>0</v>
      </c>
      <c r="W188" s="17">
        <f t="shared" si="10"/>
        <v>18</v>
      </c>
      <c r="X188" s="17" t="str">
        <f t="shared" si="11"/>
        <v>43170B10</v>
      </c>
      <c r="Y188" s="17" t="e">
        <f>VLOOKUP(A188,'Klasse omschrijving'!$A$1:$B$44,2,FALSE)</f>
        <v>#N/A</v>
      </c>
    </row>
    <row r="189" spans="1:25" ht="14.4" x14ac:dyDescent="0.3">
      <c r="A189" s="3" t="s">
        <v>492</v>
      </c>
      <c r="B189" s="3">
        <v>44950</v>
      </c>
      <c r="C189" s="3" t="s">
        <v>158</v>
      </c>
      <c r="D189" s="3" t="s">
        <v>658</v>
      </c>
      <c r="E189" s="18">
        <v>39448</v>
      </c>
      <c r="F189" s="3" t="s">
        <v>86</v>
      </c>
      <c r="G189" s="3">
        <v>2</v>
      </c>
      <c r="H189" s="3">
        <v>2</v>
      </c>
      <c r="I189" s="3">
        <v>3</v>
      </c>
      <c r="J189" s="3"/>
      <c r="K189" s="3">
        <v>7</v>
      </c>
      <c r="L189" s="3"/>
      <c r="M189" s="3"/>
      <c r="N189" s="32">
        <v>43170</v>
      </c>
      <c r="O189" s="16">
        <f t="shared" si="12"/>
        <v>7</v>
      </c>
      <c r="P189" s="17">
        <f>COUNTIF($X:$X,X189)</f>
        <v>53</v>
      </c>
      <c r="Q189" s="17">
        <f>VLOOKUP("M"&amp;TEXT(G189,"0"),Punten!$A$1:$D$40,4,FALSE)</f>
        <v>7</v>
      </c>
      <c r="R189" s="17">
        <f>VLOOKUP("M"&amp;TEXT(H189,"0"),Punten!$A$1:$D$40,4,FALSE)</f>
        <v>7</v>
      </c>
      <c r="S189" s="17">
        <f>VLOOKUP("M"&amp;TEXT(I189,"0"),Punten!$A$1:$D$40,4,FALSE)</f>
        <v>6</v>
      </c>
      <c r="T189" s="17">
        <f>VLOOKUP("K"&amp;TEXT(K189,"0"),Punten!$A$1:$D$40,4,FALSE)</f>
        <v>2</v>
      </c>
      <c r="U189" s="17">
        <f>VLOOKUP("H"&amp;TEXT(L189,"0"),Punten!$A$1:$D$49,4,FALSE)</f>
        <v>0</v>
      </c>
      <c r="V189" s="17">
        <f>VLOOKUP("F"&amp;TEXT(M189,"0"),Punten!$A$1:$D$39,4,FALSE)</f>
        <v>0</v>
      </c>
      <c r="W189" s="17">
        <f t="shared" si="10"/>
        <v>22</v>
      </c>
      <c r="X189" s="17" t="str">
        <f t="shared" si="11"/>
        <v>43170B10</v>
      </c>
      <c r="Y189" s="17" t="e">
        <f>VLOOKUP(A189,'Klasse omschrijving'!$A$1:$B$44,2,FALSE)</f>
        <v>#N/A</v>
      </c>
    </row>
    <row r="190" spans="1:25" ht="14.4" x14ac:dyDescent="0.3">
      <c r="A190" s="3" t="s">
        <v>492</v>
      </c>
      <c r="B190" s="3">
        <v>3254</v>
      </c>
      <c r="C190" s="3" t="s">
        <v>156</v>
      </c>
      <c r="D190" s="3" t="s">
        <v>699</v>
      </c>
      <c r="E190" s="18">
        <v>39696</v>
      </c>
      <c r="F190" s="3" t="s">
        <v>997</v>
      </c>
      <c r="G190" s="3">
        <v>2</v>
      </c>
      <c r="H190" s="3">
        <v>3</v>
      </c>
      <c r="I190" s="3">
        <v>3</v>
      </c>
      <c r="J190" s="3"/>
      <c r="K190" s="3">
        <v>7</v>
      </c>
      <c r="L190" s="3"/>
      <c r="M190" s="3"/>
      <c r="N190" s="32">
        <v>43170</v>
      </c>
      <c r="O190" s="16">
        <f t="shared" si="12"/>
        <v>8</v>
      </c>
      <c r="P190" s="17">
        <f>COUNTIF($X:$X,X190)</f>
        <v>53</v>
      </c>
      <c r="Q190" s="17">
        <f>VLOOKUP("M"&amp;TEXT(G190,"0"),Punten!$A$1:$D$40,4,FALSE)</f>
        <v>7</v>
      </c>
      <c r="R190" s="17">
        <f>VLOOKUP("M"&amp;TEXT(H190,"0"),Punten!$A$1:$D$40,4,FALSE)</f>
        <v>6</v>
      </c>
      <c r="S190" s="17">
        <f>VLOOKUP("M"&amp;TEXT(I190,"0"),Punten!$A$1:$D$40,4,FALSE)</f>
        <v>6</v>
      </c>
      <c r="T190" s="17">
        <f>VLOOKUP("K"&amp;TEXT(K190,"0"),Punten!$A$1:$D$40,4,FALSE)</f>
        <v>2</v>
      </c>
      <c r="U190" s="17">
        <f>VLOOKUP("H"&amp;TEXT(L190,"0"),Punten!$A$1:$D$49,4,FALSE)</f>
        <v>0</v>
      </c>
      <c r="V190" s="17">
        <f>VLOOKUP("F"&amp;TEXT(M190,"0"),Punten!$A$1:$D$39,4,FALSE)</f>
        <v>0</v>
      </c>
      <c r="W190" s="17">
        <f t="shared" si="10"/>
        <v>21</v>
      </c>
      <c r="X190" s="17" t="str">
        <f t="shared" si="11"/>
        <v>43170B10</v>
      </c>
      <c r="Y190" s="17" t="e">
        <f>VLOOKUP(A190,'Klasse omschrijving'!$A$1:$B$44,2,FALSE)</f>
        <v>#N/A</v>
      </c>
    </row>
    <row r="191" spans="1:25" ht="14.4" x14ac:dyDescent="0.3">
      <c r="A191" s="3" t="s">
        <v>492</v>
      </c>
      <c r="B191" s="3">
        <v>47795</v>
      </c>
      <c r="C191" s="3" t="s">
        <v>823</v>
      </c>
      <c r="D191" s="3" t="s">
        <v>824</v>
      </c>
      <c r="E191" s="18">
        <v>39692</v>
      </c>
      <c r="F191" s="3" t="s">
        <v>110</v>
      </c>
      <c r="G191" s="3">
        <v>3</v>
      </c>
      <c r="H191" s="3">
        <v>3</v>
      </c>
      <c r="I191" s="3">
        <v>3</v>
      </c>
      <c r="J191" s="3"/>
      <c r="K191" s="3">
        <v>7</v>
      </c>
      <c r="L191" s="3"/>
      <c r="M191" s="3"/>
      <c r="N191" s="32">
        <v>43170</v>
      </c>
      <c r="O191" s="16">
        <f t="shared" si="12"/>
        <v>9</v>
      </c>
      <c r="P191" s="17">
        <f>COUNTIF($X:$X,X191)</f>
        <v>53</v>
      </c>
      <c r="Q191" s="17">
        <f>VLOOKUP("M"&amp;TEXT(G191,"0"),Punten!$A$1:$D$40,4,FALSE)</f>
        <v>6</v>
      </c>
      <c r="R191" s="17">
        <f>VLOOKUP("M"&amp;TEXT(H191,"0"),Punten!$A$1:$D$40,4,FALSE)</f>
        <v>6</v>
      </c>
      <c r="S191" s="17">
        <f>VLOOKUP("M"&amp;TEXT(I191,"0"),Punten!$A$1:$D$40,4,FALSE)</f>
        <v>6</v>
      </c>
      <c r="T191" s="17">
        <f>VLOOKUP("K"&amp;TEXT(K191,"0"),Punten!$A$1:$D$40,4,FALSE)</f>
        <v>2</v>
      </c>
      <c r="U191" s="17">
        <f>VLOOKUP("H"&amp;TEXT(L191,"0"),Punten!$A$1:$D$49,4,FALSE)</f>
        <v>0</v>
      </c>
      <c r="V191" s="17">
        <f>VLOOKUP("F"&amp;TEXT(M191,"0"),Punten!$A$1:$D$39,4,FALSE)</f>
        <v>0</v>
      </c>
      <c r="W191" s="17">
        <f t="shared" si="10"/>
        <v>20</v>
      </c>
      <c r="X191" s="17" t="str">
        <f t="shared" si="11"/>
        <v>43170B10</v>
      </c>
      <c r="Y191" s="17" t="e">
        <f>VLOOKUP(A191,'Klasse omschrijving'!$A$1:$B$44,2,FALSE)</f>
        <v>#N/A</v>
      </c>
    </row>
    <row r="192" spans="1:25" ht="14.4" x14ac:dyDescent="0.3">
      <c r="A192" s="3" t="s">
        <v>492</v>
      </c>
      <c r="B192" s="3">
        <v>1169</v>
      </c>
      <c r="C192" s="3" t="s">
        <v>124</v>
      </c>
      <c r="D192" s="3" t="s">
        <v>914</v>
      </c>
      <c r="E192" s="18">
        <v>39510</v>
      </c>
      <c r="F192" s="3" t="s">
        <v>78</v>
      </c>
      <c r="G192" s="3">
        <v>4</v>
      </c>
      <c r="H192" s="3">
        <v>3</v>
      </c>
      <c r="I192" s="3">
        <v>3</v>
      </c>
      <c r="J192" s="3"/>
      <c r="K192" s="3">
        <v>7</v>
      </c>
      <c r="L192" s="3"/>
      <c r="M192" s="3"/>
      <c r="N192" s="32">
        <v>43170</v>
      </c>
      <c r="O192" s="16">
        <f t="shared" si="12"/>
        <v>10</v>
      </c>
      <c r="P192" s="17">
        <f>COUNTIF($X:$X,X192)</f>
        <v>53</v>
      </c>
      <c r="Q192" s="17">
        <f>VLOOKUP("M"&amp;TEXT(G192,"0"),Punten!$A$1:$D$40,4,FALSE)</f>
        <v>5</v>
      </c>
      <c r="R192" s="17">
        <f>VLOOKUP("M"&amp;TEXT(H192,"0"),Punten!$A$1:$D$40,4,FALSE)</f>
        <v>6</v>
      </c>
      <c r="S192" s="17">
        <f>VLOOKUP("M"&amp;TEXT(I192,"0"),Punten!$A$1:$D$40,4,FALSE)</f>
        <v>6</v>
      </c>
      <c r="T192" s="17">
        <f>VLOOKUP("K"&amp;TEXT(K192,"0"),Punten!$A$1:$D$40,4,FALSE)</f>
        <v>2</v>
      </c>
      <c r="U192" s="17">
        <f>VLOOKUP("H"&amp;TEXT(L192,"0"),Punten!$A$1:$D$49,4,FALSE)</f>
        <v>0</v>
      </c>
      <c r="V192" s="17">
        <f>VLOOKUP("F"&amp;TEXT(M192,"0"),Punten!$A$1:$D$39,4,FALSE)</f>
        <v>0</v>
      </c>
      <c r="W192" s="17">
        <f t="shared" si="10"/>
        <v>19</v>
      </c>
      <c r="X192" s="17" t="str">
        <f t="shared" si="11"/>
        <v>43170B10</v>
      </c>
      <c r="Y192" s="17" t="e">
        <f>VLOOKUP(A192,'Klasse omschrijving'!$A$1:$B$44,2,FALSE)</f>
        <v>#N/A</v>
      </c>
    </row>
    <row r="193" spans="1:25" ht="14.4" x14ac:dyDescent="0.3">
      <c r="A193" s="3" t="s">
        <v>492</v>
      </c>
      <c r="B193" s="3">
        <v>99988</v>
      </c>
      <c r="C193" s="3" t="s">
        <v>1011</v>
      </c>
      <c r="D193" s="3" t="s">
        <v>1012</v>
      </c>
      <c r="E193" s="18">
        <v>39677</v>
      </c>
      <c r="F193" s="3"/>
      <c r="G193" s="3">
        <v>4</v>
      </c>
      <c r="H193" s="3">
        <v>4</v>
      </c>
      <c r="I193" s="3">
        <v>4</v>
      </c>
      <c r="J193" s="3"/>
      <c r="K193" s="3">
        <v>8</v>
      </c>
      <c r="L193" s="3"/>
      <c r="M193" s="3"/>
      <c r="N193" s="32">
        <v>43170</v>
      </c>
      <c r="O193" s="16">
        <f t="shared" si="12"/>
        <v>12</v>
      </c>
      <c r="P193" s="17">
        <f>COUNTIF($X:$X,X193)</f>
        <v>53</v>
      </c>
      <c r="Q193" s="17">
        <f>VLOOKUP("M"&amp;TEXT(G193,"0"),Punten!$A$1:$D$40,4,FALSE)</f>
        <v>5</v>
      </c>
      <c r="R193" s="17">
        <f>VLOOKUP("M"&amp;TEXT(H193,"0"),Punten!$A$1:$D$40,4,FALSE)</f>
        <v>5</v>
      </c>
      <c r="S193" s="17">
        <f>VLOOKUP("M"&amp;TEXT(I193,"0"),Punten!$A$1:$D$40,4,FALSE)</f>
        <v>5</v>
      </c>
      <c r="T193" s="17">
        <f>VLOOKUP("K"&amp;TEXT(K193,"0"),Punten!$A$1:$D$40,4,FALSE)</f>
        <v>1</v>
      </c>
      <c r="U193" s="17">
        <f>VLOOKUP("H"&amp;TEXT(L193,"0"),Punten!$A$1:$D$49,4,FALSE)</f>
        <v>0</v>
      </c>
      <c r="V193" s="17">
        <f>VLOOKUP("F"&amp;TEXT(M193,"0"),Punten!$A$1:$D$39,4,FALSE)</f>
        <v>0</v>
      </c>
      <c r="W193" s="17">
        <f t="shared" si="10"/>
        <v>16</v>
      </c>
      <c r="X193" s="17" t="str">
        <f t="shared" si="11"/>
        <v>43170B10</v>
      </c>
      <c r="Y193" s="17" t="e">
        <f>VLOOKUP(A193,'Klasse omschrijving'!$A$1:$B$44,2,FALSE)</f>
        <v>#N/A</v>
      </c>
    </row>
    <row r="194" spans="1:25" ht="14.4" x14ac:dyDescent="0.3">
      <c r="A194" s="3" t="s">
        <v>492</v>
      </c>
      <c r="B194" s="3">
        <v>47420</v>
      </c>
      <c r="C194" s="3" t="s">
        <v>69</v>
      </c>
      <c r="D194" s="3" t="s">
        <v>649</v>
      </c>
      <c r="E194" s="18">
        <v>39703</v>
      </c>
      <c r="F194" s="3" t="s">
        <v>75</v>
      </c>
      <c r="G194" s="3">
        <v>4</v>
      </c>
      <c r="H194" s="3">
        <v>4</v>
      </c>
      <c r="I194" s="3">
        <v>4</v>
      </c>
      <c r="J194" s="3"/>
      <c r="K194" s="3">
        <v>8</v>
      </c>
      <c r="L194" s="3"/>
      <c r="M194" s="3"/>
      <c r="N194" s="32">
        <v>43170</v>
      </c>
      <c r="O194" s="16">
        <f t="shared" si="12"/>
        <v>12</v>
      </c>
      <c r="P194" s="17">
        <f>COUNTIF($X:$X,X194)</f>
        <v>53</v>
      </c>
      <c r="Q194" s="17">
        <f>VLOOKUP("M"&amp;TEXT(G194,"0"),Punten!$A$1:$D$40,4,FALSE)</f>
        <v>5</v>
      </c>
      <c r="R194" s="17">
        <f>VLOOKUP("M"&amp;TEXT(H194,"0"),Punten!$A$1:$D$40,4,FALSE)</f>
        <v>5</v>
      </c>
      <c r="S194" s="17">
        <f>VLOOKUP("M"&amp;TEXT(I194,"0"),Punten!$A$1:$D$40,4,FALSE)</f>
        <v>5</v>
      </c>
      <c r="T194" s="17">
        <f>VLOOKUP("K"&amp;TEXT(K194,"0"),Punten!$A$1:$D$40,4,FALSE)</f>
        <v>1</v>
      </c>
      <c r="U194" s="17">
        <f>VLOOKUP("H"&amp;TEXT(L194,"0"),Punten!$A$1:$D$49,4,FALSE)</f>
        <v>0</v>
      </c>
      <c r="V194" s="17">
        <f>VLOOKUP("F"&amp;TEXT(M194,"0"),Punten!$A$1:$D$39,4,FALSE)</f>
        <v>0</v>
      </c>
      <c r="W194" s="17">
        <f t="shared" si="10"/>
        <v>16</v>
      </c>
      <c r="X194" s="17" t="str">
        <f t="shared" si="11"/>
        <v>43170B10</v>
      </c>
      <c r="Y194" s="17" t="e">
        <f>VLOOKUP(A194,'Klasse omschrijving'!$A$1:$B$44,2,FALSE)</f>
        <v>#N/A</v>
      </c>
    </row>
    <row r="195" spans="1:25" ht="14.4" x14ac:dyDescent="0.3">
      <c r="A195" s="3" t="s">
        <v>492</v>
      </c>
      <c r="B195" s="3">
        <v>51428</v>
      </c>
      <c r="C195" s="3" t="s">
        <v>515</v>
      </c>
      <c r="D195" s="3" t="s">
        <v>1013</v>
      </c>
      <c r="E195" s="18">
        <v>39562</v>
      </c>
      <c r="F195" s="3" t="s">
        <v>71</v>
      </c>
      <c r="G195" s="3">
        <v>4</v>
      </c>
      <c r="H195" s="3">
        <v>4</v>
      </c>
      <c r="I195" s="3">
        <v>4</v>
      </c>
      <c r="J195" s="3"/>
      <c r="K195" s="3">
        <v>8</v>
      </c>
      <c r="L195" s="3"/>
      <c r="M195" s="3"/>
      <c r="N195" s="32">
        <v>43170</v>
      </c>
      <c r="O195" s="16">
        <f t="shared" si="12"/>
        <v>12</v>
      </c>
      <c r="P195" s="17">
        <f>COUNTIF($X:$X,X195)</f>
        <v>53</v>
      </c>
      <c r="Q195" s="17">
        <f>VLOOKUP("M"&amp;TEXT(G195,"0"),Punten!$A$1:$D$40,4,FALSE)</f>
        <v>5</v>
      </c>
      <c r="R195" s="17">
        <f>VLOOKUP("M"&amp;TEXT(H195,"0"),Punten!$A$1:$D$40,4,FALSE)</f>
        <v>5</v>
      </c>
      <c r="S195" s="17">
        <f>VLOOKUP("M"&amp;TEXT(I195,"0"),Punten!$A$1:$D$40,4,FALSE)</f>
        <v>5</v>
      </c>
      <c r="T195" s="17">
        <f>VLOOKUP("K"&amp;TEXT(K195,"0"),Punten!$A$1:$D$40,4,FALSE)</f>
        <v>1</v>
      </c>
      <c r="U195" s="17">
        <f>VLOOKUP("H"&amp;TEXT(L195,"0"),Punten!$A$1:$D$49,4,FALSE)</f>
        <v>0</v>
      </c>
      <c r="V195" s="17">
        <f>VLOOKUP("F"&amp;TEXT(M195,"0"),Punten!$A$1:$D$39,4,FALSE)</f>
        <v>0</v>
      </c>
      <c r="W195" s="17">
        <f t="shared" ref="W195:W258" si="13">SUM(Q195:V195)</f>
        <v>16</v>
      </c>
      <c r="X195" s="17" t="str">
        <f t="shared" ref="X195:X258" si="14">N195&amp;A195</f>
        <v>43170B10</v>
      </c>
      <c r="Y195" s="17" t="e">
        <f>VLOOKUP(A195,'Klasse omschrijving'!$A$1:$B$44,2,FALSE)</f>
        <v>#N/A</v>
      </c>
    </row>
    <row r="196" spans="1:25" ht="14.4" x14ac:dyDescent="0.3">
      <c r="A196" s="3" t="s">
        <v>492</v>
      </c>
      <c r="B196" s="3">
        <v>45739</v>
      </c>
      <c r="C196" s="3" t="s">
        <v>77</v>
      </c>
      <c r="D196" s="3" t="s">
        <v>883</v>
      </c>
      <c r="E196" s="18">
        <v>39756</v>
      </c>
      <c r="F196" s="3" t="s">
        <v>73</v>
      </c>
      <c r="G196" s="3">
        <v>4</v>
      </c>
      <c r="H196" s="3">
        <v>4</v>
      </c>
      <c r="I196" s="3">
        <v>4</v>
      </c>
      <c r="J196" s="3"/>
      <c r="K196" s="3">
        <v>8</v>
      </c>
      <c r="L196" s="3"/>
      <c r="M196" s="3"/>
      <c r="N196" s="32">
        <v>43170</v>
      </c>
      <c r="O196" s="16">
        <f t="shared" si="12"/>
        <v>12</v>
      </c>
      <c r="P196" s="17">
        <f>COUNTIF($X:$X,X196)</f>
        <v>53</v>
      </c>
      <c r="Q196" s="17">
        <f>VLOOKUP("M"&amp;TEXT(G196,"0"),Punten!$A$1:$D$40,4,FALSE)</f>
        <v>5</v>
      </c>
      <c r="R196" s="17">
        <f>VLOOKUP("M"&amp;TEXT(H196,"0"),Punten!$A$1:$D$40,4,FALSE)</f>
        <v>5</v>
      </c>
      <c r="S196" s="17">
        <f>VLOOKUP("M"&amp;TEXT(I196,"0"),Punten!$A$1:$D$40,4,FALSE)</f>
        <v>5</v>
      </c>
      <c r="T196" s="17">
        <f>VLOOKUP("K"&amp;TEXT(K196,"0"),Punten!$A$1:$D$40,4,FALSE)</f>
        <v>1</v>
      </c>
      <c r="U196" s="17">
        <f>VLOOKUP("H"&amp;TEXT(L196,"0"),Punten!$A$1:$D$49,4,FALSE)</f>
        <v>0</v>
      </c>
      <c r="V196" s="17">
        <f>VLOOKUP("F"&amp;TEXT(M196,"0"),Punten!$A$1:$D$39,4,FALSE)</f>
        <v>0</v>
      </c>
      <c r="W196" s="17">
        <f t="shared" si="13"/>
        <v>16</v>
      </c>
      <c r="X196" s="17" t="str">
        <f t="shared" si="14"/>
        <v>43170B10</v>
      </c>
      <c r="Y196" s="17" t="e">
        <f>VLOOKUP(A196,'Klasse omschrijving'!$A$1:$B$44,2,FALSE)</f>
        <v>#N/A</v>
      </c>
    </row>
    <row r="197" spans="1:25" ht="14.4" x14ac:dyDescent="0.3">
      <c r="A197" s="3" t="s">
        <v>492</v>
      </c>
      <c r="B197" s="3">
        <v>45768</v>
      </c>
      <c r="C197" s="3" t="s">
        <v>72</v>
      </c>
      <c r="D197" s="3" t="s">
        <v>455</v>
      </c>
      <c r="E197" s="18">
        <v>39678</v>
      </c>
      <c r="F197" s="3" t="s">
        <v>897</v>
      </c>
      <c r="G197" s="3">
        <v>4</v>
      </c>
      <c r="H197" s="3">
        <v>5</v>
      </c>
      <c r="I197" s="3">
        <v>5</v>
      </c>
      <c r="J197" s="3"/>
      <c r="K197" s="3"/>
      <c r="L197" s="3"/>
      <c r="M197" s="3"/>
      <c r="N197" s="32">
        <v>43170</v>
      </c>
      <c r="O197" s="16">
        <f t="shared" si="12"/>
        <v>14</v>
      </c>
      <c r="P197" s="17">
        <f>COUNTIF($X:$X,X197)</f>
        <v>53</v>
      </c>
      <c r="Q197" s="17">
        <f>VLOOKUP("M"&amp;TEXT(G197,"0"),Punten!$A$1:$D$40,4,FALSE)</f>
        <v>5</v>
      </c>
      <c r="R197" s="17">
        <f>VLOOKUP("M"&amp;TEXT(H197,"0"),Punten!$A$1:$D$40,4,FALSE)</f>
        <v>4</v>
      </c>
      <c r="S197" s="17">
        <f>VLOOKUP("M"&amp;TEXT(I197,"0"),Punten!$A$1:$D$40,4,FALSE)</f>
        <v>4</v>
      </c>
      <c r="T197" s="17">
        <f>VLOOKUP("K"&amp;TEXT(K197,"0"),Punten!$A$1:$D$40,4,FALSE)</f>
        <v>0</v>
      </c>
      <c r="U197" s="17">
        <f>VLOOKUP("H"&amp;TEXT(L197,"0"),Punten!$A$1:$D$49,4,FALSE)</f>
        <v>0</v>
      </c>
      <c r="V197" s="17">
        <f>VLOOKUP("F"&amp;TEXT(M197,"0"),Punten!$A$1:$D$39,4,FALSE)</f>
        <v>0</v>
      </c>
      <c r="W197" s="17">
        <f t="shared" si="13"/>
        <v>13</v>
      </c>
      <c r="X197" s="17" t="str">
        <f t="shared" si="14"/>
        <v>43170B10</v>
      </c>
      <c r="Y197" s="17" t="e">
        <f>VLOOKUP(A197,'Klasse omschrijving'!$A$1:$B$44,2,FALSE)</f>
        <v>#N/A</v>
      </c>
    </row>
    <row r="198" spans="1:25" ht="14.4" x14ac:dyDescent="0.3">
      <c r="A198" s="3" t="s">
        <v>492</v>
      </c>
      <c r="B198" s="3">
        <v>49281</v>
      </c>
      <c r="C198" s="3" t="s">
        <v>140</v>
      </c>
      <c r="D198" s="3" t="s">
        <v>819</v>
      </c>
      <c r="E198" s="18">
        <v>39624</v>
      </c>
      <c r="F198" s="3" t="s">
        <v>66</v>
      </c>
      <c r="G198" s="3">
        <v>5</v>
      </c>
      <c r="H198" s="3">
        <v>5</v>
      </c>
      <c r="I198" s="3">
        <v>5</v>
      </c>
      <c r="J198" s="3"/>
      <c r="K198" s="3"/>
      <c r="L198" s="3"/>
      <c r="M198" s="3"/>
      <c r="N198" s="32">
        <v>43170</v>
      </c>
      <c r="O198" s="16">
        <f t="shared" si="12"/>
        <v>15</v>
      </c>
      <c r="P198" s="17">
        <f>COUNTIF($X:$X,X198)</f>
        <v>53</v>
      </c>
      <c r="Q198" s="17">
        <f>VLOOKUP("M"&amp;TEXT(G198,"0"),Punten!$A$1:$D$40,4,FALSE)</f>
        <v>4</v>
      </c>
      <c r="R198" s="17">
        <f>VLOOKUP("M"&amp;TEXT(H198,"0"),Punten!$A$1:$D$40,4,FALSE)</f>
        <v>4</v>
      </c>
      <c r="S198" s="17">
        <f>VLOOKUP("M"&amp;TEXT(I198,"0"),Punten!$A$1:$D$40,4,FALSE)</f>
        <v>4</v>
      </c>
      <c r="T198" s="17">
        <f>VLOOKUP("K"&amp;TEXT(K198,"0"),Punten!$A$1:$D$40,4,FALSE)</f>
        <v>0</v>
      </c>
      <c r="U198" s="17">
        <f>VLOOKUP("H"&amp;TEXT(L198,"0"),Punten!$A$1:$D$49,4,FALSE)</f>
        <v>0</v>
      </c>
      <c r="V198" s="17">
        <f>VLOOKUP("F"&amp;TEXT(M198,"0"),Punten!$A$1:$D$39,4,FALSE)</f>
        <v>0</v>
      </c>
      <c r="W198" s="17">
        <f t="shared" si="13"/>
        <v>12</v>
      </c>
      <c r="X198" s="17" t="str">
        <f t="shared" si="14"/>
        <v>43170B10</v>
      </c>
      <c r="Y198" s="17" t="e">
        <f>VLOOKUP(A198,'Klasse omschrijving'!$A$1:$B$44,2,FALSE)</f>
        <v>#N/A</v>
      </c>
    </row>
    <row r="199" spans="1:25" ht="14.4" x14ac:dyDescent="0.3">
      <c r="A199" s="3" t="s">
        <v>492</v>
      </c>
      <c r="B199" s="3">
        <v>361</v>
      </c>
      <c r="C199" s="3" t="s">
        <v>103</v>
      </c>
      <c r="D199" s="3" t="s">
        <v>654</v>
      </c>
      <c r="E199" s="18">
        <v>39540</v>
      </c>
      <c r="F199" s="3" t="s">
        <v>997</v>
      </c>
      <c r="G199" s="3">
        <v>5</v>
      </c>
      <c r="H199" s="3">
        <v>5</v>
      </c>
      <c r="I199" s="3">
        <v>5</v>
      </c>
      <c r="J199" s="3"/>
      <c r="K199" s="3"/>
      <c r="L199" s="3"/>
      <c r="M199" s="3"/>
      <c r="N199" s="32">
        <v>43170</v>
      </c>
      <c r="O199" s="16">
        <f t="shared" si="12"/>
        <v>15</v>
      </c>
      <c r="P199" s="17">
        <f>COUNTIF($X:$X,X199)</f>
        <v>53</v>
      </c>
      <c r="Q199" s="17">
        <f>VLOOKUP("M"&amp;TEXT(G199,"0"),Punten!$A$1:$D$40,4,FALSE)</f>
        <v>4</v>
      </c>
      <c r="R199" s="17">
        <f>VLOOKUP("M"&amp;TEXT(H199,"0"),Punten!$A$1:$D$40,4,FALSE)</f>
        <v>4</v>
      </c>
      <c r="S199" s="17">
        <f>VLOOKUP("M"&amp;TEXT(I199,"0"),Punten!$A$1:$D$40,4,FALSE)</f>
        <v>4</v>
      </c>
      <c r="T199" s="17">
        <f>VLOOKUP("K"&amp;TEXT(K199,"0"),Punten!$A$1:$D$40,4,FALSE)</f>
        <v>0</v>
      </c>
      <c r="U199" s="17">
        <f>VLOOKUP("H"&amp;TEXT(L199,"0"),Punten!$A$1:$D$49,4,FALSE)</f>
        <v>0</v>
      </c>
      <c r="V199" s="17">
        <f>VLOOKUP("F"&amp;TEXT(M199,"0"),Punten!$A$1:$D$39,4,FALSE)</f>
        <v>0</v>
      </c>
      <c r="W199" s="17">
        <f t="shared" si="13"/>
        <v>12</v>
      </c>
      <c r="X199" s="17" t="str">
        <f t="shared" si="14"/>
        <v>43170B10</v>
      </c>
      <c r="Y199" s="17" t="e">
        <f>VLOOKUP(A199,'Klasse omschrijving'!$A$1:$B$44,2,FALSE)</f>
        <v>#N/A</v>
      </c>
    </row>
    <row r="200" spans="1:25" ht="14.4" x14ac:dyDescent="0.3">
      <c r="A200" s="3" t="s">
        <v>492</v>
      </c>
      <c r="B200" s="3">
        <v>41758</v>
      </c>
      <c r="C200" s="3" t="s">
        <v>93</v>
      </c>
      <c r="D200" s="3" t="s">
        <v>457</v>
      </c>
      <c r="E200" s="18">
        <v>39504</v>
      </c>
      <c r="F200" s="3" t="s">
        <v>94</v>
      </c>
      <c r="G200" s="3">
        <v>5</v>
      </c>
      <c r="H200" s="3">
        <v>5</v>
      </c>
      <c r="I200" s="3">
        <v>5</v>
      </c>
      <c r="J200" s="3"/>
      <c r="K200" s="3"/>
      <c r="L200" s="3"/>
      <c r="M200" s="3"/>
      <c r="N200" s="32">
        <v>43170</v>
      </c>
      <c r="O200" s="16">
        <f t="shared" si="12"/>
        <v>15</v>
      </c>
      <c r="P200" s="17">
        <f>COUNTIF($X:$X,X200)</f>
        <v>53</v>
      </c>
      <c r="Q200" s="17">
        <f>VLOOKUP("M"&amp;TEXT(G200,"0"),Punten!$A$1:$D$40,4,FALSE)</f>
        <v>4</v>
      </c>
      <c r="R200" s="17">
        <f>VLOOKUP("M"&amp;TEXT(H200,"0"),Punten!$A$1:$D$40,4,FALSE)</f>
        <v>4</v>
      </c>
      <c r="S200" s="17">
        <f>VLOOKUP("M"&amp;TEXT(I200,"0"),Punten!$A$1:$D$40,4,FALSE)</f>
        <v>4</v>
      </c>
      <c r="T200" s="17">
        <f>VLOOKUP("K"&amp;TEXT(K200,"0"),Punten!$A$1:$D$40,4,FALSE)</f>
        <v>0</v>
      </c>
      <c r="U200" s="17">
        <f>VLOOKUP("H"&amp;TEXT(L200,"0"),Punten!$A$1:$D$49,4,FALSE)</f>
        <v>0</v>
      </c>
      <c r="V200" s="17">
        <f>VLOOKUP("F"&amp;TEXT(M200,"0"),Punten!$A$1:$D$39,4,FALSE)</f>
        <v>0</v>
      </c>
      <c r="W200" s="17">
        <f t="shared" si="13"/>
        <v>12</v>
      </c>
      <c r="X200" s="17" t="str">
        <f t="shared" si="14"/>
        <v>43170B10</v>
      </c>
      <c r="Y200" s="17" t="e">
        <f>VLOOKUP(A200,'Klasse omschrijving'!$A$1:$B$44,2,FALSE)</f>
        <v>#N/A</v>
      </c>
    </row>
    <row r="201" spans="1:25" ht="14.4" x14ac:dyDescent="0.3">
      <c r="A201" s="3" t="s">
        <v>492</v>
      </c>
      <c r="B201" s="3">
        <v>47412</v>
      </c>
      <c r="C201" s="3" t="s">
        <v>469</v>
      </c>
      <c r="D201" s="3" t="s">
        <v>822</v>
      </c>
      <c r="E201" s="18">
        <v>39785</v>
      </c>
      <c r="F201" s="3" t="s">
        <v>75</v>
      </c>
      <c r="G201" s="3">
        <v>5</v>
      </c>
      <c r="H201" s="3">
        <v>5</v>
      </c>
      <c r="I201" s="3">
        <v>5</v>
      </c>
      <c r="J201" s="3"/>
      <c r="K201" s="3"/>
      <c r="L201" s="3"/>
      <c r="M201" s="3"/>
      <c r="N201" s="32">
        <v>43170</v>
      </c>
      <c r="O201" s="16">
        <f t="shared" si="12"/>
        <v>15</v>
      </c>
      <c r="P201" s="17">
        <f>COUNTIF($X:$X,X201)</f>
        <v>53</v>
      </c>
      <c r="Q201" s="17">
        <f>VLOOKUP("M"&amp;TEXT(G201,"0"),Punten!$A$1:$D$40,4,FALSE)</f>
        <v>4</v>
      </c>
      <c r="R201" s="17">
        <f>VLOOKUP("M"&amp;TEXT(H201,"0"),Punten!$A$1:$D$40,4,FALSE)</f>
        <v>4</v>
      </c>
      <c r="S201" s="17">
        <f>VLOOKUP("M"&amp;TEXT(I201,"0"),Punten!$A$1:$D$40,4,FALSE)</f>
        <v>4</v>
      </c>
      <c r="T201" s="17">
        <f>VLOOKUP("K"&amp;TEXT(K201,"0"),Punten!$A$1:$D$40,4,FALSE)</f>
        <v>0</v>
      </c>
      <c r="U201" s="17">
        <f>VLOOKUP("H"&amp;TEXT(L201,"0"),Punten!$A$1:$D$49,4,FALSE)</f>
        <v>0</v>
      </c>
      <c r="V201" s="17">
        <f>VLOOKUP("F"&amp;TEXT(M201,"0"),Punten!$A$1:$D$39,4,FALSE)</f>
        <v>0</v>
      </c>
      <c r="W201" s="17">
        <f t="shared" si="13"/>
        <v>12</v>
      </c>
      <c r="X201" s="17" t="str">
        <f t="shared" si="14"/>
        <v>43170B10</v>
      </c>
      <c r="Y201" s="17" t="e">
        <f>VLOOKUP(A201,'Klasse omschrijving'!$A$1:$B$44,2,FALSE)</f>
        <v>#N/A</v>
      </c>
    </row>
    <row r="202" spans="1:25" ht="14.4" x14ac:dyDescent="0.3">
      <c r="A202" s="3" t="s">
        <v>492</v>
      </c>
      <c r="B202" s="3">
        <v>51439</v>
      </c>
      <c r="C202" s="3" t="s">
        <v>92</v>
      </c>
      <c r="D202" s="3" t="s">
        <v>652</v>
      </c>
      <c r="E202" s="18">
        <v>39759</v>
      </c>
      <c r="F202" s="3" t="s">
        <v>71</v>
      </c>
      <c r="G202" s="3">
        <v>5</v>
      </c>
      <c r="H202" s="3">
        <v>5</v>
      </c>
      <c r="I202" s="3">
        <v>5</v>
      </c>
      <c r="J202" s="3"/>
      <c r="K202" s="3"/>
      <c r="L202" s="3"/>
      <c r="M202" s="3"/>
      <c r="N202" s="32">
        <v>43170</v>
      </c>
      <c r="O202" s="16">
        <f t="shared" si="12"/>
        <v>15</v>
      </c>
      <c r="P202" s="17">
        <f>COUNTIF($X:$X,X202)</f>
        <v>53</v>
      </c>
      <c r="Q202" s="17">
        <f>VLOOKUP("M"&amp;TEXT(G202,"0"),Punten!$A$1:$D$40,4,FALSE)</f>
        <v>4</v>
      </c>
      <c r="R202" s="17">
        <f>VLOOKUP("M"&amp;TEXT(H202,"0"),Punten!$A$1:$D$40,4,FALSE)</f>
        <v>4</v>
      </c>
      <c r="S202" s="17">
        <f>VLOOKUP("M"&amp;TEXT(I202,"0"),Punten!$A$1:$D$40,4,FALSE)</f>
        <v>4</v>
      </c>
      <c r="T202" s="17">
        <f>VLOOKUP("K"&amp;TEXT(K202,"0"),Punten!$A$1:$D$40,4,FALSE)</f>
        <v>0</v>
      </c>
      <c r="U202" s="17">
        <f>VLOOKUP("H"&amp;TEXT(L202,"0"),Punten!$A$1:$D$49,4,FALSE)</f>
        <v>0</v>
      </c>
      <c r="V202" s="17">
        <f>VLOOKUP("F"&amp;TEXT(M202,"0"),Punten!$A$1:$D$39,4,FALSE)</f>
        <v>0</v>
      </c>
      <c r="W202" s="17">
        <f t="shared" si="13"/>
        <v>12</v>
      </c>
      <c r="X202" s="17" t="str">
        <f t="shared" si="14"/>
        <v>43170B10</v>
      </c>
      <c r="Y202" s="17" t="e">
        <f>VLOOKUP(A202,'Klasse omschrijving'!$A$1:$B$44,2,FALSE)</f>
        <v>#N/A</v>
      </c>
    </row>
    <row r="203" spans="1:25" ht="14.4" x14ac:dyDescent="0.3">
      <c r="A203" s="3" t="s">
        <v>492</v>
      </c>
      <c r="B203" s="3">
        <v>2839</v>
      </c>
      <c r="C203" s="3" t="s">
        <v>174</v>
      </c>
      <c r="D203" s="3" t="s">
        <v>697</v>
      </c>
      <c r="E203" s="18">
        <v>39661</v>
      </c>
      <c r="F203" s="3" t="s">
        <v>478</v>
      </c>
      <c r="G203" s="3">
        <v>5</v>
      </c>
      <c r="H203" s="3">
        <v>6</v>
      </c>
      <c r="I203" s="3">
        <v>5</v>
      </c>
      <c r="J203" s="3"/>
      <c r="K203" s="3"/>
      <c r="L203" s="3"/>
      <c r="M203" s="3"/>
      <c r="N203" s="32">
        <v>43170</v>
      </c>
      <c r="O203" s="16">
        <f t="shared" si="12"/>
        <v>16</v>
      </c>
      <c r="P203" s="17">
        <f>COUNTIF($X:$X,X203)</f>
        <v>53</v>
      </c>
      <c r="Q203" s="17">
        <f>VLOOKUP("M"&amp;TEXT(G203,"0"),Punten!$A$1:$D$40,4,FALSE)</f>
        <v>4</v>
      </c>
      <c r="R203" s="17">
        <f>VLOOKUP("M"&amp;TEXT(H203,"0"),Punten!$A$1:$D$40,4,FALSE)</f>
        <v>3</v>
      </c>
      <c r="S203" s="17">
        <f>VLOOKUP("M"&amp;TEXT(I203,"0"),Punten!$A$1:$D$40,4,FALSE)</f>
        <v>4</v>
      </c>
      <c r="T203" s="17">
        <f>VLOOKUP("K"&amp;TEXT(K203,"0"),Punten!$A$1:$D$40,4,FALSE)</f>
        <v>0</v>
      </c>
      <c r="U203" s="17">
        <f>VLOOKUP("H"&amp;TEXT(L203,"0"),Punten!$A$1:$D$49,4,FALSE)</f>
        <v>0</v>
      </c>
      <c r="V203" s="17">
        <f>VLOOKUP("F"&amp;TEXT(M203,"0"),Punten!$A$1:$D$39,4,FALSE)</f>
        <v>0</v>
      </c>
      <c r="W203" s="17">
        <f t="shared" si="13"/>
        <v>11</v>
      </c>
      <c r="X203" s="17" t="str">
        <f t="shared" si="14"/>
        <v>43170B10</v>
      </c>
      <c r="Y203" s="17" t="e">
        <f>VLOOKUP(A203,'Klasse omschrijving'!$A$1:$B$44,2,FALSE)</f>
        <v>#N/A</v>
      </c>
    </row>
    <row r="204" spans="1:25" ht="14.4" x14ac:dyDescent="0.3">
      <c r="A204" s="3" t="s">
        <v>492</v>
      </c>
      <c r="B204" s="3">
        <v>257</v>
      </c>
      <c r="C204" s="3" t="s">
        <v>118</v>
      </c>
      <c r="D204" s="3" t="s">
        <v>1014</v>
      </c>
      <c r="E204" s="18">
        <v>39666</v>
      </c>
      <c r="F204" s="3" t="s">
        <v>478</v>
      </c>
      <c r="G204" s="3">
        <v>6</v>
      </c>
      <c r="H204" s="3">
        <v>6</v>
      </c>
      <c r="I204" s="3">
        <v>5</v>
      </c>
      <c r="J204" s="3"/>
      <c r="K204" s="3"/>
      <c r="L204" s="3"/>
      <c r="M204" s="3"/>
      <c r="N204" s="32">
        <v>43170</v>
      </c>
      <c r="O204" s="16">
        <f t="shared" si="12"/>
        <v>17</v>
      </c>
      <c r="P204" s="17">
        <f>COUNTIF($X:$X,X204)</f>
        <v>53</v>
      </c>
      <c r="Q204" s="17">
        <f>VLOOKUP("M"&amp;TEXT(G204,"0"),Punten!$A$1:$D$40,4,FALSE)</f>
        <v>3</v>
      </c>
      <c r="R204" s="17">
        <f>VLOOKUP("M"&amp;TEXT(H204,"0"),Punten!$A$1:$D$40,4,FALSE)</f>
        <v>3</v>
      </c>
      <c r="S204" s="17">
        <f>VLOOKUP("M"&amp;TEXT(I204,"0"),Punten!$A$1:$D$40,4,FALSE)</f>
        <v>4</v>
      </c>
      <c r="T204" s="17">
        <f>VLOOKUP("K"&amp;TEXT(K204,"0"),Punten!$A$1:$D$40,4,FALSE)</f>
        <v>0</v>
      </c>
      <c r="U204" s="17">
        <f>VLOOKUP("H"&amp;TEXT(L204,"0"),Punten!$A$1:$D$49,4,FALSE)</f>
        <v>0</v>
      </c>
      <c r="V204" s="17">
        <f>VLOOKUP("F"&amp;TEXT(M204,"0"),Punten!$A$1:$D$39,4,FALSE)</f>
        <v>0</v>
      </c>
      <c r="W204" s="17">
        <f t="shared" si="13"/>
        <v>10</v>
      </c>
      <c r="X204" s="17" t="str">
        <f t="shared" si="14"/>
        <v>43170B10</v>
      </c>
      <c r="Y204" s="17" t="e">
        <f>VLOOKUP(A204,'Klasse omschrijving'!$A$1:$B$44,2,FALSE)</f>
        <v>#N/A</v>
      </c>
    </row>
    <row r="205" spans="1:25" ht="14.4" x14ac:dyDescent="0.3">
      <c r="A205" s="3" t="s">
        <v>492</v>
      </c>
      <c r="B205" s="3">
        <v>54761</v>
      </c>
      <c r="C205" s="3" t="s">
        <v>167</v>
      </c>
      <c r="D205" s="3" t="s">
        <v>466</v>
      </c>
      <c r="E205" s="18">
        <v>39596</v>
      </c>
      <c r="F205" s="3" t="s">
        <v>110</v>
      </c>
      <c r="G205" s="3">
        <v>6</v>
      </c>
      <c r="H205" s="3">
        <v>5</v>
      </c>
      <c r="I205" s="3">
        <v>6</v>
      </c>
      <c r="J205" s="3"/>
      <c r="K205" s="3"/>
      <c r="L205" s="3"/>
      <c r="M205" s="3"/>
      <c r="N205" s="32">
        <v>43170</v>
      </c>
      <c r="O205" s="16">
        <f t="shared" si="12"/>
        <v>17</v>
      </c>
      <c r="P205" s="17">
        <f>COUNTIF($X:$X,X205)</f>
        <v>53</v>
      </c>
      <c r="Q205" s="17">
        <f>VLOOKUP("M"&amp;TEXT(G205,"0"),Punten!$A$1:$D$40,4,FALSE)</f>
        <v>3</v>
      </c>
      <c r="R205" s="17">
        <f>VLOOKUP("M"&amp;TEXT(H205,"0"),Punten!$A$1:$D$40,4,FALSE)</f>
        <v>4</v>
      </c>
      <c r="S205" s="17">
        <f>VLOOKUP("M"&amp;TEXT(I205,"0"),Punten!$A$1:$D$40,4,FALSE)</f>
        <v>3</v>
      </c>
      <c r="T205" s="17">
        <f>VLOOKUP("K"&amp;TEXT(K205,"0"),Punten!$A$1:$D$40,4,FALSE)</f>
        <v>0</v>
      </c>
      <c r="U205" s="17">
        <f>VLOOKUP("H"&amp;TEXT(L205,"0"),Punten!$A$1:$D$49,4,FALSE)</f>
        <v>0</v>
      </c>
      <c r="V205" s="17">
        <f>VLOOKUP("F"&amp;TEXT(M205,"0"),Punten!$A$1:$D$39,4,FALSE)</f>
        <v>0</v>
      </c>
      <c r="W205" s="17">
        <f t="shared" si="13"/>
        <v>10</v>
      </c>
      <c r="X205" s="17" t="str">
        <f t="shared" si="14"/>
        <v>43170B10</v>
      </c>
      <c r="Y205" s="17" t="e">
        <f>VLOOKUP(A205,'Klasse omschrijving'!$A$1:$B$44,2,FALSE)</f>
        <v>#N/A</v>
      </c>
    </row>
    <row r="206" spans="1:25" ht="14.4" x14ac:dyDescent="0.3">
      <c r="A206" s="3" t="s">
        <v>492</v>
      </c>
      <c r="B206" s="3">
        <v>44175</v>
      </c>
      <c r="C206" s="3" t="s">
        <v>76</v>
      </c>
      <c r="D206" s="3" t="s">
        <v>647</v>
      </c>
      <c r="E206" s="18">
        <v>39766</v>
      </c>
      <c r="F206" s="3" t="s">
        <v>106</v>
      </c>
      <c r="G206" s="3">
        <v>6</v>
      </c>
      <c r="H206" s="3">
        <v>6</v>
      </c>
      <c r="I206" s="3">
        <v>6</v>
      </c>
      <c r="J206" s="3"/>
      <c r="K206" s="3"/>
      <c r="L206" s="3"/>
      <c r="M206" s="3"/>
      <c r="N206" s="32">
        <v>43170</v>
      </c>
      <c r="O206" s="16">
        <f t="shared" si="12"/>
        <v>18</v>
      </c>
      <c r="P206" s="17">
        <f>COUNTIF($X:$X,X206)</f>
        <v>53</v>
      </c>
      <c r="Q206" s="17">
        <f>VLOOKUP("M"&amp;TEXT(G206,"0"),Punten!$A$1:$D$40,4,FALSE)</f>
        <v>3</v>
      </c>
      <c r="R206" s="17">
        <f>VLOOKUP("M"&amp;TEXT(H206,"0"),Punten!$A$1:$D$40,4,FALSE)</f>
        <v>3</v>
      </c>
      <c r="S206" s="17">
        <f>VLOOKUP("M"&amp;TEXT(I206,"0"),Punten!$A$1:$D$40,4,FALSE)</f>
        <v>3</v>
      </c>
      <c r="T206" s="17">
        <f>VLOOKUP("K"&amp;TEXT(K206,"0"),Punten!$A$1:$D$40,4,FALSE)</f>
        <v>0</v>
      </c>
      <c r="U206" s="17">
        <f>VLOOKUP("H"&amp;TEXT(L206,"0"),Punten!$A$1:$D$49,4,FALSE)</f>
        <v>0</v>
      </c>
      <c r="V206" s="17">
        <f>VLOOKUP("F"&amp;TEXT(M206,"0"),Punten!$A$1:$D$39,4,FALSE)</f>
        <v>0</v>
      </c>
      <c r="W206" s="17">
        <f t="shared" si="13"/>
        <v>9</v>
      </c>
      <c r="X206" s="17" t="str">
        <f t="shared" si="14"/>
        <v>43170B10</v>
      </c>
      <c r="Y206" s="17" t="e">
        <f>VLOOKUP(A206,'Klasse omschrijving'!$A$1:$B$44,2,FALSE)</f>
        <v>#N/A</v>
      </c>
    </row>
    <row r="207" spans="1:25" ht="14.4" x14ac:dyDescent="0.3">
      <c r="A207" s="3" t="s">
        <v>492</v>
      </c>
      <c r="B207" s="3">
        <v>1478</v>
      </c>
      <c r="C207" s="3" t="s">
        <v>126</v>
      </c>
      <c r="D207" s="3" t="s">
        <v>935</v>
      </c>
      <c r="E207" s="18">
        <v>39645</v>
      </c>
      <c r="F207" s="3" t="s">
        <v>78</v>
      </c>
      <c r="G207" s="3">
        <v>6</v>
      </c>
      <c r="H207" s="3">
        <v>6</v>
      </c>
      <c r="I207" s="3">
        <v>6</v>
      </c>
      <c r="J207" s="3"/>
      <c r="K207" s="3"/>
      <c r="L207" s="3"/>
      <c r="M207" s="3"/>
      <c r="N207" s="32">
        <v>43170</v>
      </c>
      <c r="O207" s="16">
        <f t="shared" si="12"/>
        <v>18</v>
      </c>
      <c r="P207" s="17">
        <f>COUNTIF($X:$X,X207)</f>
        <v>53</v>
      </c>
      <c r="Q207" s="17">
        <f>VLOOKUP("M"&amp;TEXT(G207,"0"),Punten!$A$1:$D$40,4,FALSE)</f>
        <v>3</v>
      </c>
      <c r="R207" s="17">
        <f>VLOOKUP("M"&amp;TEXT(H207,"0"),Punten!$A$1:$D$40,4,FALSE)</f>
        <v>3</v>
      </c>
      <c r="S207" s="17">
        <f>VLOOKUP("M"&amp;TEXT(I207,"0"),Punten!$A$1:$D$40,4,FALSE)</f>
        <v>3</v>
      </c>
      <c r="T207" s="17">
        <f>VLOOKUP("K"&amp;TEXT(K207,"0"),Punten!$A$1:$D$40,4,FALSE)</f>
        <v>0</v>
      </c>
      <c r="U207" s="17">
        <f>VLOOKUP("H"&amp;TEXT(L207,"0"),Punten!$A$1:$D$49,4,FALSE)</f>
        <v>0</v>
      </c>
      <c r="V207" s="17">
        <f>VLOOKUP("F"&amp;TEXT(M207,"0"),Punten!$A$1:$D$39,4,FALSE)</f>
        <v>0</v>
      </c>
      <c r="W207" s="17">
        <f t="shared" si="13"/>
        <v>9</v>
      </c>
      <c r="X207" s="17" t="str">
        <f t="shared" si="14"/>
        <v>43170B10</v>
      </c>
      <c r="Y207" s="17" t="e">
        <f>VLOOKUP(A207,'Klasse omschrijving'!$A$1:$B$44,2,FALSE)</f>
        <v>#N/A</v>
      </c>
    </row>
    <row r="208" spans="1:25" ht="14.4" x14ac:dyDescent="0.3">
      <c r="A208" s="3" t="s">
        <v>492</v>
      </c>
      <c r="B208" s="3">
        <v>45050</v>
      </c>
      <c r="C208" s="3" t="s">
        <v>1015</v>
      </c>
      <c r="D208" s="3" t="s">
        <v>1016</v>
      </c>
      <c r="E208" s="18">
        <v>39697</v>
      </c>
      <c r="F208" s="3" t="s">
        <v>371</v>
      </c>
      <c r="G208" s="3">
        <v>6</v>
      </c>
      <c r="H208" s="3">
        <v>6</v>
      </c>
      <c r="I208" s="3">
        <v>6</v>
      </c>
      <c r="J208" s="3"/>
      <c r="K208" s="3"/>
      <c r="L208" s="3"/>
      <c r="M208" s="3"/>
      <c r="N208" s="32">
        <v>43170</v>
      </c>
      <c r="O208" s="16">
        <f t="shared" si="12"/>
        <v>18</v>
      </c>
      <c r="P208" s="17">
        <f>COUNTIF($X:$X,X208)</f>
        <v>53</v>
      </c>
      <c r="Q208" s="17">
        <f>VLOOKUP("M"&amp;TEXT(G208,"0"),Punten!$A$1:$D$40,4,FALSE)</f>
        <v>3</v>
      </c>
      <c r="R208" s="17">
        <f>VLOOKUP("M"&amp;TEXT(H208,"0"),Punten!$A$1:$D$40,4,FALSE)</f>
        <v>3</v>
      </c>
      <c r="S208" s="17">
        <f>VLOOKUP("M"&amp;TEXT(I208,"0"),Punten!$A$1:$D$40,4,FALSE)</f>
        <v>3</v>
      </c>
      <c r="T208" s="17">
        <f>VLOOKUP("K"&amp;TEXT(K208,"0"),Punten!$A$1:$D$40,4,FALSE)</f>
        <v>0</v>
      </c>
      <c r="U208" s="17">
        <f>VLOOKUP("H"&amp;TEXT(L208,"0"),Punten!$A$1:$D$49,4,FALSE)</f>
        <v>0</v>
      </c>
      <c r="V208" s="17">
        <f>VLOOKUP("F"&amp;TEXT(M208,"0"),Punten!$A$1:$D$39,4,FALSE)</f>
        <v>0</v>
      </c>
      <c r="W208" s="17">
        <f t="shared" si="13"/>
        <v>9</v>
      </c>
      <c r="X208" s="17" t="str">
        <f t="shared" si="14"/>
        <v>43170B10</v>
      </c>
      <c r="Y208" s="17" t="e">
        <f>VLOOKUP(A208,'Klasse omschrijving'!$A$1:$B$44,2,FALSE)</f>
        <v>#N/A</v>
      </c>
    </row>
    <row r="209" spans="1:25" ht="14.4" x14ac:dyDescent="0.3">
      <c r="A209" s="3" t="s">
        <v>492</v>
      </c>
      <c r="B209" s="3">
        <v>52182</v>
      </c>
      <c r="C209" s="3" t="s">
        <v>98</v>
      </c>
      <c r="D209" s="3" t="s">
        <v>458</v>
      </c>
      <c r="E209" s="18">
        <v>39534</v>
      </c>
      <c r="F209" s="3" t="s">
        <v>86</v>
      </c>
      <c r="G209" s="3">
        <v>6</v>
      </c>
      <c r="H209" s="3">
        <v>6</v>
      </c>
      <c r="I209" s="3">
        <v>6</v>
      </c>
      <c r="J209" s="3"/>
      <c r="K209" s="3"/>
      <c r="L209" s="3"/>
      <c r="M209" s="3"/>
      <c r="N209" s="32">
        <v>43170</v>
      </c>
      <c r="O209" s="16">
        <f t="shared" si="12"/>
        <v>18</v>
      </c>
      <c r="P209" s="17">
        <f>COUNTIF($X:$X,X209)</f>
        <v>53</v>
      </c>
      <c r="Q209" s="17">
        <f>VLOOKUP("M"&amp;TEXT(G209,"0"),Punten!$A$1:$D$40,4,FALSE)</f>
        <v>3</v>
      </c>
      <c r="R209" s="17">
        <f>VLOOKUP("M"&amp;TEXT(H209,"0"),Punten!$A$1:$D$40,4,FALSE)</f>
        <v>3</v>
      </c>
      <c r="S209" s="17">
        <f>VLOOKUP("M"&amp;TEXT(I209,"0"),Punten!$A$1:$D$40,4,FALSE)</f>
        <v>3</v>
      </c>
      <c r="T209" s="17">
        <f>VLOOKUP("K"&amp;TEXT(K209,"0"),Punten!$A$1:$D$40,4,FALSE)</f>
        <v>0</v>
      </c>
      <c r="U209" s="17">
        <f>VLOOKUP("H"&amp;TEXT(L209,"0"),Punten!$A$1:$D$49,4,FALSE)</f>
        <v>0</v>
      </c>
      <c r="V209" s="17">
        <f>VLOOKUP("F"&amp;TEXT(M209,"0"),Punten!$A$1:$D$39,4,FALSE)</f>
        <v>0</v>
      </c>
      <c r="W209" s="17">
        <f t="shared" si="13"/>
        <v>9</v>
      </c>
      <c r="X209" s="17" t="str">
        <f t="shared" si="14"/>
        <v>43170B10</v>
      </c>
      <c r="Y209" s="17" t="e">
        <f>VLOOKUP(A209,'Klasse omschrijving'!$A$1:$B$44,2,FALSE)</f>
        <v>#N/A</v>
      </c>
    </row>
    <row r="210" spans="1:25" ht="14.4" x14ac:dyDescent="0.3">
      <c r="A210" s="3" t="s">
        <v>492</v>
      </c>
      <c r="B210" s="3">
        <v>42599</v>
      </c>
      <c r="C210" s="3" t="s">
        <v>425</v>
      </c>
      <c r="D210" s="3" t="s">
        <v>459</v>
      </c>
      <c r="E210" s="18">
        <v>39579</v>
      </c>
      <c r="F210" s="3" t="s">
        <v>136</v>
      </c>
      <c r="G210" s="3">
        <v>6</v>
      </c>
      <c r="H210" s="3">
        <v>6</v>
      </c>
      <c r="I210" s="3">
        <v>6</v>
      </c>
      <c r="J210" s="3"/>
      <c r="K210" s="3"/>
      <c r="L210" s="3"/>
      <c r="M210" s="3"/>
      <c r="N210" s="32">
        <v>43170</v>
      </c>
      <c r="O210" s="16">
        <f t="shared" si="12"/>
        <v>18</v>
      </c>
      <c r="P210" s="17">
        <f>COUNTIF($X:$X,X210)</f>
        <v>53</v>
      </c>
      <c r="Q210" s="17">
        <f>VLOOKUP("M"&amp;TEXT(G210,"0"),Punten!$A$1:$D$40,4,FALSE)</f>
        <v>3</v>
      </c>
      <c r="R210" s="17">
        <f>VLOOKUP("M"&amp;TEXT(H210,"0"),Punten!$A$1:$D$40,4,FALSE)</f>
        <v>3</v>
      </c>
      <c r="S210" s="17">
        <f>VLOOKUP("M"&amp;TEXT(I210,"0"),Punten!$A$1:$D$40,4,FALSE)</f>
        <v>3</v>
      </c>
      <c r="T210" s="17">
        <f>VLOOKUP("K"&amp;TEXT(K210,"0"),Punten!$A$1:$D$40,4,FALSE)</f>
        <v>0</v>
      </c>
      <c r="U210" s="17">
        <f>VLOOKUP("H"&amp;TEXT(L210,"0"),Punten!$A$1:$D$49,4,FALSE)</f>
        <v>0</v>
      </c>
      <c r="V210" s="17">
        <f>VLOOKUP("F"&amp;TEXT(M210,"0"),Punten!$A$1:$D$39,4,FALSE)</f>
        <v>0</v>
      </c>
      <c r="W210" s="17">
        <f t="shared" si="13"/>
        <v>9</v>
      </c>
      <c r="X210" s="17" t="str">
        <f t="shared" si="14"/>
        <v>43170B10</v>
      </c>
      <c r="Y210" s="17" t="e">
        <f>VLOOKUP(A210,'Klasse omschrijving'!$A$1:$B$44,2,FALSE)</f>
        <v>#N/A</v>
      </c>
    </row>
    <row r="211" spans="1:25" ht="14.4" x14ac:dyDescent="0.3">
      <c r="A211" s="3" t="s">
        <v>492</v>
      </c>
      <c r="B211" s="3">
        <v>51521</v>
      </c>
      <c r="C211" s="3" t="s">
        <v>171</v>
      </c>
      <c r="D211" s="3" t="s">
        <v>473</v>
      </c>
      <c r="E211" s="18">
        <v>39463</v>
      </c>
      <c r="F211" s="3" t="s">
        <v>110</v>
      </c>
      <c r="G211" s="3">
        <v>7</v>
      </c>
      <c r="H211" s="3">
        <v>7</v>
      </c>
      <c r="I211" s="3">
        <v>6</v>
      </c>
      <c r="J211" s="3"/>
      <c r="K211" s="3"/>
      <c r="L211" s="3"/>
      <c r="M211" s="3"/>
      <c r="N211" s="32">
        <v>43170</v>
      </c>
      <c r="O211" s="16">
        <f t="shared" si="12"/>
        <v>20</v>
      </c>
      <c r="P211" s="17">
        <f>COUNTIF($X:$X,X211)</f>
        <v>53</v>
      </c>
      <c r="Q211" s="17">
        <f>VLOOKUP("M"&amp;TEXT(G211,"0"),Punten!$A$1:$D$40,4,FALSE)</f>
        <v>2</v>
      </c>
      <c r="R211" s="17">
        <f>VLOOKUP("M"&amp;TEXT(H211,"0"),Punten!$A$1:$D$40,4,FALSE)</f>
        <v>2</v>
      </c>
      <c r="S211" s="17">
        <f>VLOOKUP("M"&amp;TEXT(I211,"0"),Punten!$A$1:$D$40,4,FALSE)</f>
        <v>3</v>
      </c>
      <c r="T211" s="17">
        <f>VLOOKUP("K"&amp;TEXT(K211,"0"),Punten!$A$1:$D$40,4,FALSE)</f>
        <v>0</v>
      </c>
      <c r="U211" s="17">
        <f>VLOOKUP("H"&amp;TEXT(L211,"0"),Punten!$A$1:$D$49,4,FALSE)</f>
        <v>0</v>
      </c>
      <c r="V211" s="17">
        <f>VLOOKUP("F"&amp;TEXT(M211,"0"),Punten!$A$1:$D$39,4,FALSE)</f>
        <v>0</v>
      </c>
      <c r="W211" s="17">
        <f t="shared" si="13"/>
        <v>7</v>
      </c>
      <c r="X211" s="17" t="str">
        <f t="shared" si="14"/>
        <v>43170B10</v>
      </c>
      <c r="Y211" s="17" t="e">
        <f>VLOOKUP(A211,'Klasse omschrijving'!$A$1:$B$44,2,FALSE)</f>
        <v>#N/A</v>
      </c>
    </row>
    <row r="212" spans="1:25" ht="14.4" x14ac:dyDescent="0.3">
      <c r="A212" s="3" t="s">
        <v>492</v>
      </c>
      <c r="B212" s="3">
        <v>44111</v>
      </c>
      <c r="C212" s="3" t="s">
        <v>133</v>
      </c>
      <c r="D212" s="3" t="s">
        <v>1017</v>
      </c>
      <c r="E212" s="18">
        <v>39659</v>
      </c>
      <c r="F212" s="3" t="s">
        <v>111</v>
      </c>
      <c r="G212" s="3">
        <v>7</v>
      </c>
      <c r="H212" s="3">
        <v>7</v>
      </c>
      <c r="I212" s="3">
        <v>6</v>
      </c>
      <c r="J212" s="3"/>
      <c r="K212" s="3"/>
      <c r="L212" s="3"/>
      <c r="M212" s="3"/>
      <c r="N212" s="32">
        <v>43170</v>
      </c>
      <c r="O212" s="16">
        <f t="shared" si="12"/>
        <v>20</v>
      </c>
      <c r="P212" s="17">
        <f>COUNTIF($X:$X,X212)</f>
        <v>53</v>
      </c>
      <c r="Q212" s="17">
        <f>VLOOKUP("M"&amp;TEXT(G212,"0"),Punten!$A$1:$D$40,4,FALSE)</f>
        <v>2</v>
      </c>
      <c r="R212" s="17">
        <f>VLOOKUP("M"&amp;TEXT(H212,"0"),Punten!$A$1:$D$40,4,FALSE)</f>
        <v>2</v>
      </c>
      <c r="S212" s="17">
        <f>VLOOKUP("M"&amp;TEXT(I212,"0"),Punten!$A$1:$D$40,4,FALSE)</f>
        <v>3</v>
      </c>
      <c r="T212" s="17">
        <f>VLOOKUP("K"&amp;TEXT(K212,"0"),Punten!$A$1:$D$40,4,FALSE)</f>
        <v>0</v>
      </c>
      <c r="U212" s="17">
        <f>VLOOKUP("H"&amp;TEXT(L212,"0"),Punten!$A$1:$D$49,4,FALSE)</f>
        <v>0</v>
      </c>
      <c r="V212" s="17">
        <f>VLOOKUP("F"&amp;TEXT(M212,"0"),Punten!$A$1:$D$39,4,FALSE)</f>
        <v>0</v>
      </c>
      <c r="W212" s="17">
        <f t="shared" si="13"/>
        <v>7</v>
      </c>
      <c r="X212" s="17" t="str">
        <f t="shared" si="14"/>
        <v>43170B10</v>
      </c>
      <c r="Y212" s="17" t="e">
        <f>VLOOKUP(A212,'Klasse omschrijving'!$A$1:$B$44,2,FALSE)</f>
        <v>#N/A</v>
      </c>
    </row>
    <row r="213" spans="1:25" ht="14.4" x14ac:dyDescent="0.3">
      <c r="A213" s="3" t="s">
        <v>492</v>
      </c>
      <c r="B213" s="3">
        <v>53524</v>
      </c>
      <c r="C213" s="3" t="s">
        <v>169</v>
      </c>
      <c r="D213" s="3" t="s">
        <v>462</v>
      </c>
      <c r="E213" s="18">
        <v>39797</v>
      </c>
      <c r="F213" s="3" t="s">
        <v>110</v>
      </c>
      <c r="G213" s="3">
        <v>4</v>
      </c>
      <c r="H213" s="3">
        <v>4</v>
      </c>
      <c r="I213" s="3">
        <v>7</v>
      </c>
      <c r="J213" s="3"/>
      <c r="K213" s="3"/>
      <c r="L213" s="3"/>
      <c r="M213" s="3"/>
      <c r="N213" s="32">
        <v>43170</v>
      </c>
      <c r="O213" s="16">
        <f t="shared" si="12"/>
        <v>15</v>
      </c>
      <c r="P213" s="17">
        <f>COUNTIF($X:$X,X213)</f>
        <v>53</v>
      </c>
      <c r="Q213" s="17">
        <f>VLOOKUP("M"&amp;TEXT(G213,"0"),Punten!$A$1:$D$40,4,FALSE)</f>
        <v>5</v>
      </c>
      <c r="R213" s="17">
        <f>VLOOKUP("M"&amp;TEXT(H213,"0"),Punten!$A$1:$D$40,4,FALSE)</f>
        <v>5</v>
      </c>
      <c r="S213" s="17">
        <f>VLOOKUP("M"&amp;TEXT(I213,"0"),Punten!$A$1:$D$40,4,FALSE)</f>
        <v>2</v>
      </c>
      <c r="T213" s="17">
        <f>VLOOKUP("K"&amp;TEXT(K213,"0"),Punten!$A$1:$D$40,4,FALSE)</f>
        <v>0</v>
      </c>
      <c r="U213" s="17">
        <f>VLOOKUP("H"&amp;TEXT(L213,"0"),Punten!$A$1:$D$49,4,FALSE)</f>
        <v>0</v>
      </c>
      <c r="V213" s="17">
        <f>VLOOKUP("F"&amp;TEXT(M213,"0"),Punten!$A$1:$D$39,4,FALSE)</f>
        <v>0</v>
      </c>
      <c r="W213" s="17">
        <f t="shared" si="13"/>
        <v>12</v>
      </c>
      <c r="X213" s="17" t="str">
        <f t="shared" si="14"/>
        <v>43170B10</v>
      </c>
      <c r="Y213" s="17" t="e">
        <f>VLOOKUP(A213,'Klasse omschrijving'!$A$1:$B$44,2,FALSE)</f>
        <v>#N/A</v>
      </c>
    </row>
    <row r="214" spans="1:25" ht="14.4" x14ac:dyDescent="0.3">
      <c r="A214" s="3" t="s">
        <v>492</v>
      </c>
      <c r="B214" s="3">
        <v>53483</v>
      </c>
      <c r="C214" s="3" t="s">
        <v>152</v>
      </c>
      <c r="D214" s="3" t="s">
        <v>460</v>
      </c>
      <c r="E214" s="18">
        <v>39475</v>
      </c>
      <c r="F214" s="3" t="s">
        <v>71</v>
      </c>
      <c r="G214" s="3">
        <v>6</v>
      </c>
      <c r="H214" s="3">
        <v>6</v>
      </c>
      <c r="I214" s="3">
        <v>7</v>
      </c>
      <c r="J214" s="3"/>
      <c r="K214" s="3"/>
      <c r="L214" s="3"/>
      <c r="M214" s="3"/>
      <c r="N214" s="32">
        <v>43170</v>
      </c>
      <c r="O214" s="16">
        <f t="shared" si="12"/>
        <v>19</v>
      </c>
      <c r="P214" s="17">
        <f>COUNTIF($X:$X,X214)</f>
        <v>53</v>
      </c>
      <c r="Q214" s="17">
        <f>VLOOKUP("M"&amp;TEXT(G214,"0"),Punten!$A$1:$D$40,4,FALSE)</f>
        <v>3</v>
      </c>
      <c r="R214" s="17">
        <f>VLOOKUP("M"&amp;TEXT(H214,"0"),Punten!$A$1:$D$40,4,FALSE)</f>
        <v>3</v>
      </c>
      <c r="S214" s="17">
        <f>VLOOKUP("M"&amp;TEXT(I214,"0"),Punten!$A$1:$D$40,4,FALSE)</f>
        <v>2</v>
      </c>
      <c r="T214" s="17">
        <f>VLOOKUP("K"&amp;TEXT(K214,"0"),Punten!$A$1:$D$40,4,FALSE)</f>
        <v>0</v>
      </c>
      <c r="U214" s="17">
        <f>VLOOKUP("H"&amp;TEXT(L214,"0"),Punten!$A$1:$D$49,4,FALSE)</f>
        <v>0</v>
      </c>
      <c r="V214" s="17">
        <f>VLOOKUP("F"&amp;TEXT(M214,"0"),Punten!$A$1:$D$39,4,FALSE)</f>
        <v>0</v>
      </c>
      <c r="W214" s="17">
        <f t="shared" si="13"/>
        <v>8</v>
      </c>
      <c r="X214" s="17" t="str">
        <f t="shared" si="14"/>
        <v>43170B10</v>
      </c>
      <c r="Y214" s="17" t="e">
        <f>VLOOKUP(A214,'Klasse omschrijving'!$A$1:$B$44,2,FALSE)</f>
        <v>#N/A</v>
      </c>
    </row>
    <row r="215" spans="1:25" ht="14.4" x14ac:dyDescent="0.3">
      <c r="A215" s="3" t="s">
        <v>492</v>
      </c>
      <c r="B215" s="3">
        <v>44179</v>
      </c>
      <c r="C215" s="3" t="s">
        <v>656</v>
      </c>
      <c r="D215" s="3" t="s">
        <v>1018</v>
      </c>
      <c r="E215" s="18">
        <v>39787</v>
      </c>
      <c r="F215" s="3" t="s">
        <v>106</v>
      </c>
      <c r="G215" s="3">
        <v>7</v>
      </c>
      <c r="H215" s="3">
        <v>7</v>
      </c>
      <c r="I215" s="3">
        <v>7</v>
      </c>
      <c r="J215" s="3"/>
      <c r="K215" s="3"/>
      <c r="L215" s="3"/>
      <c r="M215" s="3"/>
      <c r="N215" s="32">
        <v>43170</v>
      </c>
      <c r="O215" s="16">
        <f t="shared" si="12"/>
        <v>21</v>
      </c>
      <c r="P215" s="17">
        <f>COUNTIF($X:$X,X215)</f>
        <v>53</v>
      </c>
      <c r="Q215" s="17">
        <f>VLOOKUP("M"&amp;TEXT(G215,"0"),Punten!$A$1:$D$40,4,FALSE)</f>
        <v>2</v>
      </c>
      <c r="R215" s="17">
        <f>VLOOKUP("M"&amp;TEXT(H215,"0"),Punten!$A$1:$D$40,4,FALSE)</f>
        <v>2</v>
      </c>
      <c r="S215" s="17">
        <f>VLOOKUP("M"&amp;TEXT(I215,"0"),Punten!$A$1:$D$40,4,FALSE)</f>
        <v>2</v>
      </c>
      <c r="T215" s="17">
        <f>VLOOKUP("K"&amp;TEXT(K215,"0"),Punten!$A$1:$D$40,4,FALSE)</f>
        <v>0</v>
      </c>
      <c r="U215" s="17">
        <f>VLOOKUP("H"&amp;TEXT(L215,"0"),Punten!$A$1:$D$49,4,FALSE)</f>
        <v>0</v>
      </c>
      <c r="V215" s="17">
        <f>VLOOKUP("F"&amp;TEXT(M215,"0"),Punten!$A$1:$D$39,4,FALSE)</f>
        <v>0</v>
      </c>
      <c r="W215" s="17">
        <f t="shared" si="13"/>
        <v>6</v>
      </c>
      <c r="X215" s="17" t="str">
        <f t="shared" si="14"/>
        <v>43170B10</v>
      </c>
      <c r="Y215" s="17" t="e">
        <f>VLOOKUP(A215,'Klasse omschrijving'!$A$1:$B$44,2,FALSE)</f>
        <v>#N/A</v>
      </c>
    </row>
    <row r="216" spans="1:25" ht="14.4" x14ac:dyDescent="0.3">
      <c r="A216" s="3" t="s">
        <v>492</v>
      </c>
      <c r="B216" s="3">
        <v>1148</v>
      </c>
      <c r="C216" s="3" t="s">
        <v>145</v>
      </c>
      <c r="D216" s="3" t="s">
        <v>696</v>
      </c>
      <c r="E216" s="18">
        <v>39771</v>
      </c>
      <c r="F216" s="3" t="s">
        <v>78</v>
      </c>
      <c r="G216" s="3">
        <v>7</v>
      </c>
      <c r="H216" s="3">
        <v>7</v>
      </c>
      <c r="I216" s="3">
        <v>7</v>
      </c>
      <c r="J216" s="3"/>
      <c r="K216" s="3"/>
      <c r="L216" s="3"/>
      <c r="M216" s="3"/>
      <c r="N216" s="32">
        <v>43170</v>
      </c>
      <c r="O216" s="16">
        <f t="shared" si="12"/>
        <v>21</v>
      </c>
      <c r="P216" s="17">
        <f>COUNTIF($X:$X,X216)</f>
        <v>53</v>
      </c>
      <c r="Q216" s="17">
        <f>VLOOKUP("M"&amp;TEXT(G216,"0"),Punten!$A$1:$D$40,4,FALSE)</f>
        <v>2</v>
      </c>
      <c r="R216" s="17">
        <f>VLOOKUP("M"&amp;TEXT(H216,"0"),Punten!$A$1:$D$40,4,FALSE)</f>
        <v>2</v>
      </c>
      <c r="S216" s="17">
        <f>VLOOKUP("M"&amp;TEXT(I216,"0"),Punten!$A$1:$D$40,4,FALSE)</f>
        <v>2</v>
      </c>
      <c r="T216" s="17">
        <f>VLOOKUP("K"&amp;TEXT(K216,"0"),Punten!$A$1:$D$40,4,FALSE)</f>
        <v>0</v>
      </c>
      <c r="U216" s="17">
        <f>VLOOKUP("H"&amp;TEXT(L216,"0"),Punten!$A$1:$D$49,4,FALSE)</f>
        <v>0</v>
      </c>
      <c r="V216" s="17">
        <f>VLOOKUP("F"&amp;TEXT(M216,"0"),Punten!$A$1:$D$39,4,FALSE)</f>
        <v>0</v>
      </c>
      <c r="W216" s="17">
        <f t="shared" si="13"/>
        <v>6</v>
      </c>
      <c r="X216" s="17" t="str">
        <f t="shared" si="14"/>
        <v>43170B10</v>
      </c>
      <c r="Y216" s="17" t="e">
        <f>VLOOKUP(A216,'Klasse omschrijving'!$A$1:$B$44,2,FALSE)</f>
        <v>#N/A</v>
      </c>
    </row>
    <row r="217" spans="1:25" ht="14.4" x14ac:dyDescent="0.3">
      <c r="A217" s="3" t="s">
        <v>492</v>
      </c>
      <c r="B217" s="3">
        <v>51353</v>
      </c>
      <c r="C217" s="3" t="s">
        <v>105</v>
      </c>
      <c r="D217" s="3" t="s">
        <v>650</v>
      </c>
      <c r="E217" s="18">
        <v>39792</v>
      </c>
      <c r="F217" s="3" t="s">
        <v>84</v>
      </c>
      <c r="G217" s="3">
        <v>7</v>
      </c>
      <c r="H217" s="3">
        <v>7</v>
      </c>
      <c r="I217" s="3">
        <v>7</v>
      </c>
      <c r="J217" s="3"/>
      <c r="K217" s="3"/>
      <c r="L217" s="3"/>
      <c r="M217" s="3"/>
      <c r="N217" s="32">
        <v>43170</v>
      </c>
      <c r="O217" s="16">
        <f t="shared" si="12"/>
        <v>21</v>
      </c>
      <c r="P217" s="17">
        <f>COUNTIF($X:$X,X217)</f>
        <v>53</v>
      </c>
      <c r="Q217" s="17">
        <f>VLOOKUP("M"&amp;TEXT(G217,"0"),Punten!$A$1:$D$40,4,FALSE)</f>
        <v>2</v>
      </c>
      <c r="R217" s="17">
        <f>VLOOKUP("M"&amp;TEXT(H217,"0"),Punten!$A$1:$D$40,4,FALSE)</f>
        <v>2</v>
      </c>
      <c r="S217" s="17">
        <f>VLOOKUP("M"&amp;TEXT(I217,"0"),Punten!$A$1:$D$40,4,FALSE)</f>
        <v>2</v>
      </c>
      <c r="T217" s="17">
        <f>VLOOKUP("K"&amp;TEXT(K217,"0"),Punten!$A$1:$D$40,4,FALSE)</f>
        <v>0</v>
      </c>
      <c r="U217" s="17">
        <f>VLOOKUP("H"&amp;TEXT(L217,"0"),Punten!$A$1:$D$49,4,FALSE)</f>
        <v>0</v>
      </c>
      <c r="V217" s="17">
        <f>VLOOKUP("F"&amp;TEXT(M217,"0"),Punten!$A$1:$D$39,4,FALSE)</f>
        <v>0</v>
      </c>
      <c r="W217" s="17">
        <f t="shared" si="13"/>
        <v>6</v>
      </c>
      <c r="X217" s="17" t="str">
        <f t="shared" si="14"/>
        <v>43170B10</v>
      </c>
      <c r="Y217" s="17" t="e">
        <f>VLOOKUP(A217,'Klasse omschrijving'!$A$1:$B$44,2,FALSE)</f>
        <v>#N/A</v>
      </c>
    </row>
    <row r="218" spans="1:25" ht="14.4" x14ac:dyDescent="0.3">
      <c r="A218" s="3" t="s">
        <v>532</v>
      </c>
      <c r="B218" s="3">
        <v>47415</v>
      </c>
      <c r="C218" s="3" t="s">
        <v>141</v>
      </c>
      <c r="D218" s="3" t="s">
        <v>520</v>
      </c>
      <c r="E218" s="18">
        <v>39128</v>
      </c>
      <c r="F218" s="3" t="s">
        <v>75</v>
      </c>
      <c r="G218" s="3">
        <v>1</v>
      </c>
      <c r="H218" s="3">
        <v>1</v>
      </c>
      <c r="I218" s="3">
        <v>1</v>
      </c>
      <c r="J218" s="3"/>
      <c r="K218" s="3">
        <v>1</v>
      </c>
      <c r="L218" s="3">
        <v>1</v>
      </c>
      <c r="M218" s="3">
        <v>1</v>
      </c>
      <c r="N218" s="32">
        <v>43170</v>
      </c>
      <c r="O218" s="16">
        <f t="shared" si="12"/>
        <v>3</v>
      </c>
      <c r="P218" s="17">
        <f>COUNTIF($X:$X,X218)</f>
        <v>49</v>
      </c>
      <c r="Q218" s="17">
        <f>VLOOKUP("M"&amp;TEXT(G218,"0"),Punten!$A$1:$D$40,4,FALSE)</f>
        <v>8</v>
      </c>
      <c r="R218" s="17">
        <f>VLOOKUP("M"&amp;TEXT(H218,"0"),Punten!$A$1:$D$40,4,FALSE)</f>
        <v>8</v>
      </c>
      <c r="S218" s="17">
        <f>VLOOKUP("M"&amp;TEXT(I218,"0"),Punten!$A$1:$D$40,4,FALSE)</f>
        <v>8</v>
      </c>
      <c r="T218" s="17">
        <f>VLOOKUP("K"&amp;TEXT(K218,"0"),Punten!$A$1:$D$40,4,FALSE)</f>
        <v>5</v>
      </c>
      <c r="U218" s="17">
        <f>VLOOKUP("H"&amp;TEXT(L218,"0"),Punten!$A$1:$D$49,4,FALSE)</f>
        <v>5</v>
      </c>
      <c r="V218" s="17">
        <f>VLOOKUP("F"&amp;TEXT(M218,"0"),Punten!$A$1:$D$39,4,FALSE)</f>
        <v>50</v>
      </c>
      <c r="W218" s="17">
        <f t="shared" si="13"/>
        <v>84</v>
      </c>
      <c r="X218" s="17" t="str">
        <f t="shared" si="14"/>
        <v>43170B11</v>
      </c>
      <c r="Y218" s="17" t="e">
        <f>VLOOKUP(A218,'Klasse omschrijving'!$A$1:$B$44,2,FALSE)</f>
        <v>#N/A</v>
      </c>
    </row>
    <row r="219" spans="1:25" ht="14.4" x14ac:dyDescent="0.3">
      <c r="A219" s="3" t="s">
        <v>532</v>
      </c>
      <c r="B219" s="3">
        <v>52579</v>
      </c>
      <c r="C219" s="3" t="s">
        <v>1019</v>
      </c>
      <c r="D219" s="3" t="s">
        <v>525</v>
      </c>
      <c r="E219" s="18">
        <v>39235</v>
      </c>
      <c r="F219" s="3" t="s">
        <v>132</v>
      </c>
      <c r="G219" s="3">
        <v>2</v>
      </c>
      <c r="H219" s="3">
        <v>2</v>
      </c>
      <c r="I219" s="3">
        <v>2</v>
      </c>
      <c r="J219" s="3"/>
      <c r="K219" s="3">
        <v>1</v>
      </c>
      <c r="L219" s="3">
        <v>1</v>
      </c>
      <c r="M219" s="3">
        <v>2</v>
      </c>
      <c r="N219" s="32">
        <v>43170</v>
      </c>
      <c r="O219" s="16">
        <f t="shared" si="12"/>
        <v>6</v>
      </c>
      <c r="P219" s="17">
        <f>COUNTIF($X:$X,X219)</f>
        <v>49</v>
      </c>
      <c r="Q219" s="17">
        <f>VLOOKUP("M"&amp;TEXT(G219,"0"),Punten!$A$1:$D$40,4,FALSE)</f>
        <v>7</v>
      </c>
      <c r="R219" s="17">
        <f>VLOOKUP("M"&amp;TEXT(H219,"0"),Punten!$A$1:$D$40,4,FALSE)</f>
        <v>7</v>
      </c>
      <c r="S219" s="17">
        <f>VLOOKUP("M"&amp;TEXT(I219,"0"),Punten!$A$1:$D$40,4,FALSE)</f>
        <v>7</v>
      </c>
      <c r="T219" s="17">
        <f>VLOOKUP("K"&amp;TEXT(K219,"0"),Punten!$A$1:$D$40,4,FALSE)</f>
        <v>5</v>
      </c>
      <c r="U219" s="17">
        <f>VLOOKUP("H"&amp;TEXT(L219,"0"),Punten!$A$1:$D$49,4,FALSE)</f>
        <v>5</v>
      </c>
      <c r="V219" s="17">
        <f>VLOOKUP("F"&amp;TEXT(M219,"0"),Punten!$A$1:$D$39,4,FALSE)</f>
        <v>30</v>
      </c>
      <c r="W219" s="17">
        <f t="shared" si="13"/>
        <v>61</v>
      </c>
      <c r="X219" s="17" t="str">
        <f t="shared" si="14"/>
        <v>43170B11</v>
      </c>
      <c r="Y219" s="17" t="e">
        <f>VLOOKUP(A219,'Klasse omschrijving'!$A$1:$B$44,2,FALSE)</f>
        <v>#N/A</v>
      </c>
    </row>
    <row r="220" spans="1:25" ht="14.4" x14ac:dyDescent="0.3">
      <c r="A220" s="3" t="s">
        <v>532</v>
      </c>
      <c r="B220" s="3">
        <v>52161</v>
      </c>
      <c r="C220" s="3" t="s">
        <v>115</v>
      </c>
      <c r="D220" s="3" t="s">
        <v>527</v>
      </c>
      <c r="E220" s="18">
        <v>39128</v>
      </c>
      <c r="F220" s="3" t="s">
        <v>132</v>
      </c>
      <c r="G220" s="3">
        <v>1</v>
      </c>
      <c r="H220" s="3">
        <v>1</v>
      </c>
      <c r="I220" s="3">
        <v>1</v>
      </c>
      <c r="J220" s="3"/>
      <c r="K220" s="3">
        <v>1</v>
      </c>
      <c r="L220" s="3">
        <v>2</v>
      </c>
      <c r="M220" s="3">
        <v>3</v>
      </c>
      <c r="N220" s="32">
        <v>43170</v>
      </c>
      <c r="O220" s="16">
        <f t="shared" si="12"/>
        <v>3</v>
      </c>
      <c r="P220" s="17">
        <f>COUNTIF($X:$X,X220)</f>
        <v>49</v>
      </c>
      <c r="Q220" s="17">
        <f>VLOOKUP("M"&amp;TEXT(G220,"0"),Punten!$A$1:$D$40,4,FALSE)</f>
        <v>8</v>
      </c>
      <c r="R220" s="17">
        <f>VLOOKUP("M"&amp;TEXT(H220,"0"),Punten!$A$1:$D$40,4,FALSE)</f>
        <v>8</v>
      </c>
      <c r="S220" s="17">
        <f>VLOOKUP("M"&amp;TEXT(I220,"0"),Punten!$A$1:$D$40,4,FALSE)</f>
        <v>8</v>
      </c>
      <c r="T220" s="17">
        <f>VLOOKUP("K"&amp;TEXT(K220,"0"),Punten!$A$1:$D$40,4,FALSE)</f>
        <v>5</v>
      </c>
      <c r="U220" s="17">
        <f>VLOOKUP("H"&amp;TEXT(L220,"0"),Punten!$A$1:$D$49,4,FALSE)</f>
        <v>5</v>
      </c>
      <c r="V220" s="17">
        <f>VLOOKUP("F"&amp;TEXT(M220,"0"),Punten!$A$1:$D$39,4,FALSE)</f>
        <v>25</v>
      </c>
      <c r="W220" s="17">
        <f t="shared" si="13"/>
        <v>59</v>
      </c>
      <c r="X220" s="17" t="str">
        <f t="shared" si="14"/>
        <v>43170B11</v>
      </c>
      <c r="Y220" s="17" t="e">
        <f>VLOOKUP(A220,'Klasse omschrijving'!$A$1:$B$44,2,FALSE)</f>
        <v>#N/A</v>
      </c>
    </row>
    <row r="221" spans="1:25" ht="14.4" x14ac:dyDescent="0.3">
      <c r="A221" s="3" t="s">
        <v>532</v>
      </c>
      <c r="B221" s="3">
        <v>53302</v>
      </c>
      <c r="C221" s="3" t="s">
        <v>88</v>
      </c>
      <c r="D221" s="3" t="s">
        <v>521</v>
      </c>
      <c r="E221" s="18">
        <v>39434</v>
      </c>
      <c r="F221" s="3" t="s">
        <v>111</v>
      </c>
      <c r="G221" s="3">
        <v>1</v>
      </c>
      <c r="H221" s="3">
        <v>2</v>
      </c>
      <c r="I221" s="3">
        <v>1</v>
      </c>
      <c r="J221" s="3"/>
      <c r="K221" s="3">
        <v>3</v>
      </c>
      <c r="L221" s="3">
        <v>3</v>
      </c>
      <c r="M221" s="3">
        <v>4</v>
      </c>
      <c r="N221" s="32">
        <v>43170</v>
      </c>
      <c r="O221" s="16">
        <f t="shared" si="12"/>
        <v>4</v>
      </c>
      <c r="P221" s="17">
        <f>COUNTIF($X:$X,X221)</f>
        <v>49</v>
      </c>
      <c r="Q221" s="17">
        <f>VLOOKUP("M"&amp;TEXT(G221,"0"),Punten!$A$1:$D$40,4,FALSE)</f>
        <v>8</v>
      </c>
      <c r="R221" s="17">
        <f>VLOOKUP("M"&amp;TEXT(H221,"0"),Punten!$A$1:$D$40,4,FALSE)</f>
        <v>7</v>
      </c>
      <c r="S221" s="17">
        <f>VLOOKUP("M"&amp;TEXT(I221,"0"),Punten!$A$1:$D$40,4,FALSE)</f>
        <v>8</v>
      </c>
      <c r="T221" s="17">
        <f>VLOOKUP("K"&amp;TEXT(K221,"0"),Punten!$A$1:$D$40,4,FALSE)</f>
        <v>5</v>
      </c>
      <c r="U221" s="17">
        <f>VLOOKUP("H"&amp;TEXT(L221,"0"),Punten!$A$1:$D$49,4,FALSE)</f>
        <v>5</v>
      </c>
      <c r="V221" s="17">
        <f>VLOOKUP("F"&amp;TEXT(M221,"0"),Punten!$A$1:$D$39,4,FALSE)</f>
        <v>20</v>
      </c>
      <c r="W221" s="17">
        <f t="shared" si="13"/>
        <v>53</v>
      </c>
      <c r="X221" s="17" t="str">
        <f t="shared" si="14"/>
        <v>43170B11</v>
      </c>
      <c r="Y221" s="17" t="e">
        <f>VLOOKUP(A221,'Klasse omschrijving'!$A$1:$B$44,2,FALSE)</f>
        <v>#N/A</v>
      </c>
    </row>
    <row r="222" spans="1:25" ht="14.4" x14ac:dyDescent="0.3">
      <c r="A222" s="3" t="s">
        <v>532</v>
      </c>
      <c r="B222" s="3">
        <v>46377</v>
      </c>
      <c r="C222" s="3" t="s">
        <v>140</v>
      </c>
      <c r="D222" s="3" t="s">
        <v>526</v>
      </c>
      <c r="E222" s="18">
        <v>39317</v>
      </c>
      <c r="F222" s="3" t="s">
        <v>86</v>
      </c>
      <c r="G222" s="3">
        <v>1</v>
      </c>
      <c r="H222" s="3">
        <v>1</v>
      </c>
      <c r="I222" s="3">
        <v>1</v>
      </c>
      <c r="J222" s="3"/>
      <c r="K222" s="3">
        <v>2</v>
      </c>
      <c r="L222" s="3">
        <v>2</v>
      </c>
      <c r="M222" s="3">
        <v>5</v>
      </c>
      <c r="N222" s="32">
        <v>43170</v>
      </c>
      <c r="O222" s="16">
        <f t="shared" ref="O222:O285" si="15">G222+H222+I222</f>
        <v>3</v>
      </c>
      <c r="P222" s="17">
        <f>COUNTIF($X:$X,X222)</f>
        <v>49</v>
      </c>
      <c r="Q222" s="17">
        <f>VLOOKUP("M"&amp;TEXT(G222,"0"),Punten!$A$1:$D$40,4,FALSE)</f>
        <v>8</v>
      </c>
      <c r="R222" s="17">
        <f>VLOOKUP("M"&amp;TEXT(H222,"0"),Punten!$A$1:$D$40,4,FALSE)</f>
        <v>8</v>
      </c>
      <c r="S222" s="17">
        <f>VLOOKUP("M"&amp;TEXT(I222,"0"),Punten!$A$1:$D$40,4,FALSE)</f>
        <v>8</v>
      </c>
      <c r="T222" s="17">
        <f>VLOOKUP("K"&amp;TEXT(K222,"0"),Punten!$A$1:$D$40,4,FALSE)</f>
        <v>5</v>
      </c>
      <c r="U222" s="17">
        <f>VLOOKUP("H"&amp;TEXT(L222,"0"),Punten!$A$1:$D$49,4,FALSE)</f>
        <v>5</v>
      </c>
      <c r="V222" s="17">
        <f>VLOOKUP("F"&amp;TEXT(M222,"0"),Punten!$A$1:$D$39,4,FALSE)</f>
        <v>17</v>
      </c>
      <c r="W222" s="17">
        <f t="shared" si="13"/>
        <v>51</v>
      </c>
      <c r="X222" s="17" t="str">
        <f t="shared" si="14"/>
        <v>43170B11</v>
      </c>
      <c r="Y222" s="17" t="e">
        <f>VLOOKUP(A222,'Klasse omschrijving'!$A$1:$B$44,2,FALSE)</f>
        <v>#N/A</v>
      </c>
    </row>
    <row r="223" spans="1:25" ht="14.4" x14ac:dyDescent="0.3">
      <c r="A223" s="3" t="s">
        <v>532</v>
      </c>
      <c r="B223" s="3">
        <v>49478</v>
      </c>
      <c r="C223" s="3" t="s">
        <v>130</v>
      </c>
      <c r="D223" s="3" t="s">
        <v>663</v>
      </c>
      <c r="E223" s="18">
        <v>39131</v>
      </c>
      <c r="F223" s="3" t="s">
        <v>68</v>
      </c>
      <c r="G223" s="3">
        <v>2</v>
      </c>
      <c r="H223" s="3">
        <v>1</v>
      </c>
      <c r="I223" s="3">
        <v>2</v>
      </c>
      <c r="J223" s="3"/>
      <c r="K223" s="3">
        <v>3</v>
      </c>
      <c r="L223" s="3">
        <v>4</v>
      </c>
      <c r="M223" s="3">
        <v>6</v>
      </c>
      <c r="N223" s="32">
        <v>43170</v>
      </c>
      <c r="O223" s="16">
        <f t="shared" si="15"/>
        <v>5</v>
      </c>
      <c r="P223" s="17">
        <f>COUNTIF($X:$X,X223)</f>
        <v>49</v>
      </c>
      <c r="Q223" s="17">
        <f>VLOOKUP("M"&amp;TEXT(G223,"0"),Punten!$A$1:$D$40,4,FALSE)</f>
        <v>7</v>
      </c>
      <c r="R223" s="17">
        <f>VLOOKUP("M"&amp;TEXT(H223,"0"),Punten!$A$1:$D$40,4,FALSE)</f>
        <v>8</v>
      </c>
      <c r="S223" s="17">
        <f>VLOOKUP("M"&amp;TEXT(I223,"0"),Punten!$A$1:$D$40,4,FALSE)</f>
        <v>7</v>
      </c>
      <c r="T223" s="17">
        <f>VLOOKUP("K"&amp;TEXT(K223,"0"),Punten!$A$1:$D$40,4,FALSE)</f>
        <v>5</v>
      </c>
      <c r="U223" s="17">
        <f>VLOOKUP("H"&amp;TEXT(L223,"0"),Punten!$A$1:$D$49,4,FALSE)</f>
        <v>5</v>
      </c>
      <c r="V223" s="17">
        <f>VLOOKUP("F"&amp;TEXT(M223,"0"),Punten!$A$1:$D$39,4,FALSE)</f>
        <v>15</v>
      </c>
      <c r="W223" s="17">
        <f t="shared" si="13"/>
        <v>47</v>
      </c>
      <c r="X223" s="17" t="str">
        <f t="shared" si="14"/>
        <v>43170B11</v>
      </c>
      <c r="Y223" s="17" t="e">
        <f>VLOOKUP(A223,'Klasse omschrijving'!$A$1:$B$44,2,FALSE)</f>
        <v>#N/A</v>
      </c>
    </row>
    <row r="224" spans="1:25" ht="14.4" x14ac:dyDescent="0.3">
      <c r="A224" s="3" t="s">
        <v>532</v>
      </c>
      <c r="B224" s="3">
        <v>99990</v>
      </c>
      <c r="C224" s="3" t="s">
        <v>1020</v>
      </c>
      <c r="D224" s="3" t="s">
        <v>1021</v>
      </c>
      <c r="E224" s="18">
        <v>39174</v>
      </c>
      <c r="F224" s="3"/>
      <c r="G224" s="3">
        <v>2</v>
      </c>
      <c r="H224" s="3">
        <v>1</v>
      </c>
      <c r="I224" s="3">
        <v>1</v>
      </c>
      <c r="J224" s="3"/>
      <c r="K224" s="3">
        <v>1</v>
      </c>
      <c r="L224" s="3">
        <v>3</v>
      </c>
      <c r="M224" s="3">
        <v>7</v>
      </c>
      <c r="N224" s="32">
        <v>43170</v>
      </c>
      <c r="O224" s="16">
        <f t="shared" si="15"/>
        <v>4</v>
      </c>
      <c r="P224" s="17">
        <f>COUNTIF($X:$X,X224)</f>
        <v>49</v>
      </c>
      <c r="Q224" s="17">
        <f>VLOOKUP("M"&amp;TEXT(G224,"0"),Punten!$A$1:$D$40,4,FALSE)</f>
        <v>7</v>
      </c>
      <c r="R224" s="17">
        <f>VLOOKUP("M"&amp;TEXT(H224,"0"),Punten!$A$1:$D$40,4,FALSE)</f>
        <v>8</v>
      </c>
      <c r="S224" s="17">
        <f>VLOOKUP("M"&amp;TEXT(I224,"0"),Punten!$A$1:$D$40,4,FALSE)</f>
        <v>8</v>
      </c>
      <c r="T224" s="17">
        <f>VLOOKUP("K"&amp;TEXT(K224,"0"),Punten!$A$1:$D$40,4,FALSE)</f>
        <v>5</v>
      </c>
      <c r="U224" s="17">
        <f>VLOOKUP("H"&amp;TEXT(L224,"0"),Punten!$A$1:$D$49,4,FALSE)</f>
        <v>5</v>
      </c>
      <c r="V224" s="17">
        <f>VLOOKUP("F"&amp;TEXT(M224,"0"),Punten!$A$1:$D$39,4,FALSE)</f>
        <v>13</v>
      </c>
      <c r="W224" s="17">
        <f t="shared" si="13"/>
        <v>46</v>
      </c>
      <c r="X224" s="17" t="str">
        <f t="shared" si="14"/>
        <v>43170B11</v>
      </c>
      <c r="Y224" s="17" t="e">
        <f>VLOOKUP(A224,'Klasse omschrijving'!$A$1:$B$44,2,FALSE)</f>
        <v>#N/A</v>
      </c>
    </row>
    <row r="225" spans="1:25" ht="14.4" x14ac:dyDescent="0.3">
      <c r="A225" s="3" t="s">
        <v>532</v>
      </c>
      <c r="B225" s="3">
        <v>44398</v>
      </c>
      <c r="C225" s="3" t="s">
        <v>79</v>
      </c>
      <c r="D225" s="3" t="s">
        <v>518</v>
      </c>
      <c r="E225" s="18">
        <v>39083</v>
      </c>
      <c r="F225" s="3" t="s">
        <v>89</v>
      </c>
      <c r="G225" s="3">
        <v>2</v>
      </c>
      <c r="H225" s="3">
        <v>3</v>
      </c>
      <c r="I225" s="3">
        <v>3</v>
      </c>
      <c r="J225" s="3"/>
      <c r="K225" s="3">
        <v>4</v>
      </c>
      <c r="L225" s="3">
        <v>4</v>
      </c>
      <c r="M225" s="3">
        <v>8</v>
      </c>
      <c r="N225" s="32">
        <v>43170</v>
      </c>
      <c r="O225" s="16">
        <f t="shared" si="15"/>
        <v>8</v>
      </c>
      <c r="P225" s="17">
        <f>COUNTIF($X:$X,X225)</f>
        <v>49</v>
      </c>
      <c r="Q225" s="17">
        <f>VLOOKUP("M"&amp;TEXT(G225,"0"),Punten!$A$1:$D$40,4,FALSE)</f>
        <v>7</v>
      </c>
      <c r="R225" s="17">
        <f>VLOOKUP("M"&amp;TEXT(H225,"0"),Punten!$A$1:$D$40,4,FALSE)</f>
        <v>6</v>
      </c>
      <c r="S225" s="17">
        <f>VLOOKUP("M"&amp;TEXT(I225,"0"),Punten!$A$1:$D$40,4,FALSE)</f>
        <v>6</v>
      </c>
      <c r="T225" s="17">
        <f>VLOOKUP("K"&amp;TEXT(K225,"0"),Punten!$A$1:$D$40,4,FALSE)</f>
        <v>5</v>
      </c>
      <c r="U225" s="17">
        <f>VLOOKUP("H"&amp;TEXT(L225,"0"),Punten!$A$1:$D$49,4,FALSE)</f>
        <v>5</v>
      </c>
      <c r="V225" s="17">
        <f>VLOOKUP("F"&amp;TEXT(M225,"0"),Punten!$A$1:$D$39,4,FALSE)</f>
        <v>11</v>
      </c>
      <c r="W225" s="17">
        <f t="shared" si="13"/>
        <v>40</v>
      </c>
      <c r="X225" s="17" t="str">
        <f t="shared" si="14"/>
        <v>43170B11</v>
      </c>
      <c r="Y225" s="17" t="e">
        <f>VLOOKUP(A225,'Klasse omschrijving'!$A$1:$B$44,2,FALSE)</f>
        <v>#N/A</v>
      </c>
    </row>
    <row r="226" spans="1:25" ht="14.4" x14ac:dyDescent="0.3">
      <c r="A226" s="3" t="s">
        <v>532</v>
      </c>
      <c r="B226" s="3">
        <v>51834</v>
      </c>
      <c r="C226" s="3" t="s">
        <v>528</v>
      </c>
      <c r="D226" s="3" t="s">
        <v>529</v>
      </c>
      <c r="E226" s="18">
        <v>39272</v>
      </c>
      <c r="F226" s="3" t="s">
        <v>111</v>
      </c>
      <c r="G226" s="3">
        <v>1</v>
      </c>
      <c r="H226" s="3">
        <v>1</v>
      </c>
      <c r="I226" s="3">
        <v>1</v>
      </c>
      <c r="J226" s="3"/>
      <c r="K226" s="3">
        <v>2</v>
      </c>
      <c r="L226" s="3">
        <v>5</v>
      </c>
      <c r="M226" s="3"/>
      <c r="N226" s="32">
        <v>43170</v>
      </c>
      <c r="O226" s="16">
        <f t="shared" si="15"/>
        <v>3</v>
      </c>
      <c r="P226" s="17">
        <f>COUNTIF($X:$X,X226)</f>
        <v>49</v>
      </c>
      <c r="Q226" s="17">
        <f>VLOOKUP("M"&amp;TEXT(G226,"0"),Punten!$A$1:$D$40,4,FALSE)</f>
        <v>8</v>
      </c>
      <c r="R226" s="17">
        <f>VLOOKUP("M"&amp;TEXT(H226,"0"),Punten!$A$1:$D$40,4,FALSE)</f>
        <v>8</v>
      </c>
      <c r="S226" s="17">
        <f>VLOOKUP("M"&amp;TEXT(I226,"0"),Punten!$A$1:$D$40,4,FALSE)</f>
        <v>8</v>
      </c>
      <c r="T226" s="17">
        <f>VLOOKUP("K"&amp;TEXT(K226,"0"),Punten!$A$1:$D$40,4,FALSE)</f>
        <v>5</v>
      </c>
      <c r="U226" s="17">
        <f>VLOOKUP("H"&amp;TEXT(L226,"0"),Punten!$A$1:$D$49,4,FALSE)</f>
        <v>4</v>
      </c>
      <c r="V226" s="17">
        <f>VLOOKUP("F"&amp;TEXT(M226,"0"),Punten!$A$1:$D$39,4,FALSE)</f>
        <v>0</v>
      </c>
      <c r="W226" s="17">
        <f t="shared" si="13"/>
        <v>33</v>
      </c>
      <c r="X226" s="17" t="str">
        <f t="shared" si="14"/>
        <v>43170B11</v>
      </c>
      <c r="Y226" s="17" t="e">
        <f>VLOOKUP(A226,'Klasse omschrijving'!$A$1:$B$44,2,FALSE)</f>
        <v>#N/A</v>
      </c>
    </row>
    <row r="227" spans="1:25" ht="14.4" x14ac:dyDescent="0.3">
      <c r="A227" s="3" t="s">
        <v>532</v>
      </c>
      <c r="B227" s="3">
        <v>53011</v>
      </c>
      <c r="C227" s="3" t="s">
        <v>174</v>
      </c>
      <c r="D227" s="3" t="s">
        <v>523</v>
      </c>
      <c r="E227" s="18">
        <v>39123</v>
      </c>
      <c r="F227" s="3" t="s">
        <v>132</v>
      </c>
      <c r="G227" s="3">
        <v>2</v>
      </c>
      <c r="H227" s="3">
        <v>5</v>
      </c>
      <c r="I227" s="3">
        <v>2</v>
      </c>
      <c r="J227" s="3"/>
      <c r="K227" s="3">
        <v>2</v>
      </c>
      <c r="L227" s="3">
        <v>5</v>
      </c>
      <c r="M227" s="3"/>
      <c r="N227" s="32">
        <v>43170</v>
      </c>
      <c r="O227" s="16">
        <f t="shared" si="15"/>
        <v>9</v>
      </c>
      <c r="P227" s="17">
        <f>COUNTIF($X:$X,X227)</f>
        <v>49</v>
      </c>
      <c r="Q227" s="17">
        <f>VLOOKUP("M"&amp;TEXT(G227,"0"),Punten!$A$1:$D$40,4,FALSE)</f>
        <v>7</v>
      </c>
      <c r="R227" s="17">
        <f>VLOOKUP("M"&amp;TEXT(H227,"0"),Punten!$A$1:$D$40,4,FALSE)</f>
        <v>4</v>
      </c>
      <c r="S227" s="17">
        <f>VLOOKUP("M"&amp;TEXT(I227,"0"),Punten!$A$1:$D$40,4,FALSE)</f>
        <v>7</v>
      </c>
      <c r="T227" s="17">
        <f>VLOOKUP("K"&amp;TEXT(K227,"0"),Punten!$A$1:$D$40,4,FALSE)</f>
        <v>5</v>
      </c>
      <c r="U227" s="17">
        <f>VLOOKUP("H"&amp;TEXT(L227,"0"),Punten!$A$1:$D$49,4,FALSE)</f>
        <v>4</v>
      </c>
      <c r="V227" s="17">
        <f>VLOOKUP("F"&amp;TEXT(M227,"0"),Punten!$A$1:$D$39,4,FALSE)</f>
        <v>0</v>
      </c>
      <c r="W227" s="17">
        <f t="shared" si="13"/>
        <v>27</v>
      </c>
      <c r="X227" s="17" t="str">
        <f t="shared" si="14"/>
        <v>43170B11</v>
      </c>
      <c r="Y227" s="17" t="e">
        <f>VLOOKUP(A227,'Klasse omschrijving'!$A$1:$B$44,2,FALSE)</f>
        <v>#N/A</v>
      </c>
    </row>
    <row r="228" spans="1:25" ht="14.4" x14ac:dyDescent="0.3">
      <c r="A228" s="3" t="s">
        <v>532</v>
      </c>
      <c r="B228" s="3">
        <v>44140</v>
      </c>
      <c r="C228" s="3" t="s">
        <v>158</v>
      </c>
      <c r="D228" s="3" t="s">
        <v>531</v>
      </c>
      <c r="E228" s="18">
        <v>39119</v>
      </c>
      <c r="F228" s="3" t="s">
        <v>71</v>
      </c>
      <c r="G228" s="3">
        <v>3</v>
      </c>
      <c r="H228" s="3">
        <v>2</v>
      </c>
      <c r="I228" s="3">
        <v>2</v>
      </c>
      <c r="J228" s="3"/>
      <c r="K228" s="3">
        <v>2</v>
      </c>
      <c r="L228" s="3">
        <v>6</v>
      </c>
      <c r="M228" s="3"/>
      <c r="N228" s="32">
        <v>43170</v>
      </c>
      <c r="O228" s="16">
        <f t="shared" si="15"/>
        <v>7</v>
      </c>
      <c r="P228" s="17">
        <f>COUNTIF($X:$X,X228)</f>
        <v>49</v>
      </c>
      <c r="Q228" s="17">
        <f>VLOOKUP("M"&amp;TEXT(G228,"0"),Punten!$A$1:$D$40,4,FALSE)</f>
        <v>6</v>
      </c>
      <c r="R228" s="17">
        <f>VLOOKUP("M"&amp;TEXT(H228,"0"),Punten!$A$1:$D$40,4,FALSE)</f>
        <v>7</v>
      </c>
      <c r="S228" s="17">
        <f>VLOOKUP("M"&amp;TEXT(I228,"0"),Punten!$A$1:$D$40,4,FALSE)</f>
        <v>7</v>
      </c>
      <c r="T228" s="17">
        <f>VLOOKUP("K"&amp;TEXT(K228,"0"),Punten!$A$1:$D$40,4,FALSE)</f>
        <v>5</v>
      </c>
      <c r="U228" s="17">
        <f>VLOOKUP("H"&amp;TEXT(L228,"0"),Punten!$A$1:$D$49,4,FALSE)</f>
        <v>3</v>
      </c>
      <c r="V228" s="17">
        <f>VLOOKUP("F"&amp;TEXT(M228,"0"),Punten!$A$1:$D$39,4,FALSE)</f>
        <v>0</v>
      </c>
      <c r="W228" s="17">
        <f t="shared" si="13"/>
        <v>28</v>
      </c>
      <c r="X228" s="17" t="str">
        <f t="shared" si="14"/>
        <v>43170B11</v>
      </c>
      <c r="Y228" s="17" t="e">
        <f>VLOOKUP(A228,'Klasse omschrijving'!$A$1:$B$44,2,FALSE)</f>
        <v>#N/A</v>
      </c>
    </row>
    <row r="229" spans="1:25" ht="14.4" x14ac:dyDescent="0.3">
      <c r="A229" s="3" t="s">
        <v>532</v>
      </c>
      <c r="B229" s="3">
        <v>47802</v>
      </c>
      <c r="C229" s="3" t="s">
        <v>568</v>
      </c>
      <c r="D229" s="3" t="s">
        <v>1022</v>
      </c>
      <c r="E229" s="18">
        <v>39413</v>
      </c>
      <c r="F229" s="3" t="s">
        <v>166</v>
      </c>
      <c r="G229" s="3">
        <v>2</v>
      </c>
      <c r="H229" s="3">
        <v>2</v>
      </c>
      <c r="I229" s="3">
        <v>2</v>
      </c>
      <c r="J229" s="3"/>
      <c r="K229" s="3">
        <v>3</v>
      </c>
      <c r="L229" s="3">
        <v>6</v>
      </c>
      <c r="M229" s="3"/>
      <c r="N229" s="32">
        <v>43170</v>
      </c>
      <c r="O229" s="16">
        <f t="shared" si="15"/>
        <v>6</v>
      </c>
      <c r="P229" s="17">
        <f>COUNTIF($X:$X,X229)</f>
        <v>49</v>
      </c>
      <c r="Q229" s="17">
        <f>VLOOKUP("M"&amp;TEXT(G229,"0"),Punten!$A$1:$D$40,4,FALSE)</f>
        <v>7</v>
      </c>
      <c r="R229" s="17">
        <f>VLOOKUP("M"&amp;TEXT(H229,"0"),Punten!$A$1:$D$40,4,FALSE)</f>
        <v>7</v>
      </c>
      <c r="S229" s="17">
        <f>VLOOKUP("M"&amp;TEXT(I229,"0"),Punten!$A$1:$D$40,4,FALSE)</f>
        <v>7</v>
      </c>
      <c r="T229" s="17">
        <f>VLOOKUP("K"&amp;TEXT(K229,"0"),Punten!$A$1:$D$40,4,FALSE)</f>
        <v>5</v>
      </c>
      <c r="U229" s="17">
        <f>VLOOKUP("H"&amp;TEXT(L229,"0"),Punten!$A$1:$D$49,4,FALSE)</f>
        <v>3</v>
      </c>
      <c r="V229" s="17">
        <f>VLOOKUP("F"&amp;TEXT(M229,"0"),Punten!$A$1:$D$39,4,FALSE)</f>
        <v>0</v>
      </c>
      <c r="W229" s="17">
        <f t="shared" si="13"/>
        <v>29</v>
      </c>
      <c r="X229" s="17" t="str">
        <f t="shared" si="14"/>
        <v>43170B11</v>
      </c>
      <c r="Y229" s="17" t="e">
        <f>VLOOKUP(A229,'Klasse omschrijving'!$A$1:$B$44,2,FALSE)</f>
        <v>#N/A</v>
      </c>
    </row>
    <row r="230" spans="1:25" ht="14.4" x14ac:dyDescent="0.3">
      <c r="A230" s="3" t="s">
        <v>532</v>
      </c>
      <c r="B230" s="3">
        <v>52536</v>
      </c>
      <c r="C230" s="3" t="s">
        <v>357</v>
      </c>
      <c r="D230" s="3" t="s">
        <v>917</v>
      </c>
      <c r="E230" s="18">
        <v>39386</v>
      </c>
      <c r="F230" s="3" t="s">
        <v>132</v>
      </c>
      <c r="G230" s="3">
        <v>2</v>
      </c>
      <c r="H230" s="3">
        <v>2</v>
      </c>
      <c r="I230" s="3">
        <v>2</v>
      </c>
      <c r="J230" s="3"/>
      <c r="K230" s="3">
        <v>3</v>
      </c>
      <c r="L230" s="3">
        <v>7</v>
      </c>
      <c r="M230" s="3"/>
      <c r="N230" s="32">
        <v>43170</v>
      </c>
      <c r="O230" s="16">
        <f t="shared" si="15"/>
        <v>6</v>
      </c>
      <c r="P230" s="17">
        <f>COUNTIF($X:$X,X230)</f>
        <v>49</v>
      </c>
      <c r="Q230" s="17">
        <f>VLOOKUP("M"&amp;TEXT(G230,"0"),Punten!$A$1:$D$40,4,FALSE)</f>
        <v>7</v>
      </c>
      <c r="R230" s="17">
        <f>VLOOKUP("M"&amp;TEXT(H230,"0"),Punten!$A$1:$D$40,4,FALSE)</f>
        <v>7</v>
      </c>
      <c r="S230" s="17">
        <f>VLOOKUP("M"&amp;TEXT(I230,"0"),Punten!$A$1:$D$40,4,FALSE)</f>
        <v>7</v>
      </c>
      <c r="T230" s="17">
        <f>VLOOKUP("K"&amp;TEXT(K230,"0"),Punten!$A$1:$D$40,4,FALSE)</f>
        <v>5</v>
      </c>
      <c r="U230" s="17">
        <f>VLOOKUP("H"&amp;TEXT(L230,"0"),Punten!$A$1:$D$49,4,FALSE)</f>
        <v>2</v>
      </c>
      <c r="V230" s="17">
        <f>VLOOKUP("F"&amp;TEXT(M230,"0"),Punten!$A$1:$D$39,4,FALSE)</f>
        <v>0</v>
      </c>
      <c r="W230" s="17">
        <f t="shared" si="13"/>
        <v>28</v>
      </c>
      <c r="X230" s="17" t="str">
        <f t="shared" si="14"/>
        <v>43170B11</v>
      </c>
      <c r="Y230" s="17" t="e">
        <f>VLOOKUP(A230,'Klasse omschrijving'!$A$1:$B$44,2,FALSE)</f>
        <v>#N/A</v>
      </c>
    </row>
    <row r="231" spans="1:25" ht="14.4" x14ac:dyDescent="0.3">
      <c r="A231" s="3" t="s">
        <v>532</v>
      </c>
      <c r="B231" s="3">
        <v>45749</v>
      </c>
      <c r="C231" s="3" t="s">
        <v>739</v>
      </c>
      <c r="D231" s="3" t="s">
        <v>502</v>
      </c>
      <c r="E231" s="18">
        <v>39227</v>
      </c>
      <c r="F231" s="3" t="s">
        <v>897</v>
      </c>
      <c r="G231" s="3">
        <v>1</v>
      </c>
      <c r="H231" s="3">
        <v>3</v>
      </c>
      <c r="I231" s="3">
        <v>2</v>
      </c>
      <c r="J231" s="3"/>
      <c r="K231" s="3">
        <v>4</v>
      </c>
      <c r="L231" s="3">
        <v>7</v>
      </c>
      <c r="M231" s="3"/>
      <c r="N231" s="32">
        <v>43170</v>
      </c>
      <c r="O231" s="16">
        <f t="shared" si="15"/>
        <v>6</v>
      </c>
      <c r="P231" s="17">
        <f>COUNTIF($X:$X,X231)</f>
        <v>49</v>
      </c>
      <c r="Q231" s="17">
        <f>VLOOKUP("M"&amp;TEXT(G231,"0"),Punten!$A$1:$D$40,4,FALSE)</f>
        <v>8</v>
      </c>
      <c r="R231" s="17">
        <f>VLOOKUP("M"&amp;TEXT(H231,"0"),Punten!$A$1:$D$40,4,FALSE)</f>
        <v>6</v>
      </c>
      <c r="S231" s="17">
        <f>VLOOKUP("M"&amp;TEXT(I231,"0"),Punten!$A$1:$D$40,4,FALSE)</f>
        <v>7</v>
      </c>
      <c r="T231" s="17">
        <f>VLOOKUP("K"&amp;TEXT(K231,"0"),Punten!$A$1:$D$40,4,FALSE)</f>
        <v>5</v>
      </c>
      <c r="U231" s="17">
        <f>VLOOKUP("H"&amp;TEXT(L231,"0"),Punten!$A$1:$D$49,4,FALSE)</f>
        <v>2</v>
      </c>
      <c r="V231" s="17">
        <f>VLOOKUP("F"&amp;TEXT(M231,"0"),Punten!$A$1:$D$39,4,FALSE)</f>
        <v>0</v>
      </c>
      <c r="W231" s="17">
        <f t="shared" si="13"/>
        <v>28</v>
      </c>
      <c r="X231" s="17" t="str">
        <f t="shared" si="14"/>
        <v>43170B11</v>
      </c>
      <c r="Y231" s="17" t="e">
        <f>VLOOKUP(A231,'Klasse omschrijving'!$A$1:$B$44,2,FALSE)</f>
        <v>#N/A</v>
      </c>
    </row>
    <row r="232" spans="1:25" ht="14.4" x14ac:dyDescent="0.3">
      <c r="A232" s="3" t="s">
        <v>532</v>
      </c>
      <c r="B232" s="3">
        <v>45008</v>
      </c>
      <c r="C232" s="3" t="s">
        <v>120</v>
      </c>
      <c r="D232" s="3" t="s">
        <v>503</v>
      </c>
      <c r="E232" s="18">
        <v>39338</v>
      </c>
      <c r="F232" s="3" t="s">
        <v>75</v>
      </c>
      <c r="G232" s="3">
        <v>3</v>
      </c>
      <c r="H232" s="3">
        <v>4</v>
      </c>
      <c r="I232" s="3">
        <v>2</v>
      </c>
      <c r="J232" s="3"/>
      <c r="K232" s="3">
        <v>4</v>
      </c>
      <c r="L232" s="3">
        <v>8</v>
      </c>
      <c r="M232" s="3"/>
      <c r="N232" s="32">
        <v>43170</v>
      </c>
      <c r="O232" s="16">
        <f t="shared" si="15"/>
        <v>9</v>
      </c>
      <c r="P232" s="17">
        <f>COUNTIF($X:$X,X232)</f>
        <v>49</v>
      </c>
      <c r="Q232" s="17">
        <f>VLOOKUP("M"&amp;TEXT(G232,"0"),Punten!$A$1:$D$40,4,FALSE)</f>
        <v>6</v>
      </c>
      <c r="R232" s="17">
        <f>VLOOKUP("M"&amp;TEXT(H232,"0"),Punten!$A$1:$D$40,4,FALSE)</f>
        <v>5</v>
      </c>
      <c r="S232" s="17">
        <f>VLOOKUP("M"&amp;TEXT(I232,"0"),Punten!$A$1:$D$40,4,FALSE)</f>
        <v>7</v>
      </c>
      <c r="T232" s="17">
        <f>VLOOKUP("K"&amp;TEXT(K232,"0"),Punten!$A$1:$D$40,4,FALSE)</f>
        <v>5</v>
      </c>
      <c r="U232" s="17">
        <f>VLOOKUP("H"&amp;TEXT(L232,"0"),Punten!$A$1:$D$49,4,FALSE)</f>
        <v>1</v>
      </c>
      <c r="V232" s="17">
        <f>VLOOKUP("F"&amp;TEXT(M232,"0"),Punten!$A$1:$D$39,4,FALSE)</f>
        <v>0</v>
      </c>
      <c r="W232" s="17">
        <f t="shared" si="13"/>
        <v>24</v>
      </c>
      <c r="X232" s="17" t="str">
        <f t="shared" si="14"/>
        <v>43170B11</v>
      </c>
      <c r="Y232" s="17" t="e">
        <f>VLOOKUP(A232,'Klasse omschrijving'!$A$1:$B$44,2,FALSE)</f>
        <v>#N/A</v>
      </c>
    </row>
    <row r="233" spans="1:25" ht="14.4" x14ac:dyDescent="0.3">
      <c r="A233" s="3" t="s">
        <v>532</v>
      </c>
      <c r="B233" s="3">
        <v>49477</v>
      </c>
      <c r="C233" s="3" t="s">
        <v>103</v>
      </c>
      <c r="D233" s="3" t="s">
        <v>509</v>
      </c>
      <c r="E233" s="18">
        <v>39330</v>
      </c>
      <c r="F233" s="3" t="s">
        <v>68</v>
      </c>
      <c r="G233" s="3">
        <v>4</v>
      </c>
      <c r="H233" s="3">
        <v>2</v>
      </c>
      <c r="I233" s="3">
        <v>4</v>
      </c>
      <c r="J233" s="3"/>
      <c r="K233" s="3">
        <v>4</v>
      </c>
      <c r="L233" s="3">
        <v>8</v>
      </c>
      <c r="M233" s="3"/>
      <c r="N233" s="32">
        <v>43170</v>
      </c>
      <c r="O233" s="16">
        <f t="shared" si="15"/>
        <v>10</v>
      </c>
      <c r="P233" s="17">
        <f>COUNTIF($X:$X,X233)</f>
        <v>49</v>
      </c>
      <c r="Q233" s="17">
        <f>VLOOKUP("M"&amp;TEXT(G233,"0"),Punten!$A$1:$D$40,4,FALSE)</f>
        <v>5</v>
      </c>
      <c r="R233" s="17">
        <f>VLOOKUP("M"&amp;TEXT(H233,"0"),Punten!$A$1:$D$40,4,FALSE)</f>
        <v>7</v>
      </c>
      <c r="S233" s="17">
        <f>VLOOKUP("M"&amp;TEXT(I233,"0"),Punten!$A$1:$D$40,4,FALSE)</f>
        <v>5</v>
      </c>
      <c r="T233" s="17">
        <f>VLOOKUP("K"&amp;TEXT(K233,"0"),Punten!$A$1:$D$40,4,FALSE)</f>
        <v>5</v>
      </c>
      <c r="U233" s="17">
        <f>VLOOKUP("H"&amp;TEXT(L233,"0"),Punten!$A$1:$D$49,4,FALSE)</f>
        <v>1</v>
      </c>
      <c r="V233" s="17">
        <f>VLOOKUP("F"&amp;TEXT(M233,"0"),Punten!$A$1:$D$39,4,FALSE)</f>
        <v>0</v>
      </c>
      <c r="W233" s="17">
        <f t="shared" si="13"/>
        <v>23</v>
      </c>
      <c r="X233" s="17" t="str">
        <f t="shared" si="14"/>
        <v>43170B11</v>
      </c>
      <c r="Y233" s="17" t="e">
        <f>VLOOKUP(A233,'Klasse omschrijving'!$A$1:$B$44,2,FALSE)</f>
        <v>#N/A</v>
      </c>
    </row>
    <row r="234" spans="1:25" ht="14.4" x14ac:dyDescent="0.3">
      <c r="A234" s="3" t="s">
        <v>532</v>
      </c>
      <c r="B234" s="3">
        <v>42014</v>
      </c>
      <c r="C234" s="3" t="s">
        <v>131</v>
      </c>
      <c r="D234" s="3" t="s">
        <v>701</v>
      </c>
      <c r="E234" s="18">
        <v>39343</v>
      </c>
      <c r="F234" s="3" t="s">
        <v>66</v>
      </c>
      <c r="G234" s="3">
        <v>1</v>
      </c>
      <c r="H234" s="3">
        <v>1</v>
      </c>
      <c r="I234" s="3">
        <v>1</v>
      </c>
      <c r="J234" s="3"/>
      <c r="K234" s="3">
        <v>5</v>
      </c>
      <c r="L234" s="3"/>
      <c r="M234" s="3"/>
      <c r="N234" s="32">
        <v>43170</v>
      </c>
      <c r="O234" s="16">
        <f t="shared" si="15"/>
        <v>3</v>
      </c>
      <c r="P234" s="17">
        <f>COUNTIF($X:$X,X234)</f>
        <v>49</v>
      </c>
      <c r="Q234" s="17">
        <f>VLOOKUP("M"&amp;TEXT(G234,"0"),Punten!$A$1:$D$40,4,FALSE)</f>
        <v>8</v>
      </c>
      <c r="R234" s="17">
        <f>VLOOKUP("M"&amp;TEXT(H234,"0"),Punten!$A$1:$D$40,4,FALSE)</f>
        <v>8</v>
      </c>
      <c r="S234" s="17">
        <f>VLOOKUP("M"&amp;TEXT(I234,"0"),Punten!$A$1:$D$40,4,FALSE)</f>
        <v>8</v>
      </c>
      <c r="T234" s="17">
        <f>VLOOKUP("K"&amp;TEXT(K234,"0"),Punten!$A$1:$D$40,4,FALSE)</f>
        <v>4</v>
      </c>
      <c r="U234" s="17">
        <f>VLOOKUP("H"&amp;TEXT(L234,"0"),Punten!$A$1:$D$49,4,FALSE)</f>
        <v>0</v>
      </c>
      <c r="V234" s="17">
        <f>VLOOKUP("F"&amp;TEXT(M234,"0"),Punten!$A$1:$D$39,4,FALSE)</f>
        <v>0</v>
      </c>
      <c r="W234" s="17">
        <f t="shared" si="13"/>
        <v>28</v>
      </c>
      <c r="X234" s="17" t="str">
        <f t="shared" si="14"/>
        <v>43170B11</v>
      </c>
      <c r="Y234" s="17" t="e">
        <f>VLOOKUP(A234,'Klasse omschrijving'!$A$1:$B$44,2,FALSE)</f>
        <v>#N/A</v>
      </c>
    </row>
    <row r="235" spans="1:25" ht="14.4" x14ac:dyDescent="0.3">
      <c r="A235" s="3" t="s">
        <v>532</v>
      </c>
      <c r="B235" s="3">
        <v>42026</v>
      </c>
      <c r="C235" s="3" t="s">
        <v>1023</v>
      </c>
      <c r="D235" s="3" t="s">
        <v>708</v>
      </c>
      <c r="E235" s="18">
        <v>39183</v>
      </c>
      <c r="F235" s="3" t="s">
        <v>66</v>
      </c>
      <c r="G235" s="3">
        <v>4</v>
      </c>
      <c r="H235" s="3">
        <v>2</v>
      </c>
      <c r="I235" s="3">
        <v>3</v>
      </c>
      <c r="J235" s="3"/>
      <c r="K235" s="3">
        <v>5</v>
      </c>
      <c r="L235" s="3"/>
      <c r="M235" s="3"/>
      <c r="N235" s="32">
        <v>43170</v>
      </c>
      <c r="O235" s="16">
        <f t="shared" si="15"/>
        <v>9</v>
      </c>
      <c r="P235" s="17">
        <f>COUNTIF($X:$X,X235)</f>
        <v>49</v>
      </c>
      <c r="Q235" s="17">
        <f>VLOOKUP("M"&amp;TEXT(G235,"0"),Punten!$A$1:$D$40,4,FALSE)</f>
        <v>5</v>
      </c>
      <c r="R235" s="17">
        <f>VLOOKUP("M"&amp;TEXT(H235,"0"),Punten!$A$1:$D$40,4,FALSE)</f>
        <v>7</v>
      </c>
      <c r="S235" s="17">
        <f>VLOOKUP("M"&amp;TEXT(I235,"0"),Punten!$A$1:$D$40,4,FALSE)</f>
        <v>6</v>
      </c>
      <c r="T235" s="17">
        <f>VLOOKUP("K"&amp;TEXT(K235,"0"),Punten!$A$1:$D$40,4,FALSE)</f>
        <v>4</v>
      </c>
      <c r="U235" s="17">
        <f>VLOOKUP("H"&amp;TEXT(L235,"0"),Punten!$A$1:$D$49,4,FALSE)</f>
        <v>0</v>
      </c>
      <c r="V235" s="17">
        <f>VLOOKUP("F"&amp;TEXT(M235,"0"),Punten!$A$1:$D$39,4,FALSE)</f>
        <v>0</v>
      </c>
      <c r="W235" s="17">
        <f t="shared" si="13"/>
        <v>22</v>
      </c>
      <c r="X235" s="17" t="str">
        <f t="shared" si="14"/>
        <v>43170B11</v>
      </c>
      <c r="Y235" s="17" t="e">
        <f>VLOOKUP(A235,'Klasse omschrijving'!$A$1:$B$44,2,FALSE)</f>
        <v>#N/A</v>
      </c>
    </row>
    <row r="236" spans="1:25" ht="14.4" x14ac:dyDescent="0.3">
      <c r="A236" s="3" t="s">
        <v>532</v>
      </c>
      <c r="B236" s="3">
        <v>458</v>
      </c>
      <c r="C236" s="3" t="s">
        <v>311</v>
      </c>
      <c r="D236" s="3" t="s">
        <v>837</v>
      </c>
      <c r="E236" s="18">
        <v>39140</v>
      </c>
      <c r="F236" s="3" t="s">
        <v>78</v>
      </c>
      <c r="G236" s="3">
        <v>3</v>
      </c>
      <c r="H236" s="3">
        <v>3</v>
      </c>
      <c r="I236" s="3">
        <v>3</v>
      </c>
      <c r="J236" s="3"/>
      <c r="K236" s="3">
        <v>5</v>
      </c>
      <c r="L236" s="3"/>
      <c r="M236" s="3"/>
      <c r="N236" s="32">
        <v>43170</v>
      </c>
      <c r="O236" s="16">
        <f t="shared" si="15"/>
        <v>9</v>
      </c>
      <c r="P236" s="17">
        <f>COUNTIF($X:$X,X236)</f>
        <v>49</v>
      </c>
      <c r="Q236" s="17">
        <f>VLOOKUP("M"&amp;TEXT(G236,"0"),Punten!$A$1:$D$40,4,FALSE)</f>
        <v>6</v>
      </c>
      <c r="R236" s="17">
        <f>VLOOKUP("M"&amp;TEXT(H236,"0"),Punten!$A$1:$D$40,4,FALSE)</f>
        <v>6</v>
      </c>
      <c r="S236" s="17">
        <f>VLOOKUP("M"&amp;TEXT(I236,"0"),Punten!$A$1:$D$40,4,FALSE)</f>
        <v>6</v>
      </c>
      <c r="T236" s="17">
        <f>VLOOKUP("K"&amp;TEXT(K236,"0"),Punten!$A$1:$D$40,4,FALSE)</f>
        <v>4</v>
      </c>
      <c r="U236" s="17">
        <f>VLOOKUP("H"&amp;TEXT(L236,"0"),Punten!$A$1:$D$49,4,FALSE)</f>
        <v>0</v>
      </c>
      <c r="V236" s="17">
        <f>VLOOKUP("F"&amp;TEXT(M236,"0"),Punten!$A$1:$D$39,4,FALSE)</f>
        <v>0</v>
      </c>
      <c r="W236" s="17">
        <f t="shared" si="13"/>
        <v>22</v>
      </c>
      <c r="X236" s="17" t="str">
        <f t="shared" si="14"/>
        <v>43170B11</v>
      </c>
      <c r="Y236" s="17" t="e">
        <f>VLOOKUP(A236,'Klasse omschrijving'!$A$1:$B$44,2,FALSE)</f>
        <v>#N/A</v>
      </c>
    </row>
    <row r="237" spans="1:25" ht="14.4" x14ac:dyDescent="0.3">
      <c r="A237" s="3" t="s">
        <v>532</v>
      </c>
      <c r="B237" s="3">
        <v>52160</v>
      </c>
      <c r="C237" s="3" t="s">
        <v>144</v>
      </c>
      <c r="D237" s="3" t="s">
        <v>936</v>
      </c>
      <c r="E237" s="18">
        <v>39144</v>
      </c>
      <c r="F237" s="3" t="s">
        <v>132</v>
      </c>
      <c r="G237" s="3">
        <v>4</v>
      </c>
      <c r="H237" s="3">
        <v>4</v>
      </c>
      <c r="I237" s="3">
        <v>4</v>
      </c>
      <c r="J237" s="3"/>
      <c r="K237" s="3">
        <v>5</v>
      </c>
      <c r="L237" s="3"/>
      <c r="M237" s="3"/>
      <c r="N237" s="32">
        <v>43170</v>
      </c>
      <c r="O237" s="16">
        <f t="shared" si="15"/>
        <v>12</v>
      </c>
      <c r="P237" s="17">
        <f>COUNTIF($X:$X,X237)</f>
        <v>49</v>
      </c>
      <c r="Q237" s="17">
        <f>VLOOKUP("M"&amp;TEXT(G237,"0"),Punten!$A$1:$D$40,4,FALSE)</f>
        <v>5</v>
      </c>
      <c r="R237" s="17">
        <f>VLOOKUP("M"&amp;TEXT(H237,"0"),Punten!$A$1:$D$40,4,FALSE)</f>
        <v>5</v>
      </c>
      <c r="S237" s="17">
        <f>VLOOKUP("M"&amp;TEXT(I237,"0"),Punten!$A$1:$D$40,4,FALSE)</f>
        <v>5</v>
      </c>
      <c r="T237" s="17">
        <f>VLOOKUP("K"&amp;TEXT(K237,"0"),Punten!$A$1:$D$40,4,FALSE)</f>
        <v>4</v>
      </c>
      <c r="U237" s="17">
        <f>VLOOKUP("H"&amp;TEXT(L237,"0"),Punten!$A$1:$D$49,4,FALSE)</f>
        <v>0</v>
      </c>
      <c r="V237" s="17">
        <f>VLOOKUP("F"&amp;TEXT(M237,"0"),Punten!$A$1:$D$39,4,FALSE)</f>
        <v>0</v>
      </c>
      <c r="W237" s="17">
        <f t="shared" si="13"/>
        <v>19</v>
      </c>
      <c r="X237" s="17" t="str">
        <f t="shared" si="14"/>
        <v>43170B11</v>
      </c>
      <c r="Y237" s="17" t="e">
        <f>VLOOKUP(A237,'Klasse omschrijving'!$A$1:$B$44,2,FALSE)</f>
        <v>#N/A</v>
      </c>
    </row>
    <row r="238" spans="1:25" ht="14.4" x14ac:dyDescent="0.3">
      <c r="A238" s="3" t="s">
        <v>532</v>
      </c>
      <c r="B238" s="3">
        <v>47839</v>
      </c>
      <c r="C238" s="3" t="s">
        <v>100</v>
      </c>
      <c r="D238" s="3" t="s">
        <v>504</v>
      </c>
      <c r="E238" s="18">
        <v>39423</v>
      </c>
      <c r="F238" s="3" t="s">
        <v>71</v>
      </c>
      <c r="G238" s="3">
        <v>1</v>
      </c>
      <c r="H238" s="3">
        <v>1</v>
      </c>
      <c r="I238" s="3">
        <v>1</v>
      </c>
      <c r="J238" s="3"/>
      <c r="K238" s="3">
        <v>6</v>
      </c>
      <c r="L238" s="3"/>
      <c r="M238" s="3"/>
      <c r="N238" s="32">
        <v>43170</v>
      </c>
      <c r="O238" s="16">
        <f t="shared" si="15"/>
        <v>3</v>
      </c>
      <c r="P238" s="17">
        <f>COUNTIF($X:$X,X238)</f>
        <v>49</v>
      </c>
      <c r="Q238" s="17">
        <f>VLOOKUP("M"&amp;TEXT(G238,"0"),Punten!$A$1:$D$40,4,FALSE)</f>
        <v>8</v>
      </c>
      <c r="R238" s="17">
        <f>VLOOKUP("M"&amp;TEXT(H238,"0"),Punten!$A$1:$D$40,4,FALSE)</f>
        <v>8</v>
      </c>
      <c r="S238" s="17">
        <f>VLOOKUP("M"&amp;TEXT(I238,"0"),Punten!$A$1:$D$40,4,FALSE)</f>
        <v>8</v>
      </c>
      <c r="T238" s="17">
        <f>VLOOKUP("K"&amp;TEXT(K238,"0"),Punten!$A$1:$D$40,4,FALSE)</f>
        <v>3</v>
      </c>
      <c r="U238" s="17">
        <f>VLOOKUP("H"&amp;TEXT(L238,"0"),Punten!$A$1:$D$49,4,FALSE)</f>
        <v>0</v>
      </c>
      <c r="V238" s="17">
        <f>VLOOKUP("F"&amp;TEXT(M238,"0"),Punten!$A$1:$D$39,4,FALSE)</f>
        <v>0</v>
      </c>
      <c r="W238" s="17">
        <f t="shared" si="13"/>
        <v>27</v>
      </c>
      <c r="X238" s="17" t="str">
        <f t="shared" si="14"/>
        <v>43170B11</v>
      </c>
      <c r="Y238" s="17" t="e">
        <f>VLOOKUP(A238,'Klasse omschrijving'!$A$1:$B$44,2,FALSE)</f>
        <v>#N/A</v>
      </c>
    </row>
    <row r="239" spans="1:25" ht="14.4" x14ac:dyDescent="0.3">
      <c r="A239" s="3" t="s">
        <v>532</v>
      </c>
      <c r="B239" s="3">
        <v>51391</v>
      </c>
      <c r="C239" s="3" t="s">
        <v>915</v>
      </c>
      <c r="D239" s="3" t="s">
        <v>916</v>
      </c>
      <c r="E239" s="18">
        <v>39101</v>
      </c>
      <c r="F239" s="3" t="s">
        <v>68</v>
      </c>
      <c r="G239" s="3">
        <v>2</v>
      </c>
      <c r="H239" s="3">
        <v>3</v>
      </c>
      <c r="I239" s="3">
        <v>3</v>
      </c>
      <c r="J239" s="3"/>
      <c r="K239" s="3">
        <v>6</v>
      </c>
      <c r="L239" s="3"/>
      <c r="M239" s="3"/>
      <c r="N239" s="32">
        <v>43170</v>
      </c>
      <c r="O239" s="16">
        <f t="shared" si="15"/>
        <v>8</v>
      </c>
      <c r="P239" s="17">
        <f>COUNTIF($X:$X,X239)</f>
        <v>49</v>
      </c>
      <c r="Q239" s="17">
        <f>VLOOKUP("M"&amp;TEXT(G239,"0"),Punten!$A$1:$D$40,4,FALSE)</f>
        <v>7</v>
      </c>
      <c r="R239" s="17">
        <f>VLOOKUP("M"&amp;TEXT(H239,"0"),Punten!$A$1:$D$40,4,FALSE)</f>
        <v>6</v>
      </c>
      <c r="S239" s="17">
        <f>VLOOKUP("M"&amp;TEXT(I239,"0"),Punten!$A$1:$D$40,4,FALSE)</f>
        <v>6</v>
      </c>
      <c r="T239" s="17">
        <f>VLOOKUP("K"&amp;TEXT(K239,"0"),Punten!$A$1:$D$40,4,FALSE)</f>
        <v>3</v>
      </c>
      <c r="U239" s="17">
        <f>VLOOKUP("H"&amp;TEXT(L239,"0"),Punten!$A$1:$D$49,4,FALSE)</f>
        <v>0</v>
      </c>
      <c r="V239" s="17">
        <f>VLOOKUP("F"&amp;TEXT(M239,"0"),Punten!$A$1:$D$39,4,FALSE)</f>
        <v>0</v>
      </c>
      <c r="W239" s="17">
        <f t="shared" si="13"/>
        <v>22</v>
      </c>
      <c r="X239" s="17" t="str">
        <f t="shared" si="14"/>
        <v>43170B11</v>
      </c>
      <c r="Y239" s="17" t="e">
        <f>VLOOKUP(A239,'Klasse omschrijving'!$A$1:$B$44,2,FALSE)</f>
        <v>#N/A</v>
      </c>
    </row>
    <row r="240" spans="1:25" ht="14.4" x14ac:dyDescent="0.3">
      <c r="A240" s="3" t="s">
        <v>532</v>
      </c>
      <c r="B240" s="3">
        <v>51833</v>
      </c>
      <c r="C240" s="3" t="s">
        <v>133</v>
      </c>
      <c r="D240" s="3" t="s">
        <v>522</v>
      </c>
      <c r="E240" s="18">
        <v>39099</v>
      </c>
      <c r="F240" s="3" t="s">
        <v>111</v>
      </c>
      <c r="G240" s="3">
        <v>3</v>
      </c>
      <c r="H240" s="3">
        <v>4</v>
      </c>
      <c r="I240" s="3">
        <v>4</v>
      </c>
      <c r="J240" s="3"/>
      <c r="K240" s="3">
        <v>6</v>
      </c>
      <c r="L240" s="3"/>
      <c r="M240" s="3"/>
      <c r="N240" s="32">
        <v>43170</v>
      </c>
      <c r="O240" s="16">
        <f t="shared" si="15"/>
        <v>11</v>
      </c>
      <c r="P240" s="17">
        <f>COUNTIF($X:$X,X240)</f>
        <v>49</v>
      </c>
      <c r="Q240" s="17">
        <f>VLOOKUP("M"&amp;TEXT(G240,"0"),Punten!$A$1:$D$40,4,FALSE)</f>
        <v>6</v>
      </c>
      <c r="R240" s="17">
        <f>VLOOKUP("M"&amp;TEXT(H240,"0"),Punten!$A$1:$D$40,4,FALSE)</f>
        <v>5</v>
      </c>
      <c r="S240" s="17">
        <f>VLOOKUP("M"&amp;TEXT(I240,"0"),Punten!$A$1:$D$40,4,FALSE)</f>
        <v>5</v>
      </c>
      <c r="T240" s="17">
        <f>VLOOKUP("K"&amp;TEXT(K240,"0"),Punten!$A$1:$D$40,4,FALSE)</f>
        <v>3</v>
      </c>
      <c r="U240" s="17">
        <f>VLOOKUP("H"&amp;TEXT(L240,"0"),Punten!$A$1:$D$49,4,FALSE)</f>
        <v>0</v>
      </c>
      <c r="V240" s="17">
        <f>VLOOKUP("F"&amp;TEXT(M240,"0"),Punten!$A$1:$D$39,4,FALSE)</f>
        <v>0</v>
      </c>
      <c r="W240" s="17">
        <f t="shared" si="13"/>
        <v>19</v>
      </c>
      <c r="X240" s="17" t="str">
        <f t="shared" si="14"/>
        <v>43170B11</v>
      </c>
      <c r="Y240" s="17" t="e">
        <f>VLOOKUP(A240,'Klasse omschrijving'!$A$1:$B$44,2,FALSE)</f>
        <v>#N/A</v>
      </c>
    </row>
    <row r="241" spans="1:25" ht="14.4" x14ac:dyDescent="0.3">
      <c r="A241" s="3" t="s">
        <v>532</v>
      </c>
      <c r="B241" s="3">
        <v>99989</v>
      </c>
      <c r="C241" s="3" t="s">
        <v>1024</v>
      </c>
      <c r="D241" s="3" t="s">
        <v>1025</v>
      </c>
      <c r="E241" s="18">
        <v>39323</v>
      </c>
      <c r="F241" s="3"/>
      <c r="G241" s="3">
        <v>4</v>
      </c>
      <c r="H241" s="3">
        <v>4</v>
      </c>
      <c r="I241" s="3">
        <v>4</v>
      </c>
      <c r="J241" s="3"/>
      <c r="K241" s="3">
        <v>6</v>
      </c>
      <c r="L241" s="3"/>
      <c r="M241" s="3"/>
      <c r="N241" s="32">
        <v>43170</v>
      </c>
      <c r="O241" s="16">
        <f t="shared" si="15"/>
        <v>12</v>
      </c>
      <c r="P241" s="17">
        <f>COUNTIF($X:$X,X241)</f>
        <v>49</v>
      </c>
      <c r="Q241" s="17">
        <f>VLOOKUP("M"&amp;TEXT(G241,"0"),Punten!$A$1:$D$40,4,FALSE)</f>
        <v>5</v>
      </c>
      <c r="R241" s="17">
        <f>VLOOKUP("M"&amp;TEXT(H241,"0"),Punten!$A$1:$D$40,4,FALSE)</f>
        <v>5</v>
      </c>
      <c r="S241" s="17">
        <f>VLOOKUP("M"&amp;TEXT(I241,"0"),Punten!$A$1:$D$40,4,FALSE)</f>
        <v>5</v>
      </c>
      <c r="T241" s="17">
        <f>VLOOKUP("K"&amp;TEXT(K241,"0"),Punten!$A$1:$D$40,4,FALSE)</f>
        <v>3</v>
      </c>
      <c r="U241" s="17">
        <f>VLOOKUP("H"&amp;TEXT(L241,"0"),Punten!$A$1:$D$49,4,FALSE)</f>
        <v>0</v>
      </c>
      <c r="V241" s="17">
        <f>VLOOKUP("F"&amp;TEXT(M241,"0"),Punten!$A$1:$D$39,4,FALSE)</f>
        <v>0</v>
      </c>
      <c r="W241" s="17">
        <f t="shared" si="13"/>
        <v>18</v>
      </c>
      <c r="X241" s="17" t="str">
        <f t="shared" si="14"/>
        <v>43170B11</v>
      </c>
      <c r="Y241" s="17" t="e">
        <f>VLOOKUP(A241,'Klasse omschrijving'!$A$1:$B$44,2,FALSE)</f>
        <v>#N/A</v>
      </c>
    </row>
    <row r="242" spans="1:25" ht="14.4" x14ac:dyDescent="0.3">
      <c r="A242" s="3" t="s">
        <v>532</v>
      </c>
      <c r="B242" s="3">
        <v>52548</v>
      </c>
      <c r="C242" s="3" t="s">
        <v>99</v>
      </c>
      <c r="D242" s="3" t="s">
        <v>524</v>
      </c>
      <c r="E242" s="18">
        <v>39214</v>
      </c>
      <c r="F242" s="3" t="s">
        <v>89</v>
      </c>
      <c r="G242" s="3">
        <v>3</v>
      </c>
      <c r="H242" s="3">
        <v>3</v>
      </c>
      <c r="I242" s="3">
        <v>3</v>
      </c>
      <c r="J242" s="3"/>
      <c r="K242" s="3">
        <v>7</v>
      </c>
      <c r="L242" s="3"/>
      <c r="M242" s="3"/>
      <c r="N242" s="32">
        <v>43170</v>
      </c>
      <c r="O242" s="16">
        <f t="shared" si="15"/>
        <v>9</v>
      </c>
      <c r="P242" s="17">
        <f>COUNTIF($X:$X,X242)</f>
        <v>49</v>
      </c>
      <c r="Q242" s="17">
        <f>VLOOKUP("M"&amp;TEXT(G242,"0"),Punten!$A$1:$D$40,4,FALSE)</f>
        <v>6</v>
      </c>
      <c r="R242" s="17">
        <f>VLOOKUP("M"&amp;TEXT(H242,"0"),Punten!$A$1:$D$40,4,FALSE)</f>
        <v>6</v>
      </c>
      <c r="S242" s="17">
        <f>VLOOKUP("M"&amp;TEXT(I242,"0"),Punten!$A$1:$D$40,4,FALSE)</f>
        <v>6</v>
      </c>
      <c r="T242" s="17">
        <f>VLOOKUP("K"&amp;TEXT(K242,"0"),Punten!$A$1:$D$40,4,FALSE)</f>
        <v>2</v>
      </c>
      <c r="U242" s="17">
        <f>VLOOKUP("H"&amp;TEXT(L242,"0"),Punten!$A$1:$D$49,4,FALSE)</f>
        <v>0</v>
      </c>
      <c r="V242" s="17">
        <f>VLOOKUP("F"&amp;TEXT(M242,"0"),Punten!$A$1:$D$39,4,FALSE)</f>
        <v>0</v>
      </c>
      <c r="W242" s="17">
        <f t="shared" si="13"/>
        <v>20</v>
      </c>
      <c r="X242" s="17" t="str">
        <f t="shared" si="14"/>
        <v>43170B11</v>
      </c>
      <c r="Y242" s="17" t="e">
        <f>VLOOKUP(A242,'Klasse omschrijving'!$A$1:$B$44,2,FALSE)</f>
        <v>#N/A</v>
      </c>
    </row>
    <row r="243" spans="1:25" ht="14.4" x14ac:dyDescent="0.3">
      <c r="A243" s="3" t="s">
        <v>532</v>
      </c>
      <c r="B243" s="3">
        <v>47771</v>
      </c>
      <c r="C243" s="3" t="s">
        <v>127</v>
      </c>
      <c r="D243" s="3" t="s">
        <v>498</v>
      </c>
      <c r="E243" s="18">
        <v>39101</v>
      </c>
      <c r="F243" s="3" t="s">
        <v>111</v>
      </c>
      <c r="G243" s="3">
        <v>3</v>
      </c>
      <c r="H243" s="3">
        <v>3</v>
      </c>
      <c r="I243" s="3">
        <v>3</v>
      </c>
      <c r="J243" s="3"/>
      <c r="K243" s="3">
        <v>7</v>
      </c>
      <c r="L243" s="3"/>
      <c r="M243" s="3"/>
      <c r="N243" s="32">
        <v>43170</v>
      </c>
      <c r="O243" s="16">
        <f t="shared" si="15"/>
        <v>9</v>
      </c>
      <c r="P243" s="17">
        <f>COUNTIF($X:$X,X243)</f>
        <v>49</v>
      </c>
      <c r="Q243" s="17">
        <f>VLOOKUP("M"&amp;TEXT(G243,"0"),Punten!$A$1:$D$40,4,FALSE)</f>
        <v>6</v>
      </c>
      <c r="R243" s="17">
        <f>VLOOKUP("M"&amp;TEXT(H243,"0"),Punten!$A$1:$D$40,4,FALSE)</f>
        <v>6</v>
      </c>
      <c r="S243" s="17">
        <f>VLOOKUP("M"&amp;TEXT(I243,"0"),Punten!$A$1:$D$40,4,FALSE)</f>
        <v>6</v>
      </c>
      <c r="T243" s="17">
        <f>VLOOKUP("K"&amp;TEXT(K243,"0"),Punten!$A$1:$D$40,4,FALSE)</f>
        <v>2</v>
      </c>
      <c r="U243" s="17">
        <f>VLOOKUP("H"&amp;TEXT(L243,"0"),Punten!$A$1:$D$49,4,FALSE)</f>
        <v>0</v>
      </c>
      <c r="V243" s="17">
        <f>VLOOKUP("F"&amp;TEXT(M243,"0"),Punten!$A$1:$D$39,4,FALSE)</f>
        <v>0</v>
      </c>
      <c r="W243" s="17">
        <f t="shared" si="13"/>
        <v>20</v>
      </c>
      <c r="X243" s="17" t="str">
        <f t="shared" si="14"/>
        <v>43170B11</v>
      </c>
      <c r="Y243" s="17" t="e">
        <f>VLOOKUP(A243,'Klasse omschrijving'!$A$1:$B$44,2,FALSE)</f>
        <v>#N/A</v>
      </c>
    </row>
    <row r="244" spans="1:25" ht="14.4" x14ac:dyDescent="0.3">
      <c r="A244" s="3" t="s">
        <v>532</v>
      </c>
      <c r="B244" s="3">
        <v>48093</v>
      </c>
      <c r="C244" s="3" t="s">
        <v>151</v>
      </c>
      <c r="D244" s="3" t="s">
        <v>706</v>
      </c>
      <c r="E244" s="18">
        <v>39387</v>
      </c>
      <c r="F244" s="3" t="s">
        <v>71</v>
      </c>
      <c r="G244" s="3">
        <v>3</v>
      </c>
      <c r="H244" s="3">
        <v>3</v>
      </c>
      <c r="I244" s="3">
        <v>3</v>
      </c>
      <c r="J244" s="3"/>
      <c r="K244" s="3">
        <v>7</v>
      </c>
      <c r="L244" s="3"/>
      <c r="M244" s="3"/>
      <c r="N244" s="32">
        <v>43170</v>
      </c>
      <c r="O244" s="16">
        <f t="shared" si="15"/>
        <v>9</v>
      </c>
      <c r="P244" s="17">
        <f>COUNTIF($X:$X,X244)</f>
        <v>49</v>
      </c>
      <c r="Q244" s="17">
        <f>VLOOKUP("M"&amp;TEXT(G244,"0"),Punten!$A$1:$D$40,4,FALSE)</f>
        <v>6</v>
      </c>
      <c r="R244" s="17">
        <f>VLOOKUP("M"&amp;TEXT(H244,"0"),Punten!$A$1:$D$40,4,FALSE)</f>
        <v>6</v>
      </c>
      <c r="S244" s="17">
        <f>VLOOKUP("M"&amp;TEXT(I244,"0"),Punten!$A$1:$D$40,4,FALSE)</f>
        <v>6</v>
      </c>
      <c r="T244" s="17">
        <f>VLOOKUP("K"&amp;TEXT(K244,"0"),Punten!$A$1:$D$40,4,FALSE)</f>
        <v>2</v>
      </c>
      <c r="U244" s="17">
        <f>VLOOKUP("H"&amp;TEXT(L244,"0"),Punten!$A$1:$D$49,4,FALSE)</f>
        <v>0</v>
      </c>
      <c r="V244" s="17">
        <f>VLOOKUP("F"&amp;TEXT(M244,"0"),Punten!$A$1:$D$39,4,FALSE)</f>
        <v>0</v>
      </c>
      <c r="W244" s="17">
        <f t="shared" si="13"/>
        <v>20</v>
      </c>
      <c r="X244" s="17" t="str">
        <f t="shared" si="14"/>
        <v>43170B11</v>
      </c>
      <c r="Y244" s="17" t="e">
        <f>VLOOKUP(A244,'Klasse omschrijving'!$A$1:$B$44,2,FALSE)</f>
        <v>#N/A</v>
      </c>
    </row>
    <row r="245" spans="1:25" ht="14.4" x14ac:dyDescent="0.3">
      <c r="A245" s="3" t="s">
        <v>532</v>
      </c>
      <c r="B245" s="3">
        <v>51343</v>
      </c>
      <c r="C245" s="3" t="s">
        <v>83</v>
      </c>
      <c r="D245" s="3" t="s">
        <v>499</v>
      </c>
      <c r="E245" s="18">
        <v>39421</v>
      </c>
      <c r="F245" s="3" t="s">
        <v>84</v>
      </c>
      <c r="G245" s="3">
        <v>4</v>
      </c>
      <c r="H245" s="3">
        <v>4</v>
      </c>
      <c r="I245" s="3">
        <v>4</v>
      </c>
      <c r="J245" s="3"/>
      <c r="K245" s="3">
        <v>7</v>
      </c>
      <c r="L245" s="3"/>
      <c r="M245" s="3"/>
      <c r="N245" s="32">
        <v>43170</v>
      </c>
      <c r="O245" s="16">
        <f t="shared" si="15"/>
        <v>12</v>
      </c>
      <c r="P245" s="17">
        <f>COUNTIF($X:$X,X245)</f>
        <v>49</v>
      </c>
      <c r="Q245" s="17">
        <f>VLOOKUP("M"&amp;TEXT(G245,"0"),Punten!$A$1:$D$40,4,FALSE)</f>
        <v>5</v>
      </c>
      <c r="R245" s="17">
        <f>VLOOKUP("M"&amp;TEXT(H245,"0"),Punten!$A$1:$D$40,4,FALSE)</f>
        <v>5</v>
      </c>
      <c r="S245" s="17">
        <f>VLOOKUP("M"&amp;TEXT(I245,"0"),Punten!$A$1:$D$40,4,FALSE)</f>
        <v>5</v>
      </c>
      <c r="T245" s="17">
        <f>VLOOKUP("K"&amp;TEXT(K245,"0"),Punten!$A$1:$D$40,4,FALSE)</f>
        <v>2</v>
      </c>
      <c r="U245" s="17">
        <f>VLOOKUP("H"&amp;TEXT(L245,"0"),Punten!$A$1:$D$49,4,FALSE)</f>
        <v>0</v>
      </c>
      <c r="V245" s="17">
        <f>VLOOKUP("F"&amp;TEXT(M245,"0"),Punten!$A$1:$D$39,4,FALSE)</f>
        <v>0</v>
      </c>
      <c r="W245" s="17">
        <f t="shared" si="13"/>
        <v>17</v>
      </c>
      <c r="X245" s="17" t="str">
        <f t="shared" si="14"/>
        <v>43170B11</v>
      </c>
      <c r="Y245" s="17" t="e">
        <f>VLOOKUP(A245,'Klasse omschrijving'!$A$1:$B$44,2,FALSE)</f>
        <v>#N/A</v>
      </c>
    </row>
    <row r="246" spans="1:25" ht="14.4" x14ac:dyDescent="0.3">
      <c r="A246" s="3" t="s">
        <v>532</v>
      </c>
      <c r="B246" s="3">
        <v>45232</v>
      </c>
      <c r="C246" s="3" t="s">
        <v>1026</v>
      </c>
      <c r="D246" s="3" t="s">
        <v>1027</v>
      </c>
      <c r="E246" s="18">
        <v>39256</v>
      </c>
      <c r="F246" s="3" t="s">
        <v>75</v>
      </c>
      <c r="G246" s="3">
        <v>4</v>
      </c>
      <c r="H246" s="3">
        <v>3</v>
      </c>
      <c r="I246" s="3">
        <v>3</v>
      </c>
      <c r="J246" s="3"/>
      <c r="K246" s="3">
        <v>8</v>
      </c>
      <c r="L246" s="3"/>
      <c r="M246" s="3"/>
      <c r="N246" s="32">
        <v>43170</v>
      </c>
      <c r="O246" s="16">
        <f t="shared" si="15"/>
        <v>10</v>
      </c>
      <c r="P246" s="17">
        <f>COUNTIF($X:$X,X246)</f>
        <v>49</v>
      </c>
      <c r="Q246" s="17">
        <f>VLOOKUP("M"&amp;TEXT(G246,"0"),Punten!$A$1:$D$40,4,FALSE)</f>
        <v>5</v>
      </c>
      <c r="R246" s="17">
        <f>VLOOKUP("M"&amp;TEXT(H246,"0"),Punten!$A$1:$D$40,4,FALSE)</f>
        <v>6</v>
      </c>
      <c r="S246" s="17">
        <f>VLOOKUP("M"&amp;TEXT(I246,"0"),Punten!$A$1:$D$40,4,FALSE)</f>
        <v>6</v>
      </c>
      <c r="T246" s="17">
        <f>VLOOKUP("K"&amp;TEXT(K246,"0"),Punten!$A$1:$D$40,4,FALSE)</f>
        <v>1</v>
      </c>
      <c r="U246" s="17">
        <f>VLOOKUP("H"&amp;TEXT(L246,"0"),Punten!$A$1:$D$49,4,FALSE)</f>
        <v>0</v>
      </c>
      <c r="V246" s="17">
        <f>VLOOKUP("F"&amp;TEXT(M246,"0"),Punten!$A$1:$D$39,4,FALSE)</f>
        <v>0</v>
      </c>
      <c r="W246" s="17">
        <f t="shared" si="13"/>
        <v>18</v>
      </c>
      <c r="X246" s="17" t="str">
        <f t="shared" si="14"/>
        <v>43170B11</v>
      </c>
      <c r="Y246" s="17" t="e">
        <f>VLOOKUP(A246,'Klasse omschrijving'!$A$1:$B$44,2,FALSE)</f>
        <v>#N/A</v>
      </c>
    </row>
    <row r="247" spans="1:25" ht="14.4" x14ac:dyDescent="0.3">
      <c r="A247" s="3" t="s">
        <v>532</v>
      </c>
      <c r="B247" s="3">
        <v>53523</v>
      </c>
      <c r="C247" s="3" t="s">
        <v>833</v>
      </c>
      <c r="D247" s="3" t="s">
        <v>834</v>
      </c>
      <c r="E247" s="18">
        <v>39249</v>
      </c>
      <c r="F247" s="3" t="s">
        <v>110</v>
      </c>
      <c r="G247" s="3">
        <v>5</v>
      </c>
      <c r="H247" s="3">
        <v>2</v>
      </c>
      <c r="I247" s="3">
        <v>4</v>
      </c>
      <c r="J247" s="3"/>
      <c r="K247" s="3">
        <v>8</v>
      </c>
      <c r="L247" s="3"/>
      <c r="M247" s="3"/>
      <c r="N247" s="32">
        <v>43170</v>
      </c>
      <c r="O247" s="16">
        <f t="shared" si="15"/>
        <v>11</v>
      </c>
      <c r="P247" s="17">
        <f>COUNTIF($X:$X,X247)</f>
        <v>49</v>
      </c>
      <c r="Q247" s="17">
        <f>VLOOKUP("M"&amp;TEXT(G247,"0"),Punten!$A$1:$D$40,4,FALSE)</f>
        <v>4</v>
      </c>
      <c r="R247" s="17">
        <f>VLOOKUP("M"&amp;TEXT(H247,"0"),Punten!$A$1:$D$40,4,FALSE)</f>
        <v>7</v>
      </c>
      <c r="S247" s="17">
        <f>VLOOKUP("M"&amp;TEXT(I247,"0"),Punten!$A$1:$D$40,4,FALSE)</f>
        <v>5</v>
      </c>
      <c r="T247" s="17">
        <f>VLOOKUP("K"&amp;TEXT(K247,"0"),Punten!$A$1:$D$40,4,FALSE)</f>
        <v>1</v>
      </c>
      <c r="U247" s="17">
        <f>VLOOKUP("H"&amp;TEXT(L247,"0"),Punten!$A$1:$D$49,4,FALSE)</f>
        <v>0</v>
      </c>
      <c r="V247" s="17">
        <f>VLOOKUP("F"&amp;TEXT(M247,"0"),Punten!$A$1:$D$39,4,FALSE)</f>
        <v>0</v>
      </c>
      <c r="W247" s="17">
        <f t="shared" si="13"/>
        <v>17</v>
      </c>
      <c r="X247" s="17" t="str">
        <f t="shared" si="14"/>
        <v>43170B11</v>
      </c>
      <c r="Y247" s="17" t="e">
        <f>VLOOKUP(A247,'Klasse omschrijving'!$A$1:$B$44,2,FALSE)</f>
        <v>#N/A</v>
      </c>
    </row>
    <row r="248" spans="1:25" ht="14.4" x14ac:dyDescent="0.3">
      <c r="A248" s="3" t="s">
        <v>532</v>
      </c>
      <c r="B248" s="3">
        <v>53843</v>
      </c>
      <c r="C248" s="3" t="s">
        <v>65</v>
      </c>
      <c r="D248" s="3" t="s">
        <v>660</v>
      </c>
      <c r="E248" s="18">
        <v>39158</v>
      </c>
      <c r="F248" s="3" t="s">
        <v>68</v>
      </c>
      <c r="G248" s="3">
        <v>4</v>
      </c>
      <c r="H248" s="3">
        <v>4</v>
      </c>
      <c r="I248" s="3">
        <v>4</v>
      </c>
      <c r="J248" s="3"/>
      <c r="K248" s="3">
        <v>8</v>
      </c>
      <c r="L248" s="3"/>
      <c r="M248" s="3"/>
      <c r="N248" s="32">
        <v>43170</v>
      </c>
      <c r="O248" s="16">
        <f t="shared" si="15"/>
        <v>12</v>
      </c>
      <c r="P248" s="17">
        <f>COUNTIF($X:$X,X248)</f>
        <v>49</v>
      </c>
      <c r="Q248" s="17">
        <f>VLOOKUP("M"&amp;TEXT(G248,"0"),Punten!$A$1:$D$40,4,FALSE)</f>
        <v>5</v>
      </c>
      <c r="R248" s="17">
        <f>VLOOKUP("M"&amp;TEXT(H248,"0"),Punten!$A$1:$D$40,4,FALSE)</f>
        <v>5</v>
      </c>
      <c r="S248" s="17">
        <f>VLOOKUP("M"&amp;TEXT(I248,"0"),Punten!$A$1:$D$40,4,FALSE)</f>
        <v>5</v>
      </c>
      <c r="T248" s="17">
        <f>VLOOKUP("K"&amp;TEXT(K248,"0"),Punten!$A$1:$D$40,4,FALSE)</f>
        <v>1</v>
      </c>
      <c r="U248" s="17">
        <f>VLOOKUP("H"&amp;TEXT(L248,"0"),Punten!$A$1:$D$49,4,FALSE)</f>
        <v>0</v>
      </c>
      <c r="V248" s="17">
        <f>VLOOKUP("F"&amp;TEXT(M248,"0"),Punten!$A$1:$D$39,4,FALSE)</f>
        <v>0</v>
      </c>
      <c r="W248" s="17">
        <f t="shared" si="13"/>
        <v>16</v>
      </c>
      <c r="X248" s="17" t="str">
        <f t="shared" si="14"/>
        <v>43170B11</v>
      </c>
      <c r="Y248" s="17" t="e">
        <f>VLOOKUP(A248,'Klasse omschrijving'!$A$1:$B$44,2,FALSE)</f>
        <v>#N/A</v>
      </c>
    </row>
    <row r="249" spans="1:25" ht="14.4" x14ac:dyDescent="0.3">
      <c r="A249" s="3" t="s">
        <v>532</v>
      </c>
      <c r="B249" s="3">
        <v>44996</v>
      </c>
      <c r="C249" s="3" t="s">
        <v>495</v>
      </c>
      <c r="D249" s="3" t="s">
        <v>496</v>
      </c>
      <c r="E249" s="18">
        <v>39199</v>
      </c>
      <c r="F249" s="3" t="s">
        <v>86</v>
      </c>
      <c r="G249" s="3">
        <v>3</v>
      </c>
      <c r="H249" s="3">
        <v>5</v>
      </c>
      <c r="I249" s="3">
        <v>4</v>
      </c>
      <c r="J249" s="3"/>
      <c r="K249" s="3">
        <v>8</v>
      </c>
      <c r="L249" s="3"/>
      <c r="M249" s="3"/>
      <c r="N249" s="32">
        <v>43170</v>
      </c>
      <c r="O249" s="16">
        <f t="shared" si="15"/>
        <v>12</v>
      </c>
      <c r="P249" s="17">
        <f>COUNTIF($X:$X,X249)</f>
        <v>49</v>
      </c>
      <c r="Q249" s="17">
        <f>VLOOKUP("M"&amp;TEXT(G249,"0"),Punten!$A$1:$D$40,4,FALSE)</f>
        <v>6</v>
      </c>
      <c r="R249" s="17">
        <f>VLOOKUP("M"&amp;TEXT(H249,"0"),Punten!$A$1:$D$40,4,FALSE)</f>
        <v>4</v>
      </c>
      <c r="S249" s="17">
        <f>VLOOKUP("M"&amp;TEXT(I249,"0"),Punten!$A$1:$D$40,4,FALSE)</f>
        <v>5</v>
      </c>
      <c r="T249" s="17">
        <f>VLOOKUP("K"&amp;TEXT(K249,"0"),Punten!$A$1:$D$40,4,FALSE)</f>
        <v>1</v>
      </c>
      <c r="U249" s="17">
        <f>VLOOKUP("H"&amp;TEXT(L249,"0"),Punten!$A$1:$D$49,4,FALSE)</f>
        <v>0</v>
      </c>
      <c r="V249" s="17">
        <f>VLOOKUP("F"&amp;TEXT(M249,"0"),Punten!$A$1:$D$39,4,FALSE)</f>
        <v>0</v>
      </c>
      <c r="W249" s="17">
        <f t="shared" si="13"/>
        <v>16</v>
      </c>
      <c r="X249" s="17" t="str">
        <f t="shared" si="14"/>
        <v>43170B11</v>
      </c>
      <c r="Y249" s="17" t="e">
        <f>VLOOKUP(A249,'Klasse omschrijving'!$A$1:$B$44,2,FALSE)</f>
        <v>#N/A</v>
      </c>
    </row>
    <row r="250" spans="1:25" ht="14.4" x14ac:dyDescent="0.3">
      <c r="A250" s="3" t="s">
        <v>532</v>
      </c>
      <c r="B250" s="3">
        <v>47050</v>
      </c>
      <c r="C250" s="3" t="s">
        <v>980</v>
      </c>
      <c r="D250" s="3" t="s">
        <v>1028</v>
      </c>
      <c r="E250" s="18">
        <v>39323</v>
      </c>
      <c r="F250" s="3" t="s">
        <v>161</v>
      </c>
      <c r="G250" s="3">
        <v>5</v>
      </c>
      <c r="H250" s="3">
        <v>5</v>
      </c>
      <c r="I250" s="3">
        <v>5</v>
      </c>
      <c r="J250" s="3"/>
      <c r="K250" s="3"/>
      <c r="L250" s="3"/>
      <c r="M250" s="3"/>
      <c r="N250" s="32">
        <v>43170</v>
      </c>
      <c r="O250" s="16">
        <f t="shared" si="15"/>
        <v>15</v>
      </c>
      <c r="P250" s="17">
        <f>COUNTIF($X:$X,X250)</f>
        <v>49</v>
      </c>
      <c r="Q250" s="17">
        <f>VLOOKUP("M"&amp;TEXT(G250,"0"),Punten!$A$1:$D$40,4,FALSE)</f>
        <v>4</v>
      </c>
      <c r="R250" s="17">
        <f>VLOOKUP("M"&amp;TEXT(H250,"0"),Punten!$A$1:$D$40,4,FALSE)</f>
        <v>4</v>
      </c>
      <c r="S250" s="17">
        <f>VLOOKUP("M"&amp;TEXT(I250,"0"),Punten!$A$1:$D$40,4,FALSE)</f>
        <v>4</v>
      </c>
      <c r="T250" s="17">
        <f>VLOOKUP("K"&amp;TEXT(K250,"0"),Punten!$A$1:$D$40,4,FALSE)</f>
        <v>0</v>
      </c>
      <c r="U250" s="17">
        <f>VLOOKUP("H"&amp;TEXT(L250,"0"),Punten!$A$1:$D$49,4,FALSE)</f>
        <v>0</v>
      </c>
      <c r="V250" s="17">
        <f>VLOOKUP("F"&amp;TEXT(M250,"0"),Punten!$A$1:$D$39,4,FALSE)</f>
        <v>0</v>
      </c>
      <c r="W250" s="17">
        <f t="shared" si="13"/>
        <v>12</v>
      </c>
      <c r="X250" s="17" t="str">
        <f t="shared" si="14"/>
        <v>43170B11</v>
      </c>
      <c r="Y250" s="17" t="e">
        <f>VLOOKUP(A250,'Klasse omschrijving'!$A$1:$B$44,2,FALSE)</f>
        <v>#N/A</v>
      </c>
    </row>
    <row r="251" spans="1:25" ht="14.4" x14ac:dyDescent="0.3">
      <c r="A251" s="3" t="s">
        <v>532</v>
      </c>
      <c r="B251" s="3">
        <v>43127</v>
      </c>
      <c r="C251" s="3" t="s">
        <v>515</v>
      </c>
      <c r="D251" s="3" t="s">
        <v>516</v>
      </c>
      <c r="E251" s="18">
        <v>39357</v>
      </c>
      <c r="F251" s="3" t="s">
        <v>75</v>
      </c>
      <c r="G251" s="3">
        <v>5</v>
      </c>
      <c r="H251" s="3">
        <v>5</v>
      </c>
      <c r="I251" s="3">
        <v>5</v>
      </c>
      <c r="J251" s="3"/>
      <c r="K251" s="3"/>
      <c r="L251" s="3"/>
      <c r="M251" s="3"/>
      <c r="N251" s="32">
        <v>43170</v>
      </c>
      <c r="O251" s="16">
        <f t="shared" si="15"/>
        <v>15</v>
      </c>
      <c r="P251" s="17">
        <f>COUNTIF($X:$X,X251)</f>
        <v>49</v>
      </c>
      <c r="Q251" s="17">
        <f>VLOOKUP("M"&amp;TEXT(G251,"0"),Punten!$A$1:$D$40,4,FALSE)</f>
        <v>4</v>
      </c>
      <c r="R251" s="17">
        <f>VLOOKUP("M"&amp;TEXT(H251,"0"),Punten!$A$1:$D$40,4,FALSE)</f>
        <v>4</v>
      </c>
      <c r="S251" s="17">
        <f>VLOOKUP("M"&amp;TEXT(I251,"0"),Punten!$A$1:$D$40,4,FALSE)</f>
        <v>4</v>
      </c>
      <c r="T251" s="17">
        <f>VLOOKUP("K"&amp;TEXT(K251,"0"),Punten!$A$1:$D$40,4,FALSE)</f>
        <v>0</v>
      </c>
      <c r="U251" s="17">
        <f>VLOOKUP("H"&amp;TEXT(L251,"0"),Punten!$A$1:$D$49,4,FALSE)</f>
        <v>0</v>
      </c>
      <c r="V251" s="17">
        <f>VLOOKUP("F"&amp;TEXT(M251,"0"),Punten!$A$1:$D$39,4,FALSE)</f>
        <v>0</v>
      </c>
      <c r="W251" s="17">
        <f t="shared" si="13"/>
        <v>12</v>
      </c>
      <c r="X251" s="17" t="str">
        <f t="shared" si="14"/>
        <v>43170B11</v>
      </c>
      <c r="Y251" s="17" t="e">
        <f>VLOOKUP(A251,'Klasse omschrijving'!$A$1:$B$44,2,FALSE)</f>
        <v>#N/A</v>
      </c>
    </row>
    <row r="252" spans="1:25" ht="14.4" x14ac:dyDescent="0.3">
      <c r="A252" s="3" t="s">
        <v>532</v>
      </c>
      <c r="B252" s="3">
        <v>46370</v>
      </c>
      <c r="C252" s="3" t="s">
        <v>80</v>
      </c>
      <c r="D252" s="3" t="s">
        <v>497</v>
      </c>
      <c r="E252" s="18">
        <v>39415</v>
      </c>
      <c r="F252" s="3" t="s">
        <v>86</v>
      </c>
      <c r="G252" s="3">
        <v>5</v>
      </c>
      <c r="H252" s="3">
        <v>5</v>
      </c>
      <c r="I252" s="3">
        <v>5</v>
      </c>
      <c r="J252" s="3"/>
      <c r="K252" s="3"/>
      <c r="L252" s="3"/>
      <c r="M252" s="3"/>
      <c r="N252" s="32">
        <v>43170</v>
      </c>
      <c r="O252" s="16">
        <f t="shared" si="15"/>
        <v>15</v>
      </c>
      <c r="P252" s="17">
        <f>COUNTIF($X:$X,X252)</f>
        <v>49</v>
      </c>
      <c r="Q252" s="17">
        <f>VLOOKUP("M"&amp;TEXT(G252,"0"),Punten!$A$1:$D$40,4,FALSE)</f>
        <v>4</v>
      </c>
      <c r="R252" s="17">
        <f>VLOOKUP("M"&amp;TEXT(H252,"0"),Punten!$A$1:$D$40,4,FALSE)</f>
        <v>4</v>
      </c>
      <c r="S252" s="17">
        <f>VLOOKUP("M"&amp;TEXT(I252,"0"),Punten!$A$1:$D$40,4,FALSE)</f>
        <v>4</v>
      </c>
      <c r="T252" s="17">
        <f>VLOOKUP("K"&amp;TEXT(K252,"0"),Punten!$A$1:$D$40,4,FALSE)</f>
        <v>0</v>
      </c>
      <c r="U252" s="17">
        <f>VLOOKUP("H"&amp;TEXT(L252,"0"),Punten!$A$1:$D$49,4,FALSE)</f>
        <v>0</v>
      </c>
      <c r="V252" s="17">
        <f>VLOOKUP("F"&amp;TEXT(M252,"0"),Punten!$A$1:$D$39,4,FALSE)</f>
        <v>0</v>
      </c>
      <c r="W252" s="17">
        <f t="shared" si="13"/>
        <v>12</v>
      </c>
      <c r="X252" s="17" t="str">
        <f t="shared" si="14"/>
        <v>43170B11</v>
      </c>
      <c r="Y252" s="17" t="e">
        <f>VLOOKUP(A252,'Klasse omschrijving'!$A$1:$B$44,2,FALSE)</f>
        <v>#N/A</v>
      </c>
    </row>
    <row r="253" spans="1:25" ht="14.4" x14ac:dyDescent="0.3">
      <c r="A253" s="3" t="s">
        <v>532</v>
      </c>
      <c r="B253" s="3">
        <v>44954</v>
      </c>
      <c r="C253" s="3" t="s">
        <v>113</v>
      </c>
      <c r="D253" s="3" t="s">
        <v>517</v>
      </c>
      <c r="E253" s="18">
        <v>39114</v>
      </c>
      <c r="F253" s="3" t="s">
        <v>86</v>
      </c>
      <c r="G253" s="3">
        <v>5</v>
      </c>
      <c r="H253" s="3">
        <v>5</v>
      </c>
      <c r="I253" s="3">
        <v>5</v>
      </c>
      <c r="J253" s="3"/>
      <c r="K253" s="3"/>
      <c r="L253" s="3"/>
      <c r="M253" s="3"/>
      <c r="N253" s="32">
        <v>43170</v>
      </c>
      <c r="O253" s="16">
        <f t="shared" si="15"/>
        <v>15</v>
      </c>
      <c r="P253" s="17">
        <f>COUNTIF($X:$X,X253)</f>
        <v>49</v>
      </c>
      <c r="Q253" s="17">
        <f>VLOOKUP("M"&amp;TEXT(G253,"0"),Punten!$A$1:$D$40,4,FALSE)</f>
        <v>4</v>
      </c>
      <c r="R253" s="17">
        <f>VLOOKUP("M"&amp;TEXT(H253,"0"),Punten!$A$1:$D$40,4,FALSE)</f>
        <v>4</v>
      </c>
      <c r="S253" s="17">
        <f>VLOOKUP("M"&amp;TEXT(I253,"0"),Punten!$A$1:$D$40,4,FALSE)</f>
        <v>4</v>
      </c>
      <c r="T253" s="17">
        <f>VLOOKUP("K"&amp;TEXT(K253,"0"),Punten!$A$1:$D$40,4,FALSE)</f>
        <v>0</v>
      </c>
      <c r="U253" s="17">
        <f>VLOOKUP("H"&amp;TEXT(L253,"0"),Punten!$A$1:$D$49,4,FALSE)</f>
        <v>0</v>
      </c>
      <c r="V253" s="17">
        <f>VLOOKUP("F"&amp;TEXT(M253,"0"),Punten!$A$1:$D$39,4,FALSE)</f>
        <v>0</v>
      </c>
      <c r="W253" s="17">
        <f t="shared" si="13"/>
        <v>12</v>
      </c>
      <c r="X253" s="17" t="str">
        <f t="shared" si="14"/>
        <v>43170B11</v>
      </c>
      <c r="Y253" s="17" t="e">
        <f>VLOOKUP(A253,'Klasse omschrijving'!$A$1:$B$44,2,FALSE)</f>
        <v>#N/A</v>
      </c>
    </row>
    <row r="254" spans="1:25" ht="14.4" x14ac:dyDescent="0.3">
      <c r="A254" s="3" t="s">
        <v>532</v>
      </c>
      <c r="B254" s="3">
        <v>48182</v>
      </c>
      <c r="C254" s="3" t="s">
        <v>104</v>
      </c>
      <c r="D254" s="3" t="s">
        <v>659</v>
      </c>
      <c r="E254" s="18">
        <v>39297</v>
      </c>
      <c r="F254" s="3" t="s">
        <v>66</v>
      </c>
      <c r="G254" s="3">
        <v>6</v>
      </c>
      <c r="H254" s="3">
        <v>5</v>
      </c>
      <c r="I254" s="3">
        <v>5</v>
      </c>
      <c r="J254" s="3"/>
      <c r="K254" s="3"/>
      <c r="L254" s="3"/>
      <c r="M254" s="3"/>
      <c r="N254" s="32">
        <v>43170</v>
      </c>
      <c r="O254" s="16">
        <f t="shared" si="15"/>
        <v>16</v>
      </c>
      <c r="P254" s="17">
        <f>COUNTIF($X:$X,X254)</f>
        <v>49</v>
      </c>
      <c r="Q254" s="17">
        <f>VLOOKUP("M"&amp;TEXT(G254,"0"),Punten!$A$1:$D$40,4,FALSE)</f>
        <v>3</v>
      </c>
      <c r="R254" s="17">
        <f>VLOOKUP("M"&amp;TEXT(H254,"0"),Punten!$A$1:$D$40,4,FALSE)</f>
        <v>4</v>
      </c>
      <c r="S254" s="17">
        <f>VLOOKUP("M"&amp;TEXT(I254,"0"),Punten!$A$1:$D$40,4,FALSE)</f>
        <v>4</v>
      </c>
      <c r="T254" s="17">
        <f>VLOOKUP("K"&amp;TEXT(K254,"0"),Punten!$A$1:$D$40,4,FALSE)</f>
        <v>0</v>
      </c>
      <c r="U254" s="17">
        <f>VLOOKUP("H"&amp;TEXT(L254,"0"),Punten!$A$1:$D$49,4,FALSE)</f>
        <v>0</v>
      </c>
      <c r="V254" s="17">
        <f>VLOOKUP("F"&amp;TEXT(M254,"0"),Punten!$A$1:$D$39,4,FALSE)</f>
        <v>0</v>
      </c>
      <c r="W254" s="17">
        <f t="shared" si="13"/>
        <v>11</v>
      </c>
      <c r="X254" s="17" t="str">
        <f t="shared" si="14"/>
        <v>43170B11</v>
      </c>
      <c r="Y254" s="17" t="e">
        <f>VLOOKUP(A254,'Klasse omschrijving'!$A$1:$B$44,2,FALSE)</f>
        <v>#N/A</v>
      </c>
    </row>
    <row r="255" spans="1:25" ht="14.4" x14ac:dyDescent="0.3">
      <c r="A255" s="3" t="s">
        <v>532</v>
      </c>
      <c r="B255" s="3">
        <v>49486</v>
      </c>
      <c r="C255" s="3" t="s">
        <v>178</v>
      </c>
      <c r="D255" s="3" t="s">
        <v>835</v>
      </c>
      <c r="E255" s="18">
        <v>39192</v>
      </c>
      <c r="F255" s="3" t="s">
        <v>71</v>
      </c>
      <c r="G255" s="3">
        <v>5</v>
      </c>
      <c r="H255" s="3">
        <v>6</v>
      </c>
      <c r="I255" s="3">
        <v>5</v>
      </c>
      <c r="J255" s="3"/>
      <c r="K255" s="3"/>
      <c r="L255" s="3"/>
      <c r="M255" s="3"/>
      <c r="N255" s="32">
        <v>43170</v>
      </c>
      <c r="O255" s="16">
        <f t="shared" si="15"/>
        <v>16</v>
      </c>
      <c r="P255" s="17">
        <f>COUNTIF($X:$X,X255)</f>
        <v>49</v>
      </c>
      <c r="Q255" s="17">
        <f>VLOOKUP("M"&amp;TEXT(G255,"0"),Punten!$A$1:$D$40,4,FALSE)</f>
        <v>4</v>
      </c>
      <c r="R255" s="17">
        <f>VLOOKUP("M"&amp;TEXT(H255,"0"),Punten!$A$1:$D$40,4,FALSE)</f>
        <v>3</v>
      </c>
      <c r="S255" s="17">
        <f>VLOOKUP("M"&amp;TEXT(I255,"0"),Punten!$A$1:$D$40,4,FALSE)</f>
        <v>4</v>
      </c>
      <c r="T255" s="17">
        <f>VLOOKUP("K"&amp;TEXT(K255,"0"),Punten!$A$1:$D$40,4,FALSE)</f>
        <v>0</v>
      </c>
      <c r="U255" s="17">
        <f>VLOOKUP("H"&amp;TEXT(L255,"0"),Punten!$A$1:$D$49,4,FALSE)</f>
        <v>0</v>
      </c>
      <c r="V255" s="17">
        <f>VLOOKUP("F"&amp;TEXT(M255,"0"),Punten!$A$1:$D$39,4,FALSE)</f>
        <v>0</v>
      </c>
      <c r="W255" s="17">
        <f t="shared" si="13"/>
        <v>11</v>
      </c>
      <c r="X255" s="17" t="str">
        <f t="shared" si="14"/>
        <v>43170B11</v>
      </c>
      <c r="Y255" s="17" t="e">
        <f>VLOOKUP(A255,'Klasse omschrijving'!$A$1:$B$44,2,FALSE)</f>
        <v>#N/A</v>
      </c>
    </row>
    <row r="256" spans="1:25" ht="14.4" x14ac:dyDescent="0.3">
      <c r="A256" s="3" t="s">
        <v>532</v>
      </c>
      <c r="B256" s="3">
        <v>52945</v>
      </c>
      <c r="C256" s="3" t="s">
        <v>124</v>
      </c>
      <c r="D256" s="3" t="s">
        <v>664</v>
      </c>
      <c r="E256" s="18">
        <v>39136</v>
      </c>
      <c r="F256" s="3" t="s">
        <v>68</v>
      </c>
      <c r="G256" s="3">
        <v>6</v>
      </c>
      <c r="H256" s="3">
        <v>6</v>
      </c>
      <c r="I256" s="3">
        <v>5</v>
      </c>
      <c r="J256" s="3"/>
      <c r="K256" s="3"/>
      <c r="L256" s="3"/>
      <c r="M256" s="3"/>
      <c r="N256" s="32">
        <v>43170</v>
      </c>
      <c r="O256" s="16">
        <f t="shared" si="15"/>
        <v>17</v>
      </c>
      <c r="P256" s="17">
        <f>COUNTIF($X:$X,X256)</f>
        <v>49</v>
      </c>
      <c r="Q256" s="17">
        <f>VLOOKUP("M"&amp;TEXT(G256,"0"),Punten!$A$1:$D$40,4,FALSE)</f>
        <v>3</v>
      </c>
      <c r="R256" s="17">
        <f>VLOOKUP("M"&amp;TEXT(H256,"0"),Punten!$A$1:$D$40,4,FALSE)</f>
        <v>3</v>
      </c>
      <c r="S256" s="17">
        <f>VLOOKUP("M"&amp;TEXT(I256,"0"),Punten!$A$1:$D$40,4,FALSE)</f>
        <v>4</v>
      </c>
      <c r="T256" s="17">
        <f>VLOOKUP("K"&amp;TEXT(K256,"0"),Punten!$A$1:$D$40,4,FALSE)</f>
        <v>0</v>
      </c>
      <c r="U256" s="17">
        <f>VLOOKUP("H"&amp;TEXT(L256,"0"),Punten!$A$1:$D$49,4,FALSE)</f>
        <v>0</v>
      </c>
      <c r="V256" s="17">
        <f>VLOOKUP("F"&amp;TEXT(M256,"0"),Punten!$A$1:$D$39,4,FALSE)</f>
        <v>0</v>
      </c>
      <c r="W256" s="17">
        <f t="shared" si="13"/>
        <v>10</v>
      </c>
      <c r="X256" s="17" t="str">
        <f t="shared" si="14"/>
        <v>43170B11</v>
      </c>
      <c r="Y256" s="17" t="e">
        <f>VLOOKUP(A256,'Klasse omschrijving'!$A$1:$B$44,2,FALSE)</f>
        <v>#N/A</v>
      </c>
    </row>
    <row r="257" spans="1:25" ht="14.4" x14ac:dyDescent="0.3">
      <c r="A257" s="3" t="s">
        <v>532</v>
      </c>
      <c r="B257" s="3">
        <v>45064</v>
      </c>
      <c r="C257" s="3" t="s">
        <v>105</v>
      </c>
      <c r="D257" s="3" t="s">
        <v>707</v>
      </c>
      <c r="E257" s="18">
        <v>39155</v>
      </c>
      <c r="F257" s="3" t="s">
        <v>371</v>
      </c>
      <c r="G257" s="3">
        <v>6</v>
      </c>
      <c r="H257" s="3">
        <v>6</v>
      </c>
      <c r="I257" s="3">
        <v>5</v>
      </c>
      <c r="J257" s="3"/>
      <c r="K257" s="3"/>
      <c r="L257" s="3"/>
      <c r="M257" s="3"/>
      <c r="N257" s="32">
        <v>43170</v>
      </c>
      <c r="O257" s="16">
        <f t="shared" si="15"/>
        <v>17</v>
      </c>
      <c r="P257" s="17">
        <f>COUNTIF($X:$X,X257)</f>
        <v>49</v>
      </c>
      <c r="Q257" s="17">
        <f>VLOOKUP("M"&amp;TEXT(G257,"0"),Punten!$A$1:$D$40,4,FALSE)</f>
        <v>3</v>
      </c>
      <c r="R257" s="17">
        <f>VLOOKUP("M"&amp;TEXT(H257,"0"),Punten!$A$1:$D$40,4,FALSE)</f>
        <v>3</v>
      </c>
      <c r="S257" s="17">
        <f>VLOOKUP("M"&amp;TEXT(I257,"0"),Punten!$A$1:$D$40,4,FALSE)</f>
        <v>4</v>
      </c>
      <c r="T257" s="17">
        <f>VLOOKUP("K"&amp;TEXT(K257,"0"),Punten!$A$1:$D$40,4,FALSE)</f>
        <v>0</v>
      </c>
      <c r="U257" s="17">
        <f>VLOOKUP("H"&amp;TEXT(L257,"0"),Punten!$A$1:$D$49,4,FALSE)</f>
        <v>0</v>
      </c>
      <c r="V257" s="17">
        <f>VLOOKUP("F"&amp;TEXT(M257,"0"),Punten!$A$1:$D$39,4,FALSE)</f>
        <v>0</v>
      </c>
      <c r="W257" s="17">
        <f t="shared" si="13"/>
        <v>10</v>
      </c>
      <c r="X257" s="17" t="str">
        <f t="shared" si="14"/>
        <v>43170B11</v>
      </c>
      <c r="Y257" s="17" t="e">
        <f>VLOOKUP(A257,'Klasse omschrijving'!$A$1:$B$44,2,FALSE)</f>
        <v>#N/A</v>
      </c>
    </row>
    <row r="258" spans="1:25" ht="14.4" x14ac:dyDescent="0.3">
      <c r="A258" s="3" t="s">
        <v>532</v>
      </c>
      <c r="B258" s="3">
        <v>48102</v>
      </c>
      <c r="C258" s="3" t="s">
        <v>172</v>
      </c>
      <c r="D258" s="3" t="s">
        <v>501</v>
      </c>
      <c r="E258" s="18">
        <v>39437</v>
      </c>
      <c r="F258" s="3" t="s">
        <v>71</v>
      </c>
      <c r="G258" s="3">
        <v>4</v>
      </c>
      <c r="H258" s="3">
        <v>4</v>
      </c>
      <c r="I258" s="3">
        <v>6</v>
      </c>
      <c r="J258" s="3"/>
      <c r="K258" s="3"/>
      <c r="L258" s="3"/>
      <c r="M258" s="3"/>
      <c r="N258" s="32">
        <v>43170</v>
      </c>
      <c r="O258" s="16">
        <f t="shared" si="15"/>
        <v>14</v>
      </c>
      <c r="P258" s="17">
        <f>COUNTIF($X:$X,X258)</f>
        <v>49</v>
      </c>
      <c r="Q258" s="17">
        <f>VLOOKUP("M"&amp;TEXT(G258,"0"),Punten!$A$1:$D$40,4,FALSE)</f>
        <v>5</v>
      </c>
      <c r="R258" s="17">
        <f>VLOOKUP("M"&amp;TEXT(H258,"0"),Punten!$A$1:$D$40,4,FALSE)</f>
        <v>5</v>
      </c>
      <c r="S258" s="17">
        <f>VLOOKUP("M"&amp;TEXT(I258,"0"),Punten!$A$1:$D$40,4,FALSE)</f>
        <v>3</v>
      </c>
      <c r="T258" s="17">
        <f>VLOOKUP("K"&amp;TEXT(K258,"0"),Punten!$A$1:$D$40,4,FALSE)</f>
        <v>0</v>
      </c>
      <c r="U258" s="17">
        <f>VLOOKUP("H"&amp;TEXT(L258,"0"),Punten!$A$1:$D$49,4,FALSE)</f>
        <v>0</v>
      </c>
      <c r="V258" s="17">
        <f>VLOOKUP("F"&amp;TEXT(M258,"0"),Punten!$A$1:$D$39,4,FALSE)</f>
        <v>0</v>
      </c>
      <c r="W258" s="17">
        <f t="shared" si="13"/>
        <v>13</v>
      </c>
      <c r="X258" s="17" t="str">
        <f t="shared" si="14"/>
        <v>43170B11</v>
      </c>
      <c r="Y258" s="17" t="e">
        <f>VLOOKUP(A258,'Klasse omschrijving'!$A$1:$B$44,2,FALSE)</f>
        <v>#N/A</v>
      </c>
    </row>
    <row r="259" spans="1:25" ht="14.4" x14ac:dyDescent="0.3">
      <c r="A259" s="3" t="s">
        <v>532</v>
      </c>
      <c r="B259" s="3">
        <v>2240</v>
      </c>
      <c r="C259" s="3" t="s">
        <v>510</v>
      </c>
      <c r="D259" s="3" t="s">
        <v>1029</v>
      </c>
      <c r="E259" s="18">
        <v>39364</v>
      </c>
      <c r="F259" s="3" t="s">
        <v>78</v>
      </c>
      <c r="G259" s="3">
        <v>5</v>
      </c>
      <c r="H259" s="3">
        <v>4</v>
      </c>
      <c r="I259" s="3">
        <v>6</v>
      </c>
      <c r="J259" s="3"/>
      <c r="K259" s="3"/>
      <c r="L259" s="3"/>
      <c r="M259" s="3"/>
      <c r="N259" s="32">
        <v>43170</v>
      </c>
      <c r="O259" s="16">
        <f t="shared" si="15"/>
        <v>15</v>
      </c>
      <c r="P259" s="17">
        <f>COUNTIF($X:$X,X259)</f>
        <v>49</v>
      </c>
      <c r="Q259" s="17">
        <f>VLOOKUP("M"&amp;TEXT(G259,"0"),Punten!$A$1:$D$40,4,FALSE)</f>
        <v>4</v>
      </c>
      <c r="R259" s="17">
        <f>VLOOKUP("M"&amp;TEXT(H259,"0"),Punten!$A$1:$D$40,4,FALSE)</f>
        <v>5</v>
      </c>
      <c r="S259" s="17">
        <f>VLOOKUP("M"&amp;TEXT(I259,"0"),Punten!$A$1:$D$40,4,FALSE)</f>
        <v>3</v>
      </c>
      <c r="T259" s="17">
        <f>VLOOKUP("K"&amp;TEXT(K259,"0"),Punten!$A$1:$D$40,4,FALSE)</f>
        <v>0</v>
      </c>
      <c r="U259" s="17">
        <f>VLOOKUP("H"&amp;TEXT(L259,"0"),Punten!$A$1:$D$49,4,FALSE)</f>
        <v>0</v>
      </c>
      <c r="V259" s="17">
        <f>VLOOKUP("F"&amp;TEXT(M259,"0"),Punten!$A$1:$D$39,4,FALSE)</f>
        <v>0</v>
      </c>
      <c r="W259" s="17">
        <f t="shared" ref="W259:W322" si="16">SUM(Q259:V259)</f>
        <v>12</v>
      </c>
      <c r="X259" s="17" t="str">
        <f t="shared" ref="X259:X322" si="17">N259&amp;A259</f>
        <v>43170B11</v>
      </c>
      <c r="Y259" s="17" t="e">
        <f>VLOOKUP(A259,'Klasse omschrijving'!$A$1:$B$44,2,FALSE)</f>
        <v>#N/A</v>
      </c>
    </row>
    <row r="260" spans="1:25" ht="14.4" x14ac:dyDescent="0.3">
      <c r="A260" s="3" t="s">
        <v>532</v>
      </c>
      <c r="B260" s="3">
        <v>54754</v>
      </c>
      <c r="C260" s="3" t="s">
        <v>885</v>
      </c>
      <c r="D260" s="3" t="s">
        <v>886</v>
      </c>
      <c r="E260" s="18">
        <v>39244</v>
      </c>
      <c r="F260" s="3" t="s">
        <v>110</v>
      </c>
      <c r="G260" s="3">
        <v>6</v>
      </c>
      <c r="H260" s="3">
        <v>5</v>
      </c>
      <c r="I260" s="3">
        <v>6</v>
      </c>
      <c r="J260" s="3"/>
      <c r="K260" s="3"/>
      <c r="L260" s="3"/>
      <c r="M260" s="3"/>
      <c r="N260" s="32">
        <v>43170</v>
      </c>
      <c r="O260" s="16">
        <f t="shared" si="15"/>
        <v>17</v>
      </c>
      <c r="P260" s="17">
        <f>COUNTIF($X:$X,X260)</f>
        <v>49</v>
      </c>
      <c r="Q260" s="17">
        <f>VLOOKUP("M"&amp;TEXT(G260,"0"),Punten!$A$1:$D$40,4,FALSE)</f>
        <v>3</v>
      </c>
      <c r="R260" s="17">
        <f>VLOOKUP("M"&amp;TEXT(H260,"0"),Punten!$A$1:$D$40,4,FALSE)</f>
        <v>4</v>
      </c>
      <c r="S260" s="17">
        <f>VLOOKUP("M"&amp;TEXT(I260,"0"),Punten!$A$1:$D$40,4,FALSE)</f>
        <v>3</v>
      </c>
      <c r="T260" s="17">
        <f>VLOOKUP("K"&amp;TEXT(K260,"0"),Punten!$A$1:$D$40,4,FALSE)</f>
        <v>0</v>
      </c>
      <c r="U260" s="17">
        <f>VLOOKUP("H"&amp;TEXT(L260,"0"),Punten!$A$1:$D$49,4,FALSE)</f>
        <v>0</v>
      </c>
      <c r="V260" s="17">
        <f>VLOOKUP("F"&amp;TEXT(M260,"0"),Punten!$A$1:$D$39,4,FALSE)</f>
        <v>0</v>
      </c>
      <c r="W260" s="17">
        <f t="shared" si="16"/>
        <v>10</v>
      </c>
      <c r="X260" s="17" t="str">
        <f t="shared" si="17"/>
        <v>43170B11</v>
      </c>
      <c r="Y260" s="17" t="e">
        <f>VLOOKUP(A260,'Klasse omschrijving'!$A$1:$B$44,2,FALSE)</f>
        <v>#N/A</v>
      </c>
    </row>
    <row r="261" spans="1:25" ht="14.4" x14ac:dyDescent="0.3">
      <c r="A261" s="3" t="s">
        <v>532</v>
      </c>
      <c r="B261" s="3">
        <v>43740</v>
      </c>
      <c r="C261" s="3" t="s">
        <v>1030</v>
      </c>
      <c r="D261" s="3" t="s">
        <v>1031</v>
      </c>
      <c r="E261" s="18">
        <v>39368</v>
      </c>
      <c r="F261" s="3" t="s">
        <v>132</v>
      </c>
      <c r="G261" s="3">
        <v>5</v>
      </c>
      <c r="H261" s="3">
        <v>6</v>
      </c>
      <c r="I261" s="3">
        <v>6</v>
      </c>
      <c r="J261" s="3"/>
      <c r="K261" s="3"/>
      <c r="L261" s="3"/>
      <c r="M261" s="3"/>
      <c r="N261" s="32">
        <v>43170</v>
      </c>
      <c r="O261" s="16">
        <f t="shared" si="15"/>
        <v>17</v>
      </c>
      <c r="P261" s="17">
        <f>COUNTIF($X:$X,X261)</f>
        <v>49</v>
      </c>
      <c r="Q261" s="17">
        <f>VLOOKUP("M"&amp;TEXT(G261,"0"),Punten!$A$1:$D$40,4,FALSE)</f>
        <v>4</v>
      </c>
      <c r="R261" s="17">
        <f>VLOOKUP("M"&amp;TEXT(H261,"0"),Punten!$A$1:$D$40,4,FALSE)</f>
        <v>3</v>
      </c>
      <c r="S261" s="17">
        <f>VLOOKUP("M"&amp;TEXT(I261,"0"),Punten!$A$1:$D$40,4,FALSE)</f>
        <v>3</v>
      </c>
      <c r="T261" s="17">
        <f>VLOOKUP("K"&amp;TEXT(K261,"0"),Punten!$A$1:$D$40,4,FALSE)</f>
        <v>0</v>
      </c>
      <c r="U261" s="17">
        <f>VLOOKUP("H"&amp;TEXT(L261,"0"),Punten!$A$1:$D$49,4,FALSE)</f>
        <v>0</v>
      </c>
      <c r="V261" s="17">
        <f>VLOOKUP("F"&amp;TEXT(M261,"0"),Punten!$A$1:$D$39,4,FALSE)</f>
        <v>0</v>
      </c>
      <c r="W261" s="17">
        <f t="shared" si="16"/>
        <v>10</v>
      </c>
      <c r="X261" s="17" t="str">
        <f t="shared" si="17"/>
        <v>43170B11</v>
      </c>
      <c r="Y261" s="17" t="e">
        <f>VLOOKUP(A261,'Klasse omschrijving'!$A$1:$B$44,2,FALSE)</f>
        <v>#N/A</v>
      </c>
    </row>
    <row r="262" spans="1:25" ht="14.4" x14ac:dyDescent="0.3">
      <c r="A262" s="3" t="s">
        <v>532</v>
      </c>
      <c r="B262" s="3">
        <v>44394</v>
      </c>
      <c r="C262" s="3" t="s">
        <v>69</v>
      </c>
      <c r="D262" s="3" t="s">
        <v>513</v>
      </c>
      <c r="E262" s="18">
        <v>39321</v>
      </c>
      <c r="F262" s="3" t="s">
        <v>89</v>
      </c>
      <c r="G262" s="3">
        <v>6</v>
      </c>
      <c r="H262" s="3">
        <v>6</v>
      </c>
      <c r="I262" s="3">
        <v>6</v>
      </c>
      <c r="J262" s="3"/>
      <c r="K262" s="3"/>
      <c r="L262" s="3"/>
      <c r="M262" s="3"/>
      <c r="N262" s="32">
        <v>43170</v>
      </c>
      <c r="O262" s="16">
        <f t="shared" si="15"/>
        <v>18</v>
      </c>
      <c r="P262" s="17">
        <f>COUNTIF($X:$X,X262)</f>
        <v>49</v>
      </c>
      <c r="Q262" s="17">
        <f>VLOOKUP("M"&amp;TEXT(G262,"0"),Punten!$A$1:$D$40,4,FALSE)</f>
        <v>3</v>
      </c>
      <c r="R262" s="17">
        <f>VLOOKUP("M"&amp;TEXT(H262,"0"),Punten!$A$1:$D$40,4,FALSE)</f>
        <v>3</v>
      </c>
      <c r="S262" s="17">
        <f>VLOOKUP("M"&amp;TEXT(I262,"0"),Punten!$A$1:$D$40,4,FALSE)</f>
        <v>3</v>
      </c>
      <c r="T262" s="17">
        <f>VLOOKUP("K"&amp;TEXT(K262,"0"),Punten!$A$1:$D$40,4,FALSE)</f>
        <v>0</v>
      </c>
      <c r="U262" s="17">
        <f>VLOOKUP("H"&amp;TEXT(L262,"0"),Punten!$A$1:$D$49,4,FALSE)</f>
        <v>0</v>
      </c>
      <c r="V262" s="17">
        <f>VLOOKUP("F"&amp;TEXT(M262,"0"),Punten!$A$1:$D$39,4,FALSE)</f>
        <v>0</v>
      </c>
      <c r="W262" s="17">
        <f t="shared" si="16"/>
        <v>9</v>
      </c>
      <c r="X262" s="17" t="str">
        <f t="shared" si="17"/>
        <v>43170B11</v>
      </c>
      <c r="Y262" s="17" t="e">
        <f>VLOOKUP(A262,'Klasse omschrijving'!$A$1:$B$44,2,FALSE)</f>
        <v>#N/A</v>
      </c>
    </row>
    <row r="263" spans="1:25" ht="14.4" x14ac:dyDescent="0.3">
      <c r="A263" s="3" t="s">
        <v>532</v>
      </c>
      <c r="B263" s="3">
        <v>45024</v>
      </c>
      <c r="C263" s="3" t="s">
        <v>741</v>
      </c>
      <c r="D263" s="3" t="s">
        <v>828</v>
      </c>
      <c r="E263" s="18">
        <v>39319</v>
      </c>
      <c r="F263" s="3" t="s">
        <v>75</v>
      </c>
      <c r="G263" s="3">
        <v>6</v>
      </c>
      <c r="H263" s="3">
        <v>6</v>
      </c>
      <c r="I263" s="3">
        <v>6</v>
      </c>
      <c r="J263" s="3"/>
      <c r="K263" s="3"/>
      <c r="L263" s="3"/>
      <c r="M263" s="3"/>
      <c r="N263" s="32">
        <v>43170</v>
      </c>
      <c r="O263" s="16">
        <f t="shared" si="15"/>
        <v>18</v>
      </c>
      <c r="P263" s="17">
        <f>COUNTIF($X:$X,X263)</f>
        <v>49</v>
      </c>
      <c r="Q263" s="17">
        <f>VLOOKUP("M"&amp;TEXT(G263,"0"),Punten!$A$1:$D$40,4,FALSE)</f>
        <v>3</v>
      </c>
      <c r="R263" s="17">
        <f>VLOOKUP("M"&amp;TEXT(H263,"0"),Punten!$A$1:$D$40,4,FALSE)</f>
        <v>3</v>
      </c>
      <c r="S263" s="17">
        <f>VLOOKUP("M"&amp;TEXT(I263,"0"),Punten!$A$1:$D$40,4,FALSE)</f>
        <v>3</v>
      </c>
      <c r="T263" s="17">
        <f>VLOOKUP("K"&amp;TEXT(K263,"0"),Punten!$A$1:$D$40,4,FALSE)</f>
        <v>0</v>
      </c>
      <c r="U263" s="17">
        <f>VLOOKUP("H"&amp;TEXT(L263,"0"),Punten!$A$1:$D$49,4,FALSE)</f>
        <v>0</v>
      </c>
      <c r="V263" s="17">
        <f>VLOOKUP("F"&amp;TEXT(M263,"0"),Punten!$A$1:$D$39,4,FALSE)</f>
        <v>0</v>
      </c>
      <c r="W263" s="17">
        <f t="shared" si="16"/>
        <v>9</v>
      </c>
      <c r="X263" s="17" t="str">
        <f t="shared" si="17"/>
        <v>43170B11</v>
      </c>
      <c r="Y263" s="17" t="e">
        <f>VLOOKUP(A263,'Klasse omschrijving'!$A$1:$B$44,2,FALSE)</f>
        <v>#N/A</v>
      </c>
    </row>
    <row r="264" spans="1:25" ht="14.4" x14ac:dyDescent="0.3">
      <c r="A264" s="3" t="s">
        <v>532</v>
      </c>
      <c r="B264" s="3">
        <v>45020</v>
      </c>
      <c r="C264" s="3" t="s">
        <v>1032</v>
      </c>
      <c r="D264" s="3" t="s">
        <v>1033</v>
      </c>
      <c r="E264" s="18">
        <v>39330</v>
      </c>
      <c r="F264" s="3" t="s">
        <v>75</v>
      </c>
      <c r="G264" s="3">
        <v>6</v>
      </c>
      <c r="H264" s="3">
        <v>6</v>
      </c>
      <c r="I264" s="3">
        <v>6</v>
      </c>
      <c r="J264" s="3"/>
      <c r="K264" s="3"/>
      <c r="L264" s="3"/>
      <c r="M264" s="3"/>
      <c r="N264" s="32">
        <v>43170</v>
      </c>
      <c r="O264" s="16">
        <f t="shared" si="15"/>
        <v>18</v>
      </c>
      <c r="P264" s="17">
        <f>COUNTIF($X:$X,X264)</f>
        <v>49</v>
      </c>
      <c r="Q264" s="17">
        <f>VLOOKUP("M"&amp;TEXT(G264,"0"),Punten!$A$1:$D$40,4,FALSE)</f>
        <v>3</v>
      </c>
      <c r="R264" s="17">
        <f>VLOOKUP("M"&amp;TEXT(H264,"0"),Punten!$A$1:$D$40,4,FALSE)</f>
        <v>3</v>
      </c>
      <c r="S264" s="17">
        <f>VLOOKUP("M"&amp;TEXT(I264,"0"),Punten!$A$1:$D$40,4,FALSE)</f>
        <v>3</v>
      </c>
      <c r="T264" s="17">
        <f>VLOOKUP("K"&amp;TEXT(K264,"0"),Punten!$A$1:$D$40,4,FALSE)</f>
        <v>0</v>
      </c>
      <c r="U264" s="17">
        <f>VLOOKUP("H"&amp;TEXT(L264,"0"),Punten!$A$1:$D$49,4,FALSE)</f>
        <v>0</v>
      </c>
      <c r="V264" s="17">
        <f>VLOOKUP("F"&amp;TEXT(M264,"0"),Punten!$A$1:$D$39,4,FALSE)</f>
        <v>0</v>
      </c>
      <c r="W264" s="17">
        <f t="shared" si="16"/>
        <v>9</v>
      </c>
      <c r="X264" s="17" t="str">
        <f t="shared" si="17"/>
        <v>43170B11</v>
      </c>
      <c r="Y264" s="17" t="e">
        <f>VLOOKUP(A264,'Klasse omschrijving'!$A$1:$B$44,2,FALSE)</f>
        <v>#N/A</v>
      </c>
    </row>
    <row r="265" spans="1:25" ht="14.4" x14ac:dyDescent="0.3">
      <c r="A265" s="3" t="s">
        <v>532</v>
      </c>
      <c r="B265" s="3">
        <v>47305</v>
      </c>
      <c r="C265" s="3" t="s">
        <v>831</v>
      </c>
      <c r="D265" s="3" t="s">
        <v>832</v>
      </c>
      <c r="E265" s="18">
        <v>39351</v>
      </c>
      <c r="F265" s="3" t="s">
        <v>110</v>
      </c>
      <c r="G265" s="3">
        <v>6</v>
      </c>
      <c r="H265" s="3">
        <v>6</v>
      </c>
      <c r="I265" s="3">
        <v>6</v>
      </c>
      <c r="J265" s="3"/>
      <c r="K265" s="3"/>
      <c r="L265" s="3"/>
      <c r="M265" s="3"/>
      <c r="N265" s="32">
        <v>43170</v>
      </c>
      <c r="O265" s="16">
        <f t="shared" si="15"/>
        <v>18</v>
      </c>
      <c r="P265" s="17">
        <f>COUNTIF($X:$X,X265)</f>
        <v>49</v>
      </c>
      <c r="Q265" s="17">
        <f>VLOOKUP("M"&amp;TEXT(G265,"0"),Punten!$A$1:$D$40,4,FALSE)</f>
        <v>3</v>
      </c>
      <c r="R265" s="17">
        <f>VLOOKUP("M"&amp;TEXT(H265,"0"),Punten!$A$1:$D$40,4,FALSE)</f>
        <v>3</v>
      </c>
      <c r="S265" s="17">
        <f>VLOOKUP("M"&amp;TEXT(I265,"0"),Punten!$A$1:$D$40,4,FALSE)</f>
        <v>3</v>
      </c>
      <c r="T265" s="17">
        <f>VLOOKUP("K"&amp;TEXT(K265,"0"),Punten!$A$1:$D$40,4,FALSE)</f>
        <v>0</v>
      </c>
      <c r="U265" s="17">
        <f>VLOOKUP("H"&amp;TEXT(L265,"0"),Punten!$A$1:$D$49,4,FALSE)</f>
        <v>0</v>
      </c>
      <c r="V265" s="17">
        <f>VLOOKUP("F"&amp;TEXT(M265,"0"),Punten!$A$1:$D$39,4,FALSE)</f>
        <v>0</v>
      </c>
      <c r="W265" s="17">
        <f t="shared" si="16"/>
        <v>9</v>
      </c>
      <c r="X265" s="17" t="str">
        <f t="shared" si="17"/>
        <v>43170B11</v>
      </c>
      <c r="Y265" s="17" t="e">
        <f>VLOOKUP(A265,'Klasse omschrijving'!$A$1:$B$44,2,FALSE)</f>
        <v>#N/A</v>
      </c>
    </row>
    <row r="266" spans="1:25" ht="14.4" x14ac:dyDescent="0.3">
      <c r="A266" s="3" t="s">
        <v>532</v>
      </c>
      <c r="B266" s="3">
        <v>44171</v>
      </c>
      <c r="C266" s="3" t="s">
        <v>90</v>
      </c>
      <c r="D266" s="3" t="s">
        <v>827</v>
      </c>
      <c r="E266" s="18">
        <v>39265</v>
      </c>
      <c r="F266" s="3" t="s">
        <v>106</v>
      </c>
      <c r="G266" s="3">
        <v>7</v>
      </c>
      <c r="H266" s="3">
        <v>7</v>
      </c>
      <c r="I266" s="3">
        <v>7</v>
      </c>
      <c r="J266" s="3"/>
      <c r="K266" s="3"/>
      <c r="L266" s="3"/>
      <c r="M266" s="3"/>
      <c r="N266" s="32">
        <v>43170</v>
      </c>
      <c r="O266" s="16">
        <f t="shared" si="15"/>
        <v>21</v>
      </c>
      <c r="P266" s="17">
        <f>COUNTIF($X:$X,X266)</f>
        <v>49</v>
      </c>
      <c r="Q266" s="17">
        <f>VLOOKUP("M"&amp;TEXT(G266,"0"),Punten!$A$1:$D$40,4,FALSE)</f>
        <v>2</v>
      </c>
      <c r="R266" s="17">
        <f>VLOOKUP("M"&amp;TEXT(H266,"0"),Punten!$A$1:$D$40,4,FALSE)</f>
        <v>2</v>
      </c>
      <c r="S266" s="17">
        <f>VLOOKUP("M"&amp;TEXT(I266,"0"),Punten!$A$1:$D$40,4,FALSE)</f>
        <v>2</v>
      </c>
      <c r="T266" s="17">
        <f>VLOOKUP("K"&amp;TEXT(K266,"0"),Punten!$A$1:$D$40,4,FALSE)</f>
        <v>0</v>
      </c>
      <c r="U266" s="17">
        <f>VLOOKUP("H"&amp;TEXT(L266,"0"),Punten!$A$1:$D$49,4,FALSE)</f>
        <v>0</v>
      </c>
      <c r="V266" s="17">
        <f>VLOOKUP("F"&amp;TEXT(M266,"0"),Punten!$A$1:$D$39,4,FALSE)</f>
        <v>0</v>
      </c>
      <c r="W266" s="17">
        <f t="shared" si="16"/>
        <v>6</v>
      </c>
      <c r="X266" s="17" t="str">
        <f t="shared" si="17"/>
        <v>43170B11</v>
      </c>
      <c r="Y266" s="17" t="e">
        <f>VLOOKUP(A266,'Klasse omschrijving'!$A$1:$B$44,2,FALSE)</f>
        <v>#N/A</v>
      </c>
    </row>
    <row r="267" spans="1:25" ht="14.4" x14ac:dyDescent="0.3">
      <c r="A267" s="3" t="s">
        <v>36</v>
      </c>
      <c r="B267" s="3">
        <v>50537</v>
      </c>
      <c r="C267" s="3" t="s">
        <v>782</v>
      </c>
      <c r="D267" s="3" t="s">
        <v>567</v>
      </c>
      <c r="E267" s="18">
        <v>38831</v>
      </c>
      <c r="F267" s="3" t="s">
        <v>1034</v>
      </c>
      <c r="G267" s="3">
        <v>1</v>
      </c>
      <c r="H267" s="3">
        <v>1</v>
      </c>
      <c r="I267" s="3">
        <v>1</v>
      </c>
      <c r="J267" s="3"/>
      <c r="K267" s="3">
        <v>1</v>
      </c>
      <c r="L267" s="3">
        <v>1</v>
      </c>
      <c r="M267" s="3">
        <v>1</v>
      </c>
      <c r="N267" s="32">
        <v>43170</v>
      </c>
      <c r="O267" s="16">
        <f t="shared" si="15"/>
        <v>3</v>
      </c>
      <c r="P267" s="17">
        <f>COUNTIF($X:$X,X267)</f>
        <v>56</v>
      </c>
      <c r="Q267" s="17">
        <f>VLOOKUP("M"&amp;TEXT(G267,"0"),Punten!$A$1:$D$40,4,FALSE)</f>
        <v>8</v>
      </c>
      <c r="R267" s="17">
        <f>VLOOKUP("M"&amp;TEXT(H267,"0"),Punten!$A$1:$D$40,4,FALSE)</f>
        <v>8</v>
      </c>
      <c r="S267" s="17">
        <f>VLOOKUP("M"&amp;TEXT(I267,"0"),Punten!$A$1:$D$40,4,FALSE)</f>
        <v>8</v>
      </c>
      <c r="T267" s="17">
        <f>VLOOKUP("K"&amp;TEXT(K267,"0"),Punten!$A$1:$D$40,4,FALSE)</f>
        <v>5</v>
      </c>
      <c r="U267" s="17">
        <f>VLOOKUP("H"&amp;TEXT(L267,"0"),Punten!$A$1:$D$49,4,FALSE)</f>
        <v>5</v>
      </c>
      <c r="V267" s="17">
        <f>VLOOKUP("F"&amp;TEXT(M267,"0"),Punten!$A$1:$D$39,4,FALSE)</f>
        <v>50</v>
      </c>
      <c r="W267" s="17">
        <f t="shared" si="16"/>
        <v>84</v>
      </c>
      <c r="X267" s="17" t="str">
        <f t="shared" si="17"/>
        <v>43170B12</v>
      </c>
      <c r="Y267" s="17" t="str">
        <f>VLOOKUP(A267,'Klasse omschrijving'!$A$1:$B$44,2,FALSE)</f>
        <v>Boys 12 jaar</v>
      </c>
    </row>
    <row r="268" spans="1:25" ht="14.4" x14ac:dyDescent="0.3">
      <c r="A268" s="3" t="s">
        <v>36</v>
      </c>
      <c r="B268" s="3">
        <v>48097</v>
      </c>
      <c r="C268" s="3" t="s">
        <v>109</v>
      </c>
      <c r="D268" s="3" t="s">
        <v>573</v>
      </c>
      <c r="E268" s="18">
        <v>38866</v>
      </c>
      <c r="F268" s="3" t="s">
        <v>1035</v>
      </c>
      <c r="G268" s="3">
        <v>1</v>
      </c>
      <c r="H268" s="3">
        <v>1</v>
      </c>
      <c r="I268" s="3">
        <v>1</v>
      </c>
      <c r="J268" s="3"/>
      <c r="K268" s="3">
        <v>3</v>
      </c>
      <c r="L268" s="3">
        <v>2</v>
      </c>
      <c r="M268" s="3">
        <v>2</v>
      </c>
      <c r="N268" s="32">
        <v>43170</v>
      </c>
      <c r="O268" s="16">
        <f t="shared" si="15"/>
        <v>3</v>
      </c>
      <c r="P268" s="17">
        <f>COUNTIF($X:$X,X268)</f>
        <v>56</v>
      </c>
      <c r="Q268" s="17">
        <f>VLOOKUP("M"&amp;TEXT(G268,"0"),Punten!$A$1:$D$40,4,FALSE)</f>
        <v>8</v>
      </c>
      <c r="R268" s="17">
        <f>VLOOKUP("M"&amp;TEXT(H268,"0"),Punten!$A$1:$D$40,4,FALSE)</f>
        <v>8</v>
      </c>
      <c r="S268" s="17">
        <f>VLOOKUP("M"&amp;TEXT(I268,"0"),Punten!$A$1:$D$40,4,FALSE)</f>
        <v>8</v>
      </c>
      <c r="T268" s="17">
        <f>VLOOKUP("K"&amp;TEXT(K268,"0"),Punten!$A$1:$D$40,4,FALSE)</f>
        <v>5</v>
      </c>
      <c r="U268" s="17">
        <f>VLOOKUP("H"&amp;TEXT(L268,"0"),Punten!$A$1:$D$49,4,FALSE)</f>
        <v>5</v>
      </c>
      <c r="V268" s="17">
        <f>VLOOKUP("F"&amp;TEXT(M268,"0"),Punten!$A$1:$D$39,4,FALSE)</f>
        <v>30</v>
      </c>
      <c r="W268" s="17">
        <f t="shared" si="16"/>
        <v>64</v>
      </c>
      <c r="X268" s="17" t="str">
        <f t="shared" si="17"/>
        <v>43170B12</v>
      </c>
      <c r="Y268" s="17" t="str">
        <f>VLOOKUP(A268,'Klasse omschrijving'!$A$1:$B$44,2,FALSE)</f>
        <v>Boys 12 jaar</v>
      </c>
    </row>
    <row r="269" spans="1:25" ht="14.4" x14ac:dyDescent="0.3">
      <c r="A269" s="3" t="s">
        <v>36</v>
      </c>
      <c r="B269" s="3">
        <v>46262</v>
      </c>
      <c r="C269" s="3" t="s">
        <v>528</v>
      </c>
      <c r="D269" s="3" t="s">
        <v>563</v>
      </c>
      <c r="E269" s="18">
        <v>38733</v>
      </c>
      <c r="F269" s="3" t="s">
        <v>1036</v>
      </c>
      <c r="G269" s="3">
        <v>2</v>
      </c>
      <c r="H269" s="3">
        <v>2</v>
      </c>
      <c r="I269" s="3">
        <v>2</v>
      </c>
      <c r="J269" s="3"/>
      <c r="K269" s="3">
        <v>1</v>
      </c>
      <c r="L269" s="3">
        <v>3</v>
      </c>
      <c r="M269" s="3">
        <v>3</v>
      </c>
      <c r="N269" s="32">
        <v>43170</v>
      </c>
      <c r="O269" s="16">
        <f t="shared" si="15"/>
        <v>6</v>
      </c>
      <c r="P269" s="17">
        <f>COUNTIF($X:$X,X269)</f>
        <v>56</v>
      </c>
      <c r="Q269" s="17">
        <f>VLOOKUP("M"&amp;TEXT(G269,"0"),Punten!$A$1:$D$40,4,FALSE)</f>
        <v>7</v>
      </c>
      <c r="R269" s="17">
        <f>VLOOKUP("M"&amp;TEXT(H269,"0"),Punten!$A$1:$D$40,4,FALSE)</f>
        <v>7</v>
      </c>
      <c r="S269" s="17">
        <f>VLOOKUP("M"&amp;TEXT(I269,"0"),Punten!$A$1:$D$40,4,FALSE)</f>
        <v>7</v>
      </c>
      <c r="T269" s="17">
        <f>VLOOKUP("K"&amp;TEXT(K269,"0"),Punten!$A$1:$D$40,4,FALSE)</f>
        <v>5</v>
      </c>
      <c r="U269" s="17">
        <f>VLOOKUP("H"&amp;TEXT(L269,"0"),Punten!$A$1:$D$49,4,FALSE)</f>
        <v>5</v>
      </c>
      <c r="V269" s="17">
        <f>VLOOKUP("F"&amp;TEXT(M269,"0"),Punten!$A$1:$D$39,4,FALSE)</f>
        <v>25</v>
      </c>
      <c r="W269" s="17">
        <f t="shared" si="16"/>
        <v>56</v>
      </c>
      <c r="X269" s="17" t="str">
        <f t="shared" si="17"/>
        <v>43170B12</v>
      </c>
      <c r="Y269" s="17" t="str">
        <f>VLOOKUP(A269,'Klasse omschrijving'!$A$1:$B$44,2,FALSE)</f>
        <v>Boys 12 jaar</v>
      </c>
    </row>
    <row r="270" spans="1:25" ht="14.4" x14ac:dyDescent="0.3">
      <c r="A270" s="3" t="s">
        <v>36</v>
      </c>
      <c r="B270" s="3">
        <v>44982</v>
      </c>
      <c r="C270" s="3" t="s">
        <v>716</v>
      </c>
      <c r="D270" s="3" t="s">
        <v>717</v>
      </c>
      <c r="E270" s="18">
        <v>38798</v>
      </c>
      <c r="F270" s="3" t="s">
        <v>216</v>
      </c>
      <c r="G270" s="3">
        <v>1</v>
      </c>
      <c r="H270" s="3">
        <v>2</v>
      </c>
      <c r="I270" s="3">
        <v>1</v>
      </c>
      <c r="J270" s="3"/>
      <c r="K270" s="3">
        <v>2</v>
      </c>
      <c r="L270" s="3">
        <v>4</v>
      </c>
      <c r="M270" s="3">
        <v>4</v>
      </c>
      <c r="N270" s="32">
        <v>43170</v>
      </c>
      <c r="O270" s="16">
        <f t="shared" si="15"/>
        <v>4</v>
      </c>
      <c r="P270" s="17">
        <f>COUNTIF($X:$X,X270)</f>
        <v>56</v>
      </c>
      <c r="Q270" s="17">
        <f>VLOOKUP("M"&amp;TEXT(G270,"0"),Punten!$A$1:$D$40,4,FALSE)</f>
        <v>8</v>
      </c>
      <c r="R270" s="17">
        <f>VLOOKUP("M"&amp;TEXT(H270,"0"),Punten!$A$1:$D$40,4,FALSE)</f>
        <v>7</v>
      </c>
      <c r="S270" s="17">
        <f>VLOOKUP("M"&amp;TEXT(I270,"0"),Punten!$A$1:$D$40,4,FALSE)</f>
        <v>8</v>
      </c>
      <c r="T270" s="17">
        <f>VLOOKUP("K"&amp;TEXT(K270,"0"),Punten!$A$1:$D$40,4,FALSE)</f>
        <v>5</v>
      </c>
      <c r="U270" s="17">
        <f>VLOOKUP("H"&amp;TEXT(L270,"0"),Punten!$A$1:$D$49,4,FALSE)</f>
        <v>5</v>
      </c>
      <c r="V270" s="17">
        <f>VLOOKUP("F"&amp;TEXT(M270,"0"),Punten!$A$1:$D$39,4,FALSE)</f>
        <v>20</v>
      </c>
      <c r="W270" s="17">
        <f t="shared" si="16"/>
        <v>53</v>
      </c>
      <c r="X270" s="17" t="str">
        <f t="shared" si="17"/>
        <v>43170B12</v>
      </c>
      <c r="Y270" s="17" t="str">
        <f>VLOOKUP(A270,'Klasse omschrijving'!$A$1:$B$44,2,FALSE)</f>
        <v>Boys 12 jaar</v>
      </c>
    </row>
    <row r="271" spans="1:25" ht="14.4" x14ac:dyDescent="0.3">
      <c r="A271" s="3" t="s">
        <v>36</v>
      </c>
      <c r="B271" s="3">
        <v>53551</v>
      </c>
      <c r="C271" s="3" t="s">
        <v>1037</v>
      </c>
      <c r="D271" s="3" t="s">
        <v>572</v>
      </c>
      <c r="E271" s="18">
        <v>38882</v>
      </c>
      <c r="F271" s="3" t="s">
        <v>233</v>
      </c>
      <c r="G271" s="3">
        <v>2</v>
      </c>
      <c r="H271" s="3">
        <v>2</v>
      </c>
      <c r="I271" s="3">
        <v>2</v>
      </c>
      <c r="J271" s="3"/>
      <c r="K271" s="3">
        <v>4</v>
      </c>
      <c r="L271" s="3">
        <v>4</v>
      </c>
      <c r="M271" s="3">
        <v>5</v>
      </c>
      <c r="N271" s="32">
        <v>43170</v>
      </c>
      <c r="O271" s="16">
        <f t="shared" si="15"/>
        <v>6</v>
      </c>
      <c r="P271" s="17">
        <f>COUNTIF($X:$X,X271)</f>
        <v>56</v>
      </c>
      <c r="Q271" s="17">
        <f>VLOOKUP("M"&amp;TEXT(G271,"0"),Punten!$A$1:$D$40,4,FALSE)</f>
        <v>7</v>
      </c>
      <c r="R271" s="17">
        <f>VLOOKUP("M"&amp;TEXT(H271,"0"),Punten!$A$1:$D$40,4,FALSE)</f>
        <v>7</v>
      </c>
      <c r="S271" s="17">
        <f>VLOOKUP("M"&amp;TEXT(I271,"0"),Punten!$A$1:$D$40,4,FALSE)</f>
        <v>7</v>
      </c>
      <c r="T271" s="17">
        <f>VLOOKUP("K"&amp;TEXT(K271,"0"),Punten!$A$1:$D$40,4,FALSE)</f>
        <v>5</v>
      </c>
      <c r="U271" s="17">
        <f>VLOOKUP("H"&amp;TEXT(L271,"0"),Punten!$A$1:$D$49,4,FALSE)</f>
        <v>5</v>
      </c>
      <c r="V271" s="17">
        <f>VLOOKUP("F"&amp;TEXT(M271,"0"),Punten!$A$1:$D$39,4,FALSE)</f>
        <v>17</v>
      </c>
      <c r="W271" s="17">
        <f t="shared" si="16"/>
        <v>48</v>
      </c>
      <c r="X271" s="17" t="str">
        <f t="shared" si="17"/>
        <v>43170B12</v>
      </c>
      <c r="Y271" s="17" t="str">
        <f>VLOOKUP(A271,'Klasse omschrijving'!$A$1:$B$44,2,FALSE)</f>
        <v>Boys 12 jaar</v>
      </c>
    </row>
    <row r="272" spans="1:25" ht="14.4" x14ac:dyDescent="0.3">
      <c r="A272" s="3" t="s">
        <v>36</v>
      </c>
      <c r="B272" s="3">
        <v>50203</v>
      </c>
      <c r="C272" s="3" t="s">
        <v>82</v>
      </c>
      <c r="D272" s="3" t="s">
        <v>718</v>
      </c>
      <c r="E272" s="18">
        <v>38767</v>
      </c>
      <c r="F272" s="3" t="s">
        <v>1038</v>
      </c>
      <c r="G272" s="3">
        <v>1</v>
      </c>
      <c r="H272" s="3">
        <v>1</v>
      </c>
      <c r="I272" s="3">
        <v>1</v>
      </c>
      <c r="J272" s="3"/>
      <c r="K272" s="3">
        <v>1</v>
      </c>
      <c r="L272" s="3">
        <v>3</v>
      </c>
      <c r="M272" s="3">
        <v>6</v>
      </c>
      <c r="N272" s="32">
        <v>43170</v>
      </c>
      <c r="O272" s="16">
        <f t="shared" si="15"/>
        <v>3</v>
      </c>
      <c r="P272" s="17">
        <f>COUNTIF($X:$X,X272)</f>
        <v>56</v>
      </c>
      <c r="Q272" s="17">
        <f>VLOOKUP("M"&amp;TEXT(G272,"0"),Punten!$A$1:$D$40,4,FALSE)</f>
        <v>8</v>
      </c>
      <c r="R272" s="17">
        <f>VLOOKUP("M"&amp;TEXT(H272,"0"),Punten!$A$1:$D$40,4,FALSE)</f>
        <v>8</v>
      </c>
      <c r="S272" s="17">
        <f>VLOOKUP("M"&amp;TEXT(I272,"0"),Punten!$A$1:$D$40,4,FALSE)</f>
        <v>8</v>
      </c>
      <c r="T272" s="17">
        <f>VLOOKUP("K"&amp;TEXT(K272,"0"),Punten!$A$1:$D$40,4,FALSE)</f>
        <v>5</v>
      </c>
      <c r="U272" s="17">
        <f>VLOOKUP("H"&amp;TEXT(L272,"0"),Punten!$A$1:$D$49,4,FALSE)</f>
        <v>5</v>
      </c>
      <c r="V272" s="17">
        <f>VLOOKUP("F"&amp;TEXT(M272,"0"),Punten!$A$1:$D$39,4,FALSE)</f>
        <v>15</v>
      </c>
      <c r="W272" s="17">
        <f t="shared" si="16"/>
        <v>49</v>
      </c>
      <c r="X272" s="17" t="str">
        <f t="shared" si="17"/>
        <v>43170B12</v>
      </c>
      <c r="Y272" s="17" t="str">
        <f>VLOOKUP(A272,'Klasse omschrijving'!$A$1:$B$44,2,FALSE)</f>
        <v>Boys 12 jaar</v>
      </c>
    </row>
    <row r="273" spans="1:25" ht="14.4" x14ac:dyDescent="0.3">
      <c r="A273" s="3" t="s">
        <v>36</v>
      </c>
      <c r="B273" s="3">
        <v>44836</v>
      </c>
      <c r="C273" s="3" t="s">
        <v>74</v>
      </c>
      <c r="D273" s="3" t="s">
        <v>560</v>
      </c>
      <c r="E273" s="18">
        <v>38812</v>
      </c>
      <c r="F273" s="3" t="s">
        <v>191</v>
      </c>
      <c r="G273" s="3">
        <v>2</v>
      </c>
      <c r="H273" s="3">
        <v>1</v>
      </c>
      <c r="I273" s="3">
        <v>2</v>
      </c>
      <c r="J273" s="3"/>
      <c r="K273" s="3">
        <v>2</v>
      </c>
      <c r="L273" s="3">
        <v>2</v>
      </c>
      <c r="M273" s="3">
        <v>7</v>
      </c>
      <c r="N273" s="32">
        <v>43170</v>
      </c>
      <c r="O273" s="16">
        <f t="shared" si="15"/>
        <v>5</v>
      </c>
      <c r="P273" s="17">
        <f>COUNTIF($X:$X,X273)</f>
        <v>56</v>
      </c>
      <c r="Q273" s="17">
        <f>VLOOKUP("M"&amp;TEXT(G273,"0"),Punten!$A$1:$D$40,4,FALSE)</f>
        <v>7</v>
      </c>
      <c r="R273" s="17">
        <f>VLOOKUP("M"&amp;TEXT(H273,"0"),Punten!$A$1:$D$40,4,FALSE)</f>
        <v>8</v>
      </c>
      <c r="S273" s="17">
        <f>VLOOKUP("M"&amp;TEXT(I273,"0"),Punten!$A$1:$D$40,4,FALSE)</f>
        <v>7</v>
      </c>
      <c r="T273" s="17">
        <f>VLOOKUP("K"&amp;TEXT(K273,"0"),Punten!$A$1:$D$40,4,FALSE)</f>
        <v>5</v>
      </c>
      <c r="U273" s="17">
        <f>VLOOKUP("H"&amp;TEXT(L273,"0"),Punten!$A$1:$D$49,4,FALSE)</f>
        <v>5</v>
      </c>
      <c r="V273" s="17">
        <f>VLOOKUP("F"&amp;TEXT(M273,"0"),Punten!$A$1:$D$39,4,FALSE)</f>
        <v>13</v>
      </c>
      <c r="W273" s="17">
        <f t="shared" si="16"/>
        <v>45</v>
      </c>
      <c r="X273" s="17" t="str">
        <f t="shared" si="17"/>
        <v>43170B12</v>
      </c>
      <c r="Y273" s="17" t="str">
        <f>VLOOKUP(A273,'Klasse omschrijving'!$A$1:$B$44,2,FALSE)</f>
        <v>Boys 12 jaar</v>
      </c>
    </row>
    <row r="274" spans="1:25" ht="14.4" x14ac:dyDescent="0.3">
      <c r="A274" s="3" t="s">
        <v>36</v>
      </c>
      <c r="B274" s="3">
        <v>55590</v>
      </c>
      <c r="C274" s="3" t="s">
        <v>96</v>
      </c>
      <c r="D274" s="3" t="s">
        <v>562</v>
      </c>
      <c r="E274" s="18">
        <v>38747</v>
      </c>
      <c r="F274" s="3" t="s">
        <v>132</v>
      </c>
      <c r="G274" s="3">
        <v>1</v>
      </c>
      <c r="H274" s="3">
        <v>1</v>
      </c>
      <c r="I274" s="3">
        <v>1</v>
      </c>
      <c r="J274" s="3"/>
      <c r="K274" s="3">
        <v>2</v>
      </c>
      <c r="L274" s="3">
        <v>1</v>
      </c>
      <c r="M274" s="3">
        <v>8</v>
      </c>
      <c r="N274" s="32">
        <v>43170</v>
      </c>
      <c r="O274" s="16">
        <f t="shared" si="15"/>
        <v>3</v>
      </c>
      <c r="P274" s="17">
        <f>COUNTIF($X:$X,X274)</f>
        <v>56</v>
      </c>
      <c r="Q274" s="17">
        <f>VLOOKUP("M"&amp;TEXT(G274,"0"),Punten!$A$1:$D$40,4,FALSE)</f>
        <v>8</v>
      </c>
      <c r="R274" s="17">
        <f>VLOOKUP("M"&amp;TEXT(H274,"0"),Punten!$A$1:$D$40,4,FALSE)</f>
        <v>8</v>
      </c>
      <c r="S274" s="17">
        <f>VLOOKUP("M"&amp;TEXT(I274,"0"),Punten!$A$1:$D$40,4,FALSE)</f>
        <v>8</v>
      </c>
      <c r="T274" s="17">
        <f>VLOOKUP("K"&amp;TEXT(K274,"0"),Punten!$A$1:$D$40,4,FALSE)</f>
        <v>5</v>
      </c>
      <c r="U274" s="17">
        <f>VLOOKUP("H"&amp;TEXT(L274,"0"),Punten!$A$1:$D$49,4,FALSE)</f>
        <v>5</v>
      </c>
      <c r="V274" s="17">
        <f>VLOOKUP("F"&amp;TEXT(M274,"0"),Punten!$A$1:$D$39,4,FALSE)</f>
        <v>11</v>
      </c>
      <c r="W274" s="17">
        <f t="shared" si="16"/>
        <v>45</v>
      </c>
      <c r="X274" s="17" t="str">
        <f t="shared" si="17"/>
        <v>43170B12</v>
      </c>
      <c r="Y274" s="17" t="str">
        <f>VLOOKUP(A274,'Klasse omschrijving'!$A$1:$B$44,2,FALSE)</f>
        <v>Boys 12 jaar</v>
      </c>
    </row>
    <row r="275" spans="1:25" ht="14.4" x14ac:dyDescent="0.3">
      <c r="A275" s="3" t="s">
        <v>36</v>
      </c>
      <c r="B275" s="3">
        <v>44847</v>
      </c>
      <c r="C275" s="3" t="s">
        <v>568</v>
      </c>
      <c r="D275" s="3" t="s">
        <v>1039</v>
      </c>
      <c r="E275" s="18">
        <v>38825</v>
      </c>
      <c r="F275" s="3" t="s">
        <v>570</v>
      </c>
      <c r="G275" s="3">
        <v>1</v>
      </c>
      <c r="H275" s="3">
        <v>1</v>
      </c>
      <c r="I275" s="3">
        <v>1</v>
      </c>
      <c r="J275" s="3"/>
      <c r="K275" s="3">
        <v>1</v>
      </c>
      <c r="L275" s="3">
        <v>5</v>
      </c>
      <c r="M275" s="3"/>
      <c r="N275" s="32">
        <v>43170</v>
      </c>
      <c r="O275" s="16">
        <f t="shared" si="15"/>
        <v>3</v>
      </c>
      <c r="P275" s="17">
        <f>COUNTIF($X:$X,X275)</f>
        <v>56</v>
      </c>
      <c r="Q275" s="17">
        <f>VLOOKUP("M"&amp;TEXT(G275,"0"),Punten!$A$1:$D$40,4,FALSE)</f>
        <v>8</v>
      </c>
      <c r="R275" s="17">
        <f>VLOOKUP("M"&amp;TEXT(H275,"0"),Punten!$A$1:$D$40,4,FALSE)</f>
        <v>8</v>
      </c>
      <c r="S275" s="17">
        <f>VLOOKUP("M"&amp;TEXT(I275,"0"),Punten!$A$1:$D$40,4,FALSE)</f>
        <v>8</v>
      </c>
      <c r="T275" s="17">
        <f>VLOOKUP("K"&amp;TEXT(K275,"0"),Punten!$A$1:$D$40,4,FALSE)</f>
        <v>5</v>
      </c>
      <c r="U275" s="17">
        <f>VLOOKUP("H"&amp;TEXT(L275,"0"),Punten!$A$1:$D$49,4,FALSE)</f>
        <v>4</v>
      </c>
      <c r="V275" s="17">
        <f>VLOOKUP("F"&amp;TEXT(M275,"0"),Punten!$A$1:$D$39,4,FALSE)</f>
        <v>0</v>
      </c>
      <c r="W275" s="17">
        <f t="shared" si="16"/>
        <v>33</v>
      </c>
      <c r="X275" s="17" t="str">
        <f t="shared" si="17"/>
        <v>43170B12</v>
      </c>
      <c r="Y275" s="17" t="str">
        <f>VLOOKUP(A275,'Klasse omschrijving'!$A$1:$B$44,2,FALSE)</f>
        <v>Boys 12 jaar</v>
      </c>
    </row>
    <row r="276" spans="1:25" ht="14.4" x14ac:dyDescent="0.3">
      <c r="A276" s="3" t="s">
        <v>36</v>
      </c>
      <c r="B276" s="3">
        <v>44821</v>
      </c>
      <c r="C276" s="3" t="s">
        <v>113</v>
      </c>
      <c r="D276" s="3" t="s">
        <v>564</v>
      </c>
      <c r="E276" s="18">
        <v>39067</v>
      </c>
      <c r="F276" s="3" t="s">
        <v>1040</v>
      </c>
      <c r="G276" s="3">
        <v>1</v>
      </c>
      <c r="H276" s="3">
        <v>1</v>
      </c>
      <c r="I276" s="3">
        <v>1</v>
      </c>
      <c r="J276" s="3"/>
      <c r="K276" s="3">
        <v>3</v>
      </c>
      <c r="L276" s="3">
        <v>5</v>
      </c>
      <c r="M276" s="3"/>
      <c r="N276" s="32">
        <v>43170</v>
      </c>
      <c r="O276" s="16">
        <f t="shared" si="15"/>
        <v>3</v>
      </c>
      <c r="P276" s="17">
        <f>COUNTIF($X:$X,X276)</f>
        <v>56</v>
      </c>
      <c r="Q276" s="17">
        <f>VLOOKUP("M"&amp;TEXT(G276,"0"),Punten!$A$1:$D$40,4,FALSE)</f>
        <v>8</v>
      </c>
      <c r="R276" s="17">
        <f>VLOOKUP("M"&amp;TEXT(H276,"0"),Punten!$A$1:$D$40,4,FALSE)</f>
        <v>8</v>
      </c>
      <c r="S276" s="17">
        <f>VLOOKUP("M"&amp;TEXT(I276,"0"),Punten!$A$1:$D$40,4,FALSE)</f>
        <v>8</v>
      </c>
      <c r="T276" s="17">
        <f>VLOOKUP("K"&amp;TEXT(K276,"0"),Punten!$A$1:$D$40,4,FALSE)</f>
        <v>5</v>
      </c>
      <c r="U276" s="17">
        <f>VLOOKUP("H"&amp;TEXT(L276,"0"),Punten!$A$1:$D$49,4,FALSE)</f>
        <v>4</v>
      </c>
      <c r="V276" s="17">
        <f>VLOOKUP("F"&amp;TEXT(M276,"0"),Punten!$A$1:$D$39,4,FALSE)</f>
        <v>0</v>
      </c>
      <c r="W276" s="17">
        <f t="shared" si="16"/>
        <v>33</v>
      </c>
      <c r="X276" s="17" t="str">
        <f t="shared" si="17"/>
        <v>43170B12</v>
      </c>
      <c r="Y276" s="17" t="str">
        <f>VLOOKUP(A276,'Klasse omschrijving'!$A$1:$B$44,2,FALSE)</f>
        <v>Boys 12 jaar</v>
      </c>
    </row>
    <row r="277" spans="1:25" ht="14.4" x14ac:dyDescent="0.3">
      <c r="A277" s="3" t="s">
        <v>36</v>
      </c>
      <c r="B277" s="3">
        <v>45926</v>
      </c>
      <c r="C277" s="3" t="s">
        <v>126</v>
      </c>
      <c r="D277" s="3" t="s">
        <v>545</v>
      </c>
      <c r="E277" s="18">
        <v>38869</v>
      </c>
      <c r="F277" s="3" t="s">
        <v>180</v>
      </c>
      <c r="G277" s="3">
        <v>2</v>
      </c>
      <c r="H277" s="3">
        <v>2</v>
      </c>
      <c r="I277" s="3">
        <v>2</v>
      </c>
      <c r="J277" s="3"/>
      <c r="K277" s="3">
        <v>3</v>
      </c>
      <c r="L277" s="3">
        <v>6</v>
      </c>
      <c r="M277" s="3"/>
      <c r="N277" s="32">
        <v>43170</v>
      </c>
      <c r="O277" s="16">
        <f t="shared" si="15"/>
        <v>6</v>
      </c>
      <c r="P277" s="17">
        <f>COUNTIF($X:$X,X277)</f>
        <v>56</v>
      </c>
      <c r="Q277" s="17">
        <f>VLOOKUP("M"&amp;TEXT(G277,"0"),Punten!$A$1:$D$40,4,FALSE)</f>
        <v>7</v>
      </c>
      <c r="R277" s="17">
        <f>VLOOKUP("M"&amp;TEXT(H277,"0"),Punten!$A$1:$D$40,4,FALSE)</f>
        <v>7</v>
      </c>
      <c r="S277" s="17">
        <f>VLOOKUP("M"&amp;TEXT(I277,"0"),Punten!$A$1:$D$40,4,FALSE)</f>
        <v>7</v>
      </c>
      <c r="T277" s="17">
        <f>VLOOKUP("K"&amp;TEXT(K277,"0"),Punten!$A$1:$D$40,4,FALSE)</f>
        <v>5</v>
      </c>
      <c r="U277" s="17">
        <f>VLOOKUP("H"&amp;TEXT(L277,"0"),Punten!$A$1:$D$49,4,FALSE)</f>
        <v>3</v>
      </c>
      <c r="V277" s="17">
        <f>VLOOKUP("F"&amp;TEXT(M277,"0"),Punten!$A$1:$D$39,4,FALSE)</f>
        <v>0</v>
      </c>
      <c r="W277" s="17">
        <f t="shared" si="16"/>
        <v>29</v>
      </c>
      <c r="X277" s="17" t="str">
        <f t="shared" si="17"/>
        <v>43170B12</v>
      </c>
      <c r="Y277" s="17" t="str">
        <f>VLOOKUP(A277,'Klasse omschrijving'!$A$1:$B$44,2,FALSE)</f>
        <v>Boys 12 jaar</v>
      </c>
    </row>
    <row r="278" spans="1:25" ht="14.4" x14ac:dyDescent="0.3">
      <c r="A278" s="3" t="s">
        <v>36</v>
      </c>
      <c r="B278" s="3">
        <v>53557</v>
      </c>
      <c r="C278" s="3" t="s">
        <v>151</v>
      </c>
      <c r="D278" s="3" t="s">
        <v>544</v>
      </c>
      <c r="E278" s="18">
        <v>38748</v>
      </c>
      <c r="F278" s="3" t="s">
        <v>132</v>
      </c>
      <c r="G278" s="3">
        <v>3</v>
      </c>
      <c r="H278" s="3">
        <v>4</v>
      </c>
      <c r="I278" s="3">
        <v>3</v>
      </c>
      <c r="J278" s="3"/>
      <c r="K278" s="3">
        <v>4</v>
      </c>
      <c r="L278" s="3">
        <v>6</v>
      </c>
      <c r="M278" s="3"/>
      <c r="N278" s="32">
        <v>43170</v>
      </c>
      <c r="O278" s="16">
        <f t="shared" si="15"/>
        <v>10</v>
      </c>
      <c r="P278" s="17">
        <f>COUNTIF($X:$X,X278)</f>
        <v>56</v>
      </c>
      <c r="Q278" s="17">
        <f>VLOOKUP("M"&amp;TEXT(G278,"0"),Punten!$A$1:$D$40,4,FALSE)</f>
        <v>6</v>
      </c>
      <c r="R278" s="17">
        <f>VLOOKUP("M"&amp;TEXT(H278,"0"),Punten!$A$1:$D$40,4,FALSE)</f>
        <v>5</v>
      </c>
      <c r="S278" s="17">
        <f>VLOOKUP("M"&amp;TEXT(I278,"0"),Punten!$A$1:$D$40,4,FALSE)</f>
        <v>6</v>
      </c>
      <c r="T278" s="17">
        <f>VLOOKUP("K"&amp;TEXT(K278,"0"),Punten!$A$1:$D$40,4,FALSE)</f>
        <v>5</v>
      </c>
      <c r="U278" s="17">
        <f>VLOOKUP("H"&amp;TEXT(L278,"0"),Punten!$A$1:$D$49,4,FALSE)</f>
        <v>3</v>
      </c>
      <c r="V278" s="17">
        <f>VLOOKUP("F"&amp;TEXT(M278,"0"),Punten!$A$1:$D$39,4,FALSE)</f>
        <v>0</v>
      </c>
      <c r="W278" s="17">
        <f t="shared" si="16"/>
        <v>25</v>
      </c>
      <c r="X278" s="17" t="str">
        <f t="shared" si="17"/>
        <v>43170B12</v>
      </c>
      <c r="Y278" s="17" t="str">
        <f>VLOOKUP(A278,'Klasse omschrijving'!$A$1:$B$44,2,FALSE)</f>
        <v>Boys 12 jaar</v>
      </c>
    </row>
    <row r="279" spans="1:25" ht="14.4" x14ac:dyDescent="0.3">
      <c r="A279" s="3" t="s">
        <v>36</v>
      </c>
      <c r="B279" s="3">
        <v>50531</v>
      </c>
      <c r="C279" s="3" t="s">
        <v>135</v>
      </c>
      <c r="D279" s="3" t="s">
        <v>574</v>
      </c>
      <c r="E279" s="18">
        <v>38728</v>
      </c>
      <c r="F279" s="3" t="s">
        <v>110</v>
      </c>
      <c r="G279" s="3">
        <v>2</v>
      </c>
      <c r="H279" s="3">
        <v>2</v>
      </c>
      <c r="I279" s="3">
        <v>2</v>
      </c>
      <c r="J279" s="3"/>
      <c r="K279" s="3">
        <v>3</v>
      </c>
      <c r="L279" s="3">
        <v>7</v>
      </c>
      <c r="M279" s="3"/>
      <c r="N279" s="32">
        <v>43170</v>
      </c>
      <c r="O279" s="16">
        <f t="shared" si="15"/>
        <v>6</v>
      </c>
      <c r="P279" s="17">
        <f>COUNTIF($X:$X,X279)</f>
        <v>56</v>
      </c>
      <c r="Q279" s="17">
        <f>VLOOKUP("M"&amp;TEXT(G279,"0"),Punten!$A$1:$D$40,4,FALSE)</f>
        <v>7</v>
      </c>
      <c r="R279" s="17">
        <f>VLOOKUP("M"&amp;TEXT(H279,"0"),Punten!$A$1:$D$40,4,FALSE)</f>
        <v>7</v>
      </c>
      <c r="S279" s="17">
        <f>VLOOKUP("M"&amp;TEXT(I279,"0"),Punten!$A$1:$D$40,4,FALSE)</f>
        <v>7</v>
      </c>
      <c r="T279" s="17">
        <f>VLOOKUP("K"&amp;TEXT(K279,"0"),Punten!$A$1:$D$40,4,FALSE)</f>
        <v>5</v>
      </c>
      <c r="U279" s="17">
        <f>VLOOKUP("H"&amp;TEXT(L279,"0"),Punten!$A$1:$D$49,4,FALSE)</f>
        <v>2</v>
      </c>
      <c r="V279" s="17">
        <f>VLOOKUP("F"&amp;TEXT(M279,"0"),Punten!$A$1:$D$39,4,FALSE)</f>
        <v>0</v>
      </c>
      <c r="W279" s="17">
        <f t="shared" si="16"/>
        <v>28</v>
      </c>
      <c r="X279" s="17" t="str">
        <f t="shared" si="17"/>
        <v>43170B12</v>
      </c>
      <c r="Y279" s="17" t="str">
        <f>VLOOKUP(A279,'Klasse omschrijving'!$A$1:$B$44,2,FALSE)</f>
        <v>Boys 12 jaar</v>
      </c>
    </row>
    <row r="280" spans="1:25" ht="14.4" x14ac:dyDescent="0.3">
      <c r="A280" s="3" t="s">
        <v>36</v>
      </c>
      <c r="B280" s="3">
        <v>44384</v>
      </c>
      <c r="C280" s="3" t="s">
        <v>100</v>
      </c>
      <c r="D280" s="3" t="s">
        <v>566</v>
      </c>
      <c r="E280" s="18">
        <v>38907</v>
      </c>
      <c r="F280" s="3" t="s">
        <v>89</v>
      </c>
      <c r="G280" s="3">
        <v>3</v>
      </c>
      <c r="H280" s="3">
        <v>3</v>
      </c>
      <c r="I280" s="3">
        <v>3</v>
      </c>
      <c r="J280" s="3"/>
      <c r="K280" s="3">
        <v>4</v>
      </c>
      <c r="L280" s="3">
        <v>7</v>
      </c>
      <c r="M280" s="3"/>
      <c r="N280" s="32">
        <v>43170</v>
      </c>
      <c r="O280" s="16">
        <f t="shared" si="15"/>
        <v>9</v>
      </c>
      <c r="P280" s="17">
        <f>COUNTIF($X:$X,X280)</f>
        <v>56</v>
      </c>
      <c r="Q280" s="17">
        <f>VLOOKUP("M"&amp;TEXT(G280,"0"),Punten!$A$1:$D$40,4,FALSE)</f>
        <v>6</v>
      </c>
      <c r="R280" s="17">
        <f>VLOOKUP("M"&amp;TEXT(H280,"0"),Punten!$A$1:$D$40,4,FALSE)</f>
        <v>6</v>
      </c>
      <c r="S280" s="17">
        <f>VLOOKUP("M"&amp;TEXT(I280,"0"),Punten!$A$1:$D$40,4,FALSE)</f>
        <v>6</v>
      </c>
      <c r="T280" s="17">
        <f>VLOOKUP("K"&amp;TEXT(K280,"0"),Punten!$A$1:$D$40,4,FALSE)</f>
        <v>5</v>
      </c>
      <c r="U280" s="17">
        <f>VLOOKUP("H"&amp;TEXT(L280,"0"),Punten!$A$1:$D$49,4,FALSE)</f>
        <v>2</v>
      </c>
      <c r="V280" s="17">
        <f>VLOOKUP("F"&amp;TEXT(M280,"0"),Punten!$A$1:$D$39,4,FALSE)</f>
        <v>0</v>
      </c>
      <c r="W280" s="17">
        <f t="shared" si="16"/>
        <v>25</v>
      </c>
      <c r="X280" s="17" t="str">
        <f t="shared" si="17"/>
        <v>43170B12</v>
      </c>
      <c r="Y280" s="17" t="str">
        <f>VLOOKUP(A280,'Klasse omschrijving'!$A$1:$B$44,2,FALSE)</f>
        <v>Boys 12 jaar</v>
      </c>
    </row>
    <row r="281" spans="1:25" ht="14.4" x14ac:dyDescent="0.3">
      <c r="A281" s="3" t="s">
        <v>36</v>
      </c>
      <c r="B281" s="3">
        <v>1680</v>
      </c>
      <c r="C281" s="3" t="s">
        <v>138</v>
      </c>
      <c r="D281" s="3" t="s">
        <v>575</v>
      </c>
      <c r="E281" s="18">
        <v>38723</v>
      </c>
      <c r="F281" s="3" t="s">
        <v>78</v>
      </c>
      <c r="G281" s="3">
        <v>2</v>
      </c>
      <c r="H281" s="3">
        <v>2</v>
      </c>
      <c r="I281" s="3">
        <v>2</v>
      </c>
      <c r="J281" s="3"/>
      <c r="K281" s="3">
        <v>2</v>
      </c>
      <c r="L281" s="3">
        <v>8</v>
      </c>
      <c r="M281" s="3"/>
      <c r="N281" s="32">
        <v>43170</v>
      </c>
      <c r="O281" s="16">
        <f t="shared" si="15"/>
        <v>6</v>
      </c>
      <c r="P281" s="17">
        <f>COUNTIF($X:$X,X281)</f>
        <v>56</v>
      </c>
      <c r="Q281" s="17">
        <f>VLOOKUP("M"&amp;TEXT(G281,"0"),Punten!$A$1:$D$40,4,FALSE)</f>
        <v>7</v>
      </c>
      <c r="R281" s="17">
        <f>VLOOKUP("M"&amp;TEXT(H281,"0"),Punten!$A$1:$D$40,4,FALSE)</f>
        <v>7</v>
      </c>
      <c r="S281" s="17">
        <f>VLOOKUP("M"&amp;TEXT(I281,"0"),Punten!$A$1:$D$40,4,FALSE)</f>
        <v>7</v>
      </c>
      <c r="T281" s="17">
        <f>VLOOKUP("K"&amp;TEXT(K281,"0"),Punten!$A$1:$D$40,4,FALSE)</f>
        <v>5</v>
      </c>
      <c r="U281" s="17">
        <f>VLOOKUP("H"&amp;TEXT(L281,"0"),Punten!$A$1:$D$49,4,FALSE)</f>
        <v>1</v>
      </c>
      <c r="V281" s="17">
        <f>VLOOKUP("F"&amp;TEXT(M281,"0"),Punten!$A$1:$D$39,4,FALSE)</f>
        <v>0</v>
      </c>
      <c r="W281" s="17">
        <f t="shared" si="16"/>
        <v>27</v>
      </c>
      <c r="X281" s="17" t="str">
        <f t="shared" si="17"/>
        <v>43170B12</v>
      </c>
      <c r="Y281" s="17" t="str">
        <f>VLOOKUP(A281,'Klasse omschrijving'!$A$1:$B$44,2,FALSE)</f>
        <v>Boys 12 jaar</v>
      </c>
    </row>
    <row r="282" spans="1:25" ht="14.4" x14ac:dyDescent="0.3">
      <c r="A282" s="3" t="s">
        <v>36</v>
      </c>
      <c r="B282" s="3">
        <v>44115</v>
      </c>
      <c r="C282" s="3" t="s">
        <v>92</v>
      </c>
      <c r="D282" s="3" t="s">
        <v>558</v>
      </c>
      <c r="E282" s="18">
        <v>39075</v>
      </c>
      <c r="F282" s="3" t="s">
        <v>111</v>
      </c>
      <c r="G282" s="3">
        <v>3</v>
      </c>
      <c r="H282" s="3">
        <v>3</v>
      </c>
      <c r="I282" s="3">
        <v>3</v>
      </c>
      <c r="J282" s="3"/>
      <c r="K282" s="3">
        <v>4</v>
      </c>
      <c r="L282" s="3">
        <v>8</v>
      </c>
      <c r="M282" s="3"/>
      <c r="N282" s="32">
        <v>43170</v>
      </c>
      <c r="O282" s="16">
        <f t="shared" si="15"/>
        <v>9</v>
      </c>
      <c r="P282" s="17">
        <f>COUNTIF($X:$X,X282)</f>
        <v>56</v>
      </c>
      <c r="Q282" s="17">
        <f>VLOOKUP("M"&amp;TEXT(G282,"0"),Punten!$A$1:$D$40,4,FALSE)</f>
        <v>6</v>
      </c>
      <c r="R282" s="17">
        <f>VLOOKUP("M"&amp;TEXT(H282,"0"),Punten!$A$1:$D$40,4,FALSE)</f>
        <v>6</v>
      </c>
      <c r="S282" s="17">
        <f>VLOOKUP("M"&amp;TEXT(I282,"0"),Punten!$A$1:$D$40,4,FALSE)</f>
        <v>6</v>
      </c>
      <c r="T282" s="17">
        <f>VLOOKUP("K"&amp;TEXT(K282,"0"),Punten!$A$1:$D$40,4,FALSE)</f>
        <v>5</v>
      </c>
      <c r="U282" s="17">
        <f>VLOOKUP("H"&amp;TEXT(L282,"0"),Punten!$A$1:$D$49,4,FALSE)</f>
        <v>1</v>
      </c>
      <c r="V282" s="17">
        <f>VLOOKUP("F"&amp;TEXT(M282,"0"),Punten!$A$1:$D$39,4,FALSE)</f>
        <v>0</v>
      </c>
      <c r="W282" s="17">
        <f t="shared" si="16"/>
        <v>24</v>
      </c>
      <c r="X282" s="17" t="str">
        <f t="shared" si="17"/>
        <v>43170B12</v>
      </c>
      <c r="Y282" s="17" t="str">
        <f>VLOOKUP(A282,'Klasse omschrijving'!$A$1:$B$44,2,FALSE)</f>
        <v>Boys 12 jaar</v>
      </c>
    </row>
    <row r="283" spans="1:25" ht="14.4" x14ac:dyDescent="0.3">
      <c r="A283" s="3" t="s">
        <v>36</v>
      </c>
      <c r="B283" s="3">
        <v>50446</v>
      </c>
      <c r="C283" s="3" t="s">
        <v>1041</v>
      </c>
      <c r="D283" s="3" t="s">
        <v>561</v>
      </c>
      <c r="E283" s="18">
        <v>38828</v>
      </c>
      <c r="F283" s="3" t="s">
        <v>208</v>
      </c>
      <c r="G283" s="3">
        <v>3</v>
      </c>
      <c r="H283" s="3">
        <v>3</v>
      </c>
      <c r="I283" s="3">
        <v>3</v>
      </c>
      <c r="J283" s="3"/>
      <c r="K283" s="3">
        <v>5</v>
      </c>
      <c r="L283" s="3"/>
      <c r="M283" s="3"/>
      <c r="N283" s="32">
        <v>43170</v>
      </c>
      <c r="O283" s="16">
        <f t="shared" si="15"/>
        <v>9</v>
      </c>
      <c r="P283" s="17">
        <f>COUNTIF($X:$X,X283)</f>
        <v>56</v>
      </c>
      <c r="Q283" s="17">
        <f>VLOOKUP("M"&amp;TEXT(G283,"0"),Punten!$A$1:$D$40,4,FALSE)</f>
        <v>6</v>
      </c>
      <c r="R283" s="17">
        <f>VLOOKUP("M"&amp;TEXT(H283,"0"),Punten!$A$1:$D$40,4,FALSE)</f>
        <v>6</v>
      </c>
      <c r="S283" s="17">
        <f>VLOOKUP("M"&amp;TEXT(I283,"0"),Punten!$A$1:$D$40,4,FALSE)</f>
        <v>6</v>
      </c>
      <c r="T283" s="17">
        <f>VLOOKUP("K"&amp;TEXT(K283,"0"),Punten!$A$1:$D$40,4,FALSE)</f>
        <v>4</v>
      </c>
      <c r="U283" s="17">
        <f>VLOOKUP("H"&amp;TEXT(L283,"0"),Punten!$A$1:$D$49,4,FALSE)</f>
        <v>0</v>
      </c>
      <c r="V283" s="17">
        <f>VLOOKUP("F"&amp;TEXT(M283,"0"),Punten!$A$1:$D$39,4,FALSE)</f>
        <v>0</v>
      </c>
      <c r="W283" s="17">
        <f t="shared" si="16"/>
        <v>22</v>
      </c>
      <c r="X283" s="17" t="str">
        <f t="shared" si="17"/>
        <v>43170B12</v>
      </c>
      <c r="Y283" s="17" t="str">
        <f>VLOOKUP(A283,'Klasse omschrijving'!$A$1:$B$44,2,FALSE)</f>
        <v>Boys 12 jaar</v>
      </c>
    </row>
    <row r="284" spans="1:25" ht="14.4" x14ac:dyDescent="0.3">
      <c r="A284" s="3" t="s">
        <v>36</v>
      </c>
      <c r="B284" s="3">
        <v>43119</v>
      </c>
      <c r="C284" s="3" t="s">
        <v>160</v>
      </c>
      <c r="D284" s="3" t="s">
        <v>571</v>
      </c>
      <c r="E284" s="18">
        <v>38986</v>
      </c>
      <c r="F284" s="3" t="s">
        <v>1042</v>
      </c>
      <c r="G284" s="3">
        <v>3</v>
      </c>
      <c r="H284" s="3">
        <v>3</v>
      </c>
      <c r="I284" s="3">
        <v>3</v>
      </c>
      <c r="J284" s="3"/>
      <c r="K284" s="3">
        <v>5</v>
      </c>
      <c r="L284" s="3"/>
      <c r="M284" s="3"/>
      <c r="N284" s="32">
        <v>43170</v>
      </c>
      <c r="O284" s="16">
        <f t="shared" si="15"/>
        <v>9</v>
      </c>
      <c r="P284" s="17">
        <f>COUNTIF($X:$X,X284)</f>
        <v>56</v>
      </c>
      <c r="Q284" s="17">
        <f>VLOOKUP("M"&amp;TEXT(G284,"0"),Punten!$A$1:$D$40,4,FALSE)</f>
        <v>6</v>
      </c>
      <c r="R284" s="17">
        <f>VLOOKUP("M"&amp;TEXT(H284,"0"),Punten!$A$1:$D$40,4,FALSE)</f>
        <v>6</v>
      </c>
      <c r="S284" s="17">
        <f>VLOOKUP("M"&amp;TEXT(I284,"0"),Punten!$A$1:$D$40,4,FALSE)</f>
        <v>6</v>
      </c>
      <c r="T284" s="17">
        <f>VLOOKUP("K"&amp;TEXT(K284,"0"),Punten!$A$1:$D$40,4,FALSE)</f>
        <v>4</v>
      </c>
      <c r="U284" s="17">
        <f>VLOOKUP("H"&amp;TEXT(L284,"0"),Punten!$A$1:$D$49,4,FALSE)</f>
        <v>0</v>
      </c>
      <c r="V284" s="17">
        <f>VLOOKUP("F"&amp;TEXT(M284,"0"),Punten!$A$1:$D$39,4,FALSE)</f>
        <v>0</v>
      </c>
      <c r="W284" s="17">
        <f t="shared" si="16"/>
        <v>22</v>
      </c>
      <c r="X284" s="17" t="str">
        <f t="shared" si="17"/>
        <v>43170B12</v>
      </c>
      <c r="Y284" s="17" t="str">
        <f>VLOOKUP(A284,'Klasse omschrijving'!$A$1:$B$44,2,FALSE)</f>
        <v>Boys 12 jaar</v>
      </c>
    </row>
    <row r="285" spans="1:25" ht="14.4" x14ac:dyDescent="0.3">
      <c r="A285" s="3" t="s">
        <v>36</v>
      </c>
      <c r="B285" s="3">
        <v>47852</v>
      </c>
      <c r="C285" s="3" t="s">
        <v>142</v>
      </c>
      <c r="D285" s="3" t="s">
        <v>540</v>
      </c>
      <c r="E285" s="18">
        <v>38862</v>
      </c>
      <c r="F285" s="3" t="s">
        <v>71</v>
      </c>
      <c r="G285" s="3">
        <v>4</v>
      </c>
      <c r="H285" s="3">
        <v>3</v>
      </c>
      <c r="I285" s="3">
        <v>4</v>
      </c>
      <c r="J285" s="3"/>
      <c r="K285" s="3">
        <v>5</v>
      </c>
      <c r="L285" s="3"/>
      <c r="M285" s="3"/>
      <c r="N285" s="32">
        <v>43170</v>
      </c>
      <c r="O285" s="16">
        <f t="shared" si="15"/>
        <v>11</v>
      </c>
      <c r="P285" s="17">
        <f>COUNTIF($X:$X,X285)</f>
        <v>56</v>
      </c>
      <c r="Q285" s="17">
        <f>VLOOKUP("M"&amp;TEXT(G285,"0"),Punten!$A$1:$D$40,4,FALSE)</f>
        <v>5</v>
      </c>
      <c r="R285" s="17">
        <f>VLOOKUP("M"&amp;TEXT(H285,"0"),Punten!$A$1:$D$40,4,FALSE)</f>
        <v>6</v>
      </c>
      <c r="S285" s="17">
        <f>VLOOKUP("M"&amp;TEXT(I285,"0"),Punten!$A$1:$D$40,4,FALSE)</f>
        <v>5</v>
      </c>
      <c r="T285" s="17">
        <f>VLOOKUP("K"&amp;TEXT(K285,"0"),Punten!$A$1:$D$40,4,FALSE)</f>
        <v>4</v>
      </c>
      <c r="U285" s="17">
        <f>VLOOKUP("H"&amp;TEXT(L285,"0"),Punten!$A$1:$D$49,4,FALSE)</f>
        <v>0</v>
      </c>
      <c r="V285" s="17">
        <f>VLOOKUP("F"&amp;TEXT(M285,"0"),Punten!$A$1:$D$39,4,FALSE)</f>
        <v>0</v>
      </c>
      <c r="W285" s="17">
        <f t="shared" si="16"/>
        <v>20</v>
      </c>
      <c r="X285" s="17" t="str">
        <f t="shared" si="17"/>
        <v>43170B12</v>
      </c>
      <c r="Y285" s="17" t="str">
        <f>VLOOKUP(A285,'Klasse omschrijving'!$A$1:$B$44,2,FALSE)</f>
        <v>Boys 12 jaar</v>
      </c>
    </row>
    <row r="286" spans="1:25" ht="14.4" x14ac:dyDescent="0.3">
      <c r="A286" s="3" t="s">
        <v>36</v>
      </c>
      <c r="B286" s="3">
        <v>47405</v>
      </c>
      <c r="C286" s="3" t="s">
        <v>386</v>
      </c>
      <c r="D286" s="3" t="s">
        <v>552</v>
      </c>
      <c r="E286" s="18">
        <v>38894</v>
      </c>
      <c r="F286" s="3" t="s">
        <v>1036</v>
      </c>
      <c r="G286" s="3">
        <v>4</v>
      </c>
      <c r="H286" s="3">
        <v>4</v>
      </c>
      <c r="I286" s="3">
        <v>4</v>
      </c>
      <c r="J286" s="3"/>
      <c r="K286" s="3">
        <v>5</v>
      </c>
      <c r="L286" s="3"/>
      <c r="M286" s="3"/>
      <c r="N286" s="32">
        <v>43170</v>
      </c>
      <c r="O286" s="16">
        <f t="shared" ref="O286:O349" si="18">G286+H286+I286</f>
        <v>12</v>
      </c>
      <c r="P286" s="17">
        <f>COUNTIF($X:$X,X286)</f>
        <v>56</v>
      </c>
      <c r="Q286" s="17">
        <f>VLOOKUP("M"&amp;TEXT(G286,"0"),Punten!$A$1:$D$40,4,FALSE)</f>
        <v>5</v>
      </c>
      <c r="R286" s="17">
        <f>VLOOKUP("M"&amp;TEXT(H286,"0"),Punten!$A$1:$D$40,4,FALSE)</f>
        <v>5</v>
      </c>
      <c r="S286" s="17">
        <f>VLOOKUP("M"&amp;TEXT(I286,"0"),Punten!$A$1:$D$40,4,FALSE)</f>
        <v>5</v>
      </c>
      <c r="T286" s="17">
        <f>VLOOKUP("K"&amp;TEXT(K286,"0"),Punten!$A$1:$D$40,4,FALSE)</f>
        <v>4</v>
      </c>
      <c r="U286" s="17">
        <f>VLOOKUP("H"&amp;TEXT(L286,"0"),Punten!$A$1:$D$49,4,FALSE)</f>
        <v>0</v>
      </c>
      <c r="V286" s="17">
        <f>VLOOKUP("F"&amp;TEXT(M286,"0"),Punten!$A$1:$D$39,4,FALSE)</f>
        <v>0</v>
      </c>
      <c r="W286" s="17">
        <f t="shared" si="16"/>
        <v>19</v>
      </c>
      <c r="X286" s="17" t="str">
        <f t="shared" si="17"/>
        <v>43170B12</v>
      </c>
      <c r="Y286" s="17" t="str">
        <f>VLOOKUP(A286,'Klasse omschrijving'!$A$1:$B$44,2,FALSE)</f>
        <v>Boys 12 jaar</v>
      </c>
    </row>
    <row r="287" spans="1:25" ht="14.4" x14ac:dyDescent="0.3">
      <c r="A287" s="3" t="s">
        <v>36</v>
      </c>
      <c r="B287" s="3">
        <v>44399</v>
      </c>
      <c r="C287" s="3" t="s">
        <v>179</v>
      </c>
      <c r="D287" s="3" t="s">
        <v>844</v>
      </c>
      <c r="E287" s="18">
        <v>38813</v>
      </c>
      <c r="F287" s="3" t="s">
        <v>89</v>
      </c>
      <c r="G287" s="3">
        <v>2</v>
      </c>
      <c r="H287" s="3">
        <v>2</v>
      </c>
      <c r="I287" s="3">
        <v>1</v>
      </c>
      <c r="J287" s="3"/>
      <c r="K287" s="3">
        <v>6</v>
      </c>
      <c r="L287" s="3"/>
      <c r="M287" s="3"/>
      <c r="N287" s="32">
        <v>43170</v>
      </c>
      <c r="O287" s="16">
        <f t="shared" si="18"/>
        <v>5</v>
      </c>
      <c r="P287" s="17">
        <f>COUNTIF($X:$X,X287)</f>
        <v>56</v>
      </c>
      <c r="Q287" s="17">
        <f>VLOOKUP("M"&amp;TEXT(G287,"0"),Punten!$A$1:$D$40,4,FALSE)</f>
        <v>7</v>
      </c>
      <c r="R287" s="17">
        <f>VLOOKUP("M"&amp;TEXT(H287,"0"),Punten!$A$1:$D$40,4,FALSE)</f>
        <v>7</v>
      </c>
      <c r="S287" s="17">
        <f>VLOOKUP("M"&amp;TEXT(I287,"0"),Punten!$A$1:$D$40,4,FALSE)</f>
        <v>8</v>
      </c>
      <c r="T287" s="17">
        <f>VLOOKUP("K"&amp;TEXT(K287,"0"),Punten!$A$1:$D$40,4,FALSE)</f>
        <v>3</v>
      </c>
      <c r="U287" s="17">
        <f>VLOOKUP("H"&amp;TEXT(L287,"0"),Punten!$A$1:$D$49,4,FALSE)</f>
        <v>0</v>
      </c>
      <c r="V287" s="17">
        <f>VLOOKUP("F"&amp;TEXT(M287,"0"),Punten!$A$1:$D$39,4,FALSE)</f>
        <v>0</v>
      </c>
      <c r="W287" s="17">
        <f t="shared" si="16"/>
        <v>25</v>
      </c>
      <c r="X287" s="17" t="str">
        <f t="shared" si="17"/>
        <v>43170B12</v>
      </c>
      <c r="Y287" s="17" t="str">
        <f>VLOOKUP(A287,'Klasse omschrijving'!$A$1:$B$44,2,FALSE)</f>
        <v>Boys 12 jaar</v>
      </c>
    </row>
    <row r="288" spans="1:25" ht="14.4" x14ac:dyDescent="0.3">
      <c r="A288" s="3" t="s">
        <v>36</v>
      </c>
      <c r="B288" s="3">
        <v>44834</v>
      </c>
      <c r="C288" s="3" t="s">
        <v>167</v>
      </c>
      <c r="D288" s="3" t="s">
        <v>549</v>
      </c>
      <c r="E288" s="18">
        <v>39001</v>
      </c>
      <c r="F288" s="3" t="s">
        <v>191</v>
      </c>
      <c r="G288" s="3">
        <v>1</v>
      </c>
      <c r="H288" s="3">
        <v>1</v>
      </c>
      <c r="I288" s="3">
        <v>2</v>
      </c>
      <c r="J288" s="3"/>
      <c r="K288" s="3">
        <v>6</v>
      </c>
      <c r="L288" s="3"/>
      <c r="M288" s="3"/>
      <c r="N288" s="32">
        <v>43170</v>
      </c>
      <c r="O288" s="16">
        <f t="shared" si="18"/>
        <v>4</v>
      </c>
      <c r="P288" s="17">
        <f>COUNTIF($X:$X,X288)</f>
        <v>56</v>
      </c>
      <c r="Q288" s="17">
        <f>VLOOKUP("M"&amp;TEXT(G288,"0"),Punten!$A$1:$D$40,4,FALSE)</f>
        <v>8</v>
      </c>
      <c r="R288" s="17">
        <f>VLOOKUP("M"&amp;TEXT(H288,"0"),Punten!$A$1:$D$40,4,FALSE)</f>
        <v>8</v>
      </c>
      <c r="S288" s="17">
        <f>VLOOKUP("M"&amp;TEXT(I288,"0"),Punten!$A$1:$D$40,4,FALSE)</f>
        <v>7</v>
      </c>
      <c r="T288" s="17">
        <f>VLOOKUP("K"&amp;TEXT(K288,"0"),Punten!$A$1:$D$40,4,FALSE)</f>
        <v>3</v>
      </c>
      <c r="U288" s="17">
        <f>VLOOKUP("H"&amp;TEXT(L288,"0"),Punten!$A$1:$D$49,4,FALSE)</f>
        <v>0</v>
      </c>
      <c r="V288" s="17">
        <f>VLOOKUP("F"&amp;TEXT(M288,"0"),Punten!$A$1:$D$39,4,FALSE)</f>
        <v>0</v>
      </c>
      <c r="W288" s="17">
        <f t="shared" si="16"/>
        <v>26</v>
      </c>
      <c r="X288" s="17" t="str">
        <f t="shared" si="17"/>
        <v>43170B12</v>
      </c>
      <c r="Y288" s="17" t="str">
        <f>VLOOKUP(A288,'Klasse omschrijving'!$A$1:$B$44,2,FALSE)</f>
        <v>Boys 12 jaar</v>
      </c>
    </row>
    <row r="289" spans="1:25" ht="14.4" x14ac:dyDescent="0.3">
      <c r="A289" s="3" t="s">
        <v>36</v>
      </c>
      <c r="B289" s="3">
        <v>45733</v>
      </c>
      <c r="C289" s="3" t="s">
        <v>131</v>
      </c>
      <c r="D289" s="3" t="s">
        <v>550</v>
      </c>
      <c r="E289" s="18">
        <v>39008</v>
      </c>
      <c r="F289" s="3" t="s">
        <v>68</v>
      </c>
      <c r="G289" s="3">
        <v>4</v>
      </c>
      <c r="H289" s="3">
        <v>4</v>
      </c>
      <c r="I289" s="3">
        <v>3</v>
      </c>
      <c r="J289" s="3"/>
      <c r="K289" s="3">
        <v>6</v>
      </c>
      <c r="L289" s="3"/>
      <c r="M289" s="3"/>
      <c r="N289" s="32">
        <v>43170</v>
      </c>
      <c r="O289" s="16">
        <f t="shared" si="18"/>
        <v>11</v>
      </c>
      <c r="P289" s="17">
        <f>COUNTIF($X:$X,X289)</f>
        <v>56</v>
      </c>
      <c r="Q289" s="17">
        <f>VLOOKUP("M"&amp;TEXT(G289,"0"),Punten!$A$1:$D$40,4,FALSE)</f>
        <v>5</v>
      </c>
      <c r="R289" s="17">
        <f>VLOOKUP("M"&amp;TEXT(H289,"0"),Punten!$A$1:$D$40,4,FALSE)</f>
        <v>5</v>
      </c>
      <c r="S289" s="17">
        <f>VLOOKUP("M"&amp;TEXT(I289,"0"),Punten!$A$1:$D$40,4,FALSE)</f>
        <v>6</v>
      </c>
      <c r="T289" s="17">
        <f>VLOOKUP("K"&amp;TEXT(K289,"0"),Punten!$A$1:$D$40,4,FALSE)</f>
        <v>3</v>
      </c>
      <c r="U289" s="17">
        <f>VLOOKUP("H"&amp;TEXT(L289,"0"),Punten!$A$1:$D$49,4,FALSE)</f>
        <v>0</v>
      </c>
      <c r="V289" s="17">
        <f>VLOOKUP("F"&amp;TEXT(M289,"0"),Punten!$A$1:$D$39,4,FALSE)</f>
        <v>0</v>
      </c>
      <c r="W289" s="17">
        <f t="shared" si="16"/>
        <v>19</v>
      </c>
      <c r="X289" s="17" t="str">
        <f t="shared" si="17"/>
        <v>43170B12</v>
      </c>
      <c r="Y289" s="17" t="str">
        <f>VLOOKUP(A289,'Klasse omschrijving'!$A$1:$B$44,2,FALSE)</f>
        <v>Boys 12 jaar</v>
      </c>
    </row>
    <row r="290" spans="1:25" ht="14.4" x14ac:dyDescent="0.3">
      <c r="A290" s="3" t="s">
        <v>36</v>
      </c>
      <c r="B290" s="3">
        <v>48979</v>
      </c>
      <c r="C290" s="3" t="s">
        <v>107</v>
      </c>
      <c r="D290" s="3" t="s">
        <v>919</v>
      </c>
      <c r="E290" s="18">
        <v>38922</v>
      </c>
      <c r="F290" s="3" t="s">
        <v>143</v>
      </c>
      <c r="G290" s="3">
        <v>4</v>
      </c>
      <c r="H290" s="3">
        <v>3</v>
      </c>
      <c r="I290" s="3">
        <v>4</v>
      </c>
      <c r="J290" s="3"/>
      <c r="K290" s="3">
        <v>6</v>
      </c>
      <c r="L290" s="3"/>
      <c r="M290" s="3"/>
      <c r="N290" s="32">
        <v>43170</v>
      </c>
      <c r="O290" s="16">
        <f t="shared" si="18"/>
        <v>11</v>
      </c>
      <c r="P290" s="17">
        <f>COUNTIF($X:$X,X290)</f>
        <v>56</v>
      </c>
      <c r="Q290" s="17">
        <f>VLOOKUP("M"&amp;TEXT(G290,"0"),Punten!$A$1:$D$40,4,FALSE)</f>
        <v>5</v>
      </c>
      <c r="R290" s="17">
        <f>VLOOKUP("M"&amp;TEXT(H290,"0"),Punten!$A$1:$D$40,4,FALSE)</f>
        <v>6</v>
      </c>
      <c r="S290" s="17">
        <f>VLOOKUP("M"&amp;TEXT(I290,"0"),Punten!$A$1:$D$40,4,FALSE)</f>
        <v>5</v>
      </c>
      <c r="T290" s="17">
        <f>VLOOKUP("K"&amp;TEXT(K290,"0"),Punten!$A$1:$D$40,4,FALSE)</f>
        <v>3</v>
      </c>
      <c r="U290" s="17">
        <f>VLOOKUP("H"&amp;TEXT(L290,"0"),Punten!$A$1:$D$49,4,FALSE)</f>
        <v>0</v>
      </c>
      <c r="V290" s="17">
        <f>VLOOKUP("F"&amp;TEXT(M290,"0"),Punten!$A$1:$D$39,4,FALSE)</f>
        <v>0</v>
      </c>
      <c r="W290" s="17">
        <f t="shared" si="16"/>
        <v>19</v>
      </c>
      <c r="X290" s="17" t="str">
        <f t="shared" si="17"/>
        <v>43170B12</v>
      </c>
      <c r="Y290" s="17" t="str">
        <f>VLOOKUP(A290,'Klasse omschrijving'!$A$1:$B$44,2,FALSE)</f>
        <v>Boys 12 jaar</v>
      </c>
    </row>
    <row r="291" spans="1:25" ht="14.4" x14ac:dyDescent="0.3">
      <c r="A291" s="3" t="s">
        <v>36</v>
      </c>
      <c r="B291" s="3">
        <v>2112</v>
      </c>
      <c r="C291" s="3" t="s">
        <v>149</v>
      </c>
      <c r="D291" s="3" t="s">
        <v>891</v>
      </c>
      <c r="E291" s="18">
        <v>38733</v>
      </c>
      <c r="F291" s="3" t="s">
        <v>478</v>
      </c>
      <c r="G291" s="3">
        <v>3</v>
      </c>
      <c r="H291" s="3">
        <v>4</v>
      </c>
      <c r="I291" s="3">
        <v>3</v>
      </c>
      <c r="J291" s="3"/>
      <c r="K291" s="3">
        <v>7</v>
      </c>
      <c r="L291" s="3"/>
      <c r="M291" s="3"/>
      <c r="N291" s="32">
        <v>43170</v>
      </c>
      <c r="O291" s="16">
        <f t="shared" si="18"/>
        <v>10</v>
      </c>
      <c r="P291" s="17">
        <f>COUNTIF($X:$X,X291)</f>
        <v>56</v>
      </c>
      <c r="Q291" s="17">
        <f>VLOOKUP("M"&amp;TEXT(G291,"0"),Punten!$A$1:$D$40,4,FALSE)</f>
        <v>6</v>
      </c>
      <c r="R291" s="17">
        <f>VLOOKUP("M"&amp;TEXT(H291,"0"),Punten!$A$1:$D$40,4,FALSE)</f>
        <v>5</v>
      </c>
      <c r="S291" s="17">
        <f>VLOOKUP("M"&amp;TEXT(I291,"0"),Punten!$A$1:$D$40,4,FALSE)</f>
        <v>6</v>
      </c>
      <c r="T291" s="17">
        <f>VLOOKUP("K"&amp;TEXT(K291,"0"),Punten!$A$1:$D$40,4,FALSE)</f>
        <v>2</v>
      </c>
      <c r="U291" s="17">
        <f>VLOOKUP("H"&amp;TEXT(L291,"0"),Punten!$A$1:$D$49,4,FALSE)</f>
        <v>0</v>
      </c>
      <c r="V291" s="17">
        <f>VLOOKUP("F"&amp;TEXT(M291,"0"),Punten!$A$1:$D$39,4,FALSE)</f>
        <v>0</v>
      </c>
      <c r="W291" s="17">
        <f t="shared" si="16"/>
        <v>19</v>
      </c>
      <c r="X291" s="17" t="str">
        <f t="shared" si="17"/>
        <v>43170B12</v>
      </c>
      <c r="Y291" s="17" t="str">
        <f>VLOOKUP(A291,'Klasse omschrijving'!$A$1:$B$44,2,FALSE)</f>
        <v>Boys 12 jaar</v>
      </c>
    </row>
    <row r="292" spans="1:25" ht="14.4" x14ac:dyDescent="0.3">
      <c r="A292" s="3" t="s">
        <v>36</v>
      </c>
      <c r="B292" s="3">
        <v>3255</v>
      </c>
      <c r="C292" s="3" t="s">
        <v>693</v>
      </c>
      <c r="D292" s="3" t="s">
        <v>715</v>
      </c>
      <c r="E292" s="18">
        <v>38941</v>
      </c>
      <c r="F292" s="3" t="s">
        <v>997</v>
      </c>
      <c r="G292" s="3">
        <v>4</v>
      </c>
      <c r="H292" s="3">
        <v>4</v>
      </c>
      <c r="I292" s="3">
        <v>4</v>
      </c>
      <c r="J292" s="3"/>
      <c r="K292" s="3">
        <v>7</v>
      </c>
      <c r="L292" s="3"/>
      <c r="M292" s="3"/>
      <c r="N292" s="32">
        <v>43170</v>
      </c>
      <c r="O292" s="16">
        <f t="shared" si="18"/>
        <v>12</v>
      </c>
      <c r="P292" s="17">
        <f>COUNTIF($X:$X,X292)</f>
        <v>56</v>
      </c>
      <c r="Q292" s="17">
        <f>VLOOKUP("M"&amp;TEXT(G292,"0"),Punten!$A$1:$D$40,4,FALSE)</f>
        <v>5</v>
      </c>
      <c r="R292" s="17">
        <f>VLOOKUP("M"&amp;TEXT(H292,"0"),Punten!$A$1:$D$40,4,FALSE)</f>
        <v>5</v>
      </c>
      <c r="S292" s="17">
        <f>VLOOKUP("M"&amp;TEXT(I292,"0"),Punten!$A$1:$D$40,4,FALSE)</f>
        <v>5</v>
      </c>
      <c r="T292" s="17">
        <f>VLOOKUP("K"&amp;TEXT(K292,"0"),Punten!$A$1:$D$40,4,FALSE)</f>
        <v>2</v>
      </c>
      <c r="U292" s="17">
        <f>VLOOKUP("H"&amp;TEXT(L292,"0"),Punten!$A$1:$D$49,4,FALSE)</f>
        <v>0</v>
      </c>
      <c r="V292" s="17">
        <f>VLOOKUP("F"&amp;TEXT(M292,"0"),Punten!$A$1:$D$39,4,FALSE)</f>
        <v>0</v>
      </c>
      <c r="W292" s="17">
        <f t="shared" si="16"/>
        <v>17</v>
      </c>
      <c r="X292" s="17" t="str">
        <f t="shared" si="17"/>
        <v>43170B12</v>
      </c>
      <c r="Y292" s="17" t="str">
        <f>VLOOKUP(A292,'Klasse omschrijving'!$A$1:$B$44,2,FALSE)</f>
        <v>Boys 12 jaar</v>
      </c>
    </row>
    <row r="293" spans="1:25" ht="14.4" x14ac:dyDescent="0.3">
      <c r="A293" s="3" t="s">
        <v>36</v>
      </c>
      <c r="B293" s="3">
        <v>51423</v>
      </c>
      <c r="C293" s="3" t="s">
        <v>178</v>
      </c>
      <c r="D293" s="3" t="s">
        <v>669</v>
      </c>
      <c r="E293" s="18">
        <v>38793</v>
      </c>
      <c r="F293" s="3" t="s">
        <v>71</v>
      </c>
      <c r="G293" s="3">
        <v>4</v>
      </c>
      <c r="H293" s="3">
        <v>4</v>
      </c>
      <c r="I293" s="3">
        <v>4</v>
      </c>
      <c r="J293" s="3"/>
      <c r="K293" s="3">
        <v>7</v>
      </c>
      <c r="L293" s="3"/>
      <c r="M293" s="3"/>
      <c r="N293" s="32">
        <v>43170</v>
      </c>
      <c r="O293" s="16">
        <f t="shared" si="18"/>
        <v>12</v>
      </c>
      <c r="P293" s="17">
        <f>COUNTIF($X:$X,X293)</f>
        <v>56</v>
      </c>
      <c r="Q293" s="17">
        <f>VLOOKUP("M"&amp;TEXT(G293,"0"),Punten!$A$1:$D$40,4,FALSE)</f>
        <v>5</v>
      </c>
      <c r="R293" s="17">
        <f>VLOOKUP("M"&amp;TEXT(H293,"0"),Punten!$A$1:$D$40,4,FALSE)</f>
        <v>5</v>
      </c>
      <c r="S293" s="17">
        <f>VLOOKUP("M"&amp;TEXT(I293,"0"),Punten!$A$1:$D$40,4,FALSE)</f>
        <v>5</v>
      </c>
      <c r="T293" s="17">
        <f>VLOOKUP("K"&amp;TEXT(K293,"0"),Punten!$A$1:$D$40,4,FALSE)</f>
        <v>2</v>
      </c>
      <c r="U293" s="17">
        <f>VLOOKUP("H"&amp;TEXT(L293,"0"),Punten!$A$1:$D$49,4,FALSE)</f>
        <v>0</v>
      </c>
      <c r="V293" s="17">
        <f>VLOOKUP("F"&amp;TEXT(M293,"0"),Punten!$A$1:$D$39,4,FALSE)</f>
        <v>0</v>
      </c>
      <c r="W293" s="17">
        <f t="shared" si="16"/>
        <v>17</v>
      </c>
      <c r="X293" s="17" t="str">
        <f t="shared" si="17"/>
        <v>43170B12</v>
      </c>
      <c r="Y293" s="17" t="str">
        <f>VLOOKUP(A293,'Klasse omschrijving'!$A$1:$B$44,2,FALSE)</f>
        <v>Boys 12 jaar</v>
      </c>
    </row>
    <row r="294" spans="1:25" ht="14.4" x14ac:dyDescent="0.3">
      <c r="A294" s="3" t="s">
        <v>36</v>
      </c>
      <c r="B294" s="3">
        <v>44143</v>
      </c>
      <c r="C294" s="3" t="s">
        <v>176</v>
      </c>
      <c r="D294" s="3" t="s">
        <v>547</v>
      </c>
      <c r="E294" s="18">
        <v>38757</v>
      </c>
      <c r="F294" s="3" t="s">
        <v>71</v>
      </c>
      <c r="G294" s="3">
        <v>4</v>
      </c>
      <c r="H294" s="3">
        <v>4</v>
      </c>
      <c r="I294" s="3">
        <v>5</v>
      </c>
      <c r="J294" s="3"/>
      <c r="K294" s="3">
        <v>7</v>
      </c>
      <c r="L294" s="3"/>
      <c r="M294" s="3"/>
      <c r="N294" s="32">
        <v>43170</v>
      </c>
      <c r="O294" s="16">
        <f t="shared" si="18"/>
        <v>13</v>
      </c>
      <c r="P294" s="17">
        <f>COUNTIF($X:$X,X294)</f>
        <v>56</v>
      </c>
      <c r="Q294" s="17">
        <f>VLOOKUP("M"&amp;TEXT(G294,"0"),Punten!$A$1:$D$40,4,FALSE)</f>
        <v>5</v>
      </c>
      <c r="R294" s="17">
        <f>VLOOKUP("M"&amp;TEXT(H294,"0"),Punten!$A$1:$D$40,4,FALSE)</f>
        <v>5</v>
      </c>
      <c r="S294" s="17">
        <f>VLOOKUP("M"&amp;TEXT(I294,"0"),Punten!$A$1:$D$40,4,FALSE)</f>
        <v>4</v>
      </c>
      <c r="T294" s="17">
        <f>VLOOKUP("K"&amp;TEXT(K294,"0"),Punten!$A$1:$D$40,4,FALSE)</f>
        <v>2</v>
      </c>
      <c r="U294" s="17">
        <f>VLOOKUP("H"&amp;TEXT(L294,"0"),Punten!$A$1:$D$49,4,FALSE)</f>
        <v>0</v>
      </c>
      <c r="V294" s="17">
        <f>VLOOKUP("F"&amp;TEXT(M294,"0"),Punten!$A$1:$D$39,4,FALSE)</f>
        <v>0</v>
      </c>
      <c r="W294" s="17">
        <f t="shared" si="16"/>
        <v>16</v>
      </c>
      <c r="X294" s="17" t="str">
        <f t="shared" si="17"/>
        <v>43170B12</v>
      </c>
      <c r="Y294" s="17" t="str">
        <f>VLOOKUP(A294,'Klasse omschrijving'!$A$1:$B$44,2,FALSE)</f>
        <v>Boys 12 jaar</v>
      </c>
    </row>
    <row r="295" spans="1:25" ht="14.4" x14ac:dyDescent="0.3">
      <c r="A295" s="3" t="s">
        <v>36</v>
      </c>
      <c r="B295" s="3">
        <v>50445</v>
      </c>
      <c r="C295" s="3" t="s">
        <v>116</v>
      </c>
      <c r="D295" s="3" t="s">
        <v>546</v>
      </c>
      <c r="E295" s="18">
        <v>38810</v>
      </c>
      <c r="F295" s="3" t="s">
        <v>1043</v>
      </c>
      <c r="G295" s="3">
        <v>2</v>
      </c>
      <c r="H295" s="3">
        <v>2</v>
      </c>
      <c r="I295" s="3">
        <v>2</v>
      </c>
      <c r="J295" s="3"/>
      <c r="K295" s="3">
        <v>8</v>
      </c>
      <c r="L295" s="3"/>
      <c r="M295" s="3"/>
      <c r="N295" s="32">
        <v>43170</v>
      </c>
      <c r="O295" s="16">
        <f t="shared" si="18"/>
        <v>6</v>
      </c>
      <c r="P295" s="17">
        <f>COUNTIF($X:$X,X295)</f>
        <v>56</v>
      </c>
      <c r="Q295" s="17">
        <f>VLOOKUP("M"&amp;TEXT(G295,"0"),Punten!$A$1:$D$40,4,FALSE)</f>
        <v>7</v>
      </c>
      <c r="R295" s="17">
        <f>VLOOKUP("M"&amp;TEXT(H295,"0"),Punten!$A$1:$D$40,4,FALSE)</f>
        <v>7</v>
      </c>
      <c r="S295" s="17">
        <f>VLOOKUP("M"&amp;TEXT(I295,"0"),Punten!$A$1:$D$40,4,FALSE)</f>
        <v>7</v>
      </c>
      <c r="T295" s="17">
        <f>VLOOKUP("K"&amp;TEXT(K295,"0"),Punten!$A$1:$D$40,4,FALSE)</f>
        <v>1</v>
      </c>
      <c r="U295" s="17">
        <f>VLOOKUP("H"&amp;TEXT(L295,"0"),Punten!$A$1:$D$49,4,FALSE)</f>
        <v>0</v>
      </c>
      <c r="V295" s="17">
        <f>VLOOKUP("F"&amp;TEXT(M295,"0"),Punten!$A$1:$D$39,4,FALSE)</f>
        <v>0</v>
      </c>
      <c r="W295" s="17">
        <f t="shared" si="16"/>
        <v>22</v>
      </c>
      <c r="X295" s="17" t="str">
        <f t="shared" si="17"/>
        <v>43170B12</v>
      </c>
      <c r="Y295" s="17" t="str">
        <f>VLOOKUP(A295,'Klasse omschrijving'!$A$1:$B$44,2,FALSE)</f>
        <v>Boys 12 jaar</v>
      </c>
    </row>
    <row r="296" spans="1:25" ht="14.4" x14ac:dyDescent="0.3">
      <c r="A296" s="3" t="s">
        <v>36</v>
      </c>
      <c r="B296" s="3">
        <v>44973</v>
      </c>
      <c r="C296" s="3" t="s">
        <v>554</v>
      </c>
      <c r="D296" s="3" t="s">
        <v>555</v>
      </c>
      <c r="E296" s="18">
        <v>38756</v>
      </c>
      <c r="F296" s="3" t="s">
        <v>86</v>
      </c>
      <c r="G296" s="3">
        <v>3</v>
      </c>
      <c r="H296" s="3">
        <v>3</v>
      </c>
      <c r="I296" s="3">
        <v>3</v>
      </c>
      <c r="J296" s="3"/>
      <c r="K296" s="3">
        <v>8</v>
      </c>
      <c r="L296" s="3"/>
      <c r="M296" s="3"/>
      <c r="N296" s="32">
        <v>43170</v>
      </c>
      <c r="O296" s="16">
        <f t="shared" si="18"/>
        <v>9</v>
      </c>
      <c r="P296" s="17">
        <f>COUNTIF($X:$X,X296)</f>
        <v>56</v>
      </c>
      <c r="Q296" s="17">
        <f>VLOOKUP("M"&amp;TEXT(G296,"0"),Punten!$A$1:$D$40,4,FALSE)</f>
        <v>6</v>
      </c>
      <c r="R296" s="17">
        <f>VLOOKUP("M"&amp;TEXT(H296,"0"),Punten!$A$1:$D$40,4,FALSE)</f>
        <v>6</v>
      </c>
      <c r="S296" s="17">
        <f>VLOOKUP("M"&amp;TEXT(I296,"0"),Punten!$A$1:$D$40,4,FALSE)</f>
        <v>6</v>
      </c>
      <c r="T296" s="17">
        <f>VLOOKUP("K"&amp;TEXT(K296,"0"),Punten!$A$1:$D$40,4,FALSE)</f>
        <v>1</v>
      </c>
      <c r="U296" s="17">
        <f>VLOOKUP("H"&amp;TEXT(L296,"0"),Punten!$A$1:$D$49,4,FALSE)</f>
        <v>0</v>
      </c>
      <c r="V296" s="17">
        <f>VLOOKUP("F"&amp;TEXT(M296,"0"),Punten!$A$1:$D$39,4,FALSE)</f>
        <v>0</v>
      </c>
      <c r="W296" s="17">
        <f t="shared" si="16"/>
        <v>19</v>
      </c>
      <c r="X296" s="17" t="str">
        <f t="shared" si="17"/>
        <v>43170B12</v>
      </c>
      <c r="Y296" s="17" t="str">
        <f>VLOOKUP(A296,'Klasse omschrijving'!$A$1:$B$44,2,FALSE)</f>
        <v>Boys 12 jaar</v>
      </c>
    </row>
    <row r="297" spans="1:25" ht="14.4" x14ac:dyDescent="0.3">
      <c r="A297" s="3" t="s">
        <v>36</v>
      </c>
      <c r="B297" s="3">
        <v>99998</v>
      </c>
      <c r="C297" s="3" t="s">
        <v>1044</v>
      </c>
      <c r="D297" s="3" t="s">
        <v>1045</v>
      </c>
      <c r="E297" s="18">
        <v>39052</v>
      </c>
      <c r="F297" s="3"/>
      <c r="G297" s="3">
        <v>3</v>
      </c>
      <c r="H297" s="3">
        <v>3</v>
      </c>
      <c r="I297" s="3">
        <v>4</v>
      </c>
      <c r="J297" s="3"/>
      <c r="K297" s="3">
        <v>8</v>
      </c>
      <c r="L297" s="3"/>
      <c r="M297" s="3"/>
      <c r="N297" s="32">
        <v>43170</v>
      </c>
      <c r="O297" s="16">
        <f t="shared" si="18"/>
        <v>10</v>
      </c>
      <c r="P297" s="17">
        <f>COUNTIF($X:$X,X297)</f>
        <v>56</v>
      </c>
      <c r="Q297" s="17">
        <f>VLOOKUP("M"&amp;TEXT(G297,"0"),Punten!$A$1:$D$40,4,FALSE)</f>
        <v>6</v>
      </c>
      <c r="R297" s="17">
        <f>VLOOKUP("M"&amp;TEXT(H297,"0"),Punten!$A$1:$D$40,4,FALSE)</f>
        <v>6</v>
      </c>
      <c r="S297" s="17">
        <f>VLOOKUP("M"&amp;TEXT(I297,"0"),Punten!$A$1:$D$40,4,FALSE)</f>
        <v>5</v>
      </c>
      <c r="T297" s="17">
        <f>VLOOKUP("K"&amp;TEXT(K297,"0"),Punten!$A$1:$D$40,4,FALSE)</f>
        <v>1</v>
      </c>
      <c r="U297" s="17">
        <f>VLOOKUP("H"&amp;TEXT(L297,"0"),Punten!$A$1:$D$49,4,FALSE)</f>
        <v>0</v>
      </c>
      <c r="V297" s="17">
        <f>VLOOKUP("F"&amp;TEXT(M297,"0"),Punten!$A$1:$D$39,4,FALSE)</f>
        <v>0</v>
      </c>
      <c r="W297" s="17">
        <f t="shared" si="16"/>
        <v>18</v>
      </c>
      <c r="X297" s="17" t="str">
        <f t="shared" si="17"/>
        <v>43170B12</v>
      </c>
      <c r="Y297" s="17" t="str">
        <f>VLOOKUP(A297,'Klasse omschrijving'!$A$1:$B$44,2,FALSE)</f>
        <v>Boys 12 jaar</v>
      </c>
    </row>
    <row r="298" spans="1:25" ht="14.4" x14ac:dyDescent="0.3">
      <c r="A298" s="3" t="s">
        <v>36</v>
      </c>
      <c r="B298" s="3">
        <v>45003</v>
      </c>
      <c r="C298" s="3" t="s">
        <v>65</v>
      </c>
      <c r="D298" s="3" t="s">
        <v>557</v>
      </c>
      <c r="E298" s="18">
        <v>38861</v>
      </c>
      <c r="F298" s="3" t="s">
        <v>86</v>
      </c>
      <c r="G298" s="3">
        <v>4</v>
      </c>
      <c r="H298" s="3">
        <v>4</v>
      </c>
      <c r="I298" s="3">
        <v>4</v>
      </c>
      <c r="J298" s="3"/>
      <c r="K298" s="3">
        <v>8</v>
      </c>
      <c r="L298" s="3"/>
      <c r="M298" s="3"/>
      <c r="N298" s="32">
        <v>43170</v>
      </c>
      <c r="O298" s="16">
        <f t="shared" si="18"/>
        <v>12</v>
      </c>
      <c r="P298" s="17">
        <f>COUNTIF($X:$X,X298)</f>
        <v>56</v>
      </c>
      <c r="Q298" s="17">
        <f>VLOOKUP("M"&amp;TEXT(G298,"0"),Punten!$A$1:$D$40,4,FALSE)</f>
        <v>5</v>
      </c>
      <c r="R298" s="17">
        <f>VLOOKUP("M"&amp;TEXT(H298,"0"),Punten!$A$1:$D$40,4,FALSE)</f>
        <v>5</v>
      </c>
      <c r="S298" s="17">
        <f>VLOOKUP("M"&amp;TEXT(I298,"0"),Punten!$A$1:$D$40,4,FALSE)</f>
        <v>5</v>
      </c>
      <c r="T298" s="17">
        <f>VLOOKUP("K"&amp;TEXT(K298,"0"),Punten!$A$1:$D$40,4,FALSE)</f>
        <v>1</v>
      </c>
      <c r="U298" s="17">
        <f>VLOOKUP("H"&amp;TEXT(L298,"0"),Punten!$A$1:$D$49,4,FALSE)</f>
        <v>0</v>
      </c>
      <c r="V298" s="17">
        <f>VLOOKUP("F"&amp;TEXT(M298,"0"),Punten!$A$1:$D$39,4,FALSE)</f>
        <v>0</v>
      </c>
      <c r="W298" s="17">
        <f t="shared" si="16"/>
        <v>16</v>
      </c>
      <c r="X298" s="17" t="str">
        <f t="shared" si="17"/>
        <v>43170B12</v>
      </c>
      <c r="Y298" s="17" t="str">
        <f>VLOOKUP(A298,'Klasse omschrijving'!$A$1:$B$44,2,FALSE)</f>
        <v>Boys 12 jaar</v>
      </c>
    </row>
    <row r="299" spans="1:25" ht="14.4" x14ac:dyDescent="0.3">
      <c r="A299" s="3" t="s">
        <v>36</v>
      </c>
      <c r="B299" s="3">
        <v>47822</v>
      </c>
      <c r="C299" s="3" t="s">
        <v>102</v>
      </c>
      <c r="D299" s="3" t="s">
        <v>534</v>
      </c>
      <c r="E299" s="18">
        <v>38740</v>
      </c>
      <c r="F299" s="3" t="s">
        <v>68</v>
      </c>
      <c r="G299" s="3">
        <v>5</v>
      </c>
      <c r="H299" s="3">
        <v>6</v>
      </c>
      <c r="I299" s="3">
        <v>4</v>
      </c>
      <c r="J299" s="3"/>
      <c r="K299" s="3"/>
      <c r="L299" s="3"/>
      <c r="M299" s="3"/>
      <c r="N299" s="32">
        <v>43170</v>
      </c>
      <c r="O299" s="16">
        <f t="shared" si="18"/>
        <v>15</v>
      </c>
      <c r="P299" s="17">
        <f>COUNTIF($X:$X,X299)</f>
        <v>56</v>
      </c>
      <c r="Q299" s="17">
        <f>VLOOKUP("M"&amp;TEXT(G299,"0"),Punten!$A$1:$D$40,4,FALSE)</f>
        <v>4</v>
      </c>
      <c r="R299" s="17">
        <f>VLOOKUP("M"&amp;TEXT(H299,"0"),Punten!$A$1:$D$40,4,FALSE)</f>
        <v>3</v>
      </c>
      <c r="S299" s="17">
        <f>VLOOKUP("M"&amp;TEXT(I299,"0"),Punten!$A$1:$D$40,4,FALSE)</f>
        <v>5</v>
      </c>
      <c r="T299" s="17">
        <f>VLOOKUP("K"&amp;TEXT(K299,"0"),Punten!$A$1:$D$40,4,FALSE)</f>
        <v>0</v>
      </c>
      <c r="U299" s="17">
        <f>VLOOKUP("H"&amp;TEXT(L299,"0"),Punten!$A$1:$D$49,4,FALSE)</f>
        <v>0</v>
      </c>
      <c r="V299" s="17">
        <f>VLOOKUP("F"&amp;TEXT(M299,"0"),Punten!$A$1:$D$39,4,FALSE)</f>
        <v>0</v>
      </c>
      <c r="W299" s="17">
        <f t="shared" si="16"/>
        <v>12</v>
      </c>
      <c r="X299" s="17" t="str">
        <f t="shared" si="17"/>
        <v>43170B12</v>
      </c>
      <c r="Y299" s="17" t="str">
        <f>VLOOKUP(A299,'Klasse omschrijving'!$A$1:$B$44,2,FALSE)</f>
        <v>Boys 12 jaar</v>
      </c>
    </row>
    <row r="300" spans="1:25" ht="14.4" x14ac:dyDescent="0.3">
      <c r="A300" s="3" t="s">
        <v>36</v>
      </c>
      <c r="B300" s="3">
        <v>47820</v>
      </c>
      <c r="C300" s="3" t="s">
        <v>464</v>
      </c>
      <c r="D300" s="3" t="s">
        <v>535</v>
      </c>
      <c r="E300" s="18">
        <v>38953</v>
      </c>
      <c r="F300" s="3" t="s">
        <v>68</v>
      </c>
      <c r="G300" s="3">
        <v>5</v>
      </c>
      <c r="H300" s="3">
        <v>5</v>
      </c>
      <c r="I300" s="3">
        <v>5</v>
      </c>
      <c r="J300" s="3"/>
      <c r="K300" s="3"/>
      <c r="L300" s="3"/>
      <c r="M300" s="3"/>
      <c r="N300" s="32">
        <v>43170</v>
      </c>
      <c r="O300" s="16">
        <f t="shared" si="18"/>
        <v>15</v>
      </c>
      <c r="P300" s="17">
        <f>COUNTIF($X:$X,X300)</f>
        <v>56</v>
      </c>
      <c r="Q300" s="17">
        <f>VLOOKUP("M"&amp;TEXT(G300,"0"),Punten!$A$1:$D$40,4,FALSE)</f>
        <v>4</v>
      </c>
      <c r="R300" s="17">
        <f>VLOOKUP("M"&amp;TEXT(H300,"0"),Punten!$A$1:$D$40,4,FALSE)</f>
        <v>4</v>
      </c>
      <c r="S300" s="17">
        <f>VLOOKUP("M"&amp;TEXT(I300,"0"),Punten!$A$1:$D$40,4,FALSE)</f>
        <v>4</v>
      </c>
      <c r="T300" s="17">
        <f>VLOOKUP("K"&amp;TEXT(K300,"0"),Punten!$A$1:$D$40,4,FALSE)</f>
        <v>0</v>
      </c>
      <c r="U300" s="17">
        <f>VLOOKUP("H"&amp;TEXT(L300,"0"),Punten!$A$1:$D$49,4,FALSE)</f>
        <v>0</v>
      </c>
      <c r="V300" s="17">
        <f>VLOOKUP("F"&amp;TEXT(M300,"0"),Punten!$A$1:$D$39,4,FALSE)</f>
        <v>0</v>
      </c>
      <c r="W300" s="17">
        <f t="shared" si="16"/>
        <v>12</v>
      </c>
      <c r="X300" s="17" t="str">
        <f t="shared" si="17"/>
        <v>43170B12</v>
      </c>
      <c r="Y300" s="17" t="str">
        <f>VLOOKUP(A300,'Klasse omschrijving'!$A$1:$B$44,2,FALSE)</f>
        <v>Boys 12 jaar</v>
      </c>
    </row>
    <row r="301" spans="1:25" ht="14.4" x14ac:dyDescent="0.3">
      <c r="A301" s="3" t="s">
        <v>36</v>
      </c>
      <c r="B301" s="3">
        <v>45012</v>
      </c>
      <c r="C301" s="3" t="s">
        <v>144</v>
      </c>
      <c r="D301" s="3" t="s">
        <v>539</v>
      </c>
      <c r="E301" s="18">
        <v>38895</v>
      </c>
      <c r="F301" s="3" t="s">
        <v>75</v>
      </c>
      <c r="G301" s="3">
        <v>5</v>
      </c>
      <c r="H301" s="3">
        <v>5</v>
      </c>
      <c r="I301" s="3">
        <v>5</v>
      </c>
      <c r="J301" s="3"/>
      <c r="K301" s="3"/>
      <c r="L301" s="3"/>
      <c r="M301" s="3"/>
      <c r="N301" s="32">
        <v>43170</v>
      </c>
      <c r="O301" s="16">
        <f t="shared" si="18"/>
        <v>15</v>
      </c>
      <c r="P301" s="17">
        <f>COUNTIF($X:$X,X301)</f>
        <v>56</v>
      </c>
      <c r="Q301" s="17">
        <f>VLOOKUP("M"&amp;TEXT(G301,"0"),Punten!$A$1:$D$40,4,FALSE)</f>
        <v>4</v>
      </c>
      <c r="R301" s="17">
        <f>VLOOKUP("M"&amp;TEXT(H301,"0"),Punten!$A$1:$D$40,4,FALSE)</f>
        <v>4</v>
      </c>
      <c r="S301" s="17">
        <f>VLOOKUP("M"&amp;TEXT(I301,"0"),Punten!$A$1:$D$40,4,FALSE)</f>
        <v>4</v>
      </c>
      <c r="T301" s="17">
        <f>VLOOKUP("K"&amp;TEXT(K301,"0"),Punten!$A$1:$D$40,4,FALSE)</f>
        <v>0</v>
      </c>
      <c r="U301" s="17">
        <f>VLOOKUP("H"&amp;TEXT(L301,"0"),Punten!$A$1:$D$49,4,FALSE)</f>
        <v>0</v>
      </c>
      <c r="V301" s="17">
        <f>VLOOKUP("F"&amp;TEXT(M301,"0"),Punten!$A$1:$D$39,4,FALSE)</f>
        <v>0</v>
      </c>
      <c r="W301" s="17">
        <f t="shared" si="16"/>
        <v>12</v>
      </c>
      <c r="X301" s="17" t="str">
        <f t="shared" si="17"/>
        <v>43170B12</v>
      </c>
      <c r="Y301" s="17" t="str">
        <f>VLOOKUP(A301,'Klasse omschrijving'!$A$1:$B$44,2,FALSE)</f>
        <v>Boys 12 jaar</v>
      </c>
    </row>
    <row r="302" spans="1:25" ht="14.4" x14ac:dyDescent="0.3">
      <c r="A302" s="3" t="s">
        <v>36</v>
      </c>
      <c r="B302" s="3">
        <v>2932</v>
      </c>
      <c r="C302" s="3" t="s">
        <v>155</v>
      </c>
      <c r="D302" s="3" t="s">
        <v>840</v>
      </c>
      <c r="E302" s="18">
        <v>39002</v>
      </c>
      <c r="F302" s="3" t="s">
        <v>997</v>
      </c>
      <c r="G302" s="3">
        <v>6</v>
      </c>
      <c r="H302" s="3">
        <v>5</v>
      </c>
      <c r="I302" s="3">
        <v>5</v>
      </c>
      <c r="J302" s="3"/>
      <c r="K302" s="3"/>
      <c r="L302" s="3"/>
      <c r="M302" s="3"/>
      <c r="N302" s="32">
        <v>43170</v>
      </c>
      <c r="O302" s="16">
        <f t="shared" si="18"/>
        <v>16</v>
      </c>
      <c r="P302" s="17">
        <f>COUNTIF($X:$X,X302)</f>
        <v>56</v>
      </c>
      <c r="Q302" s="17">
        <f>VLOOKUP("M"&amp;TEXT(G302,"0"),Punten!$A$1:$D$40,4,FALSE)</f>
        <v>3</v>
      </c>
      <c r="R302" s="17">
        <f>VLOOKUP("M"&amp;TEXT(H302,"0"),Punten!$A$1:$D$40,4,FALSE)</f>
        <v>4</v>
      </c>
      <c r="S302" s="17">
        <f>VLOOKUP("M"&amp;TEXT(I302,"0"),Punten!$A$1:$D$40,4,FALSE)</f>
        <v>4</v>
      </c>
      <c r="T302" s="17">
        <f>VLOOKUP("K"&amp;TEXT(K302,"0"),Punten!$A$1:$D$40,4,FALSE)</f>
        <v>0</v>
      </c>
      <c r="U302" s="17">
        <f>VLOOKUP("H"&amp;TEXT(L302,"0"),Punten!$A$1:$D$49,4,FALSE)</f>
        <v>0</v>
      </c>
      <c r="V302" s="17">
        <f>VLOOKUP("F"&amp;TEXT(M302,"0"),Punten!$A$1:$D$39,4,FALSE)</f>
        <v>0</v>
      </c>
      <c r="W302" s="17">
        <f t="shared" si="16"/>
        <v>11</v>
      </c>
      <c r="X302" s="17" t="str">
        <f t="shared" si="17"/>
        <v>43170B12</v>
      </c>
      <c r="Y302" s="17" t="str">
        <f>VLOOKUP(A302,'Klasse omschrijving'!$A$1:$B$44,2,FALSE)</f>
        <v>Boys 12 jaar</v>
      </c>
    </row>
    <row r="303" spans="1:25" ht="14.4" x14ac:dyDescent="0.3">
      <c r="A303" s="3" t="s">
        <v>36</v>
      </c>
      <c r="B303" s="3">
        <v>48109</v>
      </c>
      <c r="C303" s="3" t="s">
        <v>108</v>
      </c>
      <c r="D303" s="3" t="s">
        <v>541</v>
      </c>
      <c r="E303" s="18">
        <v>38727</v>
      </c>
      <c r="F303" s="3" t="s">
        <v>71</v>
      </c>
      <c r="G303" s="3">
        <v>7</v>
      </c>
      <c r="H303" s="3">
        <v>5</v>
      </c>
      <c r="I303" s="3">
        <v>5</v>
      </c>
      <c r="J303" s="3"/>
      <c r="K303" s="3"/>
      <c r="L303" s="3"/>
      <c r="M303" s="3"/>
      <c r="N303" s="32">
        <v>43170</v>
      </c>
      <c r="O303" s="16">
        <f t="shared" si="18"/>
        <v>17</v>
      </c>
      <c r="P303" s="17">
        <f>COUNTIF($X:$X,X303)</f>
        <v>56</v>
      </c>
      <c r="Q303" s="17">
        <f>VLOOKUP("M"&amp;TEXT(G303,"0"),Punten!$A$1:$D$40,4,FALSE)</f>
        <v>2</v>
      </c>
      <c r="R303" s="17">
        <f>VLOOKUP("M"&amp;TEXT(H303,"0"),Punten!$A$1:$D$40,4,FALSE)</f>
        <v>4</v>
      </c>
      <c r="S303" s="17">
        <f>VLOOKUP("M"&amp;TEXT(I303,"0"),Punten!$A$1:$D$40,4,FALSE)</f>
        <v>4</v>
      </c>
      <c r="T303" s="17">
        <f>VLOOKUP("K"&amp;TEXT(K303,"0"),Punten!$A$1:$D$40,4,FALSE)</f>
        <v>0</v>
      </c>
      <c r="U303" s="17">
        <f>VLOOKUP("H"&amp;TEXT(L303,"0"),Punten!$A$1:$D$49,4,FALSE)</f>
        <v>0</v>
      </c>
      <c r="V303" s="17">
        <f>VLOOKUP("F"&amp;TEXT(M303,"0"),Punten!$A$1:$D$39,4,FALSE)</f>
        <v>0</v>
      </c>
      <c r="W303" s="17">
        <f t="shared" si="16"/>
        <v>10</v>
      </c>
      <c r="X303" s="17" t="str">
        <f t="shared" si="17"/>
        <v>43170B12</v>
      </c>
      <c r="Y303" s="17" t="str">
        <f>VLOOKUP(A303,'Klasse omschrijving'!$A$1:$B$44,2,FALSE)</f>
        <v>Boys 12 jaar</v>
      </c>
    </row>
    <row r="304" spans="1:25" ht="14.4" x14ac:dyDescent="0.3">
      <c r="A304" s="3" t="s">
        <v>36</v>
      </c>
      <c r="B304" s="3">
        <v>44187</v>
      </c>
      <c r="C304" s="3" t="s">
        <v>165</v>
      </c>
      <c r="D304" s="3" t="s">
        <v>536</v>
      </c>
      <c r="E304" s="18">
        <v>39045</v>
      </c>
      <c r="F304" s="3" t="s">
        <v>106</v>
      </c>
      <c r="G304" s="3">
        <v>6</v>
      </c>
      <c r="H304" s="3">
        <v>6</v>
      </c>
      <c r="I304" s="3">
        <v>5</v>
      </c>
      <c r="J304" s="3"/>
      <c r="K304" s="3"/>
      <c r="L304" s="3"/>
      <c r="M304" s="3"/>
      <c r="N304" s="32">
        <v>43170</v>
      </c>
      <c r="O304" s="16">
        <f t="shared" si="18"/>
        <v>17</v>
      </c>
      <c r="P304" s="17">
        <f>COUNTIF($X:$X,X304)</f>
        <v>56</v>
      </c>
      <c r="Q304" s="17">
        <f>VLOOKUP("M"&amp;TEXT(G304,"0"),Punten!$A$1:$D$40,4,FALSE)</f>
        <v>3</v>
      </c>
      <c r="R304" s="17">
        <f>VLOOKUP("M"&amp;TEXT(H304,"0"),Punten!$A$1:$D$40,4,FALSE)</f>
        <v>3</v>
      </c>
      <c r="S304" s="17">
        <f>VLOOKUP("M"&amp;TEXT(I304,"0"),Punten!$A$1:$D$40,4,FALSE)</f>
        <v>4</v>
      </c>
      <c r="T304" s="17">
        <f>VLOOKUP("K"&amp;TEXT(K304,"0"),Punten!$A$1:$D$40,4,FALSE)</f>
        <v>0</v>
      </c>
      <c r="U304" s="17">
        <f>VLOOKUP("H"&amp;TEXT(L304,"0"),Punten!$A$1:$D$49,4,FALSE)</f>
        <v>0</v>
      </c>
      <c r="V304" s="17">
        <f>VLOOKUP("F"&amp;TEXT(M304,"0"),Punten!$A$1:$D$39,4,FALSE)</f>
        <v>0</v>
      </c>
      <c r="W304" s="17">
        <f t="shared" si="16"/>
        <v>10</v>
      </c>
      <c r="X304" s="17" t="str">
        <f t="shared" si="17"/>
        <v>43170B12</v>
      </c>
      <c r="Y304" s="17" t="str">
        <f>VLOOKUP(A304,'Klasse omschrijving'!$A$1:$B$44,2,FALSE)</f>
        <v>Boys 12 jaar</v>
      </c>
    </row>
    <row r="305" spans="1:25" ht="14.4" x14ac:dyDescent="0.3">
      <c r="A305" s="3" t="s">
        <v>36</v>
      </c>
      <c r="B305" s="3">
        <v>42130</v>
      </c>
      <c r="C305" s="3" t="s">
        <v>158</v>
      </c>
      <c r="D305" s="3" t="s">
        <v>921</v>
      </c>
      <c r="E305" s="18">
        <v>39043</v>
      </c>
      <c r="F305" s="3" t="s">
        <v>71</v>
      </c>
      <c r="G305" s="3">
        <v>6</v>
      </c>
      <c r="H305" s="3">
        <v>6</v>
      </c>
      <c r="I305" s="3">
        <v>5</v>
      </c>
      <c r="J305" s="3"/>
      <c r="K305" s="3"/>
      <c r="L305" s="3"/>
      <c r="M305" s="3"/>
      <c r="N305" s="32">
        <v>43170</v>
      </c>
      <c r="O305" s="16">
        <f t="shared" si="18"/>
        <v>17</v>
      </c>
      <c r="P305" s="17">
        <f>COUNTIF($X:$X,X305)</f>
        <v>56</v>
      </c>
      <c r="Q305" s="17">
        <f>VLOOKUP("M"&amp;TEXT(G305,"0"),Punten!$A$1:$D$40,4,FALSE)</f>
        <v>3</v>
      </c>
      <c r="R305" s="17">
        <f>VLOOKUP("M"&amp;TEXT(H305,"0"),Punten!$A$1:$D$40,4,FALSE)</f>
        <v>3</v>
      </c>
      <c r="S305" s="17">
        <f>VLOOKUP("M"&amp;TEXT(I305,"0"),Punten!$A$1:$D$40,4,FALSE)</f>
        <v>4</v>
      </c>
      <c r="T305" s="17">
        <f>VLOOKUP("K"&amp;TEXT(K305,"0"),Punten!$A$1:$D$40,4,FALSE)</f>
        <v>0</v>
      </c>
      <c r="U305" s="17">
        <f>VLOOKUP("H"&amp;TEXT(L305,"0"),Punten!$A$1:$D$49,4,FALSE)</f>
        <v>0</v>
      </c>
      <c r="V305" s="17">
        <f>VLOOKUP("F"&amp;TEXT(M305,"0"),Punten!$A$1:$D$39,4,FALSE)</f>
        <v>0</v>
      </c>
      <c r="W305" s="17">
        <f t="shared" si="16"/>
        <v>10</v>
      </c>
      <c r="X305" s="17" t="str">
        <f t="shared" si="17"/>
        <v>43170B12</v>
      </c>
      <c r="Y305" s="17" t="str">
        <f>VLOOKUP(A305,'Klasse omschrijving'!$A$1:$B$44,2,FALSE)</f>
        <v>Boys 12 jaar</v>
      </c>
    </row>
    <row r="306" spans="1:25" ht="14.4" x14ac:dyDescent="0.3">
      <c r="A306" s="3" t="s">
        <v>36</v>
      </c>
      <c r="B306" s="3">
        <v>2318</v>
      </c>
      <c r="C306" s="3" t="s">
        <v>93</v>
      </c>
      <c r="D306" s="3" t="s">
        <v>1046</v>
      </c>
      <c r="E306" s="18">
        <v>38807</v>
      </c>
      <c r="F306" s="3" t="s">
        <v>424</v>
      </c>
      <c r="G306" s="3">
        <v>7</v>
      </c>
      <c r="H306" s="3">
        <v>6</v>
      </c>
      <c r="I306" s="3">
        <v>5</v>
      </c>
      <c r="J306" s="3"/>
      <c r="K306" s="3"/>
      <c r="L306" s="3"/>
      <c r="M306" s="3"/>
      <c r="N306" s="32">
        <v>43170</v>
      </c>
      <c r="O306" s="16">
        <f t="shared" si="18"/>
        <v>18</v>
      </c>
      <c r="P306" s="17">
        <f>COUNTIF($X:$X,X306)</f>
        <v>56</v>
      </c>
      <c r="Q306" s="17">
        <f>VLOOKUP("M"&amp;TEXT(G306,"0"),Punten!$A$1:$D$40,4,FALSE)</f>
        <v>2</v>
      </c>
      <c r="R306" s="17">
        <f>VLOOKUP("M"&amp;TEXT(H306,"0"),Punten!$A$1:$D$40,4,FALSE)</f>
        <v>3</v>
      </c>
      <c r="S306" s="17">
        <f>VLOOKUP("M"&amp;TEXT(I306,"0"),Punten!$A$1:$D$40,4,FALSE)</f>
        <v>4</v>
      </c>
      <c r="T306" s="17">
        <f>VLOOKUP("K"&amp;TEXT(K306,"0"),Punten!$A$1:$D$40,4,FALSE)</f>
        <v>0</v>
      </c>
      <c r="U306" s="17">
        <f>VLOOKUP("H"&amp;TEXT(L306,"0"),Punten!$A$1:$D$49,4,FALSE)</f>
        <v>0</v>
      </c>
      <c r="V306" s="17">
        <f>VLOOKUP("F"&amp;TEXT(M306,"0"),Punten!$A$1:$D$39,4,FALSE)</f>
        <v>0</v>
      </c>
      <c r="W306" s="17">
        <f t="shared" si="16"/>
        <v>9</v>
      </c>
      <c r="X306" s="17" t="str">
        <f t="shared" si="17"/>
        <v>43170B12</v>
      </c>
      <c r="Y306" s="17" t="str">
        <f>VLOOKUP(A306,'Klasse omschrijving'!$A$1:$B$44,2,FALSE)</f>
        <v>Boys 12 jaar</v>
      </c>
    </row>
    <row r="307" spans="1:25" ht="14.4" x14ac:dyDescent="0.3">
      <c r="A307" s="3" t="s">
        <v>36</v>
      </c>
      <c r="B307" s="3">
        <v>2897</v>
      </c>
      <c r="C307" s="3" t="s">
        <v>72</v>
      </c>
      <c r="D307" s="3" t="s">
        <v>1047</v>
      </c>
      <c r="E307" s="18">
        <v>39034</v>
      </c>
      <c r="F307" s="3" t="s">
        <v>424</v>
      </c>
      <c r="G307" s="3">
        <v>5</v>
      </c>
      <c r="H307" s="3">
        <v>5</v>
      </c>
      <c r="I307" s="3">
        <v>6</v>
      </c>
      <c r="J307" s="3"/>
      <c r="K307" s="3"/>
      <c r="L307" s="3"/>
      <c r="M307" s="3"/>
      <c r="N307" s="32">
        <v>43170</v>
      </c>
      <c r="O307" s="16">
        <f t="shared" si="18"/>
        <v>16</v>
      </c>
      <c r="P307" s="17">
        <f>COUNTIF($X:$X,X307)</f>
        <v>56</v>
      </c>
      <c r="Q307" s="17">
        <f>VLOOKUP("M"&amp;TEXT(G307,"0"),Punten!$A$1:$D$40,4,FALSE)</f>
        <v>4</v>
      </c>
      <c r="R307" s="17">
        <f>VLOOKUP("M"&amp;TEXT(H307,"0"),Punten!$A$1:$D$40,4,FALSE)</f>
        <v>4</v>
      </c>
      <c r="S307" s="17">
        <f>VLOOKUP("M"&amp;TEXT(I307,"0"),Punten!$A$1:$D$40,4,FALSE)</f>
        <v>3</v>
      </c>
      <c r="T307" s="17">
        <f>VLOOKUP("K"&amp;TEXT(K307,"0"),Punten!$A$1:$D$40,4,FALSE)</f>
        <v>0</v>
      </c>
      <c r="U307" s="17">
        <f>VLOOKUP("H"&amp;TEXT(L307,"0"),Punten!$A$1:$D$49,4,FALSE)</f>
        <v>0</v>
      </c>
      <c r="V307" s="17">
        <f>VLOOKUP("F"&amp;TEXT(M307,"0"),Punten!$A$1:$D$39,4,FALSE)</f>
        <v>0</v>
      </c>
      <c r="W307" s="17">
        <f t="shared" si="16"/>
        <v>11</v>
      </c>
      <c r="X307" s="17" t="str">
        <f t="shared" si="17"/>
        <v>43170B12</v>
      </c>
      <c r="Y307" s="17" t="str">
        <f>VLOOKUP(A307,'Klasse omschrijving'!$A$1:$B$44,2,FALSE)</f>
        <v>Boys 12 jaar</v>
      </c>
    </row>
    <row r="308" spans="1:25" ht="14.4" x14ac:dyDescent="0.3">
      <c r="A308" s="3" t="s">
        <v>36</v>
      </c>
      <c r="B308" s="3">
        <v>44848</v>
      </c>
      <c r="C308" s="3" t="s">
        <v>137</v>
      </c>
      <c r="D308" s="3" t="s">
        <v>565</v>
      </c>
      <c r="E308" s="18">
        <v>38963</v>
      </c>
      <c r="F308" s="3" t="s">
        <v>218</v>
      </c>
      <c r="G308" s="3">
        <v>5</v>
      </c>
      <c r="H308" s="3">
        <v>5</v>
      </c>
      <c r="I308" s="3">
        <v>6</v>
      </c>
      <c r="J308" s="3"/>
      <c r="K308" s="3"/>
      <c r="L308" s="3"/>
      <c r="M308" s="3"/>
      <c r="N308" s="32">
        <v>43170</v>
      </c>
      <c r="O308" s="16">
        <f t="shared" si="18"/>
        <v>16</v>
      </c>
      <c r="P308" s="17">
        <f>COUNTIF($X:$X,X308)</f>
        <v>56</v>
      </c>
      <c r="Q308" s="17">
        <f>VLOOKUP("M"&amp;TEXT(G308,"0"),Punten!$A$1:$D$40,4,FALSE)</f>
        <v>4</v>
      </c>
      <c r="R308" s="17">
        <f>VLOOKUP("M"&amp;TEXT(H308,"0"),Punten!$A$1:$D$40,4,FALSE)</f>
        <v>4</v>
      </c>
      <c r="S308" s="17">
        <f>VLOOKUP("M"&amp;TEXT(I308,"0"),Punten!$A$1:$D$40,4,FALSE)</f>
        <v>3</v>
      </c>
      <c r="T308" s="17">
        <f>VLOOKUP("K"&amp;TEXT(K308,"0"),Punten!$A$1:$D$40,4,FALSE)</f>
        <v>0</v>
      </c>
      <c r="U308" s="17">
        <f>VLOOKUP("H"&amp;TEXT(L308,"0"),Punten!$A$1:$D$49,4,FALSE)</f>
        <v>0</v>
      </c>
      <c r="V308" s="17">
        <f>VLOOKUP("F"&amp;TEXT(M308,"0"),Punten!$A$1:$D$39,4,FALSE)</f>
        <v>0</v>
      </c>
      <c r="W308" s="17">
        <f t="shared" si="16"/>
        <v>11</v>
      </c>
      <c r="X308" s="17" t="str">
        <f t="shared" si="17"/>
        <v>43170B12</v>
      </c>
      <c r="Y308" s="17" t="str">
        <f>VLOOKUP(A308,'Klasse omschrijving'!$A$1:$B$44,2,FALSE)</f>
        <v>Boys 12 jaar</v>
      </c>
    </row>
    <row r="309" spans="1:25" ht="14.4" x14ac:dyDescent="0.3">
      <c r="A309" s="3" t="s">
        <v>36</v>
      </c>
      <c r="B309" s="3">
        <v>48122</v>
      </c>
      <c r="C309" s="3" t="s">
        <v>95</v>
      </c>
      <c r="D309" s="3" t="s">
        <v>559</v>
      </c>
      <c r="E309" s="18">
        <v>38751</v>
      </c>
      <c r="F309" s="3" t="s">
        <v>71</v>
      </c>
      <c r="G309" s="3">
        <v>5</v>
      </c>
      <c r="H309" s="3">
        <v>5</v>
      </c>
      <c r="I309" s="3">
        <v>6</v>
      </c>
      <c r="J309" s="3"/>
      <c r="K309" s="3"/>
      <c r="L309" s="3"/>
      <c r="M309" s="3"/>
      <c r="N309" s="32">
        <v>43170</v>
      </c>
      <c r="O309" s="16">
        <f t="shared" si="18"/>
        <v>16</v>
      </c>
      <c r="P309" s="17">
        <f>COUNTIF($X:$X,X309)</f>
        <v>56</v>
      </c>
      <c r="Q309" s="17">
        <f>VLOOKUP("M"&amp;TEXT(G309,"0"),Punten!$A$1:$D$40,4,FALSE)</f>
        <v>4</v>
      </c>
      <c r="R309" s="17">
        <f>VLOOKUP("M"&amp;TEXT(H309,"0"),Punten!$A$1:$D$40,4,FALSE)</f>
        <v>4</v>
      </c>
      <c r="S309" s="17">
        <f>VLOOKUP("M"&amp;TEXT(I309,"0"),Punten!$A$1:$D$40,4,FALSE)</f>
        <v>3</v>
      </c>
      <c r="T309" s="17">
        <f>VLOOKUP("K"&amp;TEXT(K309,"0"),Punten!$A$1:$D$40,4,FALSE)</f>
        <v>0</v>
      </c>
      <c r="U309" s="17">
        <f>VLOOKUP("H"&amp;TEXT(L309,"0"),Punten!$A$1:$D$49,4,FALSE)</f>
        <v>0</v>
      </c>
      <c r="V309" s="17">
        <f>VLOOKUP("F"&amp;TEXT(M309,"0"),Punten!$A$1:$D$39,4,FALSE)</f>
        <v>0</v>
      </c>
      <c r="W309" s="17">
        <f t="shared" si="16"/>
        <v>11</v>
      </c>
      <c r="X309" s="17" t="str">
        <f t="shared" si="17"/>
        <v>43170B12</v>
      </c>
      <c r="Y309" s="17" t="str">
        <f>VLOOKUP(A309,'Klasse omschrijving'!$A$1:$B$44,2,FALSE)</f>
        <v>Boys 12 jaar</v>
      </c>
    </row>
    <row r="310" spans="1:25" ht="14.4" x14ac:dyDescent="0.3">
      <c r="A310" s="3" t="s">
        <v>36</v>
      </c>
      <c r="B310" s="3">
        <v>51271</v>
      </c>
      <c r="C310" s="3" t="s">
        <v>120</v>
      </c>
      <c r="D310" s="3" t="s">
        <v>668</v>
      </c>
      <c r="E310" s="18">
        <v>38769</v>
      </c>
      <c r="F310" s="3" t="s">
        <v>132</v>
      </c>
      <c r="G310" s="3">
        <v>6</v>
      </c>
      <c r="H310" s="3">
        <v>5</v>
      </c>
      <c r="I310" s="3">
        <v>6</v>
      </c>
      <c r="J310" s="3"/>
      <c r="K310" s="3"/>
      <c r="L310" s="3"/>
      <c r="M310" s="3"/>
      <c r="N310" s="32">
        <v>43170</v>
      </c>
      <c r="O310" s="16">
        <f t="shared" si="18"/>
        <v>17</v>
      </c>
      <c r="P310" s="17">
        <f>COUNTIF($X:$X,X310)</f>
        <v>56</v>
      </c>
      <c r="Q310" s="17">
        <f>VLOOKUP("M"&amp;TEXT(G310,"0"),Punten!$A$1:$D$40,4,FALSE)</f>
        <v>3</v>
      </c>
      <c r="R310" s="17">
        <f>VLOOKUP("M"&amp;TEXT(H310,"0"),Punten!$A$1:$D$40,4,FALSE)</f>
        <v>4</v>
      </c>
      <c r="S310" s="17">
        <f>VLOOKUP("M"&amp;TEXT(I310,"0"),Punten!$A$1:$D$40,4,FALSE)</f>
        <v>3</v>
      </c>
      <c r="T310" s="17">
        <f>VLOOKUP("K"&amp;TEXT(K310,"0"),Punten!$A$1:$D$40,4,FALSE)</f>
        <v>0</v>
      </c>
      <c r="U310" s="17">
        <f>VLOOKUP("H"&amp;TEXT(L310,"0"),Punten!$A$1:$D$49,4,FALSE)</f>
        <v>0</v>
      </c>
      <c r="V310" s="17">
        <f>VLOOKUP("F"&amp;TEXT(M310,"0"),Punten!$A$1:$D$39,4,FALSE)</f>
        <v>0</v>
      </c>
      <c r="W310" s="17">
        <f t="shared" si="16"/>
        <v>10</v>
      </c>
      <c r="X310" s="17" t="str">
        <f t="shared" si="17"/>
        <v>43170B12</v>
      </c>
      <c r="Y310" s="17" t="str">
        <f>VLOOKUP(A310,'Klasse omschrijving'!$A$1:$B$44,2,FALSE)</f>
        <v>Boys 12 jaar</v>
      </c>
    </row>
    <row r="311" spans="1:25" ht="14.4" x14ac:dyDescent="0.3">
      <c r="A311" s="3" t="s">
        <v>36</v>
      </c>
      <c r="B311" s="3">
        <v>48095</v>
      </c>
      <c r="C311" s="3" t="s">
        <v>177</v>
      </c>
      <c r="D311" s="3" t="s">
        <v>556</v>
      </c>
      <c r="E311" s="18">
        <v>39036</v>
      </c>
      <c r="F311" s="3" t="s">
        <v>71</v>
      </c>
      <c r="G311" s="3">
        <v>5</v>
      </c>
      <c r="H311" s="3">
        <v>6</v>
      </c>
      <c r="I311" s="3">
        <v>6</v>
      </c>
      <c r="J311" s="3"/>
      <c r="K311" s="3"/>
      <c r="L311" s="3"/>
      <c r="M311" s="3"/>
      <c r="N311" s="32">
        <v>43170</v>
      </c>
      <c r="O311" s="16">
        <f t="shared" si="18"/>
        <v>17</v>
      </c>
      <c r="P311" s="17">
        <f>COUNTIF($X:$X,X311)</f>
        <v>56</v>
      </c>
      <c r="Q311" s="17">
        <f>VLOOKUP("M"&amp;TEXT(G311,"0"),Punten!$A$1:$D$40,4,FALSE)</f>
        <v>4</v>
      </c>
      <c r="R311" s="17">
        <f>VLOOKUP("M"&amp;TEXT(H311,"0"),Punten!$A$1:$D$40,4,FALSE)</f>
        <v>3</v>
      </c>
      <c r="S311" s="17">
        <f>VLOOKUP("M"&amp;TEXT(I311,"0"),Punten!$A$1:$D$40,4,FALSE)</f>
        <v>3</v>
      </c>
      <c r="T311" s="17">
        <f>VLOOKUP("K"&amp;TEXT(K311,"0"),Punten!$A$1:$D$40,4,FALSE)</f>
        <v>0</v>
      </c>
      <c r="U311" s="17">
        <f>VLOOKUP("H"&amp;TEXT(L311,"0"),Punten!$A$1:$D$49,4,FALSE)</f>
        <v>0</v>
      </c>
      <c r="V311" s="17">
        <f>VLOOKUP("F"&amp;TEXT(M311,"0"),Punten!$A$1:$D$39,4,FALSE)</f>
        <v>0</v>
      </c>
      <c r="W311" s="17">
        <f t="shared" si="16"/>
        <v>10</v>
      </c>
      <c r="X311" s="17" t="str">
        <f t="shared" si="17"/>
        <v>43170B12</v>
      </c>
      <c r="Y311" s="17" t="str">
        <f>VLOOKUP(A311,'Klasse omschrijving'!$A$1:$B$44,2,FALSE)</f>
        <v>Boys 12 jaar</v>
      </c>
    </row>
    <row r="312" spans="1:25" ht="14.4" x14ac:dyDescent="0.3">
      <c r="A312" s="3" t="s">
        <v>36</v>
      </c>
      <c r="B312" s="3">
        <v>42565</v>
      </c>
      <c r="C312" s="3" t="s">
        <v>542</v>
      </c>
      <c r="D312" s="3" t="s">
        <v>543</v>
      </c>
      <c r="E312" s="18">
        <v>39075</v>
      </c>
      <c r="F312" s="3" t="s">
        <v>117</v>
      </c>
      <c r="G312" s="3">
        <v>5</v>
      </c>
      <c r="H312" s="3">
        <v>6</v>
      </c>
      <c r="I312" s="3">
        <v>6</v>
      </c>
      <c r="J312" s="3"/>
      <c r="K312" s="3"/>
      <c r="L312" s="3"/>
      <c r="M312" s="3"/>
      <c r="N312" s="32">
        <v>43170</v>
      </c>
      <c r="O312" s="16">
        <f t="shared" si="18"/>
        <v>17</v>
      </c>
      <c r="P312" s="17">
        <f>COUNTIF($X:$X,X312)</f>
        <v>56</v>
      </c>
      <c r="Q312" s="17">
        <f>VLOOKUP("M"&amp;TEXT(G312,"0"),Punten!$A$1:$D$40,4,FALSE)</f>
        <v>4</v>
      </c>
      <c r="R312" s="17">
        <f>VLOOKUP("M"&amp;TEXT(H312,"0"),Punten!$A$1:$D$40,4,FALSE)</f>
        <v>3</v>
      </c>
      <c r="S312" s="17">
        <f>VLOOKUP("M"&amp;TEXT(I312,"0"),Punten!$A$1:$D$40,4,FALSE)</f>
        <v>3</v>
      </c>
      <c r="T312" s="17">
        <f>VLOOKUP("K"&amp;TEXT(K312,"0"),Punten!$A$1:$D$40,4,FALSE)</f>
        <v>0</v>
      </c>
      <c r="U312" s="17">
        <f>VLOOKUP("H"&amp;TEXT(L312,"0"),Punten!$A$1:$D$49,4,FALSE)</f>
        <v>0</v>
      </c>
      <c r="V312" s="17">
        <f>VLOOKUP("F"&amp;TEXT(M312,"0"),Punten!$A$1:$D$39,4,FALSE)</f>
        <v>0</v>
      </c>
      <c r="W312" s="17">
        <f t="shared" si="16"/>
        <v>10</v>
      </c>
      <c r="X312" s="17" t="str">
        <f t="shared" si="17"/>
        <v>43170B12</v>
      </c>
      <c r="Y312" s="17" t="str">
        <f>VLOOKUP(A312,'Klasse omschrijving'!$A$1:$B$44,2,FALSE)</f>
        <v>Boys 12 jaar</v>
      </c>
    </row>
    <row r="313" spans="1:25" ht="14.4" x14ac:dyDescent="0.3">
      <c r="A313" s="3" t="s">
        <v>36</v>
      </c>
      <c r="B313" s="3">
        <v>42029</v>
      </c>
      <c r="C313" s="3" t="s">
        <v>592</v>
      </c>
      <c r="D313" s="3" t="s">
        <v>666</v>
      </c>
      <c r="E313" s="18">
        <v>38894</v>
      </c>
      <c r="F313" s="3" t="s">
        <v>66</v>
      </c>
      <c r="G313" s="3">
        <v>6</v>
      </c>
      <c r="H313" s="3">
        <v>6</v>
      </c>
      <c r="I313" s="3">
        <v>6</v>
      </c>
      <c r="J313" s="3"/>
      <c r="K313" s="3"/>
      <c r="L313" s="3"/>
      <c r="M313" s="3"/>
      <c r="N313" s="32">
        <v>43170</v>
      </c>
      <c r="O313" s="16">
        <f t="shared" si="18"/>
        <v>18</v>
      </c>
      <c r="P313" s="17">
        <f>COUNTIF($X:$X,X313)</f>
        <v>56</v>
      </c>
      <c r="Q313" s="17">
        <f>VLOOKUP("M"&amp;TEXT(G313,"0"),Punten!$A$1:$D$40,4,FALSE)</f>
        <v>3</v>
      </c>
      <c r="R313" s="17">
        <f>VLOOKUP("M"&amp;TEXT(H313,"0"),Punten!$A$1:$D$40,4,FALSE)</f>
        <v>3</v>
      </c>
      <c r="S313" s="17">
        <f>VLOOKUP("M"&amp;TEXT(I313,"0"),Punten!$A$1:$D$40,4,FALSE)</f>
        <v>3</v>
      </c>
      <c r="T313" s="17">
        <f>VLOOKUP("K"&amp;TEXT(K313,"0"),Punten!$A$1:$D$40,4,FALSE)</f>
        <v>0</v>
      </c>
      <c r="U313" s="17">
        <f>VLOOKUP("H"&amp;TEXT(L313,"0"),Punten!$A$1:$D$49,4,FALSE)</f>
        <v>0</v>
      </c>
      <c r="V313" s="17">
        <f>VLOOKUP("F"&amp;TEXT(M313,"0"),Punten!$A$1:$D$39,4,FALSE)</f>
        <v>0</v>
      </c>
      <c r="W313" s="17">
        <f t="shared" si="16"/>
        <v>9</v>
      </c>
      <c r="X313" s="17" t="str">
        <f t="shared" si="17"/>
        <v>43170B12</v>
      </c>
      <c r="Y313" s="17" t="str">
        <f>VLOOKUP(A313,'Klasse omschrijving'!$A$1:$B$44,2,FALSE)</f>
        <v>Boys 12 jaar</v>
      </c>
    </row>
    <row r="314" spans="1:25" ht="14.4" x14ac:dyDescent="0.3">
      <c r="A314" s="3" t="s">
        <v>36</v>
      </c>
      <c r="B314" s="3">
        <v>117</v>
      </c>
      <c r="C314" s="3" t="s">
        <v>122</v>
      </c>
      <c r="D314" s="3" t="s">
        <v>537</v>
      </c>
      <c r="E314" s="18">
        <v>38851</v>
      </c>
      <c r="F314" s="3" t="s">
        <v>78</v>
      </c>
      <c r="G314" s="3">
        <v>6</v>
      </c>
      <c r="H314" s="3">
        <v>7</v>
      </c>
      <c r="I314" s="3">
        <v>6</v>
      </c>
      <c r="J314" s="3"/>
      <c r="K314" s="3"/>
      <c r="L314" s="3"/>
      <c r="M314" s="3"/>
      <c r="N314" s="32">
        <v>43170</v>
      </c>
      <c r="O314" s="16">
        <f t="shared" si="18"/>
        <v>19</v>
      </c>
      <c r="P314" s="17">
        <f>COUNTIF($X:$X,X314)</f>
        <v>56</v>
      </c>
      <c r="Q314" s="17">
        <f>VLOOKUP("M"&amp;TEXT(G314,"0"),Punten!$A$1:$D$40,4,FALSE)</f>
        <v>3</v>
      </c>
      <c r="R314" s="17">
        <f>VLOOKUP("M"&amp;TEXT(H314,"0"),Punten!$A$1:$D$40,4,FALSE)</f>
        <v>2</v>
      </c>
      <c r="S314" s="17">
        <f>VLOOKUP("M"&amp;TEXT(I314,"0"),Punten!$A$1:$D$40,4,FALSE)</f>
        <v>3</v>
      </c>
      <c r="T314" s="17">
        <f>VLOOKUP("K"&amp;TEXT(K314,"0"),Punten!$A$1:$D$40,4,FALSE)</f>
        <v>0</v>
      </c>
      <c r="U314" s="17">
        <f>VLOOKUP("H"&amp;TEXT(L314,"0"),Punten!$A$1:$D$49,4,FALSE)</f>
        <v>0</v>
      </c>
      <c r="V314" s="17">
        <f>VLOOKUP("F"&amp;TEXT(M314,"0"),Punten!$A$1:$D$39,4,FALSE)</f>
        <v>0</v>
      </c>
      <c r="W314" s="17">
        <f t="shared" si="16"/>
        <v>8</v>
      </c>
      <c r="X314" s="17" t="str">
        <f t="shared" si="17"/>
        <v>43170B12</v>
      </c>
      <c r="Y314" s="17" t="str">
        <f>VLOOKUP(A314,'Klasse omschrijving'!$A$1:$B$44,2,FALSE)</f>
        <v>Boys 12 jaar</v>
      </c>
    </row>
    <row r="315" spans="1:25" ht="14.4" x14ac:dyDescent="0.3">
      <c r="A315" s="3" t="s">
        <v>36</v>
      </c>
      <c r="B315" s="3">
        <v>1150</v>
      </c>
      <c r="C315" s="3" t="s">
        <v>67</v>
      </c>
      <c r="D315" s="3" t="s">
        <v>548</v>
      </c>
      <c r="E315" s="18">
        <v>38746</v>
      </c>
      <c r="F315" s="3" t="s">
        <v>997</v>
      </c>
      <c r="G315" s="3">
        <v>7</v>
      </c>
      <c r="H315" s="3">
        <v>6</v>
      </c>
      <c r="I315" s="3">
        <v>7</v>
      </c>
      <c r="J315" s="3"/>
      <c r="K315" s="3"/>
      <c r="L315" s="3"/>
      <c r="M315" s="3"/>
      <c r="N315" s="32">
        <v>43170</v>
      </c>
      <c r="O315" s="16">
        <f t="shared" si="18"/>
        <v>20</v>
      </c>
      <c r="P315" s="17">
        <f>COUNTIF($X:$X,X315)</f>
        <v>56</v>
      </c>
      <c r="Q315" s="17">
        <f>VLOOKUP("M"&amp;TEXT(G315,"0"),Punten!$A$1:$D$40,4,FALSE)</f>
        <v>2</v>
      </c>
      <c r="R315" s="17">
        <f>VLOOKUP("M"&amp;TEXT(H315,"0"),Punten!$A$1:$D$40,4,FALSE)</f>
        <v>3</v>
      </c>
      <c r="S315" s="17">
        <f>VLOOKUP("M"&amp;TEXT(I315,"0"),Punten!$A$1:$D$40,4,FALSE)</f>
        <v>2</v>
      </c>
      <c r="T315" s="17">
        <f>VLOOKUP("K"&amp;TEXT(K315,"0"),Punten!$A$1:$D$40,4,FALSE)</f>
        <v>0</v>
      </c>
      <c r="U315" s="17">
        <f>VLOOKUP("H"&amp;TEXT(L315,"0"),Punten!$A$1:$D$49,4,FALSE)</f>
        <v>0</v>
      </c>
      <c r="V315" s="17">
        <f>VLOOKUP("F"&amp;TEXT(M315,"0"),Punten!$A$1:$D$39,4,FALSE)</f>
        <v>0</v>
      </c>
      <c r="W315" s="17">
        <f t="shared" si="16"/>
        <v>7</v>
      </c>
      <c r="X315" s="17" t="str">
        <f t="shared" si="17"/>
        <v>43170B12</v>
      </c>
      <c r="Y315" s="17" t="str">
        <f>VLOOKUP(A315,'Klasse omschrijving'!$A$1:$B$44,2,FALSE)</f>
        <v>Boys 12 jaar</v>
      </c>
    </row>
    <row r="316" spans="1:25" ht="14.4" x14ac:dyDescent="0.3">
      <c r="A316" s="3" t="s">
        <v>36</v>
      </c>
      <c r="B316" s="3">
        <v>2524</v>
      </c>
      <c r="C316" s="3" t="s">
        <v>740</v>
      </c>
      <c r="D316" s="3" t="s">
        <v>1048</v>
      </c>
      <c r="E316" s="18">
        <v>39043</v>
      </c>
      <c r="F316" s="3" t="s">
        <v>78</v>
      </c>
      <c r="G316" s="3">
        <v>6</v>
      </c>
      <c r="H316" s="3">
        <v>7</v>
      </c>
      <c r="I316" s="3">
        <v>7</v>
      </c>
      <c r="J316" s="3"/>
      <c r="K316" s="3"/>
      <c r="L316" s="3"/>
      <c r="M316" s="3"/>
      <c r="N316" s="32">
        <v>43170</v>
      </c>
      <c r="O316" s="16">
        <f t="shared" si="18"/>
        <v>20</v>
      </c>
      <c r="P316" s="17">
        <f>COUNTIF($X:$X,X316)</f>
        <v>56</v>
      </c>
      <c r="Q316" s="17">
        <f>VLOOKUP("M"&amp;TEXT(G316,"0"),Punten!$A$1:$D$40,4,FALSE)</f>
        <v>3</v>
      </c>
      <c r="R316" s="17">
        <f>VLOOKUP("M"&amp;TEXT(H316,"0"),Punten!$A$1:$D$40,4,FALSE)</f>
        <v>2</v>
      </c>
      <c r="S316" s="17">
        <f>VLOOKUP("M"&amp;TEXT(I316,"0"),Punten!$A$1:$D$40,4,FALSE)</f>
        <v>2</v>
      </c>
      <c r="T316" s="17">
        <f>VLOOKUP("K"&amp;TEXT(K316,"0"),Punten!$A$1:$D$40,4,FALSE)</f>
        <v>0</v>
      </c>
      <c r="U316" s="17">
        <f>VLOOKUP("H"&amp;TEXT(L316,"0"),Punten!$A$1:$D$49,4,FALSE)</f>
        <v>0</v>
      </c>
      <c r="V316" s="17">
        <f>VLOOKUP("F"&amp;TEXT(M316,"0"),Punten!$A$1:$D$39,4,FALSE)</f>
        <v>0</v>
      </c>
      <c r="W316" s="17">
        <f t="shared" si="16"/>
        <v>7</v>
      </c>
      <c r="X316" s="17" t="str">
        <f t="shared" si="17"/>
        <v>43170B12</v>
      </c>
      <c r="Y316" s="17" t="str">
        <f>VLOOKUP(A316,'Klasse omschrijving'!$A$1:$B$44,2,FALSE)</f>
        <v>Boys 12 jaar</v>
      </c>
    </row>
    <row r="317" spans="1:25" ht="14.4" x14ac:dyDescent="0.3">
      <c r="A317" s="3" t="s">
        <v>36</v>
      </c>
      <c r="B317" s="3">
        <v>2695</v>
      </c>
      <c r="C317" s="3" t="s">
        <v>635</v>
      </c>
      <c r="D317" s="3" t="s">
        <v>1049</v>
      </c>
      <c r="E317" s="18">
        <v>39010</v>
      </c>
      <c r="F317" s="3" t="s">
        <v>78</v>
      </c>
      <c r="G317" s="3">
        <v>6</v>
      </c>
      <c r="H317" s="3">
        <v>7</v>
      </c>
      <c r="I317" s="3">
        <v>7</v>
      </c>
      <c r="J317" s="3"/>
      <c r="K317" s="3"/>
      <c r="L317" s="3"/>
      <c r="M317" s="3"/>
      <c r="N317" s="32">
        <v>43170</v>
      </c>
      <c r="O317" s="16">
        <f t="shared" si="18"/>
        <v>20</v>
      </c>
      <c r="P317" s="17">
        <f>COUNTIF($X:$X,X317)</f>
        <v>56</v>
      </c>
      <c r="Q317" s="17">
        <f>VLOOKUP("M"&amp;TEXT(G317,"0"),Punten!$A$1:$D$40,4,FALSE)</f>
        <v>3</v>
      </c>
      <c r="R317" s="17">
        <f>VLOOKUP("M"&amp;TEXT(H317,"0"),Punten!$A$1:$D$40,4,FALSE)</f>
        <v>2</v>
      </c>
      <c r="S317" s="17">
        <f>VLOOKUP("M"&amp;TEXT(I317,"0"),Punten!$A$1:$D$40,4,FALSE)</f>
        <v>2</v>
      </c>
      <c r="T317" s="17">
        <f>VLOOKUP("K"&amp;TEXT(K317,"0"),Punten!$A$1:$D$40,4,FALSE)</f>
        <v>0</v>
      </c>
      <c r="U317" s="17">
        <f>VLOOKUP("H"&amp;TEXT(L317,"0"),Punten!$A$1:$D$49,4,FALSE)</f>
        <v>0</v>
      </c>
      <c r="V317" s="17">
        <f>VLOOKUP("F"&amp;TEXT(M317,"0"),Punten!$A$1:$D$39,4,FALSE)</f>
        <v>0</v>
      </c>
      <c r="W317" s="17">
        <f t="shared" si="16"/>
        <v>7</v>
      </c>
      <c r="X317" s="17" t="str">
        <f t="shared" si="17"/>
        <v>43170B12</v>
      </c>
      <c r="Y317" s="17" t="str">
        <f>VLOOKUP(A317,'Klasse omschrijving'!$A$1:$B$44,2,FALSE)</f>
        <v>Boys 12 jaar</v>
      </c>
    </row>
    <row r="318" spans="1:25" ht="14.4" x14ac:dyDescent="0.3">
      <c r="A318" s="3" t="s">
        <v>36</v>
      </c>
      <c r="B318" s="3">
        <v>2343</v>
      </c>
      <c r="C318" s="3" t="s">
        <v>890</v>
      </c>
      <c r="D318" s="3" t="s">
        <v>1050</v>
      </c>
      <c r="E318" s="18">
        <v>38966</v>
      </c>
      <c r="F318" s="3" t="s">
        <v>78</v>
      </c>
      <c r="G318" s="3">
        <v>7</v>
      </c>
      <c r="H318" s="3">
        <v>7</v>
      </c>
      <c r="I318" s="3">
        <v>7</v>
      </c>
      <c r="J318" s="3"/>
      <c r="K318" s="3"/>
      <c r="L318" s="3"/>
      <c r="M318" s="3"/>
      <c r="N318" s="32">
        <v>43170</v>
      </c>
      <c r="O318" s="16">
        <f t="shared" si="18"/>
        <v>21</v>
      </c>
      <c r="P318" s="17">
        <f>COUNTIF($X:$X,X318)</f>
        <v>56</v>
      </c>
      <c r="Q318" s="17">
        <f>VLOOKUP("M"&amp;TEXT(G318,"0"),Punten!$A$1:$D$40,4,FALSE)</f>
        <v>2</v>
      </c>
      <c r="R318" s="17">
        <f>VLOOKUP("M"&amp;TEXT(H318,"0"),Punten!$A$1:$D$40,4,FALSE)</f>
        <v>2</v>
      </c>
      <c r="S318" s="17">
        <f>VLOOKUP("M"&amp;TEXT(I318,"0"),Punten!$A$1:$D$40,4,FALSE)</f>
        <v>2</v>
      </c>
      <c r="T318" s="17">
        <f>VLOOKUP("K"&amp;TEXT(K318,"0"),Punten!$A$1:$D$40,4,FALSE)</f>
        <v>0</v>
      </c>
      <c r="U318" s="17">
        <f>VLOOKUP("H"&amp;TEXT(L318,"0"),Punten!$A$1:$D$49,4,FALSE)</f>
        <v>0</v>
      </c>
      <c r="V318" s="17">
        <f>VLOOKUP("F"&amp;TEXT(M318,"0"),Punten!$A$1:$D$39,4,FALSE)</f>
        <v>0</v>
      </c>
      <c r="W318" s="17">
        <f t="shared" si="16"/>
        <v>6</v>
      </c>
      <c r="X318" s="17" t="str">
        <f t="shared" si="17"/>
        <v>43170B12</v>
      </c>
      <c r="Y318" s="17" t="str">
        <f>VLOOKUP(A318,'Klasse omschrijving'!$A$1:$B$44,2,FALSE)</f>
        <v>Boys 12 jaar</v>
      </c>
    </row>
    <row r="319" spans="1:25" ht="14.4" x14ac:dyDescent="0.3">
      <c r="A319" s="3" t="s">
        <v>36</v>
      </c>
      <c r="B319" s="3">
        <v>44967</v>
      </c>
      <c r="C319" s="3" t="s">
        <v>88</v>
      </c>
      <c r="D319" s="3" t="s">
        <v>920</v>
      </c>
      <c r="E319" s="18">
        <v>38925</v>
      </c>
      <c r="F319" s="3" t="s">
        <v>86</v>
      </c>
      <c r="G319" s="3">
        <v>7</v>
      </c>
      <c r="H319" s="3">
        <v>7</v>
      </c>
      <c r="I319" s="3">
        <v>7</v>
      </c>
      <c r="J319" s="3"/>
      <c r="K319" s="3"/>
      <c r="L319" s="3"/>
      <c r="M319" s="3"/>
      <c r="N319" s="32">
        <v>43170</v>
      </c>
      <c r="O319" s="16">
        <f t="shared" si="18"/>
        <v>21</v>
      </c>
      <c r="P319" s="17">
        <f>COUNTIF($X:$X,X319)</f>
        <v>56</v>
      </c>
      <c r="Q319" s="17">
        <f>VLOOKUP("M"&amp;TEXT(G319,"0"),Punten!$A$1:$D$40,4,FALSE)</f>
        <v>2</v>
      </c>
      <c r="R319" s="17">
        <f>VLOOKUP("M"&amp;TEXT(H319,"0"),Punten!$A$1:$D$40,4,FALSE)</f>
        <v>2</v>
      </c>
      <c r="S319" s="17">
        <f>VLOOKUP("M"&amp;TEXT(I319,"0"),Punten!$A$1:$D$40,4,FALSE)</f>
        <v>2</v>
      </c>
      <c r="T319" s="17">
        <f>VLOOKUP("K"&amp;TEXT(K319,"0"),Punten!$A$1:$D$40,4,FALSE)</f>
        <v>0</v>
      </c>
      <c r="U319" s="17">
        <f>VLOOKUP("H"&amp;TEXT(L319,"0"),Punten!$A$1:$D$49,4,FALSE)</f>
        <v>0</v>
      </c>
      <c r="V319" s="17">
        <f>VLOOKUP("F"&amp;TEXT(M319,"0"),Punten!$A$1:$D$39,4,FALSE)</f>
        <v>0</v>
      </c>
      <c r="W319" s="17">
        <f t="shared" si="16"/>
        <v>6</v>
      </c>
      <c r="X319" s="17" t="str">
        <f t="shared" si="17"/>
        <v>43170B12</v>
      </c>
      <c r="Y319" s="17" t="str">
        <f>VLOOKUP(A319,'Klasse omschrijving'!$A$1:$B$44,2,FALSE)</f>
        <v>Boys 12 jaar</v>
      </c>
    </row>
    <row r="320" spans="1:25" ht="14.4" x14ac:dyDescent="0.3">
      <c r="A320" s="3" t="s">
        <v>36</v>
      </c>
      <c r="B320" s="3">
        <v>2838</v>
      </c>
      <c r="C320" s="3" t="s">
        <v>515</v>
      </c>
      <c r="D320" s="3" t="s">
        <v>711</v>
      </c>
      <c r="E320" s="18">
        <v>39038</v>
      </c>
      <c r="F320" s="3" t="s">
        <v>478</v>
      </c>
      <c r="G320" s="3">
        <v>7</v>
      </c>
      <c r="H320" s="3">
        <v>7</v>
      </c>
      <c r="I320" s="3">
        <v>7</v>
      </c>
      <c r="J320" s="3"/>
      <c r="K320" s="3"/>
      <c r="L320" s="3"/>
      <c r="M320" s="3"/>
      <c r="N320" s="32">
        <v>43170</v>
      </c>
      <c r="O320" s="16">
        <f t="shared" si="18"/>
        <v>21</v>
      </c>
      <c r="P320" s="17">
        <f>COUNTIF($X:$X,X320)</f>
        <v>56</v>
      </c>
      <c r="Q320" s="17">
        <f>VLOOKUP("M"&amp;TEXT(G320,"0"),Punten!$A$1:$D$40,4,FALSE)</f>
        <v>2</v>
      </c>
      <c r="R320" s="17">
        <f>VLOOKUP("M"&amp;TEXT(H320,"0"),Punten!$A$1:$D$40,4,FALSE)</f>
        <v>2</v>
      </c>
      <c r="S320" s="17">
        <f>VLOOKUP("M"&amp;TEXT(I320,"0"),Punten!$A$1:$D$40,4,FALSE)</f>
        <v>2</v>
      </c>
      <c r="T320" s="17">
        <f>VLOOKUP("K"&amp;TEXT(K320,"0"),Punten!$A$1:$D$40,4,FALSE)</f>
        <v>0</v>
      </c>
      <c r="U320" s="17">
        <f>VLOOKUP("H"&amp;TEXT(L320,"0"),Punten!$A$1:$D$49,4,FALSE)</f>
        <v>0</v>
      </c>
      <c r="V320" s="17">
        <f>VLOOKUP("F"&amp;TEXT(M320,"0"),Punten!$A$1:$D$39,4,FALSE)</f>
        <v>0</v>
      </c>
      <c r="W320" s="17">
        <f t="shared" si="16"/>
        <v>6</v>
      </c>
      <c r="X320" s="17" t="str">
        <f t="shared" si="17"/>
        <v>43170B12</v>
      </c>
      <c r="Y320" s="17" t="str">
        <f>VLOOKUP(A320,'Klasse omschrijving'!$A$1:$B$44,2,FALSE)</f>
        <v>Boys 12 jaar</v>
      </c>
    </row>
    <row r="321" spans="1:25" ht="14.4" x14ac:dyDescent="0.3">
      <c r="A321" s="3" t="s">
        <v>36</v>
      </c>
      <c r="B321" s="3">
        <v>52313</v>
      </c>
      <c r="C321" s="3" t="s">
        <v>85</v>
      </c>
      <c r="D321" s="3" t="s">
        <v>1051</v>
      </c>
      <c r="E321" s="18">
        <v>38874</v>
      </c>
      <c r="F321" s="3" t="s">
        <v>71</v>
      </c>
      <c r="G321" s="3">
        <v>7</v>
      </c>
      <c r="H321" s="3">
        <v>7</v>
      </c>
      <c r="I321" s="3">
        <v>7</v>
      </c>
      <c r="J321" s="3"/>
      <c r="K321" s="3"/>
      <c r="L321" s="3"/>
      <c r="M321" s="3"/>
      <c r="N321" s="32">
        <v>43170</v>
      </c>
      <c r="O321" s="16">
        <f t="shared" si="18"/>
        <v>21</v>
      </c>
      <c r="P321" s="17">
        <f>COUNTIF($X:$X,X321)</f>
        <v>56</v>
      </c>
      <c r="Q321" s="17">
        <f>VLOOKUP("M"&amp;TEXT(G321,"0"),Punten!$A$1:$D$40,4,FALSE)</f>
        <v>2</v>
      </c>
      <c r="R321" s="17">
        <f>VLOOKUP("M"&amp;TEXT(H321,"0"),Punten!$A$1:$D$40,4,FALSE)</f>
        <v>2</v>
      </c>
      <c r="S321" s="17">
        <f>VLOOKUP("M"&amp;TEXT(I321,"0"),Punten!$A$1:$D$40,4,FALSE)</f>
        <v>2</v>
      </c>
      <c r="T321" s="17">
        <f>VLOOKUP("K"&amp;TEXT(K321,"0"),Punten!$A$1:$D$40,4,FALSE)</f>
        <v>0</v>
      </c>
      <c r="U321" s="17">
        <f>VLOOKUP("H"&amp;TEXT(L321,"0"),Punten!$A$1:$D$49,4,FALSE)</f>
        <v>0</v>
      </c>
      <c r="V321" s="17">
        <f>VLOOKUP("F"&amp;TEXT(M321,"0"),Punten!$A$1:$D$39,4,FALSE)</f>
        <v>0</v>
      </c>
      <c r="W321" s="17">
        <f t="shared" si="16"/>
        <v>6</v>
      </c>
      <c r="X321" s="17" t="str">
        <f t="shared" si="17"/>
        <v>43170B12</v>
      </c>
      <c r="Y321" s="17" t="str">
        <f>VLOOKUP(A321,'Klasse omschrijving'!$A$1:$B$44,2,FALSE)</f>
        <v>Boys 12 jaar</v>
      </c>
    </row>
    <row r="322" spans="1:25" ht="14.4" x14ac:dyDescent="0.3">
      <c r="A322" s="3" t="s">
        <v>36</v>
      </c>
      <c r="B322" s="3">
        <v>44142</v>
      </c>
      <c r="C322" s="3" t="s">
        <v>833</v>
      </c>
      <c r="D322" s="3" t="s">
        <v>1052</v>
      </c>
      <c r="E322" s="18">
        <v>38995</v>
      </c>
      <c r="F322" s="3" t="s">
        <v>71</v>
      </c>
      <c r="G322" s="3">
        <v>7</v>
      </c>
      <c r="H322" s="3">
        <v>7</v>
      </c>
      <c r="I322" s="3">
        <v>9</v>
      </c>
      <c r="J322" s="3"/>
      <c r="K322" s="3"/>
      <c r="L322" s="3"/>
      <c r="M322" s="3"/>
      <c r="N322" s="32">
        <v>43170</v>
      </c>
      <c r="O322" s="16">
        <f t="shared" si="18"/>
        <v>23</v>
      </c>
      <c r="P322" s="17">
        <f>COUNTIF($X:$X,X322)</f>
        <v>56</v>
      </c>
      <c r="Q322" s="17">
        <f>VLOOKUP("M"&amp;TEXT(G322,"0"),Punten!$A$1:$D$40,4,FALSE)</f>
        <v>2</v>
      </c>
      <c r="R322" s="17">
        <f>VLOOKUP("M"&amp;TEXT(H322,"0"),Punten!$A$1:$D$40,4,FALSE)</f>
        <v>2</v>
      </c>
      <c r="S322" s="17">
        <f>VLOOKUP("M"&amp;TEXT(I322,"0"),Punten!$A$1:$D$40,4,FALSE)</f>
        <v>0</v>
      </c>
      <c r="T322" s="17">
        <f>VLOOKUP("K"&amp;TEXT(K322,"0"),Punten!$A$1:$D$40,4,FALSE)</f>
        <v>0</v>
      </c>
      <c r="U322" s="17">
        <f>VLOOKUP("H"&amp;TEXT(L322,"0"),Punten!$A$1:$D$49,4,FALSE)</f>
        <v>0</v>
      </c>
      <c r="V322" s="17">
        <f>VLOOKUP("F"&amp;TEXT(M322,"0"),Punten!$A$1:$D$39,4,FALSE)</f>
        <v>0</v>
      </c>
      <c r="W322" s="17">
        <f t="shared" si="16"/>
        <v>4</v>
      </c>
      <c r="X322" s="17" t="str">
        <f t="shared" si="17"/>
        <v>43170B12</v>
      </c>
      <c r="Y322" s="17" t="str">
        <f>VLOOKUP(A322,'Klasse omschrijving'!$A$1:$B$44,2,FALSE)</f>
        <v>Boys 12 jaar</v>
      </c>
    </row>
    <row r="323" spans="1:25" ht="14.4" x14ac:dyDescent="0.3">
      <c r="A323" s="3" t="s">
        <v>37</v>
      </c>
      <c r="B323" s="3">
        <v>42895</v>
      </c>
      <c r="C323" s="3" t="s">
        <v>93</v>
      </c>
      <c r="D323" s="3" t="s">
        <v>207</v>
      </c>
      <c r="E323" s="18">
        <v>38429</v>
      </c>
      <c r="F323" s="3" t="s">
        <v>208</v>
      </c>
      <c r="G323" s="3">
        <v>1</v>
      </c>
      <c r="H323" s="3">
        <v>1</v>
      </c>
      <c r="I323" s="3">
        <v>1</v>
      </c>
      <c r="J323" s="3"/>
      <c r="K323" s="3">
        <v>1</v>
      </c>
      <c r="L323" s="3">
        <v>1</v>
      </c>
      <c r="M323" s="3">
        <v>1</v>
      </c>
      <c r="N323" s="32">
        <v>43170</v>
      </c>
      <c r="O323" s="16">
        <f t="shared" si="18"/>
        <v>3</v>
      </c>
      <c r="P323" s="17">
        <f>COUNTIF($X:$X,X323)</f>
        <v>37</v>
      </c>
      <c r="Q323" s="17">
        <f>VLOOKUP("M"&amp;TEXT(G323,"0"),Punten!$A$1:$D$40,4,FALSE)</f>
        <v>8</v>
      </c>
      <c r="R323" s="17">
        <f>VLOOKUP("M"&amp;TEXT(H323,"0"),Punten!$A$1:$D$40,4,FALSE)</f>
        <v>8</v>
      </c>
      <c r="S323" s="17">
        <f>VLOOKUP("M"&amp;TEXT(I323,"0"),Punten!$A$1:$D$40,4,FALSE)</f>
        <v>8</v>
      </c>
      <c r="T323" s="17">
        <f>VLOOKUP("K"&amp;TEXT(K323,"0"),Punten!$A$1:$D$40,4,FALSE)</f>
        <v>5</v>
      </c>
      <c r="U323" s="17">
        <f>VLOOKUP("H"&amp;TEXT(L323,"0"),Punten!$A$1:$D$49,4,FALSE)</f>
        <v>5</v>
      </c>
      <c r="V323" s="17">
        <f>VLOOKUP("F"&amp;TEXT(M323,"0"),Punten!$A$1:$D$39,4,FALSE)</f>
        <v>50</v>
      </c>
      <c r="W323" s="17">
        <f t="shared" ref="W323:W386" si="19">SUM(Q323:V323)</f>
        <v>84</v>
      </c>
      <c r="X323" s="17" t="str">
        <f t="shared" ref="X323:X386" si="20">N323&amp;A323</f>
        <v>43170B13</v>
      </c>
      <c r="Y323" s="17" t="str">
        <f>VLOOKUP(A323,'Klasse omschrijving'!$A$1:$B$44,2,FALSE)</f>
        <v>Boys 13 jaar</v>
      </c>
    </row>
    <row r="324" spans="1:25" ht="14.4" x14ac:dyDescent="0.3">
      <c r="A324" s="3" t="s">
        <v>37</v>
      </c>
      <c r="B324" s="3">
        <v>48089</v>
      </c>
      <c r="C324" s="3" t="s">
        <v>74</v>
      </c>
      <c r="D324" s="3" t="s">
        <v>203</v>
      </c>
      <c r="E324" s="18">
        <v>38380</v>
      </c>
      <c r="F324" s="3" t="s">
        <v>1040</v>
      </c>
      <c r="G324" s="3">
        <v>1</v>
      </c>
      <c r="H324" s="3">
        <v>1</v>
      </c>
      <c r="I324" s="3">
        <v>1</v>
      </c>
      <c r="J324" s="3"/>
      <c r="K324" s="3">
        <v>2</v>
      </c>
      <c r="L324" s="3">
        <v>1</v>
      </c>
      <c r="M324" s="3">
        <v>2</v>
      </c>
      <c r="N324" s="32">
        <v>43170</v>
      </c>
      <c r="O324" s="16">
        <f t="shared" si="18"/>
        <v>3</v>
      </c>
      <c r="P324" s="17">
        <f>COUNTIF($X:$X,X324)</f>
        <v>37</v>
      </c>
      <c r="Q324" s="17">
        <f>VLOOKUP("M"&amp;TEXT(G324,"0"),Punten!$A$1:$D$40,4,FALSE)</f>
        <v>8</v>
      </c>
      <c r="R324" s="17">
        <f>VLOOKUP("M"&amp;TEXT(H324,"0"),Punten!$A$1:$D$40,4,FALSE)</f>
        <v>8</v>
      </c>
      <c r="S324" s="17">
        <f>VLOOKUP("M"&amp;TEXT(I324,"0"),Punten!$A$1:$D$40,4,FALSE)</f>
        <v>8</v>
      </c>
      <c r="T324" s="17">
        <f>VLOOKUP("K"&amp;TEXT(K324,"0"),Punten!$A$1:$D$40,4,FALSE)</f>
        <v>5</v>
      </c>
      <c r="U324" s="17">
        <f>VLOOKUP("H"&amp;TEXT(L324,"0"),Punten!$A$1:$D$49,4,FALSE)</f>
        <v>5</v>
      </c>
      <c r="V324" s="17">
        <f>VLOOKUP("F"&amp;TEXT(M324,"0"),Punten!$A$1:$D$39,4,FALSE)</f>
        <v>30</v>
      </c>
      <c r="W324" s="17">
        <f t="shared" si="19"/>
        <v>64</v>
      </c>
      <c r="X324" s="17" t="str">
        <f t="shared" si="20"/>
        <v>43170B13</v>
      </c>
      <c r="Y324" s="17" t="str">
        <f>VLOOKUP(A324,'Klasse omschrijving'!$A$1:$B$44,2,FALSE)</f>
        <v>Boys 13 jaar</v>
      </c>
    </row>
    <row r="325" spans="1:25" ht="14.4" x14ac:dyDescent="0.3">
      <c r="A325" s="3" t="s">
        <v>37</v>
      </c>
      <c r="B325" s="3">
        <v>51474</v>
      </c>
      <c r="C325" s="3" t="s">
        <v>176</v>
      </c>
      <c r="D325" s="3" t="s">
        <v>205</v>
      </c>
      <c r="E325" s="18">
        <v>38615</v>
      </c>
      <c r="F325" s="3" t="s">
        <v>1036</v>
      </c>
      <c r="G325" s="3">
        <v>3</v>
      </c>
      <c r="H325" s="3">
        <v>2</v>
      </c>
      <c r="I325" s="3">
        <v>2</v>
      </c>
      <c r="J325" s="3"/>
      <c r="K325" s="3">
        <v>1</v>
      </c>
      <c r="L325" s="3">
        <v>2</v>
      </c>
      <c r="M325" s="3">
        <v>3</v>
      </c>
      <c r="N325" s="32">
        <v>43170</v>
      </c>
      <c r="O325" s="16">
        <f t="shared" si="18"/>
        <v>7</v>
      </c>
      <c r="P325" s="17">
        <f>COUNTIF($X:$X,X325)</f>
        <v>37</v>
      </c>
      <c r="Q325" s="17">
        <f>VLOOKUP("M"&amp;TEXT(G325,"0"),Punten!$A$1:$D$40,4,FALSE)</f>
        <v>6</v>
      </c>
      <c r="R325" s="17">
        <f>VLOOKUP("M"&amp;TEXT(H325,"0"),Punten!$A$1:$D$40,4,FALSE)</f>
        <v>7</v>
      </c>
      <c r="S325" s="17">
        <f>VLOOKUP("M"&amp;TEXT(I325,"0"),Punten!$A$1:$D$40,4,FALSE)</f>
        <v>7</v>
      </c>
      <c r="T325" s="17">
        <f>VLOOKUP("K"&amp;TEXT(K325,"0"),Punten!$A$1:$D$40,4,FALSE)</f>
        <v>5</v>
      </c>
      <c r="U325" s="17">
        <f>VLOOKUP("H"&amp;TEXT(L325,"0"),Punten!$A$1:$D$49,4,FALSE)</f>
        <v>5</v>
      </c>
      <c r="V325" s="17">
        <f>VLOOKUP("F"&amp;TEXT(M325,"0"),Punten!$A$1:$D$39,4,FALSE)</f>
        <v>25</v>
      </c>
      <c r="W325" s="17">
        <f t="shared" si="19"/>
        <v>55</v>
      </c>
      <c r="X325" s="17" t="str">
        <f t="shared" si="20"/>
        <v>43170B13</v>
      </c>
      <c r="Y325" s="17" t="str">
        <f>VLOOKUP(A325,'Klasse omschrijving'!$A$1:$B$44,2,FALSE)</f>
        <v>Boys 13 jaar</v>
      </c>
    </row>
    <row r="326" spans="1:25" ht="14.4" x14ac:dyDescent="0.3">
      <c r="A326" s="3" t="s">
        <v>37</v>
      </c>
      <c r="B326" s="3">
        <v>308</v>
      </c>
      <c r="C326" s="3" t="s">
        <v>109</v>
      </c>
      <c r="D326" s="3" t="s">
        <v>1053</v>
      </c>
      <c r="E326" s="18">
        <v>38392</v>
      </c>
      <c r="F326" s="3" t="s">
        <v>78</v>
      </c>
      <c r="G326" s="3">
        <v>1</v>
      </c>
      <c r="H326" s="3">
        <v>2</v>
      </c>
      <c r="I326" s="3">
        <v>1</v>
      </c>
      <c r="J326" s="3"/>
      <c r="K326" s="3">
        <v>1</v>
      </c>
      <c r="L326" s="3">
        <v>2</v>
      </c>
      <c r="M326" s="3">
        <v>4</v>
      </c>
      <c r="N326" s="32">
        <v>43170</v>
      </c>
      <c r="O326" s="16">
        <f t="shared" si="18"/>
        <v>4</v>
      </c>
      <c r="P326" s="17">
        <f>COUNTIF($X:$X,X326)</f>
        <v>37</v>
      </c>
      <c r="Q326" s="17">
        <f>VLOOKUP("M"&amp;TEXT(G326,"0"),Punten!$A$1:$D$40,4,FALSE)</f>
        <v>8</v>
      </c>
      <c r="R326" s="17">
        <f>VLOOKUP("M"&amp;TEXT(H326,"0"),Punten!$A$1:$D$40,4,FALSE)</f>
        <v>7</v>
      </c>
      <c r="S326" s="17">
        <f>VLOOKUP("M"&amp;TEXT(I326,"0"),Punten!$A$1:$D$40,4,FALSE)</f>
        <v>8</v>
      </c>
      <c r="T326" s="17">
        <f>VLOOKUP("K"&amp;TEXT(K326,"0"),Punten!$A$1:$D$40,4,FALSE)</f>
        <v>5</v>
      </c>
      <c r="U326" s="17">
        <f>VLOOKUP("H"&amp;TEXT(L326,"0"),Punten!$A$1:$D$49,4,FALSE)</f>
        <v>5</v>
      </c>
      <c r="V326" s="17">
        <f>VLOOKUP("F"&amp;TEXT(M326,"0"),Punten!$A$1:$D$39,4,FALSE)</f>
        <v>20</v>
      </c>
      <c r="W326" s="17">
        <f t="shared" si="19"/>
        <v>53</v>
      </c>
      <c r="X326" s="17" t="str">
        <f t="shared" si="20"/>
        <v>43170B13</v>
      </c>
      <c r="Y326" s="17" t="str">
        <f>VLOOKUP(A326,'Klasse omschrijving'!$A$1:$B$44,2,FALSE)</f>
        <v>Boys 13 jaar</v>
      </c>
    </row>
    <row r="327" spans="1:25" ht="14.4" x14ac:dyDescent="0.3">
      <c r="A327" s="3" t="s">
        <v>37</v>
      </c>
      <c r="B327" s="3">
        <v>52578</v>
      </c>
      <c r="C327" s="3" t="s">
        <v>141</v>
      </c>
      <c r="D327" s="3" t="s">
        <v>210</v>
      </c>
      <c r="E327" s="18">
        <v>38353</v>
      </c>
      <c r="F327" s="3" t="s">
        <v>1043</v>
      </c>
      <c r="G327" s="3">
        <v>1</v>
      </c>
      <c r="H327" s="3">
        <v>1</v>
      </c>
      <c r="I327" s="3">
        <v>1</v>
      </c>
      <c r="J327" s="3"/>
      <c r="K327" s="3">
        <v>2</v>
      </c>
      <c r="L327" s="3">
        <v>3</v>
      </c>
      <c r="M327" s="3">
        <v>5</v>
      </c>
      <c r="N327" s="32">
        <v>43170</v>
      </c>
      <c r="O327" s="16">
        <f t="shared" si="18"/>
        <v>3</v>
      </c>
      <c r="P327" s="17">
        <f>COUNTIF($X:$X,X327)</f>
        <v>37</v>
      </c>
      <c r="Q327" s="17">
        <f>VLOOKUP("M"&amp;TEXT(G327,"0"),Punten!$A$1:$D$40,4,FALSE)</f>
        <v>8</v>
      </c>
      <c r="R327" s="17">
        <f>VLOOKUP("M"&amp;TEXT(H327,"0"),Punten!$A$1:$D$40,4,FALSE)</f>
        <v>8</v>
      </c>
      <c r="S327" s="17">
        <f>VLOOKUP("M"&amp;TEXT(I327,"0"),Punten!$A$1:$D$40,4,FALSE)</f>
        <v>8</v>
      </c>
      <c r="T327" s="17">
        <f>VLOOKUP("K"&amp;TEXT(K327,"0"),Punten!$A$1:$D$40,4,FALSE)</f>
        <v>5</v>
      </c>
      <c r="U327" s="17">
        <f>VLOOKUP("H"&amp;TEXT(L327,"0"),Punten!$A$1:$D$49,4,FALSE)</f>
        <v>5</v>
      </c>
      <c r="V327" s="17">
        <f>VLOOKUP("F"&amp;TEXT(M327,"0"),Punten!$A$1:$D$39,4,FALSE)</f>
        <v>17</v>
      </c>
      <c r="W327" s="17">
        <f t="shared" si="19"/>
        <v>51</v>
      </c>
      <c r="X327" s="17" t="str">
        <f t="shared" si="20"/>
        <v>43170B13</v>
      </c>
      <c r="Y327" s="17" t="str">
        <f>VLOOKUP(A327,'Klasse omschrijving'!$A$1:$B$44,2,FALSE)</f>
        <v>Boys 13 jaar</v>
      </c>
    </row>
    <row r="328" spans="1:25" ht="14.4" x14ac:dyDescent="0.3">
      <c r="A328" s="3" t="s">
        <v>37</v>
      </c>
      <c r="B328" s="3">
        <v>51469</v>
      </c>
      <c r="C328" s="3" t="s">
        <v>82</v>
      </c>
      <c r="D328" s="3" t="s">
        <v>199</v>
      </c>
      <c r="E328" s="18">
        <v>38434</v>
      </c>
      <c r="F328" s="3" t="s">
        <v>1038</v>
      </c>
      <c r="G328" s="3">
        <v>7</v>
      </c>
      <c r="H328" s="3">
        <v>1</v>
      </c>
      <c r="I328" s="3">
        <v>2</v>
      </c>
      <c r="J328" s="3"/>
      <c r="K328" s="3">
        <v>3</v>
      </c>
      <c r="L328" s="3">
        <v>4</v>
      </c>
      <c r="M328" s="3">
        <v>6</v>
      </c>
      <c r="N328" s="32">
        <v>43170</v>
      </c>
      <c r="O328" s="16">
        <f t="shared" si="18"/>
        <v>10</v>
      </c>
      <c r="P328" s="17">
        <f>COUNTIF($X:$X,X328)</f>
        <v>37</v>
      </c>
      <c r="Q328" s="17">
        <f>VLOOKUP("M"&amp;TEXT(G328,"0"),Punten!$A$1:$D$40,4,FALSE)</f>
        <v>2</v>
      </c>
      <c r="R328" s="17">
        <f>VLOOKUP("M"&amp;TEXT(H328,"0"),Punten!$A$1:$D$40,4,FALSE)</f>
        <v>8</v>
      </c>
      <c r="S328" s="17">
        <f>VLOOKUP("M"&amp;TEXT(I328,"0"),Punten!$A$1:$D$40,4,FALSE)</f>
        <v>7</v>
      </c>
      <c r="T328" s="17">
        <f>VLOOKUP("K"&amp;TEXT(K328,"0"),Punten!$A$1:$D$40,4,FALSE)</f>
        <v>5</v>
      </c>
      <c r="U328" s="17">
        <f>VLOOKUP("H"&amp;TEXT(L328,"0"),Punten!$A$1:$D$49,4,FALSE)</f>
        <v>5</v>
      </c>
      <c r="V328" s="17">
        <f>VLOOKUP("F"&amp;TEXT(M328,"0"),Punten!$A$1:$D$39,4,FALSE)</f>
        <v>15</v>
      </c>
      <c r="W328" s="17">
        <f t="shared" si="19"/>
        <v>42</v>
      </c>
      <c r="X328" s="17" t="str">
        <f t="shared" si="20"/>
        <v>43170B13</v>
      </c>
      <c r="Y328" s="17" t="str">
        <f>VLOOKUP(A328,'Klasse omschrijving'!$A$1:$B$44,2,FALSE)</f>
        <v>Boys 13 jaar</v>
      </c>
    </row>
    <row r="329" spans="1:25" ht="14.4" x14ac:dyDescent="0.3">
      <c r="A329" s="3" t="s">
        <v>37</v>
      </c>
      <c r="B329" s="3">
        <v>44406</v>
      </c>
      <c r="C329" s="3" t="s">
        <v>88</v>
      </c>
      <c r="D329" s="3" t="s">
        <v>209</v>
      </c>
      <c r="E329" s="18">
        <v>38559</v>
      </c>
      <c r="F329" s="3" t="s">
        <v>1035</v>
      </c>
      <c r="G329" s="3">
        <v>4</v>
      </c>
      <c r="H329" s="3">
        <v>5</v>
      </c>
      <c r="I329" s="3">
        <v>2</v>
      </c>
      <c r="J329" s="3"/>
      <c r="K329" s="3">
        <v>3</v>
      </c>
      <c r="L329" s="3">
        <v>4</v>
      </c>
      <c r="M329" s="3">
        <v>7</v>
      </c>
      <c r="N329" s="32">
        <v>43170</v>
      </c>
      <c r="O329" s="16">
        <f t="shared" si="18"/>
        <v>11</v>
      </c>
      <c r="P329" s="17">
        <f>COUNTIF($X:$X,X329)</f>
        <v>37</v>
      </c>
      <c r="Q329" s="17">
        <f>VLOOKUP("M"&amp;TEXT(G329,"0"),Punten!$A$1:$D$40,4,FALSE)</f>
        <v>5</v>
      </c>
      <c r="R329" s="17">
        <f>VLOOKUP("M"&amp;TEXT(H329,"0"),Punten!$A$1:$D$40,4,FALSE)</f>
        <v>4</v>
      </c>
      <c r="S329" s="17">
        <f>VLOOKUP("M"&amp;TEXT(I329,"0"),Punten!$A$1:$D$40,4,FALSE)</f>
        <v>7</v>
      </c>
      <c r="T329" s="17">
        <f>VLOOKUP("K"&amp;TEXT(K329,"0"),Punten!$A$1:$D$40,4,FALSE)</f>
        <v>5</v>
      </c>
      <c r="U329" s="17">
        <f>VLOOKUP("H"&amp;TEXT(L329,"0"),Punten!$A$1:$D$49,4,FALSE)</f>
        <v>5</v>
      </c>
      <c r="V329" s="17">
        <f>VLOOKUP("F"&amp;TEXT(M329,"0"),Punten!$A$1:$D$39,4,FALSE)</f>
        <v>13</v>
      </c>
      <c r="W329" s="17">
        <f t="shared" si="19"/>
        <v>39</v>
      </c>
      <c r="X329" s="17" t="str">
        <f t="shared" si="20"/>
        <v>43170B13</v>
      </c>
      <c r="Y329" s="17" t="str">
        <f>VLOOKUP(A329,'Klasse omschrijving'!$A$1:$B$44,2,FALSE)</f>
        <v>Boys 13 jaar</v>
      </c>
    </row>
    <row r="330" spans="1:25" ht="14.4" x14ac:dyDescent="0.3">
      <c r="A330" s="3" t="s">
        <v>37</v>
      </c>
      <c r="B330" s="3">
        <v>99997</v>
      </c>
      <c r="C330" s="3" t="s">
        <v>978</v>
      </c>
      <c r="D330" s="3" t="s">
        <v>1054</v>
      </c>
      <c r="E330" s="18">
        <v>38505</v>
      </c>
      <c r="F330" s="3"/>
      <c r="G330" s="3">
        <v>1</v>
      </c>
      <c r="H330" s="3">
        <v>2</v>
      </c>
      <c r="I330" s="3">
        <v>1</v>
      </c>
      <c r="J330" s="3"/>
      <c r="K330" s="3">
        <v>1</v>
      </c>
      <c r="L330" s="3">
        <v>3</v>
      </c>
      <c r="M330" s="3">
        <v>8</v>
      </c>
      <c r="N330" s="32">
        <v>43170</v>
      </c>
      <c r="O330" s="16">
        <f t="shared" si="18"/>
        <v>4</v>
      </c>
      <c r="P330" s="17">
        <f>COUNTIF($X:$X,X330)</f>
        <v>37</v>
      </c>
      <c r="Q330" s="17">
        <f>VLOOKUP("M"&amp;TEXT(G330,"0"),Punten!$A$1:$D$40,4,FALSE)</f>
        <v>8</v>
      </c>
      <c r="R330" s="17">
        <f>VLOOKUP("M"&amp;TEXT(H330,"0"),Punten!$A$1:$D$40,4,FALSE)</f>
        <v>7</v>
      </c>
      <c r="S330" s="17">
        <f>VLOOKUP("M"&amp;TEXT(I330,"0"),Punten!$A$1:$D$40,4,FALSE)</f>
        <v>8</v>
      </c>
      <c r="T330" s="17">
        <f>VLOOKUP("K"&amp;TEXT(K330,"0"),Punten!$A$1:$D$40,4,FALSE)</f>
        <v>5</v>
      </c>
      <c r="U330" s="17">
        <f>VLOOKUP("H"&amp;TEXT(L330,"0"),Punten!$A$1:$D$49,4,FALSE)</f>
        <v>5</v>
      </c>
      <c r="V330" s="17">
        <f>VLOOKUP("F"&amp;TEXT(M330,"0"),Punten!$A$1:$D$39,4,FALSE)</f>
        <v>11</v>
      </c>
      <c r="W330" s="17">
        <f t="shared" si="19"/>
        <v>44</v>
      </c>
      <c r="X330" s="17" t="str">
        <f t="shared" si="20"/>
        <v>43170B13</v>
      </c>
      <c r="Y330" s="17" t="str">
        <f>VLOOKUP(A330,'Klasse omschrijving'!$A$1:$B$44,2,FALSE)</f>
        <v>Boys 13 jaar</v>
      </c>
    </row>
    <row r="331" spans="1:25" ht="14.4" x14ac:dyDescent="0.3">
      <c r="A331" s="3" t="s">
        <v>37</v>
      </c>
      <c r="B331" s="3">
        <v>49779</v>
      </c>
      <c r="C331" s="3" t="s">
        <v>169</v>
      </c>
      <c r="D331" s="3" t="s">
        <v>201</v>
      </c>
      <c r="E331" s="18">
        <v>38664</v>
      </c>
      <c r="F331" s="3" t="s">
        <v>202</v>
      </c>
      <c r="G331" s="3">
        <v>2</v>
      </c>
      <c r="H331" s="3">
        <v>4</v>
      </c>
      <c r="I331" s="3">
        <v>2</v>
      </c>
      <c r="J331" s="3"/>
      <c r="K331" s="3">
        <v>2</v>
      </c>
      <c r="L331" s="3">
        <v>5</v>
      </c>
      <c r="M331" s="3"/>
      <c r="N331" s="32">
        <v>43170</v>
      </c>
      <c r="O331" s="16">
        <f t="shared" si="18"/>
        <v>8</v>
      </c>
      <c r="P331" s="17">
        <f>COUNTIF($X:$X,X331)</f>
        <v>37</v>
      </c>
      <c r="Q331" s="17">
        <f>VLOOKUP("M"&amp;TEXT(G331,"0"),Punten!$A$1:$D$40,4,FALSE)</f>
        <v>7</v>
      </c>
      <c r="R331" s="17">
        <f>VLOOKUP("M"&amp;TEXT(H331,"0"),Punten!$A$1:$D$40,4,FALSE)</f>
        <v>5</v>
      </c>
      <c r="S331" s="17">
        <f>VLOOKUP("M"&amp;TEXT(I331,"0"),Punten!$A$1:$D$40,4,FALSE)</f>
        <v>7</v>
      </c>
      <c r="T331" s="17">
        <f>VLOOKUP("K"&amp;TEXT(K331,"0"),Punten!$A$1:$D$40,4,FALSE)</f>
        <v>5</v>
      </c>
      <c r="U331" s="17">
        <f>VLOOKUP("H"&amp;TEXT(L331,"0"),Punten!$A$1:$D$49,4,FALSE)</f>
        <v>4</v>
      </c>
      <c r="V331" s="17">
        <f>VLOOKUP("F"&amp;TEXT(M331,"0"),Punten!$A$1:$D$39,4,FALSE)</f>
        <v>0</v>
      </c>
      <c r="W331" s="17">
        <f t="shared" si="19"/>
        <v>28</v>
      </c>
      <c r="X331" s="17" t="str">
        <f t="shared" si="20"/>
        <v>43170B13</v>
      </c>
      <c r="Y331" s="17" t="str">
        <f>VLOOKUP(A331,'Klasse omschrijving'!$A$1:$B$44,2,FALSE)</f>
        <v>Boys 13 jaar</v>
      </c>
    </row>
    <row r="332" spans="1:25" ht="14.4" x14ac:dyDescent="0.3">
      <c r="A332" s="3" t="s">
        <v>37</v>
      </c>
      <c r="B332" s="3">
        <v>47016</v>
      </c>
      <c r="C332" s="3" t="s">
        <v>745</v>
      </c>
      <c r="D332" s="3" t="s">
        <v>196</v>
      </c>
      <c r="E332" s="18">
        <v>38563</v>
      </c>
      <c r="F332" s="3" t="s">
        <v>111</v>
      </c>
      <c r="G332" s="3">
        <v>2</v>
      </c>
      <c r="H332" s="3">
        <v>1</v>
      </c>
      <c r="I332" s="3">
        <v>3</v>
      </c>
      <c r="J332" s="3"/>
      <c r="K332" s="3">
        <v>4</v>
      </c>
      <c r="L332" s="3">
        <v>5</v>
      </c>
      <c r="M332" s="3"/>
      <c r="N332" s="32">
        <v>43170</v>
      </c>
      <c r="O332" s="16">
        <f t="shared" si="18"/>
        <v>6</v>
      </c>
      <c r="P332" s="17">
        <f>COUNTIF($X:$X,X332)</f>
        <v>37</v>
      </c>
      <c r="Q332" s="17">
        <f>VLOOKUP("M"&amp;TEXT(G332,"0"),Punten!$A$1:$D$40,4,FALSE)</f>
        <v>7</v>
      </c>
      <c r="R332" s="17">
        <f>VLOOKUP("M"&amp;TEXT(H332,"0"),Punten!$A$1:$D$40,4,FALSE)</f>
        <v>8</v>
      </c>
      <c r="S332" s="17">
        <f>VLOOKUP("M"&amp;TEXT(I332,"0"),Punten!$A$1:$D$40,4,FALSE)</f>
        <v>6</v>
      </c>
      <c r="T332" s="17">
        <f>VLOOKUP("K"&amp;TEXT(K332,"0"),Punten!$A$1:$D$40,4,FALSE)</f>
        <v>5</v>
      </c>
      <c r="U332" s="17">
        <f>VLOOKUP("H"&amp;TEXT(L332,"0"),Punten!$A$1:$D$49,4,FALSE)</f>
        <v>4</v>
      </c>
      <c r="V332" s="17">
        <f>VLOOKUP("F"&amp;TEXT(M332,"0"),Punten!$A$1:$D$39,4,FALSE)</f>
        <v>0</v>
      </c>
      <c r="W332" s="17">
        <f t="shared" si="19"/>
        <v>30</v>
      </c>
      <c r="X332" s="17" t="str">
        <f t="shared" si="20"/>
        <v>43170B13</v>
      </c>
      <c r="Y332" s="17" t="str">
        <f>VLOOKUP(A332,'Klasse omschrijving'!$A$1:$B$44,2,FALSE)</f>
        <v>Boys 13 jaar</v>
      </c>
    </row>
    <row r="333" spans="1:25" ht="14.4" x14ac:dyDescent="0.3">
      <c r="A333" s="3" t="s">
        <v>37</v>
      </c>
      <c r="B333" s="3">
        <v>51426</v>
      </c>
      <c r="C333" s="3" t="s">
        <v>177</v>
      </c>
      <c r="D333" s="3" t="s">
        <v>580</v>
      </c>
      <c r="E333" s="18">
        <v>38380</v>
      </c>
      <c r="F333" s="3" t="s">
        <v>71</v>
      </c>
      <c r="G333" s="3">
        <v>2</v>
      </c>
      <c r="H333" s="3">
        <v>3</v>
      </c>
      <c r="I333" s="3">
        <v>3</v>
      </c>
      <c r="J333" s="3"/>
      <c r="K333" s="3">
        <v>2</v>
      </c>
      <c r="L333" s="3">
        <v>6</v>
      </c>
      <c r="M333" s="3"/>
      <c r="N333" s="32">
        <v>43170</v>
      </c>
      <c r="O333" s="16">
        <f t="shared" si="18"/>
        <v>8</v>
      </c>
      <c r="P333" s="17">
        <f>COUNTIF($X:$X,X333)</f>
        <v>37</v>
      </c>
      <c r="Q333" s="17">
        <f>VLOOKUP("M"&amp;TEXT(G333,"0"),Punten!$A$1:$D$40,4,FALSE)</f>
        <v>7</v>
      </c>
      <c r="R333" s="17">
        <f>VLOOKUP("M"&amp;TEXT(H333,"0"),Punten!$A$1:$D$40,4,FALSE)</f>
        <v>6</v>
      </c>
      <c r="S333" s="17">
        <f>VLOOKUP("M"&amp;TEXT(I333,"0"),Punten!$A$1:$D$40,4,FALSE)</f>
        <v>6</v>
      </c>
      <c r="T333" s="17">
        <f>VLOOKUP("K"&amp;TEXT(K333,"0"),Punten!$A$1:$D$40,4,FALSE)</f>
        <v>5</v>
      </c>
      <c r="U333" s="17">
        <f>VLOOKUP("H"&amp;TEXT(L333,"0"),Punten!$A$1:$D$49,4,FALSE)</f>
        <v>3</v>
      </c>
      <c r="V333" s="17">
        <f>VLOOKUP("F"&amp;TEXT(M333,"0"),Punten!$A$1:$D$39,4,FALSE)</f>
        <v>0</v>
      </c>
      <c r="W333" s="17">
        <f t="shared" si="19"/>
        <v>27</v>
      </c>
      <c r="X333" s="17" t="str">
        <f t="shared" si="20"/>
        <v>43170B13</v>
      </c>
      <c r="Y333" s="17" t="str">
        <f>VLOOKUP(A333,'Klasse omschrijving'!$A$1:$B$44,2,FALSE)</f>
        <v>Boys 13 jaar</v>
      </c>
    </row>
    <row r="334" spans="1:25" ht="14.4" x14ac:dyDescent="0.3">
      <c r="A334" s="3" t="s">
        <v>37</v>
      </c>
      <c r="B334" s="3">
        <v>42894</v>
      </c>
      <c r="C334" s="3" t="s">
        <v>1023</v>
      </c>
      <c r="D334" s="3" t="s">
        <v>200</v>
      </c>
      <c r="E334" s="18">
        <v>38602</v>
      </c>
      <c r="F334" s="3" t="s">
        <v>308</v>
      </c>
      <c r="G334" s="3">
        <v>3</v>
      </c>
      <c r="H334" s="3">
        <v>3</v>
      </c>
      <c r="I334" s="3">
        <v>4</v>
      </c>
      <c r="J334" s="3"/>
      <c r="K334" s="3">
        <v>4</v>
      </c>
      <c r="L334" s="3">
        <v>6</v>
      </c>
      <c r="M334" s="3"/>
      <c r="N334" s="32">
        <v>43170</v>
      </c>
      <c r="O334" s="16">
        <f t="shared" si="18"/>
        <v>10</v>
      </c>
      <c r="P334" s="17">
        <f>COUNTIF($X:$X,X334)</f>
        <v>37</v>
      </c>
      <c r="Q334" s="17">
        <f>VLOOKUP("M"&amp;TEXT(G334,"0"),Punten!$A$1:$D$40,4,FALSE)</f>
        <v>6</v>
      </c>
      <c r="R334" s="17">
        <f>VLOOKUP("M"&amp;TEXT(H334,"0"),Punten!$A$1:$D$40,4,FALSE)</f>
        <v>6</v>
      </c>
      <c r="S334" s="17">
        <f>VLOOKUP("M"&amp;TEXT(I334,"0"),Punten!$A$1:$D$40,4,FALSE)</f>
        <v>5</v>
      </c>
      <c r="T334" s="17">
        <f>VLOOKUP("K"&amp;TEXT(K334,"0"),Punten!$A$1:$D$40,4,FALSE)</f>
        <v>5</v>
      </c>
      <c r="U334" s="17">
        <f>VLOOKUP("H"&amp;TEXT(L334,"0"),Punten!$A$1:$D$49,4,FALSE)</f>
        <v>3</v>
      </c>
      <c r="V334" s="17">
        <f>VLOOKUP("F"&amp;TEXT(M334,"0"),Punten!$A$1:$D$39,4,FALSE)</f>
        <v>0</v>
      </c>
      <c r="W334" s="17">
        <f t="shared" si="19"/>
        <v>25</v>
      </c>
      <c r="X334" s="17" t="str">
        <f t="shared" si="20"/>
        <v>43170B13</v>
      </c>
      <c r="Y334" s="17" t="str">
        <f>VLOOKUP(A334,'Klasse omschrijving'!$A$1:$B$44,2,FALSE)</f>
        <v>Boys 13 jaar</v>
      </c>
    </row>
    <row r="335" spans="1:25" ht="14.4" x14ac:dyDescent="0.3">
      <c r="A335" s="3" t="s">
        <v>37</v>
      </c>
      <c r="B335" s="3">
        <v>43752</v>
      </c>
      <c r="C335" s="3" t="s">
        <v>122</v>
      </c>
      <c r="D335" s="3" t="s">
        <v>197</v>
      </c>
      <c r="E335" s="18">
        <v>38529</v>
      </c>
      <c r="F335" s="3" t="s">
        <v>1055</v>
      </c>
      <c r="G335" s="3">
        <v>3</v>
      </c>
      <c r="H335" s="3">
        <v>2</v>
      </c>
      <c r="I335" s="3">
        <v>4</v>
      </c>
      <c r="J335" s="3"/>
      <c r="K335" s="3">
        <v>3</v>
      </c>
      <c r="L335" s="3">
        <v>7</v>
      </c>
      <c r="M335" s="3"/>
      <c r="N335" s="32">
        <v>43170</v>
      </c>
      <c r="O335" s="16">
        <f t="shared" si="18"/>
        <v>9</v>
      </c>
      <c r="P335" s="17">
        <f>COUNTIF($X:$X,X335)</f>
        <v>37</v>
      </c>
      <c r="Q335" s="17">
        <f>VLOOKUP("M"&amp;TEXT(G335,"0"),Punten!$A$1:$D$40,4,FALSE)</f>
        <v>6</v>
      </c>
      <c r="R335" s="17">
        <f>VLOOKUP("M"&amp;TEXT(H335,"0"),Punten!$A$1:$D$40,4,FALSE)</f>
        <v>7</v>
      </c>
      <c r="S335" s="17">
        <f>VLOOKUP("M"&amp;TEXT(I335,"0"),Punten!$A$1:$D$40,4,FALSE)</f>
        <v>5</v>
      </c>
      <c r="T335" s="17">
        <f>VLOOKUP("K"&amp;TEXT(K335,"0"),Punten!$A$1:$D$40,4,FALSE)</f>
        <v>5</v>
      </c>
      <c r="U335" s="17">
        <f>VLOOKUP("H"&amp;TEXT(L335,"0"),Punten!$A$1:$D$49,4,FALSE)</f>
        <v>2</v>
      </c>
      <c r="V335" s="17">
        <f>VLOOKUP("F"&amp;TEXT(M335,"0"),Punten!$A$1:$D$39,4,FALSE)</f>
        <v>0</v>
      </c>
      <c r="W335" s="17">
        <f t="shared" si="19"/>
        <v>25</v>
      </c>
      <c r="X335" s="17" t="str">
        <f t="shared" si="20"/>
        <v>43170B13</v>
      </c>
      <c r="Y335" s="17" t="str">
        <f>VLOOKUP(A335,'Klasse omschrijving'!$A$1:$B$44,2,FALSE)</f>
        <v>Boys 13 jaar</v>
      </c>
    </row>
    <row r="336" spans="1:25" ht="14.4" x14ac:dyDescent="0.3">
      <c r="A336" s="3" t="s">
        <v>37</v>
      </c>
      <c r="B336" s="3">
        <v>53808</v>
      </c>
      <c r="C336" s="3" t="s">
        <v>181</v>
      </c>
      <c r="D336" s="3" t="s">
        <v>182</v>
      </c>
      <c r="E336" s="18">
        <v>38483</v>
      </c>
      <c r="F336" s="3" t="s">
        <v>132</v>
      </c>
      <c r="G336" s="3">
        <v>5</v>
      </c>
      <c r="H336" s="3">
        <v>4</v>
      </c>
      <c r="I336" s="3">
        <v>4</v>
      </c>
      <c r="J336" s="3"/>
      <c r="K336" s="3">
        <v>4</v>
      </c>
      <c r="L336" s="3">
        <v>7</v>
      </c>
      <c r="M336" s="3"/>
      <c r="N336" s="32">
        <v>43170</v>
      </c>
      <c r="O336" s="16">
        <f t="shared" si="18"/>
        <v>13</v>
      </c>
      <c r="P336" s="17">
        <f>COUNTIF($X:$X,X336)</f>
        <v>37</v>
      </c>
      <c r="Q336" s="17">
        <f>VLOOKUP("M"&amp;TEXT(G336,"0"),Punten!$A$1:$D$40,4,FALSE)</f>
        <v>4</v>
      </c>
      <c r="R336" s="17">
        <f>VLOOKUP("M"&amp;TEXT(H336,"0"),Punten!$A$1:$D$40,4,FALSE)</f>
        <v>5</v>
      </c>
      <c r="S336" s="17">
        <f>VLOOKUP("M"&amp;TEXT(I336,"0"),Punten!$A$1:$D$40,4,FALSE)</f>
        <v>5</v>
      </c>
      <c r="T336" s="17">
        <f>VLOOKUP("K"&amp;TEXT(K336,"0"),Punten!$A$1:$D$40,4,FALSE)</f>
        <v>5</v>
      </c>
      <c r="U336" s="17">
        <f>VLOOKUP("H"&amp;TEXT(L336,"0"),Punten!$A$1:$D$49,4,FALSE)</f>
        <v>2</v>
      </c>
      <c r="V336" s="17">
        <f>VLOOKUP("F"&amp;TEXT(M336,"0"),Punten!$A$1:$D$39,4,FALSE)</f>
        <v>0</v>
      </c>
      <c r="W336" s="17">
        <f t="shared" si="19"/>
        <v>21</v>
      </c>
      <c r="X336" s="17" t="str">
        <f t="shared" si="20"/>
        <v>43170B13</v>
      </c>
      <c r="Y336" s="17" t="str">
        <f>VLOOKUP(A336,'Klasse omschrijving'!$A$1:$B$44,2,FALSE)</f>
        <v>Boys 13 jaar</v>
      </c>
    </row>
    <row r="337" spans="1:25" ht="14.4" x14ac:dyDescent="0.3">
      <c r="A337" s="3" t="s">
        <v>37</v>
      </c>
      <c r="B337" s="3">
        <v>47840</v>
      </c>
      <c r="C337" s="3" t="s">
        <v>76</v>
      </c>
      <c r="D337" s="3" t="s">
        <v>189</v>
      </c>
      <c r="E337" s="18">
        <v>38407</v>
      </c>
      <c r="F337" s="3" t="s">
        <v>71</v>
      </c>
      <c r="G337" s="3">
        <v>4</v>
      </c>
      <c r="H337" s="3">
        <v>4</v>
      </c>
      <c r="I337" s="3">
        <v>2</v>
      </c>
      <c r="J337" s="3"/>
      <c r="K337" s="3">
        <v>3</v>
      </c>
      <c r="L337" s="3">
        <v>8</v>
      </c>
      <c r="M337" s="3"/>
      <c r="N337" s="32">
        <v>43170</v>
      </c>
      <c r="O337" s="16">
        <f t="shared" si="18"/>
        <v>10</v>
      </c>
      <c r="P337" s="17">
        <f>COUNTIF($X:$X,X337)</f>
        <v>37</v>
      </c>
      <c r="Q337" s="17">
        <f>VLOOKUP("M"&amp;TEXT(G337,"0"),Punten!$A$1:$D$40,4,FALSE)</f>
        <v>5</v>
      </c>
      <c r="R337" s="17">
        <f>VLOOKUP("M"&amp;TEXT(H337,"0"),Punten!$A$1:$D$40,4,FALSE)</f>
        <v>5</v>
      </c>
      <c r="S337" s="17">
        <f>VLOOKUP("M"&amp;TEXT(I337,"0"),Punten!$A$1:$D$40,4,FALSE)</f>
        <v>7</v>
      </c>
      <c r="T337" s="17">
        <f>VLOOKUP("K"&amp;TEXT(K337,"0"),Punten!$A$1:$D$40,4,FALSE)</f>
        <v>5</v>
      </c>
      <c r="U337" s="17">
        <f>VLOOKUP("H"&amp;TEXT(L337,"0"),Punten!$A$1:$D$49,4,FALSE)</f>
        <v>1</v>
      </c>
      <c r="V337" s="17">
        <f>VLOOKUP("F"&amp;TEXT(M337,"0"),Punten!$A$1:$D$39,4,FALSE)</f>
        <v>0</v>
      </c>
      <c r="W337" s="17">
        <f t="shared" si="19"/>
        <v>23</v>
      </c>
      <c r="X337" s="17" t="str">
        <f t="shared" si="20"/>
        <v>43170B13</v>
      </c>
      <c r="Y337" s="17" t="str">
        <f>VLOOKUP(A337,'Klasse omschrijving'!$A$1:$B$44,2,FALSE)</f>
        <v>Boys 13 jaar</v>
      </c>
    </row>
    <row r="338" spans="1:25" ht="14.4" x14ac:dyDescent="0.3">
      <c r="A338" s="3" t="s">
        <v>37</v>
      </c>
      <c r="B338" s="3">
        <v>42412</v>
      </c>
      <c r="C338" s="3" t="s">
        <v>83</v>
      </c>
      <c r="D338" s="3" t="s">
        <v>671</v>
      </c>
      <c r="E338" s="18">
        <v>38612</v>
      </c>
      <c r="F338" s="3" t="s">
        <v>71</v>
      </c>
      <c r="G338" s="3">
        <v>4</v>
      </c>
      <c r="H338" s="3">
        <v>3</v>
      </c>
      <c r="I338" s="3">
        <v>4</v>
      </c>
      <c r="J338" s="3"/>
      <c r="K338" s="3">
        <v>4</v>
      </c>
      <c r="L338" s="3">
        <v>8</v>
      </c>
      <c r="M338" s="3"/>
      <c r="N338" s="32">
        <v>43170</v>
      </c>
      <c r="O338" s="16">
        <f t="shared" si="18"/>
        <v>11</v>
      </c>
      <c r="P338" s="17">
        <f>COUNTIF($X:$X,X338)</f>
        <v>37</v>
      </c>
      <c r="Q338" s="17">
        <f>VLOOKUP("M"&amp;TEXT(G338,"0"),Punten!$A$1:$D$40,4,FALSE)</f>
        <v>5</v>
      </c>
      <c r="R338" s="17">
        <f>VLOOKUP("M"&amp;TEXT(H338,"0"),Punten!$A$1:$D$40,4,FALSE)</f>
        <v>6</v>
      </c>
      <c r="S338" s="17">
        <f>VLOOKUP("M"&amp;TEXT(I338,"0"),Punten!$A$1:$D$40,4,FALSE)</f>
        <v>5</v>
      </c>
      <c r="T338" s="17">
        <f>VLOOKUP("K"&amp;TEXT(K338,"0"),Punten!$A$1:$D$40,4,FALSE)</f>
        <v>5</v>
      </c>
      <c r="U338" s="17">
        <f>VLOOKUP("H"&amp;TEXT(L338,"0"),Punten!$A$1:$D$49,4,FALSE)</f>
        <v>1</v>
      </c>
      <c r="V338" s="17">
        <f>VLOOKUP("F"&amp;TEXT(M338,"0"),Punten!$A$1:$D$39,4,FALSE)</f>
        <v>0</v>
      </c>
      <c r="W338" s="17">
        <f t="shared" si="19"/>
        <v>22</v>
      </c>
      <c r="X338" s="17" t="str">
        <f t="shared" si="20"/>
        <v>43170B13</v>
      </c>
      <c r="Y338" s="17" t="str">
        <f>VLOOKUP(A338,'Klasse omschrijving'!$A$1:$B$44,2,FALSE)</f>
        <v>Boys 13 jaar</v>
      </c>
    </row>
    <row r="339" spans="1:25" ht="14.4" x14ac:dyDescent="0.3">
      <c r="A339" s="3" t="s">
        <v>37</v>
      </c>
      <c r="B339" s="3">
        <v>51518</v>
      </c>
      <c r="C339" s="3" t="s">
        <v>165</v>
      </c>
      <c r="D339" s="3" t="s">
        <v>922</v>
      </c>
      <c r="E339" s="18">
        <v>38457</v>
      </c>
      <c r="F339" s="3" t="s">
        <v>110</v>
      </c>
      <c r="G339" s="3">
        <v>3</v>
      </c>
      <c r="H339" s="3">
        <v>2</v>
      </c>
      <c r="I339" s="3">
        <v>3</v>
      </c>
      <c r="J339" s="3"/>
      <c r="K339" s="3">
        <v>5</v>
      </c>
      <c r="L339" s="3"/>
      <c r="M339" s="3"/>
      <c r="N339" s="32">
        <v>43170</v>
      </c>
      <c r="O339" s="16">
        <f t="shared" si="18"/>
        <v>8</v>
      </c>
      <c r="P339" s="17">
        <f>COUNTIF($X:$X,X339)</f>
        <v>37</v>
      </c>
      <c r="Q339" s="17">
        <f>VLOOKUP("M"&amp;TEXT(G339,"0"),Punten!$A$1:$D$40,4,FALSE)</f>
        <v>6</v>
      </c>
      <c r="R339" s="17">
        <f>VLOOKUP("M"&amp;TEXT(H339,"0"),Punten!$A$1:$D$40,4,FALSE)</f>
        <v>7</v>
      </c>
      <c r="S339" s="17">
        <f>VLOOKUP("M"&amp;TEXT(I339,"0"),Punten!$A$1:$D$40,4,FALSE)</f>
        <v>6</v>
      </c>
      <c r="T339" s="17">
        <f>VLOOKUP("K"&amp;TEXT(K339,"0"),Punten!$A$1:$D$40,4,FALSE)</f>
        <v>4</v>
      </c>
      <c r="U339" s="17">
        <f>VLOOKUP("H"&amp;TEXT(L339,"0"),Punten!$A$1:$D$49,4,FALSE)</f>
        <v>0</v>
      </c>
      <c r="V339" s="17">
        <f>VLOOKUP("F"&amp;TEXT(M339,"0"),Punten!$A$1:$D$39,4,FALSE)</f>
        <v>0</v>
      </c>
      <c r="W339" s="17">
        <f t="shared" si="19"/>
        <v>23</v>
      </c>
      <c r="X339" s="17" t="str">
        <f t="shared" si="20"/>
        <v>43170B13</v>
      </c>
      <c r="Y339" s="17" t="str">
        <f>VLOOKUP(A339,'Klasse omschrijving'!$A$1:$B$44,2,FALSE)</f>
        <v>Boys 13 jaar</v>
      </c>
    </row>
    <row r="340" spans="1:25" ht="14.4" x14ac:dyDescent="0.3">
      <c r="A340" s="3" t="s">
        <v>37</v>
      </c>
      <c r="B340" s="3">
        <v>44975</v>
      </c>
      <c r="C340" s="3" t="s">
        <v>147</v>
      </c>
      <c r="D340" s="3" t="s">
        <v>855</v>
      </c>
      <c r="E340" s="18">
        <v>38643</v>
      </c>
      <c r="F340" s="3" t="s">
        <v>86</v>
      </c>
      <c r="G340" s="3">
        <v>2</v>
      </c>
      <c r="H340" s="3">
        <v>3</v>
      </c>
      <c r="I340" s="3">
        <v>3</v>
      </c>
      <c r="J340" s="3"/>
      <c r="K340" s="3">
        <v>5</v>
      </c>
      <c r="L340" s="3"/>
      <c r="M340" s="3"/>
      <c r="N340" s="32">
        <v>43170</v>
      </c>
      <c r="O340" s="16">
        <f t="shared" si="18"/>
        <v>8</v>
      </c>
      <c r="P340" s="17">
        <f>COUNTIF($X:$X,X340)</f>
        <v>37</v>
      </c>
      <c r="Q340" s="17">
        <f>VLOOKUP("M"&amp;TEXT(G340,"0"),Punten!$A$1:$D$40,4,FALSE)</f>
        <v>7</v>
      </c>
      <c r="R340" s="17">
        <f>VLOOKUP("M"&amp;TEXT(H340,"0"),Punten!$A$1:$D$40,4,FALSE)</f>
        <v>6</v>
      </c>
      <c r="S340" s="17">
        <f>VLOOKUP("M"&amp;TEXT(I340,"0"),Punten!$A$1:$D$40,4,FALSE)</f>
        <v>6</v>
      </c>
      <c r="T340" s="17">
        <f>VLOOKUP("K"&amp;TEXT(K340,"0"),Punten!$A$1:$D$40,4,FALSE)</f>
        <v>4</v>
      </c>
      <c r="U340" s="17">
        <f>VLOOKUP("H"&amp;TEXT(L340,"0"),Punten!$A$1:$D$49,4,FALSE)</f>
        <v>0</v>
      </c>
      <c r="V340" s="17">
        <f>VLOOKUP("F"&amp;TEXT(M340,"0"),Punten!$A$1:$D$39,4,FALSE)</f>
        <v>0</v>
      </c>
      <c r="W340" s="17">
        <f t="shared" si="19"/>
        <v>23</v>
      </c>
      <c r="X340" s="17" t="str">
        <f t="shared" si="20"/>
        <v>43170B13</v>
      </c>
      <c r="Y340" s="17" t="str">
        <f>VLOOKUP(A340,'Klasse omschrijving'!$A$1:$B$44,2,FALSE)</f>
        <v>Boys 13 jaar</v>
      </c>
    </row>
    <row r="341" spans="1:25" ht="14.4" x14ac:dyDescent="0.3">
      <c r="A341" s="3" t="s">
        <v>37</v>
      </c>
      <c r="B341" s="3">
        <v>48839</v>
      </c>
      <c r="C341" s="3" t="s">
        <v>160</v>
      </c>
      <c r="D341" s="3" t="s">
        <v>581</v>
      </c>
      <c r="E341" s="18">
        <v>38645</v>
      </c>
      <c r="F341" s="3" t="s">
        <v>110</v>
      </c>
      <c r="G341" s="3">
        <v>2</v>
      </c>
      <c r="H341" s="3">
        <v>3</v>
      </c>
      <c r="I341" s="3">
        <v>3</v>
      </c>
      <c r="J341" s="3"/>
      <c r="K341" s="3">
        <v>5</v>
      </c>
      <c r="L341" s="3"/>
      <c r="M341" s="3"/>
      <c r="N341" s="32">
        <v>43170</v>
      </c>
      <c r="O341" s="16">
        <f t="shared" si="18"/>
        <v>8</v>
      </c>
      <c r="P341" s="17">
        <f>COUNTIF($X:$X,X341)</f>
        <v>37</v>
      </c>
      <c r="Q341" s="17">
        <f>VLOOKUP("M"&amp;TEXT(G341,"0"),Punten!$A$1:$D$40,4,FALSE)</f>
        <v>7</v>
      </c>
      <c r="R341" s="17">
        <f>VLOOKUP("M"&amp;TEXT(H341,"0"),Punten!$A$1:$D$40,4,FALSE)</f>
        <v>6</v>
      </c>
      <c r="S341" s="17">
        <f>VLOOKUP("M"&amp;TEXT(I341,"0"),Punten!$A$1:$D$40,4,FALSE)</f>
        <v>6</v>
      </c>
      <c r="T341" s="17">
        <f>VLOOKUP("K"&amp;TEXT(K341,"0"),Punten!$A$1:$D$40,4,FALSE)</f>
        <v>4</v>
      </c>
      <c r="U341" s="17">
        <f>VLOOKUP("H"&amp;TEXT(L341,"0"),Punten!$A$1:$D$49,4,FALSE)</f>
        <v>0</v>
      </c>
      <c r="V341" s="17">
        <f>VLOOKUP("F"&amp;TEXT(M341,"0"),Punten!$A$1:$D$39,4,FALSE)</f>
        <v>0</v>
      </c>
      <c r="W341" s="17">
        <f t="shared" si="19"/>
        <v>23</v>
      </c>
      <c r="X341" s="17" t="str">
        <f t="shared" si="20"/>
        <v>43170B13</v>
      </c>
      <c r="Y341" s="17" t="str">
        <f>VLOOKUP(A341,'Klasse omschrijving'!$A$1:$B$44,2,FALSE)</f>
        <v>Boys 13 jaar</v>
      </c>
    </row>
    <row r="342" spans="1:25" ht="14.4" x14ac:dyDescent="0.3">
      <c r="A342" s="3" t="s">
        <v>37</v>
      </c>
      <c r="B342" s="3">
        <v>42932</v>
      </c>
      <c r="C342" s="3" t="s">
        <v>69</v>
      </c>
      <c r="D342" s="3" t="s">
        <v>183</v>
      </c>
      <c r="E342" s="18">
        <v>38422</v>
      </c>
      <c r="F342" s="3" t="s">
        <v>132</v>
      </c>
      <c r="G342" s="3">
        <v>3</v>
      </c>
      <c r="H342" s="3">
        <v>4</v>
      </c>
      <c r="I342" s="3">
        <v>4</v>
      </c>
      <c r="J342" s="3"/>
      <c r="K342" s="3">
        <v>5</v>
      </c>
      <c r="L342" s="3"/>
      <c r="M342" s="3"/>
      <c r="N342" s="32">
        <v>43170</v>
      </c>
      <c r="O342" s="16">
        <f t="shared" si="18"/>
        <v>11</v>
      </c>
      <c r="P342" s="17">
        <f>COUNTIF($X:$X,X342)</f>
        <v>37</v>
      </c>
      <c r="Q342" s="17">
        <f>VLOOKUP("M"&amp;TEXT(G342,"0"),Punten!$A$1:$D$40,4,FALSE)</f>
        <v>6</v>
      </c>
      <c r="R342" s="17">
        <f>VLOOKUP("M"&amp;TEXT(H342,"0"),Punten!$A$1:$D$40,4,FALSE)</f>
        <v>5</v>
      </c>
      <c r="S342" s="17">
        <f>VLOOKUP("M"&amp;TEXT(I342,"0"),Punten!$A$1:$D$40,4,FALSE)</f>
        <v>5</v>
      </c>
      <c r="T342" s="17">
        <f>VLOOKUP("K"&amp;TEXT(K342,"0"),Punten!$A$1:$D$40,4,FALSE)</f>
        <v>4</v>
      </c>
      <c r="U342" s="17">
        <f>VLOOKUP("H"&amp;TEXT(L342,"0"),Punten!$A$1:$D$49,4,FALSE)</f>
        <v>0</v>
      </c>
      <c r="V342" s="17">
        <f>VLOOKUP("F"&amp;TEXT(M342,"0"),Punten!$A$1:$D$39,4,FALSE)</f>
        <v>0</v>
      </c>
      <c r="W342" s="17">
        <f t="shared" si="19"/>
        <v>20</v>
      </c>
      <c r="X342" s="17" t="str">
        <f t="shared" si="20"/>
        <v>43170B13</v>
      </c>
      <c r="Y342" s="17" t="str">
        <f>VLOOKUP(A342,'Klasse omschrijving'!$A$1:$B$44,2,FALSE)</f>
        <v>Boys 13 jaar</v>
      </c>
    </row>
    <row r="343" spans="1:25" ht="14.4" x14ac:dyDescent="0.3">
      <c r="A343" s="3" t="s">
        <v>37</v>
      </c>
      <c r="B343" s="3">
        <v>53562</v>
      </c>
      <c r="C343" s="3" t="s">
        <v>172</v>
      </c>
      <c r="D343" s="3" t="s">
        <v>852</v>
      </c>
      <c r="E343" s="18">
        <v>38552</v>
      </c>
      <c r="F343" s="3" t="s">
        <v>89</v>
      </c>
      <c r="G343" s="3">
        <v>4</v>
      </c>
      <c r="H343" s="3">
        <v>5</v>
      </c>
      <c r="I343" s="3">
        <v>5</v>
      </c>
      <c r="J343" s="3"/>
      <c r="K343" s="3"/>
      <c r="L343" s="3"/>
      <c r="M343" s="3"/>
      <c r="N343" s="32">
        <v>43170</v>
      </c>
      <c r="O343" s="16">
        <f t="shared" si="18"/>
        <v>14</v>
      </c>
      <c r="P343" s="17">
        <f>COUNTIF($X:$X,X343)</f>
        <v>37</v>
      </c>
      <c r="Q343" s="17">
        <f>VLOOKUP("M"&amp;TEXT(G343,"0"),Punten!$A$1:$D$40,4,FALSE)</f>
        <v>5</v>
      </c>
      <c r="R343" s="17">
        <f>VLOOKUP("M"&amp;TEXT(H343,"0"),Punten!$A$1:$D$40,4,FALSE)</f>
        <v>4</v>
      </c>
      <c r="S343" s="17">
        <f>VLOOKUP("M"&amp;TEXT(I343,"0"),Punten!$A$1:$D$40,4,FALSE)</f>
        <v>4</v>
      </c>
      <c r="T343" s="17">
        <f>VLOOKUP("K"&amp;TEXT(K343,"0"),Punten!$A$1:$D$40,4,FALSE)</f>
        <v>0</v>
      </c>
      <c r="U343" s="17">
        <f>VLOOKUP("H"&amp;TEXT(L343,"0"),Punten!$A$1:$D$49,4,FALSE)</f>
        <v>0</v>
      </c>
      <c r="V343" s="17">
        <f>VLOOKUP("F"&amp;TEXT(M343,"0"),Punten!$A$1:$D$39,4,FALSE)</f>
        <v>0</v>
      </c>
      <c r="W343" s="17">
        <f t="shared" si="19"/>
        <v>13</v>
      </c>
      <c r="X343" s="17" t="str">
        <f t="shared" si="20"/>
        <v>43170B13</v>
      </c>
      <c r="Y343" s="17" t="str">
        <f>VLOOKUP(A343,'Klasse omschrijving'!$A$1:$B$44,2,FALSE)</f>
        <v>Boys 13 jaar</v>
      </c>
    </row>
    <row r="344" spans="1:25" ht="14.4" x14ac:dyDescent="0.3">
      <c r="A344" s="3" t="s">
        <v>37</v>
      </c>
      <c r="B344" s="3">
        <v>43242</v>
      </c>
      <c r="C344" s="3" t="s">
        <v>112</v>
      </c>
      <c r="D344" s="3" t="s">
        <v>188</v>
      </c>
      <c r="E344" s="18">
        <v>38570</v>
      </c>
      <c r="F344" s="3" t="s">
        <v>161</v>
      </c>
      <c r="G344" s="3">
        <v>5</v>
      </c>
      <c r="H344" s="3">
        <v>5</v>
      </c>
      <c r="I344" s="3">
        <v>5</v>
      </c>
      <c r="J344" s="3"/>
      <c r="K344" s="3"/>
      <c r="L344" s="3"/>
      <c r="M344" s="3"/>
      <c r="N344" s="32">
        <v>43170</v>
      </c>
      <c r="O344" s="16">
        <f t="shared" si="18"/>
        <v>15</v>
      </c>
      <c r="P344" s="17">
        <f>COUNTIF($X:$X,X344)</f>
        <v>37</v>
      </c>
      <c r="Q344" s="17">
        <f>VLOOKUP("M"&amp;TEXT(G344,"0"),Punten!$A$1:$D$40,4,FALSE)</f>
        <v>4</v>
      </c>
      <c r="R344" s="17">
        <f>VLOOKUP("M"&amp;TEXT(H344,"0"),Punten!$A$1:$D$40,4,FALSE)</f>
        <v>4</v>
      </c>
      <c r="S344" s="17">
        <f>VLOOKUP("M"&amp;TEXT(I344,"0"),Punten!$A$1:$D$40,4,FALSE)</f>
        <v>4</v>
      </c>
      <c r="T344" s="17">
        <f>VLOOKUP("K"&amp;TEXT(K344,"0"),Punten!$A$1:$D$40,4,FALSE)</f>
        <v>0</v>
      </c>
      <c r="U344" s="17">
        <f>VLOOKUP("H"&amp;TEXT(L344,"0"),Punten!$A$1:$D$49,4,FALSE)</f>
        <v>0</v>
      </c>
      <c r="V344" s="17">
        <f>VLOOKUP("F"&amp;TEXT(M344,"0"),Punten!$A$1:$D$39,4,FALSE)</f>
        <v>0</v>
      </c>
      <c r="W344" s="17">
        <f t="shared" si="19"/>
        <v>12</v>
      </c>
      <c r="X344" s="17" t="str">
        <f t="shared" si="20"/>
        <v>43170B13</v>
      </c>
      <c r="Y344" s="17" t="str">
        <f>VLOOKUP(A344,'Klasse omschrijving'!$A$1:$B$44,2,FALSE)</f>
        <v>Boys 13 jaar</v>
      </c>
    </row>
    <row r="345" spans="1:25" ht="14.4" x14ac:dyDescent="0.3">
      <c r="A345" s="3" t="s">
        <v>37</v>
      </c>
      <c r="B345" s="3">
        <v>47851</v>
      </c>
      <c r="C345" s="3" t="s">
        <v>145</v>
      </c>
      <c r="D345" s="3" t="s">
        <v>193</v>
      </c>
      <c r="E345" s="18">
        <v>38712</v>
      </c>
      <c r="F345" s="3" t="s">
        <v>71</v>
      </c>
      <c r="G345" s="3">
        <v>5</v>
      </c>
      <c r="H345" s="3">
        <v>5</v>
      </c>
      <c r="I345" s="3">
        <v>5</v>
      </c>
      <c r="J345" s="3"/>
      <c r="K345" s="3"/>
      <c r="L345" s="3"/>
      <c r="M345" s="3"/>
      <c r="N345" s="32">
        <v>43170</v>
      </c>
      <c r="O345" s="16">
        <f t="shared" si="18"/>
        <v>15</v>
      </c>
      <c r="P345" s="17">
        <f>COUNTIF($X:$X,X345)</f>
        <v>37</v>
      </c>
      <c r="Q345" s="17">
        <f>VLOOKUP("M"&amp;TEXT(G345,"0"),Punten!$A$1:$D$40,4,FALSE)</f>
        <v>4</v>
      </c>
      <c r="R345" s="17">
        <f>VLOOKUP("M"&amp;TEXT(H345,"0"),Punten!$A$1:$D$40,4,FALSE)</f>
        <v>4</v>
      </c>
      <c r="S345" s="17">
        <f>VLOOKUP("M"&amp;TEXT(I345,"0"),Punten!$A$1:$D$40,4,FALSE)</f>
        <v>4</v>
      </c>
      <c r="T345" s="17">
        <f>VLOOKUP("K"&amp;TEXT(K345,"0"),Punten!$A$1:$D$40,4,FALSE)</f>
        <v>0</v>
      </c>
      <c r="U345" s="17">
        <f>VLOOKUP("H"&amp;TEXT(L345,"0"),Punten!$A$1:$D$49,4,FALSE)</f>
        <v>0</v>
      </c>
      <c r="V345" s="17">
        <f>VLOOKUP("F"&amp;TEXT(M345,"0"),Punten!$A$1:$D$39,4,FALSE)</f>
        <v>0</v>
      </c>
      <c r="W345" s="17">
        <f t="shared" si="19"/>
        <v>12</v>
      </c>
      <c r="X345" s="17" t="str">
        <f t="shared" si="20"/>
        <v>43170B13</v>
      </c>
      <c r="Y345" s="17" t="str">
        <f>VLOOKUP(A345,'Klasse omschrijving'!$A$1:$B$44,2,FALSE)</f>
        <v>Boys 13 jaar</v>
      </c>
    </row>
    <row r="346" spans="1:25" ht="14.4" x14ac:dyDescent="0.3">
      <c r="A346" s="3" t="s">
        <v>37</v>
      </c>
      <c r="B346" s="3">
        <v>49209</v>
      </c>
      <c r="C346" s="3" t="s">
        <v>1056</v>
      </c>
      <c r="D346" s="3" t="s">
        <v>192</v>
      </c>
      <c r="E346" s="18">
        <v>38629</v>
      </c>
      <c r="F346" s="3" t="s">
        <v>75</v>
      </c>
      <c r="G346" s="3">
        <v>5</v>
      </c>
      <c r="H346" s="3">
        <v>6</v>
      </c>
      <c r="I346" s="3">
        <v>5</v>
      </c>
      <c r="J346" s="3"/>
      <c r="K346" s="3"/>
      <c r="L346" s="3"/>
      <c r="M346" s="3"/>
      <c r="N346" s="32">
        <v>43170</v>
      </c>
      <c r="O346" s="16">
        <f t="shared" si="18"/>
        <v>16</v>
      </c>
      <c r="P346" s="17">
        <f>COUNTIF($X:$X,X346)</f>
        <v>37</v>
      </c>
      <c r="Q346" s="17">
        <f>VLOOKUP("M"&amp;TEXT(G346,"0"),Punten!$A$1:$D$40,4,FALSE)</f>
        <v>4</v>
      </c>
      <c r="R346" s="17">
        <f>VLOOKUP("M"&amp;TEXT(H346,"0"),Punten!$A$1:$D$40,4,FALSE)</f>
        <v>3</v>
      </c>
      <c r="S346" s="17">
        <f>VLOOKUP("M"&amp;TEXT(I346,"0"),Punten!$A$1:$D$40,4,FALSE)</f>
        <v>4</v>
      </c>
      <c r="T346" s="17">
        <f>VLOOKUP("K"&amp;TEXT(K346,"0"),Punten!$A$1:$D$40,4,FALSE)</f>
        <v>0</v>
      </c>
      <c r="U346" s="17">
        <f>VLOOKUP("H"&amp;TEXT(L346,"0"),Punten!$A$1:$D$49,4,FALSE)</f>
        <v>0</v>
      </c>
      <c r="V346" s="17">
        <f>VLOOKUP("F"&amp;TEXT(M346,"0"),Punten!$A$1:$D$39,4,FALSE)</f>
        <v>0</v>
      </c>
      <c r="W346" s="17">
        <f t="shared" si="19"/>
        <v>11</v>
      </c>
      <c r="X346" s="17" t="str">
        <f t="shared" si="20"/>
        <v>43170B13</v>
      </c>
      <c r="Y346" s="17" t="str">
        <f>VLOOKUP(A346,'Klasse omschrijving'!$A$1:$B$44,2,FALSE)</f>
        <v>Boys 13 jaar</v>
      </c>
    </row>
    <row r="347" spans="1:25" ht="14.4" x14ac:dyDescent="0.3">
      <c r="A347" s="3" t="s">
        <v>37</v>
      </c>
      <c r="B347" s="3">
        <v>52543</v>
      </c>
      <c r="C347" s="3" t="s">
        <v>135</v>
      </c>
      <c r="D347" s="3" t="s">
        <v>190</v>
      </c>
      <c r="E347" s="18">
        <v>38478</v>
      </c>
      <c r="F347" s="3" t="s">
        <v>75</v>
      </c>
      <c r="G347" s="3">
        <v>5</v>
      </c>
      <c r="H347" s="3">
        <v>7</v>
      </c>
      <c r="I347" s="3">
        <v>5</v>
      </c>
      <c r="J347" s="3"/>
      <c r="K347" s="3"/>
      <c r="L347" s="3"/>
      <c r="M347" s="3"/>
      <c r="N347" s="32">
        <v>43170</v>
      </c>
      <c r="O347" s="16">
        <f t="shared" si="18"/>
        <v>17</v>
      </c>
      <c r="P347" s="17">
        <f>COUNTIF($X:$X,X347)</f>
        <v>37</v>
      </c>
      <c r="Q347" s="17">
        <f>VLOOKUP("M"&amp;TEXT(G347,"0"),Punten!$A$1:$D$40,4,FALSE)</f>
        <v>4</v>
      </c>
      <c r="R347" s="17">
        <f>VLOOKUP("M"&amp;TEXT(H347,"0"),Punten!$A$1:$D$40,4,FALSE)</f>
        <v>2</v>
      </c>
      <c r="S347" s="17">
        <f>VLOOKUP("M"&amp;TEXT(I347,"0"),Punten!$A$1:$D$40,4,FALSE)</f>
        <v>4</v>
      </c>
      <c r="T347" s="17">
        <f>VLOOKUP("K"&amp;TEXT(K347,"0"),Punten!$A$1:$D$40,4,FALSE)</f>
        <v>0</v>
      </c>
      <c r="U347" s="17">
        <f>VLOOKUP("H"&amp;TEXT(L347,"0"),Punten!$A$1:$D$49,4,FALSE)</f>
        <v>0</v>
      </c>
      <c r="V347" s="17">
        <f>VLOOKUP("F"&amp;TEXT(M347,"0"),Punten!$A$1:$D$39,4,FALSE)</f>
        <v>0</v>
      </c>
      <c r="W347" s="17">
        <f t="shared" si="19"/>
        <v>10</v>
      </c>
      <c r="X347" s="17" t="str">
        <f t="shared" si="20"/>
        <v>43170B13</v>
      </c>
      <c r="Y347" s="17" t="str">
        <f>VLOOKUP(A347,'Klasse omschrijving'!$A$1:$B$44,2,FALSE)</f>
        <v>Boys 13 jaar</v>
      </c>
    </row>
    <row r="348" spans="1:25" ht="14.4" x14ac:dyDescent="0.3">
      <c r="A348" s="3" t="s">
        <v>37</v>
      </c>
      <c r="B348" s="3">
        <v>48174</v>
      </c>
      <c r="C348" s="3" t="s">
        <v>120</v>
      </c>
      <c r="D348" s="3" t="s">
        <v>1057</v>
      </c>
      <c r="E348" s="18">
        <v>38477</v>
      </c>
      <c r="F348" s="3" t="s">
        <v>66</v>
      </c>
      <c r="G348" s="3">
        <v>6</v>
      </c>
      <c r="H348" s="3">
        <v>5</v>
      </c>
      <c r="I348" s="3">
        <v>6</v>
      </c>
      <c r="J348" s="3"/>
      <c r="K348" s="3"/>
      <c r="L348" s="3"/>
      <c r="M348" s="3"/>
      <c r="N348" s="32">
        <v>43170</v>
      </c>
      <c r="O348" s="16">
        <f t="shared" si="18"/>
        <v>17</v>
      </c>
      <c r="P348" s="17">
        <f>COUNTIF($X:$X,X348)</f>
        <v>37</v>
      </c>
      <c r="Q348" s="17">
        <f>VLOOKUP("M"&amp;TEXT(G348,"0"),Punten!$A$1:$D$40,4,FALSE)</f>
        <v>3</v>
      </c>
      <c r="R348" s="17">
        <f>VLOOKUP("M"&amp;TEXT(H348,"0"),Punten!$A$1:$D$40,4,FALSE)</f>
        <v>4</v>
      </c>
      <c r="S348" s="17">
        <f>VLOOKUP("M"&amp;TEXT(I348,"0"),Punten!$A$1:$D$40,4,FALSE)</f>
        <v>3</v>
      </c>
      <c r="T348" s="17">
        <f>VLOOKUP("K"&amp;TEXT(K348,"0"),Punten!$A$1:$D$40,4,FALSE)</f>
        <v>0</v>
      </c>
      <c r="U348" s="17">
        <f>VLOOKUP("H"&amp;TEXT(L348,"0"),Punten!$A$1:$D$49,4,FALSE)</f>
        <v>0</v>
      </c>
      <c r="V348" s="17">
        <f>VLOOKUP("F"&amp;TEXT(M348,"0"),Punten!$A$1:$D$39,4,FALSE)</f>
        <v>0</v>
      </c>
      <c r="W348" s="17">
        <f t="shared" si="19"/>
        <v>10</v>
      </c>
      <c r="X348" s="17" t="str">
        <f t="shared" si="20"/>
        <v>43170B13</v>
      </c>
      <c r="Y348" s="17" t="str">
        <f>VLOOKUP(A348,'Klasse omschrijving'!$A$1:$B$44,2,FALSE)</f>
        <v>Boys 13 jaar</v>
      </c>
    </row>
    <row r="349" spans="1:25" ht="14.4" x14ac:dyDescent="0.3">
      <c r="A349" s="3" t="s">
        <v>37</v>
      </c>
      <c r="B349" s="3">
        <v>47770</v>
      </c>
      <c r="C349" s="3" t="s">
        <v>740</v>
      </c>
      <c r="D349" s="3" t="s">
        <v>187</v>
      </c>
      <c r="E349" s="18">
        <v>38663</v>
      </c>
      <c r="F349" s="3" t="s">
        <v>111</v>
      </c>
      <c r="G349" s="3">
        <v>4</v>
      </c>
      <c r="H349" s="3">
        <v>6</v>
      </c>
      <c r="I349" s="3">
        <v>6</v>
      </c>
      <c r="J349" s="3"/>
      <c r="K349" s="3"/>
      <c r="L349" s="3"/>
      <c r="M349" s="3"/>
      <c r="N349" s="32">
        <v>43170</v>
      </c>
      <c r="O349" s="16">
        <f t="shared" si="18"/>
        <v>16</v>
      </c>
      <c r="P349" s="17">
        <f>COUNTIF($X:$X,X349)</f>
        <v>37</v>
      </c>
      <c r="Q349" s="17">
        <f>VLOOKUP("M"&amp;TEXT(G349,"0"),Punten!$A$1:$D$40,4,FALSE)</f>
        <v>5</v>
      </c>
      <c r="R349" s="17">
        <f>VLOOKUP("M"&amp;TEXT(H349,"0"),Punten!$A$1:$D$40,4,FALSE)</f>
        <v>3</v>
      </c>
      <c r="S349" s="17">
        <f>VLOOKUP("M"&amp;TEXT(I349,"0"),Punten!$A$1:$D$40,4,FALSE)</f>
        <v>3</v>
      </c>
      <c r="T349" s="17">
        <f>VLOOKUP("K"&amp;TEXT(K349,"0"),Punten!$A$1:$D$40,4,FALSE)</f>
        <v>0</v>
      </c>
      <c r="U349" s="17">
        <f>VLOOKUP("H"&amp;TEXT(L349,"0"),Punten!$A$1:$D$49,4,FALSE)</f>
        <v>0</v>
      </c>
      <c r="V349" s="17">
        <f>VLOOKUP("F"&amp;TEXT(M349,"0"),Punten!$A$1:$D$39,4,FALSE)</f>
        <v>0</v>
      </c>
      <c r="W349" s="17">
        <f t="shared" si="19"/>
        <v>11</v>
      </c>
      <c r="X349" s="17" t="str">
        <f t="shared" si="20"/>
        <v>43170B13</v>
      </c>
      <c r="Y349" s="17" t="str">
        <f>VLOOKUP(A349,'Klasse omschrijving'!$A$1:$B$44,2,FALSE)</f>
        <v>Boys 13 jaar</v>
      </c>
    </row>
    <row r="350" spans="1:25" ht="14.4" x14ac:dyDescent="0.3">
      <c r="A350" s="3" t="s">
        <v>37</v>
      </c>
      <c r="B350" s="3">
        <v>41791</v>
      </c>
      <c r="C350" s="3" t="s">
        <v>225</v>
      </c>
      <c r="D350" s="3" t="s">
        <v>579</v>
      </c>
      <c r="E350" s="18">
        <v>38516</v>
      </c>
      <c r="F350" s="3" t="s">
        <v>94</v>
      </c>
      <c r="G350" s="3">
        <v>7</v>
      </c>
      <c r="H350" s="3">
        <v>7</v>
      </c>
      <c r="I350" s="3">
        <v>6</v>
      </c>
      <c r="J350" s="3"/>
      <c r="K350" s="3"/>
      <c r="L350" s="3"/>
      <c r="M350" s="3"/>
      <c r="N350" s="32">
        <v>43170</v>
      </c>
      <c r="O350" s="16">
        <f t="shared" ref="O350:O413" si="21">G350+H350+I350</f>
        <v>20</v>
      </c>
      <c r="P350" s="17">
        <f>COUNTIF($X:$X,X350)</f>
        <v>37</v>
      </c>
      <c r="Q350" s="17">
        <f>VLOOKUP("M"&amp;TEXT(G350,"0"),Punten!$A$1:$D$40,4,FALSE)</f>
        <v>2</v>
      </c>
      <c r="R350" s="17">
        <f>VLOOKUP("M"&amp;TEXT(H350,"0"),Punten!$A$1:$D$40,4,FALSE)</f>
        <v>2</v>
      </c>
      <c r="S350" s="17">
        <f>VLOOKUP("M"&amp;TEXT(I350,"0"),Punten!$A$1:$D$40,4,FALSE)</f>
        <v>3</v>
      </c>
      <c r="T350" s="17">
        <f>VLOOKUP("K"&amp;TEXT(K350,"0"),Punten!$A$1:$D$40,4,FALSE)</f>
        <v>0</v>
      </c>
      <c r="U350" s="17">
        <f>VLOOKUP("H"&amp;TEXT(L350,"0"),Punten!$A$1:$D$49,4,FALSE)</f>
        <v>0</v>
      </c>
      <c r="V350" s="17">
        <f>VLOOKUP("F"&amp;TEXT(M350,"0"),Punten!$A$1:$D$39,4,FALSE)</f>
        <v>0</v>
      </c>
      <c r="W350" s="17">
        <f t="shared" si="19"/>
        <v>7</v>
      </c>
      <c r="X350" s="17" t="str">
        <f t="shared" si="20"/>
        <v>43170B13</v>
      </c>
      <c r="Y350" s="17" t="str">
        <f>VLOOKUP(A350,'Klasse omschrijving'!$A$1:$B$44,2,FALSE)</f>
        <v>Boys 13 jaar</v>
      </c>
    </row>
    <row r="351" spans="1:25" ht="14.4" x14ac:dyDescent="0.3">
      <c r="A351" s="3" t="s">
        <v>37</v>
      </c>
      <c r="B351" s="3">
        <v>42729</v>
      </c>
      <c r="C351" s="3" t="s">
        <v>168</v>
      </c>
      <c r="D351" s="3" t="s">
        <v>577</v>
      </c>
      <c r="E351" s="18">
        <v>38439</v>
      </c>
      <c r="F351" s="3" t="s">
        <v>132</v>
      </c>
      <c r="G351" s="3">
        <v>7</v>
      </c>
      <c r="H351" s="3">
        <v>7</v>
      </c>
      <c r="I351" s="3">
        <v>6</v>
      </c>
      <c r="J351" s="3"/>
      <c r="K351" s="3"/>
      <c r="L351" s="3"/>
      <c r="M351" s="3"/>
      <c r="N351" s="32">
        <v>43170</v>
      </c>
      <c r="O351" s="16">
        <f t="shared" si="21"/>
        <v>20</v>
      </c>
      <c r="P351" s="17">
        <f>COUNTIF($X:$X,X351)</f>
        <v>37</v>
      </c>
      <c r="Q351" s="17">
        <f>VLOOKUP("M"&amp;TEXT(G351,"0"),Punten!$A$1:$D$40,4,FALSE)</f>
        <v>2</v>
      </c>
      <c r="R351" s="17">
        <f>VLOOKUP("M"&amp;TEXT(H351,"0"),Punten!$A$1:$D$40,4,FALSE)</f>
        <v>2</v>
      </c>
      <c r="S351" s="17">
        <f>VLOOKUP("M"&amp;TEXT(I351,"0"),Punten!$A$1:$D$40,4,FALSE)</f>
        <v>3</v>
      </c>
      <c r="T351" s="17">
        <f>VLOOKUP("K"&amp;TEXT(K351,"0"),Punten!$A$1:$D$40,4,FALSE)</f>
        <v>0</v>
      </c>
      <c r="U351" s="17">
        <f>VLOOKUP("H"&amp;TEXT(L351,"0"),Punten!$A$1:$D$49,4,FALSE)</f>
        <v>0</v>
      </c>
      <c r="V351" s="17">
        <f>VLOOKUP("F"&amp;TEXT(M351,"0"),Punten!$A$1:$D$39,4,FALSE)</f>
        <v>0</v>
      </c>
      <c r="W351" s="17">
        <f t="shared" si="19"/>
        <v>7</v>
      </c>
      <c r="X351" s="17" t="str">
        <f t="shared" si="20"/>
        <v>43170B13</v>
      </c>
      <c r="Y351" s="17" t="str">
        <f>VLOOKUP(A351,'Klasse omschrijving'!$A$1:$B$44,2,FALSE)</f>
        <v>Boys 13 jaar</v>
      </c>
    </row>
    <row r="352" spans="1:25" ht="14.4" x14ac:dyDescent="0.3">
      <c r="A352" s="3" t="s">
        <v>37</v>
      </c>
      <c r="B352" s="3">
        <v>51358</v>
      </c>
      <c r="C352" s="3" t="s">
        <v>124</v>
      </c>
      <c r="D352" s="3" t="s">
        <v>672</v>
      </c>
      <c r="E352" s="18">
        <v>38680</v>
      </c>
      <c r="F352" s="3" t="s">
        <v>84</v>
      </c>
      <c r="G352" s="3">
        <v>7</v>
      </c>
      <c r="H352" s="3">
        <v>7</v>
      </c>
      <c r="I352" s="3">
        <v>6</v>
      </c>
      <c r="J352" s="3"/>
      <c r="K352" s="3"/>
      <c r="L352" s="3"/>
      <c r="M352" s="3"/>
      <c r="N352" s="32">
        <v>43170</v>
      </c>
      <c r="O352" s="16">
        <f t="shared" si="21"/>
        <v>20</v>
      </c>
      <c r="P352" s="17">
        <f>COUNTIF($X:$X,X352)</f>
        <v>37</v>
      </c>
      <c r="Q352" s="17">
        <f>VLOOKUP("M"&amp;TEXT(G352,"0"),Punten!$A$1:$D$40,4,FALSE)</f>
        <v>2</v>
      </c>
      <c r="R352" s="17">
        <f>VLOOKUP("M"&amp;TEXT(H352,"0"),Punten!$A$1:$D$40,4,FALSE)</f>
        <v>2</v>
      </c>
      <c r="S352" s="17">
        <f>VLOOKUP("M"&amp;TEXT(I352,"0"),Punten!$A$1:$D$40,4,FALSE)</f>
        <v>3</v>
      </c>
      <c r="T352" s="17">
        <f>VLOOKUP("K"&amp;TEXT(K352,"0"),Punten!$A$1:$D$40,4,FALSE)</f>
        <v>0</v>
      </c>
      <c r="U352" s="17">
        <f>VLOOKUP("H"&amp;TEXT(L352,"0"),Punten!$A$1:$D$49,4,FALSE)</f>
        <v>0</v>
      </c>
      <c r="V352" s="17">
        <f>VLOOKUP("F"&amp;TEXT(M352,"0"),Punten!$A$1:$D$39,4,FALSE)</f>
        <v>0</v>
      </c>
      <c r="W352" s="17">
        <f t="shared" si="19"/>
        <v>7</v>
      </c>
      <c r="X352" s="17" t="str">
        <f t="shared" si="20"/>
        <v>43170B13</v>
      </c>
      <c r="Y352" s="17" t="str">
        <f>VLOOKUP(A352,'Klasse omschrijving'!$A$1:$B$44,2,FALSE)</f>
        <v>Boys 13 jaar</v>
      </c>
    </row>
    <row r="353" spans="1:25" ht="14.4" x14ac:dyDescent="0.3">
      <c r="A353" s="3" t="s">
        <v>37</v>
      </c>
      <c r="B353" s="3">
        <v>42411</v>
      </c>
      <c r="C353" s="3" t="s">
        <v>95</v>
      </c>
      <c r="D353" s="3" t="s">
        <v>195</v>
      </c>
      <c r="E353" s="18">
        <v>38537</v>
      </c>
      <c r="F353" s="3" t="s">
        <v>71</v>
      </c>
      <c r="G353" s="3">
        <v>6</v>
      </c>
      <c r="H353" s="3">
        <v>4</v>
      </c>
      <c r="I353" s="3">
        <v>7</v>
      </c>
      <c r="J353" s="3"/>
      <c r="K353" s="3"/>
      <c r="L353" s="3"/>
      <c r="M353" s="3"/>
      <c r="N353" s="32">
        <v>43170</v>
      </c>
      <c r="O353" s="16">
        <f t="shared" si="21"/>
        <v>17</v>
      </c>
      <c r="P353" s="17">
        <f>COUNTIF($X:$X,X353)</f>
        <v>37</v>
      </c>
      <c r="Q353" s="17">
        <f>VLOOKUP("M"&amp;TEXT(G353,"0"),Punten!$A$1:$D$40,4,FALSE)</f>
        <v>3</v>
      </c>
      <c r="R353" s="17">
        <f>VLOOKUP("M"&amp;TEXT(H353,"0"),Punten!$A$1:$D$40,4,FALSE)</f>
        <v>5</v>
      </c>
      <c r="S353" s="17">
        <f>VLOOKUP("M"&amp;TEXT(I353,"0"),Punten!$A$1:$D$40,4,FALSE)</f>
        <v>2</v>
      </c>
      <c r="T353" s="17">
        <f>VLOOKUP("K"&amp;TEXT(K353,"0"),Punten!$A$1:$D$40,4,FALSE)</f>
        <v>0</v>
      </c>
      <c r="U353" s="17">
        <f>VLOOKUP("H"&amp;TEXT(L353,"0"),Punten!$A$1:$D$49,4,FALSE)</f>
        <v>0</v>
      </c>
      <c r="V353" s="17">
        <f>VLOOKUP("F"&amp;TEXT(M353,"0"),Punten!$A$1:$D$39,4,FALSE)</f>
        <v>0</v>
      </c>
      <c r="W353" s="17">
        <f t="shared" si="19"/>
        <v>10</v>
      </c>
      <c r="X353" s="17" t="str">
        <f t="shared" si="20"/>
        <v>43170B13</v>
      </c>
      <c r="Y353" s="17" t="str">
        <f>VLOOKUP(A353,'Klasse omschrijving'!$A$1:$B$44,2,FALSE)</f>
        <v>Boys 13 jaar</v>
      </c>
    </row>
    <row r="354" spans="1:25" ht="14.4" x14ac:dyDescent="0.3">
      <c r="A354" s="3" t="s">
        <v>37</v>
      </c>
      <c r="B354" s="3">
        <v>44382</v>
      </c>
      <c r="C354" s="3" t="s">
        <v>158</v>
      </c>
      <c r="D354" s="3" t="s">
        <v>198</v>
      </c>
      <c r="E354" s="18">
        <v>38697</v>
      </c>
      <c r="F354" s="3" t="s">
        <v>89</v>
      </c>
      <c r="G354" s="3">
        <v>6</v>
      </c>
      <c r="H354" s="3">
        <v>6</v>
      </c>
      <c r="I354" s="3">
        <v>7</v>
      </c>
      <c r="J354" s="3"/>
      <c r="K354" s="3"/>
      <c r="L354" s="3"/>
      <c r="M354" s="3"/>
      <c r="N354" s="32">
        <v>43170</v>
      </c>
      <c r="O354" s="16">
        <f t="shared" si="21"/>
        <v>19</v>
      </c>
      <c r="P354" s="17">
        <f>COUNTIF($X:$X,X354)</f>
        <v>37</v>
      </c>
      <c r="Q354" s="17">
        <f>VLOOKUP("M"&amp;TEXT(G354,"0"),Punten!$A$1:$D$40,4,FALSE)</f>
        <v>3</v>
      </c>
      <c r="R354" s="17">
        <f>VLOOKUP("M"&amp;TEXT(H354,"0"),Punten!$A$1:$D$40,4,FALSE)</f>
        <v>3</v>
      </c>
      <c r="S354" s="17">
        <f>VLOOKUP("M"&amp;TEXT(I354,"0"),Punten!$A$1:$D$40,4,FALSE)</f>
        <v>2</v>
      </c>
      <c r="T354" s="17">
        <f>VLOOKUP("K"&amp;TEXT(K354,"0"),Punten!$A$1:$D$40,4,FALSE)</f>
        <v>0</v>
      </c>
      <c r="U354" s="17">
        <f>VLOOKUP("H"&amp;TEXT(L354,"0"),Punten!$A$1:$D$49,4,FALSE)</f>
        <v>0</v>
      </c>
      <c r="V354" s="17">
        <f>VLOOKUP("F"&amp;TEXT(M354,"0"),Punten!$A$1:$D$39,4,FALSE)</f>
        <v>0</v>
      </c>
      <c r="W354" s="17">
        <f t="shared" si="19"/>
        <v>8</v>
      </c>
      <c r="X354" s="17" t="str">
        <f t="shared" si="20"/>
        <v>43170B13</v>
      </c>
      <c r="Y354" s="17" t="str">
        <f>VLOOKUP(A354,'Klasse omschrijving'!$A$1:$B$44,2,FALSE)</f>
        <v>Boys 13 jaar</v>
      </c>
    </row>
    <row r="355" spans="1:25" ht="14.4" x14ac:dyDescent="0.3">
      <c r="A355" s="3" t="s">
        <v>37</v>
      </c>
      <c r="B355" s="3">
        <v>43605</v>
      </c>
      <c r="C355" s="3" t="s">
        <v>154</v>
      </c>
      <c r="D355" s="3" t="s">
        <v>184</v>
      </c>
      <c r="E355" s="18">
        <v>38576</v>
      </c>
      <c r="F355" s="3" t="s">
        <v>75</v>
      </c>
      <c r="G355" s="3">
        <v>6</v>
      </c>
      <c r="H355" s="3">
        <v>6</v>
      </c>
      <c r="I355" s="3">
        <v>7</v>
      </c>
      <c r="J355" s="3"/>
      <c r="K355" s="3"/>
      <c r="L355" s="3"/>
      <c r="M355" s="3"/>
      <c r="N355" s="32">
        <v>43170</v>
      </c>
      <c r="O355" s="16">
        <f t="shared" si="21"/>
        <v>19</v>
      </c>
      <c r="P355" s="17">
        <f>COUNTIF($X:$X,X355)</f>
        <v>37</v>
      </c>
      <c r="Q355" s="17">
        <f>VLOOKUP("M"&amp;TEXT(G355,"0"),Punten!$A$1:$D$40,4,FALSE)</f>
        <v>3</v>
      </c>
      <c r="R355" s="17">
        <f>VLOOKUP("M"&amp;TEXT(H355,"0"),Punten!$A$1:$D$40,4,FALSE)</f>
        <v>3</v>
      </c>
      <c r="S355" s="17">
        <f>VLOOKUP("M"&amp;TEXT(I355,"0"),Punten!$A$1:$D$40,4,FALSE)</f>
        <v>2</v>
      </c>
      <c r="T355" s="17">
        <f>VLOOKUP("K"&amp;TEXT(K355,"0"),Punten!$A$1:$D$40,4,FALSE)</f>
        <v>0</v>
      </c>
      <c r="U355" s="17">
        <f>VLOOKUP("H"&amp;TEXT(L355,"0"),Punten!$A$1:$D$49,4,FALSE)</f>
        <v>0</v>
      </c>
      <c r="V355" s="17">
        <f>VLOOKUP("F"&amp;TEXT(M355,"0"),Punten!$A$1:$D$39,4,FALSE)</f>
        <v>0</v>
      </c>
      <c r="W355" s="17">
        <f t="shared" si="19"/>
        <v>8</v>
      </c>
      <c r="X355" s="17" t="str">
        <f t="shared" si="20"/>
        <v>43170B13</v>
      </c>
      <c r="Y355" s="17" t="str">
        <f>VLOOKUP(A355,'Klasse omschrijving'!$A$1:$B$44,2,FALSE)</f>
        <v>Boys 13 jaar</v>
      </c>
    </row>
    <row r="356" spans="1:25" ht="14.4" x14ac:dyDescent="0.3">
      <c r="A356" s="3" t="s">
        <v>37</v>
      </c>
      <c r="B356" s="3">
        <v>43054</v>
      </c>
      <c r="C356" s="3" t="s">
        <v>80</v>
      </c>
      <c r="D356" s="3" t="s">
        <v>853</v>
      </c>
      <c r="E356" s="18">
        <v>38583</v>
      </c>
      <c r="F356" s="3" t="s">
        <v>806</v>
      </c>
      <c r="G356" s="3">
        <v>7</v>
      </c>
      <c r="H356" s="3">
        <v>6</v>
      </c>
      <c r="I356" s="3">
        <v>7</v>
      </c>
      <c r="J356" s="3"/>
      <c r="K356" s="3"/>
      <c r="L356" s="3"/>
      <c r="M356" s="3"/>
      <c r="N356" s="32">
        <v>43170</v>
      </c>
      <c r="O356" s="16">
        <f t="shared" si="21"/>
        <v>20</v>
      </c>
      <c r="P356" s="17">
        <f>COUNTIF($X:$X,X356)</f>
        <v>37</v>
      </c>
      <c r="Q356" s="17">
        <f>VLOOKUP("M"&amp;TEXT(G356,"0"),Punten!$A$1:$D$40,4,FALSE)</f>
        <v>2</v>
      </c>
      <c r="R356" s="17">
        <f>VLOOKUP("M"&amp;TEXT(H356,"0"),Punten!$A$1:$D$40,4,FALSE)</f>
        <v>3</v>
      </c>
      <c r="S356" s="17">
        <f>VLOOKUP("M"&amp;TEXT(I356,"0"),Punten!$A$1:$D$40,4,FALSE)</f>
        <v>2</v>
      </c>
      <c r="T356" s="17">
        <f>VLOOKUP("K"&amp;TEXT(K356,"0"),Punten!$A$1:$D$40,4,FALSE)</f>
        <v>0</v>
      </c>
      <c r="U356" s="17">
        <f>VLOOKUP("H"&amp;TEXT(L356,"0"),Punten!$A$1:$D$49,4,FALSE)</f>
        <v>0</v>
      </c>
      <c r="V356" s="17">
        <f>VLOOKUP("F"&amp;TEXT(M356,"0"),Punten!$A$1:$D$39,4,FALSE)</f>
        <v>0</v>
      </c>
      <c r="W356" s="17">
        <f t="shared" si="19"/>
        <v>7</v>
      </c>
      <c r="X356" s="17" t="str">
        <f t="shared" si="20"/>
        <v>43170B13</v>
      </c>
      <c r="Y356" s="17" t="str">
        <f>VLOOKUP(A356,'Klasse omschrijving'!$A$1:$B$44,2,FALSE)</f>
        <v>Boys 13 jaar</v>
      </c>
    </row>
    <row r="357" spans="1:25" ht="14.4" x14ac:dyDescent="0.3">
      <c r="A357" s="3" t="s">
        <v>37</v>
      </c>
      <c r="B357" s="3">
        <v>54850</v>
      </c>
      <c r="C357" s="3" t="s">
        <v>142</v>
      </c>
      <c r="D357" s="3" t="s">
        <v>1058</v>
      </c>
      <c r="E357" s="18">
        <v>38632</v>
      </c>
      <c r="F357" s="3" t="s">
        <v>180</v>
      </c>
      <c r="G357" s="3">
        <v>8</v>
      </c>
      <c r="H357" s="3">
        <v>8</v>
      </c>
      <c r="I357" s="3">
        <v>8</v>
      </c>
      <c r="J357" s="3"/>
      <c r="K357" s="3"/>
      <c r="L357" s="3"/>
      <c r="M357" s="3"/>
      <c r="N357" s="32">
        <v>43170</v>
      </c>
      <c r="O357" s="16">
        <f t="shared" si="21"/>
        <v>24</v>
      </c>
      <c r="P357" s="17">
        <f>COUNTIF($X:$X,X357)</f>
        <v>37</v>
      </c>
      <c r="Q357" s="17">
        <f>VLOOKUP("M"&amp;TEXT(G357,"0"),Punten!$A$1:$D$40,4,FALSE)</f>
        <v>1</v>
      </c>
      <c r="R357" s="17">
        <f>VLOOKUP("M"&amp;TEXT(H357,"0"),Punten!$A$1:$D$40,4,FALSE)</f>
        <v>1</v>
      </c>
      <c r="S357" s="17">
        <f>VLOOKUP("M"&amp;TEXT(I357,"0"),Punten!$A$1:$D$40,4,FALSE)</f>
        <v>1</v>
      </c>
      <c r="T357" s="17">
        <f>VLOOKUP("K"&amp;TEXT(K357,"0"),Punten!$A$1:$D$40,4,FALSE)</f>
        <v>0</v>
      </c>
      <c r="U357" s="17">
        <f>VLOOKUP("H"&amp;TEXT(L357,"0"),Punten!$A$1:$D$49,4,FALSE)</f>
        <v>0</v>
      </c>
      <c r="V357" s="17">
        <f>VLOOKUP("F"&amp;TEXT(M357,"0"),Punten!$A$1:$D$39,4,FALSE)</f>
        <v>0</v>
      </c>
      <c r="W357" s="17">
        <f t="shared" si="19"/>
        <v>3</v>
      </c>
      <c r="X357" s="17" t="str">
        <f t="shared" si="20"/>
        <v>43170B13</v>
      </c>
      <c r="Y357" s="17" t="str">
        <f>VLOOKUP(A357,'Klasse omschrijving'!$A$1:$B$44,2,FALSE)</f>
        <v>Boys 13 jaar</v>
      </c>
    </row>
    <row r="358" spans="1:25" ht="14.4" x14ac:dyDescent="0.3">
      <c r="A358" s="3" t="s">
        <v>37</v>
      </c>
      <c r="B358" s="3">
        <v>51441</v>
      </c>
      <c r="C358" s="3" t="s">
        <v>151</v>
      </c>
      <c r="D358" s="3" t="s">
        <v>742</v>
      </c>
      <c r="E358" s="18">
        <v>38686</v>
      </c>
      <c r="F358" s="3" t="s">
        <v>71</v>
      </c>
      <c r="G358" s="3">
        <v>8</v>
      </c>
      <c r="H358" s="3">
        <v>8</v>
      </c>
      <c r="I358" s="3">
        <v>8</v>
      </c>
      <c r="J358" s="3"/>
      <c r="K358" s="3"/>
      <c r="L358" s="3"/>
      <c r="M358" s="3"/>
      <c r="N358" s="32">
        <v>43170</v>
      </c>
      <c r="O358" s="16">
        <f t="shared" si="21"/>
        <v>24</v>
      </c>
      <c r="P358" s="17">
        <f>COUNTIF($X:$X,X358)</f>
        <v>37</v>
      </c>
      <c r="Q358" s="17">
        <f>VLOOKUP("M"&amp;TEXT(G358,"0"),Punten!$A$1:$D$40,4,FALSE)</f>
        <v>1</v>
      </c>
      <c r="R358" s="17">
        <f>VLOOKUP("M"&amp;TEXT(H358,"0"),Punten!$A$1:$D$40,4,FALSE)</f>
        <v>1</v>
      </c>
      <c r="S358" s="17">
        <f>VLOOKUP("M"&amp;TEXT(I358,"0"),Punten!$A$1:$D$40,4,FALSE)</f>
        <v>1</v>
      </c>
      <c r="T358" s="17">
        <f>VLOOKUP("K"&amp;TEXT(K358,"0"),Punten!$A$1:$D$40,4,FALSE)</f>
        <v>0</v>
      </c>
      <c r="U358" s="17">
        <f>VLOOKUP("H"&amp;TEXT(L358,"0"),Punten!$A$1:$D$49,4,FALSE)</f>
        <v>0</v>
      </c>
      <c r="V358" s="17">
        <f>VLOOKUP("F"&amp;TEXT(M358,"0"),Punten!$A$1:$D$39,4,FALSE)</f>
        <v>0</v>
      </c>
      <c r="W358" s="17">
        <f t="shared" si="19"/>
        <v>3</v>
      </c>
      <c r="X358" s="17" t="str">
        <f t="shared" si="20"/>
        <v>43170B13</v>
      </c>
      <c r="Y358" s="17" t="str">
        <f>VLOOKUP(A358,'Klasse omschrijving'!$A$1:$B$44,2,FALSE)</f>
        <v>Boys 13 jaar</v>
      </c>
    </row>
    <row r="359" spans="1:25" ht="14.4" x14ac:dyDescent="0.3">
      <c r="A359" s="3" t="s">
        <v>37</v>
      </c>
      <c r="B359" s="3">
        <v>53354</v>
      </c>
      <c r="C359" s="3" t="s">
        <v>100</v>
      </c>
      <c r="D359" s="3" t="s">
        <v>673</v>
      </c>
      <c r="E359" s="18">
        <v>38647</v>
      </c>
      <c r="F359" s="3" t="s">
        <v>89</v>
      </c>
      <c r="G359" s="3">
        <v>6</v>
      </c>
      <c r="H359" s="3">
        <v>7</v>
      </c>
      <c r="I359" s="3">
        <v>9</v>
      </c>
      <c r="J359" s="3"/>
      <c r="K359" s="3"/>
      <c r="L359" s="3"/>
      <c r="M359" s="3"/>
      <c r="N359" s="32">
        <v>43170</v>
      </c>
      <c r="O359" s="16">
        <f t="shared" si="21"/>
        <v>22</v>
      </c>
      <c r="P359" s="17">
        <f>COUNTIF($X:$X,X359)</f>
        <v>37</v>
      </c>
      <c r="Q359" s="17">
        <f>VLOOKUP("M"&amp;TEXT(G359,"0"),Punten!$A$1:$D$40,4,FALSE)</f>
        <v>3</v>
      </c>
      <c r="R359" s="17">
        <f>VLOOKUP("M"&amp;TEXT(H359,"0"),Punten!$A$1:$D$40,4,FALSE)</f>
        <v>2</v>
      </c>
      <c r="S359" s="17">
        <f>VLOOKUP("M"&amp;TEXT(I359,"0"),Punten!$A$1:$D$40,4,FALSE)</f>
        <v>0</v>
      </c>
      <c r="T359" s="17">
        <f>VLOOKUP("K"&amp;TEXT(K359,"0"),Punten!$A$1:$D$40,4,FALSE)</f>
        <v>0</v>
      </c>
      <c r="U359" s="17">
        <f>VLOOKUP("H"&amp;TEXT(L359,"0"),Punten!$A$1:$D$49,4,FALSE)</f>
        <v>0</v>
      </c>
      <c r="V359" s="17">
        <f>VLOOKUP("F"&amp;TEXT(M359,"0"),Punten!$A$1:$D$39,4,FALSE)</f>
        <v>0</v>
      </c>
      <c r="W359" s="17">
        <f t="shared" si="19"/>
        <v>5</v>
      </c>
      <c r="X359" s="17" t="str">
        <f t="shared" si="20"/>
        <v>43170B13</v>
      </c>
      <c r="Y359" s="17" t="str">
        <f>VLOOKUP(A359,'Klasse omschrijving'!$A$1:$B$44,2,FALSE)</f>
        <v>Boys 13 jaar</v>
      </c>
    </row>
    <row r="360" spans="1:25" ht="14.4" x14ac:dyDescent="0.3">
      <c r="A360" s="3" t="s">
        <v>38</v>
      </c>
      <c r="B360" s="3">
        <v>51479</v>
      </c>
      <c r="C360" s="3" t="s">
        <v>82</v>
      </c>
      <c r="D360" s="3" t="s">
        <v>232</v>
      </c>
      <c r="E360" s="18">
        <v>38111</v>
      </c>
      <c r="F360" s="3" t="s">
        <v>233</v>
      </c>
      <c r="G360" s="3">
        <v>1</v>
      </c>
      <c r="H360" s="3">
        <v>1</v>
      </c>
      <c r="I360" s="3">
        <v>1</v>
      </c>
      <c r="J360" s="3"/>
      <c r="K360" s="3">
        <v>1</v>
      </c>
      <c r="L360" s="3">
        <v>1</v>
      </c>
      <c r="M360" s="3">
        <v>1</v>
      </c>
      <c r="N360" s="32">
        <v>43170</v>
      </c>
      <c r="O360" s="16">
        <f t="shared" si="21"/>
        <v>3</v>
      </c>
      <c r="P360" s="17">
        <f>COUNTIF($X:$X,X360)</f>
        <v>37</v>
      </c>
      <c r="Q360" s="17">
        <f>VLOOKUP("M"&amp;TEXT(G360,"0"),Punten!$A$1:$D$40,4,FALSE)</f>
        <v>8</v>
      </c>
      <c r="R360" s="17">
        <f>VLOOKUP("M"&amp;TEXT(H360,"0"),Punten!$A$1:$D$40,4,FALSE)</f>
        <v>8</v>
      </c>
      <c r="S360" s="17">
        <f>VLOOKUP("M"&amp;TEXT(I360,"0"),Punten!$A$1:$D$40,4,FALSE)</f>
        <v>8</v>
      </c>
      <c r="T360" s="17">
        <f>VLOOKUP("K"&amp;TEXT(K360,"0"),Punten!$A$1:$D$40,4,FALSE)</f>
        <v>5</v>
      </c>
      <c r="U360" s="17">
        <f>VLOOKUP("H"&amp;TEXT(L360,"0"),Punten!$A$1:$D$49,4,FALSE)</f>
        <v>5</v>
      </c>
      <c r="V360" s="17">
        <f>VLOOKUP("F"&amp;TEXT(M360,"0"),Punten!$A$1:$D$39,4,FALSE)</f>
        <v>50</v>
      </c>
      <c r="W360" s="17">
        <f t="shared" si="19"/>
        <v>84</v>
      </c>
      <c r="X360" s="17" t="str">
        <f t="shared" si="20"/>
        <v>43170B14</v>
      </c>
      <c r="Y360" s="17" t="str">
        <f>VLOOKUP(A360,'Klasse omschrijving'!$A$1:$B$44,2,FALSE)</f>
        <v>Boys 14 jaar</v>
      </c>
    </row>
    <row r="361" spans="1:25" ht="14.4" x14ac:dyDescent="0.3">
      <c r="A361" s="3" t="s">
        <v>38</v>
      </c>
      <c r="B361" s="3">
        <v>52534</v>
      </c>
      <c r="C361" s="3" t="s">
        <v>135</v>
      </c>
      <c r="D361" s="3" t="s">
        <v>241</v>
      </c>
      <c r="E361" s="18">
        <v>38201</v>
      </c>
      <c r="F361" s="3" t="s">
        <v>1036</v>
      </c>
      <c r="G361" s="3">
        <v>1</v>
      </c>
      <c r="H361" s="3">
        <v>1</v>
      </c>
      <c r="I361" s="3">
        <v>1</v>
      </c>
      <c r="J361" s="3"/>
      <c r="K361" s="3">
        <v>1</v>
      </c>
      <c r="L361" s="3">
        <v>2</v>
      </c>
      <c r="M361" s="3">
        <v>2</v>
      </c>
      <c r="N361" s="32">
        <v>43170</v>
      </c>
      <c r="O361" s="16">
        <f t="shared" si="21"/>
        <v>3</v>
      </c>
      <c r="P361" s="17">
        <f>COUNTIF($X:$X,X361)</f>
        <v>37</v>
      </c>
      <c r="Q361" s="17">
        <f>VLOOKUP("M"&amp;TEXT(G361,"0"),Punten!$A$1:$D$40,4,FALSE)</f>
        <v>8</v>
      </c>
      <c r="R361" s="17">
        <f>VLOOKUP("M"&amp;TEXT(H361,"0"),Punten!$A$1:$D$40,4,FALSE)</f>
        <v>8</v>
      </c>
      <c r="S361" s="17">
        <f>VLOOKUP("M"&amp;TEXT(I361,"0"),Punten!$A$1:$D$40,4,FALSE)</f>
        <v>8</v>
      </c>
      <c r="T361" s="17">
        <f>VLOOKUP("K"&amp;TEXT(K361,"0"),Punten!$A$1:$D$40,4,FALSE)</f>
        <v>5</v>
      </c>
      <c r="U361" s="17">
        <f>VLOOKUP("H"&amp;TEXT(L361,"0"),Punten!$A$1:$D$49,4,FALSE)</f>
        <v>5</v>
      </c>
      <c r="V361" s="17">
        <f>VLOOKUP("F"&amp;TEXT(M361,"0"),Punten!$A$1:$D$39,4,FALSE)</f>
        <v>30</v>
      </c>
      <c r="W361" s="17">
        <f t="shared" si="19"/>
        <v>64</v>
      </c>
      <c r="X361" s="17" t="str">
        <f t="shared" si="20"/>
        <v>43170B14</v>
      </c>
      <c r="Y361" s="17" t="str">
        <f>VLOOKUP(A361,'Klasse omschrijving'!$A$1:$B$44,2,FALSE)</f>
        <v>Boys 14 jaar</v>
      </c>
    </row>
    <row r="362" spans="1:25" ht="14.4" x14ac:dyDescent="0.3">
      <c r="A362" s="3" t="s">
        <v>38</v>
      </c>
      <c r="B362" s="3">
        <v>2238</v>
      </c>
      <c r="C362" s="3" t="s">
        <v>162</v>
      </c>
      <c r="D362" s="3" t="s">
        <v>230</v>
      </c>
      <c r="E362" s="18">
        <v>38032</v>
      </c>
      <c r="F362" s="3" t="s">
        <v>1059</v>
      </c>
      <c r="G362" s="3">
        <v>1</v>
      </c>
      <c r="H362" s="3">
        <v>1</v>
      </c>
      <c r="I362" s="3">
        <v>1</v>
      </c>
      <c r="J362" s="3"/>
      <c r="K362" s="3">
        <v>1</v>
      </c>
      <c r="L362" s="3">
        <v>2</v>
      </c>
      <c r="M362" s="3">
        <v>3</v>
      </c>
      <c r="N362" s="32">
        <v>43170</v>
      </c>
      <c r="O362" s="16">
        <f t="shared" si="21"/>
        <v>3</v>
      </c>
      <c r="P362" s="17">
        <f>COUNTIF($X:$X,X362)</f>
        <v>37</v>
      </c>
      <c r="Q362" s="17">
        <f>VLOOKUP("M"&amp;TEXT(G362,"0"),Punten!$A$1:$D$40,4,FALSE)</f>
        <v>8</v>
      </c>
      <c r="R362" s="17">
        <f>VLOOKUP("M"&amp;TEXT(H362,"0"),Punten!$A$1:$D$40,4,FALSE)</f>
        <v>8</v>
      </c>
      <c r="S362" s="17">
        <f>VLOOKUP("M"&amp;TEXT(I362,"0"),Punten!$A$1:$D$40,4,FALSE)</f>
        <v>8</v>
      </c>
      <c r="T362" s="17">
        <f>VLOOKUP("K"&amp;TEXT(K362,"0"),Punten!$A$1:$D$40,4,FALSE)</f>
        <v>5</v>
      </c>
      <c r="U362" s="17">
        <f>VLOOKUP("H"&amp;TEXT(L362,"0"),Punten!$A$1:$D$49,4,FALSE)</f>
        <v>5</v>
      </c>
      <c r="V362" s="17">
        <f>VLOOKUP("F"&amp;TEXT(M362,"0"),Punten!$A$1:$D$39,4,FALSE)</f>
        <v>25</v>
      </c>
      <c r="W362" s="17">
        <f t="shared" si="19"/>
        <v>59</v>
      </c>
      <c r="X362" s="17" t="str">
        <f t="shared" si="20"/>
        <v>43170B14</v>
      </c>
      <c r="Y362" s="17" t="str">
        <f>VLOOKUP(A362,'Klasse omschrijving'!$A$1:$B$44,2,FALSE)</f>
        <v>Boys 14 jaar</v>
      </c>
    </row>
    <row r="363" spans="1:25" ht="14.4" x14ac:dyDescent="0.3">
      <c r="A363" s="3" t="s">
        <v>38</v>
      </c>
      <c r="B363" s="3">
        <v>44826</v>
      </c>
      <c r="C363" s="3" t="s">
        <v>65</v>
      </c>
      <c r="D363" s="3" t="s">
        <v>239</v>
      </c>
      <c r="E363" s="18">
        <v>38037</v>
      </c>
      <c r="F363" s="3" t="s">
        <v>240</v>
      </c>
      <c r="G363" s="3">
        <v>3</v>
      </c>
      <c r="H363" s="3">
        <v>2</v>
      </c>
      <c r="I363" s="3">
        <v>2</v>
      </c>
      <c r="J363" s="3"/>
      <c r="K363" s="3">
        <v>2</v>
      </c>
      <c r="L363" s="3">
        <v>4</v>
      </c>
      <c r="M363" s="3">
        <v>4</v>
      </c>
      <c r="N363" s="32">
        <v>43170</v>
      </c>
      <c r="O363" s="16">
        <f t="shared" si="21"/>
        <v>7</v>
      </c>
      <c r="P363" s="17">
        <f>COUNTIF($X:$X,X363)</f>
        <v>37</v>
      </c>
      <c r="Q363" s="17">
        <f>VLOOKUP("M"&amp;TEXT(G363,"0"),Punten!$A$1:$D$40,4,FALSE)</f>
        <v>6</v>
      </c>
      <c r="R363" s="17">
        <f>VLOOKUP("M"&amp;TEXT(H363,"0"),Punten!$A$1:$D$40,4,FALSE)</f>
        <v>7</v>
      </c>
      <c r="S363" s="17">
        <f>VLOOKUP("M"&amp;TEXT(I363,"0"),Punten!$A$1:$D$40,4,FALSE)</f>
        <v>7</v>
      </c>
      <c r="T363" s="17">
        <f>VLOOKUP("K"&amp;TEXT(K363,"0"),Punten!$A$1:$D$40,4,FALSE)</f>
        <v>5</v>
      </c>
      <c r="U363" s="17">
        <f>VLOOKUP("H"&amp;TEXT(L363,"0"),Punten!$A$1:$D$49,4,FALSE)</f>
        <v>5</v>
      </c>
      <c r="V363" s="17">
        <f>VLOOKUP("F"&amp;TEXT(M363,"0"),Punten!$A$1:$D$39,4,FALSE)</f>
        <v>20</v>
      </c>
      <c r="W363" s="17">
        <f t="shared" si="19"/>
        <v>50</v>
      </c>
      <c r="X363" s="17" t="str">
        <f t="shared" si="20"/>
        <v>43170B14</v>
      </c>
      <c r="Y363" s="17" t="str">
        <f>VLOOKUP(A363,'Klasse omschrijving'!$A$1:$B$44,2,FALSE)</f>
        <v>Boys 14 jaar</v>
      </c>
    </row>
    <row r="364" spans="1:25" ht="14.4" x14ac:dyDescent="0.3">
      <c r="A364" s="3" t="s">
        <v>38</v>
      </c>
      <c r="B364" s="3">
        <v>46314</v>
      </c>
      <c r="C364" s="3" t="s">
        <v>87</v>
      </c>
      <c r="D364" s="3" t="s">
        <v>236</v>
      </c>
      <c r="E364" s="18">
        <v>38324</v>
      </c>
      <c r="F364" s="3" t="s">
        <v>206</v>
      </c>
      <c r="G364" s="3">
        <v>2</v>
      </c>
      <c r="H364" s="3">
        <v>2</v>
      </c>
      <c r="I364" s="3">
        <v>2</v>
      </c>
      <c r="J364" s="3"/>
      <c r="K364" s="3">
        <v>3</v>
      </c>
      <c r="L364" s="3">
        <v>4</v>
      </c>
      <c r="M364" s="3">
        <v>5</v>
      </c>
      <c r="N364" s="32">
        <v>43170</v>
      </c>
      <c r="O364" s="16">
        <f t="shared" si="21"/>
        <v>6</v>
      </c>
      <c r="P364" s="17">
        <f>COUNTIF($X:$X,X364)</f>
        <v>37</v>
      </c>
      <c r="Q364" s="17">
        <f>VLOOKUP("M"&amp;TEXT(G364,"0"),Punten!$A$1:$D$40,4,FALSE)</f>
        <v>7</v>
      </c>
      <c r="R364" s="17">
        <f>VLOOKUP("M"&amp;TEXT(H364,"0"),Punten!$A$1:$D$40,4,FALSE)</f>
        <v>7</v>
      </c>
      <c r="S364" s="17">
        <f>VLOOKUP("M"&amp;TEXT(I364,"0"),Punten!$A$1:$D$40,4,FALSE)</f>
        <v>7</v>
      </c>
      <c r="T364" s="17">
        <f>VLOOKUP("K"&amp;TEXT(K364,"0"),Punten!$A$1:$D$40,4,FALSE)</f>
        <v>5</v>
      </c>
      <c r="U364" s="17">
        <f>VLOOKUP("H"&amp;TEXT(L364,"0"),Punten!$A$1:$D$49,4,FALSE)</f>
        <v>5</v>
      </c>
      <c r="V364" s="17">
        <f>VLOOKUP("F"&amp;TEXT(M364,"0"),Punten!$A$1:$D$39,4,FALSE)</f>
        <v>17</v>
      </c>
      <c r="W364" s="17">
        <f t="shared" si="19"/>
        <v>48</v>
      </c>
      <c r="X364" s="17" t="str">
        <f t="shared" si="20"/>
        <v>43170B14</v>
      </c>
      <c r="Y364" s="17" t="str">
        <f>VLOOKUP(A364,'Klasse omschrijving'!$A$1:$B$44,2,FALSE)</f>
        <v>Boys 14 jaar</v>
      </c>
    </row>
    <row r="365" spans="1:25" ht="14.4" x14ac:dyDescent="0.3">
      <c r="A365" s="3" t="s">
        <v>38</v>
      </c>
      <c r="B365" s="3">
        <v>3048</v>
      </c>
      <c r="C365" s="3" t="s">
        <v>127</v>
      </c>
      <c r="D365" s="3" t="s">
        <v>229</v>
      </c>
      <c r="E365" s="18">
        <v>38057</v>
      </c>
      <c r="F365" s="3" t="s">
        <v>997</v>
      </c>
      <c r="G365" s="3">
        <v>2</v>
      </c>
      <c r="H365" s="3">
        <v>2</v>
      </c>
      <c r="I365" s="3">
        <v>2</v>
      </c>
      <c r="J365" s="3"/>
      <c r="K365" s="3">
        <v>2</v>
      </c>
      <c r="L365" s="3">
        <v>3</v>
      </c>
      <c r="M365" s="3">
        <v>6</v>
      </c>
      <c r="N365" s="32">
        <v>43170</v>
      </c>
      <c r="O365" s="16">
        <f t="shared" si="21"/>
        <v>6</v>
      </c>
      <c r="P365" s="17">
        <f>COUNTIF($X:$X,X365)</f>
        <v>37</v>
      </c>
      <c r="Q365" s="17">
        <f>VLOOKUP("M"&amp;TEXT(G365,"0"),Punten!$A$1:$D$40,4,FALSE)</f>
        <v>7</v>
      </c>
      <c r="R365" s="17">
        <f>VLOOKUP("M"&amp;TEXT(H365,"0"),Punten!$A$1:$D$40,4,FALSE)</f>
        <v>7</v>
      </c>
      <c r="S365" s="17">
        <f>VLOOKUP("M"&amp;TEXT(I365,"0"),Punten!$A$1:$D$40,4,FALSE)</f>
        <v>7</v>
      </c>
      <c r="T365" s="17">
        <f>VLOOKUP("K"&amp;TEXT(K365,"0"),Punten!$A$1:$D$40,4,FALSE)</f>
        <v>5</v>
      </c>
      <c r="U365" s="17">
        <f>VLOOKUP("H"&amp;TEXT(L365,"0"),Punten!$A$1:$D$49,4,FALSE)</f>
        <v>5</v>
      </c>
      <c r="V365" s="17">
        <f>VLOOKUP("F"&amp;TEXT(M365,"0"),Punten!$A$1:$D$39,4,FALSE)</f>
        <v>15</v>
      </c>
      <c r="W365" s="17">
        <f t="shared" si="19"/>
        <v>46</v>
      </c>
      <c r="X365" s="17" t="str">
        <f t="shared" si="20"/>
        <v>43170B14</v>
      </c>
      <c r="Y365" s="17" t="str">
        <f>VLOOKUP(A365,'Klasse omschrijving'!$A$1:$B$44,2,FALSE)</f>
        <v>Boys 14 jaar</v>
      </c>
    </row>
    <row r="366" spans="1:25" ht="14.4" x14ac:dyDescent="0.3">
      <c r="A366" s="3" t="s">
        <v>38</v>
      </c>
      <c r="B366" s="3">
        <v>50428</v>
      </c>
      <c r="C366" s="3" t="s">
        <v>134</v>
      </c>
      <c r="D366" s="3" t="s">
        <v>235</v>
      </c>
      <c r="E366" s="18">
        <v>38262</v>
      </c>
      <c r="F366" s="3" t="s">
        <v>1036</v>
      </c>
      <c r="G366" s="3">
        <v>1</v>
      </c>
      <c r="H366" s="3">
        <v>1</v>
      </c>
      <c r="I366" s="3">
        <v>1</v>
      </c>
      <c r="J366" s="3"/>
      <c r="K366" s="3">
        <v>1</v>
      </c>
      <c r="L366" s="3">
        <v>1</v>
      </c>
      <c r="M366" s="3">
        <v>7</v>
      </c>
      <c r="N366" s="32">
        <v>43170</v>
      </c>
      <c r="O366" s="16">
        <f t="shared" si="21"/>
        <v>3</v>
      </c>
      <c r="P366" s="17">
        <f>COUNTIF($X:$X,X366)</f>
        <v>37</v>
      </c>
      <c r="Q366" s="17">
        <f>VLOOKUP("M"&amp;TEXT(G366,"0"),Punten!$A$1:$D$40,4,FALSE)</f>
        <v>8</v>
      </c>
      <c r="R366" s="17">
        <f>VLOOKUP("M"&amp;TEXT(H366,"0"),Punten!$A$1:$D$40,4,FALSE)</f>
        <v>8</v>
      </c>
      <c r="S366" s="17">
        <f>VLOOKUP("M"&amp;TEXT(I366,"0"),Punten!$A$1:$D$40,4,FALSE)</f>
        <v>8</v>
      </c>
      <c r="T366" s="17">
        <f>VLOOKUP("K"&amp;TEXT(K366,"0"),Punten!$A$1:$D$40,4,FALSE)</f>
        <v>5</v>
      </c>
      <c r="U366" s="17">
        <f>VLOOKUP("H"&amp;TEXT(L366,"0"),Punten!$A$1:$D$49,4,FALSE)</f>
        <v>5</v>
      </c>
      <c r="V366" s="17">
        <f>VLOOKUP("F"&amp;TEXT(M366,"0"),Punten!$A$1:$D$39,4,FALSE)</f>
        <v>13</v>
      </c>
      <c r="W366" s="17">
        <f t="shared" si="19"/>
        <v>47</v>
      </c>
      <c r="X366" s="17" t="str">
        <f t="shared" si="20"/>
        <v>43170B14</v>
      </c>
      <c r="Y366" s="17" t="str">
        <f>VLOOKUP(A366,'Klasse omschrijving'!$A$1:$B$44,2,FALSE)</f>
        <v>Boys 14 jaar</v>
      </c>
    </row>
    <row r="367" spans="1:25" ht="14.4" x14ac:dyDescent="0.3">
      <c r="A367" s="3" t="s">
        <v>38</v>
      </c>
      <c r="B367" s="3">
        <v>46322</v>
      </c>
      <c r="C367" s="3" t="s">
        <v>76</v>
      </c>
      <c r="D367" s="3" t="s">
        <v>244</v>
      </c>
      <c r="E367" s="18">
        <v>38292</v>
      </c>
      <c r="F367" s="3" t="s">
        <v>206</v>
      </c>
      <c r="G367" s="3">
        <v>2</v>
      </c>
      <c r="H367" s="3">
        <v>2</v>
      </c>
      <c r="I367" s="3">
        <v>2</v>
      </c>
      <c r="J367" s="3"/>
      <c r="K367" s="3">
        <v>2</v>
      </c>
      <c r="L367" s="3">
        <v>3</v>
      </c>
      <c r="M367" s="3">
        <v>8</v>
      </c>
      <c r="N367" s="32">
        <v>43170</v>
      </c>
      <c r="O367" s="16">
        <f t="shared" si="21"/>
        <v>6</v>
      </c>
      <c r="P367" s="17">
        <f>COUNTIF($X:$X,X367)</f>
        <v>37</v>
      </c>
      <c r="Q367" s="17">
        <f>VLOOKUP("M"&amp;TEXT(G367,"0"),Punten!$A$1:$D$40,4,FALSE)</f>
        <v>7</v>
      </c>
      <c r="R367" s="17">
        <f>VLOOKUP("M"&amp;TEXT(H367,"0"),Punten!$A$1:$D$40,4,FALSE)</f>
        <v>7</v>
      </c>
      <c r="S367" s="17">
        <f>VLOOKUP("M"&amp;TEXT(I367,"0"),Punten!$A$1:$D$40,4,FALSE)</f>
        <v>7</v>
      </c>
      <c r="T367" s="17">
        <f>VLOOKUP("K"&amp;TEXT(K367,"0"),Punten!$A$1:$D$40,4,FALSE)</f>
        <v>5</v>
      </c>
      <c r="U367" s="17">
        <f>VLOOKUP("H"&amp;TEXT(L367,"0"),Punten!$A$1:$D$49,4,FALSE)</f>
        <v>5</v>
      </c>
      <c r="V367" s="17">
        <f>VLOOKUP("F"&amp;TEXT(M367,"0"),Punten!$A$1:$D$39,4,FALSE)</f>
        <v>11</v>
      </c>
      <c r="W367" s="17">
        <f t="shared" si="19"/>
        <v>42</v>
      </c>
      <c r="X367" s="17" t="str">
        <f t="shared" si="20"/>
        <v>43170B14</v>
      </c>
      <c r="Y367" s="17" t="str">
        <f>VLOOKUP(A367,'Klasse omschrijving'!$A$1:$B$44,2,FALSE)</f>
        <v>Boys 14 jaar</v>
      </c>
    </row>
    <row r="368" spans="1:25" ht="14.4" x14ac:dyDescent="0.3">
      <c r="A368" s="3" t="s">
        <v>38</v>
      </c>
      <c r="B368" s="3">
        <v>1105</v>
      </c>
      <c r="C368" s="3" t="s">
        <v>142</v>
      </c>
      <c r="D368" s="3" t="s">
        <v>747</v>
      </c>
      <c r="E368" s="18">
        <v>38052</v>
      </c>
      <c r="F368" s="3" t="s">
        <v>424</v>
      </c>
      <c r="G368" s="3">
        <v>5</v>
      </c>
      <c r="H368" s="3">
        <v>4</v>
      </c>
      <c r="I368" s="3">
        <v>3</v>
      </c>
      <c r="J368" s="3"/>
      <c r="K368" s="3">
        <v>2</v>
      </c>
      <c r="L368" s="3">
        <v>5</v>
      </c>
      <c r="M368" s="3"/>
      <c r="N368" s="32">
        <v>43170</v>
      </c>
      <c r="O368" s="16">
        <f t="shared" si="21"/>
        <v>12</v>
      </c>
      <c r="P368" s="17">
        <f>COUNTIF($X:$X,X368)</f>
        <v>37</v>
      </c>
      <c r="Q368" s="17">
        <f>VLOOKUP("M"&amp;TEXT(G368,"0"),Punten!$A$1:$D$40,4,FALSE)</f>
        <v>4</v>
      </c>
      <c r="R368" s="17">
        <f>VLOOKUP("M"&amp;TEXT(H368,"0"),Punten!$A$1:$D$40,4,FALSE)</f>
        <v>5</v>
      </c>
      <c r="S368" s="17">
        <f>VLOOKUP("M"&amp;TEXT(I368,"0"),Punten!$A$1:$D$40,4,FALSE)</f>
        <v>6</v>
      </c>
      <c r="T368" s="17">
        <f>VLOOKUP("K"&amp;TEXT(K368,"0"),Punten!$A$1:$D$40,4,FALSE)</f>
        <v>5</v>
      </c>
      <c r="U368" s="17">
        <f>VLOOKUP("H"&amp;TEXT(L368,"0"),Punten!$A$1:$D$49,4,FALSE)</f>
        <v>4</v>
      </c>
      <c r="V368" s="17">
        <f>VLOOKUP("F"&amp;TEXT(M368,"0"),Punten!$A$1:$D$39,4,FALSE)</f>
        <v>0</v>
      </c>
      <c r="W368" s="17">
        <f t="shared" si="19"/>
        <v>24</v>
      </c>
      <c r="X368" s="17" t="str">
        <f t="shared" si="20"/>
        <v>43170B14</v>
      </c>
      <c r="Y368" s="17" t="str">
        <f>VLOOKUP(A368,'Klasse omschrijving'!$A$1:$B$44,2,FALSE)</f>
        <v>Boys 14 jaar</v>
      </c>
    </row>
    <row r="369" spans="1:25" ht="14.4" x14ac:dyDescent="0.3">
      <c r="A369" s="3" t="s">
        <v>38</v>
      </c>
      <c r="B369" s="3">
        <v>2766</v>
      </c>
      <c r="C369" s="3" t="s">
        <v>99</v>
      </c>
      <c r="D369" s="3" t="s">
        <v>227</v>
      </c>
      <c r="E369" s="18">
        <v>38211</v>
      </c>
      <c r="F369" s="3" t="s">
        <v>78</v>
      </c>
      <c r="G369" s="3">
        <v>3</v>
      </c>
      <c r="H369" s="3">
        <v>3</v>
      </c>
      <c r="I369" s="3">
        <v>3</v>
      </c>
      <c r="J369" s="3"/>
      <c r="K369" s="3">
        <v>3</v>
      </c>
      <c r="L369" s="3">
        <v>5</v>
      </c>
      <c r="M369" s="3"/>
      <c r="N369" s="32">
        <v>43170</v>
      </c>
      <c r="O369" s="16">
        <f t="shared" si="21"/>
        <v>9</v>
      </c>
      <c r="P369" s="17">
        <f>COUNTIF($X:$X,X369)</f>
        <v>37</v>
      </c>
      <c r="Q369" s="17">
        <f>VLOOKUP("M"&amp;TEXT(G369,"0"),Punten!$A$1:$D$40,4,FALSE)</f>
        <v>6</v>
      </c>
      <c r="R369" s="17">
        <f>VLOOKUP("M"&amp;TEXT(H369,"0"),Punten!$A$1:$D$40,4,FALSE)</f>
        <v>6</v>
      </c>
      <c r="S369" s="17">
        <f>VLOOKUP("M"&amp;TEXT(I369,"0"),Punten!$A$1:$D$40,4,FALSE)</f>
        <v>6</v>
      </c>
      <c r="T369" s="17">
        <f>VLOOKUP("K"&amp;TEXT(K369,"0"),Punten!$A$1:$D$40,4,FALSE)</f>
        <v>5</v>
      </c>
      <c r="U369" s="17">
        <f>VLOOKUP("H"&amp;TEXT(L369,"0"),Punten!$A$1:$D$49,4,FALSE)</f>
        <v>4</v>
      </c>
      <c r="V369" s="17">
        <f>VLOOKUP("F"&amp;TEXT(M369,"0"),Punten!$A$1:$D$39,4,FALSE)</f>
        <v>0</v>
      </c>
      <c r="W369" s="17">
        <f t="shared" si="19"/>
        <v>27</v>
      </c>
      <c r="X369" s="17" t="str">
        <f t="shared" si="20"/>
        <v>43170B14</v>
      </c>
      <c r="Y369" s="17" t="str">
        <f>VLOOKUP(A369,'Klasse omschrijving'!$A$1:$B$44,2,FALSE)</f>
        <v>Boys 14 jaar</v>
      </c>
    </row>
    <row r="370" spans="1:25" ht="14.4" x14ac:dyDescent="0.3">
      <c r="A370" s="3" t="s">
        <v>38</v>
      </c>
      <c r="B370" s="3">
        <v>96120659</v>
      </c>
      <c r="C370" s="3" t="s">
        <v>904</v>
      </c>
      <c r="D370" s="3" t="s">
        <v>1060</v>
      </c>
      <c r="E370" s="18">
        <v>38071</v>
      </c>
      <c r="F370" s="3"/>
      <c r="G370" s="3">
        <v>2</v>
      </c>
      <c r="H370" s="3">
        <v>4</v>
      </c>
      <c r="I370" s="3">
        <v>3</v>
      </c>
      <c r="J370" s="3"/>
      <c r="K370" s="3">
        <v>4</v>
      </c>
      <c r="L370" s="3">
        <v>6</v>
      </c>
      <c r="M370" s="3"/>
      <c r="N370" s="32">
        <v>43170</v>
      </c>
      <c r="O370" s="16">
        <f t="shared" si="21"/>
        <v>9</v>
      </c>
      <c r="P370" s="17">
        <f>COUNTIF($X:$X,X370)</f>
        <v>37</v>
      </c>
      <c r="Q370" s="17">
        <f>VLOOKUP("M"&amp;TEXT(G370,"0"),Punten!$A$1:$D$40,4,FALSE)</f>
        <v>7</v>
      </c>
      <c r="R370" s="17">
        <f>VLOOKUP("M"&amp;TEXT(H370,"0"),Punten!$A$1:$D$40,4,FALSE)</f>
        <v>5</v>
      </c>
      <c r="S370" s="17">
        <f>VLOOKUP("M"&amp;TEXT(I370,"0"),Punten!$A$1:$D$40,4,FALSE)</f>
        <v>6</v>
      </c>
      <c r="T370" s="17">
        <f>VLOOKUP("K"&amp;TEXT(K370,"0"),Punten!$A$1:$D$40,4,FALSE)</f>
        <v>5</v>
      </c>
      <c r="U370" s="17">
        <f>VLOOKUP("H"&amp;TEXT(L370,"0"),Punten!$A$1:$D$49,4,FALSE)</f>
        <v>3</v>
      </c>
      <c r="V370" s="17">
        <f>VLOOKUP("F"&amp;TEXT(M370,"0"),Punten!$A$1:$D$39,4,FALSE)</f>
        <v>0</v>
      </c>
      <c r="W370" s="17">
        <f t="shared" si="19"/>
        <v>26</v>
      </c>
      <c r="X370" s="17" t="str">
        <f t="shared" si="20"/>
        <v>43170B14</v>
      </c>
      <c r="Y370" s="17" t="str">
        <f>VLOOKUP(A370,'Klasse omschrijving'!$A$1:$B$44,2,FALSE)</f>
        <v>Boys 14 jaar</v>
      </c>
    </row>
    <row r="371" spans="1:25" ht="14.4" x14ac:dyDescent="0.3">
      <c r="A371" s="3" t="s">
        <v>38</v>
      </c>
      <c r="B371" s="3">
        <v>46263</v>
      </c>
      <c r="C371" s="3" t="s">
        <v>130</v>
      </c>
      <c r="D371" s="3" t="s">
        <v>217</v>
      </c>
      <c r="E371" s="18">
        <v>38090</v>
      </c>
      <c r="F371" s="3" t="s">
        <v>218</v>
      </c>
      <c r="G371" s="3">
        <v>4</v>
      </c>
      <c r="H371" s="3">
        <v>3</v>
      </c>
      <c r="I371" s="3">
        <v>4</v>
      </c>
      <c r="J371" s="3"/>
      <c r="K371" s="3">
        <v>4</v>
      </c>
      <c r="L371" s="3">
        <v>6</v>
      </c>
      <c r="M371" s="3"/>
      <c r="N371" s="32">
        <v>43170</v>
      </c>
      <c r="O371" s="16">
        <f t="shared" si="21"/>
        <v>11</v>
      </c>
      <c r="P371" s="17">
        <f>COUNTIF($X:$X,X371)</f>
        <v>37</v>
      </c>
      <c r="Q371" s="17">
        <f>VLOOKUP("M"&amp;TEXT(G371,"0"),Punten!$A$1:$D$40,4,FALSE)</f>
        <v>5</v>
      </c>
      <c r="R371" s="17">
        <f>VLOOKUP("M"&amp;TEXT(H371,"0"),Punten!$A$1:$D$40,4,FALSE)</f>
        <v>6</v>
      </c>
      <c r="S371" s="17">
        <f>VLOOKUP("M"&amp;TEXT(I371,"0"),Punten!$A$1:$D$40,4,FALSE)</f>
        <v>5</v>
      </c>
      <c r="T371" s="17">
        <f>VLOOKUP("K"&amp;TEXT(K371,"0"),Punten!$A$1:$D$40,4,FALSE)</f>
        <v>5</v>
      </c>
      <c r="U371" s="17">
        <f>VLOOKUP("H"&amp;TEXT(L371,"0"),Punten!$A$1:$D$49,4,FALSE)</f>
        <v>3</v>
      </c>
      <c r="V371" s="17">
        <f>VLOOKUP("F"&amp;TEXT(M371,"0"),Punten!$A$1:$D$39,4,FALSE)</f>
        <v>0</v>
      </c>
      <c r="W371" s="17">
        <f t="shared" si="19"/>
        <v>24</v>
      </c>
      <c r="X371" s="17" t="str">
        <f t="shared" si="20"/>
        <v>43170B14</v>
      </c>
      <c r="Y371" s="17" t="str">
        <f>VLOOKUP(A371,'Klasse omschrijving'!$A$1:$B$44,2,FALSE)</f>
        <v>Boys 14 jaar</v>
      </c>
    </row>
    <row r="372" spans="1:25" ht="14.4" x14ac:dyDescent="0.3">
      <c r="A372" s="3" t="s">
        <v>38</v>
      </c>
      <c r="B372" s="3">
        <v>44949</v>
      </c>
      <c r="C372" s="3" t="s">
        <v>533</v>
      </c>
      <c r="D372" s="3" t="s">
        <v>748</v>
      </c>
      <c r="E372" s="18">
        <v>38161</v>
      </c>
      <c r="F372" s="3" t="s">
        <v>86</v>
      </c>
      <c r="G372" s="3">
        <v>1</v>
      </c>
      <c r="H372" s="3">
        <v>1</v>
      </c>
      <c r="I372" s="3">
        <v>1</v>
      </c>
      <c r="J372" s="3"/>
      <c r="K372" s="3">
        <v>3</v>
      </c>
      <c r="L372" s="3">
        <v>7</v>
      </c>
      <c r="M372" s="3"/>
      <c r="N372" s="32">
        <v>43170</v>
      </c>
      <c r="O372" s="16">
        <f t="shared" si="21"/>
        <v>3</v>
      </c>
      <c r="P372" s="17">
        <f>COUNTIF($X:$X,X372)</f>
        <v>37</v>
      </c>
      <c r="Q372" s="17">
        <f>VLOOKUP("M"&amp;TEXT(G372,"0"),Punten!$A$1:$D$40,4,FALSE)</f>
        <v>8</v>
      </c>
      <c r="R372" s="17">
        <f>VLOOKUP("M"&amp;TEXT(H372,"0"),Punten!$A$1:$D$40,4,FALSE)</f>
        <v>8</v>
      </c>
      <c r="S372" s="17">
        <f>VLOOKUP("M"&amp;TEXT(I372,"0"),Punten!$A$1:$D$40,4,FALSE)</f>
        <v>8</v>
      </c>
      <c r="T372" s="17">
        <f>VLOOKUP("K"&amp;TEXT(K372,"0"),Punten!$A$1:$D$40,4,FALSE)</f>
        <v>5</v>
      </c>
      <c r="U372" s="17">
        <f>VLOOKUP("H"&amp;TEXT(L372,"0"),Punten!$A$1:$D$49,4,FALSE)</f>
        <v>2</v>
      </c>
      <c r="V372" s="17">
        <f>VLOOKUP("F"&amp;TEXT(M372,"0"),Punten!$A$1:$D$39,4,FALSE)</f>
        <v>0</v>
      </c>
      <c r="W372" s="17">
        <f t="shared" si="19"/>
        <v>31</v>
      </c>
      <c r="X372" s="17" t="str">
        <f t="shared" si="20"/>
        <v>43170B14</v>
      </c>
      <c r="Y372" s="17" t="str">
        <f>VLOOKUP(A372,'Klasse omschrijving'!$A$1:$B$44,2,FALSE)</f>
        <v>Boys 14 jaar</v>
      </c>
    </row>
    <row r="373" spans="1:25" ht="14.4" x14ac:dyDescent="0.3">
      <c r="A373" s="3" t="s">
        <v>38</v>
      </c>
      <c r="B373" s="3">
        <v>42709</v>
      </c>
      <c r="C373" s="3" t="s">
        <v>74</v>
      </c>
      <c r="D373" s="3" t="s">
        <v>221</v>
      </c>
      <c r="E373" s="18">
        <v>38180</v>
      </c>
      <c r="F373" s="3" t="s">
        <v>132</v>
      </c>
      <c r="G373" s="3">
        <v>2</v>
      </c>
      <c r="H373" s="3">
        <v>2</v>
      </c>
      <c r="I373" s="3">
        <v>4</v>
      </c>
      <c r="J373" s="3"/>
      <c r="K373" s="3">
        <v>3</v>
      </c>
      <c r="L373" s="3">
        <v>7</v>
      </c>
      <c r="M373" s="3"/>
      <c r="N373" s="32">
        <v>43170</v>
      </c>
      <c r="O373" s="16">
        <f t="shared" si="21"/>
        <v>8</v>
      </c>
      <c r="P373" s="17">
        <f>COUNTIF($X:$X,X373)</f>
        <v>37</v>
      </c>
      <c r="Q373" s="17">
        <f>VLOOKUP("M"&amp;TEXT(G373,"0"),Punten!$A$1:$D$40,4,FALSE)</f>
        <v>7</v>
      </c>
      <c r="R373" s="17">
        <f>VLOOKUP("M"&amp;TEXT(H373,"0"),Punten!$A$1:$D$40,4,FALSE)</f>
        <v>7</v>
      </c>
      <c r="S373" s="17">
        <f>VLOOKUP("M"&amp;TEXT(I373,"0"),Punten!$A$1:$D$40,4,FALSE)</f>
        <v>5</v>
      </c>
      <c r="T373" s="17">
        <f>VLOOKUP("K"&amp;TEXT(K373,"0"),Punten!$A$1:$D$40,4,FALSE)</f>
        <v>5</v>
      </c>
      <c r="U373" s="17">
        <f>VLOOKUP("H"&amp;TEXT(L373,"0"),Punten!$A$1:$D$49,4,FALSE)</f>
        <v>2</v>
      </c>
      <c r="V373" s="17">
        <f>VLOOKUP("F"&amp;TEXT(M373,"0"),Punten!$A$1:$D$39,4,FALSE)</f>
        <v>0</v>
      </c>
      <c r="W373" s="17">
        <f t="shared" si="19"/>
        <v>26</v>
      </c>
      <c r="X373" s="17" t="str">
        <f t="shared" si="20"/>
        <v>43170B14</v>
      </c>
      <c r="Y373" s="17" t="str">
        <f>VLOOKUP(A373,'Klasse omschrijving'!$A$1:$B$44,2,FALSE)</f>
        <v>Boys 14 jaar</v>
      </c>
    </row>
    <row r="374" spans="1:25" ht="14.4" x14ac:dyDescent="0.3">
      <c r="A374" s="3" t="s">
        <v>38</v>
      </c>
      <c r="B374" s="3">
        <v>52992</v>
      </c>
      <c r="C374" s="3" t="s">
        <v>108</v>
      </c>
      <c r="D374" s="3" t="s">
        <v>211</v>
      </c>
      <c r="E374" s="18">
        <v>38140</v>
      </c>
      <c r="F374" s="3" t="s">
        <v>1061</v>
      </c>
      <c r="G374" s="3">
        <v>3</v>
      </c>
      <c r="H374" s="3">
        <v>4</v>
      </c>
      <c r="I374" s="3">
        <v>4</v>
      </c>
      <c r="J374" s="3"/>
      <c r="K374" s="3">
        <v>4</v>
      </c>
      <c r="L374" s="3">
        <v>8</v>
      </c>
      <c r="M374" s="3"/>
      <c r="N374" s="32">
        <v>43170</v>
      </c>
      <c r="O374" s="16">
        <f t="shared" si="21"/>
        <v>11</v>
      </c>
      <c r="P374" s="17">
        <f>COUNTIF($X:$X,X374)</f>
        <v>37</v>
      </c>
      <c r="Q374" s="17">
        <f>VLOOKUP("M"&amp;TEXT(G374,"0"),Punten!$A$1:$D$40,4,FALSE)</f>
        <v>6</v>
      </c>
      <c r="R374" s="17">
        <f>VLOOKUP("M"&amp;TEXT(H374,"0"),Punten!$A$1:$D$40,4,FALSE)</f>
        <v>5</v>
      </c>
      <c r="S374" s="17">
        <f>VLOOKUP("M"&amp;TEXT(I374,"0"),Punten!$A$1:$D$40,4,FALSE)</f>
        <v>5</v>
      </c>
      <c r="T374" s="17">
        <f>VLOOKUP("K"&amp;TEXT(K374,"0"),Punten!$A$1:$D$40,4,FALSE)</f>
        <v>5</v>
      </c>
      <c r="U374" s="17">
        <f>VLOOKUP("H"&amp;TEXT(L374,"0"),Punten!$A$1:$D$49,4,FALSE)</f>
        <v>1</v>
      </c>
      <c r="V374" s="17">
        <f>VLOOKUP("F"&amp;TEXT(M374,"0"),Punten!$A$1:$D$39,4,FALSE)</f>
        <v>0</v>
      </c>
      <c r="W374" s="17">
        <f t="shared" si="19"/>
        <v>22</v>
      </c>
      <c r="X374" s="17" t="str">
        <f t="shared" si="20"/>
        <v>43170B14</v>
      </c>
      <c r="Y374" s="17" t="str">
        <f>VLOOKUP(A374,'Klasse omschrijving'!$A$1:$B$44,2,FALSE)</f>
        <v>Boys 14 jaar</v>
      </c>
    </row>
    <row r="375" spans="1:25" ht="14.4" x14ac:dyDescent="0.3">
      <c r="A375" s="3" t="s">
        <v>38</v>
      </c>
      <c r="B375" s="3">
        <v>42028</v>
      </c>
      <c r="C375" s="3" t="s">
        <v>77</v>
      </c>
      <c r="D375" s="3" t="s">
        <v>676</v>
      </c>
      <c r="E375" s="18">
        <v>38068</v>
      </c>
      <c r="F375" s="3" t="s">
        <v>66</v>
      </c>
      <c r="G375" s="3">
        <v>4</v>
      </c>
      <c r="H375" s="3">
        <v>4</v>
      </c>
      <c r="I375" s="3">
        <v>4</v>
      </c>
      <c r="J375" s="3"/>
      <c r="K375" s="3">
        <v>4</v>
      </c>
      <c r="L375" s="3">
        <v>8</v>
      </c>
      <c r="M375" s="3"/>
      <c r="N375" s="32">
        <v>43170</v>
      </c>
      <c r="O375" s="16">
        <f t="shared" si="21"/>
        <v>12</v>
      </c>
      <c r="P375" s="17">
        <f>COUNTIF($X:$X,X375)</f>
        <v>37</v>
      </c>
      <c r="Q375" s="17">
        <f>VLOOKUP("M"&amp;TEXT(G375,"0"),Punten!$A$1:$D$40,4,FALSE)</f>
        <v>5</v>
      </c>
      <c r="R375" s="17">
        <f>VLOOKUP("M"&amp;TEXT(H375,"0"),Punten!$A$1:$D$40,4,FALSE)</f>
        <v>5</v>
      </c>
      <c r="S375" s="17">
        <f>VLOOKUP("M"&amp;TEXT(I375,"0"),Punten!$A$1:$D$40,4,FALSE)</f>
        <v>5</v>
      </c>
      <c r="T375" s="17">
        <f>VLOOKUP("K"&amp;TEXT(K375,"0"),Punten!$A$1:$D$40,4,FALSE)</f>
        <v>5</v>
      </c>
      <c r="U375" s="17">
        <f>VLOOKUP("H"&amp;TEXT(L375,"0"),Punten!$A$1:$D$49,4,FALSE)</f>
        <v>1</v>
      </c>
      <c r="V375" s="17">
        <f>VLOOKUP("F"&amp;TEXT(M375,"0"),Punten!$A$1:$D$39,4,FALSE)</f>
        <v>0</v>
      </c>
      <c r="W375" s="17">
        <f t="shared" si="19"/>
        <v>21</v>
      </c>
      <c r="X375" s="17" t="str">
        <f t="shared" si="20"/>
        <v>43170B14</v>
      </c>
      <c r="Y375" s="17" t="str">
        <f>VLOOKUP(A375,'Klasse omschrijving'!$A$1:$B$44,2,FALSE)</f>
        <v>Boys 14 jaar</v>
      </c>
    </row>
    <row r="376" spans="1:25" ht="14.4" x14ac:dyDescent="0.3">
      <c r="A376" s="3" t="s">
        <v>38</v>
      </c>
      <c r="B376" s="3">
        <v>44851</v>
      </c>
      <c r="C376" s="3" t="s">
        <v>155</v>
      </c>
      <c r="D376" s="3" t="s">
        <v>223</v>
      </c>
      <c r="E376" s="18">
        <v>38168</v>
      </c>
      <c r="F376" s="3" t="s">
        <v>218</v>
      </c>
      <c r="G376" s="3">
        <v>3</v>
      </c>
      <c r="H376" s="3">
        <v>3</v>
      </c>
      <c r="I376" s="3">
        <v>2</v>
      </c>
      <c r="J376" s="3"/>
      <c r="K376" s="3">
        <v>5</v>
      </c>
      <c r="L376" s="3"/>
      <c r="M376" s="3"/>
      <c r="N376" s="32">
        <v>43170</v>
      </c>
      <c r="O376" s="16">
        <f t="shared" si="21"/>
        <v>8</v>
      </c>
      <c r="P376" s="17">
        <f>COUNTIF($X:$X,X376)</f>
        <v>37</v>
      </c>
      <c r="Q376" s="17">
        <f>VLOOKUP("M"&amp;TEXT(G376,"0"),Punten!$A$1:$D$40,4,FALSE)</f>
        <v>6</v>
      </c>
      <c r="R376" s="17">
        <f>VLOOKUP("M"&amp;TEXT(H376,"0"),Punten!$A$1:$D$40,4,FALSE)</f>
        <v>6</v>
      </c>
      <c r="S376" s="17">
        <f>VLOOKUP("M"&amp;TEXT(I376,"0"),Punten!$A$1:$D$40,4,FALSE)</f>
        <v>7</v>
      </c>
      <c r="T376" s="17">
        <f>VLOOKUP("K"&amp;TEXT(K376,"0"),Punten!$A$1:$D$40,4,FALSE)</f>
        <v>4</v>
      </c>
      <c r="U376" s="17">
        <f>VLOOKUP("H"&amp;TEXT(L376,"0"),Punten!$A$1:$D$49,4,FALSE)</f>
        <v>0</v>
      </c>
      <c r="V376" s="17">
        <f>VLOOKUP("F"&amp;TEXT(M376,"0"),Punten!$A$1:$D$39,4,FALSE)</f>
        <v>0</v>
      </c>
      <c r="W376" s="17">
        <f t="shared" si="19"/>
        <v>23</v>
      </c>
      <c r="X376" s="17" t="str">
        <f t="shared" si="20"/>
        <v>43170B14</v>
      </c>
      <c r="Y376" s="17" t="str">
        <f>VLOOKUP(A376,'Klasse omschrijving'!$A$1:$B$44,2,FALSE)</f>
        <v>Boys 14 jaar</v>
      </c>
    </row>
    <row r="377" spans="1:25" ht="14.4" x14ac:dyDescent="0.3">
      <c r="A377" s="3" t="s">
        <v>38</v>
      </c>
      <c r="B377" s="3">
        <v>47864</v>
      </c>
      <c r="C377" s="3" t="s">
        <v>140</v>
      </c>
      <c r="D377" s="3" t="s">
        <v>220</v>
      </c>
      <c r="E377" s="18">
        <v>38304</v>
      </c>
      <c r="F377" s="3" t="s">
        <v>71</v>
      </c>
      <c r="G377" s="3">
        <v>5</v>
      </c>
      <c r="H377" s="3">
        <v>3</v>
      </c>
      <c r="I377" s="3">
        <v>3</v>
      </c>
      <c r="J377" s="3"/>
      <c r="K377" s="3">
        <v>5</v>
      </c>
      <c r="L377" s="3"/>
      <c r="M377" s="3"/>
      <c r="N377" s="32">
        <v>43170</v>
      </c>
      <c r="O377" s="16">
        <f t="shared" si="21"/>
        <v>11</v>
      </c>
      <c r="P377" s="17">
        <f>COUNTIF($X:$X,X377)</f>
        <v>37</v>
      </c>
      <c r="Q377" s="17">
        <f>VLOOKUP("M"&amp;TEXT(G377,"0"),Punten!$A$1:$D$40,4,FALSE)</f>
        <v>4</v>
      </c>
      <c r="R377" s="17">
        <f>VLOOKUP("M"&amp;TEXT(H377,"0"),Punten!$A$1:$D$40,4,FALSE)</f>
        <v>6</v>
      </c>
      <c r="S377" s="17">
        <f>VLOOKUP("M"&amp;TEXT(I377,"0"),Punten!$A$1:$D$40,4,FALSE)</f>
        <v>6</v>
      </c>
      <c r="T377" s="17">
        <f>VLOOKUP("K"&amp;TEXT(K377,"0"),Punten!$A$1:$D$40,4,FALSE)</f>
        <v>4</v>
      </c>
      <c r="U377" s="17">
        <f>VLOOKUP("H"&amp;TEXT(L377,"0"),Punten!$A$1:$D$49,4,FALSE)</f>
        <v>0</v>
      </c>
      <c r="V377" s="17">
        <f>VLOOKUP("F"&amp;TEXT(M377,"0"),Punten!$A$1:$D$39,4,FALSE)</f>
        <v>0</v>
      </c>
      <c r="W377" s="17">
        <f t="shared" si="19"/>
        <v>20</v>
      </c>
      <c r="X377" s="17" t="str">
        <f t="shared" si="20"/>
        <v>43170B14</v>
      </c>
      <c r="Y377" s="17" t="str">
        <f>VLOOKUP(A377,'Klasse omschrijving'!$A$1:$B$44,2,FALSE)</f>
        <v>Boys 14 jaar</v>
      </c>
    </row>
    <row r="378" spans="1:25" ht="14.4" x14ac:dyDescent="0.3">
      <c r="A378" s="3" t="s">
        <v>38</v>
      </c>
      <c r="B378" s="3">
        <v>44853</v>
      </c>
      <c r="C378" s="3" t="s">
        <v>165</v>
      </c>
      <c r="D378" s="3" t="s">
        <v>242</v>
      </c>
      <c r="E378" s="18">
        <v>38089</v>
      </c>
      <c r="F378" s="3" t="s">
        <v>136</v>
      </c>
      <c r="G378" s="3">
        <v>4</v>
      </c>
      <c r="H378" s="3">
        <v>5</v>
      </c>
      <c r="I378" s="3">
        <v>3</v>
      </c>
      <c r="J378" s="3"/>
      <c r="K378" s="3">
        <v>5</v>
      </c>
      <c r="L378" s="3"/>
      <c r="M378" s="3"/>
      <c r="N378" s="32">
        <v>43170</v>
      </c>
      <c r="O378" s="16">
        <f t="shared" si="21"/>
        <v>12</v>
      </c>
      <c r="P378" s="17">
        <f>COUNTIF($X:$X,X378)</f>
        <v>37</v>
      </c>
      <c r="Q378" s="17">
        <f>VLOOKUP("M"&amp;TEXT(G378,"0"),Punten!$A$1:$D$40,4,FALSE)</f>
        <v>5</v>
      </c>
      <c r="R378" s="17">
        <f>VLOOKUP("M"&amp;TEXT(H378,"0"),Punten!$A$1:$D$40,4,FALSE)</f>
        <v>4</v>
      </c>
      <c r="S378" s="17">
        <f>VLOOKUP("M"&amp;TEXT(I378,"0"),Punten!$A$1:$D$40,4,FALSE)</f>
        <v>6</v>
      </c>
      <c r="T378" s="17">
        <f>VLOOKUP("K"&amp;TEXT(K378,"0"),Punten!$A$1:$D$40,4,FALSE)</f>
        <v>4</v>
      </c>
      <c r="U378" s="17">
        <f>VLOOKUP("H"&amp;TEXT(L378,"0"),Punten!$A$1:$D$49,4,FALSE)</f>
        <v>0</v>
      </c>
      <c r="V378" s="17">
        <f>VLOOKUP("F"&amp;TEXT(M378,"0"),Punten!$A$1:$D$39,4,FALSE)</f>
        <v>0</v>
      </c>
      <c r="W378" s="17">
        <f t="shared" si="19"/>
        <v>19</v>
      </c>
      <c r="X378" s="17" t="str">
        <f t="shared" si="20"/>
        <v>43170B14</v>
      </c>
      <c r="Y378" s="17" t="str">
        <f>VLOOKUP(A378,'Klasse omschrijving'!$A$1:$B$44,2,FALSE)</f>
        <v>Boys 14 jaar</v>
      </c>
    </row>
    <row r="379" spans="1:25" ht="14.4" x14ac:dyDescent="0.3">
      <c r="A379" s="3" t="s">
        <v>38</v>
      </c>
      <c r="B379" s="3">
        <v>48104</v>
      </c>
      <c r="C379" s="3" t="s">
        <v>148</v>
      </c>
      <c r="D379" s="3" t="s">
        <v>228</v>
      </c>
      <c r="E379" s="18">
        <v>38057</v>
      </c>
      <c r="F379" s="3" t="s">
        <v>71</v>
      </c>
      <c r="G379" s="3">
        <v>3</v>
      </c>
      <c r="H379" s="3">
        <v>3</v>
      </c>
      <c r="I379" s="3">
        <v>5</v>
      </c>
      <c r="J379" s="3"/>
      <c r="K379" s="3">
        <v>5</v>
      </c>
      <c r="L379" s="3"/>
      <c r="M379" s="3"/>
      <c r="N379" s="32">
        <v>43170</v>
      </c>
      <c r="O379" s="16">
        <f t="shared" si="21"/>
        <v>11</v>
      </c>
      <c r="P379" s="17">
        <f>COUNTIF($X:$X,X379)</f>
        <v>37</v>
      </c>
      <c r="Q379" s="17">
        <f>VLOOKUP("M"&amp;TEXT(G379,"0"),Punten!$A$1:$D$40,4,FALSE)</f>
        <v>6</v>
      </c>
      <c r="R379" s="17">
        <f>VLOOKUP("M"&amp;TEXT(H379,"0"),Punten!$A$1:$D$40,4,FALSE)</f>
        <v>6</v>
      </c>
      <c r="S379" s="17">
        <f>VLOOKUP("M"&amp;TEXT(I379,"0"),Punten!$A$1:$D$40,4,FALSE)</f>
        <v>4</v>
      </c>
      <c r="T379" s="17">
        <f>VLOOKUP("K"&amp;TEXT(K379,"0"),Punten!$A$1:$D$40,4,FALSE)</f>
        <v>4</v>
      </c>
      <c r="U379" s="17">
        <f>VLOOKUP("H"&amp;TEXT(L379,"0"),Punten!$A$1:$D$49,4,FALSE)</f>
        <v>0</v>
      </c>
      <c r="V379" s="17">
        <f>VLOOKUP("F"&amp;TEXT(M379,"0"),Punten!$A$1:$D$39,4,FALSE)</f>
        <v>0</v>
      </c>
      <c r="W379" s="17">
        <f t="shared" si="19"/>
        <v>20</v>
      </c>
      <c r="X379" s="17" t="str">
        <f t="shared" si="20"/>
        <v>43170B14</v>
      </c>
      <c r="Y379" s="17" t="str">
        <f>VLOOKUP(A379,'Klasse omschrijving'!$A$1:$B$44,2,FALSE)</f>
        <v>Boys 14 jaar</v>
      </c>
    </row>
    <row r="380" spans="1:25" ht="14.4" x14ac:dyDescent="0.3">
      <c r="A380" s="3" t="s">
        <v>38</v>
      </c>
      <c r="B380" s="3">
        <v>47366</v>
      </c>
      <c r="C380" s="3" t="s">
        <v>123</v>
      </c>
      <c r="D380" s="3" t="s">
        <v>1062</v>
      </c>
      <c r="E380" s="18">
        <v>38314</v>
      </c>
      <c r="F380" s="3" t="s">
        <v>73</v>
      </c>
      <c r="G380" s="3">
        <v>4</v>
      </c>
      <c r="H380" s="3">
        <v>5</v>
      </c>
      <c r="I380" s="3">
        <v>4</v>
      </c>
      <c r="J380" s="3"/>
      <c r="K380" s="3"/>
      <c r="L380" s="3"/>
      <c r="M380" s="3"/>
      <c r="N380" s="32">
        <v>43170</v>
      </c>
      <c r="O380" s="16">
        <f t="shared" si="21"/>
        <v>13</v>
      </c>
      <c r="P380" s="17">
        <f>COUNTIF($X:$X,X380)</f>
        <v>37</v>
      </c>
      <c r="Q380" s="17">
        <f>VLOOKUP("M"&amp;TEXT(G380,"0"),Punten!$A$1:$D$40,4,FALSE)</f>
        <v>5</v>
      </c>
      <c r="R380" s="17">
        <f>VLOOKUP("M"&amp;TEXT(H380,"0"),Punten!$A$1:$D$40,4,FALSE)</f>
        <v>4</v>
      </c>
      <c r="S380" s="17">
        <f>VLOOKUP("M"&amp;TEXT(I380,"0"),Punten!$A$1:$D$40,4,FALSE)</f>
        <v>5</v>
      </c>
      <c r="T380" s="17">
        <f>VLOOKUP("K"&amp;TEXT(K380,"0"),Punten!$A$1:$D$40,4,FALSE)</f>
        <v>0</v>
      </c>
      <c r="U380" s="17">
        <f>VLOOKUP("H"&amp;TEXT(L380,"0"),Punten!$A$1:$D$49,4,FALSE)</f>
        <v>0</v>
      </c>
      <c r="V380" s="17">
        <f>VLOOKUP("F"&amp;TEXT(M380,"0"),Punten!$A$1:$D$39,4,FALSE)</f>
        <v>0</v>
      </c>
      <c r="W380" s="17">
        <f t="shared" si="19"/>
        <v>14</v>
      </c>
      <c r="X380" s="17" t="str">
        <f t="shared" si="20"/>
        <v>43170B14</v>
      </c>
      <c r="Y380" s="17" t="str">
        <f>VLOOKUP(A380,'Klasse omschrijving'!$A$1:$B$44,2,FALSE)</f>
        <v>Boys 14 jaar</v>
      </c>
    </row>
    <row r="381" spans="1:25" ht="14.4" x14ac:dyDescent="0.3">
      <c r="A381" s="3" t="s">
        <v>38</v>
      </c>
      <c r="B381" s="3">
        <v>44396</v>
      </c>
      <c r="C381" s="3" t="s">
        <v>105</v>
      </c>
      <c r="D381" s="3" t="s">
        <v>222</v>
      </c>
      <c r="E381" s="18">
        <v>38313</v>
      </c>
      <c r="F381" s="3" t="s">
        <v>89</v>
      </c>
      <c r="G381" s="3">
        <v>5</v>
      </c>
      <c r="H381" s="3">
        <v>4</v>
      </c>
      <c r="I381" s="3">
        <v>5</v>
      </c>
      <c r="J381" s="3"/>
      <c r="K381" s="3"/>
      <c r="L381" s="3"/>
      <c r="M381" s="3"/>
      <c r="N381" s="32">
        <v>43170</v>
      </c>
      <c r="O381" s="16">
        <f t="shared" si="21"/>
        <v>14</v>
      </c>
      <c r="P381" s="17">
        <f>COUNTIF($X:$X,X381)</f>
        <v>37</v>
      </c>
      <c r="Q381" s="17">
        <f>VLOOKUP("M"&amp;TEXT(G381,"0"),Punten!$A$1:$D$40,4,FALSE)</f>
        <v>4</v>
      </c>
      <c r="R381" s="17">
        <f>VLOOKUP("M"&amp;TEXT(H381,"0"),Punten!$A$1:$D$40,4,FALSE)</f>
        <v>5</v>
      </c>
      <c r="S381" s="17">
        <f>VLOOKUP("M"&amp;TEXT(I381,"0"),Punten!$A$1:$D$40,4,FALSE)</f>
        <v>4</v>
      </c>
      <c r="T381" s="17">
        <f>VLOOKUP("K"&amp;TEXT(K381,"0"),Punten!$A$1:$D$40,4,FALSE)</f>
        <v>0</v>
      </c>
      <c r="U381" s="17">
        <f>VLOOKUP("H"&amp;TEXT(L381,"0"),Punten!$A$1:$D$49,4,FALSE)</f>
        <v>0</v>
      </c>
      <c r="V381" s="17">
        <f>VLOOKUP("F"&amp;TEXT(M381,"0"),Punten!$A$1:$D$39,4,FALSE)</f>
        <v>0</v>
      </c>
      <c r="W381" s="17">
        <f t="shared" si="19"/>
        <v>13</v>
      </c>
      <c r="X381" s="17" t="str">
        <f t="shared" si="20"/>
        <v>43170B14</v>
      </c>
      <c r="Y381" s="17" t="str">
        <f>VLOOKUP(A381,'Klasse omschrijving'!$A$1:$B$44,2,FALSE)</f>
        <v>Boys 14 jaar</v>
      </c>
    </row>
    <row r="382" spans="1:25" ht="14.4" x14ac:dyDescent="0.3">
      <c r="A382" s="3" t="s">
        <v>38</v>
      </c>
      <c r="B382" s="3">
        <v>52991</v>
      </c>
      <c r="C382" s="3" t="s">
        <v>139</v>
      </c>
      <c r="D382" s="3" t="s">
        <v>231</v>
      </c>
      <c r="E382" s="18">
        <v>38140</v>
      </c>
      <c r="F382" s="3" t="s">
        <v>1061</v>
      </c>
      <c r="G382" s="3">
        <v>5</v>
      </c>
      <c r="H382" s="3">
        <v>5</v>
      </c>
      <c r="I382" s="3">
        <v>5</v>
      </c>
      <c r="J382" s="3"/>
      <c r="K382" s="3"/>
      <c r="L382" s="3"/>
      <c r="M382" s="3"/>
      <c r="N382" s="32">
        <v>43170</v>
      </c>
      <c r="O382" s="16">
        <f t="shared" si="21"/>
        <v>15</v>
      </c>
      <c r="P382" s="17">
        <f>COUNTIF($X:$X,X382)</f>
        <v>37</v>
      </c>
      <c r="Q382" s="17">
        <f>VLOOKUP("M"&amp;TEXT(G382,"0"),Punten!$A$1:$D$40,4,FALSE)</f>
        <v>4</v>
      </c>
      <c r="R382" s="17">
        <f>VLOOKUP("M"&amp;TEXT(H382,"0"),Punten!$A$1:$D$40,4,FALSE)</f>
        <v>4</v>
      </c>
      <c r="S382" s="17">
        <f>VLOOKUP("M"&amp;TEXT(I382,"0"),Punten!$A$1:$D$40,4,FALSE)</f>
        <v>4</v>
      </c>
      <c r="T382" s="17">
        <f>VLOOKUP("K"&amp;TEXT(K382,"0"),Punten!$A$1:$D$40,4,FALSE)</f>
        <v>0</v>
      </c>
      <c r="U382" s="17">
        <f>VLOOKUP("H"&amp;TEXT(L382,"0"),Punten!$A$1:$D$49,4,FALSE)</f>
        <v>0</v>
      </c>
      <c r="V382" s="17">
        <f>VLOOKUP("F"&amp;TEXT(M382,"0"),Punten!$A$1:$D$39,4,FALSE)</f>
        <v>0</v>
      </c>
      <c r="W382" s="17">
        <f t="shared" si="19"/>
        <v>12</v>
      </c>
      <c r="X382" s="17" t="str">
        <f t="shared" si="20"/>
        <v>43170B14</v>
      </c>
      <c r="Y382" s="17" t="str">
        <f>VLOOKUP(A382,'Klasse omschrijving'!$A$1:$B$44,2,FALSE)</f>
        <v>Boys 14 jaar</v>
      </c>
    </row>
    <row r="383" spans="1:25" ht="14.4" x14ac:dyDescent="0.3">
      <c r="A383" s="3" t="s">
        <v>38</v>
      </c>
      <c r="B383" s="3">
        <v>52545</v>
      </c>
      <c r="C383" s="3" t="s">
        <v>151</v>
      </c>
      <c r="D383" s="3" t="s">
        <v>583</v>
      </c>
      <c r="E383" s="18">
        <v>38237</v>
      </c>
      <c r="F383" s="3" t="s">
        <v>75</v>
      </c>
      <c r="G383" s="3">
        <v>6</v>
      </c>
      <c r="H383" s="3">
        <v>5</v>
      </c>
      <c r="I383" s="3">
        <v>5</v>
      </c>
      <c r="J383" s="3"/>
      <c r="K383" s="3"/>
      <c r="L383" s="3"/>
      <c r="M383" s="3"/>
      <c r="N383" s="32">
        <v>43170</v>
      </c>
      <c r="O383" s="16">
        <f t="shared" si="21"/>
        <v>16</v>
      </c>
      <c r="P383" s="17">
        <f>COUNTIF($X:$X,X383)</f>
        <v>37</v>
      </c>
      <c r="Q383" s="17">
        <f>VLOOKUP("M"&amp;TEXT(G383,"0"),Punten!$A$1:$D$40,4,FALSE)</f>
        <v>3</v>
      </c>
      <c r="R383" s="17">
        <f>VLOOKUP("M"&amp;TEXT(H383,"0"),Punten!$A$1:$D$40,4,FALSE)</f>
        <v>4</v>
      </c>
      <c r="S383" s="17">
        <f>VLOOKUP("M"&amp;TEXT(I383,"0"),Punten!$A$1:$D$40,4,FALSE)</f>
        <v>4</v>
      </c>
      <c r="T383" s="17">
        <f>VLOOKUP("K"&amp;TEXT(K383,"0"),Punten!$A$1:$D$40,4,FALSE)</f>
        <v>0</v>
      </c>
      <c r="U383" s="17">
        <f>VLOOKUP("H"&amp;TEXT(L383,"0"),Punten!$A$1:$D$49,4,FALSE)</f>
        <v>0</v>
      </c>
      <c r="V383" s="17">
        <f>VLOOKUP("F"&amp;TEXT(M383,"0"),Punten!$A$1:$D$39,4,FALSE)</f>
        <v>0</v>
      </c>
      <c r="W383" s="17">
        <f t="shared" si="19"/>
        <v>11</v>
      </c>
      <c r="X383" s="17" t="str">
        <f t="shared" si="20"/>
        <v>43170B14</v>
      </c>
      <c r="Y383" s="17" t="str">
        <f>VLOOKUP(A383,'Klasse omschrijving'!$A$1:$B$44,2,FALSE)</f>
        <v>Boys 14 jaar</v>
      </c>
    </row>
    <row r="384" spans="1:25" ht="14.4" x14ac:dyDescent="0.3">
      <c r="A384" s="3" t="s">
        <v>38</v>
      </c>
      <c r="B384" s="3">
        <v>100</v>
      </c>
      <c r="C384" s="3" t="s">
        <v>311</v>
      </c>
      <c r="D384" s="3" t="s">
        <v>857</v>
      </c>
      <c r="E384" s="18">
        <v>37992</v>
      </c>
      <c r="F384" s="3" t="s">
        <v>424</v>
      </c>
      <c r="G384" s="3">
        <v>4</v>
      </c>
      <c r="H384" s="3">
        <v>6</v>
      </c>
      <c r="I384" s="3">
        <v>5</v>
      </c>
      <c r="J384" s="3"/>
      <c r="K384" s="3"/>
      <c r="L384" s="3"/>
      <c r="M384" s="3"/>
      <c r="N384" s="32">
        <v>43170</v>
      </c>
      <c r="O384" s="16">
        <f t="shared" si="21"/>
        <v>15</v>
      </c>
      <c r="P384" s="17">
        <f>COUNTIF($X:$X,X384)</f>
        <v>37</v>
      </c>
      <c r="Q384" s="17">
        <f>VLOOKUP("M"&amp;TEXT(G384,"0"),Punten!$A$1:$D$40,4,FALSE)</f>
        <v>5</v>
      </c>
      <c r="R384" s="17">
        <f>VLOOKUP("M"&amp;TEXT(H384,"0"),Punten!$A$1:$D$40,4,FALSE)</f>
        <v>3</v>
      </c>
      <c r="S384" s="17">
        <f>VLOOKUP("M"&amp;TEXT(I384,"0"),Punten!$A$1:$D$40,4,FALSE)</f>
        <v>4</v>
      </c>
      <c r="T384" s="17">
        <f>VLOOKUP("K"&amp;TEXT(K384,"0"),Punten!$A$1:$D$40,4,FALSE)</f>
        <v>0</v>
      </c>
      <c r="U384" s="17">
        <f>VLOOKUP("H"&amp;TEXT(L384,"0"),Punten!$A$1:$D$49,4,FALSE)</f>
        <v>0</v>
      </c>
      <c r="V384" s="17">
        <f>VLOOKUP("F"&amp;TEXT(M384,"0"),Punten!$A$1:$D$39,4,FALSE)</f>
        <v>0</v>
      </c>
      <c r="W384" s="17">
        <f t="shared" si="19"/>
        <v>12</v>
      </c>
      <c r="X384" s="17" t="str">
        <f t="shared" si="20"/>
        <v>43170B14</v>
      </c>
      <c r="Y384" s="17" t="str">
        <f>VLOOKUP(A384,'Klasse omschrijving'!$A$1:$B$44,2,FALSE)</f>
        <v>Boys 14 jaar</v>
      </c>
    </row>
    <row r="385" spans="1:25" ht="14.4" x14ac:dyDescent="0.3">
      <c r="A385" s="3" t="s">
        <v>38</v>
      </c>
      <c r="B385" s="3">
        <v>46380</v>
      </c>
      <c r="C385" s="3" t="s">
        <v>137</v>
      </c>
      <c r="D385" s="3" t="s">
        <v>224</v>
      </c>
      <c r="E385" s="18">
        <v>38285</v>
      </c>
      <c r="F385" s="3" t="s">
        <v>86</v>
      </c>
      <c r="G385" s="3">
        <v>6</v>
      </c>
      <c r="H385" s="3">
        <v>5</v>
      </c>
      <c r="I385" s="3">
        <v>6</v>
      </c>
      <c r="J385" s="3"/>
      <c r="K385" s="3"/>
      <c r="L385" s="3"/>
      <c r="M385" s="3"/>
      <c r="N385" s="32">
        <v>43170</v>
      </c>
      <c r="O385" s="16">
        <f t="shared" si="21"/>
        <v>17</v>
      </c>
      <c r="P385" s="17">
        <f>COUNTIF($X:$X,X385)</f>
        <v>37</v>
      </c>
      <c r="Q385" s="17">
        <f>VLOOKUP("M"&amp;TEXT(G385,"0"),Punten!$A$1:$D$40,4,FALSE)</f>
        <v>3</v>
      </c>
      <c r="R385" s="17">
        <f>VLOOKUP("M"&amp;TEXT(H385,"0"),Punten!$A$1:$D$40,4,FALSE)</f>
        <v>4</v>
      </c>
      <c r="S385" s="17">
        <f>VLOOKUP("M"&amp;TEXT(I385,"0"),Punten!$A$1:$D$40,4,FALSE)</f>
        <v>3</v>
      </c>
      <c r="T385" s="17">
        <f>VLOOKUP("K"&amp;TEXT(K385,"0"),Punten!$A$1:$D$40,4,FALSE)</f>
        <v>0</v>
      </c>
      <c r="U385" s="17">
        <f>VLOOKUP("H"&amp;TEXT(L385,"0"),Punten!$A$1:$D$49,4,FALSE)</f>
        <v>0</v>
      </c>
      <c r="V385" s="17">
        <f>VLOOKUP("F"&amp;TEXT(M385,"0"),Punten!$A$1:$D$39,4,FALSE)</f>
        <v>0</v>
      </c>
      <c r="W385" s="17">
        <f t="shared" si="19"/>
        <v>10</v>
      </c>
      <c r="X385" s="17" t="str">
        <f t="shared" si="20"/>
        <v>43170B14</v>
      </c>
      <c r="Y385" s="17" t="str">
        <f>VLOOKUP(A385,'Klasse omschrijving'!$A$1:$B$44,2,FALSE)</f>
        <v>Boys 14 jaar</v>
      </c>
    </row>
    <row r="386" spans="1:25" ht="14.4" x14ac:dyDescent="0.3">
      <c r="A386" s="3" t="s">
        <v>38</v>
      </c>
      <c r="B386" s="3">
        <v>45021</v>
      </c>
      <c r="C386" s="3" t="s">
        <v>159</v>
      </c>
      <c r="D386" s="3" t="s">
        <v>213</v>
      </c>
      <c r="E386" s="18">
        <v>38182</v>
      </c>
      <c r="F386" s="3" t="s">
        <v>75</v>
      </c>
      <c r="G386" s="3">
        <v>6</v>
      </c>
      <c r="H386" s="3">
        <v>6</v>
      </c>
      <c r="I386" s="3">
        <v>6</v>
      </c>
      <c r="J386" s="3"/>
      <c r="K386" s="3"/>
      <c r="L386" s="3"/>
      <c r="M386" s="3"/>
      <c r="N386" s="32">
        <v>43170</v>
      </c>
      <c r="O386" s="16">
        <f t="shared" si="21"/>
        <v>18</v>
      </c>
      <c r="P386" s="17">
        <f>COUNTIF($X:$X,X386)</f>
        <v>37</v>
      </c>
      <c r="Q386" s="17">
        <f>VLOOKUP("M"&amp;TEXT(G386,"0"),Punten!$A$1:$D$40,4,FALSE)</f>
        <v>3</v>
      </c>
      <c r="R386" s="17">
        <f>VLOOKUP("M"&amp;TEXT(H386,"0"),Punten!$A$1:$D$40,4,FALSE)</f>
        <v>3</v>
      </c>
      <c r="S386" s="17">
        <f>VLOOKUP("M"&amp;TEXT(I386,"0"),Punten!$A$1:$D$40,4,FALSE)</f>
        <v>3</v>
      </c>
      <c r="T386" s="17">
        <f>VLOOKUP("K"&amp;TEXT(K386,"0"),Punten!$A$1:$D$40,4,FALSE)</f>
        <v>0</v>
      </c>
      <c r="U386" s="17">
        <f>VLOOKUP("H"&amp;TEXT(L386,"0"),Punten!$A$1:$D$49,4,FALSE)</f>
        <v>0</v>
      </c>
      <c r="V386" s="17">
        <f>VLOOKUP("F"&amp;TEXT(M386,"0"),Punten!$A$1:$D$39,4,FALSE)</f>
        <v>0</v>
      </c>
      <c r="W386" s="17">
        <f t="shared" si="19"/>
        <v>9</v>
      </c>
      <c r="X386" s="17" t="str">
        <f t="shared" si="20"/>
        <v>43170B14</v>
      </c>
      <c r="Y386" s="17" t="str">
        <f>VLOOKUP(A386,'Klasse omschrijving'!$A$1:$B$44,2,FALSE)</f>
        <v>Boys 14 jaar</v>
      </c>
    </row>
    <row r="387" spans="1:25" ht="14.4" x14ac:dyDescent="0.3">
      <c r="A387" s="3" t="s">
        <v>38</v>
      </c>
      <c r="B387" s="3">
        <v>44953</v>
      </c>
      <c r="C387" s="3" t="s">
        <v>126</v>
      </c>
      <c r="D387" s="3" t="s">
        <v>749</v>
      </c>
      <c r="E387" s="18">
        <v>38229</v>
      </c>
      <c r="F387" s="3" t="s">
        <v>86</v>
      </c>
      <c r="G387" s="3">
        <v>6</v>
      </c>
      <c r="H387" s="3">
        <v>6</v>
      </c>
      <c r="I387" s="3">
        <v>6</v>
      </c>
      <c r="J387" s="3"/>
      <c r="K387" s="3"/>
      <c r="L387" s="3"/>
      <c r="M387" s="3"/>
      <c r="N387" s="32">
        <v>43170</v>
      </c>
      <c r="O387" s="16">
        <f t="shared" si="21"/>
        <v>18</v>
      </c>
      <c r="P387" s="17">
        <f>COUNTIF($X:$X,X387)</f>
        <v>37</v>
      </c>
      <c r="Q387" s="17">
        <f>VLOOKUP("M"&amp;TEXT(G387,"0"),Punten!$A$1:$D$40,4,FALSE)</f>
        <v>3</v>
      </c>
      <c r="R387" s="17">
        <f>VLOOKUP("M"&amp;TEXT(H387,"0"),Punten!$A$1:$D$40,4,FALSE)</f>
        <v>3</v>
      </c>
      <c r="S387" s="17">
        <f>VLOOKUP("M"&amp;TEXT(I387,"0"),Punten!$A$1:$D$40,4,FALSE)</f>
        <v>3</v>
      </c>
      <c r="T387" s="17">
        <f>VLOOKUP("K"&amp;TEXT(K387,"0"),Punten!$A$1:$D$40,4,FALSE)</f>
        <v>0</v>
      </c>
      <c r="U387" s="17">
        <f>VLOOKUP("H"&amp;TEXT(L387,"0"),Punten!$A$1:$D$49,4,FALSE)</f>
        <v>0</v>
      </c>
      <c r="V387" s="17">
        <f>VLOOKUP("F"&amp;TEXT(M387,"0"),Punten!$A$1:$D$39,4,FALSE)</f>
        <v>0</v>
      </c>
      <c r="W387" s="17">
        <f t="shared" ref="W387:W450" si="22">SUM(Q387:V387)</f>
        <v>9</v>
      </c>
      <c r="X387" s="17" t="str">
        <f t="shared" ref="X387:X450" si="23">N387&amp;A387</f>
        <v>43170B14</v>
      </c>
      <c r="Y387" s="17" t="str">
        <f>VLOOKUP(A387,'Klasse omschrijving'!$A$1:$B$44,2,FALSE)</f>
        <v>Boys 14 jaar</v>
      </c>
    </row>
    <row r="388" spans="1:25" ht="14.4" x14ac:dyDescent="0.3">
      <c r="A388" s="3" t="s">
        <v>38</v>
      </c>
      <c r="B388" s="3">
        <v>1822</v>
      </c>
      <c r="C388" s="3" t="s">
        <v>831</v>
      </c>
      <c r="D388" s="3" t="s">
        <v>1063</v>
      </c>
      <c r="E388" s="18">
        <v>38148</v>
      </c>
      <c r="F388" s="3" t="s">
        <v>78</v>
      </c>
      <c r="G388" s="3">
        <v>7</v>
      </c>
      <c r="H388" s="3">
        <v>6</v>
      </c>
      <c r="I388" s="3">
        <v>6</v>
      </c>
      <c r="J388" s="3"/>
      <c r="K388" s="3"/>
      <c r="L388" s="3"/>
      <c r="M388" s="3"/>
      <c r="N388" s="32">
        <v>43170</v>
      </c>
      <c r="O388" s="16">
        <f t="shared" si="21"/>
        <v>19</v>
      </c>
      <c r="P388" s="17">
        <f>COUNTIF($X:$X,X388)</f>
        <v>37</v>
      </c>
      <c r="Q388" s="17">
        <f>VLOOKUP("M"&amp;TEXT(G388,"0"),Punten!$A$1:$D$40,4,FALSE)</f>
        <v>2</v>
      </c>
      <c r="R388" s="17">
        <f>VLOOKUP("M"&amp;TEXT(H388,"0"),Punten!$A$1:$D$40,4,FALSE)</f>
        <v>3</v>
      </c>
      <c r="S388" s="17">
        <f>VLOOKUP("M"&amp;TEXT(I388,"0"),Punten!$A$1:$D$40,4,FALSE)</f>
        <v>3</v>
      </c>
      <c r="T388" s="17">
        <f>VLOOKUP("K"&amp;TEXT(K388,"0"),Punten!$A$1:$D$40,4,FALSE)</f>
        <v>0</v>
      </c>
      <c r="U388" s="17">
        <f>VLOOKUP("H"&amp;TEXT(L388,"0"),Punten!$A$1:$D$49,4,FALSE)</f>
        <v>0</v>
      </c>
      <c r="V388" s="17">
        <f>VLOOKUP("F"&amp;TEXT(M388,"0"),Punten!$A$1:$D$39,4,FALSE)</f>
        <v>0</v>
      </c>
      <c r="W388" s="17">
        <f t="shared" si="22"/>
        <v>8</v>
      </c>
      <c r="X388" s="17" t="str">
        <f t="shared" si="23"/>
        <v>43170B14</v>
      </c>
      <c r="Y388" s="17" t="str">
        <f>VLOOKUP(A388,'Klasse omschrijving'!$A$1:$B$44,2,FALSE)</f>
        <v>Boys 14 jaar</v>
      </c>
    </row>
    <row r="389" spans="1:25" ht="14.4" x14ac:dyDescent="0.3">
      <c r="A389" s="3" t="s">
        <v>38</v>
      </c>
      <c r="B389" s="3">
        <v>3033</v>
      </c>
      <c r="C389" s="3" t="s">
        <v>515</v>
      </c>
      <c r="D389" s="3" t="s">
        <v>894</v>
      </c>
      <c r="E389" s="18">
        <v>38111</v>
      </c>
      <c r="F389" s="3" t="s">
        <v>478</v>
      </c>
      <c r="G389" s="3">
        <v>5</v>
      </c>
      <c r="H389" s="3">
        <v>7</v>
      </c>
      <c r="I389" s="3">
        <v>6</v>
      </c>
      <c r="J389" s="3"/>
      <c r="K389" s="3"/>
      <c r="L389" s="3"/>
      <c r="M389" s="3"/>
      <c r="N389" s="32">
        <v>43170</v>
      </c>
      <c r="O389" s="16">
        <f t="shared" si="21"/>
        <v>18</v>
      </c>
      <c r="P389" s="17">
        <f>COUNTIF($X:$X,X389)</f>
        <v>37</v>
      </c>
      <c r="Q389" s="17">
        <f>VLOOKUP("M"&amp;TEXT(G389,"0"),Punten!$A$1:$D$40,4,FALSE)</f>
        <v>4</v>
      </c>
      <c r="R389" s="17">
        <f>VLOOKUP("M"&amp;TEXT(H389,"0"),Punten!$A$1:$D$40,4,FALSE)</f>
        <v>2</v>
      </c>
      <c r="S389" s="17">
        <f>VLOOKUP("M"&amp;TEXT(I389,"0"),Punten!$A$1:$D$40,4,FALSE)</f>
        <v>3</v>
      </c>
      <c r="T389" s="17">
        <f>VLOOKUP("K"&amp;TEXT(K389,"0"),Punten!$A$1:$D$40,4,FALSE)</f>
        <v>0</v>
      </c>
      <c r="U389" s="17">
        <f>VLOOKUP("H"&amp;TEXT(L389,"0"),Punten!$A$1:$D$49,4,FALSE)</f>
        <v>0</v>
      </c>
      <c r="V389" s="17">
        <f>VLOOKUP("F"&amp;TEXT(M389,"0"),Punten!$A$1:$D$39,4,FALSE)</f>
        <v>0</v>
      </c>
      <c r="W389" s="17">
        <f t="shared" si="22"/>
        <v>9</v>
      </c>
      <c r="X389" s="17" t="str">
        <f t="shared" si="23"/>
        <v>43170B14</v>
      </c>
      <c r="Y389" s="17" t="str">
        <f>VLOOKUP(A389,'Klasse omschrijving'!$A$1:$B$44,2,FALSE)</f>
        <v>Boys 14 jaar</v>
      </c>
    </row>
    <row r="390" spans="1:25" ht="14.4" x14ac:dyDescent="0.3">
      <c r="A390" s="3" t="s">
        <v>38</v>
      </c>
      <c r="B390" s="3">
        <v>1712</v>
      </c>
      <c r="C390" s="3" t="s">
        <v>290</v>
      </c>
      <c r="D390" s="3" t="s">
        <v>746</v>
      </c>
      <c r="E390" s="18">
        <v>38041</v>
      </c>
      <c r="F390" s="3" t="s">
        <v>424</v>
      </c>
      <c r="G390" s="3">
        <v>7</v>
      </c>
      <c r="H390" s="3">
        <v>6</v>
      </c>
      <c r="I390" s="3">
        <v>7</v>
      </c>
      <c r="J390" s="3"/>
      <c r="K390" s="3"/>
      <c r="L390" s="3"/>
      <c r="M390" s="3"/>
      <c r="N390" s="32">
        <v>43170</v>
      </c>
      <c r="O390" s="16">
        <f t="shared" si="21"/>
        <v>20</v>
      </c>
      <c r="P390" s="17">
        <f>COUNTIF($X:$X,X390)</f>
        <v>37</v>
      </c>
      <c r="Q390" s="17">
        <f>VLOOKUP("M"&amp;TEXT(G390,"0"),Punten!$A$1:$D$40,4,FALSE)</f>
        <v>2</v>
      </c>
      <c r="R390" s="17">
        <f>VLOOKUP("M"&amp;TEXT(H390,"0"),Punten!$A$1:$D$40,4,FALSE)</f>
        <v>3</v>
      </c>
      <c r="S390" s="17">
        <f>VLOOKUP("M"&amp;TEXT(I390,"0"),Punten!$A$1:$D$40,4,FALSE)</f>
        <v>2</v>
      </c>
      <c r="T390" s="17">
        <f>VLOOKUP("K"&amp;TEXT(K390,"0"),Punten!$A$1:$D$40,4,FALSE)</f>
        <v>0</v>
      </c>
      <c r="U390" s="17">
        <f>VLOOKUP("H"&amp;TEXT(L390,"0"),Punten!$A$1:$D$49,4,FALSE)</f>
        <v>0</v>
      </c>
      <c r="V390" s="17">
        <f>VLOOKUP("F"&amp;TEXT(M390,"0"),Punten!$A$1:$D$39,4,FALSE)</f>
        <v>0</v>
      </c>
      <c r="W390" s="17">
        <f t="shared" si="22"/>
        <v>7</v>
      </c>
      <c r="X390" s="17" t="str">
        <f t="shared" si="23"/>
        <v>43170B14</v>
      </c>
      <c r="Y390" s="17" t="str">
        <f>VLOOKUP(A390,'Klasse omschrijving'!$A$1:$B$44,2,FALSE)</f>
        <v>Boys 14 jaar</v>
      </c>
    </row>
    <row r="391" spans="1:25" ht="14.4" x14ac:dyDescent="0.3">
      <c r="A391" s="3" t="s">
        <v>38</v>
      </c>
      <c r="B391" s="3">
        <v>42112</v>
      </c>
      <c r="C391" s="3" t="s">
        <v>739</v>
      </c>
      <c r="D391" s="3" t="s">
        <v>219</v>
      </c>
      <c r="E391" s="18">
        <v>38297</v>
      </c>
      <c r="F391" s="3" t="s">
        <v>71</v>
      </c>
      <c r="G391" s="3">
        <v>6</v>
      </c>
      <c r="H391" s="3">
        <v>7</v>
      </c>
      <c r="I391" s="3">
        <v>7</v>
      </c>
      <c r="J391" s="3"/>
      <c r="K391" s="3"/>
      <c r="L391" s="3"/>
      <c r="M391" s="3"/>
      <c r="N391" s="32">
        <v>43170</v>
      </c>
      <c r="O391" s="16">
        <f t="shared" si="21"/>
        <v>20</v>
      </c>
      <c r="P391" s="17">
        <f>COUNTIF($X:$X,X391)</f>
        <v>37</v>
      </c>
      <c r="Q391" s="17">
        <f>VLOOKUP("M"&amp;TEXT(G391,"0"),Punten!$A$1:$D$40,4,FALSE)</f>
        <v>3</v>
      </c>
      <c r="R391" s="17">
        <f>VLOOKUP("M"&amp;TEXT(H391,"0"),Punten!$A$1:$D$40,4,FALSE)</f>
        <v>2</v>
      </c>
      <c r="S391" s="17">
        <f>VLOOKUP("M"&amp;TEXT(I391,"0"),Punten!$A$1:$D$40,4,FALSE)</f>
        <v>2</v>
      </c>
      <c r="T391" s="17">
        <f>VLOOKUP("K"&amp;TEXT(K391,"0"),Punten!$A$1:$D$40,4,FALSE)</f>
        <v>0</v>
      </c>
      <c r="U391" s="17">
        <f>VLOOKUP("H"&amp;TEXT(L391,"0"),Punten!$A$1:$D$49,4,FALSE)</f>
        <v>0</v>
      </c>
      <c r="V391" s="17">
        <f>VLOOKUP("F"&amp;TEXT(M391,"0"),Punten!$A$1:$D$39,4,FALSE)</f>
        <v>0</v>
      </c>
      <c r="W391" s="17">
        <f t="shared" si="22"/>
        <v>7</v>
      </c>
      <c r="X391" s="17" t="str">
        <f t="shared" si="23"/>
        <v>43170B14</v>
      </c>
      <c r="Y391" s="17" t="str">
        <f>VLOOKUP(A391,'Klasse omschrijving'!$A$1:$B$44,2,FALSE)</f>
        <v>Boys 14 jaar</v>
      </c>
    </row>
    <row r="392" spans="1:25" ht="14.4" x14ac:dyDescent="0.3">
      <c r="A392" s="3" t="s">
        <v>38</v>
      </c>
      <c r="B392" s="3">
        <v>52097</v>
      </c>
      <c r="C392" s="3" t="s">
        <v>225</v>
      </c>
      <c r="D392" s="3" t="s">
        <v>1064</v>
      </c>
      <c r="E392" s="18">
        <v>38276</v>
      </c>
      <c r="F392" s="3" t="s">
        <v>143</v>
      </c>
      <c r="G392" s="3">
        <v>7</v>
      </c>
      <c r="H392" s="3">
        <v>7</v>
      </c>
      <c r="I392" s="3">
        <v>7</v>
      </c>
      <c r="J392" s="3"/>
      <c r="K392" s="3"/>
      <c r="L392" s="3"/>
      <c r="M392" s="3"/>
      <c r="N392" s="32">
        <v>43170</v>
      </c>
      <c r="O392" s="16">
        <f t="shared" si="21"/>
        <v>21</v>
      </c>
      <c r="P392" s="17">
        <f>COUNTIF($X:$X,X392)</f>
        <v>37</v>
      </c>
      <c r="Q392" s="17">
        <f>VLOOKUP("M"&amp;TEXT(G392,"0"),Punten!$A$1:$D$40,4,FALSE)</f>
        <v>2</v>
      </c>
      <c r="R392" s="17">
        <f>VLOOKUP("M"&amp;TEXT(H392,"0"),Punten!$A$1:$D$40,4,FALSE)</f>
        <v>2</v>
      </c>
      <c r="S392" s="17">
        <f>VLOOKUP("M"&amp;TEXT(I392,"0"),Punten!$A$1:$D$40,4,FALSE)</f>
        <v>2</v>
      </c>
      <c r="T392" s="17">
        <f>VLOOKUP("K"&amp;TEXT(K392,"0"),Punten!$A$1:$D$40,4,FALSE)</f>
        <v>0</v>
      </c>
      <c r="U392" s="17">
        <f>VLOOKUP("H"&amp;TEXT(L392,"0"),Punten!$A$1:$D$49,4,FALSE)</f>
        <v>0</v>
      </c>
      <c r="V392" s="17">
        <f>VLOOKUP("F"&amp;TEXT(M392,"0"),Punten!$A$1:$D$39,4,FALSE)</f>
        <v>0</v>
      </c>
      <c r="W392" s="17">
        <f t="shared" si="22"/>
        <v>6</v>
      </c>
      <c r="X392" s="17" t="str">
        <f t="shared" si="23"/>
        <v>43170B14</v>
      </c>
      <c r="Y392" s="17" t="str">
        <f>VLOOKUP(A392,'Klasse omschrijving'!$A$1:$B$44,2,FALSE)</f>
        <v>Boys 14 jaar</v>
      </c>
    </row>
    <row r="393" spans="1:25" ht="14.4" x14ac:dyDescent="0.3">
      <c r="A393" s="3" t="s">
        <v>38</v>
      </c>
      <c r="B393" s="3">
        <v>44144</v>
      </c>
      <c r="C393" s="3" t="s">
        <v>661</v>
      </c>
      <c r="D393" s="3" t="s">
        <v>674</v>
      </c>
      <c r="E393" s="18">
        <v>38262</v>
      </c>
      <c r="F393" s="3" t="s">
        <v>71</v>
      </c>
      <c r="G393" s="3">
        <v>7</v>
      </c>
      <c r="H393" s="3">
        <v>7</v>
      </c>
      <c r="I393" s="3">
        <v>7</v>
      </c>
      <c r="J393" s="3"/>
      <c r="K393" s="3"/>
      <c r="L393" s="3"/>
      <c r="M393" s="3"/>
      <c r="N393" s="32">
        <v>43170</v>
      </c>
      <c r="O393" s="16">
        <f t="shared" si="21"/>
        <v>21</v>
      </c>
      <c r="P393" s="17">
        <f>COUNTIF($X:$X,X393)</f>
        <v>37</v>
      </c>
      <c r="Q393" s="17">
        <f>VLOOKUP("M"&amp;TEXT(G393,"0"),Punten!$A$1:$D$40,4,FALSE)</f>
        <v>2</v>
      </c>
      <c r="R393" s="17">
        <f>VLOOKUP("M"&amp;TEXT(H393,"0"),Punten!$A$1:$D$40,4,FALSE)</f>
        <v>2</v>
      </c>
      <c r="S393" s="17">
        <f>VLOOKUP("M"&amp;TEXT(I393,"0"),Punten!$A$1:$D$40,4,FALSE)</f>
        <v>2</v>
      </c>
      <c r="T393" s="17">
        <f>VLOOKUP("K"&amp;TEXT(K393,"0"),Punten!$A$1:$D$40,4,FALSE)</f>
        <v>0</v>
      </c>
      <c r="U393" s="17">
        <f>VLOOKUP("H"&amp;TEXT(L393,"0"),Punten!$A$1:$D$49,4,FALSE)</f>
        <v>0</v>
      </c>
      <c r="V393" s="17">
        <f>VLOOKUP("F"&amp;TEXT(M393,"0"),Punten!$A$1:$D$39,4,FALSE)</f>
        <v>0</v>
      </c>
      <c r="W393" s="17">
        <f t="shared" si="22"/>
        <v>6</v>
      </c>
      <c r="X393" s="17" t="str">
        <f t="shared" si="23"/>
        <v>43170B14</v>
      </c>
      <c r="Y393" s="17" t="str">
        <f>VLOOKUP(A393,'Klasse omschrijving'!$A$1:$B$44,2,FALSE)</f>
        <v>Boys 14 jaar</v>
      </c>
    </row>
    <row r="394" spans="1:25" ht="14.4" x14ac:dyDescent="0.3">
      <c r="A394" s="3" t="s">
        <v>38</v>
      </c>
      <c r="B394" s="3">
        <v>728</v>
      </c>
      <c r="C394" s="3" t="s">
        <v>530</v>
      </c>
      <c r="D394" s="3" t="s">
        <v>1065</v>
      </c>
      <c r="E394" s="18">
        <v>38321</v>
      </c>
      <c r="F394" s="3" t="s">
        <v>478</v>
      </c>
      <c r="G394" s="3">
        <v>10</v>
      </c>
      <c r="H394" s="3">
        <v>7</v>
      </c>
      <c r="I394" s="3">
        <v>7</v>
      </c>
      <c r="J394" s="3"/>
      <c r="K394" s="3"/>
      <c r="L394" s="3"/>
      <c r="M394" s="3"/>
      <c r="N394" s="32">
        <v>43170</v>
      </c>
      <c r="O394" s="16">
        <f t="shared" si="21"/>
        <v>24</v>
      </c>
      <c r="P394" s="17">
        <f>COUNTIF($X:$X,X394)</f>
        <v>37</v>
      </c>
      <c r="Q394" s="17">
        <f>VLOOKUP("M"&amp;TEXT(G394,"0"),Punten!$A$1:$D$40,4,FALSE)</f>
        <v>0</v>
      </c>
      <c r="R394" s="17">
        <f>VLOOKUP("M"&amp;TEXT(H394,"0"),Punten!$A$1:$D$40,4,FALSE)</f>
        <v>2</v>
      </c>
      <c r="S394" s="17">
        <f>VLOOKUP("M"&amp;TEXT(I394,"0"),Punten!$A$1:$D$40,4,FALSE)</f>
        <v>2</v>
      </c>
      <c r="T394" s="17">
        <f>VLOOKUP("K"&amp;TEXT(K394,"0"),Punten!$A$1:$D$40,4,FALSE)</f>
        <v>0</v>
      </c>
      <c r="U394" s="17">
        <f>VLOOKUP("H"&amp;TEXT(L394,"0"),Punten!$A$1:$D$49,4,FALSE)</f>
        <v>0</v>
      </c>
      <c r="V394" s="17">
        <f>VLOOKUP("F"&amp;TEXT(M394,"0"),Punten!$A$1:$D$39,4,FALSE)</f>
        <v>0</v>
      </c>
      <c r="W394" s="17">
        <f t="shared" si="22"/>
        <v>4</v>
      </c>
      <c r="X394" s="17" t="str">
        <f t="shared" si="23"/>
        <v>43170B14</v>
      </c>
      <c r="Y394" s="17" t="str">
        <f>VLOOKUP(A394,'Klasse omschrijving'!$A$1:$B$44,2,FALSE)</f>
        <v>Boys 14 jaar</v>
      </c>
    </row>
    <row r="395" spans="1:25" ht="14.4" x14ac:dyDescent="0.3">
      <c r="A395" s="3" t="s">
        <v>38</v>
      </c>
      <c r="B395" s="3">
        <v>44164</v>
      </c>
      <c r="C395" s="3" t="s">
        <v>70</v>
      </c>
      <c r="D395" s="3" t="s">
        <v>1066</v>
      </c>
      <c r="E395" s="18">
        <v>38311</v>
      </c>
      <c r="F395" s="3" t="s">
        <v>106</v>
      </c>
      <c r="G395" s="3">
        <v>7</v>
      </c>
      <c r="H395" s="3">
        <v>8</v>
      </c>
      <c r="I395" s="3">
        <v>8</v>
      </c>
      <c r="J395" s="3"/>
      <c r="K395" s="3"/>
      <c r="L395" s="3"/>
      <c r="M395" s="3"/>
      <c r="N395" s="32">
        <v>43170</v>
      </c>
      <c r="O395" s="16">
        <f t="shared" si="21"/>
        <v>23</v>
      </c>
      <c r="P395" s="17">
        <f>COUNTIF($X:$X,X395)</f>
        <v>37</v>
      </c>
      <c r="Q395" s="17">
        <f>VLOOKUP("M"&amp;TEXT(G395,"0"),Punten!$A$1:$D$40,4,FALSE)</f>
        <v>2</v>
      </c>
      <c r="R395" s="17">
        <f>VLOOKUP("M"&amp;TEXT(H395,"0"),Punten!$A$1:$D$40,4,FALSE)</f>
        <v>1</v>
      </c>
      <c r="S395" s="17">
        <f>VLOOKUP("M"&amp;TEXT(I395,"0"),Punten!$A$1:$D$40,4,FALSE)</f>
        <v>1</v>
      </c>
      <c r="T395" s="17">
        <f>VLOOKUP("K"&amp;TEXT(K395,"0"),Punten!$A$1:$D$40,4,FALSE)</f>
        <v>0</v>
      </c>
      <c r="U395" s="17">
        <f>VLOOKUP("H"&amp;TEXT(L395,"0"),Punten!$A$1:$D$49,4,FALSE)</f>
        <v>0</v>
      </c>
      <c r="V395" s="17">
        <f>VLOOKUP("F"&amp;TEXT(M395,"0"),Punten!$A$1:$D$39,4,FALSE)</f>
        <v>0</v>
      </c>
      <c r="W395" s="17">
        <f t="shared" si="22"/>
        <v>4</v>
      </c>
      <c r="X395" s="17" t="str">
        <f t="shared" si="23"/>
        <v>43170B14</v>
      </c>
      <c r="Y395" s="17" t="str">
        <f>VLOOKUP(A395,'Klasse omschrijving'!$A$1:$B$44,2,FALSE)</f>
        <v>Boys 14 jaar</v>
      </c>
    </row>
    <row r="396" spans="1:25" ht="14.4" x14ac:dyDescent="0.3">
      <c r="A396" s="3" t="s">
        <v>38</v>
      </c>
      <c r="B396" s="3">
        <v>51430</v>
      </c>
      <c r="C396" s="3" t="s">
        <v>67</v>
      </c>
      <c r="D396" s="3" t="s">
        <v>226</v>
      </c>
      <c r="E396" s="18">
        <v>38225</v>
      </c>
      <c r="F396" s="3" t="s">
        <v>71</v>
      </c>
      <c r="G396" s="3">
        <v>8</v>
      </c>
      <c r="H396" s="3">
        <v>8</v>
      </c>
      <c r="I396" s="3">
        <v>8</v>
      </c>
      <c r="J396" s="3"/>
      <c r="K396" s="3"/>
      <c r="L396" s="3"/>
      <c r="M396" s="3"/>
      <c r="N396" s="32">
        <v>43170</v>
      </c>
      <c r="O396" s="16">
        <f t="shared" si="21"/>
        <v>24</v>
      </c>
      <c r="P396" s="17">
        <f>COUNTIF($X:$X,X396)</f>
        <v>37</v>
      </c>
      <c r="Q396" s="17">
        <f>VLOOKUP("M"&amp;TEXT(G396,"0"),Punten!$A$1:$D$40,4,FALSE)</f>
        <v>1</v>
      </c>
      <c r="R396" s="17">
        <f>VLOOKUP("M"&amp;TEXT(H396,"0"),Punten!$A$1:$D$40,4,FALSE)</f>
        <v>1</v>
      </c>
      <c r="S396" s="17">
        <f>VLOOKUP("M"&amp;TEXT(I396,"0"),Punten!$A$1:$D$40,4,FALSE)</f>
        <v>1</v>
      </c>
      <c r="T396" s="17">
        <f>VLOOKUP("K"&amp;TEXT(K396,"0"),Punten!$A$1:$D$40,4,FALSE)</f>
        <v>0</v>
      </c>
      <c r="U396" s="17">
        <f>VLOOKUP("H"&amp;TEXT(L396,"0"),Punten!$A$1:$D$49,4,FALSE)</f>
        <v>0</v>
      </c>
      <c r="V396" s="17">
        <f>VLOOKUP("F"&amp;TEXT(M396,"0"),Punten!$A$1:$D$39,4,FALSE)</f>
        <v>0</v>
      </c>
      <c r="W396" s="17">
        <f t="shared" si="22"/>
        <v>3</v>
      </c>
      <c r="X396" s="17" t="str">
        <f t="shared" si="23"/>
        <v>43170B14</v>
      </c>
      <c r="Y396" s="17" t="str">
        <f>VLOOKUP(A396,'Klasse omschrijving'!$A$1:$B$44,2,FALSE)</f>
        <v>Boys 14 jaar</v>
      </c>
    </row>
    <row r="397" spans="1:25" ht="14.4" x14ac:dyDescent="0.3">
      <c r="A397" s="3" t="s">
        <v>39</v>
      </c>
      <c r="B397" s="3">
        <v>46998</v>
      </c>
      <c r="C397" s="3" t="s">
        <v>164</v>
      </c>
      <c r="D397" s="3" t="s">
        <v>255</v>
      </c>
      <c r="E397" s="18">
        <v>37640</v>
      </c>
      <c r="F397" s="3" t="s">
        <v>206</v>
      </c>
      <c r="G397" s="3">
        <v>1</v>
      </c>
      <c r="H397" s="3">
        <v>1</v>
      </c>
      <c r="I397" s="3">
        <v>1</v>
      </c>
      <c r="J397" s="3"/>
      <c r="K397" s="3">
        <v>1</v>
      </c>
      <c r="L397" s="3">
        <v>1</v>
      </c>
      <c r="M397" s="3">
        <v>1</v>
      </c>
      <c r="N397" s="32">
        <v>43170</v>
      </c>
      <c r="O397" s="16">
        <f t="shared" si="21"/>
        <v>3</v>
      </c>
      <c r="P397" s="17">
        <f>COUNTIF($X:$X,X397)</f>
        <v>61</v>
      </c>
      <c r="Q397" s="17">
        <f>VLOOKUP("M"&amp;TEXT(G397,"0"),Punten!$A$1:$D$40,4,FALSE)</f>
        <v>8</v>
      </c>
      <c r="R397" s="17">
        <f>VLOOKUP("M"&amp;TEXT(H397,"0"),Punten!$A$1:$D$40,4,FALSE)</f>
        <v>8</v>
      </c>
      <c r="S397" s="17">
        <f>VLOOKUP("M"&amp;TEXT(I397,"0"),Punten!$A$1:$D$40,4,FALSE)</f>
        <v>8</v>
      </c>
      <c r="T397" s="17">
        <f>VLOOKUP("K"&amp;TEXT(K397,"0"),Punten!$A$1:$D$40,4,FALSE)</f>
        <v>5</v>
      </c>
      <c r="U397" s="17">
        <f>VLOOKUP("H"&amp;TEXT(L397,"0"),Punten!$A$1:$D$49,4,FALSE)</f>
        <v>5</v>
      </c>
      <c r="V397" s="17">
        <f>VLOOKUP("F"&amp;TEXT(M397,"0"),Punten!$A$1:$D$39,4,FALSE)</f>
        <v>50</v>
      </c>
      <c r="W397" s="17">
        <f t="shared" si="22"/>
        <v>84</v>
      </c>
      <c r="X397" s="17" t="str">
        <f t="shared" si="23"/>
        <v>43170B15</v>
      </c>
      <c r="Y397" s="17" t="str">
        <f>VLOOKUP(A397,'Klasse omschrijving'!$A$1:$B$44,2,FALSE)</f>
        <v>Boys 15/16 jaar</v>
      </c>
    </row>
    <row r="398" spans="1:25" ht="14.4" x14ac:dyDescent="0.3">
      <c r="A398" s="3" t="s">
        <v>39</v>
      </c>
      <c r="B398" s="3">
        <v>50538</v>
      </c>
      <c r="C398" s="3" t="s">
        <v>745</v>
      </c>
      <c r="D398" s="3" t="s">
        <v>288</v>
      </c>
      <c r="E398" s="18">
        <v>37307</v>
      </c>
      <c r="F398" s="3" t="s">
        <v>1040</v>
      </c>
      <c r="G398" s="3">
        <v>1</v>
      </c>
      <c r="H398" s="3">
        <v>1</v>
      </c>
      <c r="I398" s="3">
        <v>1</v>
      </c>
      <c r="J398" s="3"/>
      <c r="K398" s="3">
        <v>2</v>
      </c>
      <c r="L398" s="3">
        <v>1</v>
      </c>
      <c r="M398" s="3">
        <v>2</v>
      </c>
      <c r="N398" s="32">
        <v>43170</v>
      </c>
      <c r="O398" s="16">
        <f t="shared" si="21"/>
        <v>3</v>
      </c>
      <c r="P398" s="17">
        <f>COUNTIF($X:$X,X398)</f>
        <v>61</v>
      </c>
      <c r="Q398" s="17">
        <f>VLOOKUP("M"&amp;TEXT(G398,"0"),Punten!$A$1:$D$40,4,FALSE)</f>
        <v>8</v>
      </c>
      <c r="R398" s="17">
        <f>VLOOKUP("M"&amp;TEXT(H398,"0"),Punten!$A$1:$D$40,4,FALSE)</f>
        <v>8</v>
      </c>
      <c r="S398" s="17">
        <f>VLOOKUP("M"&amp;TEXT(I398,"0"),Punten!$A$1:$D$40,4,FALSE)</f>
        <v>8</v>
      </c>
      <c r="T398" s="17">
        <f>VLOOKUP("K"&amp;TEXT(K398,"0"),Punten!$A$1:$D$40,4,FALSE)</f>
        <v>5</v>
      </c>
      <c r="U398" s="17">
        <f>VLOOKUP("H"&amp;TEXT(L398,"0"),Punten!$A$1:$D$49,4,FALSE)</f>
        <v>5</v>
      </c>
      <c r="V398" s="17">
        <f>VLOOKUP("F"&amp;TEXT(M398,"0"),Punten!$A$1:$D$39,4,FALSE)</f>
        <v>30</v>
      </c>
      <c r="W398" s="17">
        <f t="shared" si="22"/>
        <v>64</v>
      </c>
      <c r="X398" s="17" t="str">
        <f t="shared" si="23"/>
        <v>43170B15</v>
      </c>
      <c r="Y398" s="17" t="str">
        <f>VLOOKUP(A398,'Klasse omschrijving'!$A$1:$B$44,2,FALSE)</f>
        <v>Boys 15/16 jaar</v>
      </c>
    </row>
    <row r="399" spans="1:25" ht="14.4" x14ac:dyDescent="0.3">
      <c r="A399" s="3" t="s">
        <v>39</v>
      </c>
      <c r="B399" s="3">
        <v>54625</v>
      </c>
      <c r="C399" s="3" t="s">
        <v>386</v>
      </c>
      <c r="D399" s="3" t="s">
        <v>253</v>
      </c>
      <c r="E399" s="18">
        <v>37687</v>
      </c>
      <c r="F399" s="3" t="s">
        <v>1055</v>
      </c>
      <c r="G399" s="3">
        <v>1</v>
      </c>
      <c r="H399" s="3">
        <v>1</v>
      </c>
      <c r="I399" s="3">
        <v>1</v>
      </c>
      <c r="J399" s="3"/>
      <c r="K399" s="3">
        <v>1</v>
      </c>
      <c r="L399" s="3">
        <v>3</v>
      </c>
      <c r="M399" s="3">
        <v>3</v>
      </c>
      <c r="N399" s="32">
        <v>43170</v>
      </c>
      <c r="O399" s="16">
        <f t="shared" si="21"/>
        <v>3</v>
      </c>
      <c r="P399" s="17">
        <f>COUNTIF($X:$X,X399)</f>
        <v>61</v>
      </c>
      <c r="Q399" s="17">
        <f>VLOOKUP("M"&amp;TEXT(G399,"0"),Punten!$A$1:$D$40,4,FALSE)</f>
        <v>8</v>
      </c>
      <c r="R399" s="17">
        <f>VLOOKUP("M"&amp;TEXT(H399,"0"),Punten!$A$1:$D$40,4,FALSE)</f>
        <v>8</v>
      </c>
      <c r="S399" s="17">
        <f>VLOOKUP("M"&amp;TEXT(I399,"0"),Punten!$A$1:$D$40,4,FALSE)</f>
        <v>8</v>
      </c>
      <c r="T399" s="17">
        <f>VLOOKUP("K"&amp;TEXT(K399,"0"),Punten!$A$1:$D$40,4,FALSE)</f>
        <v>5</v>
      </c>
      <c r="U399" s="17">
        <f>VLOOKUP("H"&amp;TEXT(L399,"0"),Punten!$A$1:$D$49,4,FALSE)</f>
        <v>5</v>
      </c>
      <c r="V399" s="17">
        <f>VLOOKUP("F"&amp;TEXT(M399,"0"),Punten!$A$1:$D$39,4,FALSE)</f>
        <v>25</v>
      </c>
      <c r="W399" s="17">
        <f t="shared" si="22"/>
        <v>59</v>
      </c>
      <c r="X399" s="17" t="str">
        <f t="shared" si="23"/>
        <v>43170B15</v>
      </c>
      <c r="Y399" s="17" t="str">
        <f>VLOOKUP(A399,'Klasse omschrijving'!$A$1:$B$44,2,FALSE)</f>
        <v>Boys 15/16 jaar</v>
      </c>
    </row>
    <row r="400" spans="1:25" ht="14.4" x14ac:dyDescent="0.3">
      <c r="A400" s="3" t="s">
        <v>39</v>
      </c>
      <c r="B400" s="3">
        <v>46273</v>
      </c>
      <c r="C400" s="3" t="s">
        <v>788</v>
      </c>
      <c r="D400" s="3" t="s">
        <v>215</v>
      </c>
      <c r="E400" s="18">
        <v>37838</v>
      </c>
      <c r="F400" s="3" t="s">
        <v>216</v>
      </c>
      <c r="G400" s="3">
        <v>1</v>
      </c>
      <c r="H400" s="3">
        <v>1</v>
      </c>
      <c r="I400" s="3">
        <v>1</v>
      </c>
      <c r="J400" s="3"/>
      <c r="K400" s="3">
        <v>2</v>
      </c>
      <c r="L400" s="3">
        <v>4</v>
      </c>
      <c r="M400" s="3">
        <v>4</v>
      </c>
      <c r="N400" s="32">
        <v>43170</v>
      </c>
      <c r="O400" s="16">
        <f t="shared" si="21"/>
        <v>3</v>
      </c>
      <c r="P400" s="17">
        <f>COUNTIF($X:$X,X400)</f>
        <v>61</v>
      </c>
      <c r="Q400" s="17">
        <f>VLOOKUP("M"&amp;TEXT(G400,"0"),Punten!$A$1:$D$40,4,FALSE)</f>
        <v>8</v>
      </c>
      <c r="R400" s="17">
        <f>VLOOKUP("M"&amp;TEXT(H400,"0"),Punten!$A$1:$D$40,4,FALSE)</f>
        <v>8</v>
      </c>
      <c r="S400" s="17">
        <f>VLOOKUP("M"&amp;TEXT(I400,"0"),Punten!$A$1:$D$40,4,FALSE)</f>
        <v>8</v>
      </c>
      <c r="T400" s="17">
        <f>VLOOKUP("K"&amp;TEXT(K400,"0"),Punten!$A$1:$D$40,4,FALSE)</f>
        <v>5</v>
      </c>
      <c r="U400" s="17">
        <f>VLOOKUP("H"&amp;TEXT(L400,"0"),Punten!$A$1:$D$49,4,FALSE)</f>
        <v>5</v>
      </c>
      <c r="V400" s="17">
        <f>VLOOKUP("F"&amp;TEXT(M400,"0"),Punten!$A$1:$D$39,4,FALSE)</f>
        <v>20</v>
      </c>
      <c r="W400" s="17">
        <f t="shared" si="22"/>
        <v>54</v>
      </c>
      <c r="X400" s="17" t="str">
        <f t="shared" si="23"/>
        <v>43170B15</v>
      </c>
      <c r="Y400" s="17" t="str">
        <f>VLOOKUP(A400,'Klasse omschrijving'!$A$1:$B$44,2,FALSE)</f>
        <v>Boys 15/16 jaar</v>
      </c>
    </row>
    <row r="401" spans="1:25" ht="14.4" x14ac:dyDescent="0.3">
      <c r="A401" s="3" t="s">
        <v>39</v>
      </c>
      <c r="B401" s="3">
        <v>44829</v>
      </c>
      <c r="C401" s="3" t="s">
        <v>79</v>
      </c>
      <c r="D401" s="3" t="s">
        <v>287</v>
      </c>
      <c r="E401" s="18">
        <v>37297</v>
      </c>
      <c r="F401" s="3" t="s">
        <v>240</v>
      </c>
      <c r="G401" s="3">
        <v>1</v>
      </c>
      <c r="H401" s="3">
        <v>1</v>
      </c>
      <c r="I401" s="3">
        <v>1</v>
      </c>
      <c r="J401" s="3"/>
      <c r="K401" s="3">
        <v>2</v>
      </c>
      <c r="L401" s="3">
        <v>2</v>
      </c>
      <c r="M401" s="3">
        <v>5</v>
      </c>
      <c r="N401" s="32">
        <v>43170</v>
      </c>
      <c r="O401" s="16">
        <f t="shared" si="21"/>
        <v>3</v>
      </c>
      <c r="P401" s="17">
        <f>COUNTIF($X:$X,X401)</f>
        <v>61</v>
      </c>
      <c r="Q401" s="17">
        <f>VLOOKUP("M"&amp;TEXT(G401,"0"),Punten!$A$1:$D$40,4,FALSE)</f>
        <v>8</v>
      </c>
      <c r="R401" s="17">
        <f>VLOOKUP("M"&amp;TEXT(H401,"0"),Punten!$A$1:$D$40,4,FALSE)</f>
        <v>8</v>
      </c>
      <c r="S401" s="17">
        <f>VLOOKUP("M"&amp;TEXT(I401,"0"),Punten!$A$1:$D$40,4,FALSE)</f>
        <v>8</v>
      </c>
      <c r="T401" s="17">
        <f>VLOOKUP("K"&amp;TEXT(K401,"0"),Punten!$A$1:$D$40,4,FALSE)</f>
        <v>5</v>
      </c>
      <c r="U401" s="17">
        <f>VLOOKUP("H"&amp;TEXT(L401,"0"),Punten!$A$1:$D$49,4,FALSE)</f>
        <v>5</v>
      </c>
      <c r="V401" s="17">
        <f>VLOOKUP("F"&amp;TEXT(M401,"0"),Punten!$A$1:$D$39,4,FALSE)</f>
        <v>17</v>
      </c>
      <c r="W401" s="17">
        <f t="shared" si="22"/>
        <v>51</v>
      </c>
      <c r="X401" s="17" t="str">
        <f t="shared" si="23"/>
        <v>43170B15</v>
      </c>
      <c r="Y401" s="17" t="str">
        <f>VLOOKUP(A401,'Klasse omschrijving'!$A$1:$B$44,2,FALSE)</f>
        <v>Boys 15/16 jaar</v>
      </c>
    </row>
    <row r="402" spans="1:25" ht="14.4" x14ac:dyDescent="0.3">
      <c r="A402" s="3" t="s">
        <v>39</v>
      </c>
      <c r="B402" s="3">
        <v>53722</v>
      </c>
      <c r="C402" s="3" t="s">
        <v>1067</v>
      </c>
      <c r="D402" s="3" t="s">
        <v>283</v>
      </c>
      <c r="E402" s="18">
        <v>37259</v>
      </c>
      <c r="F402" s="3" t="s">
        <v>202</v>
      </c>
      <c r="G402" s="3">
        <v>2</v>
      </c>
      <c r="H402" s="3">
        <v>2</v>
      </c>
      <c r="I402" s="3">
        <v>2</v>
      </c>
      <c r="J402" s="3"/>
      <c r="K402" s="3">
        <v>2</v>
      </c>
      <c r="L402" s="3">
        <v>4</v>
      </c>
      <c r="M402" s="3">
        <v>6</v>
      </c>
      <c r="N402" s="32">
        <v>43170</v>
      </c>
      <c r="O402" s="16">
        <f t="shared" si="21"/>
        <v>6</v>
      </c>
      <c r="P402" s="17">
        <f>COUNTIF($X:$X,X402)</f>
        <v>61</v>
      </c>
      <c r="Q402" s="17">
        <f>VLOOKUP("M"&amp;TEXT(G402,"0"),Punten!$A$1:$D$40,4,FALSE)</f>
        <v>7</v>
      </c>
      <c r="R402" s="17">
        <f>VLOOKUP("M"&amp;TEXT(H402,"0"),Punten!$A$1:$D$40,4,FALSE)</f>
        <v>7</v>
      </c>
      <c r="S402" s="17">
        <f>VLOOKUP("M"&amp;TEXT(I402,"0"),Punten!$A$1:$D$40,4,FALSE)</f>
        <v>7</v>
      </c>
      <c r="T402" s="17">
        <f>VLOOKUP("K"&amp;TEXT(K402,"0"),Punten!$A$1:$D$40,4,FALSE)</f>
        <v>5</v>
      </c>
      <c r="U402" s="17">
        <f>VLOOKUP("H"&amp;TEXT(L402,"0"),Punten!$A$1:$D$49,4,FALSE)</f>
        <v>5</v>
      </c>
      <c r="V402" s="17">
        <f>VLOOKUP("F"&amp;TEXT(M402,"0"),Punten!$A$1:$D$39,4,FALSE)</f>
        <v>15</v>
      </c>
      <c r="W402" s="17">
        <f t="shared" si="22"/>
        <v>46</v>
      </c>
      <c r="X402" s="17" t="str">
        <f t="shared" si="23"/>
        <v>43170B15</v>
      </c>
      <c r="Y402" s="17" t="str">
        <f>VLOOKUP(A402,'Klasse omschrijving'!$A$1:$B$44,2,FALSE)</f>
        <v>Boys 15/16 jaar</v>
      </c>
    </row>
    <row r="403" spans="1:25" ht="14.4" x14ac:dyDescent="0.3">
      <c r="A403" s="3" t="s">
        <v>39</v>
      </c>
      <c r="B403" s="3">
        <v>46310</v>
      </c>
      <c r="C403" s="3" t="s">
        <v>92</v>
      </c>
      <c r="D403" s="3" t="s">
        <v>252</v>
      </c>
      <c r="E403" s="18">
        <v>37957</v>
      </c>
      <c r="F403" s="3" t="s">
        <v>1043</v>
      </c>
      <c r="G403" s="3">
        <v>2</v>
      </c>
      <c r="H403" s="3">
        <v>7</v>
      </c>
      <c r="I403" s="3">
        <v>2</v>
      </c>
      <c r="J403" s="3"/>
      <c r="K403" s="3">
        <v>1</v>
      </c>
      <c r="L403" s="3">
        <v>2</v>
      </c>
      <c r="M403" s="3">
        <v>7</v>
      </c>
      <c r="N403" s="32">
        <v>43170</v>
      </c>
      <c r="O403" s="16">
        <f t="shared" si="21"/>
        <v>11</v>
      </c>
      <c r="P403" s="17">
        <f>COUNTIF($X:$X,X403)</f>
        <v>61</v>
      </c>
      <c r="Q403" s="17">
        <f>VLOOKUP("M"&amp;TEXT(G403,"0"),Punten!$A$1:$D$40,4,FALSE)</f>
        <v>7</v>
      </c>
      <c r="R403" s="17">
        <f>VLOOKUP("M"&amp;TEXT(H403,"0"),Punten!$A$1:$D$40,4,FALSE)</f>
        <v>2</v>
      </c>
      <c r="S403" s="17">
        <f>VLOOKUP("M"&amp;TEXT(I403,"0"),Punten!$A$1:$D$40,4,FALSE)</f>
        <v>7</v>
      </c>
      <c r="T403" s="17">
        <f>VLOOKUP("K"&amp;TEXT(K403,"0"),Punten!$A$1:$D$40,4,FALSE)</f>
        <v>5</v>
      </c>
      <c r="U403" s="17">
        <f>VLOOKUP("H"&amp;TEXT(L403,"0"),Punten!$A$1:$D$49,4,FALSE)</f>
        <v>5</v>
      </c>
      <c r="V403" s="17">
        <f>VLOOKUP("F"&amp;TEXT(M403,"0"),Punten!$A$1:$D$39,4,FALSE)</f>
        <v>13</v>
      </c>
      <c r="W403" s="17">
        <f t="shared" si="22"/>
        <v>39</v>
      </c>
      <c r="X403" s="17" t="str">
        <f t="shared" si="23"/>
        <v>43170B15</v>
      </c>
      <c r="Y403" s="17" t="str">
        <f>VLOOKUP(A403,'Klasse omschrijving'!$A$1:$B$44,2,FALSE)</f>
        <v>Boys 15/16 jaar</v>
      </c>
    </row>
    <row r="404" spans="1:25" ht="14.4" x14ac:dyDescent="0.3">
      <c r="A404" s="3" t="s">
        <v>39</v>
      </c>
      <c r="B404" s="3">
        <v>47017</v>
      </c>
      <c r="C404" s="3" t="s">
        <v>172</v>
      </c>
      <c r="D404" s="3" t="s">
        <v>1068</v>
      </c>
      <c r="E404" s="18">
        <v>37532</v>
      </c>
      <c r="F404" s="3" t="s">
        <v>111</v>
      </c>
      <c r="G404" s="3">
        <v>3</v>
      </c>
      <c r="H404" s="3">
        <v>3</v>
      </c>
      <c r="I404" s="3">
        <v>2</v>
      </c>
      <c r="J404" s="3"/>
      <c r="K404" s="3">
        <v>3</v>
      </c>
      <c r="L404" s="3">
        <v>3</v>
      </c>
      <c r="M404" s="3">
        <v>8</v>
      </c>
      <c r="N404" s="32">
        <v>43170</v>
      </c>
      <c r="O404" s="16">
        <f t="shared" si="21"/>
        <v>8</v>
      </c>
      <c r="P404" s="17">
        <f>COUNTIF($X:$X,X404)</f>
        <v>61</v>
      </c>
      <c r="Q404" s="17">
        <f>VLOOKUP("M"&amp;TEXT(G404,"0"),Punten!$A$1:$D$40,4,FALSE)</f>
        <v>6</v>
      </c>
      <c r="R404" s="17">
        <f>VLOOKUP("M"&amp;TEXT(H404,"0"),Punten!$A$1:$D$40,4,FALSE)</f>
        <v>6</v>
      </c>
      <c r="S404" s="17">
        <f>VLOOKUP("M"&amp;TEXT(I404,"0"),Punten!$A$1:$D$40,4,FALSE)</f>
        <v>7</v>
      </c>
      <c r="T404" s="17">
        <f>VLOOKUP("K"&amp;TEXT(K404,"0"),Punten!$A$1:$D$40,4,FALSE)</f>
        <v>5</v>
      </c>
      <c r="U404" s="17">
        <f>VLOOKUP("H"&amp;TEXT(L404,"0"),Punten!$A$1:$D$49,4,FALSE)</f>
        <v>5</v>
      </c>
      <c r="V404" s="17">
        <f>VLOOKUP("F"&amp;TEXT(M404,"0"),Punten!$A$1:$D$39,4,FALSE)</f>
        <v>11</v>
      </c>
      <c r="W404" s="17">
        <f t="shared" si="22"/>
        <v>40</v>
      </c>
      <c r="X404" s="17" t="str">
        <f t="shared" si="23"/>
        <v>43170B15</v>
      </c>
      <c r="Y404" s="17" t="str">
        <f>VLOOKUP(A404,'Klasse omschrijving'!$A$1:$B$44,2,FALSE)</f>
        <v>Boys 15/16 jaar</v>
      </c>
    </row>
    <row r="405" spans="1:25" ht="14.4" x14ac:dyDescent="0.3">
      <c r="A405" s="3" t="s">
        <v>39</v>
      </c>
      <c r="B405" s="3">
        <v>49613</v>
      </c>
      <c r="C405" s="3" t="s">
        <v>243</v>
      </c>
      <c r="D405" s="3" t="s">
        <v>257</v>
      </c>
      <c r="E405" s="18">
        <v>37663</v>
      </c>
      <c r="F405" s="3" t="s">
        <v>1055</v>
      </c>
      <c r="G405" s="3">
        <v>1</v>
      </c>
      <c r="H405" s="3">
        <v>1</v>
      </c>
      <c r="I405" s="3">
        <v>1</v>
      </c>
      <c r="J405" s="3"/>
      <c r="K405" s="3">
        <v>3</v>
      </c>
      <c r="L405" s="3">
        <v>5</v>
      </c>
      <c r="M405" s="3"/>
      <c r="N405" s="32">
        <v>43170</v>
      </c>
      <c r="O405" s="16">
        <f t="shared" si="21"/>
        <v>3</v>
      </c>
      <c r="P405" s="17">
        <f>COUNTIF($X:$X,X405)</f>
        <v>61</v>
      </c>
      <c r="Q405" s="17">
        <f>VLOOKUP("M"&amp;TEXT(G405,"0"),Punten!$A$1:$D$40,4,FALSE)</f>
        <v>8</v>
      </c>
      <c r="R405" s="17">
        <f>VLOOKUP("M"&amp;TEXT(H405,"0"),Punten!$A$1:$D$40,4,FALSE)</f>
        <v>8</v>
      </c>
      <c r="S405" s="17">
        <f>VLOOKUP("M"&amp;TEXT(I405,"0"),Punten!$A$1:$D$40,4,FALSE)</f>
        <v>8</v>
      </c>
      <c r="T405" s="17">
        <f>VLOOKUP("K"&amp;TEXT(K405,"0"),Punten!$A$1:$D$40,4,FALSE)</f>
        <v>5</v>
      </c>
      <c r="U405" s="17">
        <f>VLOOKUP("H"&amp;TEXT(L405,"0"),Punten!$A$1:$D$49,4,FALSE)</f>
        <v>4</v>
      </c>
      <c r="V405" s="17">
        <f>VLOOKUP("F"&amp;TEXT(M405,"0"),Punten!$A$1:$D$39,4,FALSE)</f>
        <v>0</v>
      </c>
      <c r="W405" s="17">
        <f t="shared" si="22"/>
        <v>33</v>
      </c>
      <c r="X405" s="17" t="str">
        <f t="shared" si="23"/>
        <v>43170B15</v>
      </c>
      <c r="Y405" s="17" t="str">
        <f>VLOOKUP(A405,'Klasse omschrijving'!$A$1:$B$44,2,FALSE)</f>
        <v>Boys 15/16 jaar</v>
      </c>
    </row>
    <row r="406" spans="1:25" ht="14.4" x14ac:dyDescent="0.3">
      <c r="A406" s="3" t="s">
        <v>39</v>
      </c>
      <c r="B406" s="3">
        <v>44835</v>
      </c>
      <c r="C406" s="3" t="s">
        <v>95</v>
      </c>
      <c r="D406" s="3" t="s">
        <v>280</v>
      </c>
      <c r="E406" s="18">
        <v>37267</v>
      </c>
      <c r="F406" s="3" t="s">
        <v>191</v>
      </c>
      <c r="G406" s="3">
        <v>2</v>
      </c>
      <c r="H406" s="3">
        <v>3</v>
      </c>
      <c r="I406" s="3">
        <v>3</v>
      </c>
      <c r="J406" s="3"/>
      <c r="K406" s="3">
        <v>3</v>
      </c>
      <c r="L406" s="3">
        <v>5</v>
      </c>
      <c r="M406" s="3"/>
      <c r="N406" s="32">
        <v>43170</v>
      </c>
      <c r="O406" s="16">
        <f t="shared" si="21"/>
        <v>8</v>
      </c>
      <c r="P406" s="17">
        <f>COUNTIF($X:$X,X406)</f>
        <v>61</v>
      </c>
      <c r="Q406" s="17">
        <f>VLOOKUP("M"&amp;TEXT(G406,"0"),Punten!$A$1:$D$40,4,FALSE)</f>
        <v>7</v>
      </c>
      <c r="R406" s="17">
        <f>VLOOKUP("M"&amp;TEXT(H406,"0"),Punten!$A$1:$D$40,4,FALSE)</f>
        <v>6</v>
      </c>
      <c r="S406" s="17">
        <f>VLOOKUP("M"&amp;TEXT(I406,"0"),Punten!$A$1:$D$40,4,FALSE)</f>
        <v>6</v>
      </c>
      <c r="T406" s="17">
        <f>VLOOKUP("K"&amp;TEXT(K406,"0"),Punten!$A$1:$D$40,4,FALSE)</f>
        <v>5</v>
      </c>
      <c r="U406" s="17">
        <f>VLOOKUP("H"&amp;TEXT(L406,"0"),Punten!$A$1:$D$49,4,FALSE)</f>
        <v>4</v>
      </c>
      <c r="V406" s="17">
        <f>VLOOKUP("F"&amp;TEXT(M406,"0"),Punten!$A$1:$D$39,4,FALSE)</f>
        <v>0</v>
      </c>
      <c r="W406" s="17">
        <f t="shared" si="22"/>
        <v>28</v>
      </c>
      <c r="X406" s="17" t="str">
        <f t="shared" si="23"/>
        <v>43170B15</v>
      </c>
      <c r="Y406" s="17" t="str">
        <f>VLOOKUP(A406,'Klasse omschrijving'!$A$1:$B$44,2,FALSE)</f>
        <v>Boys 15/16 jaar</v>
      </c>
    </row>
    <row r="407" spans="1:25" ht="14.4" x14ac:dyDescent="0.3">
      <c r="A407" s="3" t="s">
        <v>39</v>
      </c>
      <c r="B407" s="3">
        <v>43128</v>
      </c>
      <c r="C407" s="3" t="s">
        <v>81</v>
      </c>
      <c r="D407" s="3" t="s">
        <v>248</v>
      </c>
      <c r="E407" s="18">
        <v>37648</v>
      </c>
      <c r="F407" s="3" t="s">
        <v>1042</v>
      </c>
      <c r="G407" s="3">
        <v>4</v>
      </c>
      <c r="H407" s="3">
        <v>2</v>
      </c>
      <c r="I407" s="3">
        <v>2</v>
      </c>
      <c r="J407" s="3"/>
      <c r="K407" s="3">
        <v>4</v>
      </c>
      <c r="L407" s="3">
        <v>6</v>
      </c>
      <c r="M407" s="3"/>
      <c r="N407" s="32">
        <v>43170</v>
      </c>
      <c r="O407" s="16">
        <f t="shared" si="21"/>
        <v>8</v>
      </c>
      <c r="P407" s="17">
        <f>COUNTIF($X:$X,X407)</f>
        <v>61</v>
      </c>
      <c r="Q407" s="17">
        <f>VLOOKUP("M"&amp;TEXT(G407,"0"),Punten!$A$1:$D$40,4,FALSE)</f>
        <v>5</v>
      </c>
      <c r="R407" s="17">
        <f>VLOOKUP("M"&amp;TEXT(H407,"0"),Punten!$A$1:$D$40,4,FALSE)</f>
        <v>7</v>
      </c>
      <c r="S407" s="17">
        <f>VLOOKUP("M"&amp;TEXT(I407,"0"),Punten!$A$1:$D$40,4,FALSE)</f>
        <v>7</v>
      </c>
      <c r="T407" s="17">
        <f>VLOOKUP("K"&amp;TEXT(K407,"0"),Punten!$A$1:$D$40,4,FALSE)</f>
        <v>5</v>
      </c>
      <c r="U407" s="17">
        <f>VLOOKUP("H"&amp;TEXT(L407,"0"),Punten!$A$1:$D$49,4,FALSE)</f>
        <v>3</v>
      </c>
      <c r="V407" s="17">
        <f>VLOOKUP("F"&amp;TEXT(M407,"0"),Punten!$A$1:$D$39,4,FALSE)</f>
        <v>0</v>
      </c>
      <c r="W407" s="17">
        <f t="shared" si="22"/>
        <v>27</v>
      </c>
      <c r="X407" s="17" t="str">
        <f t="shared" si="23"/>
        <v>43170B15</v>
      </c>
      <c r="Y407" s="17" t="str">
        <f>VLOOKUP(A407,'Klasse omschrijving'!$A$1:$B$44,2,FALSE)</f>
        <v>Boys 15/16 jaar</v>
      </c>
    </row>
    <row r="408" spans="1:25" ht="14.4" x14ac:dyDescent="0.3">
      <c r="A408" s="3" t="s">
        <v>39</v>
      </c>
      <c r="B408" s="3">
        <v>53346</v>
      </c>
      <c r="C408" s="3" t="s">
        <v>104</v>
      </c>
      <c r="D408" s="3" t="s">
        <v>271</v>
      </c>
      <c r="E408" s="18">
        <v>37331</v>
      </c>
      <c r="F408" s="3" t="s">
        <v>66</v>
      </c>
      <c r="G408" s="3">
        <v>3</v>
      </c>
      <c r="H408" s="3">
        <v>3</v>
      </c>
      <c r="I408" s="3">
        <v>3</v>
      </c>
      <c r="J408" s="3"/>
      <c r="K408" s="3">
        <v>4</v>
      </c>
      <c r="L408" s="3">
        <v>6</v>
      </c>
      <c r="M408" s="3"/>
      <c r="N408" s="32">
        <v>43170</v>
      </c>
      <c r="O408" s="16">
        <f t="shared" si="21"/>
        <v>9</v>
      </c>
      <c r="P408" s="17">
        <f>COUNTIF($X:$X,X408)</f>
        <v>61</v>
      </c>
      <c r="Q408" s="17">
        <f>VLOOKUP("M"&amp;TEXT(G408,"0"),Punten!$A$1:$D$40,4,FALSE)</f>
        <v>6</v>
      </c>
      <c r="R408" s="17">
        <f>VLOOKUP("M"&amp;TEXT(H408,"0"),Punten!$A$1:$D$40,4,FALSE)</f>
        <v>6</v>
      </c>
      <c r="S408" s="17">
        <f>VLOOKUP("M"&amp;TEXT(I408,"0"),Punten!$A$1:$D$40,4,FALSE)</f>
        <v>6</v>
      </c>
      <c r="T408" s="17">
        <f>VLOOKUP("K"&amp;TEXT(K408,"0"),Punten!$A$1:$D$40,4,FALSE)</f>
        <v>5</v>
      </c>
      <c r="U408" s="17">
        <f>VLOOKUP("H"&amp;TEXT(L408,"0"),Punten!$A$1:$D$49,4,FALSE)</f>
        <v>3</v>
      </c>
      <c r="V408" s="17">
        <f>VLOOKUP("F"&amp;TEXT(M408,"0"),Punten!$A$1:$D$39,4,FALSE)</f>
        <v>0</v>
      </c>
      <c r="W408" s="17">
        <f t="shared" si="22"/>
        <v>26</v>
      </c>
      <c r="X408" s="17" t="str">
        <f t="shared" si="23"/>
        <v>43170B15</v>
      </c>
      <c r="Y408" s="17" t="str">
        <f>VLOOKUP(A408,'Klasse omschrijving'!$A$1:$B$44,2,FALSE)</f>
        <v>Boys 15/16 jaar</v>
      </c>
    </row>
    <row r="409" spans="1:25" ht="14.4" x14ac:dyDescent="0.3">
      <c r="A409" s="3" t="s">
        <v>39</v>
      </c>
      <c r="B409" s="3">
        <v>44842</v>
      </c>
      <c r="C409" s="3" t="s">
        <v>176</v>
      </c>
      <c r="D409" s="3" t="s">
        <v>254</v>
      </c>
      <c r="E409" s="18">
        <v>37908</v>
      </c>
      <c r="F409" s="3" t="s">
        <v>202</v>
      </c>
      <c r="G409" s="3">
        <v>1</v>
      </c>
      <c r="H409" s="3">
        <v>1</v>
      </c>
      <c r="I409" s="3">
        <v>1</v>
      </c>
      <c r="J409" s="3"/>
      <c r="K409" s="3">
        <v>3</v>
      </c>
      <c r="L409" s="3">
        <v>7</v>
      </c>
      <c r="M409" s="3"/>
      <c r="N409" s="32">
        <v>43170</v>
      </c>
      <c r="O409" s="16">
        <f t="shared" si="21"/>
        <v>3</v>
      </c>
      <c r="P409" s="17">
        <f>COUNTIF($X:$X,X409)</f>
        <v>61</v>
      </c>
      <c r="Q409" s="17">
        <f>VLOOKUP("M"&amp;TEXT(G409,"0"),Punten!$A$1:$D$40,4,FALSE)</f>
        <v>8</v>
      </c>
      <c r="R409" s="17">
        <f>VLOOKUP("M"&amp;TEXT(H409,"0"),Punten!$A$1:$D$40,4,FALSE)</f>
        <v>8</v>
      </c>
      <c r="S409" s="17">
        <f>VLOOKUP("M"&amp;TEXT(I409,"0"),Punten!$A$1:$D$40,4,FALSE)</f>
        <v>8</v>
      </c>
      <c r="T409" s="17">
        <f>VLOOKUP("K"&amp;TEXT(K409,"0"),Punten!$A$1:$D$40,4,FALSE)</f>
        <v>5</v>
      </c>
      <c r="U409" s="17">
        <f>VLOOKUP("H"&amp;TEXT(L409,"0"),Punten!$A$1:$D$49,4,FALSE)</f>
        <v>2</v>
      </c>
      <c r="V409" s="17">
        <f>VLOOKUP("F"&amp;TEXT(M409,"0"),Punten!$A$1:$D$39,4,FALSE)</f>
        <v>0</v>
      </c>
      <c r="W409" s="17">
        <f t="shared" si="22"/>
        <v>31</v>
      </c>
      <c r="X409" s="17" t="str">
        <f t="shared" si="23"/>
        <v>43170B15</v>
      </c>
      <c r="Y409" s="17" t="str">
        <f>VLOOKUP(A409,'Klasse omschrijving'!$A$1:$B$44,2,FALSE)</f>
        <v>Boys 15/16 jaar</v>
      </c>
    </row>
    <row r="410" spans="1:25" ht="14.4" x14ac:dyDescent="0.3">
      <c r="A410" s="3" t="s">
        <v>39</v>
      </c>
      <c r="B410" s="3">
        <v>52580</v>
      </c>
      <c r="C410" s="3" t="s">
        <v>1069</v>
      </c>
      <c r="D410" s="3" t="s">
        <v>270</v>
      </c>
      <c r="E410" s="18">
        <v>37534</v>
      </c>
      <c r="F410" s="3" t="s">
        <v>233</v>
      </c>
      <c r="G410" s="3">
        <v>2</v>
      </c>
      <c r="H410" s="3">
        <v>2</v>
      </c>
      <c r="I410" s="3">
        <v>3</v>
      </c>
      <c r="J410" s="3"/>
      <c r="K410" s="3">
        <v>4</v>
      </c>
      <c r="L410" s="3">
        <v>7</v>
      </c>
      <c r="M410" s="3"/>
      <c r="N410" s="32">
        <v>43170</v>
      </c>
      <c r="O410" s="16">
        <f t="shared" si="21"/>
        <v>7</v>
      </c>
      <c r="P410" s="17">
        <f>COUNTIF($X:$X,X410)</f>
        <v>61</v>
      </c>
      <c r="Q410" s="17">
        <f>VLOOKUP("M"&amp;TEXT(G410,"0"),Punten!$A$1:$D$40,4,FALSE)</f>
        <v>7</v>
      </c>
      <c r="R410" s="17">
        <f>VLOOKUP("M"&amp;TEXT(H410,"0"),Punten!$A$1:$D$40,4,FALSE)</f>
        <v>7</v>
      </c>
      <c r="S410" s="17">
        <f>VLOOKUP("M"&amp;TEXT(I410,"0"),Punten!$A$1:$D$40,4,FALSE)</f>
        <v>6</v>
      </c>
      <c r="T410" s="17">
        <f>VLOOKUP("K"&amp;TEXT(K410,"0"),Punten!$A$1:$D$40,4,FALSE)</f>
        <v>5</v>
      </c>
      <c r="U410" s="17">
        <f>VLOOKUP("H"&amp;TEXT(L410,"0"),Punten!$A$1:$D$49,4,FALSE)</f>
        <v>2</v>
      </c>
      <c r="V410" s="17">
        <f>VLOOKUP("F"&amp;TEXT(M410,"0"),Punten!$A$1:$D$39,4,FALSE)</f>
        <v>0</v>
      </c>
      <c r="W410" s="17">
        <f t="shared" si="22"/>
        <v>27</v>
      </c>
      <c r="X410" s="17" t="str">
        <f t="shared" si="23"/>
        <v>43170B15</v>
      </c>
      <c r="Y410" s="17" t="str">
        <f>VLOOKUP(A410,'Klasse omschrijving'!$A$1:$B$44,2,FALSE)</f>
        <v>Boys 15/16 jaar</v>
      </c>
    </row>
    <row r="411" spans="1:25" ht="14.4" x14ac:dyDescent="0.3">
      <c r="A411" s="3" t="s">
        <v>39</v>
      </c>
      <c r="B411" s="3">
        <v>1274</v>
      </c>
      <c r="C411" s="3" t="s">
        <v>135</v>
      </c>
      <c r="D411" s="3" t="s">
        <v>766</v>
      </c>
      <c r="E411" s="18">
        <v>37415</v>
      </c>
      <c r="F411" s="3" t="s">
        <v>1070</v>
      </c>
      <c r="G411" s="3">
        <v>1</v>
      </c>
      <c r="H411" s="3">
        <v>1</v>
      </c>
      <c r="I411" s="3">
        <v>1</v>
      </c>
      <c r="J411" s="3"/>
      <c r="K411" s="3">
        <v>1</v>
      </c>
      <c r="L411" s="3">
        <v>8</v>
      </c>
      <c r="M411" s="3"/>
      <c r="N411" s="32">
        <v>43170</v>
      </c>
      <c r="O411" s="16">
        <f t="shared" si="21"/>
        <v>3</v>
      </c>
      <c r="P411" s="17">
        <f>COUNTIF($X:$X,X411)</f>
        <v>61</v>
      </c>
      <c r="Q411" s="17">
        <f>VLOOKUP("M"&amp;TEXT(G411,"0"),Punten!$A$1:$D$40,4,FALSE)</f>
        <v>8</v>
      </c>
      <c r="R411" s="17">
        <f>VLOOKUP("M"&amp;TEXT(H411,"0"),Punten!$A$1:$D$40,4,FALSE)</f>
        <v>8</v>
      </c>
      <c r="S411" s="17">
        <f>VLOOKUP("M"&amp;TEXT(I411,"0"),Punten!$A$1:$D$40,4,FALSE)</f>
        <v>8</v>
      </c>
      <c r="T411" s="17">
        <f>VLOOKUP("K"&amp;TEXT(K411,"0"),Punten!$A$1:$D$40,4,FALSE)</f>
        <v>5</v>
      </c>
      <c r="U411" s="17">
        <f>VLOOKUP("H"&amp;TEXT(L411,"0"),Punten!$A$1:$D$49,4,FALSE)</f>
        <v>1</v>
      </c>
      <c r="V411" s="17">
        <f>VLOOKUP("F"&amp;TEXT(M411,"0"),Punten!$A$1:$D$39,4,FALSE)</f>
        <v>0</v>
      </c>
      <c r="W411" s="17">
        <f t="shared" si="22"/>
        <v>30</v>
      </c>
      <c r="X411" s="17" t="str">
        <f t="shared" si="23"/>
        <v>43170B15</v>
      </c>
      <c r="Y411" s="17" t="str">
        <f>VLOOKUP(A411,'Klasse omschrijving'!$A$1:$B$44,2,FALSE)</f>
        <v>Boys 15/16 jaar</v>
      </c>
    </row>
    <row r="412" spans="1:25" ht="14.4" x14ac:dyDescent="0.3">
      <c r="A412" s="3" t="s">
        <v>39</v>
      </c>
      <c r="B412" s="3">
        <v>53723</v>
      </c>
      <c r="C412" s="3" t="s">
        <v>225</v>
      </c>
      <c r="D412" s="3" t="s">
        <v>268</v>
      </c>
      <c r="E412" s="18">
        <v>37515</v>
      </c>
      <c r="F412" s="3" t="s">
        <v>218</v>
      </c>
      <c r="G412" s="3">
        <v>2</v>
      </c>
      <c r="H412" s="3">
        <v>2</v>
      </c>
      <c r="I412" s="3">
        <v>3</v>
      </c>
      <c r="J412" s="3"/>
      <c r="K412" s="3">
        <v>4</v>
      </c>
      <c r="L412" s="3">
        <v>8</v>
      </c>
      <c r="M412" s="3"/>
      <c r="N412" s="32">
        <v>43170</v>
      </c>
      <c r="O412" s="16">
        <f t="shared" si="21"/>
        <v>7</v>
      </c>
      <c r="P412" s="17">
        <f>COUNTIF($X:$X,X412)</f>
        <v>61</v>
      </c>
      <c r="Q412" s="17">
        <f>VLOOKUP("M"&amp;TEXT(G412,"0"),Punten!$A$1:$D$40,4,FALSE)</f>
        <v>7</v>
      </c>
      <c r="R412" s="17">
        <f>VLOOKUP("M"&amp;TEXT(H412,"0"),Punten!$A$1:$D$40,4,FALSE)</f>
        <v>7</v>
      </c>
      <c r="S412" s="17">
        <f>VLOOKUP("M"&amp;TEXT(I412,"0"),Punten!$A$1:$D$40,4,FALSE)</f>
        <v>6</v>
      </c>
      <c r="T412" s="17">
        <f>VLOOKUP("K"&amp;TEXT(K412,"0"),Punten!$A$1:$D$40,4,FALSE)</f>
        <v>5</v>
      </c>
      <c r="U412" s="17">
        <f>VLOOKUP("H"&amp;TEXT(L412,"0"),Punten!$A$1:$D$49,4,FALSE)</f>
        <v>1</v>
      </c>
      <c r="V412" s="17">
        <f>VLOOKUP("F"&amp;TEXT(M412,"0"),Punten!$A$1:$D$39,4,FALSE)</f>
        <v>0</v>
      </c>
      <c r="W412" s="17">
        <f t="shared" si="22"/>
        <v>26</v>
      </c>
      <c r="X412" s="17" t="str">
        <f t="shared" si="23"/>
        <v>43170B15</v>
      </c>
      <c r="Y412" s="17" t="str">
        <f>VLOOKUP(A412,'Klasse omschrijving'!$A$1:$B$44,2,FALSE)</f>
        <v>Boys 15/16 jaar</v>
      </c>
    </row>
    <row r="413" spans="1:25" ht="14.4" x14ac:dyDescent="0.3">
      <c r="A413" s="3" t="s">
        <v>39</v>
      </c>
      <c r="B413" s="3">
        <v>1658</v>
      </c>
      <c r="C413" s="3" t="s">
        <v>96</v>
      </c>
      <c r="D413" s="3" t="s">
        <v>761</v>
      </c>
      <c r="E413" s="18">
        <v>37426</v>
      </c>
      <c r="F413" s="3" t="s">
        <v>997</v>
      </c>
      <c r="G413" s="3">
        <v>2</v>
      </c>
      <c r="H413" s="3">
        <v>2</v>
      </c>
      <c r="I413" s="3">
        <v>2</v>
      </c>
      <c r="J413" s="3"/>
      <c r="K413" s="3">
        <v>5</v>
      </c>
      <c r="L413" s="3"/>
      <c r="M413" s="3"/>
      <c r="N413" s="32">
        <v>43170</v>
      </c>
      <c r="O413" s="16">
        <f t="shared" si="21"/>
        <v>6</v>
      </c>
      <c r="P413" s="17">
        <f>COUNTIF($X:$X,X413)</f>
        <v>61</v>
      </c>
      <c r="Q413" s="17">
        <f>VLOOKUP("M"&amp;TEXT(G413,"0"),Punten!$A$1:$D$40,4,FALSE)</f>
        <v>7</v>
      </c>
      <c r="R413" s="17">
        <f>VLOOKUP("M"&amp;TEXT(H413,"0"),Punten!$A$1:$D$40,4,FALSE)</f>
        <v>7</v>
      </c>
      <c r="S413" s="17">
        <f>VLOOKUP("M"&amp;TEXT(I413,"0"),Punten!$A$1:$D$40,4,FALSE)</f>
        <v>7</v>
      </c>
      <c r="T413" s="17">
        <f>VLOOKUP("K"&amp;TEXT(K413,"0"),Punten!$A$1:$D$40,4,FALSE)</f>
        <v>4</v>
      </c>
      <c r="U413" s="17">
        <f>VLOOKUP("H"&amp;TEXT(L413,"0"),Punten!$A$1:$D$49,4,FALSE)</f>
        <v>0</v>
      </c>
      <c r="V413" s="17">
        <f>VLOOKUP("F"&amp;TEXT(M413,"0"),Punten!$A$1:$D$39,4,FALSE)</f>
        <v>0</v>
      </c>
      <c r="W413" s="17">
        <f t="shared" si="22"/>
        <v>25</v>
      </c>
      <c r="X413" s="17" t="str">
        <f t="shared" si="23"/>
        <v>43170B15</v>
      </c>
      <c r="Y413" s="17" t="str">
        <f>VLOOKUP(A413,'Klasse omschrijving'!$A$1:$B$44,2,FALSE)</f>
        <v>Boys 15/16 jaar</v>
      </c>
    </row>
    <row r="414" spans="1:25" ht="14.4" x14ac:dyDescent="0.3">
      <c r="A414" s="3" t="s">
        <v>39</v>
      </c>
      <c r="B414" s="3">
        <v>47402</v>
      </c>
      <c r="C414" s="3" t="s">
        <v>118</v>
      </c>
      <c r="D414" s="3" t="s">
        <v>862</v>
      </c>
      <c r="E414" s="18">
        <v>37829</v>
      </c>
      <c r="F414" s="3" t="s">
        <v>180</v>
      </c>
      <c r="G414" s="3">
        <v>3</v>
      </c>
      <c r="H414" s="3">
        <v>3</v>
      </c>
      <c r="I414" s="3">
        <v>2</v>
      </c>
      <c r="J414" s="3"/>
      <c r="K414" s="3">
        <v>5</v>
      </c>
      <c r="L414" s="3"/>
      <c r="M414" s="3"/>
      <c r="N414" s="32">
        <v>43170</v>
      </c>
      <c r="O414" s="16">
        <f t="shared" ref="O414:O477" si="24">G414+H414+I414</f>
        <v>8</v>
      </c>
      <c r="P414" s="17">
        <f>COUNTIF($X:$X,X414)</f>
        <v>61</v>
      </c>
      <c r="Q414" s="17">
        <f>VLOOKUP("M"&amp;TEXT(G414,"0"),Punten!$A$1:$D$40,4,FALSE)</f>
        <v>6</v>
      </c>
      <c r="R414" s="17">
        <f>VLOOKUP("M"&amp;TEXT(H414,"0"),Punten!$A$1:$D$40,4,FALSE)</f>
        <v>6</v>
      </c>
      <c r="S414" s="17">
        <f>VLOOKUP("M"&amp;TEXT(I414,"0"),Punten!$A$1:$D$40,4,FALSE)</f>
        <v>7</v>
      </c>
      <c r="T414" s="17">
        <f>VLOOKUP("K"&amp;TEXT(K414,"0"),Punten!$A$1:$D$40,4,FALSE)</f>
        <v>4</v>
      </c>
      <c r="U414" s="17">
        <f>VLOOKUP("H"&amp;TEXT(L414,"0"),Punten!$A$1:$D$49,4,FALSE)</f>
        <v>0</v>
      </c>
      <c r="V414" s="17">
        <f>VLOOKUP("F"&amp;TEXT(M414,"0"),Punten!$A$1:$D$39,4,FALSE)</f>
        <v>0</v>
      </c>
      <c r="W414" s="17">
        <f t="shared" si="22"/>
        <v>23</v>
      </c>
      <c r="X414" s="17" t="str">
        <f t="shared" si="23"/>
        <v>43170B15</v>
      </c>
      <c r="Y414" s="17" t="str">
        <f>VLOOKUP(A414,'Klasse omschrijving'!$A$1:$B$44,2,FALSE)</f>
        <v>Boys 15/16 jaar</v>
      </c>
    </row>
    <row r="415" spans="1:25" ht="14.4" x14ac:dyDescent="0.3">
      <c r="A415" s="3" t="s">
        <v>39</v>
      </c>
      <c r="B415" s="3">
        <v>99993</v>
      </c>
      <c r="C415" s="3" t="s">
        <v>1071</v>
      </c>
      <c r="D415" s="3" t="s">
        <v>1072</v>
      </c>
      <c r="E415" s="18">
        <v>37259</v>
      </c>
      <c r="F415" s="3"/>
      <c r="G415" s="3">
        <v>3</v>
      </c>
      <c r="H415" s="3">
        <v>2</v>
      </c>
      <c r="I415" s="3">
        <v>3</v>
      </c>
      <c r="J415" s="3"/>
      <c r="K415" s="3">
        <v>5</v>
      </c>
      <c r="L415" s="3"/>
      <c r="M415" s="3"/>
      <c r="N415" s="32">
        <v>43170</v>
      </c>
      <c r="O415" s="16">
        <f t="shared" si="24"/>
        <v>8</v>
      </c>
      <c r="P415" s="17">
        <f>COUNTIF($X:$X,X415)</f>
        <v>61</v>
      </c>
      <c r="Q415" s="17">
        <f>VLOOKUP("M"&amp;TEXT(G415,"0"),Punten!$A$1:$D$40,4,FALSE)</f>
        <v>6</v>
      </c>
      <c r="R415" s="17">
        <f>VLOOKUP("M"&amp;TEXT(H415,"0"),Punten!$A$1:$D$40,4,FALSE)</f>
        <v>7</v>
      </c>
      <c r="S415" s="17">
        <f>VLOOKUP("M"&amp;TEXT(I415,"0"),Punten!$A$1:$D$40,4,FALSE)</f>
        <v>6</v>
      </c>
      <c r="T415" s="17">
        <f>VLOOKUP("K"&amp;TEXT(K415,"0"),Punten!$A$1:$D$40,4,FALSE)</f>
        <v>4</v>
      </c>
      <c r="U415" s="17">
        <f>VLOOKUP("H"&amp;TEXT(L415,"0"),Punten!$A$1:$D$49,4,FALSE)</f>
        <v>0</v>
      </c>
      <c r="V415" s="17">
        <f>VLOOKUP("F"&amp;TEXT(M415,"0"),Punten!$A$1:$D$39,4,FALSE)</f>
        <v>0</v>
      </c>
      <c r="W415" s="17">
        <f t="shared" si="22"/>
        <v>23</v>
      </c>
      <c r="X415" s="17" t="str">
        <f t="shared" si="23"/>
        <v>43170B15</v>
      </c>
      <c r="Y415" s="17" t="str">
        <f>VLOOKUP(A415,'Klasse omschrijving'!$A$1:$B$44,2,FALSE)</f>
        <v>Boys 15/16 jaar</v>
      </c>
    </row>
    <row r="416" spans="1:25" ht="14.4" x14ac:dyDescent="0.3">
      <c r="A416" s="3" t="s">
        <v>39</v>
      </c>
      <c r="B416" s="3">
        <v>48128</v>
      </c>
      <c r="C416" s="3" t="s">
        <v>125</v>
      </c>
      <c r="D416" s="3" t="s">
        <v>258</v>
      </c>
      <c r="E416" s="18">
        <v>37840</v>
      </c>
      <c r="F416" s="3" t="s">
        <v>259</v>
      </c>
      <c r="G416" s="3">
        <v>3</v>
      </c>
      <c r="H416" s="3">
        <v>3</v>
      </c>
      <c r="I416" s="3">
        <v>3</v>
      </c>
      <c r="J416" s="3"/>
      <c r="K416" s="3">
        <v>5</v>
      </c>
      <c r="L416" s="3"/>
      <c r="M416" s="3"/>
      <c r="N416" s="32">
        <v>43170</v>
      </c>
      <c r="O416" s="16">
        <f t="shared" si="24"/>
        <v>9</v>
      </c>
      <c r="P416" s="17">
        <f>COUNTIF($X:$X,X416)</f>
        <v>61</v>
      </c>
      <c r="Q416" s="17">
        <f>VLOOKUP("M"&amp;TEXT(G416,"0"),Punten!$A$1:$D$40,4,FALSE)</f>
        <v>6</v>
      </c>
      <c r="R416" s="17">
        <f>VLOOKUP("M"&amp;TEXT(H416,"0"),Punten!$A$1:$D$40,4,FALSE)</f>
        <v>6</v>
      </c>
      <c r="S416" s="17">
        <f>VLOOKUP("M"&amp;TEXT(I416,"0"),Punten!$A$1:$D$40,4,FALSE)</f>
        <v>6</v>
      </c>
      <c r="T416" s="17">
        <f>VLOOKUP("K"&amp;TEXT(K416,"0"),Punten!$A$1:$D$40,4,FALSE)</f>
        <v>4</v>
      </c>
      <c r="U416" s="17">
        <f>VLOOKUP("H"&amp;TEXT(L416,"0"),Punten!$A$1:$D$49,4,FALSE)</f>
        <v>0</v>
      </c>
      <c r="V416" s="17">
        <f>VLOOKUP("F"&amp;TEXT(M416,"0"),Punten!$A$1:$D$39,4,FALSE)</f>
        <v>0</v>
      </c>
      <c r="W416" s="17">
        <f t="shared" si="22"/>
        <v>22</v>
      </c>
      <c r="X416" s="17" t="str">
        <f t="shared" si="23"/>
        <v>43170B15</v>
      </c>
      <c r="Y416" s="17" t="str">
        <f>VLOOKUP(A416,'Klasse omschrijving'!$A$1:$B$44,2,FALSE)</f>
        <v>Boys 15/16 jaar</v>
      </c>
    </row>
    <row r="417" spans="1:25" ht="14.4" x14ac:dyDescent="0.3">
      <c r="A417" s="3" t="s">
        <v>39</v>
      </c>
      <c r="B417" s="3">
        <v>44831</v>
      </c>
      <c r="C417" s="3" t="s">
        <v>311</v>
      </c>
      <c r="D417" s="3" t="s">
        <v>586</v>
      </c>
      <c r="E417" s="18">
        <v>37650</v>
      </c>
      <c r="F417" s="3" t="s">
        <v>1034</v>
      </c>
      <c r="G417" s="3">
        <v>2</v>
      </c>
      <c r="H417" s="3">
        <v>2</v>
      </c>
      <c r="I417" s="3">
        <v>2</v>
      </c>
      <c r="J417" s="3"/>
      <c r="K417" s="3">
        <v>6</v>
      </c>
      <c r="L417" s="3"/>
      <c r="M417" s="3"/>
      <c r="N417" s="32">
        <v>43170</v>
      </c>
      <c r="O417" s="16">
        <f t="shared" si="24"/>
        <v>6</v>
      </c>
      <c r="P417" s="17">
        <f>COUNTIF($X:$X,X417)</f>
        <v>61</v>
      </c>
      <c r="Q417" s="17">
        <f>VLOOKUP("M"&amp;TEXT(G417,"0"),Punten!$A$1:$D$40,4,FALSE)</f>
        <v>7</v>
      </c>
      <c r="R417" s="17">
        <f>VLOOKUP("M"&amp;TEXT(H417,"0"),Punten!$A$1:$D$40,4,FALSE)</f>
        <v>7</v>
      </c>
      <c r="S417" s="17">
        <f>VLOOKUP("M"&amp;TEXT(I417,"0"),Punten!$A$1:$D$40,4,FALSE)</f>
        <v>7</v>
      </c>
      <c r="T417" s="17">
        <f>VLOOKUP("K"&amp;TEXT(K417,"0"),Punten!$A$1:$D$40,4,FALSE)</f>
        <v>3</v>
      </c>
      <c r="U417" s="17">
        <f>VLOOKUP("H"&amp;TEXT(L417,"0"),Punten!$A$1:$D$49,4,FALSE)</f>
        <v>0</v>
      </c>
      <c r="V417" s="17">
        <f>VLOOKUP("F"&amp;TEXT(M417,"0"),Punten!$A$1:$D$39,4,FALSE)</f>
        <v>0</v>
      </c>
      <c r="W417" s="17">
        <f t="shared" si="22"/>
        <v>24</v>
      </c>
      <c r="X417" s="17" t="str">
        <f t="shared" si="23"/>
        <v>43170B15</v>
      </c>
      <c r="Y417" s="17" t="str">
        <f>VLOOKUP(A417,'Klasse omschrijving'!$A$1:$B$44,2,FALSE)</f>
        <v>Boys 15/16 jaar</v>
      </c>
    </row>
    <row r="418" spans="1:25" ht="14.4" x14ac:dyDescent="0.3">
      <c r="A418" s="3" t="s">
        <v>39</v>
      </c>
      <c r="B418" s="3">
        <v>287</v>
      </c>
      <c r="C418" s="3" t="s">
        <v>103</v>
      </c>
      <c r="D418" s="3" t="s">
        <v>275</v>
      </c>
      <c r="E418" s="18">
        <v>37323</v>
      </c>
      <c r="F418" s="3" t="s">
        <v>78</v>
      </c>
      <c r="G418" s="3">
        <v>3</v>
      </c>
      <c r="H418" s="3">
        <v>4</v>
      </c>
      <c r="I418" s="3">
        <v>4</v>
      </c>
      <c r="J418" s="3"/>
      <c r="K418" s="3">
        <v>6</v>
      </c>
      <c r="L418" s="3"/>
      <c r="M418" s="3"/>
      <c r="N418" s="32">
        <v>43170</v>
      </c>
      <c r="O418" s="16">
        <f t="shared" si="24"/>
        <v>11</v>
      </c>
      <c r="P418" s="17">
        <f>COUNTIF($X:$X,X418)</f>
        <v>61</v>
      </c>
      <c r="Q418" s="17">
        <f>VLOOKUP("M"&amp;TEXT(G418,"0"),Punten!$A$1:$D$40,4,FALSE)</f>
        <v>6</v>
      </c>
      <c r="R418" s="17">
        <f>VLOOKUP("M"&amp;TEXT(H418,"0"),Punten!$A$1:$D$40,4,FALSE)</f>
        <v>5</v>
      </c>
      <c r="S418" s="17">
        <f>VLOOKUP("M"&amp;TEXT(I418,"0"),Punten!$A$1:$D$40,4,FALSE)</f>
        <v>5</v>
      </c>
      <c r="T418" s="17">
        <f>VLOOKUP("K"&amp;TEXT(K418,"0"),Punten!$A$1:$D$40,4,FALSE)</f>
        <v>3</v>
      </c>
      <c r="U418" s="17">
        <f>VLOOKUP("H"&amp;TEXT(L418,"0"),Punten!$A$1:$D$49,4,FALSE)</f>
        <v>0</v>
      </c>
      <c r="V418" s="17">
        <f>VLOOKUP("F"&amp;TEXT(M418,"0"),Punten!$A$1:$D$39,4,FALSE)</f>
        <v>0</v>
      </c>
      <c r="W418" s="17">
        <f t="shared" si="22"/>
        <v>19</v>
      </c>
      <c r="X418" s="17" t="str">
        <f t="shared" si="23"/>
        <v>43170B15</v>
      </c>
      <c r="Y418" s="17" t="str">
        <f>VLOOKUP(A418,'Klasse omschrijving'!$A$1:$B$44,2,FALSE)</f>
        <v>Boys 15/16 jaar</v>
      </c>
    </row>
    <row r="419" spans="1:25" ht="14.4" x14ac:dyDescent="0.3">
      <c r="A419" s="3" t="s">
        <v>39</v>
      </c>
      <c r="B419" s="3">
        <v>44849</v>
      </c>
      <c r="C419" s="3" t="s">
        <v>70</v>
      </c>
      <c r="D419" s="3" t="s">
        <v>866</v>
      </c>
      <c r="E419" s="18">
        <v>37549</v>
      </c>
      <c r="F419" s="3" t="s">
        <v>218</v>
      </c>
      <c r="G419" s="3">
        <v>4</v>
      </c>
      <c r="H419" s="3">
        <v>4</v>
      </c>
      <c r="I419" s="3">
        <v>4</v>
      </c>
      <c r="J419" s="3"/>
      <c r="K419" s="3">
        <v>6</v>
      </c>
      <c r="L419" s="3"/>
      <c r="M419" s="3"/>
      <c r="N419" s="32">
        <v>43170</v>
      </c>
      <c r="O419" s="16">
        <f t="shared" si="24"/>
        <v>12</v>
      </c>
      <c r="P419" s="17">
        <f>COUNTIF($X:$X,X419)</f>
        <v>61</v>
      </c>
      <c r="Q419" s="17">
        <f>VLOOKUP("M"&amp;TEXT(G419,"0"),Punten!$A$1:$D$40,4,FALSE)</f>
        <v>5</v>
      </c>
      <c r="R419" s="17">
        <f>VLOOKUP("M"&amp;TEXT(H419,"0"),Punten!$A$1:$D$40,4,FALSE)</f>
        <v>5</v>
      </c>
      <c r="S419" s="17">
        <f>VLOOKUP("M"&amp;TEXT(I419,"0"),Punten!$A$1:$D$40,4,FALSE)</f>
        <v>5</v>
      </c>
      <c r="T419" s="17">
        <f>VLOOKUP("K"&amp;TEXT(K419,"0"),Punten!$A$1:$D$40,4,FALSE)</f>
        <v>3</v>
      </c>
      <c r="U419" s="17">
        <f>VLOOKUP("H"&amp;TEXT(L419,"0"),Punten!$A$1:$D$49,4,FALSE)</f>
        <v>0</v>
      </c>
      <c r="V419" s="17">
        <f>VLOOKUP("F"&amp;TEXT(M419,"0"),Punten!$A$1:$D$39,4,FALSE)</f>
        <v>0</v>
      </c>
      <c r="W419" s="17">
        <f t="shared" si="22"/>
        <v>18</v>
      </c>
      <c r="X419" s="17" t="str">
        <f t="shared" si="23"/>
        <v>43170B15</v>
      </c>
      <c r="Y419" s="17" t="str">
        <f>VLOOKUP(A419,'Klasse omschrijving'!$A$1:$B$44,2,FALSE)</f>
        <v>Boys 15/16 jaar</v>
      </c>
    </row>
    <row r="420" spans="1:25" ht="14.4" x14ac:dyDescent="0.3">
      <c r="A420" s="3" t="s">
        <v>39</v>
      </c>
      <c r="B420" s="3">
        <v>45027</v>
      </c>
      <c r="C420" s="3" t="s">
        <v>157</v>
      </c>
      <c r="D420" s="3" t="s">
        <v>246</v>
      </c>
      <c r="E420" s="18">
        <v>37732</v>
      </c>
      <c r="F420" s="3" t="s">
        <v>247</v>
      </c>
      <c r="G420" s="3">
        <v>4</v>
      </c>
      <c r="H420" s="3">
        <v>4</v>
      </c>
      <c r="I420" s="3">
        <v>6</v>
      </c>
      <c r="J420" s="3"/>
      <c r="K420" s="3">
        <v>6</v>
      </c>
      <c r="L420" s="3"/>
      <c r="M420" s="3"/>
      <c r="N420" s="32">
        <v>43170</v>
      </c>
      <c r="O420" s="16">
        <f t="shared" si="24"/>
        <v>14</v>
      </c>
      <c r="P420" s="17">
        <f>COUNTIF($X:$X,X420)</f>
        <v>61</v>
      </c>
      <c r="Q420" s="17">
        <f>VLOOKUP("M"&amp;TEXT(G420,"0"),Punten!$A$1:$D$40,4,FALSE)</f>
        <v>5</v>
      </c>
      <c r="R420" s="17">
        <f>VLOOKUP("M"&amp;TEXT(H420,"0"),Punten!$A$1:$D$40,4,FALSE)</f>
        <v>5</v>
      </c>
      <c r="S420" s="17">
        <f>VLOOKUP("M"&amp;TEXT(I420,"0"),Punten!$A$1:$D$40,4,FALSE)</f>
        <v>3</v>
      </c>
      <c r="T420" s="17">
        <f>VLOOKUP("K"&amp;TEXT(K420,"0"),Punten!$A$1:$D$40,4,FALSE)</f>
        <v>3</v>
      </c>
      <c r="U420" s="17">
        <f>VLOOKUP("H"&amp;TEXT(L420,"0"),Punten!$A$1:$D$49,4,FALSE)</f>
        <v>0</v>
      </c>
      <c r="V420" s="17">
        <f>VLOOKUP("F"&amp;TEXT(M420,"0"),Punten!$A$1:$D$39,4,FALSE)</f>
        <v>0</v>
      </c>
      <c r="W420" s="17">
        <f t="shared" si="22"/>
        <v>16</v>
      </c>
      <c r="X420" s="17" t="str">
        <f t="shared" si="23"/>
        <v>43170B15</v>
      </c>
      <c r="Y420" s="17" t="str">
        <f>VLOOKUP(A420,'Klasse omschrijving'!$A$1:$B$44,2,FALSE)</f>
        <v>Boys 15/16 jaar</v>
      </c>
    </row>
    <row r="421" spans="1:25" ht="14.4" x14ac:dyDescent="0.3">
      <c r="A421" s="3" t="s">
        <v>39</v>
      </c>
      <c r="B421" s="3">
        <v>43233</v>
      </c>
      <c r="C421" s="3" t="s">
        <v>121</v>
      </c>
      <c r="D421" s="3" t="s">
        <v>274</v>
      </c>
      <c r="E421" s="18">
        <v>37453</v>
      </c>
      <c r="F421" s="3" t="s">
        <v>73</v>
      </c>
      <c r="G421" s="3">
        <v>4</v>
      </c>
      <c r="H421" s="3">
        <v>3</v>
      </c>
      <c r="I421" s="3">
        <v>2</v>
      </c>
      <c r="J421" s="3"/>
      <c r="K421" s="3">
        <v>7</v>
      </c>
      <c r="L421" s="3"/>
      <c r="M421" s="3"/>
      <c r="N421" s="32">
        <v>43170</v>
      </c>
      <c r="O421" s="16">
        <f t="shared" si="24"/>
        <v>9</v>
      </c>
      <c r="P421" s="17">
        <f>COUNTIF($X:$X,X421)</f>
        <v>61</v>
      </c>
      <c r="Q421" s="17">
        <f>VLOOKUP("M"&amp;TEXT(G421,"0"),Punten!$A$1:$D$40,4,FALSE)</f>
        <v>5</v>
      </c>
      <c r="R421" s="17">
        <f>VLOOKUP("M"&amp;TEXT(H421,"0"),Punten!$A$1:$D$40,4,FALSE)</f>
        <v>6</v>
      </c>
      <c r="S421" s="17">
        <f>VLOOKUP("M"&amp;TEXT(I421,"0"),Punten!$A$1:$D$40,4,FALSE)</f>
        <v>7</v>
      </c>
      <c r="T421" s="17">
        <f>VLOOKUP("K"&amp;TEXT(K421,"0"),Punten!$A$1:$D$40,4,FALSE)</f>
        <v>2</v>
      </c>
      <c r="U421" s="17">
        <f>VLOOKUP("H"&amp;TEXT(L421,"0"),Punten!$A$1:$D$49,4,FALSE)</f>
        <v>0</v>
      </c>
      <c r="V421" s="17">
        <f>VLOOKUP("F"&amp;TEXT(M421,"0"),Punten!$A$1:$D$39,4,FALSE)</f>
        <v>0</v>
      </c>
      <c r="W421" s="17">
        <f t="shared" si="22"/>
        <v>20</v>
      </c>
      <c r="X421" s="17" t="str">
        <f t="shared" si="23"/>
        <v>43170B15</v>
      </c>
      <c r="Y421" s="17" t="str">
        <f>VLOOKUP(A421,'Klasse omschrijving'!$A$1:$B$44,2,FALSE)</f>
        <v>Boys 15/16 jaar</v>
      </c>
    </row>
    <row r="422" spans="1:25" ht="14.4" x14ac:dyDescent="0.3">
      <c r="A422" s="3" t="s">
        <v>39</v>
      </c>
      <c r="B422" s="3">
        <v>53009</v>
      </c>
      <c r="C422" s="3" t="s">
        <v>76</v>
      </c>
      <c r="D422" s="3" t="s">
        <v>272</v>
      </c>
      <c r="E422" s="18">
        <v>37460</v>
      </c>
      <c r="F422" s="3" t="s">
        <v>132</v>
      </c>
      <c r="G422" s="3">
        <v>3</v>
      </c>
      <c r="H422" s="3">
        <v>3</v>
      </c>
      <c r="I422" s="3">
        <v>3</v>
      </c>
      <c r="J422" s="3"/>
      <c r="K422" s="3">
        <v>7</v>
      </c>
      <c r="L422" s="3"/>
      <c r="M422" s="3"/>
      <c r="N422" s="32">
        <v>43170</v>
      </c>
      <c r="O422" s="16">
        <f t="shared" si="24"/>
        <v>9</v>
      </c>
      <c r="P422" s="17">
        <f>COUNTIF($X:$X,X422)</f>
        <v>61</v>
      </c>
      <c r="Q422" s="17">
        <f>VLOOKUP("M"&amp;TEXT(G422,"0"),Punten!$A$1:$D$40,4,FALSE)</f>
        <v>6</v>
      </c>
      <c r="R422" s="17">
        <f>VLOOKUP("M"&amp;TEXT(H422,"0"),Punten!$A$1:$D$40,4,FALSE)</f>
        <v>6</v>
      </c>
      <c r="S422" s="17">
        <f>VLOOKUP("M"&amp;TEXT(I422,"0"),Punten!$A$1:$D$40,4,FALSE)</f>
        <v>6</v>
      </c>
      <c r="T422" s="17">
        <f>VLOOKUP("K"&amp;TEXT(K422,"0"),Punten!$A$1:$D$40,4,FALSE)</f>
        <v>2</v>
      </c>
      <c r="U422" s="17">
        <f>VLOOKUP("H"&amp;TEXT(L422,"0"),Punten!$A$1:$D$49,4,FALSE)</f>
        <v>0</v>
      </c>
      <c r="V422" s="17">
        <f>VLOOKUP("F"&amp;TEXT(M422,"0"),Punten!$A$1:$D$39,4,FALSE)</f>
        <v>0</v>
      </c>
      <c r="W422" s="17">
        <f t="shared" si="22"/>
        <v>20</v>
      </c>
      <c r="X422" s="17" t="str">
        <f t="shared" si="23"/>
        <v>43170B15</v>
      </c>
      <c r="Y422" s="17" t="str">
        <f>VLOOKUP(A422,'Klasse omschrijving'!$A$1:$B$44,2,FALSE)</f>
        <v>Boys 15/16 jaar</v>
      </c>
    </row>
    <row r="423" spans="1:25" ht="14.4" x14ac:dyDescent="0.3">
      <c r="A423" s="3" t="s">
        <v>39</v>
      </c>
      <c r="B423" s="3">
        <v>52163</v>
      </c>
      <c r="C423" s="3" t="s">
        <v>156</v>
      </c>
      <c r="D423" s="3" t="s">
        <v>764</v>
      </c>
      <c r="E423" s="18">
        <v>37453</v>
      </c>
      <c r="F423" s="3" t="s">
        <v>111</v>
      </c>
      <c r="G423" s="3">
        <v>2</v>
      </c>
      <c r="H423" s="3">
        <v>2</v>
      </c>
      <c r="I423" s="3">
        <v>4</v>
      </c>
      <c r="J423" s="3"/>
      <c r="K423" s="3">
        <v>7</v>
      </c>
      <c r="L423" s="3"/>
      <c r="M423" s="3"/>
      <c r="N423" s="32">
        <v>43170</v>
      </c>
      <c r="O423" s="16">
        <f t="shared" si="24"/>
        <v>8</v>
      </c>
      <c r="P423" s="17">
        <f>COUNTIF($X:$X,X423)</f>
        <v>61</v>
      </c>
      <c r="Q423" s="17">
        <f>VLOOKUP("M"&amp;TEXT(G423,"0"),Punten!$A$1:$D$40,4,FALSE)</f>
        <v>7</v>
      </c>
      <c r="R423" s="17">
        <f>VLOOKUP("M"&amp;TEXT(H423,"0"),Punten!$A$1:$D$40,4,FALSE)</f>
        <v>7</v>
      </c>
      <c r="S423" s="17">
        <f>VLOOKUP("M"&amp;TEXT(I423,"0"),Punten!$A$1:$D$40,4,FALSE)</f>
        <v>5</v>
      </c>
      <c r="T423" s="17">
        <f>VLOOKUP("K"&amp;TEXT(K423,"0"),Punten!$A$1:$D$40,4,FALSE)</f>
        <v>2</v>
      </c>
      <c r="U423" s="17">
        <f>VLOOKUP("H"&amp;TEXT(L423,"0"),Punten!$A$1:$D$49,4,FALSE)</f>
        <v>0</v>
      </c>
      <c r="V423" s="17">
        <f>VLOOKUP("F"&amp;TEXT(M423,"0"),Punten!$A$1:$D$39,4,FALSE)</f>
        <v>0</v>
      </c>
      <c r="W423" s="17">
        <f t="shared" si="22"/>
        <v>21</v>
      </c>
      <c r="X423" s="17" t="str">
        <f t="shared" si="23"/>
        <v>43170B15</v>
      </c>
      <c r="Y423" s="17" t="str">
        <f>VLOOKUP(A423,'Klasse omschrijving'!$A$1:$B$44,2,FALSE)</f>
        <v>Boys 15/16 jaar</v>
      </c>
    </row>
    <row r="424" spans="1:25" ht="14.4" x14ac:dyDescent="0.3">
      <c r="A424" s="3" t="s">
        <v>39</v>
      </c>
      <c r="B424" s="3">
        <v>42034</v>
      </c>
      <c r="C424" s="3" t="s">
        <v>91</v>
      </c>
      <c r="D424" s="3" t="s">
        <v>754</v>
      </c>
      <c r="E424" s="18">
        <v>37822</v>
      </c>
      <c r="F424" s="3" t="s">
        <v>66</v>
      </c>
      <c r="G424" s="3">
        <v>4</v>
      </c>
      <c r="H424" s="3">
        <v>4</v>
      </c>
      <c r="I424" s="3">
        <v>5</v>
      </c>
      <c r="J424" s="3"/>
      <c r="K424" s="3">
        <v>7</v>
      </c>
      <c r="L424" s="3"/>
      <c r="M424" s="3"/>
      <c r="N424" s="32">
        <v>43170</v>
      </c>
      <c r="O424" s="16">
        <f t="shared" si="24"/>
        <v>13</v>
      </c>
      <c r="P424" s="17">
        <f>COUNTIF($X:$X,X424)</f>
        <v>61</v>
      </c>
      <c r="Q424" s="17">
        <f>VLOOKUP("M"&amp;TEXT(G424,"0"),Punten!$A$1:$D$40,4,FALSE)</f>
        <v>5</v>
      </c>
      <c r="R424" s="17">
        <f>VLOOKUP("M"&amp;TEXT(H424,"0"),Punten!$A$1:$D$40,4,FALSE)</f>
        <v>5</v>
      </c>
      <c r="S424" s="17">
        <f>VLOOKUP("M"&amp;TEXT(I424,"0"),Punten!$A$1:$D$40,4,FALSE)</f>
        <v>4</v>
      </c>
      <c r="T424" s="17">
        <f>VLOOKUP("K"&amp;TEXT(K424,"0"),Punten!$A$1:$D$40,4,FALSE)</f>
        <v>2</v>
      </c>
      <c r="U424" s="17">
        <f>VLOOKUP("H"&amp;TEXT(L424,"0"),Punten!$A$1:$D$49,4,FALSE)</f>
        <v>0</v>
      </c>
      <c r="V424" s="17">
        <f>VLOOKUP("F"&amp;TEXT(M424,"0"),Punten!$A$1:$D$39,4,FALSE)</f>
        <v>0</v>
      </c>
      <c r="W424" s="17">
        <f t="shared" si="22"/>
        <v>16</v>
      </c>
      <c r="X424" s="17" t="str">
        <f t="shared" si="23"/>
        <v>43170B15</v>
      </c>
      <c r="Y424" s="17" t="str">
        <f>VLOOKUP(A424,'Klasse omschrijving'!$A$1:$B$44,2,FALSE)</f>
        <v>Boys 15/16 jaar</v>
      </c>
    </row>
    <row r="425" spans="1:25" ht="14.4" x14ac:dyDescent="0.3">
      <c r="A425" s="3" t="s">
        <v>39</v>
      </c>
      <c r="B425" s="3">
        <v>44993</v>
      </c>
      <c r="C425" s="3" t="s">
        <v>177</v>
      </c>
      <c r="D425" s="3" t="s">
        <v>762</v>
      </c>
      <c r="E425" s="18">
        <v>37327</v>
      </c>
      <c r="F425" s="3" t="s">
        <v>86</v>
      </c>
      <c r="G425" s="3">
        <v>3</v>
      </c>
      <c r="H425" s="3">
        <v>4</v>
      </c>
      <c r="I425" s="3">
        <v>3</v>
      </c>
      <c r="J425" s="3"/>
      <c r="K425" s="3">
        <v>8</v>
      </c>
      <c r="L425" s="3"/>
      <c r="M425" s="3"/>
      <c r="N425" s="32">
        <v>43170</v>
      </c>
      <c r="O425" s="16">
        <f t="shared" si="24"/>
        <v>10</v>
      </c>
      <c r="P425" s="17">
        <f>COUNTIF($X:$X,X425)</f>
        <v>61</v>
      </c>
      <c r="Q425" s="17">
        <f>VLOOKUP("M"&amp;TEXT(G425,"0"),Punten!$A$1:$D$40,4,FALSE)</f>
        <v>6</v>
      </c>
      <c r="R425" s="17">
        <f>VLOOKUP("M"&amp;TEXT(H425,"0"),Punten!$A$1:$D$40,4,FALSE)</f>
        <v>5</v>
      </c>
      <c r="S425" s="17">
        <f>VLOOKUP("M"&amp;TEXT(I425,"0"),Punten!$A$1:$D$40,4,FALSE)</f>
        <v>6</v>
      </c>
      <c r="T425" s="17">
        <f>VLOOKUP("K"&amp;TEXT(K425,"0"),Punten!$A$1:$D$40,4,FALSE)</f>
        <v>1</v>
      </c>
      <c r="U425" s="17">
        <f>VLOOKUP("H"&amp;TEXT(L425,"0"),Punten!$A$1:$D$49,4,FALSE)</f>
        <v>0</v>
      </c>
      <c r="V425" s="17">
        <f>VLOOKUP("F"&amp;TEXT(M425,"0"),Punten!$A$1:$D$39,4,FALSE)</f>
        <v>0</v>
      </c>
      <c r="W425" s="17">
        <f t="shared" si="22"/>
        <v>18</v>
      </c>
      <c r="X425" s="17" t="str">
        <f t="shared" si="23"/>
        <v>43170B15</v>
      </c>
      <c r="Y425" s="17" t="str">
        <f>VLOOKUP(A425,'Klasse omschrijving'!$A$1:$B$44,2,FALSE)</f>
        <v>Boys 15/16 jaar</v>
      </c>
    </row>
    <row r="426" spans="1:25" ht="14.4" x14ac:dyDescent="0.3">
      <c r="A426" s="3" t="s">
        <v>39</v>
      </c>
      <c r="B426" s="3">
        <v>41825</v>
      </c>
      <c r="C426" s="3" t="s">
        <v>77</v>
      </c>
      <c r="D426" s="3" t="s">
        <v>262</v>
      </c>
      <c r="E426" s="18">
        <v>37365</v>
      </c>
      <c r="F426" s="3" t="s">
        <v>161</v>
      </c>
      <c r="G426" s="3">
        <v>4</v>
      </c>
      <c r="H426" s="3">
        <v>4</v>
      </c>
      <c r="I426" s="3">
        <v>4</v>
      </c>
      <c r="J426" s="3"/>
      <c r="K426" s="3">
        <v>8</v>
      </c>
      <c r="L426" s="3"/>
      <c r="M426" s="3"/>
      <c r="N426" s="32">
        <v>43170</v>
      </c>
      <c r="O426" s="16">
        <f t="shared" si="24"/>
        <v>12</v>
      </c>
      <c r="P426" s="17">
        <f>COUNTIF($X:$X,X426)</f>
        <v>61</v>
      </c>
      <c r="Q426" s="17">
        <f>VLOOKUP("M"&amp;TEXT(G426,"0"),Punten!$A$1:$D$40,4,FALSE)</f>
        <v>5</v>
      </c>
      <c r="R426" s="17">
        <f>VLOOKUP("M"&amp;TEXT(H426,"0"),Punten!$A$1:$D$40,4,FALSE)</f>
        <v>5</v>
      </c>
      <c r="S426" s="17">
        <f>VLOOKUP("M"&amp;TEXT(I426,"0"),Punten!$A$1:$D$40,4,FALSE)</f>
        <v>5</v>
      </c>
      <c r="T426" s="17">
        <f>VLOOKUP("K"&amp;TEXT(K426,"0"),Punten!$A$1:$D$40,4,FALSE)</f>
        <v>1</v>
      </c>
      <c r="U426" s="17">
        <f>VLOOKUP("H"&amp;TEXT(L426,"0"),Punten!$A$1:$D$49,4,FALSE)</f>
        <v>0</v>
      </c>
      <c r="V426" s="17">
        <f>VLOOKUP("F"&amp;TEXT(M426,"0"),Punten!$A$1:$D$39,4,FALSE)</f>
        <v>0</v>
      </c>
      <c r="W426" s="17">
        <f t="shared" si="22"/>
        <v>16</v>
      </c>
      <c r="X426" s="17" t="str">
        <f t="shared" si="23"/>
        <v>43170B15</v>
      </c>
      <c r="Y426" s="17" t="str">
        <f>VLOOKUP(A426,'Klasse omschrijving'!$A$1:$B$44,2,FALSE)</f>
        <v>Boys 15/16 jaar</v>
      </c>
    </row>
    <row r="427" spans="1:25" ht="14.4" x14ac:dyDescent="0.3">
      <c r="A427" s="3" t="s">
        <v>39</v>
      </c>
      <c r="B427" s="3">
        <v>54915</v>
      </c>
      <c r="C427" s="3" t="s">
        <v>171</v>
      </c>
      <c r="D427" s="3" t="s">
        <v>587</v>
      </c>
      <c r="E427" s="18">
        <v>37669</v>
      </c>
      <c r="F427" s="3" t="s">
        <v>132</v>
      </c>
      <c r="G427" s="3">
        <v>4</v>
      </c>
      <c r="H427" s="3">
        <v>4</v>
      </c>
      <c r="I427" s="3">
        <v>5</v>
      </c>
      <c r="J427" s="3"/>
      <c r="K427" s="3">
        <v>8</v>
      </c>
      <c r="L427" s="3"/>
      <c r="M427" s="3"/>
      <c r="N427" s="32">
        <v>43170</v>
      </c>
      <c r="O427" s="16">
        <f t="shared" si="24"/>
        <v>13</v>
      </c>
      <c r="P427" s="17">
        <f>COUNTIF($X:$X,X427)</f>
        <v>61</v>
      </c>
      <c r="Q427" s="17">
        <f>VLOOKUP("M"&amp;TEXT(G427,"0"),Punten!$A$1:$D$40,4,FALSE)</f>
        <v>5</v>
      </c>
      <c r="R427" s="17">
        <f>VLOOKUP("M"&amp;TEXT(H427,"0"),Punten!$A$1:$D$40,4,FALSE)</f>
        <v>5</v>
      </c>
      <c r="S427" s="17">
        <f>VLOOKUP("M"&amp;TEXT(I427,"0"),Punten!$A$1:$D$40,4,FALSE)</f>
        <v>4</v>
      </c>
      <c r="T427" s="17">
        <f>VLOOKUP("K"&amp;TEXT(K427,"0"),Punten!$A$1:$D$40,4,FALSE)</f>
        <v>1</v>
      </c>
      <c r="U427" s="17">
        <f>VLOOKUP("H"&amp;TEXT(L427,"0"),Punten!$A$1:$D$49,4,FALSE)</f>
        <v>0</v>
      </c>
      <c r="V427" s="17">
        <f>VLOOKUP("F"&amp;TEXT(M427,"0"),Punten!$A$1:$D$39,4,FALSE)</f>
        <v>0</v>
      </c>
      <c r="W427" s="17">
        <f t="shared" si="22"/>
        <v>15</v>
      </c>
      <c r="X427" s="17" t="str">
        <f t="shared" si="23"/>
        <v>43170B15</v>
      </c>
      <c r="Y427" s="17" t="str">
        <f>VLOOKUP(A427,'Klasse omschrijving'!$A$1:$B$44,2,FALSE)</f>
        <v>Boys 15/16 jaar</v>
      </c>
    </row>
    <row r="428" spans="1:25" ht="14.4" x14ac:dyDescent="0.3">
      <c r="A428" s="3" t="s">
        <v>39</v>
      </c>
      <c r="B428" s="3">
        <v>49493</v>
      </c>
      <c r="C428" s="3" t="s">
        <v>139</v>
      </c>
      <c r="D428" s="3" t="s">
        <v>273</v>
      </c>
      <c r="E428" s="18">
        <v>37293</v>
      </c>
      <c r="F428" s="3" t="s">
        <v>180</v>
      </c>
      <c r="G428" s="3">
        <v>4</v>
      </c>
      <c r="H428" s="3">
        <v>4</v>
      </c>
      <c r="I428" s="3">
        <v>5</v>
      </c>
      <c r="J428" s="3"/>
      <c r="K428" s="3">
        <v>8</v>
      </c>
      <c r="L428" s="3"/>
      <c r="M428" s="3"/>
      <c r="N428" s="32">
        <v>43170</v>
      </c>
      <c r="O428" s="16">
        <f t="shared" si="24"/>
        <v>13</v>
      </c>
      <c r="P428" s="17">
        <f>COUNTIF($X:$X,X428)</f>
        <v>61</v>
      </c>
      <c r="Q428" s="17">
        <f>VLOOKUP("M"&amp;TEXT(G428,"0"),Punten!$A$1:$D$40,4,FALSE)</f>
        <v>5</v>
      </c>
      <c r="R428" s="17">
        <f>VLOOKUP("M"&amp;TEXT(H428,"0"),Punten!$A$1:$D$40,4,FALSE)</f>
        <v>5</v>
      </c>
      <c r="S428" s="17">
        <f>VLOOKUP("M"&amp;TEXT(I428,"0"),Punten!$A$1:$D$40,4,FALSE)</f>
        <v>4</v>
      </c>
      <c r="T428" s="17">
        <f>VLOOKUP("K"&amp;TEXT(K428,"0"),Punten!$A$1:$D$40,4,FALSE)</f>
        <v>1</v>
      </c>
      <c r="U428" s="17">
        <f>VLOOKUP("H"&amp;TEXT(L428,"0"),Punten!$A$1:$D$49,4,FALSE)</f>
        <v>0</v>
      </c>
      <c r="V428" s="17">
        <f>VLOOKUP("F"&amp;TEXT(M428,"0"),Punten!$A$1:$D$39,4,FALSE)</f>
        <v>0</v>
      </c>
      <c r="W428" s="17">
        <f t="shared" si="22"/>
        <v>15</v>
      </c>
      <c r="X428" s="17" t="str">
        <f t="shared" si="23"/>
        <v>43170B15</v>
      </c>
      <c r="Y428" s="17" t="str">
        <f>VLOOKUP(A428,'Klasse omschrijving'!$A$1:$B$44,2,FALSE)</f>
        <v>Boys 15/16 jaar</v>
      </c>
    </row>
    <row r="429" spans="1:25" ht="14.4" x14ac:dyDescent="0.3">
      <c r="A429" s="3" t="s">
        <v>39</v>
      </c>
      <c r="B429" s="3">
        <v>45015</v>
      </c>
      <c r="C429" s="3" t="s">
        <v>758</v>
      </c>
      <c r="D429" s="3" t="s">
        <v>278</v>
      </c>
      <c r="E429" s="18">
        <v>37446</v>
      </c>
      <c r="F429" s="3" t="s">
        <v>75</v>
      </c>
      <c r="G429" s="3">
        <v>5</v>
      </c>
      <c r="H429" s="3">
        <v>5</v>
      </c>
      <c r="I429" s="3">
        <v>4</v>
      </c>
      <c r="J429" s="3"/>
      <c r="K429" s="3"/>
      <c r="L429" s="3"/>
      <c r="M429" s="3"/>
      <c r="N429" s="32">
        <v>43170</v>
      </c>
      <c r="O429" s="16">
        <f t="shared" si="24"/>
        <v>14</v>
      </c>
      <c r="P429" s="17">
        <f>COUNTIF($X:$X,X429)</f>
        <v>61</v>
      </c>
      <c r="Q429" s="17">
        <f>VLOOKUP("M"&amp;TEXT(G429,"0"),Punten!$A$1:$D$40,4,FALSE)</f>
        <v>4</v>
      </c>
      <c r="R429" s="17">
        <f>VLOOKUP("M"&amp;TEXT(H429,"0"),Punten!$A$1:$D$40,4,FALSE)</f>
        <v>4</v>
      </c>
      <c r="S429" s="17">
        <f>VLOOKUP("M"&amp;TEXT(I429,"0"),Punten!$A$1:$D$40,4,FALSE)</f>
        <v>5</v>
      </c>
      <c r="T429" s="17">
        <f>VLOOKUP("K"&amp;TEXT(K429,"0"),Punten!$A$1:$D$40,4,FALSE)</f>
        <v>0</v>
      </c>
      <c r="U429" s="17">
        <f>VLOOKUP("H"&amp;TEXT(L429,"0"),Punten!$A$1:$D$49,4,FALSE)</f>
        <v>0</v>
      </c>
      <c r="V429" s="17">
        <f>VLOOKUP("F"&amp;TEXT(M429,"0"),Punten!$A$1:$D$39,4,FALSE)</f>
        <v>0</v>
      </c>
      <c r="W429" s="17">
        <f t="shared" si="22"/>
        <v>13</v>
      </c>
      <c r="X429" s="17" t="str">
        <f t="shared" si="23"/>
        <v>43170B15</v>
      </c>
      <c r="Y429" s="17" t="str">
        <f>VLOOKUP(A429,'Klasse omschrijving'!$A$1:$B$44,2,FALSE)</f>
        <v>Boys 15/16 jaar</v>
      </c>
    </row>
    <row r="430" spans="1:25" ht="14.4" x14ac:dyDescent="0.3">
      <c r="A430" s="3" t="s">
        <v>39</v>
      </c>
      <c r="B430" s="3">
        <v>42402</v>
      </c>
      <c r="C430" s="3" t="s">
        <v>158</v>
      </c>
      <c r="D430" s="3" t="s">
        <v>925</v>
      </c>
      <c r="E430" s="18">
        <v>37773</v>
      </c>
      <c r="F430" s="3" t="s">
        <v>71</v>
      </c>
      <c r="G430" s="3">
        <v>6</v>
      </c>
      <c r="H430" s="3">
        <v>5</v>
      </c>
      <c r="I430" s="3">
        <v>4</v>
      </c>
      <c r="J430" s="3"/>
      <c r="K430" s="3"/>
      <c r="L430" s="3"/>
      <c r="M430" s="3"/>
      <c r="N430" s="32">
        <v>43170</v>
      </c>
      <c r="O430" s="16">
        <f t="shared" si="24"/>
        <v>15</v>
      </c>
      <c r="P430" s="17">
        <f>COUNTIF($X:$X,X430)</f>
        <v>61</v>
      </c>
      <c r="Q430" s="17">
        <f>VLOOKUP("M"&amp;TEXT(G430,"0"),Punten!$A$1:$D$40,4,FALSE)</f>
        <v>3</v>
      </c>
      <c r="R430" s="17">
        <f>VLOOKUP("M"&amp;TEXT(H430,"0"),Punten!$A$1:$D$40,4,FALSE)</f>
        <v>4</v>
      </c>
      <c r="S430" s="17">
        <f>VLOOKUP("M"&amp;TEXT(I430,"0"),Punten!$A$1:$D$40,4,FALSE)</f>
        <v>5</v>
      </c>
      <c r="T430" s="17">
        <f>VLOOKUP("K"&amp;TEXT(K430,"0"),Punten!$A$1:$D$40,4,FALSE)</f>
        <v>0</v>
      </c>
      <c r="U430" s="17">
        <f>VLOOKUP("H"&amp;TEXT(L430,"0"),Punten!$A$1:$D$49,4,FALSE)</f>
        <v>0</v>
      </c>
      <c r="V430" s="17">
        <f>VLOOKUP("F"&amp;TEXT(M430,"0"),Punten!$A$1:$D$39,4,FALSE)</f>
        <v>0</v>
      </c>
      <c r="W430" s="17">
        <f t="shared" si="22"/>
        <v>12</v>
      </c>
      <c r="X430" s="17" t="str">
        <f t="shared" si="23"/>
        <v>43170B15</v>
      </c>
      <c r="Y430" s="17" t="str">
        <f>VLOOKUP(A430,'Klasse omschrijving'!$A$1:$B$44,2,FALSE)</f>
        <v>Boys 15/16 jaar</v>
      </c>
    </row>
    <row r="431" spans="1:25" ht="14.4" x14ac:dyDescent="0.3">
      <c r="A431" s="3" t="s">
        <v>39</v>
      </c>
      <c r="B431" s="3">
        <v>44828</v>
      </c>
      <c r="C431" s="3" t="s">
        <v>88</v>
      </c>
      <c r="D431" s="3" t="s">
        <v>249</v>
      </c>
      <c r="E431" s="18">
        <v>37759</v>
      </c>
      <c r="F431" s="3" t="s">
        <v>240</v>
      </c>
      <c r="G431" s="3">
        <v>8</v>
      </c>
      <c r="H431" s="3">
        <v>5</v>
      </c>
      <c r="I431" s="3">
        <v>4</v>
      </c>
      <c r="J431" s="3"/>
      <c r="K431" s="3"/>
      <c r="L431" s="3"/>
      <c r="M431" s="3"/>
      <c r="N431" s="32">
        <v>43170</v>
      </c>
      <c r="O431" s="16">
        <f t="shared" si="24"/>
        <v>17</v>
      </c>
      <c r="P431" s="17">
        <f>COUNTIF($X:$X,X431)</f>
        <v>61</v>
      </c>
      <c r="Q431" s="17">
        <f>VLOOKUP("M"&amp;TEXT(G431,"0"),Punten!$A$1:$D$40,4,FALSE)</f>
        <v>1</v>
      </c>
      <c r="R431" s="17">
        <f>VLOOKUP("M"&amp;TEXT(H431,"0"),Punten!$A$1:$D$40,4,FALSE)</f>
        <v>4</v>
      </c>
      <c r="S431" s="17">
        <f>VLOOKUP("M"&amp;TEXT(I431,"0"),Punten!$A$1:$D$40,4,FALSE)</f>
        <v>5</v>
      </c>
      <c r="T431" s="17">
        <f>VLOOKUP("K"&amp;TEXT(K431,"0"),Punten!$A$1:$D$40,4,FALSE)</f>
        <v>0</v>
      </c>
      <c r="U431" s="17">
        <f>VLOOKUP("H"&amp;TEXT(L431,"0"),Punten!$A$1:$D$49,4,FALSE)</f>
        <v>0</v>
      </c>
      <c r="V431" s="17">
        <f>VLOOKUP("F"&amp;TEXT(M431,"0"),Punten!$A$1:$D$39,4,FALSE)</f>
        <v>0</v>
      </c>
      <c r="W431" s="17">
        <f t="shared" si="22"/>
        <v>10</v>
      </c>
      <c r="X431" s="17" t="str">
        <f t="shared" si="23"/>
        <v>43170B15</v>
      </c>
      <c r="Y431" s="17" t="str">
        <f>VLOOKUP(A431,'Klasse omschrijving'!$A$1:$B$44,2,FALSE)</f>
        <v>Boys 15/16 jaar</v>
      </c>
    </row>
    <row r="432" spans="1:25" ht="14.4" x14ac:dyDescent="0.3">
      <c r="A432" s="3" t="s">
        <v>39</v>
      </c>
      <c r="B432" s="3">
        <v>48117</v>
      </c>
      <c r="C432" s="3" t="s">
        <v>127</v>
      </c>
      <c r="D432" s="3" t="s">
        <v>1073</v>
      </c>
      <c r="E432" s="18">
        <v>37811</v>
      </c>
      <c r="F432" s="3" t="s">
        <v>71</v>
      </c>
      <c r="G432" s="3">
        <v>5</v>
      </c>
      <c r="H432" s="3">
        <v>6</v>
      </c>
      <c r="I432" s="3">
        <v>4</v>
      </c>
      <c r="J432" s="3"/>
      <c r="K432" s="3"/>
      <c r="L432" s="3"/>
      <c r="M432" s="3"/>
      <c r="N432" s="32">
        <v>43170</v>
      </c>
      <c r="O432" s="16">
        <f t="shared" si="24"/>
        <v>15</v>
      </c>
      <c r="P432" s="17">
        <f>COUNTIF($X:$X,X432)</f>
        <v>61</v>
      </c>
      <c r="Q432" s="17">
        <f>VLOOKUP("M"&amp;TEXT(G432,"0"),Punten!$A$1:$D$40,4,FALSE)</f>
        <v>4</v>
      </c>
      <c r="R432" s="17">
        <f>VLOOKUP("M"&amp;TEXT(H432,"0"),Punten!$A$1:$D$40,4,FALSE)</f>
        <v>3</v>
      </c>
      <c r="S432" s="17">
        <f>VLOOKUP("M"&amp;TEXT(I432,"0"),Punten!$A$1:$D$40,4,FALSE)</f>
        <v>5</v>
      </c>
      <c r="T432" s="17">
        <f>VLOOKUP("K"&amp;TEXT(K432,"0"),Punten!$A$1:$D$40,4,FALSE)</f>
        <v>0</v>
      </c>
      <c r="U432" s="17">
        <f>VLOOKUP("H"&amp;TEXT(L432,"0"),Punten!$A$1:$D$49,4,FALSE)</f>
        <v>0</v>
      </c>
      <c r="V432" s="17">
        <f>VLOOKUP("F"&amp;TEXT(M432,"0"),Punten!$A$1:$D$39,4,FALSE)</f>
        <v>0</v>
      </c>
      <c r="W432" s="17">
        <f t="shared" si="22"/>
        <v>12</v>
      </c>
      <c r="X432" s="17" t="str">
        <f t="shared" si="23"/>
        <v>43170B15</v>
      </c>
      <c r="Y432" s="17" t="str">
        <f>VLOOKUP(A432,'Klasse omschrijving'!$A$1:$B$44,2,FALSE)</f>
        <v>Boys 15/16 jaar</v>
      </c>
    </row>
    <row r="433" spans="1:25" ht="14.4" x14ac:dyDescent="0.3">
      <c r="A433" s="3" t="s">
        <v>39</v>
      </c>
      <c r="B433" s="3">
        <v>54757</v>
      </c>
      <c r="C433" s="3" t="s">
        <v>130</v>
      </c>
      <c r="D433" s="3" t="s">
        <v>1074</v>
      </c>
      <c r="E433" s="18">
        <v>37819</v>
      </c>
      <c r="F433" s="3" t="s">
        <v>897</v>
      </c>
      <c r="G433" s="3">
        <v>5</v>
      </c>
      <c r="H433" s="3">
        <v>5</v>
      </c>
      <c r="I433" s="3">
        <v>5</v>
      </c>
      <c r="J433" s="3"/>
      <c r="K433" s="3"/>
      <c r="L433" s="3"/>
      <c r="M433" s="3"/>
      <c r="N433" s="32">
        <v>43170</v>
      </c>
      <c r="O433" s="16">
        <f t="shared" si="24"/>
        <v>15</v>
      </c>
      <c r="P433" s="17">
        <f>COUNTIF($X:$X,X433)</f>
        <v>61</v>
      </c>
      <c r="Q433" s="17">
        <f>VLOOKUP("M"&amp;TEXT(G433,"0"),Punten!$A$1:$D$40,4,FALSE)</f>
        <v>4</v>
      </c>
      <c r="R433" s="17">
        <f>VLOOKUP("M"&amp;TEXT(H433,"0"),Punten!$A$1:$D$40,4,FALSE)</f>
        <v>4</v>
      </c>
      <c r="S433" s="17">
        <f>VLOOKUP("M"&amp;TEXT(I433,"0"),Punten!$A$1:$D$40,4,FALSE)</f>
        <v>4</v>
      </c>
      <c r="T433" s="17">
        <f>VLOOKUP("K"&amp;TEXT(K433,"0"),Punten!$A$1:$D$40,4,FALSE)</f>
        <v>0</v>
      </c>
      <c r="U433" s="17">
        <f>VLOOKUP("H"&amp;TEXT(L433,"0"),Punten!$A$1:$D$49,4,FALSE)</f>
        <v>0</v>
      </c>
      <c r="V433" s="17">
        <f>VLOOKUP("F"&amp;TEXT(M433,"0"),Punten!$A$1:$D$39,4,FALSE)</f>
        <v>0</v>
      </c>
      <c r="W433" s="17">
        <f t="shared" si="22"/>
        <v>12</v>
      </c>
      <c r="X433" s="17" t="str">
        <f t="shared" si="23"/>
        <v>43170B15</v>
      </c>
      <c r="Y433" s="17" t="str">
        <f>VLOOKUP(A433,'Klasse omschrijving'!$A$1:$B$44,2,FALSE)</f>
        <v>Boys 15/16 jaar</v>
      </c>
    </row>
    <row r="434" spans="1:25" ht="14.4" x14ac:dyDescent="0.3">
      <c r="A434" s="3" t="s">
        <v>39</v>
      </c>
      <c r="B434" s="3">
        <v>42113</v>
      </c>
      <c r="C434" s="3" t="s">
        <v>1075</v>
      </c>
      <c r="D434" s="3" t="s">
        <v>926</v>
      </c>
      <c r="E434" s="18">
        <v>37661</v>
      </c>
      <c r="F434" s="3" t="s">
        <v>71</v>
      </c>
      <c r="G434" s="3">
        <v>6</v>
      </c>
      <c r="H434" s="3">
        <v>5</v>
      </c>
      <c r="I434" s="3">
        <v>5</v>
      </c>
      <c r="J434" s="3"/>
      <c r="K434" s="3"/>
      <c r="L434" s="3"/>
      <c r="M434" s="3"/>
      <c r="N434" s="32">
        <v>43170</v>
      </c>
      <c r="O434" s="16">
        <f t="shared" si="24"/>
        <v>16</v>
      </c>
      <c r="P434" s="17">
        <f>COUNTIF($X:$X,X434)</f>
        <v>61</v>
      </c>
      <c r="Q434" s="17">
        <f>VLOOKUP("M"&amp;TEXT(G434,"0"),Punten!$A$1:$D$40,4,FALSE)</f>
        <v>3</v>
      </c>
      <c r="R434" s="17">
        <f>VLOOKUP("M"&amp;TEXT(H434,"0"),Punten!$A$1:$D$40,4,FALSE)</f>
        <v>4</v>
      </c>
      <c r="S434" s="17">
        <f>VLOOKUP("M"&amp;TEXT(I434,"0"),Punten!$A$1:$D$40,4,FALSE)</f>
        <v>4</v>
      </c>
      <c r="T434" s="17">
        <f>VLOOKUP("K"&amp;TEXT(K434,"0"),Punten!$A$1:$D$40,4,FALSE)</f>
        <v>0</v>
      </c>
      <c r="U434" s="17">
        <f>VLOOKUP("H"&amp;TEXT(L434,"0"),Punten!$A$1:$D$49,4,FALSE)</f>
        <v>0</v>
      </c>
      <c r="V434" s="17">
        <f>VLOOKUP("F"&amp;TEXT(M434,"0"),Punten!$A$1:$D$39,4,FALSE)</f>
        <v>0</v>
      </c>
      <c r="W434" s="17">
        <f t="shared" si="22"/>
        <v>11</v>
      </c>
      <c r="X434" s="17" t="str">
        <f t="shared" si="23"/>
        <v>43170B15</v>
      </c>
      <c r="Y434" s="17" t="str">
        <f>VLOOKUP(A434,'Klasse omschrijving'!$A$1:$B$44,2,FALSE)</f>
        <v>Boys 15/16 jaar</v>
      </c>
    </row>
    <row r="435" spans="1:25" ht="14.4" x14ac:dyDescent="0.3">
      <c r="A435" s="3" t="s">
        <v>39</v>
      </c>
      <c r="B435" s="3">
        <v>42033</v>
      </c>
      <c r="C435" s="3" t="s">
        <v>159</v>
      </c>
      <c r="D435" s="3" t="s">
        <v>751</v>
      </c>
      <c r="E435" s="18">
        <v>37715</v>
      </c>
      <c r="F435" s="3" t="s">
        <v>66</v>
      </c>
      <c r="G435" s="3">
        <v>5</v>
      </c>
      <c r="H435" s="3">
        <v>6</v>
      </c>
      <c r="I435" s="3">
        <v>5</v>
      </c>
      <c r="J435" s="3"/>
      <c r="K435" s="3"/>
      <c r="L435" s="3"/>
      <c r="M435" s="3"/>
      <c r="N435" s="32">
        <v>43170</v>
      </c>
      <c r="O435" s="16">
        <f t="shared" si="24"/>
        <v>16</v>
      </c>
      <c r="P435" s="17">
        <f>COUNTIF($X:$X,X435)</f>
        <v>61</v>
      </c>
      <c r="Q435" s="17">
        <f>VLOOKUP("M"&amp;TEXT(G435,"0"),Punten!$A$1:$D$40,4,FALSE)</f>
        <v>4</v>
      </c>
      <c r="R435" s="17">
        <f>VLOOKUP("M"&amp;TEXT(H435,"0"),Punten!$A$1:$D$40,4,FALSE)</f>
        <v>3</v>
      </c>
      <c r="S435" s="17">
        <f>VLOOKUP("M"&amp;TEXT(I435,"0"),Punten!$A$1:$D$40,4,FALSE)</f>
        <v>4</v>
      </c>
      <c r="T435" s="17">
        <f>VLOOKUP("K"&amp;TEXT(K435,"0"),Punten!$A$1:$D$40,4,FALSE)</f>
        <v>0</v>
      </c>
      <c r="U435" s="17">
        <f>VLOOKUP("H"&amp;TEXT(L435,"0"),Punten!$A$1:$D$49,4,FALSE)</f>
        <v>0</v>
      </c>
      <c r="V435" s="17">
        <f>VLOOKUP("F"&amp;TEXT(M435,"0"),Punten!$A$1:$D$39,4,FALSE)</f>
        <v>0</v>
      </c>
      <c r="W435" s="17">
        <f t="shared" si="22"/>
        <v>11</v>
      </c>
      <c r="X435" s="17" t="str">
        <f t="shared" si="23"/>
        <v>43170B15</v>
      </c>
      <c r="Y435" s="17" t="str">
        <f>VLOOKUP(A435,'Klasse omschrijving'!$A$1:$B$44,2,FALSE)</f>
        <v>Boys 15/16 jaar</v>
      </c>
    </row>
    <row r="436" spans="1:25" ht="14.4" x14ac:dyDescent="0.3">
      <c r="A436" s="3" t="s">
        <v>39</v>
      </c>
      <c r="B436" s="3">
        <v>44165</v>
      </c>
      <c r="C436" s="3" t="s">
        <v>129</v>
      </c>
      <c r="D436" s="3" t="s">
        <v>261</v>
      </c>
      <c r="E436" s="18">
        <v>37522</v>
      </c>
      <c r="F436" s="3" t="s">
        <v>106</v>
      </c>
      <c r="G436" s="3">
        <v>5</v>
      </c>
      <c r="H436" s="3">
        <v>6</v>
      </c>
      <c r="I436" s="3">
        <v>5</v>
      </c>
      <c r="J436" s="3"/>
      <c r="K436" s="3"/>
      <c r="L436" s="3"/>
      <c r="M436" s="3"/>
      <c r="N436" s="32">
        <v>43170</v>
      </c>
      <c r="O436" s="16">
        <f t="shared" si="24"/>
        <v>16</v>
      </c>
      <c r="P436" s="17">
        <f>COUNTIF($X:$X,X436)</f>
        <v>61</v>
      </c>
      <c r="Q436" s="17">
        <f>VLOOKUP("M"&amp;TEXT(G436,"0"),Punten!$A$1:$D$40,4,FALSE)</f>
        <v>4</v>
      </c>
      <c r="R436" s="17">
        <f>VLOOKUP("M"&amp;TEXT(H436,"0"),Punten!$A$1:$D$40,4,FALSE)</f>
        <v>3</v>
      </c>
      <c r="S436" s="17">
        <f>VLOOKUP("M"&amp;TEXT(I436,"0"),Punten!$A$1:$D$40,4,FALSE)</f>
        <v>4</v>
      </c>
      <c r="T436" s="17">
        <f>VLOOKUP("K"&amp;TEXT(K436,"0"),Punten!$A$1:$D$40,4,FALSE)</f>
        <v>0</v>
      </c>
      <c r="U436" s="17">
        <f>VLOOKUP("H"&amp;TEXT(L436,"0"),Punten!$A$1:$D$49,4,FALSE)</f>
        <v>0</v>
      </c>
      <c r="V436" s="17">
        <f>VLOOKUP("F"&amp;TEXT(M436,"0"),Punten!$A$1:$D$39,4,FALSE)</f>
        <v>0</v>
      </c>
      <c r="W436" s="17">
        <f t="shared" si="22"/>
        <v>11</v>
      </c>
      <c r="X436" s="17" t="str">
        <f t="shared" si="23"/>
        <v>43170B15</v>
      </c>
      <c r="Y436" s="17" t="str">
        <f>VLOOKUP(A436,'Klasse omschrijving'!$A$1:$B$44,2,FALSE)</f>
        <v>Boys 15/16 jaar</v>
      </c>
    </row>
    <row r="437" spans="1:25" ht="14.4" x14ac:dyDescent="0.3">
      <c r="A437" s="3" t="s">
        <v>39</v>
      </c>
      <c r="B437" s="3">
        <v>45748</v>
      </c>
      <c r="C437" s="3" t="s">
        <v>739</v>
      </c>
      <c r="D437" s="3" t="s">
        <v>863</v>
      </c>
      <c r="E437" s="18">
        <v>37301</v>
      </c>
      <c r="F437" s="3" t="s">
        <v>897</v>
      </c>
      <c r="G437" s="3">
        <v>5</v>
      </c>
      <c r="H437" s="3">
        <v>6</v>
      </c>
      <c r="I437" s="3">
        <v>5</v>
      </c>
      <c r="J437" s="3"/>
      <c r="K437" s="3"/>
      <c r="L437" s="3"/>
      <c r="M437" s="3"/>
      <c r="N437" s="32">
        <v>43170</v>
      </c>
      <c r="O437" s="16">
        <f t="shared" si="24"/>
        <v>16</v>
      </c>
      <c r="P437" s="17">
        <f>COUNTIF($X:$X,X437)</f>
        <v>61</v>
      </c>
      <c r="Q437" s="17">
        <f>VLOOKUP("M"&amp;TEXT(G437,"0"),Punten!$A$1:$D$40,4,FALSE)</f>
        <v>4</v>
      </c>
      <c r="R437" s="17">
        <f>VLOOKUP("M"&amp;TEXT(H437,"0"),Punten!$A$1:$D$40,4,FALSE)</f>
        <v>3</v>
      </c>
      <c r="S437" s="17">
        <f>VLOOKUP("M"&amp;TEXT(I437,"0"),Punten!$A$1:$D$40,4,FALSE)</f>
        <v>4</v>
      </c>
      <c r="T437" s="17">
        <f>VLOOKUP("K"&amp;TEXT(K437,"0"),Punten!$A$1:$D$40,4,FALSE)</f>
        <v>0</v>
      </c>
      <c r="U437" s="17">
        <f>VLOOKUP("H"&amp;TEXT(L437,"0"),Punten!$A$1:$D$49,4,FALSE)</f>
        <v>0</v>
      </c>
      <c r="V437" s="17">
        <f>VLOOKUP("F"&amp;TEXT(M437,"0"),Punten!$A$1:$D$39,4,FALSE)</f>
        <v>0</v>
      </c>
      <c r="W437" s="17">
        <f t="shared" si="22"/>
        <v>11</v>
      </c>
      <c r="X437" s="17" t="str">
        <f t="shared" si="23"/>
        <v>43170B15</v>
      </c>
      <c r="Y437" s="17" t="str">
        <f>VLOOKUP(A437,'Klasse omschrijving'!$A$1:$B$44,2,FALSE)</f>
        <v>Boys 15/16 jaar</v>
      </c>
    </row>
    <row r="438" spans="1:25" ht="14.4" x14ac:dyDescent="0.3">
      <c r="A438" s="3" t="s">
        <v>39</v>
      </c>
      <c r="B438" s="3">
        <v>45275</v>
      </c>
      <c r="C438" s="3" t="s">
        <v>1056</v>
      </c>
      <c r="D438" s="3" t="s">
        <v>245</v>
      </c>
      <c r="E438" s="18">
        <v>37671</v>
      </c>
      <c r="F438" s="3" t="s">
        <v>94</v>
      </c>
      <c r="G438" s="3">
        <v>6</v>
      </c>
      <c r="H438" s="3">
        <v>5</v>
      </c>
      <c r="I438" s="3">
        <v>6</v>
      </c>
      <c r="J438" s="3"/>
      <c r="K438" s="3"/>
      <c r="L438" s="3"/>
      <c r="M438" s="3"/>
      <c r="N438" s="32">
        <v>43170</v>
      </c>
      <c r="O438" s="16">
        <f t="shared" si="24"/>
        <v>17</v>
      </c>
      <c r="P438" s="17">
        <f>COUNTIF($X:$X,X438)</f>
        <v>61</v>
      </c>
      <c r="Q438" s="17">
        <f>VLOOKUP("M"&amp;TEXT(G438,"0"),Punten!$A$1:$D$40,4,FALSE)</f>
        <v>3</v>
      </c>
      <c r="R438" s="17">
        <f>VLOOKUP("M"&amp;TEXT(H438,"0"),Punten!$A$1:$D$40,4,FALSE)</f>
        <v>4</v>
      </c>
      <c r="S438" s="17">
        <f>VLOOKUP("M"&amp;TEXT(I438,"0"),Punten!$A$1:$D$40,4,FALSE)</f>
        <v>3</v>
      </c>
      <c r="T438" s="17">
        <f>VLOOKUP("K"&amp;TEXT(K438,"0"),Punten!$A$1:$D$40,4,FALSE)</f>
        <v>0</v>
      </c>
      <c r="U438" s="17">
        <f>VLOOKUP("H"&amp;TEXT(L438,"0"),Punten!$A$1:$D$49,4,FALSE)</f>
        <v>0</v>
      </c>
      <c r="V438" s="17">
        <f>VLOOKUP("F"&amp;TEXT(M438,"0"),Punten!$A$1:$D$39,4,FALSE)</f>
        <v>0</v>
      </c>
      <c r="W438" s="17">
        <f t="shared" si="22"/>
        <v>10</v>
      </c>
      <c r="X438" s="17" t="str">
        <f t="shared" si="23"/>
        <v>43170B15</v>
      </c>
      <c r="Y438" s="17" t="str">
        <f>VLOOKUP(A438,'Klasse omschrijving'!$A$1:$B$44,2,FALSE)</f>
        <v>Boys 15/16 jaar</v>
      </c>
    </row>
    <row r="439" spans="1:25" ht="14.4" x14ac:dyDescent="0.3">
      <c r="A439" s="3" t="s">
        <v>39</v>
      </c>
      <c r="B439" s="3">
        <v>2024</v>
      </c>
      <c r="C439" s="3" t="s">
        <v>829</v>
      </c>
      <c r="D439" s="3" t="s">
        <v>752</v>
      </c>
      <c r="E439" s="18">
        <v>37875</v>
      </c>
      <c r="F439" s="3" t="s">
        <v>424</v>
      </c>
      <c r="G439" s="3">
        <v>6</v>
      </c>
      <c r="H439" s="3">
        <v>5</v>
      </c>
      <c r="I439" s="3">
        <v>6</v>
      </c>
      <c r="J439" s="3"/>
      <c r="K439" s="3"/>
      <c r="L439" s="3"/>
      <c r="M439" s="3"/>
      <c r="N439" s="32">
        <v>43170</v>
      </c>
      <c r="O439" s="16">
        <f t="shared" si="24"/>
        <v>17</v>
      </c>
      <c r="P439" s="17">
        <f>COUNTIF($X:$X,X439)</f>
        <v>61</v>
      </c>
      <c r="Q439" s="17">
        <f>VLOOKUP("M"&amp;TEXT(G439,"0"),Punten!$A$1:$D$40,4,FALSE)</f>
        <v>3</v>
      </c>
      <c r="R439" s="17">
        <f>VLOOKUP("M"&amp;TEXT(H439,"0"),Punten!$A$1:$D$40,4,FALSE)</f>
        <v>4</v>
      </c>
      <c r="S439" s="17">
        <f>VLOOKUP("M"&amp;TEXT(I439,"0"),Punten!$A$1:$D$40,4,FALSE)</f>
        <v>3</v>
      </c>
      <c r="T439" s="17">
        <f>VLOOKUP("K"&amp;TEXT(K439,"0"),Punten!$A$1:$D$40,4,FALSE)</f>
        <v>0</v>
      </c>
      <c r="U439" s="17">
        <f>VLOOKUP("H"&amp;TEXT(L439,"0"),Punten!$A$1:$D$49,4,FALSE)</f>
        <v>0</v>
      </c>
      <c r="V439" s="17">
        <f>VLOOKUP("F"&amp;TEXT(M439,"0"),Punten!$A$1:$D$39,4,FALSE)</f>
        <v>0</v>
      </c>
      <c r="W439" s="17">
        <f t="shared" si="22"/>
        <v>10</v>
      </c>
      <c r="X439" s="17" t="str">
        <f t="shared" si="23"/>
        <v>43170B15</v>
      </c>
      <c r="Y439" s="17" t="str">
        <f>VLOOKUP(A439,'Klasse omschrijving'!$A$1:$B$44,2,FALSE)</f>
        <v>Boys 15/16 jaar</v>
      </c>
    </row>
    <row r="440" spans="1:25" ht="14.4" x14ac:dyDescent="0.3">
      <c r="A440" s="3" t="s">
        <v>39</v>
      </c>
      <c r="B440" s="3">
        <v>51829</v>
      </c>
      <c r="C440" s="3" t="s">
        <v>266</v>
      </c>
      <c r="D440" s="3" t="s">
        <v>864</v>
      </c>
      <c r="E440" s="18">
        <v>37502</v>
      </c>
      <c r="F440" s="3" t="s">
        <v>111</v>
      </c>
      <c r="G440" s="3">
        <v>5</v>
      </c>
      <c r="H440" s="3">
        <v>6</v>
      </c>
      <c r="I440" s="3">
        <v>6</v>
      </c>
      <c r="J440" s="3"/>
      <c r="K440" s="3"/>
      <c r="L440" s="3"/>
      <c r="M440" s="3"/>
      <c r="N440" s="32">
        <v>43170</v>
      </c>
      <c r="O440" s="16">
        <f t="shared" si="24"/>
        <v>17</v>
      </c>
      <c r="P440" s="17">
        <f>COUNTIF($X:$X,X440)</f>
        <v>61</v>
      </c>
      <c r="Q440" s="17">
        <f>VLOOKUP("M"&amp;TEXT(G440,"0"),Punten!$A$1:$D$40,4,FALSE)</f>
        <v>4</v>
      </c>
      <c r="R440" s="17">
        <f>VLOOKUP("M"&amp;TEXT(H440,"0"),Punten!$A$1:$D$40,4,FALSE)</f>
        <v>3</v>
      </c>
      <c r="S440" s="17">
        <f>VLOOKUP("M"&amp;TEXT(I440,"0"),Punten!$A$1:$D$40,4,FALSE)</f>
        <v>3</v>
      </c>
      <c r="T440" s="17">
        <f>VLOOKUP("K"&amp;TEXT(K440,"0"),Punten!$A$1:$D$40,4,FALSE)</f>
        <v>0</v>
      </c>
      <c r="U440" s="17">
        <f>VLOOKUP("H"&amp;TEXT(L440,"0"),Punten!$A$1:$D$49,4,FALSE)</f>
        <v>0</v>
      </c>
      <c r="V440" s="17">
        <f>VLOOKUP("F"&amp;TEXT(M440,"0"),Punten!$A$1:$D$39,4,FALSE)</f>
        <v>0</v>
      </c>
      <c r="W440" s="17">
        <f t="shared" si="22"/>
        <v>10</v>
      </c>
      <c r="X440" s="17" t="str">
        <f t="shared" si="23"/>
        <v>43170B15</v>
      </c>
      <c r="Y440" s="17" t="str">
        <f>VLOOKUP(A440,'Klasse omschrijving'!$A$1:$B$44,2,FALSE)</f>
        <v>Boys 15/16 jaar</v>
      </c>
    </row>
    <row r="441" spans="1:25" ht="14.4" x14ac:dyDescent="0.3">
      <c r="A441" s="3" t="s">
        <v>39</v>
      </c>
      <c r="B441" s="3">
        <v>47781</v>
      </c>
      <c r="C441" s="3" t="s">
        <v>167</v>
      </c>
      <c r="D441" s="3" t="s">
        <v>937</v>
      </c>
      <c r="E441" s="18">
        <v>37491</v>
      </c>
      <c r="F441" s="3" t="s">
        <v>111</v>
      </c>
      <c r="G441" s="3">
        <v>6</v>
      </c>
      <c r="H441" s="3">
        <v>6</v>
      </c>
      <c r="I441" s="3">
        <v>6</v>
      </c>
      <c r="J441" s="3"/>
      <c r="K441" s="3"/>
      <c r="L441" s="3"/>
      <c r="M441" s="3"/>
      <c r="N441" s="32">
        <v>43170</v>
      </c>
      <c r="O441" s="16">
        <f t="shared" si="24"/>
        <v>18</v>
      </c>
      <c r="P441" s="17">
        <f>COUNTIF($X:$X,X441)</f>
        <v>61</v>
      </c>
      <c r="Q441" s="17">
        <f>VLOOKUP("M"&amp;TEXT(G441,"0"),Punten!$A$1:$D$40,4,FALSE)</f>
        <v>3</v>
      </c>
      <c r="R441" s="17">
        <f>VLOOKUP("M"&amp;TEXT(H441,"0"),Punten!$A$1:$D$40,4,FALSE)</f>
        <v>3</v>
      </c>
      <c r="S441" s="17">
        <f>VLOOKUP("M"&amp;TEXT(I441,"0"),Punten!$A$1:$D$40,4,FALSE)</f>
        <v>3</v>
      </c>
      <c r="T441" s="17">
        <f>VLOOKUP("K"&amp;TEXT(K441,"0"),Punten!$A$1:$D$40,4,FALSE)</f>
        <v>0</v>
      </c>
      <c r="U441" s="17">
        <f>VLOOKUP("H"&amp;TEXT(L441,"0"),Punten!$A$1:$D$49,4,FALSE)</f>
        <v>0</v>
      </c>
      <c r="V441" s="17">
        <f>VLOOKUP("F"&amp;TEXT(M441,"0"),Punten!$A$1:$D$39,4,FALSE)</f>
        <v>0</v>
      </c>
      <c r="W441" s="17">
        <f t="shared" si="22"/>
        <v>9</v>
      </c>
      <c r="X441" s="17" t="str">
        <f t="shared" si="23"/>
        <v>43170B15</v>
      </c>
      <c r="Y441" s="17" t="str">
        <f>VLOOKUP(A441,'Klasse omschrijving'!$A$1:$B$44,2,FALSE)</f>
        <v>Boys 15/16 jaar</v>
      </c>
    </row>
    <row r="442" spans="1:25" ht="14.4" x14ac:dyDescent="0.3">
      <c r="A442" s="3" t="s">
        <v>39</v>
      </c>
      <c r="B442" s="3">
        <v>45019</v>
      </c>
      <c r="C442" s="3" t="s">
        <v>635</v>
      </c>
      <c r="D442" s="3" t="s">
        <v>1076</v>
      </c>
      <c r="E442" s="18">
        <v>37276</v>
      </c>
      <c r="F442" s="3" t="s">
        <v>75</v>
      </c>
      <c r="G442" s="3">
        <v>7</v>
      </c>
      <c r="H442" s="3">
        <v>6</v>
      </c>
      <c r="I442" s="3">
        <v>6</v>
      </c>
      <c r="J442" s="3"/>
      <c r="K442" s="3"/>
      <c r="L442" s="3"/>
      <c r="M442" s="3"/>
      <c r="N442" s="32">
        <v>43170</v>
      </c>
      <c r="O442" s="16">
        <f t="shared" si="24"/>
        <v>19</v>
      </c>
      <c r="P442" s="17">
        <f>COUNTIF($X:$X,X442)</f>
        <v>61</v>
      </c>
      <c r="Q442" s="17">
        <f>VLOOKUP("M"&amp;TEXT(G442,"0"),Punten!$A$1:$D$40,4,FALSE)</f>
        <v>2</v>
      </c>
      <c r="R442" s="17">
        <f>VLOOKUP("M"&amp;TEXT(H442,"0"),Punten!$A$1:$D$40,4,FALSE)</f>
        <v>3</v>
      </c>
      <c r="S442" s="17">
        <f>VLOOKUP("M"&amp;TEXT(I442,"0"),Punten!$A$1:$D$40,4,FALSE)</f>
        <v>3</v>
      </c>
      <c r="T442" s="17">
        <f>VLOOKUP("K"&amp;TEXT(K442,"0"),Punten!$A$1:$D$40,4,FALSE)</f>
        <v>0</v>
      </c>
      <c r="U442" s="17">
        <f>VLOOKUP("H"&amp;TEXT(L442,"0"),Punten!$A$1:$D$49,4,FALSE)</f>
        <v>0</v>
      </c>
      <c r="V442" s="17">
        <f>VLOOKUP("F"&amp;TEXT(M442,"0"),Punten!$A$1:$D$39,4,FALSE)</f>
        <v>0</v>
      </c>
      <c r="W442" s="17">
        <f t="shared" si="22"/>
        <v>8</v>
      </c>
      <c r="X442" s="17" t="str">
        <f t="shared" si="23"/>
        <v>43170B15</v>
      </c>
      <c r="Y442" s="17" t="str">
        <f>VLOOKUP(A442,'Klasse omschrijving'!$A$1:$B$44,2,FALSE)</f>
        <v>Boys 15/16 jaar</v>
      </c>
    </row>
    <row r="443" spans="1:25" ht="14.4" x14ac:dyDescent="0.3">
      <c r="A443" s="3" t="s">
        <v>39</v>
      </c>
      <c r="B443" s="3">
        <v>46368</v>
      </c>
      <c r="C443" s="3" t="s">
        <v>150</v>
      </c>
      <c r="D443" s="3" t="s">
        <v>1077</v>
      </c>
      <c r="E443" s="18">
        <v>37676</v>
      </c>
      <c r="F443" s="3" t="s">
        <v>86</v>
      </c>
      <c r="G443" s="3">
        <v>8</v>
      </c>
      <c r="H443" s="3">
        <v>6</v>
      </c>
      <c r="I443" s="3">
        <v>6</v>
      </c>
      <c r="J443" s="3"/>
      <c r="K443" s="3"/>
      <c r="L443" s="3"/>
      <c r="M443" s="3"/>
      <c r="N443" s="32">
        <v>43170</v>
      </c>
      <c r="O443" s="16">
        <f t="shared" si="24"/>
        <v>20</v>
      </c>
      <c r="P443" s="17">
        <f>COUNTIF($X:$X,X443)</f>
        <v>61</v>
      </c>
      <c r="Q443" s="17">
        <f>VLOOKUP("M"&amp;TEXT(G443,"0"),Punten!$A$1:$D$40,4,FALSE)</f>
        <v>1</v>
      </c>
      <c r="R443" s="17">
        <f>VLOOKUP("M"&amp;TEXT(H443,"0"),Punten!$A$1:$D$40,4,FALSE)</f>
        <v>3</v>
      </c>
      <c r="S443" s="17">
        <f>VLOOKUP("M"&amp;TEXT(I443,"0"),Punten!$A$1:$D$40,4,FALSE)</f>
        <v>3</v>
      </c>
      <c r="T443" s="17">
        <f>VLOOKUP("K"&amp;TEXT(K443,"0"),Punten!$A$1:$D$40,4,FALSE)</f>
        <v>0</v>
      </c>
      <c r="U443" s="17">
        <f>VLOOKUP("H"&amp;TEXT(L443,"0"),Punten!$A$1:$D$49,4,FALSE)</f>
        <v>0</v>
      </c>
      <c r="V443" s="17">
        <f>VLOOKUP("F"&amp;TEXT(M443,"0"),Punten!$A$1:$D$39,4,FALSE)</f>
        <v>0</v>
      </c>
      <c r="W443" s="17">
        <f t="shared" si="22"/>
        <v>7</v>
      </c>
      <c r="X443" s="17" t="str">
        <f t="shared" si="23"/>
        <v>43170B15</v>
      </c>
      <c r="Y443" s="17" t="str">
        <f>VLOOKUP(A443,'Klasse omschrijving'!$A$1:$B$44,2,FALSE)</f>
        <v>Boys 15/16 jaar</v>
      </c>
    </row>
    <row r="444" spans="1:25" ht="14.4" x14ac:dyDescent="0.3">
      <c r="A444" s="3" t="s">
        <v>39</v>
      </c>
      <c r="B444" s="3">
        <v>51359</v>
      </c>
      <c r="C444" s="3" t="s">
        <v>592</v>
      </c>
      <c r="D444" s="3" t="s">
        <v>250</v>
      </c>
      <c r="E444" s="18">
        <v>37765</v>
      </c>
      <c r="F444" s="3" t="s">
        <v>136</v>
      </c>
      <c r="G444" s="3">
        <v>7</v>
      </c>
      <c r="H444" s="3">
        <v>7</v>
      </c>
      <c r="I444" s="3">
        <v>6</v>
      </c>
      <c r="J444" s="3"/>
      <c r="K444" s="3"/>
      <c r="L444" s="3"/>
      <c r="M444" s="3"/>
      <c r="N444" s="32">
        <v>43170</v>
      </c>
      <c r="O444" s="16">
        <f t="shared" si="24"/>
        <v>20</v>
      </c>
      <c r="P444" s="17">
        <f>COUNTIF($X:$X,X444)</f>
        <v>61</v>
      </c>
      <c r="Q444" s="17">
        <f>VLOOKUP("M"&amp;TEXT(G444,"0"),Punten!$A$1:$D$40,4,FALSE)</f>
        <v>2</v>
      </c>
      <c r="R444" s="17">
        <f>VLOOKUP("M"&amp;TEXT(H444,"0"),Punten!$A$1:$D$40,4,FALSE)</f>
        <v>2</v>
      </c>
      <c r="S444" s="17">
        <f>VLOOKUP("M"&amp;TEXT(I444,"0"),Punten!$A$1:$D$40,4,FALSE)</f>
        <v>3</v>
      </c>
      <c r="T444" s="17">
        <f>VLOOKUP("K"&amp;TEXT(K444,"0"),Punten!$A$1:$D$40,4,FALSE)</f>
        <v>0</v>
      </c>
      <c r="U444" s="17">
        <f>VLOOKUP("H"&amp;TEXT(L444,"0"),Punten!$A$1:$D$49,4,FALSE)</f>
        <v>0</v>
      </c>
      <c r="V444" s="17">
        <f>VLOOKUP("F"&amp;TEXT(M444,"0"),Punten!$A$1:$D$39,4,FALSE)</f>
        <v>0</v>
      </c>
      <c r="W444" s="17">
        <f t="shared" si="22"/>
        <v>7</v>
      </c>
      <c r="X444" s="17" t="str">
        <f t="shared" si="23"/>
        <v>43170B15</v>
      </c>
      <c r="Y444" s="17" t="str">
        <f>VLOOKUP(A444,'Klasse omschrijving'!$A$1:$B$44,2,FALSE)</f>
        <v>Boys 15/16 jaar</v>
      </c>
    </row>
    <row r="445" spans="1:25" ht="14.4" x14ac:dyDescent="0.3">
      <c r="A445" s="3" t="s">
        <v>39</v>
      </c>
      <c r="B445" s="3">
        <v>47866</v>
      </c>
      <c r="C445" s="3" t="s">
        <v>85</v>
      </c>
      <c r="D445" s="3" t="s">
        <v>861</v>
      </c>
      <c r="E445" s="18">
        <v>37622</v>
      </c>
      <c r="F445" s="3" t="s">
        <v>71</v>
      </c>
      <c r="G445" s="3">
        <v>6</v>
      </c>
      <c r="H445" s="3">
        <v>3</v>
      </c>
      <c r="I445" s="3">
        <v>7</v>
      </c>
      <c r="J445" s="3"/>
      <c r="K445" s="3"/>
      <c r="L445" s="3"/>
      <c r="M445" s="3"/>
      <c r="N445" s="32">
        <v>43170</v>
      </c>
      <c r="O445" s="16">
        <f t="shared" si="24"/>
        <v>16</v>
      </c>
      <c r="P445" s="17">
        <f>COUNTIF($X:$X,X445)</f>
        <v>61</v>
      </c>
      <c r="Q445" s="17">
        <f>VLOOKUP("M"&amp;TEXT(G445,"0"),Punten!$A$1:$D$40,4,FALSE)</f>
        <v>3</v>
      </c>
      <c r="R445" s="17">
        <f>VLOOKUP("M"&amp;TEXT(H445,"0"),Punten!$A$1:$D$40,4,FALSE)</f>
        <v>6</v>
      </c>
      <c r="S445" s="17">
        <f>VLOOKUP("M"&amp;TEXT(I445,"0"),Punten!$A$1:$D$40,4,FALSE)</f>
        <v>2</v>
      </c>
      <c r="T445" s="17">
        <f>VLOOKUP("K"&amp;TEXT(K445,"0"),Punten!$A$1:$D$40,4,FALSE)</f>
        <v>0</v>
      </c>
      <c r="U445" s="17">
        <f>VLOOKUP("H"&amp;TEXT(L445,"0"),Punten!$A$1:$D$49,4,FALSE)</f>
        <v>0</v>
      </c>
      <c r="V445" s="17">
        <f>VLOOKUP("F"&amp;TEXT(M445,"0"),Punten!$A$1:$D$39,4,FALSE)</f>
        <v>0</v>
      </c>
      <c r="W445" s="17">
        <f t="shared" si="22"/>
        <v>11</v>
      </c>
      <c r="X445" s="17" t="str">
        <f t="shared" si="23"/>
        <v>43170B15</v>
      </c>
      <c r="Y445" s="17" t="str">
        <f>VLOOKUP(A445,'Klasse omschrijving'!$A$1:$B$44,2,FALSE)</f>
        <v>Boys 15/16 jaar</v>
      </c>
    </row>
    <row r="446" spans="1:25" ht="14.4" x14ac:dyDescent="0.3">
      <c r="A446" s="3" t="s">
        <v>39</v>
      </c>
      <c r="B446" s="3">
        <v>48094</v>
      </c>
      <c r="C446" s="3" t="s">
        <v>101</v>
      </c>
      <c r="D446" s="3" t="s">
        <v>759</v>
      </c>
      <c r="E446" s="18">
        <v>37608</v>
      </c>
      <c r="F446" s="3" t="s">
        <v>71</v>
      </c>
      <c r="G446" s="3">
        <v>6</v>
      </c>
      <c r="H446" s="3">
        <v>5</v>
      </c>
      <c r="I446" s="3">
        <v>7</v>
      </c>
      <c r="J446" s="3"/>
      <c r="K446" s="3"/>
      <c r="L446" s="3"/>
      <c r="M446" s="3"/>
      <c r="N446" s="32">
        <v>43170</v>
      </c>
      <c r="O446" s="16">
        <f t="shared" si="24"/>
        <v>18</v>
      </c>
      <c r="P446" s="17">
        <f>COUNTIF($X:$X,X446)</f>
        <v>61</v>
      </c>
      <c r="Q446" s="17">
        <f>VLOOKUP("M"&amp;TEXT(G446,"0"),Punten!$A$1:$D$40,4,FALSE)</f>
        <v>3</v>
      </c>
      <c r="R446" s="17">
        <f>VLOOKUP("M"&amp;TEXT(H446,"0"),Punten!$A$1:$D$40,4,FALSE)</f>
        <v>4</v>
      </c>
      <c r="S446" s="17">
        <f>VLOOKUP("M"&amp;TEXT(I446,"0"),Punten!$A$1:$D$40,4,FALSE)</f>
        <v>2</v>
      </c>
      <c r="T446" s="17">
        <f>VLOOKUP("K"&amp;TEXT(K446,"0"),Punten!$A$1:$D$40,4,FALSE)</f>
        <v>0</v>
      </c>
      <c r="U446" s="17">
        <f>VLOOKUP("H"&amp;TEXT(L446,"0"),Punten!$A$1:$D$49,4,FALSE)</f>
        <v>0</v>
      </c>
      <c r="V446" s="17">
        <f>VLOOKUP("F"&amp;TEXT(M446,"0"),Punten!$A$1:$D$39,4,FALSE)</f>
        <v>0</v>
      </c>
      <c r="W446" s="17">
        <f t="shared" si="22"/>
        <v>9</v>
      </c>
      <c r="X446" s="17" t="str">
        <f t="shared" si="23"/>
        <v>43170B15</v>
      </c>
      <c r="Y446" s="17" t="str">
        <f>VLOOKUP(A446,'Klasse omschrijving'!$A$1:$B$44,2,FALSE)</f>
        <v>Boys 15/16 jaar</v>
      </c>
    </row>
    <row r="447" spans="1:25" ht="14.4" x14ac:dyDescent="0.3">
      <c r="A447" s="3" t="s">
        <v>39</v>
      </c>
      <c r="B447" s="3">
        <v>2365</v>
      </c>
      <c r="C447" s="3" t="s">
        <v>109</v>
      </c>
      <c r="D447" s="3" t="s">
        <v>1078</v>
      </c>
      <c r="E447" s="18">
        <v>37883</v>
      </c>
      <c r="F447" s="3" t="s">
        <v>424</v>
      </c>
      <c r="G447" s="3">
        <v>7</v>
      </c>
      <c r="H447" s="3">
        <v>7</v>
      </c>
      <c r="I447" s="3">
        <v>7</v>
      </c>
      <c r="J447" s="3"/>
      <c r="K447" s="3"/>
      <c r="L447" s="3"/>
      <c r="M447" s="3"/>
      <c r="N447" s="32">
        <v>43170</v>
      </c>
      <c r="O447" s="16">
        <f t="shared" si="24"/>
        <v>21</v>
      </c>
      <c r="P447" s="17">
        <f>COUNTIF($X:$X,X447)</f>
        <v>61</v>
      </c>
      <c r="Q447" s="17">
        <f>VLOOKUP("M"&amp;TEXT(G447,"0"),Punten!$A$1:$D$40,4,FALSE)</f>
        <v>2</v>
      </c>
      <c r="R447" s="17">
        <f>VLOOKUP("M"&amp;TEXT(H447,"0"),Punten!$A$1:$D$40,4,FALSE)</f>
        <v>2</v>
      </c>
      <c r="S447" s="17">
        <f>VLOOKUP("M"&amp;TEXT(I447,"0"),Punten!$A$1:$D$40,4,FALSE)</f>
        <v>2</v>
      </c>
      <c r="T447" s="17">
        <f>VLOOKUP("K"&amp;TEXT(K447,"0"),Punten!$A$1:$D$40,4,FALSE)</f>
        <v>0</v>
      </c>
      <c r="U447" s="17">
        <f>VLOOKUP("H"&amp;TEXT(L447,"0"),Punten!$A$1:$D$49,4,FALSE)</f>
        <v>0</v>
      </c>
      <c r="V447" s="17">
        <f>VLOOKUP("F"&amp;TEXT(M447,"0"),Punten!$A$1:$D$39,4,FALSE)</f>
        <v>0</v>
      </c>
      <c r="W447" s="17">
        <f t="shared" si="22"/>
        <v>6</v>
      </c>
      <c r="X447" s="17" t="str">
        <f t="shared" si="23"/>
        <v>43170B15</v>
      </c>
      <c r="Y447" s="17" t="str">
        <f>VLOOKUP(A447,'Klasse omschrijving'!$A$1:$B$44,2,FALSE)</f>
        <v>Boys 15/16 jaar</v>
      </c>
    </row>
    <row r="448" spans="1:25" ht="14.4" x14ac:dyDescent="0.3">
      <c r="A448" s="3" t="s">
        <v>39</v>
      </c>
      <c r="B448" s="3">
        <v>44963</v>
      </c>
      <c r="C448" s="3" t="s">
        <v>149</v>
      </c>
      <c r="D448" s="3" t="s">
        <v>753</v>
      </c>
      <c r="E448" s="18">
        <v>37664</v>
      </c>
      <c r="F448" s="3" t="s">
        <v>86</v>
      </c>
      <c r="G448" s="3">
        <v>7</v>
      </c>
      <c r="H448" s="3">
        <v>7</v>
      </c>
      <c r="I448" s="3">
        <v>7</v>
      </c>
      <c r="J448" s="3"/>
      <c r="K448" s="3"/>
      <c r="L448" s="3"/>
      <c r="M448" s="3"/>
      <c r="N448" s="32">
        <v>43170</v>
      </c>
      <c r="O448" s="16">
        <f t="shared" si="24"/>
        <v>21</v>
      </c>
      <c r="P448" s="17">
        <f>COUNTIF($X:$X,X448)</f>
        <v>61</v>
      </c>
      <c r="Q448" s="17">
        <f>VLOOKUP("M"&amp;TEXT(G448,"0"),Punten!$A$1:$D$40,4,FALSE)</f>
        <v>2</v>
      </c>
      <c r="R448" s="17">
        <f>VLOOKUP("M"&amp;TEXT(H448,"0"),Punten!$A$1:$D$40,4,FALSE)</f>
        <v>2</v>
      </c>
      <c r="S448" s="17">
        <f>VLOOKUP("M"&amp;TEXT(I448,"0"),Punten!$A$1:$D$40,4,FALSE)</f>
        <v>2</v>
      </c>
      <c r="T448" s="17">
        <f>VLOOKUP("K"&amp;TEXT(K448,"0"),Punten!$A$1:$D$40,4,FALSE)</f>
        <v>0</v>
      </c>
      <c r="U448" s="17">
        <f>VLOOKUP("H"&amp;TEXT(L448,"0"),Punten!$A$1:$D$49,4,FALSE)</f>
        <v>0</v>
      </c>
      <c r="V448" s="17">
        <f>VLOOKUP("F"&amp;TEXT(M448,"0"),Punten!$A$1:$D$39,4,FALSE)</f>
        <v>0</v>
      </c>
      <c r="W448" s="17">
        <f t="shared" si="22"/>
        <v>6</v>
      </c>
      <c r="X448" s="17" t="str">
        <f t="shared" si="23"/>
        <v>43170B15</v>
      </c>
      <c r="Y448" s="17" t="str">
        <f>VLOOKUP(A448,'Klasse omschrijving'!$A$1:$B$44,2,FALSE)</f>
        <v>Boys 15/16 jaar</v>
      </c>
    </row>
    <row r="449" spans="1:25" ht="14.4" x14ac:dyDescent="0.3">
      <c r="A449" s="3" t="s">
        <v>39</v>
      </c>
      <c r="B449" s="3">
        <v>47844</v>
      </c>
      <c r="C449" s="3" t="s">
        <v>72</v>
      </c>
      <c r="D449" s="3" t="s">
        <v>585</v>
      </c>
      <c r="E449" s="18">
        <v>37944</v>
      </c>
      <c r="F449" s="3" t="s">
        <v>71</v>
      </c>
      <c r="G449" s="3">
        <v>6</v>
      </c>
      <c r="H449" s="3">
        <v>8</v>
      </c>
      <c r="I449" s="3">
        <v>7</v>
      </c>
      <c r="J449" s="3"/>
      <c r="K449" s="3"/>
      <c r="L449" s="3"/>
      <c r="M449" s="3"/>
      <c r="N449" s="32">
        <v>43170</v>
      </c>
      <c r="O449" s="16">
        <f t="shared" si="24"/>
        <v>21</v>
      </c>
      <c r="P449" s="17">
        <f>COUNTIF($X:$X,X449)</f>
        <v>61</v>
      </c>
      <c r="Q449" s="17">
        <f>VLOOKUP("M"&amp;TEXT(G449,"0"),Punten!$A$1:$D$40,4,FALSE)</f>
        <v>3</v>
      </c>
      <c r="R449" s="17">
        <f>VLOOKUP("M"&amp;TEXT(H449,"0"),Punten!$A$1:$D$40,4,FALSE)</f>
        <v>1</v>
      </c>
      <c r="S449" s="17">
        <f>VLOOKUP("M"&amp;TEXT(I449,"0"),Punten!$A$1:$D$40,4,FALSE)</f>
        <v>2</v>
      </c>
      <c r="T449" s="17">
        <f>VLOOKUP("K"&amp;TEXT(K449,"0"),Punten!$A$1:$D$40,4,FALSE)</f>
        <v>0</v>
      </c>
      <c r="U449" s="17">
        <f>VLOOKUP("H"&amp;TEXT(L449,"0"),Punten!$A$1:$D$49,4,FALSE)</f>
        <v>0</v>
      </c>
      <c r="V449" s="17">
        <f>VLOOKUP("F"&amp;TEXT(M449,"0"),Punten!$A$1:$D$39,4,FALSE)</f>
        <v>0</v>
      </c>
      <c r="W449" s="17">
        <f t="shared" si="22"/>
        <v>6</v>
      </c>
      <c r="X449" s="17" t="str">
        <f t="shared" si="23"/>
        <v>43170B15</v>
      </c>
      <c r="Y449" s="17" t="str">
        <f>VLOOKUP(A449,'Klasse omschrijving'!$A$1:$B$44,2,FALSE)</f>
        <v>Boys 15/16 jaar</v>
      </c>
    </row>
    <row r="450" spans="1:25" ht="14.4" x14ac:dyDescent="0.3">
      <c r="A450" s="3" t="s">
        <v>39</v>
      </c>
      <c r="B450" s="3">
        <v>43130</v>
      </c>
      <c r="C450" s="3" t="s">
        <v>163</v>
      </c>
      <c r="D450" s="3" t="s">
        <v>1079</v>
      </c>
      <c r="E450" s="18">
        <v>37571</v>
      </c>
      <c r="F450" s="3" t="s">
        <v>75</v>
      </c>
      <c r="G450" s="3">
        <v>7</v>
      </c>
      <c r="H450" s="3">
        <v>8</v>
      </c>
      <c r="I450" s="3">
        <v>7</v>
      </c>
      <c r="J450" s="3"/>
      <c r="K450" s="3"/>
      <c r="L450" s="3"/>
      <c r="M450" s="3"/>
      <c r="N450" s="32">
        <v>43170</v>
      </c>
      <c r="O450" s="16">
        <f t="shared" si="24"/>
        <v>22</v>
      </c>
      <c r="P450" s="17">
        <f>COUNTIF($X:$X,X450)</f>
        <v>61</v>
      </c>
      <c r="Q450" s="17">
        <f>VLOOKUP("M"&amp;TEXT(G450,"0"),Punten!$A$1:$D$40,4,FALSE)</f>
        <v>2</v>
      </c>
      <c r="R450" s="17">
        <f>VLOOKUP("M"&amp;TEXT(H450,"0"),Punten!$A$1:$D$40,4,FALSE)</f>
        <v>1</v>
      </c>
      <c r="S450" s="17">
        <f>VLOOKUP("M"&amp;TEXT(I450,"0"),Punten!$A$1:$D$40,4,FALSE)</f>
        <v>2</v>
      </c>
      <c r="T450" s="17">
        <f>VLOOKUP("K"&amp;TEXT(K450,"0"),Punten!$A$1:$D$40,4,FALSE)</f>
        <v>0</v>
      </c>
      <c r="U450" s="17">
        <f>VLOOKUP("H"&amp;TEXT(L450,"0"),Punten!$A$1:$D$49,4,FALSE)</f>
        <v>0</v>
      </c>
      <c r="V450" s="17">
        <f>VLOOKUP("F"&amp;TEXT(M450,"0"),Punten!$A$1:$D$39,4,FALSE)</f>
        <v>0</v>
      </c>
      <c r="W450" s="17">
        <f t="shared" si="22"/>
        <v>5</v>
      </c>
      <c r="X450" s="17" t="str">
        <f t="shared" si="23"/>
        <v>43170B15</v>
      </c>
      <c r="Y450" s="17" t="str">
        <f>VLOOKUP(A450,'Klasse omschrijving'!$A$1:$B$44,2,FALSE)</f>
        <v>Boys 15/16 jaar</v>
      </c>
    </row>
    <row r="451" spans="1:25" ht="14.4" x14ac:dyDescent="0.3">
      <c r="A451" s="3" t="s">
        <v>39</v>
      </c>
      <c r="B451" s="3">
        <v>47825</v>
      </c>
      <c r="C451" s="3" t="s">
        <v>904</v>
      </c>
      <c r="D451" s="3" t="s">
        <v>251</v>
      </c>
      <c r="E451" s="18">
        <v>37802</v>
      </c>
      <c r="F451" s="3" t="s">
        <v>68</v>
      </c>
      <c r="G451" s="3">
        <v>8</v>
      </c>
      <c r="H451" s="3">
        <v>8</v>
      </c>
      <c r="I451" s="3">
        <v>7</v>
      </c>
      <c r="J451" s="3"/>
      <c r="K451" s="3"/>
      <c r="L451" s="3"/>
      <c r="M451" s="3"/>
      <c r="N451" s="32">
        <v>43170</v>
      </c>
      <c r="O451" s="16">
        <f t="shared" si="24"/>
        <v>23</v>
      </c>
      <c r="P451" s="17">
        <f>COUNTIF($X:$X,X451)</f>
        <v>61</v>
      </c>
      <c r="Q451" s="17">
        <f>VLOOKUP("M"&amp;TEXT(G451,"0"),Punten!$A$1:$D$40,4,FALSE)</f>
        <v>1</v>
      </c>
      <c r="R451" s="17">
        <f>VLOOKUP("M"&amp;TEXT(H451,"0"),Punten!$A$1:$D$40,4,FALSE)</f>
        <v>1</v>
      </c>
      <c r="S451" s="17">
        <f>VLOOKUP("M"&amp;TEXT(I451,"0"),Punten!$A$1:$D$40,4,FALSE)</f>
        <v>2</v>
      </c>
      <c r="T451" s="17">
        <f>VLOOKUP("K"&amp;TEXT(K451,"0"),Punten!$A$1:$D$40,4,FALSE)</f>
        <v>0</v>
      </c>
      <c r="U451" s="17">
        <f>VLOOKUP("H"&amp;TEXT(L451,"0"),Punten!$A$1:$D$49,4,FALSE)</f>
        <v>0</v>
      </c>
      <c r="V451" s="17">
        <f>VLOOKUP("F"&amp;TEXT(M451,"0"),Punten!$A$1:$D$39,4,FALSE)</f>
        <v>0</v>
      </c>
      <c r="W451" s="17">
        <f t="shared" ref="W451:W514" si="25">SUM(Q451:V451)</f>
        <v>4</v>
      </c>
      <c r="X451" s="17" t="str">
        <f t="shared" ref="X451:X514" si="26">N451&amp;A451</f>
        <v>43170B15</v>
      </c>
      <c r="Y451" s="17" t="str">
        <f>VLOOKUP(A451,'Klasse omschrijving'!$A$1:$B$44,2,FALSE)</f>
        <v>Boys 15/16 jaar</v>
      </c>
    </row>
    <row r="452" spans="1:25" ht="14.4" x14ac:dyDescent="0.3">
      <c r="A452" s="3" t="s">
        <v>39</v>
      </c>
      <c r="B452" s="3">
        <v>45296</v>
      </c>
      <c r="C452" s="3" t="s">
        <v>887</v>
      </c>
      <c r="D452" s="3" t="s">
        <v>1080</v>
      </c>
      <c r="E452" s="18">
        <v>37761</v>
      </c>
      <c r="F452" s="3" t="s">
        <v>94</v>
      </c>
      <c r="G452" s="3">
        <v>7</v>
      </c>
      <c r="H452" s="3">
        <v>7</v>
      </c>
      <c r="I452" s="3">
        <v>8</v>
      </c>
      <c r="J452" s="3"/>
      <c r="K452" s="3"/>
      <c r="L452" s="3"/>
      <c r="M452" s="3"/>
      <c r="N452" s="32">
        <v>43170</v>
      </c>
      <c r="O452" s="16">
        <f t="shared" si="24"/>
        <v>22</v>
      </c>
      <c r="P452" s="17">
        <f>COUNTIF($X:$X,X452)</f>
        <v>61</v>
      </c>
      <c r="Q452" s="17">
        <f>VLOOKUP("M"&amp;TEXT(G452,"0"),Punten!$A$1:$D$40,4,FALSE)</f>
        <v>2</v>
      </c>
      <c r="R452" s="17">
        <f>VLOOKUP("M"&amp;TEXT(H452,"0"),Punten!$A$1:$D$40,4,FALSE)</f>
        <v>2</v>
      </c>
      <c r="S452" s="17">
        <f>VLOOKUP("M"&amp;TEXT(I452,"0"),Punten!$A$1:$D$40,4,FALSE)</f>
        <v>1</v>
      </c>
      <c r="T452" s="17">
        <f>VLOOKUP("K"&amp;TEXT(K452,"0"),Punten!$A$1:$D$40,4,FALSE)</f>
        <v>0</v>
      </c>
      <c r="U452" s="17">
        <f>VLOOKUP("H"&amp;TEXT(L452,"0"),Punten!$A$1:$D$49,4,FALSE)</f>
        <v>0</v>
      </c>
      <c r="V452" s="17">
        <f>VLOOKUP("F"&amp;TEXT(M452,"0"),Punten!$A$1:$D$39,4,FALSE)</f>
        <v>0</v>
      </c>
      <c r="W452" s="17">
        <f t="shared" si="25"/>
        <v>5</v>
      </c>
      <c r="X452" s="17" t="str">
        <f t="shared" si="26"/>
        <v>43170B15</v>
      </c>
      <c r="Y452" s="17" t="str">
        <f>VLOOKUP(A452,'Klasse omschrijving'!$A$1:$B$44,2,FALSE)</f>
        <v>Boys 15/16 jaar</v>
      </c>
    </row>
    <row r="453" spans="1:25" ht="14.4" x14ac:dyDescent="0.3">
      <c r="A453" s="3" t="s">
        <v>39</v>
      </c>
      <c r="B453" s="3">
        <v>42410</v>
      </c>
      <c r="C453" s="3" t="s">
        <v>145</v>
      </c>
      <c r="D453" s="3" t="s">
        <v>677</v>
      </c>
      <c r="E453" s="18">
        <v>37692</v>
      </c>
      <c r="F453" s="3" t="s">
        <v>71</v>
      </c>
      <c r="G453" s="3">
        <v>7</v>
      </c>
      <c r="H453" s="3">
        <v>7</v>
      </c>
      <c r="I453" s="3">
        <v>8</v>
      </c>
      <c r="J453" s="3"/>
      <c r="K453" s="3"/>
      <c r="L453" s="3"/>
      <c r="M453" s="3"/>
      <c r="N453" s="32">
        <v>43170</v>
      </c>
      <c r="O453" s="16">
        <f t="shared" si="24"/>
        <v>22</v>
      </c>
      <c r="P453" s="17">
        <f>COUNTIF($X:$X,X453)</f>
        <v>61</v>
      </c>
      <c r="Q453" s="17">
        <f>VLOOKUP("M"&amp;TEXT(G453,"0"),Punten!$A$1:$D$40,4,FALSE)</f>
        <v>2</v>
      </c>
      <c r="R453" s="17">
        <f>VLOOKUP("M"&amp;TEXT(H453,"0"),Punten!$A$1:$D$40,4,FALSE)</f>
        <v>2</v>
      </c>
      <c r="S453" s="17">
        <f>VLOOKUP("M"&amp;TEXT(I453,"0"),Punten!$A$1:$D$40,4,FALSE)</f>
        <v>1</v>
      </c>
      <c r="T453" s="17">
        <f>VLOOKUP("K"&amp;TEXT(K453,"0"),Punten!$A$1:$D$40,4,FALSE)</f>
        <v>0</v>
      </c>
      <c r="U453" s="17">
        <f>VLOOKUP("H"&amp;TEXT(L453,"0"),Punten!$A$1:$D$49,4,FALSE)</f>
        <v>0</v>
      </c>
      <c r="V453" s="17">
        <f>VLOOKUP("F"&amp;TEXT(M453,"0"),Punten!$A$1:$D$39,4,FALSE)</f>
        <v>0</v>
      </c>
      <c r="W453" s="17">
        <f t="shared" si="25"/>
        <v>5</v>
      </c>
      <c r="X453" s="17" t="str">
        <f t="shared" si="26"/>
        <v>43170B15</v>
      </c>
      <c r="Y453" s="17" t="str">
        <f>VLOOKUP(A453,'Klasse omschrijving'!$A$1:$B$44,2,FALSE)</f>
        <v>Boys 15/16 jaar</v>
      </c>
    </row>
    <row r="454" spans="1:25" ht="14.4" x14ac:dyDescent="0.3">
      <c r="A454" s="3" t="s">
        <v>39</v>
      </c>
      <c r="B454" s="3">
        <v>47322</v>
      </c>
      <c r="C454" s="3" t="s">
        <v>120</v>
      </c>
      <c r="D454" s="3" t="s">
        <v>265</v>
      </c>
      <c r="E454" s="18">
        <v>37431</v>
      </c>
      <c r="F454" s="3" t="s">
        <v>111</v>
      </c>
      <c r="G454" s="3">
        <v>8</v>
      </c>
      <c r="H454" s="3">
        <v>7</v>
      </c>
      <c r="I454" s="3">
        <v>8</v>
      </c>
      <c r="J454" s="3"/>
      <c r="K454" s="3"/>
      <c r="L454" s="3"/>
      <c r="M454" s="3"/>
      <c r="N454" s="32">
        <v>43170</v>
      </c>
      <c r="O454" s="16">
        <f t="shared" si="24"/>
        <v>23</v>
      </c>
      <c r="P454" s="17">
        <f>COUNTIF($X:$X,X454)</f>
        <v>61</v>
      </c>
      <c r="Q454" s="17">
        <f>VLOOKUP("M"&amp;TEXT(G454,"0"),Punten!$A$1:$D$40,4,FALSE)</f>
        <v>1</v>
      </c>
      <c r="R454" s="17">
        <f>VLOOKUP("M"&amp;TEXT(H454,"0"),Punten!$A$1:$D$40,4,FALSE)</f>
        <v>2</v>
      </c>
      <c r="S454" s="17">
        <f>VLOOKUP("M"&amp;TEXT(I454,"0"),Punten!$A$1:$D$40,4,FALSE)</f>
        <v>1</v>
      </c>
      <c r="T454" s="17">
        <f>VLOOKUP("K"&amp;TEXT(K454,"0"),Punten!$A$1:$D$40,4,FALSE)</f>
        <v>0</v>
      </c>
      <c r="U454" s="17">
        <f>VLOOKUP("H"&amp;TEXT(L454,"0"),Punten!$A$1:$D$49,4,FALSE)</f>
        <v>0</v>
      </c>
      <c r="V454" s="17">
        <f>VLOOKUP("F"&amp;TEXT(M454,"0"),Punten!$A$1:$D$39,4,FALSE)</f>
        <v>0</v>
      </c>
      <c r="W454" s="17">
        <f t="shared" si="25"/>
        <v>4</v>
      </c>
      <c r="X454" s="17" t="str">
        <f t="shared" si="26"/>
        <v>43170B15</v>
      </c>
      <c r="Y454" s="17" t="str">
        <f>VLOOKUP(A454,'Klasse omschrijving'!$A$1:$B$44,2,FALSE)</f>
        <v>Boys 15/16 jaar</v>
      </c>
    </row>
    <row r="455" spans="1:25" ht="14.4" x14ac:dyDescent="0.3">
      <c r="A455" s="3" t="s">
        <v>39</v>
      </c>
      <c r="B455" s="3">
        <v>44172</v>
      </c>
      <c r="C455" s="3" t="s">
        <v>146</v>
      </c>
      <c r="D455" s="3" t="s">
        <v>898</v>
      </c>
      <c r="E455" s="18">
        <v>37431</v>
      </c>
      <c r="F455" s="3" t="s">
        <v>106</v>
      </c>
      <c r="G455" s="3">
        <v>8</v>
      </c>
      <c r="H455" s="3">
        <v>8</v>
      </c>
      <c r="I455" s="3">
        <v>8</v>
      </c>
      <c r="J455" s="3"/>
      <c r="K455" s="3"/>
      <c r="L455" s="3"/>
      <c r="M455" s="3"/>
      <c r="N455" s="32">
        <v>43170</v>
      </c>
      <c r="O455" s="16">
        <f t="shared" si="24"/>
        <v>24</v>
      </c>
      <c r="P455" s="17">
        <f>COUNTIF($X:$X,X455)</f>
        <v>61</v>
      </c>
      <c r="Q455" s="17">
        <f>VLOOKUP("M"&amp;TEXT(G455,"0"),Punten!$A$1:$D$40,4,FALSE)</f>
        <v>1</v>
      </c>
      <c r="R455" s="17">
        <f>VLOOKUP("M"&amp;TEXT(H455,"0"),Punten!$A$1:$D$40,4,FALSE)</f>
        <v>1</v>
      </c>
      <c r="S455" s="17">
        <f>VLOOKUP("M"&amp;TEXT(I455,"0"),Punten!$A$1:$D$40,4,FALSE)</f>
        <v>1</v>
      </c>
      <c r="T455" s="17">
        <f>VLOOKUP("K"&amp;TEXT(K455,"0"),Punten!$A$1:$D$40,4,FALSE)</f>
        <v>0</v>
      </c>
      <c r="U455" s="17">
        <f>VLOOKUP("H"&amp;TEXT(L455,"0"),Punten!$A$1:$D$49,4,FALSE)</f>
        <v>0</v>
      </c>
      <c r="V455" s="17">
        <f>VLOOKUP("F"&amp;TEXT(M455,"0"),Punten!$A$1:$D$39,4,FALSE)</f>
        <v>0</v>
      </c>
      <c r="W455" s="17">
        <f t="shared" si="25"/>
        <v>3</v>
      </c>
      <c r="X455" s="17" t="str">
        <f t="shared" si="26"/>
        <v>43170B15</v>
      </c>
      <c r="Y455" s="17" t="str">
        <f>VLOOKUP(A455,'Klasse omschrijving'!$A$1:$B$44,2,FALSE)</f>
        <v>Boys 15/16 jaar</v>
      </c>
    </row>
    <row r="456" spans="1:25" ht="14.4" x14ac:dyDescent="0.3">
      <c r="A456" s="3" t="s">
        <v>39</v>
      </c>
      <c r="B456" s="3">
        <v>49409</v>
      </c>
      <c r="C456" s="3" t="s">
        <v>179</v>
      </c>
      <c r="D456" s="3" t="s">
        <v>865</v>
      </c>
      <c r="E456" s="18">
        <v>37534</v>
      </c>
      <c r="F456" s="3" t="s">
        <v>111</v>
      </c>
      <c r="G456" s="3">
        <v>5</v>
      </c>
      <c r="H456" s="3">
        <v>7</v>
      </c>
      <c r="I456" s="3">
        <v>9</v>
      </c>
      <c r="J456" s="3"/>
      <c r="K456" s="3"/>
      <c r="L456" s="3"/>
      <c r="M456" s="3"/>
      <c r="N456" s="32">
        <v>43170</v>
      </c>
      <c r="O456" s="16">
        <f t="shared" si="24"/>
        <v>21</v>
      </c>
      <c r="P456" s="17">
        <f>COUNTIF($X:$X,X456)</f>
        <v>61</v>
      </c>
      <c r="Q456" s="17">
        <f>VLOOKUP("M"&amp;TEXT(G456,"0"),Punten!$A$1:$D$40,4,FALSE)</f>
        <v>4</v>
      </c>
      <c r="R456" s="17">
        <f>VLOOKUP("M"&amp;TEXT(H456,"0"),Punten!$A$1:$D$40,4,FALSE)</f>
        <v>2</v>
      </c>
      <c r="S456" s="17">
        <f>VLOOKUP("M"&amp;TEXT(I456,"0"),Punten!$A$1:$D$40,4,FALSE)</f>
        <v>0</v>
      </c>
      <c r="T456" s="17">
        <f>VLOOKUP("K"&amp;TEXT(K456,"0"),Punten!$A$1:$D$40,4,FALSE)</f>
        <v>0</v>
      </c>
      <c r="U456" s="17">
        <f>VLOOKUP("H"&amp;TEXT(L456,"0"),Punten!$A$1:$D$49,4,FALSE)</f>
        <v>0</v>
      </c>
      <c r="V456" s="17">
        <f>VLOOKUP("F"&amp;TEXT(M456,"0"),Punten!$A$1:$D$39,4,FALSE)</f>
        <v>0</v>
      </c>
      <c r="W456" s="17">
        <f t="shared" si="25"/>
        <v>6</v>
      </c>
      <c r="X456" s="17" t="str">
        <f t="shared" si="26"/>
        <v>43170B15</v>
      </c>
      <c r="Y456" s="17" t="str">
        <f>VLOOKUP(A456,'Klasse omschrijving'!$A$1:$B$44,2,FALSE)</f>
        <v>Boys 15/16 jaar</v>
      </c>
    </row>
    <row r="457" spans="1:25" ht="14.4" x14ac:dyDescent="0.3">
      <c r="A457" s="3" t="s">
        <v>39</v>
      </c>
      <c r="B457" s="3">
        <v>46269</v>
      </c>
      <c r="C457" s="3" t="s">
        <v>1081</v>
      </c>
      <c r="D457" s="3" t="s">
        <v>927</v>
      </c>
      <c r="E457" s="18">
        <v>37375</v>
      </c>
      <c r="F457" s="3" t="s">
        <v>1042</v>
      </c>
      <c r="G457" s="3">
        <v>8</v>
      </c>
      <c r="H457" s="3">
        <v>10</v>
      </c>
      <c r="I457" s="3">
        <v>10</v>
      </c>
      <c r="J457" s="3"/>
      <c r="K457" s="3"/>
      <c r="L457" s="3"/>
      <c r="M457" s="3"/>
      <c r="N457" s="32">
        <v>43170</v>
      </c>
      <c r="O457" s="16">
        <f t="shared" si="24"/>
        <v>28</v>
      </c>
      <c r="P457" s="17">
        <f>COUNTIF($X:$X,X457)</f>
        <v>61</v>
      </c>
      <c r="Q457" s="17">
        <f>VLOOKUP("M"&amp;TEXT(G457,"0"),Punten!$A$1:$D$40,4,FALSE)</f>
        <v>1</v>
      </c>
      <c r="R457" s="17">
        <f>VLOOKUP("M"&amp;TEXT(H457,"0"),Punten!$A$1:$D$40,4,FALSE)</f>
        <v>0</v>
      </c>
      <c r="S457" s="17">
        <f>VLOOKUP("M"&amp;TEXT(I457,"0"),Punten!$A$1:$D$40,4,FALSE)</f>
        <v>0</v>
      </c>
      <c r="T457" s="17">
        <f>VLOOKUP("K"&amp;TEXT(K457,"0"),Punten!$A$1:$D$40,4,FALSE)</f>
        <v>0</v>
      </c>
      <c r="U457" s="17">
        <f>VLOOKUP("H"&amp;TEXT(L457,"0"),Punten!$A$1:$D$49,4,FALSE)</f>
        <v>0</v>
      </c>
      <c r="V457" s="17">
        <f>VLOOKUP("F"&amp;TEXT(M457,"0"),Punten!$A$1:$D$39,4,FALSE)</f>
        <v>0</v>
      </c>
      <c r="W457" s="17">
        <f t="shared" si="25"/>
        <v>1</v>
      </c>
      <c r="X457" s="17" t="str">
        <f t="shared" si="26"/>
        <v>43170B15</v>
      </c>
      <c r="Y457" s="17" t="str">
        <f>VLOOKUP(A457,'Klasse omschrijving'!$A$1:$B$44,2,FALSE)</f>
        <v>Boys 15/16 jaar</v>
      </c>
    </row>
    <row r="458" spans="1:25" ht="14.4" x14ac:dyDescent="0.3">
      <c r="A458" s="3" t="s">
        <v>289</v>
      </c>
      <c r="B458" s="3">
        <v>44129</v>
      </c>
      <c r="C458" s="3" t="s">
        <v>100</v>
      </c>
      <c r="D458" s="3" t="s">
        <v>293</v>
      </c>
      <c r="E458" s="18">
        <v>36811</v>
      </c>
      <c r="F458" s="3" t="s">
        <v>202</v>
      </c>
      <c r="G458" s="3">
        <v>2</v>
      </c>
      <c r="H458" s="3">
        <v>2</v>
      </c>
      <c r="I458" s="3">
        <v>1</v>
      </c>
      <c r="J458" s="3"/>
      <c r="K458" s="3"/>
      <c r="L458" s="3">
        <v>1</v>
      </c>
      <c r="M458" s="3">
        <v>1</v>
      </c>
      <c r="N458" s="32">
        <v>43170</v>
      </c>
      <c r="O458" s="16">
        <f t="shared" si="24"/>
        <v>5</v>
      </c>
      <c r="P458" s="17">
        <f>COUNTIF($X:$X,X458)</f>
        <v>17</v>
      </c>
      <c r="Q458" s="17">
        <f>VLOOKUP("M"&amp;TEXT(G458,"0"),Punten!$A$1:$D$40,4,FALSE)</f>
        <v>7</v>
      </c>
      <c r="R458" s="17">
        <f>VLOOKUP("M"&amp;TEXT(H458,"0"),Punten!$A$1:$D$40,4,FALSE)</f>
        <v>7</v>
      </c>
      <c r="S458" s="17">
        <f>VLOOKUP("M"&amp;TEXT(I458,"0"),Punten!$A$1:$D$40,4,FALSE)</f>
        <v>8</v>
      </c>
      <c r="T458" s="17">
        <f>VLOOKUP("K"&amp;TEXT(K458,"0"),Punten!$A$1:$D$40,4,FALSE)</f>
        <v>0</v>
      </c>
      <c r="U458" s="17">
        <f>VLOOKUP("H"&amp;TEXT(L458,"0"),Punten!$A$1:$D$49,4,FALSE)</f>
        <v>5</v>
      </c>
      <c r="V458" s="17">
        <f>VLOOKUP("F"&amp;TEXT(M458,"0"),Punten!$A$1:$D$39,4,FALSE)</f>
        <v>50</v>
      </c>
      <c r="W458" s="17">
        <f t="shared" si="25"/>
        <v>77</v>
      </c>
      <c r="X458" s="17" t="str">
        <f t="shared" si="26"/>
        <v>43170B17</v>
      </c>
      <c r="Y458" s="17" t="str">
        <f>VLOOKUP(A458,'Klasse omschrijving'!$A$1:$B$44,2,FALSE)</f>
        <v>Men Junior</v>
      </c>
    </row>
    <row r="459" spans="1:25" ht="14.4" x14ac:dyDescent="0.3">
      <c r="A459" s="3" t="s">
        <v>289</v>
      </c>
      <c r="B459" s="3">
        <v>99996</v>
      </c>
      <c r="C459" s="3" t="s">
        <v>787</v>
      </c>
      <c r="D459" s="3" t="s">
        <v>1082</v>
      </c>
      <c r="E459" s="18">
        <v>36970</v>
      </c>
      <c r="F459" s="3"/>
      <c r="G459" s="3">
        <v>1</v>
      </c>
      <c r="H459" s="3">
        <v>1</v>
      </c>
      <c r="I459" s="3">
        <v>1</v>
      </c>
      <c r="J459" s="3"/>
      <c r="K459" s="3"/>
      <c r="L459" s="3">
        <v>2</v>
      </c>
      <c r="M459" s="3">
        <v>2</v>
      </c>
      <c r="N459" s="32">
        <v>43170</v>
      </c>
      <c r="O459" s="16">
        <f t="shared" si="24"/>
        <v>3</v>
      </c>
      <c r="P459" s="17">
        <f>COUNTIF($X:$X,X459)</f>
        <v>17</v>
      </c>
      <c r="Q459" s="17">
        <f>VLOOKUP("M"&amp;TEXT(G459,"0"),Punten!$A$1:$D$40,4,FALSE)</f>
        <v>8</v>
      </c>
      <c r="R459" s="17">
        <f>VLOOKUP("M"&amp;TEXT(H459,"0"),Punten!$A$1:$D$40,4,FALSE)</f>
        <v>8</v>
      </c>
      <c r="S459" s="17">
        <f>VLOOKUP("M"&amp;TEXT(I459,"0"),Punten!$A$1:$D$40,4,FALSE)</f>
        <v>8</v>
      </c>
      <c r="T459" s="17">
        <f>VLOOKUP("K"&amp;TEXT(K459,"0"),Punten!$A$1:$D$40,4,FALSE)</f>
        <v>0</v>
      </c>
      <c r="U459" s="17">
        <f>VLOOKUP("H"&amp;TEXT(L459,"0"),Punten!$A$1:$D$49,4,FALSE)</f>
        <v>5</v>
      </c>
      <c r="V459" s="17">
        <f>VLOOKUP("F"&amp;TEXT(M459,"0"),Punten!$A$1:$D$39,4,FALSE)</f>
        <v>30</v>
      </c>
      <c r="W459" s="17">
        <f t="shared" si="25"/>
        <v>59</v>
      </c>
      <c r="X459" s="17" t="str">
        <f t="shared" si="26"/>
        <v>43170B17</v>
      </c>
      <c r="Y459" s="17" t="str">
        <f>VLOOKUP(A459,'Klasse omschrijving'!$A$1:$B$44,2,FALSE)</f>
        <v>Men Junior</v>
      </c>
    </row>
    <row r="460" spans="1:25" ht="14.4" x14ac:dyDescent="0.3">
      <c r="A460" s="3" t="s">
        <v>289</v>
      </c>
      <c r="B460" s="3">
        <v>44843</v>
      </c>
      <c r="C460" s="3" t="s">
        <v>152</v>
      </c>
      <c r="D460" s="3" t="s">
        <v>297</v>
      </c>
      <c r="E460" s="18">
        <v>36789</v>
      </c>
      <c r="F460" s="3" t="s">
        <v>202</v>
      </c>
      <c r="G460" s="3">
        <v>1</v>
      </c>
      <c r="H460" s="3">
        <v>2</v>
      </c>
      <c r="I460" s="3">
        <v>1</v>
      </c>
      <c r="J460" s="3"/>
      <c r="K460" s="3"/>
      <c r="L460" s="3">
        <v>4</v>
      </c>
      <c r="M460" s="3">
        <v>3</v>
      </c>
      <c r="N460" s="32">
        <v>43170</v>
      </c>
      <c r="O460" s="16">
        <f t="shared" si="24"/>
        <v>4</v>
      </c>
      <c r="P460" s="17">
        <f>COUNTIF($X:$X,X460)</f>
        <v>17</v>
      </c>
      <c r="Q460" s="17">
        <f>VLOOKUP("M"&amp;TEXT(G460,"0"),Punten!$A$1:$D$40,4,FALSE)</f>
        <v>8</v>
      </c>
      <c r="R460" s="17">
        <f>VLOOKUP("M"&amp;TEXT(H460,"0"),Punten!$A$1:$D$40,4,FALSE)</f>
        <v>7</v>
      </c>
      <c r="S460" s="17">
        <f>VLOOKUP("M"&amp;TEXT(I460,"0"),Punten!$A$1:$D$40,4,FALSE)</f>
        <v>8</v>
      </c>
      <c r="T460" s="17">
        <f>VLOOKUP("K"&amp;TEXT(K460,"0"),Punten!$A$1:$D$40,4,FALSE)</f>
        <v>0</v>
      </c>
      <c r="U460" s="17">
        <f>VLOOKUP("H"&amp;TEXT(L460,"0"),Punten!$A$1:$D$49,4,FALSE)</f>
        <v>5</v>
      </c>
      <c r="V460" s="17">
        <f>VLOOKUP("F"&amp;TEXT(M460,"0"),Punten!$A$1:$D$39,4,FALSE)</f>
        <v>25</v>
      </c>
      <c r="W460" s="17">
        <f t="shared" si="25"/>
        <v>53</v>
      </c>
      <c r="X460" s="17" t="str">
        <f t="shared" si="26"/>
        <v>43170B17</v>
      </c>
      <c r="Y460" s="17" t="str">
        <f>VLOOKUP(A460,'Klasse omschrijving'!$A$1:$B$44,2,FALSE)</f>
        <v>Men Junior</v>
      </c>
    </row>
    <row r="461" spans="1:25" ht="14.4" x14ac:dyDescent="0.3">
      <c r="A461" s="3" t="s">
        <v>289</v>
      </c>
      <c r="B461" s="3">
        <v>44822</v>
      </c>
      <c r="C461" s="3" t="s">
        <v>97</v>
      </c>
      <c r="D461" s="3" t="s">
        <v>295</v>
      </c>
      <c r="E461" s="18">
        <v>36584</v>
      </c>
      <c r="F461" s="3" t="s">
        <v>1040</v>
      </c>
      <c r="G461" s="3">
        <v>1</v>
      </c>
      <c r="H461" s="3">
        <v>1</v>
      </c>
      <c r="I461" s="3">
        <v>2</v>
      </c>
      <c r="J461" s="3"/>
      <c r="K461" s="3"/>
      <c r="L461" s="3">
        <v>1</v>
      </c>
      <c r="M461" s="3">
        <v>4</v>
      </c>
      <c r="N461" s="32">
        <v>43170</v>
      </c>
      <c r="O461" s="16">
        <f t="shared" si="24"/>
        <v>4</v>
      </c>
      <c r="P461" s="17">
        <f>COUNTIF($X:$X,X461)</f>
        <v>17</v>
      </c>
      <c r="Q461" s="17">
        <f>VLOOKUP("M"&amp;TEXT(G461,"0"),Punten!$A$1:$D$40,4,FALSE)</f>
        <v>8</v>
      </c>
      <c r="R461" s="17">
        <f>VLOOKUP("M"&amp;TEXT(H461,"0"),Punten!$A$1:$D$40,4,FALSE)</f>
        <v>8</v>
      </c>
      <c r="S461" s="17">
        <f>VLOOKUP("M"&amp;TEXT(I461,"0"),Punten!$A$1:$D$40,4,FALSE)</f>
        <v>7</v>
      </c>
      <c r="T461" s="17">
        <f>VLOOKUP("K"&amp;TEXT(K461,"0"),Punten!$A$1:$D$40,4,FALSE)</f>
        <v>0</v>
      </c>
      <c r="U461" s="17">
        <f>VLOOKUP("H"&amp;TEXT(L461,"0"),Punten!$A$1:$D$49,4,FALSE)</f>
        <v>5</v>
      </c>
      <c r="V461" s="17">
        <f>VLOOKUP("F"&amp;TEXT(M461,"0"),Punten!$A$1:$D$39,4,FALSE)</f>
        <v>20</v>
      </c>
      <c r="W461" s="17">
        <f t="shared" si="25"/>
        <v>48</v>
      </c>
      <c r="X461" s="17" t="str">
        <f t="shared" si="26"/>
        <v>43170B17</v>
      </c>
      <c r="Y461" s="17" t="str">
        <f>VLOOKUP(A461,'Klasse omschrijving'!$A$1:$B$44,2,FALSE)</f>
        <v>Men Junior</v>
      </c>
    </row>
    <row r="462" spans="1:25" ht="14.4" x14ac:dyDescent="0.3">
      <c r="A462" s="3" t="s">
        <v>289</v>
      </c>
      <c r="B462" s="3">
        <v>99994</v>
      </c>
      <c r="C462" s="3" t="s">
        <v>1083</v>
      </c>
      <c r="D462" s="3" t="s">
        <v>1084</v>
      </c>
      <c r="E462" s="18">
        <v>36983</v>
      </c>
      <c r="F462" s="3"/>
      <c r="G462" s="3">
        <v>2</v>
      </c>
      <c r="H462" s="3">
        <v>4</v>
      </c>
      <c r="I462" s="3">
        <v>3</v>
      </c>
      <c r="J462" s="3"/>
      <c r="K462" s="3"/>
      <c r="L462" s="3">
        <v>3</v>
      </c>
      <c r="M462" s="3">
        <v>5</v>
      </c>
      <c r="N462" s="32">
        <v>43170</v>
      </c>
      <c r="O462" s="16">
        <f t="shared" si="24"/>
        <v>9</v>
      </c>
      <c r="P462" s="17">
        <f>COUNTIF($X:$X,X462)</f>
        <v>17</v>
      </c>
      <c r="Q462" s="17">
        <f>VLOOKUP("M"&amp;TEXT(G462,"0"),Punten!$A$1:$D$40,4,FALSE)</f>
        <v>7</v>
      </c>
      <c r="R462" s="17">
        <f>VLOOKUP("M"&amp;TEXT(H462,"0"),Punten!$A$1:$D$40,4,FALSE)</f>
        <v>5</v>
      </c>
      <c r="S462" s="17">
        <f>VLOOKUP("M"&amp;TEXT(I462,"0"),Punten!$A$1:$D$40,4,FALSE)</f>
        <v>6</v>
      </c>
      <c r="T462" s="17">
        <f>VLOOKUP("K"&amp;TEXT(K462,"0"),Punten!$A$1:$D$40,4,FALSE)</f>
        <v>0</v>
      </c>
      <c r="U462" s="17">
        <f>VLOOKUP("H"&amp;TEXT(L462,"0"),Punten!$A$1:$D$49,4,FALSE)</f>
        <v>5</v>
      </c>
      <c r="V462" s="17">
        <f>VLOOKUP("F"&amp;TEXT(M462,"0"),Punten!$A$1:$D$39,4,FALSE)</f>
        <v>17</v>
      </c>
      <c r="W462" s="17">
        <f t="shared" si="25"/>
        <v>40</v>
      </c>
      <c r="X462" s="17" t="str">
        <f t="shared" si="26"/>
        <v>43170B17</v>
      </c>
      <c r="Y462" s="17" t="str">
        <f>VLOOKUP(A462,'Klasse omschrijving'!$A$1:$B$44,2,FALSE)</f>
        <v>Men Junior</v>
      </c>
    </row>
    <row r="463" spans="1:25" ht="14.4" x14ac:dyDescent="0.3">
      <c r="A463" s="3" t="s">
        <v>289</v>
      </c>
      <c r="B463" s="3">
        <v>44137</v>
      </c>
      <c r="C463" s="3" t="s">
        <v>70</v>
      </c>
      <c r="D463" s="3" t="s">
        <v>771</v>
      </c>
      <c r="E463" s="18">
        <v>36633</v>
      </c>
      <c r="F463" s="3" t="s">
        <v>71</v>
      </c>
      <c r="G463" s="3">
        <v>4</v>
      </c>
      <c r="H463" s="3">
        <v>3</v>
      </c>
      <c r="I463" s="3">
        <v>2</v>
      </c>
      <c r="J463" s="3"/>
      <c r="K463" s="3"/>
      <c r="L463" s="3">
        <v>3</v>
      </c>
      <c r="M463" s="3">
        <v>6</v>
      </c>
      <c r="N463" s="32">
        <v>43170</v>
      </c>
      <c r="O463" s="16">
        <f t="shared" si="24"/>
        <v>9</v>
      </c>
      <c r="P463" s="17">
        <f>COUNTIF($X:$X,X463)</f>
        <v>17</v>
      </c>
      <c r="Q463" s="17">
        <f>VLOOKUP("M"&amp;TEXT(G463,"0"),Punten!$A$1:$D$40,4,FALSE)</f>
        <v>5</v>
      </c>
      <c r="R463" s="17">
        <f>VLOOKUP("M"&amp;TEXT(H463,"0"),Punten!$A$1:$D$40,4,FALSE)</f>
        <v>6</v>
      </c>
      <c r="S463" s="17">
        <f>VLOOKUP("M"&amp;TEXT(I463,"0"),Punten!$A$1:$D$40,4,FALSE)</f>
        <v>7</v>
      </c>
      <c r="T463" s="17">
        <f>VLOOKUP("K"&amp;TEXT(K463,"0"),Punten!$A$1:$D$40,4,FALSE)</f>
        <v>0</v>
      </c>
      <c r="U463" s="17">
        <f>VLOOKUP("H"&amp;TEXT(L463,"0"),Punten!$A$1:$D$49,4,FALSE)</f>
        <v>5</v>
      </c>
      <c r="V463" s="17">
        <f>VLOOKUP("F"&amp;TEXT(M463,"0"),Punten!$A$1:$D$39,4,FALSE)</f>
        <v>15</v>
      </c>
      <c r="W463" s="17">
        <f t="shared" si="25"/>
        <v>38</v>
      </c>
      <c r="X463" s="17" t="str">
        <f t="shared" si="26"/>
        <v>43170B17</v>
      </c>
      <c r="Y463" s="17" t="str">
        <f>VLOOKUP(A463,'Klasse omschrijving'!$A$1:$B$44,2,FALSE)</f>
        <v>Men Junior</v>
      </c>
    </row>
    <row r="464" spans="1:25" ht="14.4" x14ac:dyDescent="0.3">
      <c r="A464" s="3" t="s">
        <v>289</v>
      </c>
      <c r="B464" s="3">
        <v>44845</v>
      </c>
      <c r="C464" s="3" t="s">
        <v>357</v>
      </c>
      <c r="D464" s="3" t="s">
        <v>770</v>
      </c>
      <c r="E464" s="18">
        <v>36529</v>
      </c>
      <c r="F464" s="3" t="s">
        <v>1043</v>
      </c>
      <c r="G464" s="3">
        <v>3</v>
      </c>
      <c r="H464" s="3">
        <v>1</v>
      </c>
      <c r="I464" s="3">
        <v>4</v>
      </c>
      <c r="J464" s="3"/>
      <c r="K464" s="3"/>
      <c r="L464" s="3">
        <v>2</v>
      </c>
      <c r="M464" s="3">
        <v>7</v>
      </c>
      <c r="N464" s="32">
        <v>43170</v>
      </c>
      <c r="O464" s="16">
        <f t="shared" si="24"/>
        <v>8</v>
      </c>
      <c r="P464" s="17">
        <f>COUNTIF($X:$X,X464)</f>
        <v>17</v>
      </c>
      <c r="Q464" s="17">
        <f>VLOOKUP("M"&amp;TEXT(G464,"0"),Punten!$A$1:$D$40,4,FALSE)</f>
        <v>6</v>
      </c>
      <c r="R464" s="17">
        <f>VLOOKUP("M"&amp;TEXT(H464,"0"),Punten!$A$1:$D$40,4,FALSE)</f>
        <v>8</v>
      </c>
      <c r="S464" s="17">
        <f>VLOOKUP("M"&amp;TEXT(I464,"0"),Punten!$A$1:$D$40,4,FALSE)</f>
        <v>5</v>
      </c>
      <c r="T464" s="17">
        <f>VLOOKUP("K"&amp;TEXT(K464,"0"),Punten!$A$1:$D$40,4,FALSE)</f>
        <v>0</v>
      </c>
      <c r="U464" s="17">
        <f>VLOOKUP("H"&amp;TEXT(L464,"0"),Punten!$A$1:$D$49,4,FALSE)</f>
        <v>5</v>
      </c>
      <c r="V464" s="17">
        <f>VLOOKUP("F"&amp;TEXT(M464,"0"),Punten!$A$1:$D$39,4,FALSE)</f>
        <v>13</v>
      </c>
      <c r="W464" s="17">
        <f t="shared" si="25"/>
        <v>37</v>
      </c>
      <c r="X464" s="17" t="str">
        <f t="shared" si="26"/>
        <v>43170B17</v>
      </c>
      <c r="Y464" s="17" t="str">
        <f>VLOOKUP(A464,'Klasse omschrijving'!$A$1:$B$44,2,FALSE)</f>
        <v>Men Junior</v>
      </c>
    </row>
    <row r="465" spans="1:25" ht="14.4" x14ac:dyDescent="0.3">
      <c r="A465" s="3" t="s">
        <v>289</v>
      </c>
      <c r="B465" s="3">
        <v>48175</v>
      </c>
      <c r="C465" s="3" t="s">
        <v>88</v>
      </c>
      <c r="D465" s="3" t="s">
        <v>765</v>
      </c>
      <c r="E465" s="18">
        <v>36924</v>
      </c>
      <c r="F465" s="3" t="s">
        <v>202</v>
      </c>
      <c r="G465" s="3">
        <v>2</v>
      </c>
      <c r="H465" s="3">
        <v>2</v>
      </c>
      <c r="I465" s="3">
        <v>3</v>
      </c>
      <c r="J465" s="3"/>
      <c r="K465" s="3"/>
      <c r="L465" s="3">
        <v>4</v>
      </c>
      <c r="M465" s="3">
        <v>8</v>
      </c>
      <c r="N465" s="32">
        <v>43170</v>
      </c>
      <c r="O465" s="16">
        <f t="shared" si="24"/>
        <v>7</v>
      </c>
      <c r="P465" s="17">
        <f>COUNTIF($X:$X,X465)</f>
        <v>17</v>
      </c>
      <c r="Q465" s="17">
        <f>VLOOKUP("M"&amp;TEXT(G465,"0"),Punten!$A$1:$D$40,4,FALSE)</f>
        <v>7</v>
      </c>
      <c r="R465" s="17">
        <f>VLOOKUP("M"&amp;TEXT(H465,"0"),Punten!$A$1:$D$40,4,FALSE)</f>
        <v>7</v>
      </c>
      <c r="S465" s="17">
        <f>VLOOKUP("M"&amp;TEXT(I465,"0"),Punten!$A$1:$D$40,4,FALSE)</f>
        <v>6</v>
      </c>
      <c r="T465" s="17">
        <f>VLOOKUP("K"&amp;TEXT(K465,"0"),Punten!$A$1:$D$40,4,FALSE)</f>
        <v>0</v>
      </c>
      <c r="U465" s="17">
        <f>VLOOKUP("H"&amp;TEXT(L465,"0"),Punten!$A$1:$D$49,4,FALSE)</f>
        <v>5</v>
      </c>
      <c r="V465" s="17">
        <f>VLOOKUP("F"&amp;TEXT(M465,"0"),Punten!$A$1:$D$39,4,FALSE)</f>
        <v>11</v>
      </c>
      <c r="W465" s="17">
        <f t="shared" si="25"/>
        <v>36</v>
      </c>
      <c r="X465" s="17" t="str">
        <f t="shared" si="26"/>
        <v>43170B17</v>
      </c>
      <c r="Y465" s="17" t="str">
        <f>VLOOKUP(A465,'Klasse omschrijving'!$A$1:$B$44,2,FALSE)</f>
        <v>Men Junior</v>
      </c>
    </row>
    <row r="466" spans="1:25" ht="14.4" x14ac:dyDescent="0.3">
      <c r="A466" s="3" t="s">
        <v>289</v>
      </c>
      <c r="B466" s="3">
        <v>42403</v>
      </c>
      <c r="C466" s="3" t="s">
        <v>95</v>
      </c>
      <c r="D466" s="3" t="s">
        <v>276</v>
      </c>
      <c r="E466" s="18">
        <v>37090</v>
      </c>
      <c r="F466" s="3" t="s">
        <v>71</v>
      </c>
      <c r="G466" s="3">
        <v>3</v>
      </c>
      <c r="H466" s="3">
        <v>3</v>
      </c>
      <c r="I466" s="3">
        <v>2</v>
      </c>
      <c r="J466" s="3"/>
      <c r="K466" s="3"/>
      <c r="L466" s="3">
        <v>5</v>
      </c>
      <c r="M466" s="3"/>
      <c r="N466" s="32">
        <v>43170</v>
      </c>
      <c r="O466" s="16">
        <f t="shared" si="24"/>
        <v>8</v>
      </c>
      <c r="P466" s="17">
        <f>COUNTIF($X:$X,X466)</f>
        <v>17</v>
      </c>
      <c r="Q466" s="17">
        <f>VLOOKUP("M"&amp;TEXT(G466,"0"),Punten!$A$1:$D$40,4,FALSE)</f>
        <v>6</v>
      </c>
      <c r="R466" s="17">
        <f>VLOOKUP("M"&amp;TEXT(H466,"0"),Punten!$A$1:$D$40,4,FALSE)</f>
        <v>6</v>
      </c>
      <c r="S466" s="17">
        <f>VLOOKUP("M"&amp;TEXT(I466,"0"),Punten!$A$1:$D$40,4,FALSE)</f>
        <v>7</v>
      </c>
      <c r="T466" s="17">
        <f>VLOOKUP("K"&amp;TEXT(K466,"0"),Punten!$A$1:$D$40,4,FALSE)</f>
        <v>0</v>
      </c>
      <c r="U466" s="17">
        <f>VLOOKUP("H"&amp;TEXT(L466,"0"),Punten!$A$1:$D$49,4,FALSE)</f>
        <v>4</v>
      </c>
      <c r="V466" s="17">
        <f>VLOOKUP("F"&amp;TEXT(M466,"0"),Punten!$A$1:$D$39,4,FALSE)</f>
        <v>0</v>
      </c>
      <c r="W466" s="17">
        <f t="shared" si="25"/>
        <v>23</v>
      </c>
      <c r="X466" s="17" t="str">
        <f t="shared" si="26"/>
        <v>43170B17</v>
      </c>
      <c r="Y466" s="17" t="str">
        <f>VLOOKUP(A466,'Klasse omschrijving'!$A$1:$B$44,2,FALSE)</f>
        <v>Men Junior</v>
      </c>
    </row>
    <row r="467" spans="1:25" ht="14.4" x14ac:dyDescent="0.3">
      <c r="A467" s="3" t="s">
        <v>289</v>
      </c>
      <c r="B467" s="3">
        <v>49787</v>
      </c>
      <c r="C467" s="3" t="s">
        <v>151</v>
      </c>
      <c r="D467" s="3" t="s">
        <v>277</v>
      </c>
      <c r="E467" s="18">
        <v>37172</v>
      </c>
      <c r="F467" s="3" t="s">
        <v>136</v>
      </c>
      <c r="G467" s="3">
        <v>5</v>
      </c>
      <c r="H467" s="3">
        <v>4</v>
      </c>
      <c r="I467" s="3">
        <v>4</v>
      </c>
      <c r="J467" s="3"/>
      <c r="K467" s="3"/>
      <c r="L467" s="3">
        <v>5</v>
      </c>
      <c r="M467" s="3"/>
      <c r="N467" s="32">
        <v>43170</v>
      </c>
      <c r="O467" s="16">
        <f t="shared" si="24"/>
        <v>13</v>
      </c>
      <c r="P467" s="17">
        <f>COUNTIF($X:$X,X467)</f>
        <v>17</v>
      </c>
      <c r="Q467" s="17">
        <f>VLOOKUP("M"&amp;TEXT(G467,"0"),Punten!$A$1:$D$40,4,FALSE)</f>
        <v>4</v>
      </c>
      <c r="R467" s="17">
        <f>VLOOKUP("M"&amp;TEXT(H467,"0"),Punten!$A$1:$D$40,4,FALSE)</f>
        <v>5</v>
      </c>
      <c r="S467" s="17">
        <f>VLOOKUP("M"&amp;TEXT(I467,"0"),Punten!$A$1:$D$40,4,FALSE)</f>
        <v>5</v>
      </c>
      <c r="T467" s="17">
        <f>VLOOKUP("K"&amp;TEXT(K467,"0"),Punten!$A$1:$D$40,4,FALSE)</f>
        <v>0</v>
      </c>
      <c r="U467" s="17">
        <f>VLOOKUP("H"&amp;TEXT(L467,"0"),Punten!$A$1:$D$49,4,FALSE)</f>
        <v>4</v>
      </c>
      <c r="V467" s="17">
        <f>VLOOKUP("F"&amp;TEXT(M467,"0"),Punten!$A$1:$D$39,4,FALSE)</f>
        <v>0</v>
      </c>
      <c r="W467" s="17">
        <f t="shared" si="25"/>
        <v>18</v>
      </c>
      <c r="X467" s="17" t="str">
        <f t="shared" si="26"/>
        <v>43170B17</v>
      </c>
      <c r="Y467" s="17" t="str">
        <f>VLOOKUP(A467,'Klasse omschrijving'!$A$1:$B$44,2,FALSE)</f>
        <v>Men Junior</v>
      </c>
    </row>
    <row r="468" spans="1:25" ht="14.4" x14ac:dyDescent="0.3">
      <c r="A468" s="3" t="s">
        <v>289</v>
      </c>
      <c r="B468" s="3">
        <v>96026465</v>
      </c>
      <c r="C468" s="3" t="s">
        <v>996</v>
      </c>
      <c r="D468" s="3" t="s">
        <v>1085</v>
      </c>
      <c r="E468" s="18">
        <v>36704</v>
      </c>
      <c r="F468" s="3"/>
      <c r="G468" s="3">
        <v>3</v>
      </c>
      <c r="H468" s="3">
        <v>3</v>
      </c>
      <c r="I468" s="3">
        <v>3</v>
      </c>
      <c r="J468" s="3"/>
      <c r="K468" s="3"/>
      <c r="L468" s="3">
        <v>6</v>
      </c>
      <c r="M468" s="3"/>
      <c r="N468" s="32">
        <v>43170</v>
      </c>
      <c r="O468" s="16">
        <f t="shared" si="24"/>
        <v>9</v>
      </c>
      <c r="P468" s="17">
        <f>COUNTIF($X:$X,X468)</f>
        <v>17</v>
      </c>
      <c r="Q468" s="17">
        <f>VLOOKUP("M"&amp;TEXT(G468,"0"),Punten!$A$1:$D$40,4,FALSE)</f>
        <v>6</v>
      </c>
      <c r="R468" s="17">
        <f>VLOOKUP("M"&amp;TEXT(H468,"0"),Punten!$A$1:$D$40,4,FALSE)</f>
        <v>6</v>
      </c>
      <c r="S468" s="17">
        <f>VLOOKUP("M"&amp;TEXT(I468,"0"),Punten!$A$1:$D$40,4,FALSE)</f>
        <v>6</v>
      </c>
      <c r="T468" s="17">
        <f>VLOOKUP("K"&amp;TEXT(K468,"0"),Punten!$A$1:$D$40,4,FALSE)</f>
        <v>0</v>
      </c>
      <c r="U468" s="17">
        <f>VLOOKUP("H"&amp;TEXT(L468,"0"),Punten!$A$1:$D$49,4,FALSE)</f>
        <v>3</v>
      </c>
      <c r="V468" s="17">
        <f>VLOOKUP("F"&amp;TEXT(M468,"0"),Punten!$A$1:$D$39,4,FALSE)</f>
        <v>0</v>
      </c>
      <c r="W468" s="17">
        <f t="shared" si="25"/>
        <v>21</v>
      </c>
      <c r="X468" s="17" t="str">
        <f t="shared" si="26"/>
        <v>43170B17</v>
      </c>
      <c r="Y468" s="17" t="str">
        <f>VLOOKUP(A468,'Klasse omschrijving'!$A$1:$B$44,2,FALSE)</f>
        <v>Men Junior</v>
      </c>
    </row>
    <row r="469" spans="1:25" ht="14.4" x14ac:dyDescent="0.3">
      <c r="A469" s="3" t="s">
        <v>289</v>
      </c>
      <c r="B469" s="3">
        <v>44839</v>
      </c>
      <c r="C469" s="3" t="s">
        <v>128</v>
      </c>
      <c r="D469" s="3" t="s">
        <v>281</v>
      </c>
      <c r="E469" s="18">
        <v>37091</v>
      </c>
      <c r="F469" s="3" t="s">
        <v>216</v>
      </c>
      <c r="G469" s="3">
        <v>4</v>
      </c>
      <c r="H469" s="3">
        <v>4</v>
      </c>
      <c r="I469" s="3">
        <v>4</v>
      </c>
      <c r="J469" s="3"/>
      <c r="K469" s="3"/>
      <c r="L469" s="3">
        <v>6</v>
      </c>
      <c r="M469" s="3"/>
      <c r="N469" s="32">
        <v>43170</v>
      </c>
      <c r="O469" s="16">
        <f t="shared" si="24"/>
        <v>12</v>
      </c>
      <c r="P469" s="17">
        <f>COUNTIF($X:$X,X469)</f>
        <v>17</v>
      </c>
      <c r="Q469" s="17">
        <f>VLOOKUP("M"&amp;TEXT(G469,"0"),Punten!$A$1:$D$40,4,FALSE)</f>
        <v>5</v>
      </c>
      <c r="R469" s="17">
        <f>VLOOKUP("M"&amp;TEXT(H469,"0"),Punten!$A$1:$D$40,4,FALSE)</f>
        <v>5</v>
      </c>
      <c r="S469" s="17">
        <f>VLOOKUP("M"&amp;TEXT(I469,"0"),Punten!$A$1:$D$40,4,FALSE)</f>
        <v>5</v>
      </c>
      <c r="T469" s="17">
        <f>VLOOKUP("K"&amp;TEXT(K469,"0"),Punten!$A$1:$D$40,4,FALSE)</f>
        <v>0</v>
      </c>
      <c r="U469" s="17">
        <f>VLOOKUP("H"&amp;TEXT(L469,"0"),Punten!$A$1:$D$49,4,FALSE)</f>
        <v>3</v>
      </c>
      <c r="V469" s="17">
        <f>VLOOKUP("F"&amp;TEXT(M469,"0"),Punten!$A$1:$D$39,4,FALSE)</f>
        <v>0</v>
      </c>
      <c r="W469" s="17">
        <f t="shared" si="25"/>
        <v>18</v>
      </c>
      <c r="X469" s="17" t="str">
        <f t="shared" si="26"/>
        <v>43170B17</v>
      </c>
      <c r="Y469" s="17" t="str">
        <f>VLOOKUP(A469,'Klasse omschrijving'!$A$1:$B$44,2,FALSE)</f>
        <v>Men Junior</v>
      </c>
    </row>
    <row r="470" spans="1:25" ht="14.4" x14ac:dyDescent="0.3">
      <c r="A470" s="3" t="s">
        <v>289</v>
      </c>
      <c r="B470" s="3">
        <v>52317</v>
      </c>
      <c r="C470" s="3" t="s">
        <v>72</v>
      </c>
      <c r="D470" s="3" t="s">
        <v>1086</v>
      </c>
      <c r="E470" s="18">
        <v>37215</v>
      </c>
      <c r="F470" s="3" t="s">
        <v>71</v>
      </c>
      <c r="G470" s="3">
        <v>4</v>
      </c>
      <c r="H470" s="3">
        <v>5</v>
      </c>
      <c r="I470" s="3">
        <v>5</v>
      </c>
      <c r="J470" s="3"/>
      <c r="K470" s="3"/>
      <c r="L470" s="3"/>
      <c r="M470" s="3"/>
      <c r="N470" s="32">
        <v>43170</v>
      </c>
      <c r="O470" s="16">
        <f t="shared" si="24"/>
        <v>14</v>
      </c>
      <c r="P470" s="17">
        <f>COUNTIF($X:$X,X470)</f>
        <v>17</v>
      </c>
      <c r="Q470" s="17">
        <f>VLOOKUP("M"&amp;TEXT(G470,"0"),Punten!$A$1:$D$40,4,FALSE)</f>
        <v>5</v>
      </c>
      <c r="R470" s="17">
        <f>VLOOKUP("M"&amp;TEXT(H470,"0"),Punten!$A$1:$D$40,4,FALSE)</f>
        <v>4</v>
      </c>
      <c r="S470" s="17">
        <f>VLOOKUP("M"&amp;TEXT(I470,"0"),Punten!$A$1:$D$40,4,FALSE)</f>
        <v>4</v>
      </c>
      <c r="T470" s="17">
        <f>VLOOKUP("K"&amp;TEXT(K470,"0"),Punten!$A$1:$D$40,4,FALSE)</f>
        <v>0</v>
      </c>
      <c r="U470" s="17">
        <f>VLOOKUP("H"&amp;TEXT(L470,"0"),Punten!$A$1:$D$49,4,FALSE)</f>
        <v>0</v>
      </c>
      <c r="V470" s="17">
        <f>VLOOKUP("F"&amp;TEXT(M470,"0"),Punten!$A$1:$D$39,4,FALSE)</f>
        <v>0</v>
      </c>
      <c r="W470" s="17">
        <f t="shared" si="25"/>
        <v>13</v>
      </c>
      <c r="X470" s="17" t="str">
        <f t="shared" si="26"/>
        <v>43170B17</v>
      </c>
      <c r="Y470" s="17" t="str">
        <f>VLOOKUP(A470,'Klasse omschrijving'!$A$1:$B$44,2,FALSE)</f>
        <v>Men Junior</v>
      </c>
    </row>
    <row r="471" spans="1:25" ht="14.4" x14ac:dyDescent="0.3">
      <c r="A471" s="3" t="s">
        <v>289</v>
      </c>
      <c r="B471" s="3">
        <v>42413</v>
      </c>
      <c r="C471" s="3" t="s">
        <v>81</v>
      </c>
      <c r="D471" s="3" t="s">
        <v>929</v>
      </c>
      <c r="E471" s="18">
        <v>36820</v>
      </c>
      <c r="F471" s="3" t="s">
        <v>71</v>
      </c>
      <c r="G471" s="3">
        <v>5</v>
      </c>
      <c r="H471" s="3">
        <v>5</v>
      </c>
      <c r="I471" s="3">
        <v>5</v>
      </c>
      <c r="J471" s="3"/>
      <c r="K471" s="3"/>
      <c r="L471" s="3"/>
      <c r="M471" s="3"/>
      <c r="N471" s="32">
        <v>43170</v>
      </c>
      <c r="O471" s="16">
        <f t="shared" si="24"/>
        <v>15</v>
      </c>
      <c r="P471" s="17">
        <f>COUNTIF($X:$X,X471)</f>
        <v>17</v>
      </c>
      <c r="Q471" s="17">
        <f>VLOOKUP("M"&amp;TEXT(G471,"0"),Punten!$A$1:$D$40,4,FALSE)</f>
        <v>4</v>
      </c>
      <c r="R471" s="17">
        <f>VLOOKUP("M"&amp;TEXT(H471,"0"),Punten!$A$1:$D$40,4,FALSE)</f>
        <v>4</v>
      </c>
      <c r="S471" s="17">
        <f>VLOOKUP("M"&amp;TEXT(I471,"0"),Punten!$A$1:$D$40,4,FALSE)</f>
        <v>4</v>
      </c>
      <c r="T471" s="17">
        <f>VLOOKUP("K"&amp;TEXT(K471,"0"),Punten!$A$1:$D$40,4,FALSE)</f>
        <v>0</v>
      </c>
      <c r="U471" s="17">
        <f>VLOOKUP("H"&amp;TEXT(L471,"0"),Punten!$A$1:$D$49,4,FALSE)</f>
        <v>0</v>
      </c>
      <c r="V471" s="17">
        <f>VLOOKUP("F"&amp;TEXT(M471,"0"),Punten!$A$1:$D$39,4,FALSE)</f>
        <v>0</v>
      </c>
      <c r="W471" s="17">
        <f t="shared" si="25"/>
        <v>12</v>
      </c>
      <c r="X471" s="17" t="str">
        <f t="shared" si="26"/>
        <v>43170B17</v>
      </c>
      <c r="Y471" s="17" t="str">
        <f>VLOOKUP(A471,'Klasse omschrijving'!$A$1:$B$44,2,FALSE)</f>
        <v>Men Junior</v>
      </c>
    </row>
    <row r="472" spans="1:25" ht="14.4" x14ac:dyDescent="0.3">
      <c r="A472" s="3" t="s">
        <v>289</v>
      </c>
      <c r="B472" s="3">
        <v>96027941</v>
      </c>
      <c r="C472" s="3" t="s">
        <v>1087</v>
      </c>
      <c r="D472" s="3" t="s">
        <v>1088</v>
      </c>
      <c r="E472" s="18">
        <v>37100</v>
      </c>
      <c r="F472" s="3"/>
      <c r="G472" s="3">
        <v>6</v>
      </c>
      <c r="H472" s="3">
        <v>6</v>
      </c>
      <c r="I472" s="3">
        <v>5</v>
      </c>
      <c r="J472" s="3"/>
      <c r="K472" s="3"/>
      <c r="L472" s="3"/>
      <c r="M472" s="3"/>
      <c r="N472" s="32">
        <v>43170</v>
      </c>
      <c r="O472" s="16">
        <f t="shared" si="24"/>
        <v>17</v>
      </c>
      <c r="P472" s="17">
        <f>COUNTIF($X:$X,X472)</f>
        <v>17</v>
      </c>
      <c r="Q472" s="17">
        <f>VLOOKUP("M"&amp;TEXT(G472,"0"),Punten!$A$1:$D$40,4,FALSE)</f>
        <v>3</v>
      </c>
      <c r="R472" s="17">
        <f>VLOOKUP("M"&amp;TEXT(H472,"0"),Punten!$A$1:$D$40,4,FALSE)</f>
        <v>3</v>
      </c>
      <c r="S472" s="17">
        <f>VLOOKUP("M"&amp;TEXT(I472,"0"),Punten!$A$1:$D$40,4,FALSE)</f>
        <v>4</v>
      </c>
      <c r="T472" s="17">
        <f>VLOOKUP("K"&amp;TEXT(K472,"0"),Punten!$A$1:$D$40,4,FALSE)</f>
        <v>0</v>
      </c>
      <c r="U472" s="17">
        <f>VLOOKUP("H"&amp;TEXT(L472,"0"),Punten!$A$1:$D$49,4,FALSE)</f>
        <v>0</v>
      </c>
      <c r="V472" s="17">
        <f>VLOOKUP("F"&amp;TEXT(M472,"0"),Punten!$A$1:$D$39,4,FALSE)</f>
        <v>0</v>
      </c>
      <c r="W472" s="17">
        <f t="shared" si="25"/>
        <v>10</v>
      </c>
      <c r="X472" s="17" t="str">
        <f t="shared" si="26"/>
        <v>43170B17</v>
      </c>
      <c r="Y472" s="17" t="str">
        <f>VLOOKUP(A472,'Klasse omschrijving'!$A$1:$B$44,2,FALSE)</f>
        <v>Men Junior</v>
      </c>
    </row>
    <row r="473" spans="1:25" ht="14.4" x14ac:dyDescent="0.3">
      <c r="A473" s="3" t="s">
        <v>289</v>
      </c>
      <c r="B473" s="3">
        <v>53573</v>
      </c>
      <c r="C473" s="3" t="s">
        <v>147</v>
      </c>
      <c r="D473" s="3" t="s">
        <v>269</v>
      </c>
      <c r="E473" s="18">
        <v>37054</v>
      </c>
      <c r="F473" s="3" t="s">
        <v>1035</v>
      </c>
      <c r="G473" s="3">
        <v>5</v>
      </c>
      <c r="H473" s="3">
        <v>5</v>
      </c>
      <c r="I473" s="3">
        <v>6</v>
      </c>
      <c r="J473" s="3"/>
      <c r="K473" s="3"/>
      <c r="L473" s="3"/>
      <c r="M473" s="3"/>
      <c r="N473" s="32">
        <v>43170</v>
      </c>
      <c r="O473" s="16">
        <f t="shared" si="24"/>
        <v>16</v>
      </c>
      <c r="P473" s="17">
        <f>COUNTIF($X:$X,X473)</f>
        <v>17</v>
      </c>
      <c r="Q473" s="17">
        <f>VLOOKUP("M"&amp;TEXT(G473,"0"),Punten!$A$1:$D$40,4,FALSE)</f>
        <v>4</v>
      </c>
      <c r="R473" s="17">
        <f>VLOOKUP("M"&amp;TEXT(H473,"0"),Punten!$A$1:$D$40,4,FALSE)</f>
        <v>4</v>
      </c>
      <c r="S473" s="17">
        <f>VLOOKUP("M"&amp;TEXT(I473,"0"),Punten!$A$1:$D$40,4,FALSE)</f>
        <v>3</v>
      </c>
      <c r="T473" s="17">
        <f>VLOOKUP("K"&amp;TEXT(K473,"0"),Punten!$A$1:$D$40,4,FALSE)</f>
        <v>0</v>
      </c>
      <c r="U473" s="17">
        <f>VLOOKUP("H"&amp;TEXT(L473,"0"),Punten!$A$1:$D$49,4,FALSE)</f>
        <v>0</v>
      </c>
      <c r="V473" s="17">
        <f>VLOOKUP("F"&amp;TEXT(M473,"0"),Punten!$A$1:$D$39,4,FALSE)</f>
        <v>0</v>
      </c>
      <c r="W473" s="17">
        <f t="shared" si="25"/>
        <v>11</v>
      </c>
      <c r="X473" s="17" t="str">
        <f t="shared" si="26"/>
        <v>43170B17</v>
      </c>
      <c r="Y473" s="17" t="str">
        <f>VLOOKUP(A473,'Klasse omschrijving'!$A$1:$B$44,2,FALSE)</f>
        <v>Men Junior</v>
      </c>
    </row>
    <row r="474" spans="1:25" ht="14.4" x14ac:dyDescent="0.3">
      <c r="A474" s="3" t="s">
        <v>289</v>
      </c>
      <c r="B474" s="3">
        <v>47945</v>
      </c>
      <c r="C474" s="3" t="s">
        <v>119</v>
      </c>
      <c r="D474" s="3" t="s">
        <v>264</v>
      </c>
      <c r="E474" s="18">
        <v>37200</v>
      </c>
      <c r="F474" s="3" t="s">
        <v>111</v>
      </c>
      <c r="G474" s="3">
        <v>6</v>
      </c>
      <c r="H474" s="3">
        <v>6</v>
      </c>
      <c r="I474" s="3">
        <v>6</v>
      </c>
      <c r="J474" s="3"/>
      <c r="K474" s="3"/>
      <c r="L474" s="3"/>
      <c r="M474" s="3"/>
      <c r="N474" s="32">
        <v>43170</v>
      </c>
      <c r="O474" s="16">
        <f t="shared" si="24"/>
        <v>18</v>
      </c>
      <c r="P474" s="17">
        <f>COUNTIF($X:$X,X474)</f>
        <v>17</v>
      </c>
      <c r="Q474" s="17">
        <f>VLOOKUP("M"&amp;TEXT(G474,"0"),Punten!$A$1:$D$40,4,FALSE)</f>
        <v>3</v>
      </c>
      <c r="R474" s="17">
        <f>VLOOKUP("M"&amp;TEXT(H474,"0"),Punten!$A$1:$D$40,4,FALSE)</f>
        <v>3</v>
      </c>
      <c r="S474" s="17">
        <f>VLOOKUP("M"&amp;TEXT(I474,"0"),Punten!$A$1:$D$40,4,FALSE)</f>
        <v>3</v>
      </c>
      <c r="T474" s="17">
        <f>VLOOKUP("K"&amp;TEXT(K474,"0"),Punten!$A$1:$D$40,4,FALSE)</f>
        <v>0</v>
      </c>
      <c r="U474" s="17">
        <f>VLOOKUP("H"&amp;TEXT(L474,"0"),Punten!$A$1:$D$49,4,FALSE)</f>
        <v>0</v>
      </c>
      <c r="V474" s="17">
        <f>VLOOKUP("F"&amp;TEXT(M474,"0"),Punten!$A$1:$D$39,4,FALSE)</f>
        <v>0</v>
      </c>
      <c r="W474" s="17">
        <f t="shared" si="25"/>
        <v>9</v>
      </c>
      <c r="X474" s="17" t="str">
        <f t="shared" si="26"/>
        <v>43170B17</v>
      </c>
      <c r="Y474" s="17" t="str">
        <f>VLOOKUP(A474,'Klasse omschrijving'!$A$1:$B$44,2,FALSE)</f>
        <v>Men Junior</v>
      </c>
    </row>
    <row r="475" spans="1:25" ht="14.4" x14ac:dyDescent="0.3">
      <c r="A475" s="3" t="s">
        <v>44</v>
      </c>
      <c r="B475" s="3">
        <v>53975</v>
      </c>
      <c r="C475" s="3" t="s">
        <v>87</v>
      </c>
      <c r="D475" s="3" t="s">
        <v>302</v>
      </c>
      <c r="E475" s="18">
        <v>33049</v>
      </c>
      <c r="F475" s="3" t="s">
        <v>1036</v>
      </c>
      <c r="G475" s="3">
        <v>1</v>
      </c>
      <c r="H475" s="3">
        <v>1</v>
      </c>
      <c r="I475" s="3">
        <v>1</v>
      </c>
      <c r="J475" s="3"/>
      <c r="K475" s="3"/>
      <c r="L475" s="3">
        <v>1</v>
      </c>
      <c r="M475" s="3">
        <v>1</v>
      </c>
      <c r="N475" s="32">
        <v>43170</v>
      </c>
      <c r="O475" s="16">
        <f t="shared" si="24"/>
        <v>3</v>
      </c>
      <c r="P475" s="17">
        <f>COUNTIF($X:$X,X475)</f>
        <v>27</v>
      </c>
      <c r="Q475" s="17">
        <f>VLOOKUP("M"&amp;TEXT(G475,"0"),Punten!$A$1:$D$40,4,FALSE)</f>
        <v>8</v>
      </c>
      <c r="R475" s="17">
        <f>VLOOKUP("M"&amp;TEXT(H475,"0"),Punten!$A$1:$D$40,4,FALSE)</f>
        <v>8</v>
      </c>
      <c r="S475" s="17">
        <f>VLOOKUP("M"&amp;TEXT(I475,"0"),Punten!$A$1:$D$40,4,FALSE)</f>
        <v>8</v>
      </c>
      <c r="T475" s="17">
        <f>VLOOKUP("K"&amp;TEXT(K475,"0"),Punten!$A$1:$D$40,4,FALSE)</f>
        <v>0</v>
      </c>
      <c r="U475" s="17">
        <f>VLOOKUP("H"&amp;TEXT(L475,"0"),Punten!$A$1:$D$49,4,FALSE)</f>
        <v>5</v>
      </c>
      <c r="V475" s="17">
        <f>VLOOKUP("F"&amp;TEXT(M475,"0"),Punten!$A$1:$D$39,4,FALSE)</f>
        <v>50</v>
      </c>
      <c r="W475" s="17">
        <f t="shared" si="25"/>
        <v>79</v>
      </c>
      <c r="X475" s="17" t="str">
        <f t="shared" si="26"/>
        <v>43170B19</v>
      </c>
      <c r="Y475" s="17" t="str">
        <f>VLOOKUP(A475,'Klasse omschrijving'!$A$1:$B$44,2,FALSE)</f>
        <v>Boys 19+</v>
      </c>
    </row>
    <row r="476" spans="1:25" ht="14.4" x14ac:dyDescent="0.3">
      <c r="A476" s="3" t="s">
        <v>44</v>
      </c>
      <c r="B476" s="3">
        <v>44824</v>
      </c>
      <c r="C476" s="3" t="s">
        <v>172</v>
      </c>
      <c r="D476" s="3" t="s">
        <v>294</v>
      </c>
      <c r="E476" s="18">
        <v>36393</v>
      </c>
      <c r="F476" s="3" t="s">
        <v>1040</v>
      </c>
      <c r="G476" s="3">
        <v>3</v>
      </c>
      <c r="H476" s="3">
        <v>2</v>
      </c>
      <c r="I476" s="3">
        <v>4</v>
      </c>
      <c r="J476" s="3"/>
      <c r="K476" s="3"/>
      <c r="L476" s="3">
        <v>1</v>
      </c>
      <c r="M476" s="3">
        <v>2</v>
      </c>
      <c r="N476" s="32">
        <v>43170</v>
      </c>
      <c r="O476" s="16">
        <f t="shared" si="24"/>
        <v>9</v>
      </c>
      <c r="P476" s="17">
        <f>COUNTIF($X:$X,X476)</f>
        <v>27</v>
      </c>
      <c r="Q476" s="17">
        <f>VLOOKUP("M"&amp;TEXT(G476,"0"),Punten!$A$1:$D$40,4,FALSE)</f>
        <v>6</v>
      </c>
      <c r="R476" s="17">
        <f>VLOOKUP("M"&amp;TEXT(H476,"0"),Punten!$A$1:$D$40,4,FALSE)</f>
        <v>7</v>
      </c>
      <c r="S476" s="17">
        <f>VLOOKUP("M"&amp;TEXT(I476,"0"),Punten!$A$1:$D$40,4,FALSE)</f>
        <v>5</v>
      </c>
      <c r="T476" s="17">
        <f>VLOOKUP("K"&amp;TEXT(K476,"0"),Punten!$A$1:$D$40,4,FALSE)</f>
        <v>0</v>
      </c>
      <c r="U476" s="17">
        <f>VLOOKUP("H"&amp;TEXT(L476,"0"),Punten!$A$1:$D$49,4,FALSE)</f>
        <v>5</v>
      </c>
      <c r="V476" s="17">
        <f>VLOOKUP("F"&amp;TEXT(M476,"0"),Punten!$A$1:$D$39,4,FALSE)</f>
        <v>30</v>
      </c>
      <c r="W476" s="17">
        <f t="shared" si="25"/>
        <v>53</v>
      </c>
      <c r="X476" s="17" t="str">
        <f t="shared" si="26"/>
        <v>43170B19</v>
      </c>
      <c r="Y476" s="17" t="str">
        <f>VLOOKUP(A476,'Klasse omschrijving'!$A$1:$B$44,2,FALSE)</f>
        <v>Boys 19+</v>
      </c>
    </row>
    <row r="477" spans="1:25" ht="14.4" x14ac:dyDescent="0.3">
      <c r="A477" s="3" t="s">
        <v>44</v>
      </c>
      <c r="B477" s="3">
        <v>53976</v>
      </c>
      <c r="C477" s="3" t="s">
        <v>114</v>
      </c>
      <c r="D477" s="3" t="s">
        <v>303</v>
      </c>
      <c r="E477" s="18">
        <v>35340</v>
      </c>
      <c r="F477" s="3" t="s">
        <v>1036</v>
      </c>
      <c r="G477" s="3">
        <v>1</v>
      </c>
      <c r="H477" s="3">
        <v>1</v>
      </c>
      <c r="I477" s="3">
        <v>1</v>
      </c>
      <c r="J477" s="3"/>
      <c r="K477" s="3"/>
      <c r="L477" s="3">
        <v>2</v>
      </c>
      <c r="M477" s="3">
        <v>3</v>
      </c>
      <c r="N477" s="32">
        <v>43170</v>
      </c>
      <c r="O477" s="16">
        <f t="shared" si="24"/>
        <v>3</v>
      </c>
      <c r="P477" s="17">
        <f>COUNTIF($X:$X,X477)</f>
        <v>27</v>
      </c>
      <c r="Q477" s="17">
        <f>VLOOKUP("M"&amp;TEXT(G477,"0"),Punten!$A$1:$D$40,4,FALSE)</f>
        <v>8</v>
      </c>
      <c r="R477" s="17">
        <f>VLOOKUP("M"&amp;TEXT(H477,"0"),Punten!$A$1:$D$40,4,FALSE)</f>
        <v>8</v>
      </c>
      <c r="S477" s="17">
        <f>VLOOKUP("M"&amp;TEXT(I477,"0"),Punten!$A$1:$D$40,4,FALSE)</f>
        <v>8</v>
      </c>
      <c r="T477" s="17">
        <f>VLOOKUP("K"&amp;TEXT(K477,"0"),Punten!$A$1:$D$40,4,FALSE)</f>
        <v>0</v>
      </c>
      <c r="U477" s="17">
        <f>VLOOKUP("H"&amp;TEXT(L477,"0"),Punten!$A$1:$D$49,4,FALSE)</f>
        <v>5</v>
      </c>
      <c r="V477" s="17">
        <f>VLOOKUP("F"&amp;TEXT(M477,"0"),Punten!$A$1:$D$39,4,FALSE)</f>
        <v>25</v>
      </c>
      <c r="W477" s="17">
        <f t="shared" si="25"/>
        <v>54</v>
      </c>
      <c r="X477" s="17" t="str">
        <f t="shared" si="26"/>
        <v>43170B19</v>
      </c>
      <c r="Y477" s="17" t="str">
        <f>VLOOKUP(A477,'Klasse omschrijving'!$A$1:$B$44,2,FALSE)</f>
        <v>Boys 19+</v>
      </c>
    </row>
    <row r="478" spans="1:25" ht="14.4" x14ac:dyDescent="0.3">
      <c r="A478" s="3" t="s">
        <v>44</v>
      </c>
      <c r="B478" s="3">
        <v>47801</v>
      </c>
      <c r="C478" s="3" t="s">
        <v>165</v>
      </c>
      <c r="D478" s="3" t="s">
        <v>591</v>
      </c>
      <c r="E478" s="18">
        <v>36307</v>
      </c>
      <c r="F478" s="3" t="s">
        <v>110</v>
      </c>
      <c r="G478" s="3">
        <v>2</v>
      </c>
      <c r="H478" s="3">
        <v>4</v>
      </c>
      <c r="I478" s="3">
        <v>3</v>
      </c>
      <c r="J478" s="3"/>
      <c r="K478" s="3"/>
      <c r="L478" s="3">
        <v>4</v>
      </c>
      <c r="M478" s="3">
        <v>4</v>
      </c>
      <c r="N478" s="32">
        <v>43170</v>
      </c>
      <c r="O478" s="16">
        <f t="shared" ref="O478:O541" si="27">G478+H478+I478</f>
        <v>9</v>
      </c>
      <c r="P478" s="17">
        <f>COUNTIF($X:$X,X478)</f>
        <v>27</v>
      </c>
      <c r="Q478" s="17">
        <f>VLOOKUP("M"&amp;TEXT(G478,"0"),Punten!$A$1:$D$40,4,FALSE)</f>
        <v>7</v>
      </c>
      <c r="R478" s="17">
        <f>VLOOKUP("M"&amp;TEXT(H478,"0"),Punten!$A$1:$D$40,4,FALSE)</f>
        <v>5</v>
      </c>
      <c r="S478" s="17">
        <f>VLOOKUP("M"&amp;TEXT(I478,"0"),Punten!$A$1:$D$40,4,FALSE)</f>
        <v>6</v>
      </c>
      <c r="T478" s="17">
        <f>VLOOKUP("K"&amp;TEXT(K478,"0"),Punten!$A$1:$D$40,4,FALSE)</f>
        <v>0</v>
      </c>
      <c r="U478" s="17">
        <f>VLOOKUP("H"&amp;TEXT(L478,"0"),Punten!$A$1:$D$49,4,FALSE)</f>
        <v>5</v>
      </c>
      <c r="V478" s="17">
        <f>VLOOKUP("F"&amp;TEXT(M478,"0"),Punten!$A$1:$D$39,4,FALSE)</f>
        <v>20</v>
      </c>
      <c r="W478" s="17">
        <f t="shared" si="25"/>
        <v>43</v>
      </c>
      <c r="X478" s="17" t="str">
        <f t="shared" si="26"/>
        <v>43170B19</v>
      </c>
      <c r="Y478" s="17" t="str">
        <f>VLOOKUP(A478,'Klasse omschrijving'!$A$1:$B$44,2,FALSE)</f>
        <v>Boys 19+</v>
      </c>
    </row>
    <row r="479" spans="1:25" ht="14.4" x14ac:dyDescent="0.3">
      <c r="A479" s="3" t="s">
        <v>44</v>
      </c>
      <c r="B479" s="3">
        <v>49279</v>
      </c>
      <c r="C479" s="3" t="s">
        <v>82</v>
      </c>
      <c r="D479" s="3" t="s">
        <v>300</v>
      </c>
      <c r="E479" s="18">
        <v>35360</v>
      </c>
      <c r="F479" s="3" t="s">
        <v>191</v>
      </c>
      <c r="G479" s="3">
        <v>1</v>
      </c>
      <c r="H479" s="3">
        <v>1</v>
      </c>
      <c r="I479" s="3">
        <v>1</v>
      </c>
      <c r="J479" s="3"/>
      <c r="K479" s="3"/>
      <c r="L479" s="3">
        <v>2</v>
      </c>
      <c r="M479" s="3">
        <v>5</v>
      </c>
      <c r="N479" s="32">
        <v>43170</v>
      </c>
      <c r="O479" s="16">
        <f t="shared" si="27"/>
        <v>3</v>
      </c>
      <c r="P479" s="17">
        <f>COUNTIF($X:$X,X479)</f>
        <v>27</v>
      </c>
      <c r="Q479" s="17">
        <f>VLOOKUP("M"&amp;TEXT(G479,"0"),Punten!$A$1:$D$40,4,FALSE)</f>
        <v>8</v>
      </c>
      <c r="R479" s="17">
        <f>VLOOKUP("M"&amp;TEXT(H479,"0"),Punten!$A$1:$D$40,4,FALSE)</f>
        <v>8</v>
      </c>
      <c r="S479" s="17">
        <f>VLOOKUP("M"&amp;TEXT(I479,"0"),Punten!$A$1:$D$40,4,FALSE)</f>
        <v>8</v>
      </c>
      <c r="T479" s="17">
        <f>VLOOKUP("K"&amp;TEXT(K479,"0"),Punten!$A$1:$D$40,4,FALSE)</f>
        <v>0</v>
      </c>
      <c r="U479" s="17">
        <f>VLOOKUP("H"&amp;TEXT(L479,"0"),Punten!$A$1:$D$49,4,FALSE)</f>
        <v>5</v>
      </c>
      <c r="V479" s="17">
        <f>VLOOKUP("F"&amp;TEXT(M479,"0"),Punten!$A$1:$D$39,4,FALSE)</f>
        <v>17</v>
      </c>
      <c r="W479" s="17">
        <f t="shared" si="25"/>
        <v>46</v>
      </c>
      <c r="X479" s="17" t="str">
        <f t="shared" si="26"/>
        <v>43170B19</v>
      </c>
      <c r="Y479" s="17" t="str">
        <f>VLOOKUP(A479,'Klasse omschrijving'!$A$1:$B$44,2,FALSE)</f>
        <v>Boys 19+</v>
      </c>
    </row>
    <row r="480" spans="1:25" ht="14.4" x14ac:dyDescent="0.3">
      <c r="A480" s="3" t="s">
        <v>44</v>
      </c>
      <c r="B480" s="3">
        <v>44833</v>
      </c>
      <c r="C480" s="3" t="s">
        <v>158</v>
      </c>
      <c r="D480" s="3" t="s">
        <v>304</v>
      </c>
      <c r="E480" s="18">
        <v>35556</v>
      </c>
      <c r="F480" s="3" t="s">
        <v>191</v>
      </c>
      <c r="G480" s="3">
        <v>1</v>
      </c>
      <c r="H480" s="3">
        <v>1</v>
      </c>
      <c r="I480" s="3">
        <v>1</v>
      </c>
      <c r="J480" s="3"/>
      <c r="K480" s="3"/>
      <c r="L480" s="3">
        <v>3</v>
      </c>
      <c r="M480" s="3">
        <v>6</v>
      </c>
      <c r="N480" s="32">
        <v>43170</v>
      </c>
      <c r="O480" s="16">
        <f t="shared" si="27"/>
        <v>3</v>
      </c>
      <c r="P480" s="17">
        <f>COUNTIF($X:$X,X480)</f>
        <v>27</v>
      </c>
      <c r="Q480" s="17">
        <f>VLOOKUP("M"&amp;TEXT(G480,"0"),Punten!$A$1:$D$40,4,FALSE)</f>
        <v>8</v>
      </c>
      <c r="R480" s="17">
        <f>VLOOKUP("M"&amp;TEXT(H480,"0"),Punten!$A$1:$D$40,4,FALSE)</f>
        <v>8</v>
      </c>
      <c r="S480" s="17">
        <f>VLOOKUP("M"&amp;TEXT(I480,"0"),Punten!$A$1:$D$40,4,FALSE)</f>
        <v>8</v>
      </c>
      <c r="T480" s="17">
        <f>VLOOKUP("K"&amp;TEXT(K480,"0"),Punten!$A$1:$D$40,4,FALSE)</f>
        <v>0</v>
      </c>
      <c r="U480" s="17">
        <f>VLOOKUP("H"&amp;TEXT(L480,"0"),Punten!$A$1:$D$49,4,FALSE)</f>
        <v>5</v>
      </c>
      <c r="V480" s="17">
        <f>VLOOKUP("F"&amp;TEXT(M480,"0"),Punten!$A$1:$D$39,4,FALSE)</f>
        <v>15</v>
      </c>
      <c r="W480" s="17">
        <f t="shared" si="25"/>
        <v>44</v>
      </c>
      <c r="X480" s="17" t="str">
        <f t="shared" si="26"/>
        <v>43170B19</v>
      </c>
      <c r="Y480" s="17" t="str">
        <f>VLOOKUP(A480,'Klasse omschrijving'!$A$1:$B$44,2,FALSE)</f>
        <v>Boys 19+</v>
      </c>
    </row>
    <row r="481" spans="1:25" ht="14.4" x14ac:dyDescent="0.3">
      <c r="A481" s="3" t="s">
        <v>44</v>
      </c>
      <c r="B481" s="3">
        <v>54909</v>
      </c>
      <c r="C481" s="3" t="s">
        <v>138</v>
      </c>
      <c r="D481" s="3" t="s">
        <v>1089</v>
      </c>
      <c r="E481" s="18">
        <v>35557</v>
      </c>
      <c r="F481" s="3" t="s">
        <v>132</v>
      </c>
      <c r="G481" s="3">
        <v>3</v>
      </c>
      <c r="H481" s="3">
        <v>3</v>
      </c>
      <c r="I481" s="3">
        <v>2</v>
      </c>
      <c r="J481" s="3"/>
      <c r="K481" s="3"/>
      <c r="L481" s="3">
        <v>4</v>
      </c>
      <c r="M481" s="3">
        <v>7</v>
      </c>
      <c r="N481" s="32">
        <v>43170</v>
      </c>
      <c r="O481" s="16">
        <f t="shared" si="27"/>
        <v>8</v>
      </c>
      <c r="P481" s="17">
        <f>COUNTIF($X:$X,X481)</f>
        <v>27</v>
      </c>
      <c r="Q481" s="17">
        <f>VLOOKUP("M"&amp;TEXT(G481,"0"),Punten!$A$1:$D$40,4,FALSE)</f>
        <v>6</v>
      </c>
      <c r="R481" s="17">
        <f>VLOOKUP("M"&amp;TEXT(H481,"0"),Punten!$A$1:$D$40,4,FALSE)</f>
        <v>6</v>
      </c>
      <c r="S481" s="17">
        <f>VLOOKUP("M"&amp;TEXT(I481,"0"),Punten!$A$1:$D$40,4,FALSE)</f>
        <v>7</v>
      </c>
      <c r="T481" s="17">
        <f>VLOOKUP("K"&amp;TEXT(K481,"0"),Punten!$A$1:$D$40,4,FALSE)</f>
        <v>0</v>
      </c>
      <c r="U481" s="17">
        <f>VLOOKUP("H"&amp;TEXT(L481,"0"),Punten!$A$1:$D$49,4,FALSE)</f>
        <v>5</v>
      </c>
      <c r="V481" s="17">
        <f>VLOOKUP("F"&amp;TEXT(M481,"0"),Punten!$A$1:$D$39,4,FALSE)</f>
        <v>13</v>
      </c>
      <c r="W481" s="17">
        <f t="shared" si="25"/>
        <v>37</v>
      </c>
      <c r="X481" s="17" t="str">
        <f t="shared" si="26"/>
        <v>43170B19</v>
      </c>
      <c r="Y481" s="17" t="str">
        <f>VLOOKUP(A481,'Klasse omschrijving'!$A$1:$B$44,2,FALSE)</f>
        <v>Boys 19+</v>
      </c>
    </row>
    <row r="482" spans="1:25" ht="14.4" x14ac:dyDescent="0.3">
      <c r="A482" s="3" t="s">
        <v>44</v>
      </c>
      <c r="B482" s="3">
        <v>48220</v>
      </c>
      <c r="C482" s="3" t="s">
        <v>135</v>
      </c>
      <c r="D482" s="3" t="s">
        <v>777</v>
      </c>
      <c r="E482" s="18">
        <v>34968</v>
      </c>
      <c r="F482" s="3" t="s">
        <v>240</v>
      </c>
      <c r="G482" s="3">
        <v>2</v>
      </c>
      <c r="H482" s="3">
        <v>7</v>
      </c>
      <c r="I482" s="3">
        <v>2</v>
      </c>
      <c r="J482" s="3"/>
      <c r="K482" s="3"/>
      <c r="L482" s="3">
        <v>3</v>
      </c>
      <c r="M482" s="3">
        <v>8</v>
      </c>
      <c r="N482" s="32">
        <v>43170</v>
      </c>
      <c r="O482" s="16">
        <f t="shared" si="27"/>
        <v>11</v>
      </c>
      <c r="P482" s="17">
        <f>COUNTIF($X:$X,X482)</f>
        <v>27</v>
      </c>
      <c r="Q482" s="17">
        <f>VLOOKUP("M"&amp;TEXT(G482,"0"),Punten!$A$1:$D$40,4,FALSE)</f>
        <v>7</v>
      </c>
      <c r="R482" s="17">
        <f>VLOOKUP("M"&amp;TEXT(H482,"0"),Punten!$A$1:$D$40,4,FALSE)</f>
        <v>2</v>
      </c>
      <c r="S482" s="17">
        <f>VLOOKUP("M"&amp;TEXT(I482,"0"),Punten!$A$1:$D$40,4,FALSE)</f>
        <v>7</v>
      </c>
      <c r="T482" s="17">
        <f>VLOOKUP("K"&amp;TEXT(K482,"0"),Punten!$A$1:$D$40,4,FALSE)</f>
        <v>0</v>
      </c>
      <c r="U482" s="17">
        <f>VLOOKUP("H"&amp;TEXT(L482,"0"),Punten!$A$1:$D$49,4,FALSE)</f>
        <v>5</v>
      </c>
      <c r="V482" s="17">
        <f>VLOOKUP("F"&amp;TEXT(M482,"0"),Punten!$A$1:$D$39,4,FALSE)</f>
        <v>11</v>
      </c>
      <c r="W482" s="17">
        <f t="shared" si="25"/>
        <v>32</v>
      </c>
      <c r="X482" s="17" t="str">
        <f t="shared" si="26"/>
        <v>43170B19</v>
      </c>
      <c r="Y482" s="17" t="str">
        <f>VLOOKUP(A482,'Klasse omschrijving'!$A$1:$B$44,2,FALSE)</f>
        <v>Boys 19+</v>
      </c>
    </row>
    <row r="483" spans="1:25" ht="14.4" x14ac:dyDescent="0.3">
      <c r="A483" s="3" t="s">
        <v>44</v>
      </c>
      <c r="B483" s="3">
        <v>2733</v>
      </c>
      <c r="C483" s="3" t="s">
        <v>85</v>
      </c>
      <c r="D483" s="3" t="s">
        <v>306</v>
      </c>
      <c r="E483" s="18">
        <v>35174</v>
      </c>
      <c r="F483" s="3" t="s">
        <v>78</v>
      </c>
      <c r="G483" s="3">
        <v>2</v>
      </c>
      <c r="H483" s="3">
        <v>2</v>
      </c>
      <c r="I483" s="3">
        <v>2</v>
      </c>
      <c r="J483" s="3"/>
      <c r="K483" s="3"/>
      <c r="L483" s="3">
        <v>5</v>
      </c>
      <c r="M483" s="3"/>
      <c r="N483" s="32">
        <v>43170</v>
      </c>
      <c r="O483" s="16">
        <f t="shared" si="27"/>
        <v>6</v>
      </c>
      <c r="P483" s="17">
        <f>COUNTIF($X:$X,X483)</f>
        <v>27</v>
      </c>
      <c r="Q483" s="17">
        <f>VLOOKUP("M"&amp;TEXT(G483,"0"),Punten!$A$1:$D$40,4,FALSE)</f>
        <v>7</v>
      </c>
      <c r="R483" s="17">
        <f>VLOOKUP("M"&amp;TEXT(H483,"0"),Punten!$A$1:$D$40,4,FALSE)</f>
        <v>7</v>
      </c>
      <c r="S483" s="17">
        <f>VLOOKUP("M"&amp;TEXT(I483,"0"),Punten!$A$1:$D$40,4,FALSE)</f>
        <v>7</v>
      </c>
      <c r="T483" s="17">
        <f>VLOOKUP("K"&amp;TEXT(K483,"0"),Punten!$A$1:$D$40,4,FALSE)</f>
        <v>0</v>
      </c>
      <c r="U483" s="17">
        <f>VLOOKUP("H"&amp;TEXT(L483,"0"),Punten!$A$1:$D$49,4,FALSE)</f>
        <v>4</v>
      </c>
      <c r="V483" s="17">
        <f>VLOOKUP("F"&amp;TEXT(M483,"0"),Punten!$A$1:$D$39,4,FALSE)</f>
        <v>0</v>
      </c>
      <c r="W483" s="17">
        <f t="shared" si="25"/>
        <v>25</v>
      </c>
      <c r="X483" s="17" t="str">
        <f t="shared" si="26"/>
        <v>43170B19</v>
      </c>
      <c r="Y483" s="17" t="str">
        <f>VLOOKUP(A483,'Klasse omschrijving'!$A$1:$B$44,2,FALSE)</f>
        <v>Boys 19+</v>
      </c>
    </row>
    <row r="484" spans="1:25" ht="14.4" x14ac:dyDescent="0.3">
      <c r="A484" s="3" t="s">
        <v>44</v>
      </c>
      <c r="B484" s="3">
        <v>41824</v>
      </c>
      <c r="C484" s="3" t="s">
        <v>776</v>
      </c>
      <c r="D484" s="3" t="s">
        <v>301</v>
      </c>
      <c r="E484" s="18">
        <v>35668</v>
      </c>
      <c r="F484" s="3" t="s">
        <v>161</v>
      </c>
      <c r="G484" s="3">
        <v>3</v>
      </c>
      <c r="H484" s="3">
        <v>4</v>
      </c>
      <c r="I484" s="3">
        <v>3</v>
      </c>
      <c r="J484" s="3"/>
      <c r="K484" s="3"/>
      <c r="L484" s="3">
        <v>5</v>
      </c>
      <c r="M484" s="3"/>
      <c r="N484" s="32">
        <v>43170</v>
      </c>
      <c r="O484" s="16">
        <f t="shared" si="27"/>
        <v>10</v>
      </c>
      <c r="P484" s="17">
        <f>COUNTIF($X:$X,X484)</f>
        <v>27</v>
      </c>
      <c r="Q484" s="17">
        <f>VLOOKUP("M"&amp;TEXT(G484,"0"),Punten!$A$1:$D$40,4,FALSE)</f>
        <v>6</v>
      </c>
      <c r="R484" s="17">
        <f>VLOOKUP("M"&amp;TEXT(H484,"0"),Punten!$A$1:$D$40,4,FALSE)</f>
        <v>5</v>
      </c>
      <c r="S484" s="17">
        <f>VLOOKUP("M"&amp;TEXT(I484,"0"),Punten!$A$1:$D$40,4,FALSE)</f>
        <v>6</v>
      </c>
      <c r="T484" s="17">
        <f>VLOOKUP("K"&amp;TEXT(K484,"0"),Punten!$A$1:$D$40,4,FALSE)</f>
        <v>0</v>
      </c>
      <c r="U484" s="17">
        <f>VLOOKUP("H"&amp;TEXT(L484,"0"),Punten!$A$1:$D$49,4,FALSE)</f>
        <v>4</v>
      </c>
      <c r="V484" s="17">
        <f>VLOOKUP("F"&amp;TEXT(M484,"0"),Punten!$A$1:$D$39,4,FALSE)</f>
        <v>0</v>
      </c>
      <c r="W484" s="17">
        <f t="shared" si="25"/>
        <v>21</v>
      </c>
      <c r="X484" s="17" t="str">
        <f t="shared" si="26"/>
        <v>43170B19</v>
      </c>
      <c r="Y484" s="17" t="str">
        <f>VLOOKUP(A484,'Klasse omschrijving'!$A$1:$B$44,2,FALSE)</f>
        <v>Boys 19+</v>
      </c>
    </row>
    <row r="485" spans="1:25" ht="14.4" x14ac:dyDescent="0.3">
      <c r="A485" s="3" t="s">
        <v>44</v>
      </c>
      <c r="B485" s="3">
        <v>2321</v>
      </c>
      <c r="C485" s="3" t="s">
        <v>386</v>
      </c>
      <c r="D485" s="3" t="s">
        <v>773</v>
      </c>
      <c r="E485" s="18">
        <v>35676</v>
      </c>
      <c r="F485" s="3" t="s">
        <v>478</v>
      </c>
      <c r="G485" s="3">
        <v>3</v>
      </c>
      <c r="H485" s="3">
        <v>3</v>
      </c>
      <c r="I485" s="3">
        <v>2</v>
      </c>
      <c r="J485" s="3"/>
      <c r="K485" s="3"/>
      <c r="L485" s="3">
        <v>6</v>
      </c>
      <c r="M485" s="3"/>
      <c r="N485" s="32">
        <v>43170</v>
      </c>
      <c r="O485" s="16">
        <f t="shared" si="27"/>
        <v>8</v>
      </c>
      <c r="P485" s="17">
        <f>COUNTIF($X:$X,X485)</f>
        <v>27</v>
      </c>
      <c r="Q485" s="17">
        <f>VLOOKUP("M"&amp;TEXT(G485,"0"),Punten!$A$1:$D$40,4,FALSE)</f>
        <v>6</v>
      </c>
      <c r="R485" s="17">
        <f>VLOOKUP("M"&amp;TEXT(H485,"0"),Punten!$A$1:$D$40,4,FALSE)</f>
        <v>6</v>
      </c>
      <c r="S485" s="17">
        <f>VLOOKUP("M"&amp;TEXT(I485,"0"),Punten!$A$1:$D$40,4,FALSE)</f>
        <v>7</v>
      </c>
      <c r="T485" s="17">
        <f>VLOOKUP("K"&amp;TEXT(K485,"0"),Punten!$A$1:$D$40,4,FALSE)</f>
        <v>0</v>
      </c>
      <c r="U485" s="17">
        <f>VLOOKUP("H"&amp;TEXT(L485,"0"),Punten!$A$1:$D$49,4,FALSE)</f>
        <v>3</v>
      </c>
      <c r="V485" s="17">
        <f>VLOOKUP("F"&amp;TEXT(M485,"0"),Punten!$A$1:$D$39,4,FALSE)</f>
        <v>0</v>
      </c>
      <c r="W485" s="17">
        <f t="shared" si="25"/>
        <v>22</v>
      </c>
      <c r="X485" s="17" t="str">
        <f t="shared" si="26"/>
        <v>43170B19</v>
      </c>
      <c r="Y485" s="17" t="str">
        <f>VLOOKUP(A485,'Klasse omschrijving'!$A$1:$B$44,2,FALSE)</f>
        <v>Boys 19+</v>
      </c>
    </row>
    <row r="486" spans="1:25" ht="14.4" x14ac:dyDescent="0.3">
      <c r="A486" s="3" t="s">
        <v>44</v>
      </c>
      <c r="B486" s="3">
        <v>2878</v>
      </c>
      <c r="C486" s="3" t="s">
        <v>140</v>
      </c>
      <c r="D486" s="3" t="s">
        <v>589</v>
      </c>
      <c r="E486" s="18">
        <v>36209</v>
      </c>
      <c r="F486" s="3" t="s">
        <v>997</v>
      </c>
      <c r="G486" s="3">
        <v>4</v>
      </c>
      <c r="H486" s="3">
        <v>2</v>
      </c>
      <c r="I486" s="3">
        <v>4</v>
      </c>
      <c r="J486" s="3"/>
      <c r="K486" s="3"/>
      <c r="L486" s="3">
        <v>6</v>
      </c>
      <c r="M486" s="3"/>
      <c r="N486" s="32">
        <v>43170</v>
      </c>
      <c r="O486" s="16">
        <f t="shared" si="27"/>
        <v>10</v>
      </c>
      <c r="P486" s="17">
        <f>COUNTIF($X:$X,X486)</f>
        <v>27</v>
      </c>
      <c r="Q486" s="17">
        <f>VLOOKUP("M"&amp;TEXT(G486,"0"),Punten!$A$1:$D$40,4,FALSE)</f>
        <v>5</v>
      </c>
      <c r="R486" s="17">
        <f>VLOOKUP("M"&amp;TEXT(H486,"0"),Punten!$A$1:$D$40,4,FALSE)</f>
        <v>7</v>
      </c>
      <c r="S486" s="17">
        <f>VLOOKUP("M"&amp;TEXT(I486,"0"),Punten!$A$1:$D$40,4,FALSE)</f>
        <v>5</v>
      </c>
      <c r="T486" s="17">
        <f>VLOOKUP("K"&amp;TEXT(K486,"0"),Punten!$A$1:$D$40,4,FALSE)</f>
        <v>0</v>
      </c>
      <c r="U486" s="17">
        <f>VLOOKUP("H"&amp;TEXT(L486,"0"),Punten!$A$1:$D$49,4,FALSE)</f>
        <v>3</v>
      </c>
      <c r="V486" s="17">
        <f>VLOOKUP("F"&amp;TEXT(M486,"0"),Punten!$A$1:$D$39,4,FALSE)</f>
        <v>0</v>
      </c>
      <c r="W486" s="17">
        <f t="shared" si="25"/>
        <v>20</v>
      </c>
      <c r="X486" s="17" t="str">
        <f t="shared" si="26"/>
        <v>43170B19</v>
      </c>
      <c r="Y486" s="17" t="str">
        <f>VLOOKUP(A486,'Klasse omschrijving'!$A$1:$B$44,2,FALSE)</f>
        <v>Boys 19+</v>
      </c>
    </row>
    <row r="487" spans="1:25" ht="14.4" x14ac:dyDescent="0.3">
      <c r="A487" s="3" t="s">
        <v>44</v>
      </c>
      <c r="B487" s="3">
        <v>915</v>
      </c>
      <c r="C487" s="3" t="s">
        <v>93</v>
      </c>
      <c r="D487" s="3" t="s">
        <v>769</v>
      </c>
      <c r="E487" s="18">
        <v>36438</v>
      </c>
      <c r="F487" s="3" t="s">
        <v>78</v>
      </c>
      <c r="G487" s="3">
        <v>4</v>
      </c>
      <c r="H487" s="3">
        <v>3</v>
      </c>
      <c r="I487" s="3">
        <v>5</v>
      </c>
      <c r="J487" s="3"/>
      <c r="K487" s="3"/>
      <c r="L487" s="3">
        <v>7</v>
      </c>
      <c r="M487" s="3"/>
      <c r="N487" s="32">
        <v>43170</v>
      </c>
      <c r="O487" s="16">
        <f t="shared" si="27"/>
        <v>12</v>
      </c>
      <c r="P487" s="17">
        <f>COUNTIF($X:$X,X487)</f>
        <v>27</v>
      </c>
      <c r="Q487" s="17">
        <f>VLOOKUP("M"&amp;TEXT(G487,"0"),Punten!$A$1:$D$40,4,FALSE)</f>
        <v>5</v>
      </c>
      <c r="R487" s="17">
        <f>VLOOKUP("M"&amp;TEXT(H487,"0"),Punten!$A$1:$D$40,4,FALSE)</f>
        <v>6</v>
      </c>
      <c r="S487" s="17">
        <f>VLOOKUP("M"&amp;TEXT(I487,"0"),Punten!$A$1:$D$40,4,FALSE)</f>
        <v>4</v>
      </c>
      <c r="T487" s="17">
        <f>VLOOKUP("K"&amp;TEXT(K487,"0"),Punten!$A$1:$D$40,4,FALSE)</f>
        <v>0</v>
      </c>
      <c r="U487" s="17">
        <f>VLOOKUP("H"&amp;TEXT(L487,"0"),Punten!$A$1:$D$49,4,FALSE)</f>
        <v>2</v>
      </c>
      <c r="V487" s="17">
        <f>VLOOKUP("F"&amp;TEXT(M487,"0"),Punten!$A$1:$D$39,4,FALSE)</f>
        <v>0</v>
      </c>
      <c r="W487" s="17">
        <f t="shared" si="25"/>
        <v>17</v>
      </c>
      <c r="X487" s="17" t="str">
        <f t="shared" si="26"/>
        <v>43170B19</v>
      </c>
      <c r="Y487" s="17" t="str">
        <f>VLOOKUP(A487,'Klasse omschrijving'!$A$1:$B$44,2,FALSE)</f>
        <v>Boys 19+</v>
      </c>
    </row>
    <row r="488" spans="1:25" ht="14.4" x14ac:dyDescent="0.3">
      <c r="A488" s="3" t="s">
        <v>44</v>
      </c>
      <c r="B488" s="3">
        <v>49110</v>
      </c>
      <c r="C488" s="3" t="s">
        <v>177</v>
      </c>
      <c r="D488" s="3" t="s">
        <v>296</v>
      </c>
      <c r="E488" s="18">
        <v>36293</v>
      </c>
      <c r="F488" s="3" t="s">
        <v>166</v>
      </c>
      <c r="G488" s="3">
        <v>2</v>
      </c>
      <c r="H488" s="3">
        <v>2</v>
      </c>
      <c r="I488" s="3">
        <v>6</v>
      </c>
      <c r="J488" s="3"/>
      <c r="K488" s="3"/>
      <c r="L488" s="3">
        <v>7</v>
      </c>
      <c r="M488" s="3"/>
      <c r="N488" s="32">
        <v>43170</v>
      </c>
      <c r="O488" s="16">
        <f t="shared" si="27"/>
        <v>10</v>
      </c>
      <c r="P488" s="17">
        <f>COUNTIF($X:$X,X488)</f>
        <v>27</v>
      </c>
      <c r="Q488" s="17">
        <f>VLOOKUP("M"&amp;TEXT(G488,"0"),Punten!$A$1:$D$40,4,FALSE)</f>
        <v>7</v>
      </c>
      <c r="R488" s="17">
        <f>VLOOKUP("M"&amp;TEXT(H488,"0"),Punten!$A$1:$D$40,4,FALSE)</f>
        <v>7</v>
      </c>
      <c r="S488" s="17">
        <f>VLOOKUP("M"&amp;TEXT(I488,"0"),Punten!$A$1:$D$40,4,FALSE)</f>
        <v>3</v>
      </c>
      <c r="T488" s="17">
        <f>VLOOKUP("K"&amp;TEXT(K488,"0"),Punten!$A$1:$D$40,4,FALSE)</f>
        <v>0</v>
      </c>
      <c r="U488" s="17">
        <f>VLOOKUP("H"&amp;TEXT(L488,"0"),Punten!$A$1:$D$49,4,FALSE)</f>
        <v>2</v>
      </c>
      <c r="V488" s="17">
        <f>VLOOKUP("F"&amp;TEXT(M488,"0"),Punten!$A$1:$D$39,4,FALSE)</f>
        <v>0</v>
      </c>
      <c r="W488" s="17">
        <f t="shared" si="25"/>
        <v>19</v>
      </c>
      <c r="X488" s="17" t="str">
        <f t="shared" si="26"/>
        <v>43170B19</v>
      </c>
      <c r="Y488" s="17" t="str">
        <f>VLOOKUP(A488,'Klasse omschrijving'!$A$1:$B$44,2,FALSE)</f>
        <v>Boys 19+</v>
      </c>
    </row>
    <row r="489" spans="1:25" ht="14.4" x14ac:dyDescent="0.3">
      <c r="A489" s="3" t="s">
        <v>44</v>
      </c>
      <c r="B489" s="3">
        <v>53993</v>
      </c>
      <c r="C489" s="3" t="s">
        <v>72</v>
      </c>
      <c r="D489" s="3" t="s">
        <v>298</v>
      </c>
      <c r="E489" s="18">
        <v>31067</v>
      </c>
      <c r="F489" s="3" t="s">
        <v>1038</v>
      </c>
      <c r="G489" s="3">
        <v>4</v>
      </c>
      <c r="H489" s="3">
        <v>4</v>
      </c>
      <c r="I489" s="3">
        <v>3</v>
      </c>
      <c r="J489" s="3"/>
      <c r="K489" s="3"/>
      <c r="L489" s="3">
        <v>8</v>
      </c>
      <c r="M489" s="3"/>
      <c r="N489" s="32">
        <v>43170</v>
      </c>
      <c r="O489" s="16">
        <f t="shared" si="27"/>
        <v>11</v>
      </c>
      <c r="P489" s="17">
        <f>COUNTIF($X:$X,X489)</f>
        <v>27</v>
      </c>
      <c r="Q489" s="17">
        <f>VLOOKUP("M"&amp;TEXT(G489,"0"),Punten!$A$1:$D$40,4,FALSE)</f>
        <v>5</v>
      </c>
      <c r="R489" s="17">
        <f>VLOOKUP("M"&amp;TEXT(H489,"0"),Punten!$A$1:$D$40,4,FALSE)</f>
        <v>5</v>
      </c>
      <c r="S489" s="17">
        <f>VLOOKUP("M"&amp;TEXT(I489,"0"),Punten!$A$1:$D$40,4,FALSE)</f>
        <v>6</v>
      </c>
      <c r="T489" s="17">
        <f>VLOOKUP("K"&amp;TEXT(K489,"0"),Punten!$A$1:$D$40,4,FALSE)</f>
        <v>0</v>
      </c>
      <c r="U489" s="17">
        <f>VLOOKUP("H"&amp;TEXT(L489,"0"),Punten!$A$1:$D$49,4,FALSE)</f>
        <v>1</v>
      </c>
      <c r="V489" s="17">
        <f>VLOOKUP("F"&amp;TEXT(M489,"0"),Punten!$A$1:$D$39,4,FALSE)</f>
        <v>0</v>
      </c>
      <c r="W489" s="17">
        <f t="shared" si="25"/>
        <v>17</v>
      </c>
      <c r="X489" s="17" t="str">
        <f t="shared" si="26"/>
        <v>43170B19</v>
      </c>
      <c r="Y489" s="17" t="str">
        <f>VLOOKUP(A489,'Klasse omschrijving'!$A$1:$B$44,2,FALSE)</f>
        <v>Boys 19+</v>
      </c>
    </row>
    <row r="490" spans="1:25" ht="14.4" x14ac:dyDescent="0.3">
      <c r="A490" s="3" t="s">
        <v>44</v>
      </c>
      <c r="B490" s="3">
        <v>52316</v>
      </c>
      <c r="C490" s="3" t="s">
        <v>112</v>
      </c>
      <c r="D490" s="3" t="s">
        <v>774</v>
      </c>
      <c r="E490" s="18">
        <v>35263</v>
      </c>
      <c r="F490" s="3" t="s">
        <v>71</v>
      </c>
      <c r="G490" s="3">
        <v>4</v>
      </c>
      <c r="H490" s="3">
        <v>5</v>
      </c>
      <c r="I490" s="3">
        <v>4</v>
      </c>
      <c r="J490" s="3"/>
      <c r="K490" s="3"/>
      <c r="L490" s="3">
        <v>8</v>
      </c>
      <c r="M490" s="3"/>
      <c r="N490" s="32">
        <v>43170</v>
      </c>
      <c r="O490" s="16">
        <f t="shared" si="27"/>
        <v>13</v>
      </c>
      <c r="P490" s="17">
        <f>COUNTIF($X:$X,X490)</f>
        <v>27</v>
      </c>
      <c r="Q490" s="17">
        <f>VLOOKUP("M"&amp;TEXT(G490,"0"),Punten!$A$1:$D$40,4,FALSE)</f>
        <v>5</v>
      </c>
      <c r="R490" s="17">
        <f>VLOOKUP("M"&amp;TEXT(H490,"0"),Punten!$A$1:$D$40,4,FALSE)</f>
        <v>4</v>
      </c>
      <c r="S490" s="17">
        <f>VLOOKUP("M"&amp;TEXT(I490,"0"),Punten!$A$1:$D$40,4,FALSE)</f>
        <v>5</v>
      </c>
      <c r="T490" s="17">
        <f>VLOOKUP("K"&amp;TEXT(K490,"0"),Punten!$A$1:$D$40,4,FALSE)</f>
        <v>0</v>
      </c>
      <c r="U490" s="17">
        <f>VLOOKUP("H"&amp;TEXT(L490,"0"),Punten!$A$1:$D$49,4,FALSE)</f>
        <v>1</v>
      </c>
      <c r="V490" s="17">
        <f>VLOOKUP("F"&amp;TEXT(M490,"0"),Punten!$A$1:$D$39,4,FALSE)</f>
        <v>0</v>
      </c>
      <c r="W490" s="17">
        <f t="shared" si="25"/>
        <v>15</v>
      </c>
      <c r="X490" s="17" t="str">
        <f t="shared" si="26"/>
        <v>43170B19</v>
      </c>
      <c r="Y490" s="17" t="str">
        <f>VLOOKUP(A490,'Klasse omschrijving'!$A$1:$B$44,2,FALSE)</f>
        <v>Boys 19+</v>
      </c>
    </row>
    <row r="491" spans="1:25" ht="14.4" x14ac:dyDescent="0.3">
      <c r="A491" s="3" t="s">
        <v>44</v>
      </c>
      <c r="B491" s="3">
        <v>50589</v>
      </c>
      <c r="C491" s="3" t="s">
        <v>1090</v>
      </c>
      <c r="D491" s="3" t="s">
        <v>305</v>
      </c>
      <c r="E491" s="18">
        <v>35250</v>
      </c>
      <c r="F491" s="3" t="s">
        <v>202</v>
      </c>
      <c r="G491" s="3">
        <v>5</v>
      </c>
      <c r="H491" s="3">
        <v>6</v>
      </c>
      <c r="I491" s="3">
        <v>3</v>
      </c>
      <c r="J491" s="3"/>
      <c r="K491" s="3"/>
      <c r="L491" s="3"/>
      <c r="M491" s="3"/>
      <c r="N491" s="32">
        <v>43170</v>
      </c>
      <c r="O491" s="16">
        <f t="shared" si="27"/>
        <v>14</v>
      </c>
      <c r="P491" s="17">
        <f>COUNTIF($X:$X,X491)</f>
        <v>27</v>
      </c>
      <c r="Q491" s="17">
        <f>VLOOKUP("M"&amp;TEXT(G491,"0"),Punten!$A$1:$D$40,4,FALSE)</f>
        <v>4</v>
      </c>
      <c r="R491" s="17">
        <f>VLOOKUP("M"&amp;TEXT(H491,"0"),Punten!$A$1:$D$40,4,FALSE)</f>
        <v>3</v>
      </c>
      <c r="S491" s="17">
        <f>VLOOKUP("M"&amp;TEXT(I491,"0"),Punten!$A$1:$D$40,4,FALSE)</f>
        <v>6</v>
      </c>
      <c r="T491" s="17">
        <f>VLOOKUP("K"&amp;TEXT(K491,"0"),Punten!$A$1:$D$40,4,FALSE)</f>
        <v>0</v>
      </c>
      <c r="U491" s="17">
        <f>VLOOKUP("H"&amp;TEXT(L491,"0"),Punten!$A$1:$D$49,4,FALSE)</f>
        <v>0</v>
      </c>
      <c r="V491" s="17">
        <f>VLOOKUP("F"&amp;TEXT(M491,"0"),Punten!$A$1:$D$39,4,FALSE)</f>
        <v>0</v>
      </c>
      <c r="W491" s="17">
        <f t="shared" si="25"/>
        <v>13</v>
      </c>
      <c r="X491" s="17" t="str">
        <f t="shared" si="26"/>
        <v>43170B19</v>
      </c>
      <c r="Y491" s="17" t="str">
        <f>VLOOKUP(A491,'Klasse omschrijving'!$A$1:$B$44,2,FALSE)</f>
        <v>Boys 19+</v>
      </c>
    </row>
    <row r="492" spans="1:25" ht="14.4" x14ac:dyDescent="0.3">
      <c r="A492" s="3" t="s">
        <v>44</v>
      </c>
      <c r="B492" s="3">
        <v>44380</v>
      </c>
      <c r="C492" s="3" t="s">
        <v>266</v>
      </c>
      <c r="D492" s="3" t="s">
        <v>1091</v>
      </c>
      <c r="E492" s="18">
        <v>35097</v>
      </c>
      <c r="F492" s="3" t="s">
        <v>89</v>
      </c>
      <c r="G492" s="3">
        <v>6</v>
      </c>
      <c r="H492" s="3">
        <v>5</v>
      </c>
      <c r="I492" s="3">
        <v>4</v>
      </c>
      <c r="J492" s="3"/>
      <c r="K492" s="3"/>
      <c r="L492" s="3"/>
      <c r="M492" s="3"/>
      <c r="N492" s="32">
        <v>43170</v>
      </c>
      <c r="O492" s="16">
        <f t="shared" si="27"/>
        <v>15</v>
      </c>
      <c r="P492" s="17">
        <f>COUNTIF($X:$X,X492)</f>
        <v>27</v>
      </c>
      <c r="Q492" s="17">
        <f>VLOOKUP("M"&amp;TEXT(G492,"0"),Punten!$A$1:$D$40,4,FALSE)</f>
        <v>3</v>
      </c>
      <c r="R492" s="17">
        <f>VLOOKUP("M"&amp;TEXT(H492,"0"),Punten!$A$1:$D$40,4,FALSE)</f>
        <v>4</v>
      </c>
      <c r="S492" s="17">
        <f>VLOOKUP("M"&amp;TEXT(I492,"0"),Punten!$A$1:$D$40,4,FALSE)</f>
        <v>5</v>
      </c>
      <c r="T492" s="17">
        <f>VLOOKUP("K"&amp;TEXT(K492,"0"),Punten!$A$1:$D$40,4,FALSE)</f>
        <v>0</v>
      </c>
      <c r="U492" s="17">
        <f>VLOOKUP("H"&amp;TEXT(L492,"0"),Punten!$A$1:$D$49,4,FALSE)</f>
        <v>0</v>
      </c>
      <c r="V492" s="17">
        <f>VLOOKUP("F"&amp;TEXT(M492,"0"),Punten!$A$1:$D$39,4,FALSE)</f>
        <v>0</v>
      </c>
      <c r="W492" s="17">
        <f t="shared" si="25"/>
        <v>12</v>
      </c>
      <c r="X492" s="17" t="str">
        <f t="shared" si="26"/>
        <v>43170B19</v>
      </c>
      <c r="Y492" s="17" t="str">
        <f>VLOOKUP(A492,'Klasse omschrijving'!$A$1:$B$44,2,FALSE)</f>
        <v>Boys 19+</v>
      </c>
    </row>
    <row r="493" spans="1:25" ht="14.4" x14ac:dyDescent="0.3">
      <c r="A493" s="3" t="s">
        <v>44</v>
      </c>
      <c r="B493" s="3">
        <v>2139</v>
      </c>
      <c r="C493" s="3" t="s">
        <v>633</v>
      </c>
      <c r="D493" s="3" t="s">
        <v>775</v>
      </c>
      <c r="E493" s="18">
        <v>35187</v>
      </c>
      <c r="F493" s="3" t="s">
        <v>78</v>
      </c>
      <c r="G493" s="3">
        <v>5</v>
      </c>
      <c r="H493" s="3">
        <v>5</v>
      </c>
      <c r="I493" s="3">
        <v>5</v>
      </c>
      <c r="J493" s="3"/>
      <c r="K493" s="3"/>
      <c r="L493" s="3"/>
      <c r="M493" s="3"/>
      <c r="N493" s="32">
        <v>43170</v>
      </c>
      <c r="O493" s="16">
        <f t="shared" si="27"/>
        <v>15</v>
      </c>
      <c r="P493" s="17">
        <f>COUNTIF($X:$X,X493)</f>
        <v>27</v>
      </c>
      <c r="Q493" s="17">
        <f>VLOOKUP("M"&amp;TEXT(G493,"0"),Punten!$A$1:$D$40,4,FALSE)</f>
        <v>4</v>
      </c>
      <c r="R493" s="17">
        <f>VLOOKUP("M"&amp;TEXT(H493,"0"),Punten!$A$1:$D$40,4,FALSE)</f>
        <v>4</v>
      </c>
      <c r="S493" s="17">
        <f>VLOOKUP("M"&amp;TEXT(I493,"0"),Punten!$A$1:$D$40,4,FALSE)</f>
        <v>4</v>
      </c>
      <c r="T493" s="17">
        <f>VLOOKUP("K"&amp;TEXT(K493,"0"),Punten!$A$1:$D$40,4,FALSE)</f>
        <v>0</v>
      </c>
      <c r="U493" s="17">
        <f>VLOOKUP("H"&amp;TEXT(L493,"0"),Punten!$A$1:$D$49,4,FALSE)</f>
        <v>0</v>
      </c>
      <c r="V493" s="17">
        <f>VLOOKUP("F"&amp;TEXT(M493,"0"),Punten!$A$1:$D$39,4,FALSE)</f>
        <v>0</v>
      </c>
      <c r="W493" s="17">
        <f t="shared" si="25"/>
        <v>12</v>
      </c>
      <c r="X493" s="17" t="str">
        <f t="shared" si="26"/>
        <v>43170B19</v>
      </c>
      <c r="Y493" s="17" t="str">
        <f>VLOOKUP(A493,'Klasse omschrijving'!$A$1:$B$44,2,FALSE)</f>
        <v>Boys 19+</v>
      </c>
    </row>
    <row r="494" spans="1:25" ht="14.4" x14ac:dyDescent="0.3">
      <c r="A494" s="3" t="s">
        <v>44</v>
      </c>
      <c r="B494" s="3">
        <v>50443</v>
      </c>
      <c r="C494" s="3" t="s">
        <v>152</v>
      </c>
      <c r="D494" s="3" t="s">
        <v>299</v>
      </c>
      <c r="E494" s="18">
        <v>34862</v>
      </c>
      <c r="F494" s="3" t="s">
        <v>117</v>
      </c>
      <c r="G494" s="3">
        <v>5</v>
      </c>
      <c r="H494" s="3">
        <v>6</v>
      </c>
      <c r="I494" s="3">
        <v>5</v>
      </c>
      <c r="J494" s="3"/>
      <c r="K494" s="3"/>
      <c r="L494" s="3"/>
      <c r="M494" s="3"/>
      <c r="N494" s="32">
        <v>43170</v>
      </c>
      <c r="O494" s="16">
        <f t="shared" si="27"/>
        <v>16</v>
      </c>
      <c r="P494" s="17">
        <f>COUNTIF($X:$X,X494)</f>
        <v>27</v>
      </c>
      <c r="Q494" s="17">
        <f>VLOOKUP("M"&amp;TEXT(G494,"0"),Punten!$A$1:$D$40,4,FALSE)</f>
        <v>4</v>
      </c>
      <c r="R494" s="17">
        <f>VLOOKUP("M"&amp;TEXT(H494,"0"),Punten!$A$1:$D$40,4,FALSE)</f>
        <v>3</v>
      </c>
      <c r="S494" s="17">
        <f>VLOOKUP("M"&amp;TEXT(I494,"0"),Punten!$A$1:$D$40,4,FALSE)</f>
        <v>4</v>
      </c>
      <c r="T494" s="17">
        <f>VLOOKUP("K"&amp;TEXT(K494,"0"),Punten!$A$1:$D$40,4,FALSE)</f>
        <v>0</v>
      </c>
      <c r="U494" s="17">
        <f>VLOOKUP("H"&amp;TEXT(L494,"0"),Punten!$A$1:$D$49,4,FALSE)</f>
        <v>0</v>
      </c>
      <c r="V494" s="17">
        <f>VLOOKUP("F"&amp;TEXT(M494,"0"),Punten!$A$1:$D$39,4,FALSE)</f>
        <v>0</v>
      </c>
      <c r="W494" s="17">
        <f t="shared" si="25"/>
        <v>11</v>
      </c>
      <c r="X494" s="17" t="str">
        <f t="shared" si="26"/>
        <v>43170B19</v>
      </c>
      <c r="Y494" s="17" t="str">
        <f>VLOOKUP(A494,'Klasse omschrijving'!$A$1:$B$44,2,FALSE)</f>
        <v>Boys 19+</v>
      </c>
    </row>
    <row r="495" spans="1:25" ht="14.4" x14ac:dyDescent="0.3">
      <c r="A495" s="3" t="s">
        <v>44</v>
      </c>
      <c r="B495" s="3">
        <v>54942</v>
      </c>
      <c r="C495" s="3" t="s">
        <v>113</v>
      </c>
      <c r="D495" s="3" t="s">
        <v>1092</v>
      </c>
      <c r="E495" s="18">
        <v>32903</v>
      </c>
      <c r="F495" s="3" t="s">
        <v>132</v>
      </c>
      <c r="G495" s="3">
        <v>6</v>
      </c>
      <c r="H495" s="3">
        <v>6</v>
      </c>
      <c r="I495" s="3">
        <v>5</v>
      </c>
      <c r="J495" s="3"/>
      <c r="K495" s="3"/>
      <c r="L495" s="3"/>
      <c r="M495" s="3"/>
      <c r="N495" s="32">
        <v>43170</v>
      </c>
      <c r="O495" s="16">
        <f t="shared" si="27"/>
        <v>17</v>
      </c>
      <c r="P495" s="17">
        <f>COUNTIF($X:$X,X495)</f>
        <v>27</v>
      </c>
      <c r="Q495" s="17">
        <f>VLOOKUP("M"&amp;TEXT(G495,"0"),Punten!$A$1:$D$40,4,FALSE)</f>
        <v>3</v>
      </c>
      <c r="R495" s="17">
        <f>VLOOKUP("M"&amp;TEXT(H495,"0"),Punten!$A$1:$D$40,4,FALSE)</f>
        <v>3</v>
      </c>
      <c r="S495" s="17">
        <f>VLOOKUP("M"&amp;TEXT(I495,"0"),Punten!$A$1:$D$40,4,FALSE)</f>
        <v>4</v>
      </c>
      <c r="T495" s="17">
        <f>VLOOKUP("K"&amp;TEXT(K495,"0"),Punten!$A$1:$D$40,4,FALSE)</f>
        <v>0</v>
      </c>
      <c r="U495" s="17">
        <f>VLOOKUP("H"&amp;TEXT(L495,"0"),Punten!$A$1:$D$49,4,FALSE)</f>
        <v>0</v>
      </c>
      <c r="V495" s="17">
        <f>VLOOKUP("F"&amp;TEXT(M495,"0"),Punten!$A$1:$D$39,4,FALSE)</f>
        <v>0</v>
      </c>
      <c r="W495" s="17">
        <f t="shared" si="25"/>
        <v>10</v>
      </c>
      <c r="X495" s="17" t="str">
        <f t="shared" si="26"/>
        <v>43170B19</v>
      </c>
      <c r="Y495" s="17" t="str">
        <f>VLOOKUP(A495,'Klasse omschrijving'!$A$1:$B$44,2,FALSE)</f>
        <v>Boys 19+</v>
      </c>
    </row>
    <row r="496" spans="1:25" ht="14.4" x14ac:dyDescent="0.3">
      <c r="A496" s="3" t="s">
        <v>44</v>
      </c>
      <c r="B496" s="3">
        <v>54057</v>
      </c>
      <c r="C496" s="3" t="s">
        <v>69</v>
      </c>
      <c r="D496" s="3" t="s">
        <v>868</v>
      </c>
      <c r="E496" s="18">
        <v>33618</v>
      </c>
      <c r="F496" s="3" t="s">
        <v>73</v>
      </c>
      <c r="G496" s="3">
        <v>5</v>
      </c>
      <c r="H496" s="3">
        <v>3</v>
      </c>
      <c r="I496" s="3">
        <v>6</v>
      </c>
      <c r="J496" s="3"/>
      <c r="K496" s="3"/>
      <c r="L496" s="3"/>
      <c r="M496" s="3"/>
      <c r="N496" s="32">
        <v>43170</v>
      </c>
      <c r="O496" s="16">
        <f t="shared" si="27"/>
        <v>14</v>
      </c>
      <c r="P496" s="17">
        <f>COUNTIF($X:$X,X496)</f>
        <v>27</v>
      </c>
      <c r="Q496" s="17">
        <f>VLOOKUP("M"&amp;TEXT(G496,"0"),Punten!$A$1:$D$40,4,FALSE)</f>
        <v>4</v>
      </c>
      <c r="R496" s="17">
        <f>VLOOKUP("M"&amp;TEXT(H496,"0"),Punten!$A$1:$D$40,4,FALSE)</f>
        <v>6</v>
      </c>
      <c r="S496" s="17">
        <f>VLOOKUP("M"&amp;TEXT(I496,"0"),Punten!$A$1:$D$40,4,FALSE)</f>
        <v>3</v>
      </c>
      <c r="T496" s="17">
        <f>VLOOKUP("K"&amp;TEXT(K496,"0"),Punten!$A$1:$D$40,4,FALSE)</f>
        <v>0</v>
      </c>
      <c r="U496" s="17">
        <f>VLOOKUP("H"&amp;TEXT(L496,"0"),Punten!$A$1:$D$49,4,FALSE)</f>
        <v>0</v>
      </c>
      <c r="V496" s="17">
        <f>VLOOKUP("F"&amp;TEXT(M496,"0"),Punten!$A$1:$D$39,4,FALSE)</f>
        <v>0</v>
      </c>
      <c r="W496" s="17">
        <f t="shared" si="25"/>
        <v>13</v>
      </c>
      <c r="X496" s="17" t="str">
        <f t="shared" si="26"/>
        <v>43170B19</v>
      </c>
      <c r="Y496" s="17" t="str">
        <f>VLOOKUP(A496,'Klasse omschrijving'!$A$1:$B$44,2,FALSE)</f>
        <v>Boys 19+</v>
      </c>
    </row>
    <row r="497" spans="1:25" ht="14.4" x14ac:dyDescent="0.3">
      <c r="A497" s="3" t="s">
        <v>44</v>
      </c>
      <c r="B497" s="3">
        <v>42899</v>
      </c>
      <c r="C497" s="3" t="s">
        <v>1023</v>
      </c>
      <c r="D497" s="3" t="s">
        <v>359</v>
      </c>
      <c r="E497" s="18">
        <v>35998</v>
      </c>
      <c r="F497" s="3" t="s">
        <v>308</v>
      </c>
      <c r="G497" s="3">
        <v>7</v>
      </c>
      <c r="H497" s="3">
        <v>4</v>
      </c>
      <c r="I497" s="3">
        <v>6</v>
      </c>
      <c r="J497" s="3"/>
      <c r="K497" s="3"/>
      <c r="L497" s="3"/>
      <c r="M497" s="3"/>
      <c r="N497" s="32">
        <v>43170</v>
      </c>
      <c r="O497" s="16">
        <f t="shared" si="27"/>
        <v>17</v>
      </c>
      <c r="P497" s="17">
        <f>COUNTIF($X:$X,X497)</f>
        <v>27</v>
      </c>
      <c r="Q497" s="17">
        <f>VLOOKUP("M"&amp;TEXT(G497,"0"),Punten!$A$1:$D$40,4,FALSE)</f>
        <v>2</v>
      </c>
      <c r="R497" s="17">
        <f>VLOOKUP("M"&amp;TEXT(H497,"0"),Punten!$A$1:$D$40,4,FALSE)</f>
        <v>5</v>
      </c>
      <c r="S497" s="17">
        <f>VLOOKUP("M"&amp;TEXT(I497,"0"),Punten!$A$1:$D$40,4,FALSE)</f>
        <v>3</v>
      </c>
      <c r="T497" s="17">
        <f>VLOOKUP("K"&amp;TEXT(K497,"0"),Punten!$A$1:$D$40,4,FALSE)</f>
        <v>0</v>
      </c>
      <c r="U497" s="17">
        <f>VLOOKUP("H"&amp;TEXT(L497,"0"),Punten!$A$1:$D$49,4,FALSE)</f>
        <v>0</v>
      </c>
      <c r="V497" s="17">
        <f>VLOOKUP("F"&amp;TEXT(M497,"0"),Punten!$A$1:$D$39,4,FALSE)</f>
        <v>0</v>
      </c>
      <c r="W497" s="17">
        <f t="shared" si="25"/>
        <v>10</v>
      </c>
      <c r="X497" s="17" t="str">
        <f t="shared" si="26"/>
        <v>43170B19</v>
      </c>
      <c r="Y497" s="17" t="str">
        <f>VLOOKUP(A497,'Klasse omschrijving'!$A$1:$B$44,2,FALSE)</f>
        <v>Boys 19+</v>
      </c>
    </row>
    <row r="498" spans="1:25" ht="14.4" x14ac:dyDescent="0.3">
      <c r="A498" s="3" t="s">
        <v>44</v>
      </c>
      <c r="B498" s="3">
        <v>1813</v>
      </c>
      <c r="C498" s="3" t="s">
        <v>119</v>
      </c>
      <c r="D498" s="3" t="s">
        <v>901</v>
      </c>
      <c r="E498" s="18">
        <v>28299</v>
      </c>
      <c r="F498" s="3" t="s">
        <v>478</v>
      </c>
      <c r="G498" s="3">
        <v>7</v>
      </c>
      <c r="H498" s="3">
        <v>6</v>
      </c>
      <c r="I498" s="3">
        <v>6</v>
      </c>
      <c r="J498" s="3"/>
      <c r="K498" s="3"/>
      <c r="L498" s="3"/>
      <c r="M498" s="3"/>
      <c r="N498" s="32">
        <v>43170</v>
      </c>
      <c r="O498" s="16">
        <f t="shared" si="27"/>
        <v>19</v>
      </c>
      <c r="P498" s="17">
        <f>COUNTIF($X:$X,X498)</f>
        <v>27</v>
      </c>
      <c r="Q498" s="17">
        <f>VLOOKUP("M"&amp;TEXT(G498,"0"),Punten!$A$1:$D$40,4,FALSE)</f>
        <v>2</v>
      </c>
      <c r="R498" s="17">
        <f>VLOOKUP("M"&amp;TEXT(H498,"0"),Punten!$A$1:$D$40,4,FALSE)</f>
        <v>3</v>
      </c>
      <c r="S498" s="17">
        <f>VLOOKUP("M"&amp;TEXT(I498,"0"),Punten!$A$1:$D$40,4,FALSE)</f>
        <v>3</v>
      </c>
      <c r="T498" s="17">
        <f>VLOOKUP("K"&amp;TEXT(K498,"0"),Punten!$A$1:$D$40,4,FALSE)</f>
        <v>0</v>
      </c>
      <c r="U498" s="17">
        <f>VLOOKUP("H"&amp;TEXT(L498,"0"),Punten!$A$1:$D$49,4,FALSE)</f>
        <v>0</v>
      </c>
      <c r="V498" s="17">
        <f>VLOOKUP("F"&amp;TEXT(M498,"0"),Punten!$A$1:$D$39,4,FALSE)</f>
        <v>0</v>
      </c>
      <c r="W498" s="17">
        <f t="shared" si="25"/>
        <v>8</v>
      </c>
      <c r="X498" s="17" t="str">
        <f t="shared" si="26"/>
        <v>43170B19</v>
      </c>
      <c r="Y498" s="17" t="str">
        <f>VLOOKUP(A498,'Klasse omschrijving'!$A$1:$B$44,2,FALSE)</f>
        <v>Boys 19+</v>
      </c>
    </row>
    <row r="499" spans="1:25" ht="14.4" x14ac:dyDescent="0.3">
      <c r="A499" s="3" t="s">
        <v>44</v>
      </c>
      <c r="B499" s="3">
        <v>629</v>
      </c>
      <c r="C499" s="3" t="s">
        <v>357</v>
      </c>
      <c r="D499" s="33" t="s">
        <v>291</v>
      </c>
      <c r="E499" s="18">
        <v>36382</v>
      </c>
      <c r="F499" s="3" t="s">
        <v>997</v>
      </c>
      <c r="G499" s="3">
        <v>6</v>
      </c>
      <c r="H499" s="3">
        <v>5</v>
      </c>
      <c r="I499" s="3">
        <v>7</v>
      </c>
      <c r="J499" s="3"/>
      <c r="K499" s="3"/>
      <c r="L499" s="3"/>
      <c r="M499" s="3"/>
      <c r="N499" s="32">
        <v>43170</v>
      </c>
      <c r="O499" s="16">
        <f t="shared" si="27"/>
        <v>18</v>
      </c>
      <c r="P499" s="17">
        <f>COUNTIF($X:$X,X499)</f>
        <v>27</v>
      </c>
      <c r="Q499" s="17">
        <f>VLOOKUP("M"&amp;TEXT(G499,"0"),Punten!$A$1:$D$40,4,FALSE)</f>
        <v>3</v>
      </c>
      <c r="R499" s="17">
        <f>VLOOKUP("M"&amp;TEXT(H499,"0"),Punten!$A$1:$D$40,4,FALSE)</f>
        <v>4</v>
      </c>
      <c r="S499" s="17">
        <f>VLOOKUP("M"&amp;TEXT(I499,"0"),Punten!$A$1:$D$40,4,FALSE)</f>
        <v>2</v>
      </c>
      <c r="T499" s="17">
        <f>VLOOKUP("K"&amp;TEXT(K499,"0"),Punten!$A$1:$D$40,4,FALSE)</f>
        <v>0</v>
      </c>
      <c r="U499" s="17">
        <f>VLOOKUP("H"&amp;TEXT(L499,"0"),Punten!$A$1:$D$49,4,FALSE)</f>
        <v>0</v>
      </c>
      <c r="V499" s="17">
        <f>VLOOKUP("F"&amp;TEXT(M499,"0"),Punten!$A$1:$D$39,4,FALSE)</f>
        <v>0</v>
      </c>
      <c r="W499" s="17">
        <f t="shared" si="25"/>
        <v>9</v>
      </c>
      <c r="X499" s="17" t="str">
        <f t="shared" si="26"/>
        <v>43170B19</v>
      </c>
      <c r="Y499" s="17" t="str">
        <f>VLOOKUP(A499,'Klasse omschrijving'!$A$1:$B$44,2,FALSE)</f>
        <v>Boys 19+</v>
      </c>
    </row>
    <row r="500" spans="1:25" ht="14.4" x14ac:dyDescent="0.3">
      <c r="A500" s="3" t="s">
        <v>44</v>
      </c>
      <c r="B500" s="3">
        <v>3173</v>
      </c>
      <c r="C500" s="3" t="s">
        <v>592</v>
      </c>
      <c r="D500" s="3" t="s">
        <v>593</v>
      </c>
      <c r="E500" s="18">
        <v>34927</v>
      </c>
      <c r="F500" s="3" t="s">
        <v>424</v>
      </c>
      <c r="G500" s="3">
        <v>6</v>
      </c>
      <c r="H500" s="3">
        <v>7</v>
      </c>
      <c r="I500" s="3">
        <v>9</v>
      </c>
      <c r="J500" s="3"/>
      <c r="K500" s="3"/>
      <c r="L500" s="3"/>
      <c r="M500" s="3"/>
      <c r="N500" s="32">
        <v>43170</v>
      </c>
      <c r="O500" s="16">
        <f t="shared" si="27"/>
        <v>22</v>
      </c>
      <c r="P500" s="17">
        <f>COUNTIF($X:$X,X500)</f>
        <v>27</v>
      </c>
      <c r="Q500" s="17">
        <f>VLOOKUP("M"&amp;TEXT(G500,"0"),Punten!$A$1:$D$40,4,FALSE)</f>
        <v>3</v>
      </c>
      <c r="R500" s="17">
        <f>VLOOKUP("M"&amp;TEXT(H500,"0"),Punten!$A$1:$D$40,4,FALSE)</f>
        <v>2</v>
      </c>
      <c r="S500" s="17">
        <f>VLOOKUP("M"&amp;TEXT(I500,"0"),Punten!$A$1:$D$40,4,FALSE)</f>
        <v>0</v>
      </c>
      <c r="T500" s="17">
        <f>VLOOKUP("K"&amp;TEXT(K500,"0"),Punten!$A$1:$D$40,4,FALSE)</f>
        <v>0</v>
      </c>
      <c r="U500" s="17">
        <f>VLOOKUP("H"&amp;TEXT(L500,"0"),Punten!$A$1:$D$49,4,FALSE)</f>
        <v>0</v>
      </c>
      <c r="V500" s="17">
        <f>VLOOKUP("F"&amp;TEXT(M500,"0"),Punten!$A$1:$D$39,4,FALSE)</f>
        <v>0</v>
      </c>
      <c r="W500" s="17">
        <f t="shared" si="25"/>
        <v>5</v>
      </c>
      <c r="X500" s="17" t="str">
        <f t="shared" si="26"/>
        <v>43170B19</v>
      </c>
      <c r="Y500" s="17" t="str">
        <f>VLOOKUP(A500,'Klasse omschrijving'!$A$1:$B$44,2,FALSE)</f>
        <v>Boys 19+</v>
      </c>
    </row>
    <row r="501" spans="1:25" ht="14.4" x14ac:dyDescent="0.3">
      <c r="A501" s="3" t="s">
        <v>44</v>
      </c>
      <c r="B501" s="3">
        <v>2215</v>
      </c>
      <c r="C501" s="3" t="s">
        <v>157</v>
      </c>
      <c r="D501" s="3" t="s">
        <v>720</v>
      </c>
      <c r="E501" s="18">
        <v>28841</v>
      </c>
      <c r="F501" s="3" t="s">
        <v>478</v>
      </c>
      <c r="G501" s="3">
        <v>7</v>
      </c>
      <c r="H501" s="3">
        <v>9</v>
      </c>
      <c r="I501" s="3">
        <v>9</v>
      </c>
      <c r="J501" s="3"/>
      <c r="K501" s="3"/>
      <c r="L501" s="3"/>
      <c r="M501" s="3"/>
      <c r="N501" s="32">
        <v>43170</v>
      </c>
      <c r="O501" s="16">
        <f t="shared" si="27"/>
        <v>25</v>
      </c>
      <c r="P501" s="17">
        <f>COUNTIF($X:$X,X501)</f>
        <v>27</v>
      </c>
      <c r="Q501" s="17">
        <f>VLOOKUP("M"&amp;TEXT(G501,"0"),Punten!$A$1:$D$40,4,FALSE)</f>
        <v>2</v>
      </c>
      <c r="R501" s="17">
        <f>VLOOKUP("M"&amp;TEXT(H501,"0"),Punten!$A$1:$D$40,4,FALSE)</f>
        <v>0</v>
      </c>
      <c r="S501" s="17">
        <f>VLOOKUP("M"&amp;TEXT(I501,"0"),Punten!$A$1:$D$40,4,FALSE)</f>
        <v>0</v>
      </c>
      <c r="T501" s="17">
        <f>VLOOKUP("K"&amp;TEXT(K501,"0"),Punten!$A$1:$D$40,4,FALSE)</f>
        <v>0</v>
      </c>
      <c r="U501" s="17">
        <f>VLOOKUP("H"&amp;TEXT(L501,"0"),Punten!$A$1:$D$49,4,FALSE)</f>
        <v>0</v>
      </c>
      <c r="V501" s="17">
        <f>VLOOKUP("F"&amp;TEXT(M501,"0"),Punten!$A$1:$D$39,4,FALSE)</f>
        <v>0</v>
      </c>
      <c r="W501" s="17">
        <f t="shared" si="25"/>
        <v>2</v>
      </c>
      <c r="X501" s="17" t="str">
        <f t="shared" si="26"/>
        <v>43170B19</v>
      </c>
      <c r="Y501" s="17" t="str">
        <f>VLOOKUP(A501,'Klasse omschrijving'!$A$1:$B$44,2,FALSE)</f>
        <v>Boys 19+</v>
      </c>
    </row>
    <row r="502" spans="1:25" ht="14.4" x14ac:dyDescent="0.3">
      <c r="A502" s="3" t="s">
        <v>719</v>
      </c>
      <c r="B502" s="3">
        <v>47120</v>
      </c>
      <c r="C502" s="3" t="s">
        <v>120</v>
      </c>
      <c r="D502" s="3" t="s">
        <v>256</v>
      </c>
      <c r="E502" s="18">
        <v>37974</v>
      </c>
      <c r="F502" s="3" t="s">
        <v>73</v>
      </c>
      <c r="G502" s="3">
        <v>1</v>
      </c>
      <c r="H502" s="3">
        <v>1</v>
      </c>
      <c r="I502" s="3">
        <v>2</v>
      </c>
      <c r="J502" s="3"/>
      <c r="K502" s="3"/>
      <c r="L502" s="3"/>
      <c r="M502" s="3">
        <v>1</v>
      </c>
      <c r="N502" s="32">
        <v>43170</v>
      </c>
      <c r="O502" s="16">
        <f t="shared" si="27"/>
        <v>4</v>
      </c>
      <c r="P502" s="17">
        <f>COUNTIF($X:$X,X502)</f>
        <v>9</v>
      </c>
      <c r="Q502" s="17">
        <f>VLOOKUP("M"&amp;TEXT(G502,"0"),Punten!$A$1:$D$40,4,FALSE)</f>
        <v>8</v>
      </c>
      <c r="R502" s="17">
        <f>VLOOKUP("M"&amp;TEXT(H502,"0"),Punten!$A$1:$D$40,4,FALSE)</f>
        <v>8</v>
      </c>
      <c r="S502" s="17">
        <f>VLOOKUP("M"&amp;TEXT(I502,"0"),Punten!$A$1:$D$40,4,FALSE)</f>
        <v>7</v>
      </c>
      <c r="T502" s="17">
        <f>VLOOKUP("K"&amp;TEXT(K502,"0"),Punten!$A$1:$D$40,4,FALSE)</f>
        <v>0</v>
      </c>
      <c r="U502" s="17">
        <f>VLOOKUP("H"&amp;TEXT(L502,"0"),Punten!$A$1:$D$49,4,FALSE)</f>
        <v>0</v>
      </c>
      <c r="V502" s="17">
        <f>VLOOKUP("F"&amp;TEXT(M502,"0"),Punten!$A$1:$D$39,4,FALSE)</f>
        <v>50</v>
      </c>
      <c r="W502" s="17">
        <f t="shared" si="25"/>
        <v>73</v>
      </c>
      <c r="X502" s="17" t="str">
        <f t="shared" si="26"/>
        <v>43170C16</v>
      </c>
      <c r="Y502" s="17" t="str">
        <f>VLOOKUP(A502,'Klasse omschrijving'!$A$1:$B$44,2,FALSE)</f>
        <v>Cruisers 16-</v>
      </c>
    </row>
    <row r="503" spans="1:25" ht="14.4" x14ac:dyDescent="0.3">
      <c r="A503" s="3" t="s">
        <v>719</v>
      </c>
      <c r="B503" s="3">
        <v>41826</v>
      </c>
      <c r="C503" s="3" t="s">
        <v>77</v>
      </c>
      <c r="D503" s="3" t="s">
        <v>262</v>
      </c>
      <c r="E503" s="18">
        <v>37365</v>
      </c>
      <c r="F503" s="3" t="s">
        <v>161</v>
      </c>
      <c r="G503" s="3">
        <v>3</v>
      </c>
      <c r="H503" s="3">
        <v>3</v>
      </c>
      <c r="I503" s="3">
        <v>3</v>
      </c>
      <c r="J503" s="3"/>
      <c r="K503" s="3"/>
      <c r="L503" s="3"/>
      <c r="M503" s="3">
        <v>2</v>
      </c>
      <c r="N503" s="32">
        <v>43170</v>
      </c>
      <c r="O503" s="16">
        <f t="shared" si="27"/>
        <v>9</v>
      </c>
      <c r="P503" s="17">
        <f>COUNTIF($X:$X,X503)</f>
        <v>9</v>
      </c>
      <c r="Q503" s="17">
        <f>VLOOKUP("M"&amp;TEXT(G503,"0"),Punten!$A$1:$D$40,4,FALSE)</f>
        <v>6</v>
      </c>
      <c r="R503" s="17">
        <f>VLOOKUP("M"&amp;TEXT(H503,"0"),Punten!$A$1:$D$40,4,FALSE)</f>
        <v>6</v>
      </c>
      <c r="S503" s="17">
        <f>VLOOKUP("M"&amp;TEXT(I503,"0"),Punten!$A$1:$D$40,4,FALSE)</f>
        <v>6</v>
      </c>
      <c r="T503" s="17">
        <f>VLOOKUP("K"&amp;TEXT(K503,"0"),Punten!$A$1:$D$40,4,FALSE)</f>
        <v>0</v>
      </c>
      <c r="U503" s="17">
        <f>VLOOKUP("H"&amp;TEXT(L503,"0"),Punten!$A$1:$D$49,4,FALSE)</f>
        <v>0</v>
      </c>
      <c r="V503" s="17">
        <f>VLOOKUP("F"&amp;TEXT(M503,"0"),Punten!$A$1:$D$39,4,FALSE)</f>
        <v>30</v>
      </c>
      <c r="W503" s="17">
        <f t="shared" si="25"/>
        <v>48</v>
      </c>
      <c r="X503" s="17" t="str">
        <f t="shared" si="26"/>
        <v>43170C16</v>
      </c>
      <c r="Y503" s="17" t="str">
        <f>VLOOKUP(A503,'Klasse omschrijving'!$A$1:$B$44,2,FALSE)</f>
        <v>Cruisers 16-</v>
      </c>
    </row>
    <row r="504" spans="1:25" ht="14.4" x14ac:dyDescent="0.3">
      <c r="A504" s="3" t="s">
        <v>719</v>
      </c>
      <c r="B504" s="3">
        <v>55038</v>
      </c>
      <c r="C504" s="3" t="s">
        <v>138</v>
      </c>
      <c r="D504" s="3" t="s">
        <v>272</v>
      </c>
      <c r="E504" s="18">
        <v>37460</v>
      </c>
      <c r="F504" s="3" t="s">
        <v>132</v>
      </c>
      <c r="G504" s="3">
        <v>1</v>
      </c>
      <c r="H504" s="3">
        <v>1</v>
      </c>
      <c r="I504" s="3">
        <v>1</v>
      </c>
      <c r="J504" s="3"/>
      <c r="K504" s="3"/>
      <c r="L504" s="3"/>
      <c r="M504" s="3">
        <v>3</v>
      </c>
      <c r="N504" s="32">
        <v>43170</v>
      </c>
      <c r="O504" s="16">
        <f t="shared" si="27"/>
        <v>3</v>
      </c>
      <c r="P504" s="17">
        <f>COUNTIF($X:$X,X504)</f>
        <v>9</v>
      </c>
      <c r="Q504" s="17">
        <f>VLOOKUP("M"&amp;TEXT(G504,"0"),Punten!$A$1:$D$40,4,FALSE)</f>
        <v>8</v>
      </c>
      <c r="R504" s="17">
        <f>VLOOKUP("M"&amp;TEXT(H504,"0"),Punten!$A$1:$D$40,4,FALSE)</f>
        <v>8</v>
      </c>
      <c r="S504" s="17">
        <f>VLOOKUP("M"&amp;TEXT(I504,"0"),Punten!$A$1:$D$40,4,FALSE)</f>
        <v>8</v>
      </c>
      <c r="T504" s="17">
        <f>VLOOKUP("K"&amp;TEXT(K504,"0"),Punten!$A$1:$D$40,4,FALSE)</f>
        <v>0</v>
      </c>
      <c r="U504" s="17">
        <f>VLOOKUP("H"&amp;TEXT(L504,"0"),Punten!$A$1:$D$49,4,FALSE)</f>
        <v>0</v>
      </c>
      <c r="V504" s="17">
        <f>VLOOKUP("F"&amp;TEXT(M504,"0"),Punten!$A$1:$D$39,4,FALSE)</f>
        <v>25</v>
      </c>
      <c r="W504" s="17">
        <f t="shared" si="25"/>
        <v>49</v>
      </c>
      <c r="X504" s="17" t="str">
        <f t="shared" si="26"/>
        <v>43170C16</v>
      </c>
      <c r="Y504" s="17" t="str">
        <f>VLOOKUP(A504,'Klasse omschrijving'!$A$1:$B$44,2,FALSE)</f>
        <v>Cruisers 16-</v>
      </c>
    </row>
    <row r="505" spans="1:25" ht="14.4" x14ac:dyDescent="0.3">
      <c r="A505" s="3" t="s">
        <v>719</v>
      </c>
      <c r="B505" s="3">
        <v>45605</v>
      </c>
      <c r="C505" s="3" t="s">
        <v>114</v>
      </c>
      <c r="D505" s="3" t="s">
        <v>209</v>
      </c>
      <c r="E505" s="18">
        <v>38559</v>
      </c>
      <c r="F505" s="3" t="s">
        <v>1035</v>
      </c>
      <c r="G505" s="3">
        <v>2</v>
      </c>
      <c r="H505" s="3">
        <v>3</v>
      </c>
      <c r="I505" s="3">
        <v>2</v>
      </c>
      <c r="J505" s="3"/>
      <c r="K505" s="3"/>
      <c r="L505" s="3"/>
      <c r="M505" s="3">
        <v>4</v>
      </c>
      <c r="N505" s="32">
        <v>43170</v>
      </c>
      <c r="O505" s="16">
        <f t="shared" si="27"/>
        <v>7</v>
      </c>
      <c r="P505" s="17">
        <f>COUNTIF($X:$X,X505)</f>
        <v>9</v>
      </c>
      <c r="Q505" s="17">
        <f>VLOOKUP("M"&amp;TEXT(G505,"0"),Punten!$A$1:$D$40,4,FALSE)</f>
        <v>7</v>
      </c>
      <c r="R505" s="17">
        <f>VLOOKUP("M"&amp;TEXT(H505,"0"),Punten!$A$1:$D$40,4,FALSE)</f>
        <v>6</v>
      </c>
      <c r="S505" s="17">
        <f>VLOOKUP("M"&amp;TEXT(I505,"0"),Punten!$A$1:$D$40,4,FALSE)</f>
        <v>7</v>
      </c>
      <c r="T505" s="17">
        <f>VLOOKUP("K"&amp;TEXT(K505,"0"),Punten!$A$1:$D$40,4,FALSE)</f>
        <v>0</v>
      </c>
      <c r="U505" s="17">
        <f>VLOOKUP("H"&amp;TEXT(L505,"0"),Punten!$A$1:$D$49,4,FALSE)</f>
        <v>0</v>
      </c>
      <c r="V505" s="17">
        <f>VLOOKUP("F"&amp;TEXT(M505,"0"),Punten!$A$1:$D$39,4,FALSE)</f>
        <v>20</v>
      </c>
      <c r="W505" s="17">
        <f t="shared" si="25"/>
        <v>40</v>
      </c>
      <c r="X505" s="17" t="str">
        <f t="shared" si="26"/>
        <v>43170C16</v>
      </c>
      <c r="Y505" s="17" t="str">
        <f>VLOOKUP(A505,'Klasse omschrijving'!$A$1:$B$44,2,FALSE)</f>
        <v>Cruisers 16-</v>
      </c>
    </row>
    <row r="506" spans="1:25" ht="14.4" x14ac:dyDescent="0.3">
      <c r="A506" s="3" t="s">
        <v>719</v>
      </c>
      <c r="B506" s="3">
        <v>3049</v>
      </c>
      <c r="C506" s="3" t="s">
        <v>177</v>
      </c>
      <c r="D506" s="3" t="s">
        <v>229</v>
      </c>
      <c r="E506" s="18">
        <v>38057</v>
      </c>
      <c r="F506" s="3" t="s">
        <v>997</v>
      </c>
      <c r="G506" s="3">
        <v>2</v>
      </c>
      <c r="H506" s="3">
        <v>2</v>
      </c>
      <c r="I506" s="3">
        <v>1</v>
      </c>
      <c r="J506" s="3"/>
      <c r="K506" s="3"/>
      <c r="L506" s="3"/>
      <c r="M506" s="3">
        <v>5</v>
      </c>
      <c r="N506" s="32">
        <v>43170</v>
      </c>
      <c r="O506" s="16">
        <f t="shared" si="27"/>
        <v>5</v>
      </c>
      <c r="P506" s="17">
        <f>COUNTIF($X:$X,X506)</f>
        <v>9</v>
      </c>
      <c r="Q506" s="17">
        <f>VLOOKUP("M"&amp;TEXT(G506,"0"),Punten!$A$1:$D$40,4,FALSE)</f>
        <v>7</v>
      </c>
      <c r="R506" s="17">
        <f>VLOOKUP("M"&amp;TEXT(H506,"0"),Punten!$A$1:$D$40,4,FALSE)</f>
        <v>7</v>
      </c>
      <c r="S506" s="17">
        <f>VLOOKUP("M"&amp;TEXT(I506,"0"),Punten!$A$1:$D$40,4,FALSE)</f>
        <v>8</v>
      </c>
      <c r="T506" s="17">
        <f>VLOOKUP("K"&amp;TEXT(K506,"0"),Punten!$A$1:$D$40,4,FALSE)</f>
        <v>0</v>
      </c>
      <c r="U506" s="17">
        <f>VLOOKUP("H"&amp;TEXT(L506,"0"),Punten!$A$1:$D$49,4,FALSE)</f>
        <v>0</v>
      </c>
      <c r="V506" s="17">
        <f>VLOOKUP("F"&amp;TEXT(M506,"0"),Punten!$A$1:$D$39,4,FALSE)</f>
        <v>17</v>
      </c>
      <c r="W506" s="17">
        <f t="shared" si="25"/>
        <v>39</v>
      </c>
      <c r="X506" s="17" t="str">
        <f t="shared" si="26"/>
        <v>43170C16</v>
      </c>
      <c r="Y506" s="17" t="str">
        <f>VLOOKUP(A506,'Klasse omschrijving'!$A$1:$B$44,2,FALSE)</f>
        <v>Cruisers 16-</v>
      </c>
    </row>
    <row r="507" spans="1:25" ht="14.4" x14ac:dyDescent="0.3">
      <c r="A507" s="3" t="s">
        <v>719</v>
      </c>
      <c r="B507" s="3">
        <v>46264</v>
      </c>
      <c r="C507" s="3" t="s">
        <v>1093</v>
      </c>
      <c r="D507" s="3" t="s">
        <v>217</v>
      </c>
      <c r="E507" s="18">
        <v>38090</v>
      </c>
      <c r="F507" s="3" t="s">
        <v>218</v>
      </c>
      <c r="G507" s="3">
        <v>4</v>
      </c>
      <c r="H507" s="3">
        <v>4</v>
      </c>
      <c r="I507" s="3">
        <v>4</v>
      </c>
      <c r="J507" s="3"/>
      <c r="K507" s="3"/>
      <c r="L507" s="3"/>
      <c r="M507" s="3">
        <v>6</v>
      </c>
      <c r="N507" s="32">
        <v>43170</v>
      </c>
      <c r="O507" s="16">
        <f t="shared" si="27"/>
        <v>12</v>
      </c>
      <c r="P507" s="17">
        <f>COUNTIF($X:$X,X507)</f>
        <v>9</v>
      </c>
      <c r="Q507" s="17">
        <f>VLOOKUP("M"&amp;TEXT(G507,"0"),Punten!$A$1:$D$40,4,FALSE)</f>
        <v>5</v>
      </c>
      <c r="R507" s="17">
        <f>VLOOKUP("M"&amp;TEXT(H507,"0"),Punten!$A$1:$D$40,4,FALSE)</f>
        <v>5</v>
      </c>
      <c r="S507" s="17">
        <f>VLOOKUP("M"&amp;TEXT(I507,"0"),Punten!$A$1:$D$40,4,FALSE)</f>
        <v>5</v>
      </c>
      <c r="T507" s="17">
        <f>VLOOKUP("K"&amp;TEXT(K507,"0"),Punten!$A$1:$D$40,4,FALSE)</f>
        <v>0</v>
      </c>
      <c r="U507" s="17">
        <f>VLOOKUP("H"&amp;TEXT(L507,"0"),Punten!$A$1:$D$49,4,FALSE)</f>
        <v>0</v>
      </c>
      <c r="V507" s="17">
        <f>VLOOKUP("F"&amp;TEXT(M507,"0"),Punten!$A$1:$D$39,4,FALSE)</f>
        <v>15</v>
      </c>
      <c r="W507" s="17">
        <f t="shared" si="25"/>
        <v>30</v>
      </c>
      <c r="X507" s="17" t="str">
        <f t="shared" si="26"/>
        <v>43170C16</v>
      </c>
      <c r="Y507" s="17" t="str">
        <f>VLOOKUP(A507,'Klasse omschrijving'!$A$1:$B$44,2,FALSE)</f>
        <v>Cruisers 16-</v>
      </c>
    </row>
    <row r="508" spans="1:25" ht="14.4" x14ac:dyDescent="0.3">
      <c r="A508" s="3" t="s">
        <v>719</v>
      </c>
      <c r="B508" s="3">
        <v>99</v>
      </c>
      <c r="C508" s="3" t="s">
        <v>158</v>
      </c>
      <c r="D508" s="3" t="s">
        <v>857</v>
      </c>
      <c r="E508" s="18">
        <v>37992</v>
      </c>
      <c r="F508" s="3" t="s">
        <v>424</v>
      </c>
      <c r="G508" s="3">
        <v>3</v>
      </c>
      <c r="H508" s="3">
        <v>2</v>
      </c>
      <c r="I508" s="3">
        <v>3</v>
      </c>
      <c r="J508" s="3"/>
      <c r="K508" s="3"/>
      <c r="L508" s="3"/>
      <c r="M508" s="3">
        <v>7</v>
      </c>
      <c r="N508" s="32">
        <v>43170</v>
      </c>
      <c r="O508" s="16">
        <f t="shared" si="27"/>
        <v>8</v>
      </c>
      <c r="P508" s="17">
        <f>COUNTIF($X:$X,X508)</f>
        <v>9</v>
      </c>
      <c r="Q508" s="17">
        <f>VLOOKUP("M"&amp;TEXT(G508,"0"),Punten!$A$1:$D$40,4,FALSE)</f>
        <v>6</v>
      </c>
      <c r="R508" s="17">
        <f>VLOOKUP("M"&amp;TEXT(H508,"0"),Punten!$A$1:$D$40,4,FALSE)</f>
        <v>7</v>
      </c>
      <c r="S508" s="17">
        <f>VLOOKUP("M"&amp;TEXT(I508,"0"),Punten!$A$1:$D$40,4,FALSE)</f>
        <v>6</v>
      </c>
      <c r="T508" s="17">
        <f>VLOOKUP("K"&amp;TEXT(K508,"0"),Punten!$A$1:$D$40,4,FALSE)</f>
        <v>0</v>
      </c>
      <c r="U508" s="17">
        <f>VLOOKUP("H"&amp;TEXT(L508,"0"),Punten!$A$1:$D$49,4,FALSE)</f>
        <v>0</v>
      </c>
      <c r="V508" s="17">
        <f>VLOOKUP("F"&amp;TEXT(M508,"0"),Punten!$A$1:$D$39,4,FALSE)</f>
        <v>13</v>
      </c>
      <c r="W508" s="17">
        <f t="shared" si="25"/>
        <v>32</v>
      </c>
      <c r="X508" s="17" t="str">
        <f t="shared" si="26"/>
        <v>43170C16</v>
      </c>
      <c r="Y508" s="17" t="str">
        <f>VLOOKUP(A508,'Klasse omschrijving'!$A$1:$B$44,2,FALSE)</f>
        <v>Cruisers 16-</v>
      </c>
    </row>
    <row r="509" spans="1:25" ht="14.4" x14ac:dyDescent="0.3">
      <c r="A509" s="3" t="s">
        <v>719</v>
      </c>
      <c r="B509" s="3">
        <v>45728</v>
      </c>
      <c r="C509" s="3" t="s">
        <v>112</v>
      </c>
      <c r="D509" s="3" t="s">
        <v>188</v>
      </c>
      <c r="E509" s="18">
        <v>38570</v>
      </c>
      <c r="F509" s="3" t="s">
        <v>161</v>
      </c>
      <c r="G509" s="3">
        <v>4</v>
      </c>
      <c r="H509" s="3">
        <v>4</v>
      </c>
      <c r="I509" s="3">
        <v>4</v>
      </c>
      <c r="J509" s="3"/>
      <c r="K509" s="3"/>
      <c r="L509" s="3"/>
      <c r="M509" s="3">
        <v>8</v>
      </c>
      <c r="N509" s="32">
        <v>43170</v>
      </c>
      <c r="O509" s="16">
        <f t="shared" si="27"/>
        <v>12</v>
      </c>
      <c r="P509" s="17">
        <f>COUNTIF($X:$X,X509)</f>
        <v>9</v>
      </c>
      <c r="Q509" s="17">
        <f>VLOOKUP("M"&amp;TEXT(G509,"0"),Punten!$A$1:$D$40,4,FALSE)</f>
        <v>5</v>
      </c>
      <c r="R509" s="17">
        <f>VLOOKUP("M"&amp;TEXT(H509,"0"),Punten!$A$1:$D$40,4,FALSE)</f>
        <v>5</v>
      </c>
      <c r="S509" s="17">
        <f>VLOOKUP("M"&amp;TEXT(I509,"0"),Punten!$A$1:$D$40,4,FALSE)</f>
        <v>5</v>
      </c>
      <c r="T509" s="17">
        <f>VLOOKUP("K"&amp;TEXT(K509,"0"),Punten!$A$1:$D$40,4,FALSE)</f>
        <v>0</v>
      </c>
      <c r="U509" s="17">
        <f>VLOOKUP("H"&amp;TEXT(L509,"0"),Punten!$A$1:$D$49,4,FALSE)</f>
        <v>0</v>
      </c>
      <c r="V509" s="17">
        <f>VLOOKUP("F"&amp;TEXT(M509,"0"),Punten!$A$1:$D$39,4,FALSE)</f>
        <v>11</v>
      </c>
      <c r="W509" s="17">
        <f t="shared" si="25"/>
        <v>26</v>
      </c>
      <c r="X509" s="17" t="str">
        <f t="shared" si="26"/>
        <v>43170C16</v>
      </c>
      <c r="Y509" s="17" t="str">
        <f>VLOOKUP(A509,'Klasse omschrijving'!$A$1:$B$44,2,FALSE)</f>
        <v>Cruisers 16-</v>
      </c>
    </row>
    <row r="510" spans="1:25" ht="14.4" x14ac:dyDescent="0.3">
      <c r="A510" s="3" t="s">
        <v>719</v>
      </c>
      <c r="B510" s="3">
        <v>1970</v>
      </c>
      <c r="C510" s="3" t="s">
        <v>126</v>
      </c>
      <c r="D510" s="3" t="s">
        <v>1094</v>
      </c>
      <c r="E510" s="18">
        <v>38132</v>
      </c>
      <c r="F510" s="3" t="s">
        <v>424</v>
      </c>
      <c r="G510" s="3">
        <v>5</v>
      </c>
      <c r="H510" s="3">
        <v>5</v>
      </c>
      <c r="I510" s="3">
        <v>5</v>
      </c>
      <c r="J510" s="3"/>
      <c r="K510" s="3"/>
      <c r="L510" s="3"/>
      <c r="M510" s="3"/>
      <c r="N510" s="32">
        <v>43170</v>
      </c>
      <c r="O510" s="16">
        <f t="shared" si="27"/>
        <v>15</v>
      </c>
      <c r="P510" s="17">
        <f>COUNTIF($X:$X,X510)</f>
        <v>9</v>
      </c>
      <c r="Q510" s="17">
        <f>VLOOKUP("M"&amp;TEXT(G510,"0"),Punten!$A$1:$D$40,4,FALSE)</f>
        <v>4</v>
      </c>
      <c r="R510" s="17">
        <f>VLOOKUP("M"&amp;TEXT(H510,"0"),Punten!$A$1:$D$40,4,FALSE)</f>
        <v>4</v>
      </c>
      <c r="S510" s="17">
        <f>VLOOKUP("M"&amp;TEXT(I510,"0"),Punten!$A$1:$D$40,4,FALSE)</f>
        <v>4</v>
      </c>
      <c r="T510" s="17">
        <f>VLOOKUP("K"&amp;TEXT(K510,"0"),Punten!$A$1:$D$40,4,FALSE)</f>
        <v>0</v>
      </c>
      <c r="U510" s="17">
        <f>VLOOKUP("H"&amp;TEXT(L510,"0"),Punten!$A$1:$D$49,4,FALSE)</f>
        <v>0</v>
      </c>
      <c r="V510" s="17">
        <f>VLOOKUP("F"&amp;TEXT(M510,"0"),Punten!$A$1:$D$39,4,FALSE)</f>
        <v>0</v>
      </c>
      <c r="W510" s="17">
        <f t="shared" si="25"/>
        <v>12</v>
      </c>
      <c r="X510" s="17" t="str">
        <f t="shared" si="26"/>
        <v>43170C16</v>
      </c>
      <c r="Y510" s="17" t="str">
        <f>VLOOKUP(A510,'Klasse omschrijving'!$A$1:$B$44,2,FALSE)</f>
        <v>Cruisers 16-</v>
      </c>
    </row>
    <row r="511" spans="1:25" ht="14.4" x14ac:dyDescent="0.3">
      <c r="A511" s="3" t="s">
        <v>46</v>
      </c>
      <c r="B511" s="3">
        <v>44825</v>
      </c>
      <c r="C511" s="3" t="s">
        <v>172</v>
      </c>
      <c r="D511" s="3" t="s">
        <v>294</v>
      </c>
      <c r="E511" s="18">
        <v>36393</v>
      </c>
      <c r="F511" s="3" t="s">
        <v>1040</v>
      </c>
      <c r="G511" s="3">
        <v>1</v>
      </c>
      <c r="H511" s="3">
        <v>1</v>
      </c>
      <c r="I511" s="3">
        <v>1</v>
      </c>
      <c r="J511" s="3"/>
      <c r="K511" s="3"/>
      <c r="L511" s="3"/>
      <c r="M511" s="3">
        <v>1</v>
      </c>
      <c r="N511" s="32">
        <v>43170</v>
      </c>
      <c r="O511" s="16">
        <f t="shared" si="27"/>
        <v>3</v>
      </c>
      <c r="P511" s="17">
        <f>COUNTIF($X:$X,X511)</f>
        <v>12</v>
      </c>
      <c r="Q511" s="17">
        <f>VLOOKUP("M"&amp;TEXT(G511,"0"),Punten!$A$1:$D$40,4,FALSE)</f>
        <v>8</v>
      </c>
      <c r="R511" s="17">
        <f>VLOOKUP("M"&amp;TEXT(H511,"0"),Punten!$A$1:$D$40,4,FALSE)</f>
        <v>8</v>
      </c>
      <c r="S511" s="17">
        <f>VLOOKUP("M"&amp;TEXT(I511,"0"),Punten!$A$1:$D$40,4,FALSE)</f>
        <v>8</v>
      </c>
      <c r="T511" s="17">
        <f>VLOOKUP("K"&amp;TEXT(K511,"0"),Punten!$A$1:$D$40,4,FALSE)</f>
        <v>0</v>
      </c>
      <c r="U511" s="17">
        <f>VLOOKUP("H"&amp;TEXT(L511,"0"),Punten!$A$1:$D$49,4,FALSE)</f>
        <v>0</v>
      </c>
      <c r="V511" s="17">
        <f>VLOOKUP("F"&amp;TEXT(M511,"0"),Punten!$A$1:$D$39,4,FALSE)</f>
        <v>50</v>
      </c>
      <c r="W511" s="17">
        <f t="shared" si="25"/>
        <v>74</v>
      </c>
      <c r="X511" s="17" t="str">
        <f t="shared" si="26"/>
        <v>43170C29</v>
      </c>
      <c r="Y511" s="17" t="str">
        <f>VLOOKUP(A511,'Klasse omschrijving'!$A$1:$B$44,2,FALSE)</f>
        <v>Cruisers 17-29</v>
      </c>
    </row>
    <row r="512" spans="1:25" ht="14.4" x14ac:dyDescent="0.3">
      <c r="A512" s="3" t="s">
        <v>46</v>
      </c>
      <c r="B512" s="3">
        <v>44844</v>
      </c>
      <c r="C512" s="3" t="s">
        <v>80</v>
      </c>
      <c r="D512" s="3" t="s">
        <v>297</v>
      </c>
      <c r="E512" s="18">
        <v>36789</v>
      </c>
      <c r="F512" s="3" t="s">
        <v>202</v>
      </c>
      <c r="G512" s="3">
        <v>2</v>
      </c>
      <c r="H512" s="3">
        <v>2</v>
      </c>
      <c r="I512" s="3">
        <v>2</v>
      </c>
      <c r="J512" s="3"/>
      <c r="K512" s="3"/>
      <c r="L512" s="3"/>
      <c r="M512" s="3">
        <v>2</v>
      </c>
      <c r="N512" s="32">
        <v>43170</v>
      </c>
      <c r="O512" s="16">
        <f t="shared" si="27"/>
        <v>6</v>
      </c>
      <c r="P512" s="17">
        <f>COUNTIF($X:$X,X512)</f>
        <v>12</v>
      </c>
      <c r="Q512" s="17">
        <f>VLOOKUP("M"&amp;TEXT(G512,"0"),Punten!$A$1:$D$40,4,FALSE)</f>
        <v>7</v>
      </c>
      <c r="R512" s="17">
        <f>VLOOKUP("M"&amp;TEXT(H512,"0"),Punten!$A$1:$D$40,4,FALSE)</f>
        <v>7</v>
      </c>
      <c r="S512" s="17">
        <f>VLOOKUP("M"&amp;TEXT(I512,"0"),Punten!$A$1:$D$40,4,FALSE)</f>
        <v>7</v>
      </c>
      <c r="T512" s="17">
        <f>VLOOKUP("K"&amp;TEXT(K512,"0"),Punten!$A$1:$D$40,4,FALSE)</f>
        <v>0</v>
      </c>
      <c r="U512" s="17">
        <f>VLOOKUP("H"&amp;TEXT(L512,"0"),Punten!$A$1:$D$49,4,FALSE)</f>
        <v>0</v>
      </c>
      <c r="V512" s="17">
        <f>VLOOKUP("F"&amp;TEXT(M512,"0"),Punten!$A$1:$D$39,4,FALSE)</f>
        <v>30</v>
      </c>
      <c r="W512" s="17">
        <f t="shared" si="25"/>
        <v>51</v>
      </c>
      <c r="X512" s="17" t="str">
        <f t="shared" si="26"/>
        <v>43170C29</v>
      </c>
      <c r="Y512" s="17" t="str">
        <f>VLOOKUP(A512,'Klasse omschrijving'!$A$1:$B$44,2,FALSE)</f>
        <v>Cruisers 17-29</v>
      </c>
    </row>
    <row r="513" spans="1:25" ht="14.4" x14ac:dyDescent="0.3">
      <c r="A513" s="3" t="s">
        <v>46</v>
      </c>
      <c r="B513" s="3">
        <v>99992</v>
      </c>
      <c r="C513" s="3" t="s">
        <v>1069</v>
      </c>
      <c r="D513" s="3" t="s">
        <v>1095</v>
      </c>
      <c r="E513" s="18">
        <v>36682</v>
      </c>
      <c r="F513" s="3"/>
      <c r="G513" s="3">
        <v>2</v>
      </c>
      <c r="H513" s="3">
        <v>2</v>
      </c>
      <c r="I513" s="3">
        <v>2</v>
      </c>
      <c r="J513" s="3"/>
      <c r="K513" s="3"/>
      <c r="L513" s="3"/>
      <c r="M513" s="3">
        <v>3</v>
      </c>
      <c r="N513" s="32">
        <v>43170</v>
      </c>
      <c r="O513" s="16">
        <f t="shared" si="27"/>
        <v>6</v>
      </c>
      <c r="P513" s="17">
        <f>COUNTIF($X:$X,X513)</f>
        <v>12</v>
      </c>
      <c r="Q513" s="17">
        <f>VLOOKUP("M"&amp;TEXT(G513,"0"),Punten!$A$1:$D$40,4,FALSE)</f>
        <v>7</v>
      </c>
      <c r="R513" s="17">
        <f>VLOOKUP("M"&amp;TEXT(H513,"0"),Punten!$A$1:$D$40,4,FALSE)</f>
        <v>7</v>
      </c>
      <c r="S513" s="17">
        <f>VLOOKUP("M"&amp;TEXT(I513,"0"),Punten!$A$1:$D$40,4,FALSE)</f>
        <v>7</v>
      </c>
      <c r="T513" s="17">
        <f>VLOOKUP("K"&amp;TEXT(K513,"0"),Punten!$A$1:$D$40,4,FALSE)</f>
        <v>0</v>
      </c>
      <c r="U513" s="17">
        <f>VLOOKUP("H"&amp;TEXT(L513,"0"),Punten!$A$1:$D$49,4,FALSE)</f>
        <v>0</v>
      </c>
      <c r="V513" s="17">
        <f>VLOOKUP("F"&amp;TEXT(M513,"0"),Punten!$A$1:$D$39,4,FALSE)</f>
        <v>25</v>
      </c>
      <c r="W513" s="17">
        <f t="shared" si="25"/>
        <v>46</v>
      </c>
      <c r="X513" s="17" t="str">
        <f t="shared" si="26"/>
        <v>43170C29</v>
      </c>
      <c r="Y513" s="17" t="str">
        <f>VLOOKUP(A513,'Klasse omschrijving'!$A$1:$B$44,2,FALSE)</f>
        <v>Cruisers 17-29</v>
      </c>
    </row>
    <row r="514" spans="1:25" ht="14.4" x14ac:dyDescent="0.3">
      <c r="A514" s="3" t="s">
        <v>46</v>
      </c>
      <c r="B514" s="3">
        <v>630</v>
      </c>
      <c r="C514" s="3" t="s">
        <v>149</v>
      </c>
      <c r="D514" s="33" t="s">
        <v>291</v>
      </c>
      <c r="E514" s="18">
        <v>36382</v>
      </c>
      <c r="F514" s="3" t="s">
        <v>997</v>
      </c>
      <c r="G514" s="3">
        <v>3</v>
      </c>
      <c r="H514" s="3">
        <v>3</v>
      </c>
      <c r="I514" s="3">
        <v>3</v>
      </c>
      <c r="J514" s="3"/>
      <c r="K514" s="3"/>
      <c r="L514" s="3"/>
      <c r="M514" s="3">
        <v>4</v>
      </c>
      <c r="N514" s="32">
        <v>43170</v>
      </c>
      <c r="O514" s="16">
        <f t="shared" si="27"/>
        <v>9</v>
      </c>
      <c r="P514" s="17">
        <f>COUNTIF($X:$X,X514)</f>
        <v>12</v>
      </c>
      <c r="Q514" s="17">
        <f>VLOOKUP("M"&amp;TEXT(G514,"0"),Punten!$A$1:$D$40,4,FALSE)</f>
        <v>6</v>
      </c>
      <c r="R514" s="17">
        <f>VLOOKUP("M"&amp;TEXT(H514,"0"),Punten!$A$1:$D$40,4,FALSE)</f>
        <v>6</v>
      </c>
      <c r="S514" s="17">
        <f>VLOOKUP("M"&amp;TEXT(I514,"0"),Punten!$A$1:$D$40,4,FALSE)</f>
        <v>6</v>
      </c>
      <c r="T514" s="17">
        <f>VLOOKUP("K"&amp;TEXT(K514,"0"),Punten!$A$1:$D$40,4,FALSE)</f>
        <v>0</v>
      </c>
      <c r="U514" s="17">
        <f>VLOOKUP("H"&amp;TEXT(L514,"0"),Punten!$A$1:$D$49,4,FALSE)</f>
        <v>0</v>
      </c>
      <c r="V514" s="17">
        <f>VLOOKUP("F"&amp;TEXT(M514,"0"),Punten!$A$1:$D$39,4,FALSE)</f>
        <v>20</v>
      </c>
      <c r="W514" s="17">
        <f t="shared" si="25"/>
        <v>38</v>
      </c>
      <c r="X514" s="17" t="str">
        <f t="shared" si="26"/>
        <v>43170C29</v>
      </c>
      <c r="Y514" s="17" t="str">
        <f>VLOOKUP(A514,'Klasse omschrijving'!$A$1:$B$44,2,FALSE)</f>
        <v>Cruisers 17-29</v>
      </c>
    </row>
    <row r="515" spans="1:25" ht="14.4" x14ac:dyDescent="0.3">
      <c r="A515" s="3" t="s">
        <v>46</v>
      </c>
      <c r="B515" s="3">
        <v>41827</v>
      </c>
      <c r="C515" s="3" t="s">
        <v>776</v>
      </c>
      <c r="D515" s="3" t="s">
        <v>301</v>
      </c>
      <c r="E515" s="18">
        <v>35668</v>
      </c>
      <c r="F515" s="3" t="s">
        <v>161</v>
      </c>
      <c r="G515" s="3">
        <v>1</v>
      </c>
      <c r="H515" s="3">
        <v>1</v>
      </c>
      <c r="I515" s="3">
        <v>1</v>
      </c>
      <c r="J515" s="3"/>
      <c r="K515" s="3"/>
      <c r="L515" s="3"/>
      <c r="M515" s="3">
        <v>5</v>
      </c>
      <c r="N515" s="32">
        <v>43170</v>
      </c>
      <c r="O515" s="16">
        <f t="shared" si="27"/>
        <v>3</v>
      </c>
      <c r="P515" s="17">
        <f>COUNTIF($X:$X,X515)</f>
        <v>12</v>
      </c>
      <c r="Q515" s="17">
        <f>VLOOKUP("M"&amp;TEXT(G515,"0"),Punten!$A$1:$D$40,4,FALSE)</f>
        <v>8</v>
      </c>
      <c r="R515" s="17">
        <f>VLOOKUP("M"&amp;TEXT(H515,"0"),Punten!$A$1:$D$40,4,FALSE)</f>
        <v>8</v>
      </c>
      <c r="S515" s="17">
        <f>VLOOKUP("M"&amp;TEXT(I515,"0"),Punten!$A$1:$D$40,4,FALSE)</f>
        <v>8</v>
      </c>
      <c r="T515" s="17">
        <f>VLOOKUP("K"&amp;TEXT(K515,"0"),Punten!$A$1:$D$40,4,FALSE)</f>
        <v>0</v>
      </c>
      <c r="U515" s="17">
        <f>VLOOKUP("H"&amp;TEXT(L515,"0"),Punten!$A$1:$D$49,4,FALSE)</f>
        <v>0</v>
      </c>
      <c r="V515" s="17">
        <f>VLOOKUP("F"&amp;TEXT(M515,"0"),Punten!$A$1:$D$39,4,FALSE)</f>
        <v>17</v>
      </c>
      <c r="W515" s="17">
        <f t="shared" ref="W515:W578" si="28">SUM(Q515:V515)</f>
        <v>41</v>
      </c>
      <c r="X515" s="17" t="str">
        <f t="shared" ref="X515:X578" si="29">N515&amp;A515</f>
        <v>43170C29</v>
      </c>
      <c r="Y515" s="17" t="str">
        <f>VLOOKUP(A515,'Klasse omschrijving'!$A$1:$B$44,2,FALSE)</f>
        <v>Cruisers 17-29</v>
      </c>
    </row>
    <row r="516" spans="1:25" ht="14.4" x14ac:dyDescent="0.3">
      <c r="A516" s="3" t="s">
        <v>46</v>
      </c>
      <c r="B516" s="3">
        <v>210</v>
      </c>
      <c r="C516" s="3" t="s">
        <v>145</v>
      </c>
      <c r="D516" s="3" t="s">
        <v>1096</v>
      </c>
      <c r="E516" s="18">
        <v>35773</v>
      </c>
      <c r="F516" s="3" t="s">
        <v>78</v>
      </c>
      <c r="G516" s="3">
        <v>3</v>
      </c>
      <c r="H516" s="3">
        <v>3</v>
      </c>
      <c r="I516" s="3">
        <v>3</v>
      </c>
      <c r="J516" s="3"/>
      <c r="K516" s="3"/>
      <c r="L516" s="3"/>
      <c r="M516" s="3">
        <v>6</v>
      </c>
      <c r="N516" s="32">
        <v>43170</v>
      </c>
      <c r="O516" s="16">
        <f t="shared" si="27"/>
        <v>9</v>
      </c>
      <c r="P516" s="17">
        <f>COUNTIF($X:$X,X516)</f>
        <v>12</v>
      </c>
      <c r="Q516" s="17">
        <f>VLOOKUP("M"&amp;TEXT(G516,"0"),Punten!$A$1:$D$40,4,FALSE)</f>
        <v>6</v>
      </c>
      <c r="R516" s="17">
        <f>VLOOKUP("M"&amp;TEXT(H516,"0"),Punten!$A$1:$D$40,4,FALSE)</f>
        <v>6</v>
      </c>
      <c r="S516" s="17">
        <f>VLOOKUP("M"&amp;TEXT(I516,"0"),Punten!$A$1:$D$40,4,FALSE)</f>
        <v>6</v>
      </c>
      <c r="T516" s="17">
        <f>VLOOKUP("K"&amp;TEXT(K516,"0"),Punten!$A$1:$D$40,4,FALSE)</f>
        <v>0</v>
      </c>
      <c r="U516" s="17">
        <f>VLOOKUP("H"&amp;TEXT(L516,"0"),Punten!$A$1:$D$49,4,FALSE)</f>
        <v>0</v>
      </c>
      <c r="V516" s="17">
        <f>VLOOKUP("F"&amp;TEXT(M516,"0"),Punten!$A$1:$D$39,4,FALSE)</f>
        <v>15</v>
      </c>
      <c r="W516" s="17">
        <f t="shared" si="28"/>
        <v>33</v>
      </c>
      <c r="X516" s="17" t="str">
        <f t="shared" si="29"/>
        <v>43170C29</v>
      </c>
      <c r="Y516" s="17" t="str">
        <f>VLOOKUP(A516,'Klasse omschrijving'!$A$1:$B$44,2,FALSE)</f>
        <v>Cruisers 17-29</v>
      </c>
    </row>
    <row r="517" spans="1:25" ht="14.4" x14ac:dyDescent="0.3">
      <c r="A517" s="3" t="s">
        <v>46</v>
      </c>
      <c r="B517" s="3">
        <v>3172</v>
      </c>
      <c r="C517" s="3" t="s">
        <v>178</v>
      </c>
      <c r="D517" s="3" t="s">
        <v>593</v>
      </c>
      <c r="E517" s="18">
        <v>34927</v>
      </c>
      <c r="F517" s="3" t="s">
        <v>424</v>
      </c>
      <c r="G517" s="3">
        <v>5</v>
      </c>
      <c r="H517" s="3">
        <v>4</v>
      </c>
      <c r="I517" s="3">
        <v>4</v>
      </c>
      <c r="J517" s="3"/>
      <c r="K517" s="3"/>
      <c r="L517" s="3"/>
      <c r="M517" s="3">
        <v>7</v>
      </c>
      <c r="N517" s="32">
        <v>43170</v>
      </c>
      <c r="O517" s="16">
        <f t="shared" si="27"/>
        <v>13</v>
      </c>
      <c r="P517" s="17">
        <f>COUNTIF($X:$X,X517)</f>
        <v>12</v>
      </c>
      <c r="Q517" s="17">
        <f>VLOOKUP("M"&amp;TEXT(G517,"0"),Punten!$A$1:$D$40,4,FALSE)</f>
        <v>4</v>
      </c>
      <c r="R517" s="17">
        <f>VLOOKUP("M"&amp;TEXT(H517,"0"),Punten!$A$1:$D$40,4,FALSE)</f>
        <v>5</v>
      </c>
      <c r="S517" s="17">
        <f>VLOOKUP("M"&amp;TEXT(I517,"0"),Punten!$A$1:$D$40,4,FALSE)</f>
        <v>5</v>
      </c>
      <c r="T517" s="17">
        <f>VLOOKUP("K"&amp;TEXT(K517,"0"),Punten!$A$1:$D$40,4,FALSE)</f>
        <v>0</v>
      </c>
      <c r="U517" s="17">
        <f>VLOOKUP("H"&amp;TEXT(L517,"0"),Punten!$A$1:$D$49,4,FALSE)</f>
        <v>0</v>
      </c>
      <c r="V517" s="17">
        <f>VLOOKUP("F"&amp;TEXT(M517,"0"),Punten!$A$1:$D$39,4,FALSE)</f>
        <v>13</v>
      </c>
      <c r="W517" s="17">
        <f t="shared" si="28"/>
        <v>27</v>
      </c>
      <c r="X517" s="17" t="str">
        <f t="shared" si="29"/>
        <v>43170C29</v>
      </c>
      <c r="Y517" s="17" t="str">
        <f>VLOOKUP(A517,'Klasse omschrijving'!$A$1:$B$44,2,FALSE)</f>
        <v>Cruisers 17-29</v>
      </c>
    </row>
    <row r="518" spans="1:25" ht="14.4" x14ac:dyDescent="0.3">
      <c r="A518" s="3" t="s">
        <v>46</v>
      </c>
      <c r="B518" s="3">
        <v>56715</v>
      </c>
      <c r="C518" s="3" t="s">
        <v>95</v>
      </c>
      <c r="D518" s="3" t="s">
        <v>867</v>
      </c>
      <c r="E518" s="18">
        <v>36509</v>
      </c>
      <c r="F518" s="3" t="s">
        <v>111</v>
      </c>
      <c r="G518" s="3">
        <v>4</v>
      </c>
      <c r="H518" s="3">
        <v>4</v>
      </c>
      <c r="I518" s="3">
        <v>4</v>
      </c>
      <c r="J518" s="3"/>
      <c r="K518" s="3"/>
      <c r="L518" s="3"/>
      <c r="M518" s="3">
        <v>8</v>
      </c>
      <c r="N518" s="32">
        <v>43170</v>
      </c>
      <c r="O518" s="16">
        <f t="shared" si="27"/>
        <v>12</v>
      </c>
      <c r="P518" s="17">
        <f>COUNTIF($X:$X,X518)</f>
        <v>12</v>
      </c>
      <c r="Q518" s="17">
        <f>VLOOKUP("M"&amp;TEXT(G518,"0"),Punten!$A$1:$D$40,4,FALSE)</f>
        <v>5</v>
      </c>
      <c r="R518" s="17">
        <f>VLOOKUP("M"&amp;TEXT(H518,"0"),Punten!$A$1:$D$40,4,FALSE)</f>
        <v>5</v>
      </c>
      <c r="S518" s="17">
        <f>VLOOKUP("M"&amp;TEXT(I518,"0"),Punten!$A$1:$D$40,4,FALSE)</f>
        <v>5</v>
      </c>
      <c r="T518" s="17">
        <f>VLOOKUP("K"&amp;TEXT(K518,"0"),Punten!$A$1:$D$40,4,FALSE)</f>
        <v>0</v>
      </c>
      <c r="U518" s="17">
        <f>VLOOKUP("H"&amp;TEXT(L518,"0"),Punten!$A$1:$D$49,4,FALSE)</f>
        <v>0</v>
      </c>
      <c r="V518" s="17">
        <f>VLOOKUP("F"&amp;TEXT(M518,"0"),Punten!$A$1:$D$39,4,FALSE)</f>
        <v>11</v>
      </c>
      <c r="W518" s="17">
        <f t="shared" si="28"/>
        <v>26</v>
      </c>
      <c r="X518" s="17" t="str">
        <f t="shared" si="29"/>
        <v>43170C29</v>
      </c>
      <c r="Y518" s="17" t="str">
        <f>VLOOKUP(A518,'Klasse omschrijving'!$A$1:$B$44,2,FALSE)</f>
        <v>Cruisers 17-29</v>
      </c>
    </row>
    <row r="519" spans="1:25" ht="14.4" x14ac:dyDescent="0.3">
      <c r="A519" s="3" t="s">
        <v>46</v>
      </c>
      <c r="B519" s="3">
        <v>47946</v>
      </c>
      <c r="C519" s="3" t="s">
        <v>79</v>
      </c>
      <c r="D519" s="3" t="s">
        <v>264</v>
      </c>
      <c r="E519" s="18">
        <v>37200</v>
      </c>
      <c r="F519" s="3" t="s">
        <v>111</v>
      </c>
      <c r="G519" s="3">
        <v>4</v>
      </c>
      <c r="H519" s="3">
        <v>5</v>
      </c>
      <c r="I519" s="3">
        <v>5</v>
      </c>
      <c r="J519" s="3"/>
      <c r="K519" s="3"/>
      <c r="L519" s="3"/>
      <c r="M519" s="3"/>
      <c r="N519" s="32">
        <v>43170</v>
      </c>
      <c r="O519" s="16">
        <f t="shared" si="27"/>
        <v>14</v>
      </c>
      <c r="P519" s="17">
        <f>COUNTIF($X:$X,X519)</f>
        <v>12</v>
      </c>
      <c r="Q519" s="17">
        <f>VLOOKUP("M"&amp;TEXT(G519,"0"),Punten!$A$1:$D$40,4,FALSE)</f>
        <v>5</v>
      </c>
      <c r="R519" s="17">
        <f>VLOOKUP("M"&amp;TEXT(H519,"0"),Punten!$A$1:$D$40,4,FALSE)</f>
        <v>4</v>
      </c>
      <c r="S519" s="17">
        <f>VLOOKUP("M"&amp;TEXT(I519,"0"),Punten!$A$1:$D$40,4,FALSE)</f>
        <v>4</v>
      </c>
      <c r="T519" s="17">
        <f>VLOOKUP("K"&amp;TEXT(K519,"0"),Punten!$A$1:$D$40,4,FALSE)</f>
        <v>0</v>
      </c>
      <c r="U519" s="17">
        <f>VLOOKUP("H"&amp;TEXT(L519,"0"),Punten!$A$1:$D$49,4,FALSE)</f>
        <v>0</v>
      </c>
      <c r="V519" s="17">
        <f>VLOOKUP("F"&amp;TEXT(M519,"0"),Punten!$A$1:$D$39,4,FALSE)</f>
        <v>0</v>
      </c>
      <c r="W519" s="17">
        <f t="shared" si="28"/>
        <v>13</v>
      </c>
      <c r="X519" s="17" t="str">
        <f t="shared" si="29"/>
        <v>43170C29</v>
      </c>
      <c r="Y519" s="17" t="str">
        <f>VLOOKUP(A519,'Klasse omschrijving'!$A$1:$B$44,2,FALSE)</f>
        <v>Cruisers 17-29</v>
      </c>
    </row>
    <row r="520" spans="1:25" ht="14.4" x14ac:dyDescent="0.3">
      <c r="A520" s="3" t="s">
        <v>46</v>
      </c>
      <c r="B520" s="3">
        <v>44387</v>
      </c>
      <c r="C520" s="3" t="s">
        <v>167</v>
      </c>
      <c r="D520" s="3" t="s">
        <v>1097</v>
      </c>
      <c r="E520" s="18">
        <v>34334</v>
      </c>
      <c r="F520" s="3" t="s">
        <v>89</v>
      </c>
      <c r="G520" s="3">
        <v>5</v>
      </c>
      <c r="H520" s="3">
        <v>5</v>
      </c>
      <c r="I520" s="3">
        <v>5</v>
      </c>
      <c r="J520" s="3"/>
      <c r="K520" s="3"/>
      <c r="L520" s="3"/>
      <c r="M520" s="3"/>
      <c r="N520" s="32">
        <v>43170</v>
      </c>
      <c r="O520" s="16">
        <f t="shared" si="27"/>
        <v>15</v>
      </c>
      <c r="P520" s="17">
        <f>COUNTIF($X:$X,X520)</f>
        <v>12</v>
      </c>
      <c r="Q520" s="17">
        <f>VLOOKUP("M"&amp;TEXT(G520,"0"),Punten!$A$1:$D$40,4,FALSE)</f>
        <v>4</v>
      </c>
      <c r="R520" s="17">
        <f>VLOOKUP("M"&amp;TEXT(H520,"0"),Punten!$A$1:$D$40,4,FALSE)</f>
        <v>4</v>
      </c>
      <c r="S520" s="17">
        <f>VLOOKUP("M"&amp;TEXT(I520,"0"),Punten!$A$1:$D$40,4,FALSE)</f>
        <v>4</v>
      </c>
      <c r="T520" s="17">
        <f>VLOOKUP("K"&amp;TEXT(K520,"0"),Punten!$A$1:$D$40,4,FALSE)</f>
        <v>0</v>
      </c>
      <c r="U520" s="17">
        <f>VLOOKUP("H"&amp;TEXT(L520,"0"),Punten!$A$1:$D$49,4,FALSE)</f>
        <v>0</v>
      </c>
      <c r="V520" s="17">
        <f>VLOOKUP("F"&amp;TEXT(M520,"0"),Punten!$A$1:$D$39,4,FALSE)</f>
        <v>0</v>
      </c>
      <c r="W520" s="17">
        <f t="shared" si="28"/>
        <v>12</v>
      </c>
      <c r="X520" s="17" t="str">
        <f t="shared" si="29"/>
        <v>43170C29</v>
      </c>
      <c r="Y520" s="17" t="str">
        <f>VLOOKUP(A520,'Klasse omschrijving'!$A$1:$B$44,2,FALSE)</f>
        <v>Cruisers 17-29</v>
      </c>
    </row>
    <row r="521" spans="1:25" ht="14.4" x14ac:dyDescent="0.3">
      <c r="A521" s="3" t="s">
        <v>46</v>
      </c>
      <c r="B521" s="3">
        <v>42896</v>
      </c>
      <c r="C521" s="3" t="s">
        <v>1023</v>
      </c>
      <c r="D521" s="3" t="s">
        <v>307</v>
      </c>
      <c r="E521" s="18">
        <v>35260</v>
      </c>
      <c r="F521" s="3" t="s">
        <v>308</v>
      </c>
      <c r="G521" s="3">
        <v>6</v>
      </c>
      <c r="H521" s="3">
        <v>6</v>
      </c>
      <c r="I521" s="3">
        <v>6</v>
      </c>
      <c r="J521" s="3"/>
      <c r="K521" s="3"/>
      <c r="L521" s="3"/>
      <c r="M521" s="3"/>
      <c r="N521" s="32">
        <v>43170</v>
      </c>
      <c r="O521" s="16">
        <f t="shared" si="27"/>
        <v>18</v>
      </c>
      <c r="P521" s="17">
        <f>COUNTIF($X:$X,X521)</f>
        <v>12</v>
      </c>
      <c r="Q521" s="17">
        <f>VLOOKUP("M"&amp;TEXT(G521,"0"),Punten!$A$1:$D$40,4,FALSE)</f>
        <v>3</v>
      </c>
      <c r="R521" s="17">
        <f>VLOOKUP("M"&amp;TEXT(H521,"0"),Punten!$A$1:$D$40,4,FALSE)</f>
        <v>3</v>
      </c>
      <c r="S521" s="17">
        <f>VLOOKUP("M"&amp;TEXT(I521,"0"),Punten!$A$1:$D$40,4,FALSE)</f>
        <v>3</v>
      </c>
      <c r="T521" s="17">
        <f>VLOOKUP("K"&amp;TEXT(K521,"0"),Punten!$A$1:$D$40,4,FALSE)</f>
        <v>0</v>
      </c>
      <c r="U521" s="17">
        <f>VLOOKUP("H"&amp;TEXT(L521,"0"),Punten!$A$1:$D$49,4,FALSE)</f>
        <v>0</v>
      </c>
      <c r="V521" s="17">
        <f>VLOOKUP("F"&amp;TEXT(M521,"0"),Punten!$A$1:$D$39,4,FALSE)</f>
        <v>0</v>
      </c>
      <c r="W521" s="17">
        <f t="shared" si="28"/>
        <v>9</v>
      </c>
      <c r="X521" s="17" t="str">
        <f t="shared" si="29"/>
        <v>43170C29</v>
      </c>
      <c r="Y521" s="17" t="str">
        <f>VLOOKUP(A521,'Klasse omschrijving'!$A$1:$B$44,2,FALSE)</f>
        <v>Cruisers 17-29</v>
      </c>
    </row>
    <row r="522" spans="1:25" ht="14.4" x14ac:dyDescent="0.3">
      <c r="A522" s="3" t="s">
        <v>46</v>
      </c>
      <c r="B522" s="3">
        <v>50444</v>
      </c>
      <c r="C522" s="3" t="s">
        <v>159</v>
      </c>
      <c r="D522" s="3" t="s">
        <v>299</v>
      </c>
      <c r="E522" s="18">
        <v>34862</v>
      </c>
      <c r="F522" s="3" t="s">
        <v>117</v>
      </c>
      <c r="G522" s="3">
        <v>6</v>
      </c>
      <c r="H522" s="3">
        <v>6</v>
      </c>
      <c r="I522" s="3">
        <v>6</v>
      </c>
      <c r="J522" s="3"/>
      <c r="K522" s="3"/>
      <c r="L522" s="3"/>
      <c r="M522" s="3"/>
      <c r="N522" s="32">
        <v>43170</v>
      </c>
      <c r="O522" s="16">
        <f t="shared" si="27"/>
        <v>18</v>
      </c>
      <c r="P522" s="17">
        <f>COUNTIF($X:$X,X522)</f>
        <v>12</v>
      </c>
      <c r="Q522" s="17">
        <f>VLOOKUP("M"&amp;TEXT(G522,"0"),Punten!$A$1:$D$40,4,FALSE)</f>
        <v>3</v>
      </c>
      <c r="R522" s="17">
        <f>VLOOKUP("M"&amp;TEXT(H522,"0"),Punten!$A$1:$D$40,4,FALSE)</f>
        <v>3</v>
      </c>
      <c r="S522" s="17">
        <f>VLOOKUP("M"&amp;TEXT(I522,"0"),Punten!$A$1:$D$40,4,FALSE)</f>
        <v>3</v>
      </c>
      <c r="T522" s="17">
        <f>VLOOKUP("K"&amp;TEXT(K522,"0"),Punten!$A$1:$D$40,4,FALSE)</f>
        <v>0</v>
      </c>
      <c r="U522" s="17">
        <f>VLOOKUP("H"&amp;TEXT(L522,"0"),Punten!$A$1:$D$49,4,FALSE)</f>
        <v>0</v>
      </c>
      <c r="V522" s="17">
        <f>VLOOKUP("F"&amp;TEXT(M522,"0"),Punten!$A$1:$D$39,4,FALSE)</f>
        <v>0</v>
      </c>
      <c r="W522" s="17">
        <f t="shared" si="28"/>
        <v>9</v>
      </c>
      <c r="X522" s="17" t="str">
        <f t="shared" si="29"/>
        <v>43170C29</v>
      </c>
      <c r="Y522" s="17" t="str">
        <f>VLOOKUP(A522,'Klasse omschrijving'!$A$1:$B$44,2,FALSE)</f>
        <v>Cruisers 17-29</v>
      </c>
    </row>
    <row r="523" spans="1:25" ht="14.4" x14ac:dyDescent="0.3">
      <c r="A523" s="3" t="s">
        <v>47</v>
      </c>
      <c r="B523" s="3">
        <v>56690</v>
      </c>
      <c r="C523" s="3" t="s">
        <v>95</v>
      </c>
      <c r="D523" s="3" t="s">
        <v>298</v>
      </c>
      <c r="E523" s="18">
        <v>31067</v>
      </c>
      <c r="F523" s="3" t="s">
        <v>371</v>
      </c>
      <c r="G523" s="3">
        <v>3</v>
      </c>
      <c r="H523" s="3">
        <v>1</v>
      </c>
      <c r="I523" s="3">
        <v>1</v>
      </c>
      <c r="J523" s="3"/>
      <c r="K523" s="3"/>
      <c r="L523" s="3"/>
      <c r="M523" s="3">
        <v>1</v>
      </c>
      <c r="N523" s="32">
        <v>43170</v>
      </c>
      <c r="O523" s="16">
        <f t="shared" si="27"/>
        <v>5</v>
      </c>
      <c r="P523" s="17">
        <f>COUNTIF($X:$X,X523)</f>
        <v>14</v>
      </c>
      <c r="Q523" s="17">
        <f>VLOOKUP("M"&amp;TEXT(G523,"0"),Punten!$A$1:$D$40,4,FALSE)</f>
        <v>6</v>
      </c>
      <c r="R523" s="17">
        <f>VLOOKUP("M"&amp;TEXT(H523,"0"),Punten!$A$1:$D$40,4,FALSE)</f>
        <v>8</v>
      </c>
      <c r="S523" s="17">
        <f>VLOOKUP("M"&amp;TEXT(I523,"0"),Punten!$A$1:$D$40,4,FALSE)</f>
        <v>8</v>
      </c>
      <c r="T523" s="17">
        <f>VLOOKUP("K"&amp;TEXT(K523,"0"),Punten!$A$1:$D$40,4,FALSE)</f>
        <v>0</v>
      </c>
      <c r="U523" s="17">
        <f>VLOOKUP("H"&amp;TEXT(L523,"0"),Punten!$A$1:$D$49,4,FALSE)</f>
        <v>0</v>
      </c>
      <c r="V523" s="17">
        <f>VLOOKUP("F"&amp;TEXT(M523,"0"),Punten!$A$1:$D$39,4,FALSE)</f>
        <v>50</v>
      </c>
      <c r="W523" s="17">
        <f t="shared" si="28"/>
        <v>72</v>
      </c>
      <c r="X523" s="17" t="str">
        <f t="shared" si="29"/>
        <v>43170C30</v>
      </c>
      <c r="Y523" s="17" t="str">
        <f>VLOOKUP(A523,'Klasse omschrijving'!$A$1:$B$44,2,FALSE)</f>
        <v>Cruisers 30/39</v>
      </c>
    </row>
    <row r="524" spans="1:25" ht="14.4" x14ac:dyDescent="0.3">
      <c r="A524" s="3" t="s">
        <v>47</v>
      </c>
      <c r="B524" s="3">
        <v>188</v>
      </c>
      <c r="C524" s="3" t="s">
        <v>92</v>
      </c>
      <c r="D524" s="3" t="s">
        <v>722</v>
      </c>
      <c r="E524" s="18">
        <v>30040</v>
      </c>
      <c r="F524" s="3" t="s">
        <v>424</v>
      </c>
      <c r="G524" s="3">
        <v>1</v>
      </c>
      <c r="H524" s="3">
        <v>1</v>
      </c>
      <c r="I524" s="3">
        <v>2</v>
      </c>
      <c r="J524" s="3"/>
      <c r="K524" s="3"/>
      <c r="L524" s="3"/>
      <c r="M524" s="3">
        <v>2</v>
      </c>
      <c r="N524" s="32">
        <v>43170</v>
      </c>
      <c r="O524" s="16">
        <f t="shared" si="27"/>
        <v>4</v>
      </c>
      <c r="P524" s="17">
        <f>COUNTIF($X:$X,X524)</f>
        <v>14</v>
      </c>
      <c r="Q524" s="17">
        <f>VLOOKUP("M"&amp;TEXT(G524,"0"),Punten!$A$1:$D$40,4,FALSE)</f>
        <v>8</v>
      </c>
      <c r="R524" s="17">
        <f>VLOOKUP("M"&amp;TEXT(H524,"0"),Punten!$A$1:$D$40,4,FALSE)</f>
        <v>8</v>
      </c>
      <c r="S524" s="17">
        <f>VLOOKUP("M"&amp;TEXT(I524,"0"),Punten!$A$1:$D$40,4,FALSE)</f>
        <v>7</v>
      </c>
      <c r="T524" s="17">
        <f>VLOOKUP("K"&amp;TEXT(K524,"0"),Punten!$A$1:$D$40,4,FALSE)</f>
        <v>0</v>
      </c>
      <c r="U524" s="17">
        <f>VLOOKUP("H"&amp;TEXT(L524,"0"),Punten!$A$1:$D$49,4,FALSE)</f>
        <v>0</v>
      </c>
      <c r="V524" s="17">
        <f>VLOOKUP("F"&amp;TEXT(M524,"0"),Punten!$A$1:$D$39,4,FALSE)</f>
        <v>30</v>
      </c>
      <c r="W524" s="17">
        <f t="shared" si="28"/>
        <v>53</v>
      </c>
      <c r="X524" s="17" t="str">
        <f t="shared" si="29"/>
        <v>43170C30</v>
      </c>
      <c r="Y524" s="17" t="str">
        <f>VLOOKUP(A524,'Klasse omschrijving'!$A$1:$B$44,2,FALSE)</f>
        <v>Cruisers 30/39</v>
      </c>
    </row>
    <row r="525" spans="1:25" ht="14.4" x14ac:dyDescent="0.3">
      <c r="A525" s="3" t="s">
        <v>47</v>
      </c>
      <c r="B525" s="3">
        <v>52332</v>
      </c>
      <c r="C525" s="3" t="s">
        <v>83</v>
      </c>
      <c r="D525" s="3" t="s">
        <v>312</v>
      </c>
      <c r="E525" s="18">
        <v>30376</v>
      </c>
      <c r="F525" s="3" t="s">
        <v>73</v>
      </c>
      <c r="G525" s="3">
        <v>2</v>
      </c>
      <c r="H525" s="3">
        <v>2</v>
      </c>
      <c r="I525" s="3">
        <v>1</v>
      </c>
      <c r="J525" s="3"/>
      <c r="K525" s="3"/>
      <c r="L525" s="3"/>
      <c r="M525" s="3">
        <v>3</v>
      </c>
      <c r="N525" s="32">
        <v>43170</v>
      </c>
      <c r="O525" s="16">
        <f t="shared" si="27"/>
        <v>5</v>
      </c>
      <c r="P525" s="17">
        <f>COUNTIF($X:$X,X525)</f>
        <v>14</v>
      </c>
      <c r="Q525" s="17">
        <f>VLOOKUP("M"&amp;TEXT(G525,"0"),Punten!$A$1:$D$40,4,FALSE)</f>
        <v>7</v>
      </c>
      <c r="R525" s="17">
        <f>VLOOKUP("M"&amp;TEXT(H525,"0"),Punten!$A$1:$D$40,4,FALSE)</f>
        <v>7</v>
      </c>
      <c r="S525" s="17">
        <f>VLOOKUP("M"&amp;TEXT(I525,"0"),Punten!$A$1:$D$40,4,FALSE)</f>
        <v>8</v>
      </c>
      <c r="T525" s="17">
        <f>VLOOKUP("K"&amp;TEXT(K525,"0"),Punten!$A$1:$D$40,4,FALSE)</f>
        <v>0</v>
      </c>
      <c r="U525" s="17">
        <f>VLOOKUP("H"&amp;TEXT(L525,"0"),Punten!$A$1:$D$49,4,FALSE)</f>
        <v>0</v>
      </c>
      <c r="V525" s="17">
        <f>VLOOKUP("F"&amp;TEXT(M525,"0"),Punten!$A$1:$D$39,4,FALSE)</f>
        <v>25</v>
      </c>
      <c r="W525" s="17">
        <f t="shared" si="28"/>
        <v>47</v>
      </c>
      <c r="X525" s="17" t="str">
        <f t="shared" si="29"/>
        <v>43170C30</v>
      </c>
      <c r="Y525" s="17" t="str">
        <f>VLOOKUP(A525,'Klasse omschrijving'!$A$1:$B$44,2,FALSE)</f>
        <v>Cruisers 30/39</v>
      </c>
    </row>
    <row r="526" spans="1:25" ht="14.4" x14ac:dyDescent="0.3">
      <c r="A526" s="3" t="s">
        <v>47</v>
      </c>
      <c r="B526" s="3">
        <v>730</v>
      </c>
      <c r="C526" s="3" t="s">
        <v>159</v>
      </c>
      <c r="D526" s="3" t="s">
        <v>1098</v>
      </c>
      <c r="E526" s="18">
        <v>30567</v>
      </c>
      <c r="F526" s="3" t="s">
        <v>78</v>
      </c>
      <c r="G526" s="3">
        <v>3</v>
      </c>
      <c r="H526" s="3">
        <v>3</v>
      </c>
      <c r="I526" s="3">
        <v>3</v>
      </c>
      <c r="J526" s="3"/>
      <c r="K526" s="3"/>
      <c r="L526" s="3"/>
      <c r="M526" s="3">
        <v>4</v>
      </c>
      <c r="N526" s="32">
        <v>43170</v>
      </c>
      <c r="O526" s="16">
        <f t="shared" si="27"/>
        <v>9</v>
      </c>
      <c r="P526" s="17">
        <f>COUNTIF($X:$X,X526)</f>
        <v>14</v>
      </c>
      <c r="Q526" s="17">
        <f>VLOOKUP("M"&amp;TEXT(G526,"0"),Punten!$A$1:$D$40,4,FALSE)</f>
        <v>6</v>
      </c>
      <c r="R526" s="17">
        <f>VLOOKUP("M"&amp;TEXT(H526,"0"),Punten!$A$1:$D$40,4,FALSE)</f>
        <v>6</v>
      </c>
      <c r="S526" s="17">
        <f>VLOOKUP("M"&amp;TEXT(I526,"0"),Punten!$A$1:$D$40,4,FALSE)</f>
        <v>6</v>
      </c>
      <c r="T526" s="17">
        <f>VLOOKUP("K"&amp;TEXT(K526,"0"),Punten!$A$1:$D$40,4,FALSE)</f>
        <v>0</v>
      </c>
      <c r="U526" s="17">
        <f>VLOOKUP("H"&amp;TEXT(L526,"0"),Punten!$A$1:$D$49,4,FALSE)</f>
        <v>0</v>
      </c>
      <c r="V526" s="17">
        <f>VLOOKUP("F"&amp;TEXT(M526,"0"),Punten!$A$1:$D$39,4,FALSE)</f>
        <v>20</v>
      </c>
      <c r="W526" s="17">
        <f t="shared" si="28"/>
        <v>38</v>
      </c>
      <c r="X526" s="17" t="str">
        <f t="shared" si="29"/>
        <v>43170C30</v>
      </c>
      <c r="Y526" s="17" t="str">
        <f>VLOOKUP(A526,'Klasse omschrijving'!$A$1:$B$44,2,FALSE)</f>
        <v>Cruisers 30/39</v>
      </c>
    </row>
    <row r="527" spans="1:25" ht="14.4" x14ac:dyDescent="0.3">
      <c r="A527" s="3" t="s">
        <v>47</v>
      </c>
      <c r="B527" s="3">
        <v>49511</v>
      </c>
      <c r="C527" s="3" t="s">
        <v>152</v>
      </c>
      <c r="D527" s="3" t="s">
        <v>1099</v>
      </c>
      <c r="E527" s="18">
        <v>31361</v>
      </c>
      <c r="F527" s="3" t="s">
        <v>110</v>
      </c>
      <c r="G527" s="3">
        <v>2</v>
      </c>
      <c r="H527" s="3">
        <v>3</v>
      </c>
      <c r="I527" s="3">
        <v>3</v>
      </c>
      <c r="J527" s="3"/>
      <c r="K527" s="3"/>
      <c r="L527" s="3"/>
      <c r="M527" s="3">
        <v>5</v>
      </c>
      <c r="N527" s="32">
        <v>43170</v>
      </c>
      <c r="O527" s="16">
        <f t="shared" si="27"/>
        <v>8</v>
      </c>
      <c r="P527" s="17">
        <f>COUNTIF($X:$X,X527)</f>
        <v>14</v>
      </c>
      <c r="Q527" s="17">
        <f>VLOOKUP("M"&amp;TEXT(G527,"0"),Punten!$A$1:$D$40,4,FALSE)</f>
        <v>7</v>
      </c>
      <c r="R527" s="17">
        <f>VLOOKUP("M"&amp;TEXT(H527,"0"),Punten!$A$1:$D$40,4,FALSE)</f>
        <v>6</v>
      </c>
      <c r="S527" s="17">
        <f>VLOOKUP("M"&amp;TEXT(I527,"0"),Punten!$A$1:$D$40,4,FALSE)</f>
        <v>6</v>
      </c>
      <c r="T527" s="17">
        <f>VLOOKUP("K"&amp;TEXT(K527,"0"),Punten!$A$1:$D$40,4,FALSE)</f>
        <v>0</v>
      </c>
      <c r="U527" s="17">
        <f>VLOOKUP("H"&amp;TEXT(L527,"0"),Punten!$A$1:$D$49,4,FALSE)</f>
        <v>0</v>
      </c>
      <c r="V527" s="17">
        <f>VLOOKUP("F"&amp;TEXT(M527,"0"),Punten!$A$1:$D$39,4,FALSE)</f>
        <v>17</v>
      </c>
      <c r="W527" s="17">
        <f t="shared" si="28"/>
        <v>36</v>
      </c>
      <c r="X527" s="17" t="str">
        <f t="shared" si="29"/>
        <v>43170C30</v>
      </c>
      <c r="Y527" s="17" t="str">
        <f>VLOOKUP(A527,'Klasse omschrijving'!$A$1:$B$44,2,FALSE)</f>
        <v>Cruisers 30/39</v>
      </c>
    </row>
    <row r="528" spans="1:25" ht="14.4" x14ac:dyDescent="0.3">
      <c r="A528" s="3" t="s">
        <v>47</v>
      </c>
      <c r="B528" s="3">
        <v>44388</v>
      </c>
      <c r="C528" s="3" t="s">
        <v>103</v>
      </c>
      <c r="D528" s="3" t="s">
        <v>313</v>
      </c>
      <c r="E528" s="18">
        <v>31776</v>
      </c>
      <c r="F528" s="3" t="s">
        <v>89</v>
      </c>
      <c r="G528" s="3">
        <v>1</v>
      </c>
      <c r="H528" s="3">
        <v>2</v>
      </c>
      <c r="I528" s="3">
        <v>2</v>
      </c>
      <c r="J528" s="3"/>
      <c r="K528" s="3"/>
      <c r="L528" s="3"/>
      <c r="M528" s="3">
        <v>6</v>
      </c>
      <c r="N528" s="32">
        <v>43170</v>
      </c>
      <c r="O528" s="16">
        <f t="shared" si="27"/>
        <v>5</v>
      </c>
      <c r="P528" s="17">
        <f>COUNTIF($X:$X,X528)</f>
        <v>14</v>
      </c>
      <c r="Q528" s="17">
        <f>VLOOKUP("M"&amp;TEXT(G528,"0"),Punten!$A$1:$D$40,4,FALSE)</f>
        <v>8</v>
      </c>
      <c r="R528" s="17">
        <f>VLOOKUP("M"&amp;TEXT(H528,"0"),Punten!$A$1:$D$40,4,FALSE)</f>
        <v>7</v>
      </c>
      <c r="S528" s="17">
        <f>VLOOKUP("M"&amp;TEXT(I528,"0"),Punten!$A$1:$D$40,4,FALSE)</f>
        <v>7</v>
      </c>
      <c r="T528" s="17">
        <f>VLOOKUP("K"&amp;TEXT(K528,"0"),Punten!$A$1:$D$40,4,FALSE)</f>
        <v>0</v>
      </c>
      <c r="U528" s="17">
        <f>VLOOKUP("H"&amp;TEXT(L528,"0"),Punten!$A$1:$D$49,4,FALSE)</f>
        <v>0</v>
      </c>
      <c r="V528" s="17">
        <f>VLOOKUP("F"&amp;TEXT(M528,"0"),Punten!$A$1:$D$39,4,FALSE)</f>
        <v>15</v>
      </c>
      <c r="W528" s="17">
        <f t="shared" si="28"/>
        <v>37</v>
      </c>
      <c r="X528" s="17" t="str">
        <f t="shared" si="29"/>
        <v>43170C30</v>
      </c>
      <c r="Y528" s="17" t="str">
        <f>VLOOKUP(A528,'Klasse omschrijving'!$A$1:$B$44,2,FALSE)</f>
        <v>Cruisers 30/39</v>
      </c>
    </row>
    <row r="529" spans="1:25" ht="14.4" x14ac:dyDescent="0.3">
      <c r="A529" s="3" t="s">
        <v>47</v>
      </c>
      <c r="B529" s="3">
        <v>46270</v>
      </c>
      <c r="C529" s="3" t="s">
        <v>131</v>
      </c>
      <c r="D529" s="3" t="s">
        <v>314</v>
      </c>
      <c r="E529" s="18">
        <v>29133</v>
      </c>
      <c r="F529" s="3" t="s">
        <v>1042</v>
      </c>
      <c r="G529" s="3">
        <v>4</v>
      </c>
      <c r="H529" s="3">
        <v>4</v>
      </c>
      <c r="I529" s="3">
        <v>4</v>
      </c>
      <c r="J529" s="3"/>
      <c r="K529" s="3"/>
      <c r="L529" s="3"/>
      <c r="M529" s="3">
        <v>7</v>
      </c>
      <c r="N529" s="32">
        <v>43170</v>
      </c>
      <c r="O529" s="16">
        <f t="shared" si="27"/>
        <v>12</v>
      </c>
      <c r="P529" s="17">
        <f>COUNTIF($X:$X,X529)</f>
        <v>14</v>
      </c>
      <c r="Q529" s="17">
        <f>VLOOKUP("M"&amp;TEXT(G529,"0"),Punten!$A$1:$D$40,4,FALSE)</f>
        <v>5</v>
      </c>
      <c r="R529" s="17">
        <f>VLOOKUP("M"&amp;TEXT(H529,"0"),Punten!$A$1:$D$40,4,FALSE)</f>
        <v>5</v>
      </c>
      <c r="S529" s="17">
        <f>VLOOKUP("M"&amp;TEXT(I529,"0"),Punten!$A$1:$D$40,4,FALSE)</f>
        <v>5</v>
      </c>
      <c r="T529" s="17">
        <f>VLOOKUP("K"&amp;TEXT(K529,"0"),Punten!$A$1:$D$40,4,FALSE)</f>
        <v>0</v>
      </c>
      <c r="U529" s="17">
        <f>VLOOKUP("H"&amp;TEXT(L529,"0"),Punten!$A$1:$D$49,4,FALSE)</f>
        <v>0</v>
      </c>
      <c r="V529" s="17">
        <f>VLOOKUP("F"&amp;TEXT(M529,"0"),Punten!$A$1:$D$39,4,FALSE)</f>
        <v>13</v>
      </c>
      <c r="W529" s="17">
        <f t="shared" si="28"/>
        <v>28</v>
      </c>
      <c r="X529" s="17" t="str">
        <f t="shared" si="29"/>
        <v>43170C30</v>
      </c>
      <c r="Y529" s="17" t="str">
        <f>VLOOKUP(A529,'Klasse omschrijving'!$A$1:$B$44,2,FALSE)</f>
        <v>Cruisers 30/39</v>
      </c>
    </row>
    <row r="530" spans="1:25" ht="14.4" x14ac:dyDescent="0.3">
      <c r="A530" s="3" t="s">
        <v>47</v>
      </c>
      <c r="B530" s="3">
        <v>2836</v>
      </c>
      <c r="C530" s="3" t="s">
        <v>125</v>
      </c>
      <c r="D530" s="3" t="s">
        <v>721</v>
      </c>
      <c r="E530" s="18">
        <v>29211</v>
      </c>
      <c r="F530" s="3" t="s">
        <v>478</v>
      </c>
      <c r="G530" s="3">
        <v>4</v>
      </c>
      <c r="H530" s="3">
        <v>4</v>
      </c>
      <c r="I530" s="3">
        <v>4</v>
      </c>
      <c r="J530" s="3"/>
      <c r="K530" s="3"/>
      <c r="L530" s="3"/>
      <c r="M530" s="3">
        <v>8</v>
      </c>
      <c r="N530" s="32">
        <v>43170</v>
      </c>
      <c r="O530" s="16">
        <f t="shared" si="27"/>
        <v>12</v>
      </c>
      <c r="P530" s="17">
        <f>COUNTIF($X:$X,X530)</f>
        <v>14</v>
      </c>
      <c r="Q530" s="17">
        <f>VLOOKUP("M"&amp;TEXT(G530,"0"),Punten!$A$1:$D$40,4,FALSE)</f>
        <v>5</v>
      </c>
      <c r="R530" s="17">
        <f>VLOOKUP("M"&amp;TEXT(H530,"0"),Punten!$A$1:$D$40,4,FALSE)</f>
        <v>5</v>
      </c>
      <c r="S530" s="17">
        <f>VLOOKUP("M"&amp;TEXT(I530,"0"),Punten!$A$1:$D$40,4,FALSE)</f>
        <v>5</v>
      </c>
      <c r="T530" s="17">
        <f>VLOOKUP("K"&amp;TEXT(K530,"0"),Punten!$A$1:$D$40,4,FALSE)</f>
        <v>0</v>
      </c>
      <c r="U530" s="17">
        <f>VLOOKUP("H"&amp;TEXT(L530,"0"),Punten!$A$1:$D$49,4,FALSE)</f>
        <v>0</v>
      </c>
      <c r="V530" s="17">
        <f>VLOOKUP("F"&amp;TEXT(M530,"0"),Punten!$A$1:$D$39,4,FALSE)</f>
        <v>11</v>
      </c>
      <c r="W530" s="17">
        <f t="shared" si="28"/>
        <v>26</v>
      </c>
      <c r="X530" s="17" t="str">
        <f t="shared" si="29"/>
        <v>43170C30</v>
      </c>
      <c r="Y530" s="17" t="str">
        <f>VLOOKUP(A530,'Klasse omschrijving'!$A$1:$B$44,2,FALSE)</f>
        <v>Cruisers 30/39</v>
      </c>
    </row>
    <row r="531" spans="1:25" ht="14.4" x14ac:dyDescent="0.3">
      <c r="A531" s="3" t="s">
        <v>47</v>
      </c>
      <c r="B531" s="3">
        <v>1654</v>
      </c>
      <c r="C531" s="3" t="s">
        <v>290</v>
      </c>
      <c r="D531" s="3" t="s">
        <v>1100</v>
      </c>
      <c r="E531" s="18">
        <v>30688</v>
      </c>
      <c r="F531" s="3" t="s">
        <v>424</v>
      </c>
      <c r="G531" s="3">
        <v>5</v>
      </c>
      <c r="H531" s="3">
        <v>5</v>
      </c>
      <c r="I531" s="3">
        <v>5</v>
      </c>
      <c r="J531" s="3"/>
      <c r="K531" s="3"/>
      <c r="L531" s="3"/>
      <c r="M531" s="3"/>
      <c r="N531" s="32">
        <v>43170</v>
      </c>
      <c r="O531" s="16">
        <f t="shared" si="27"/>
        <v>15</v>
      </c>
      <c r="P531" s="17">
        <f>COUNTIF($X:$X,X531)</f>
        <v>14</v>
      </c>
      <c r="Q531" s="17">
        <f>VLOOKUP("M"&amp;TEXT(G531,"0"),Punten!$A$1:$D$40,4,FALSE)</f>
        <v>4</v>
      </c>
      <c r="R531" s="17">
        <f>VLOOKUP("M"&amp;TEXT(H531,"0"),Punten!$A$1:$D$40,4,FALSE)</f>
        <v>4</v>
      </c>
      <c r="S531" s="17">
        <f>VLOOKUP("M"&amp;TEXT(I531,"0"),Punten!$A$1:$D$40,4,FALSE)</f>
        <v>4</v>
      </c>
      <c r="T531" s="17">
        <f>VLOOKUP("K"&amp;TEXT(K531,"0"),Punten!$A$1:$D$40,4,FALSE)</f>
        <v>0</v>
      </c>
      <c r="U531" s="17">
        <f>VLOOKUP("H"&amp;TEXT(L531,"0"),Punten!$A$1:$D$49,4,FALSE)</f>
        <v>0</v>
      </c>
      <c r="V531" s="17">
        <f>VLOOKUP("F"&amp;TEXT(M531,"0"),Punten!$A$1:$D$39,4,FALSE)</f>
        <v>0</v>
      </c>
      <c r="W531" s="17">
        <f t="shared" si="28"/>
        <v>12</v>
      </c>
      <c r="X531" s="17" t="str">
        <f t="shared" si="29"/>
        <v>43170C30</v>
      </c>
      <c r="Y531" s="17" t="str">
        <f>VLOOKUP(A531,'Klasse omschrijving'!$A$1:$B$44,2,FALSE)</f>
        <v>Cruisers 30/39</v>
      </c>
    </row>
    <row r="532" spans="1:25" ht="14.4" x14ac:dyDescent="0.3">
      <c r="A532" s="3" t="s">
        <v>47</v>
      </c>
      <c r="B532" s="3">
        <v>41759</v>
      </c>
      <c r="C532" s="3" t="s">
        <v>178</v>
      </c>
      <c r="D532" s="3" t="s">
        <v>309</v>
      </c>
      <c r="E532" s="18">
        <v>31053</v>
      </c>
      <c r="F532" s="3" t="s">
        <v>94</v>
      </c>
      <c r="G532" s="3">
        <v>6</v>
      </c>
      <c r="H532" s="3">
        <v>6</v>
      </c>
      <c r="I532" s="3">
        <v>5</v>
      </c>
      <c r="J532" s="3"/>
      <c r="K532" s="3"/>
      <c r="L532" s="3"/>
      <c r="M532" s="3"/>
      <c r="N532" s="32">
        <v>43170</v>
      </c>
      <c r="O532" s="16">
        <f t="shared" si="27"/>
        <v>17</v>
      </c>
      <c r="P532" s="17">
        <f>COUNTIF($X:$X,X532)</f>
        <v>14</v>
      </c>
      <c r="Q532" s="17">
        <f>VLOOKUP("M"&amp;TEXT(G532,"0"),Punten!$A$1:$D$40,4,FALSE)</f>
        <v>3</v>
      </c>
      <c r="R532" s="17">
        <f>VLOOKUP("M"&amp;TEXT(H532,"0"),Punten!$A$1:$D$40,4,FALSE)</f>
        <v>3</v>
      </c>
      <c r="S532" s="17">
        <f>VLOOKUP("M"&amp;TEXT(I532,"0"),Punten!$A$1:$D$40,4,FALSE)</f>
        <v>4</v>
      </c>
      <c r="T532" s="17">
        <f>VLOOKUP("K"&amp;TEXT(K532,"0"),Punten!$A$1:$D$40,4,FALSE)</f>
        <v>0</v>
      </c>
      <c r="U532" s="17">
        <f>VLOOKUP("H"&amp;TEXT(L532,"0"),Punten!$A$1:$D$49,4,FALSE)</f>
        <v>0</v>
      </c>
      <c r="V532" s="17">
        <f>VLOOKUP("F"&amp;TEXT(M532,"0"),Punten!$A$1:$D$39,4,FALSE)</f>
        <v>0</v>
      </c>
      <c r="W532" s="17">
        <f t="shared" si="28"/>
        <v>10</v>
      </c>
      <c r="X532" s="17" t="str">
        <f t="shared" si="29"/>
        <v>43170C30</v>
      </c>
      <c r="Y532" s="17" t="str">
        <f>VLOOKUP(A532,'Klasse omschrijving'!$A$1:$B$44,2,FALSE)</f>
        <v>Cruisers 30/39</v>
      </c>
    </row>
    <row r="533" spans="1:25" ht="14.4" x14ac:dyDescent="0.3">
      <c r="A533" s="3" t="s">
        <v>47</v>
      </c>
      <c r="B533" s="3">
        <v>1710</v>
      </c>
      <c r="C533" s="3" t="s">
        <v>693</v>
      </c>
      <c r="D533" s="3" t="s">
        <v>723</v>
      </c>
      <c r="E533" s="18">
        <v>29062</v>
      </c>
      <c r="F533" s="3" t="s">
        <v>424</v>
      </c>
      <c r="G533" s="3">
        <v>5</v>
      </c>
      <c r="H533" s="3">
        <v>5</v>
      </c>
      <c r="I533" s="3">
        <v>6</v>
      </c>
      <c r="J533" s="3"/>
      <c r="K533" s="3"/>
      <c r="L533" s="3"/>
      <c r="M533" s="3"/>
      <c r="N533" s="32">
        <v>43170</v>
      </c>
      <c r="O533" s="16">
        <f t="shared" si="27"/>
        <v>16</v>
      </c>
      <c r="P533" s="17">
        <f>COUNTIF($X:$X,X533)</f>
        <v>14</v>
      </c>
      <c r="Q533" s="17">
        <f>VLOOKUP("M"&amp;TEXT(G533,"0"),Punten!$A$1:$D$40,4,FALSE)</f>
        <v>4</v>
      </c>
      <c r="R533" s="17">
        <f>VLOOKUP("M"&amp;TEXT(H533,"0"),Punten!$A$1:$D$40,4,FALSE)</f>
        <v>4</v>
      </c>
      <c r="S533" s="17">
        <f>VLOOKUP("M"&amp;TEXT(I533,"0"),Punten!$A$1:$D$40,4,FALSE)</f>
        <v>3</v>
      </c>
      <c r="T533" s="17">
        <f>VLOOKUP("K"&amp;TEXT(K533,"0"),Punten!$A$1:$D$40,4,FALSE)</f>
        <v>0</v>
      </c>
      <c r="U533" s="17">
        <f>VLOOKUP("H"&amp;TEXT(L533,"0"),Punten!$A$1:$D$49,4,FALSE)</f>
        <v>0</v>
      </c>
      <c r="V533" s="17">
        <f>VLOOKUP("F"&amp;TEXT(M533,"0"),Punten!$A$1:$D$39,4,FALSE)</f>
        <v>0</v>
      </c>
      <c r="W533" s="17">
        <f t="shared" si="28"/>
        <v>11</v>
      </c>
      <c r="X533" s="17" t="str">
        <f t="shared" si="29"/>
        <v>43170C30</v>
      </c>
      <c r="Y533" s="17" t="str">
        <f>VLOOKUP(A533,'Klasse omschrijving'!$A$1:$B$44,2,FALSE)</f>
        <v>Cruisers 30/39</v>
      </c>
    </row>
    <row r="534" spans="1:25" ht="14.4" x14ac:dyDescent="0.3">
      <c r="A534" s="3" t="s">
        <v>47</v>
      </c>
      <c r="B534" s="3">
        <v>52183</v>
      </c>
      <c r="C534" s="3" t="s">
        <v>357</v>
      </c>
      <c r="D534" s="3" t="s">
        <v>1101</v>
      </c>
      <c r="E534" s="18">
        <v>28890</v>
      </c>
      <c r="F534" s="3" t="s">
        <v>86</v>
      </c>
      <c r="G534" s="3">
        <v>6</v>
      </c>
      <c r="H534" s="3">
        <v>6</v>
      </c>
      <c r="I534" s="3">
        <v>6</v>
      </c>
      <c r="J534" s="3"/>
      <c r="K534" s="3"/>
      <c r="L534" s="3"/>
      <c r="M534" s="3"/>
      <c r="N534" s="32">
        <v>43170</v>
      </c>
      <c r="O534" s="16">
        <f t="shared" si="27"/>
        <v>18</v>
      </c>
      <c r="P534" s="17">
        <f>COUNTIF($X:$X,X534)</f>
        <v>14</v>
      </c>
      <c r="Q534" s="17">
        <f>VLOOKUP("M"&amp;TEXT(G534,"0"),Punten!$A$1:$D$40,4,FALSE)</f>
        <v>3</v>
      </c>
      <c r="R534" s="17">
        <f>VLOOKUP("M"&amp;TEXT(H534,"0"),Punten!$A$1:$D$40,4,FALSE)</f>
        <v>3</v>
      </c>
      <c r="S534" s="17">
        <f>VLOOKUP("M"&amp;TEXT(I534,"0"),Punten!$A$1:$D$40,4,FALSE)</f>
        <v>3</v>
      </c>
      <c r="T534" s="17">
        <f>VLOOKUP("K"&amp;TEXT(K534,"0"),Punten!$A$1:$D$40,4,FALSE)</f>
        <v>0</v>
      </c>
      <c r="U534" s="17">
        <f>VLOOKUP("H"&amp;TEXT(L534,"0"),Punten!$A$1:$D$49,4,FALSE)</f>
        <v>0</v>
      </c>
      <c r="V534" s="17">
        <f>VLOOKUP("F"&amp;TEXT(M534,"0"),Punten!$A$1:$D$39,4,FALSE)</f>
        <v>0</v>
      </c>
      <c r="W534" s="17">
        <f t="shared" si="28"/>
        <v>9</v>
      </c>
      <c r="X534" s="17" t="str">
        <f t="shared" si="29"/>
        <v>43170C30</v>
      </c>
      <c r="Y534" s="17" t="str">
        <f>VLOOKUP(A534,'Klasse omschrijving'!$A$1:$B$44,2,FALSE)</f>
        <v>Cruisers 30/39</v>
      </c>
    </row>
    <row r="535" spans="1:25" ht="14.4" x14ac:dyDescent="0.3">
      <c r="A535" s="3" t="s">
        <v>47</v>
      </c>
      <c r="B535" s="3">
        <v>45278</v>
      </c>
      <c r="C535" s="3" t="s">
        <v>171</v>
      </c>
      <c r="D535" s="3" t="s">
        <v>1102</v>
      </c>
      <c r="E535" s="18">
        <v>29849</v>
      </c>
      <c r="F535" s="3" t="s">
        <v>94</v>
      </c>
      <c r="G535" s="3">
        <v>7</v>
      </c>
      <c r="H535" s="3">
        <v>7</v>
      </c>
      <c r="I535" s="3">
        <v>7</v>
      </c>
      <c r="J535" s="3"/>
      <c r="K535" s="3"/>
      <c r="L535" s="3"/>
      <c r="M535" s="3"/>
      <c r="N535" s="32">
        <v>43170</v>
      </c>
      <c r="O535" s="16">
        <f t="shared" si="27"/>
        <v>21</v>
      </c>
      <c r="P535" s="17">
        <f>COUNTIF($X:$X,X535)</f>
        <v>14</v>
      </c>
      <c r="Q535" s="17">
        <f>VLOOKUP("M"&amp;TEXT(G535,"0"),Punten!$A$1:$D$40,4,FALSE)</f>
        <v>2</v>
      </c>
      <c r="R535" s="17">
        <f>VLOOKUP("M"&amp;TEXT(H535,"0"),Punten!$A$1:$D$40,4,FALSE)</f>
        <v>2</v>
      </c>
      <c r="S535" s="17">
        <f>VLOOKUP("M"&amp;TEXT(I535,"0"),Punten!$A$1:$D$40,4,FALSE)</f>
        <v>2</v>
      </c>
      <c r="T535" s="17">
        <f>VLOOKUP("K"&amp;TEXT(K535,"0"),Punten!$A$1:$D$40,4,FALSE)</f>
        <v>0</v>
      </c>
      <c r="U535" s="17">
        <f>VLOOKUP("H"&amp;TEXT(L535,"0"),Punten!$A$1:$D$49,4,FALSE)</f>
        <v>0</v>
      </c>
      <c r="V535" s="17">
        <f>VLOOKUP("F"&amp;TEXT(M535,"0"),Punten!$A$1:$D$39,4,FALSE)</f>
        <v>0</v>
      </c>
      <c r="W535" s="17">
        <f t="shared" si="28"/>
        <v>6</v>
      </c>
      <c r="X535" s="17" t="str">
        <f t="shared" si="29"/>
        <v>43170C30</v>
      </c>
      <c r="Y535" s="17" t="str">
        <f>VLOOKUP(A535,'Klasse omschrijving'!$A$1:$B$44,2,FALSE)</f>
        <v>Cruisers 30/39</v>
      </c>
    </row>
    <row r="536" spans="1:25" ht="14.4" x14ac:dyDescent="0.3">
      <c r="A536" s="3" t="s">
        <v>47</v>
      </c>
      <c r="B536" s="3">
        <v>47043</v>
      </c>
      <c r="C536" s="3" t="s">
        <v>153</v>
      </c>
      <c r="D536" s="3" t="s">
        <v>1103</v>
      </c>
      <c r="E536" s="18">
        <v>29046</v>
      </c>
      <c r="F536" s="3" t="s">
        <v>94</v>
      </c>
      <c r="G536" s="3">
        <v>7</v>
      </c>
      <c r="H536" s="3">
        <v>7</v>
      </c>
      <c r="I536" s="3">
        <v>7</v>
      </c>
      <c r="J536" s="3"/>
      <c r="K536" s="3"/>
      <c r="L536" s="3"/>
      <c r="M536" s="3"/>
      <c r="N536" s="32">
        <v>43170</v>
      </c>
      <c r="O536" s="16">
        <f t="shared" si="27"/>
        <v>21</v>
      </c>
      <c r="P536" s="17">
        <f>COUNTIF($X:$X,X536)</f>
        <v>14</v>
      </c>
      <c r="Q536" s="17">
        <f>VLOOKUP("M"&amp;TEXT(G536,"0"),Punten!$A$1:$D$40,4,FALSE)</f>
        <v>2</v>
      </c>
      <c r="R536" s="17">
        <f>VLOOKUP("M"&amp;TEXT(H536,"0"),Punten!$A$1:$D$40,4,FALSE)</f>
        <v>2</v>
      </c>
      <c r="S536" s="17">
        <f>VLOOKUP("M"&amp;TEXT(I536,"0"),Punten!$A$1:$D$40,4,FALSE)</f>
        <v>2</v>
      </c>
      <c r="T536" s="17">
        <f>VLOOKUP("K"&amp;TEXT(K536,"0"),Punten!$A$1:$D$40,4,FALSE)</f>
        <v>0</v>
      </c>
      <c r="U536" s="17">
        <f>VLOOKUP("H"&amp;TEXT(L536,"0"),Punten!$A$1:$D$49,4,FALSE)</f>
        <v>0</v>
      </c>
      <c r="V536" s="17">
        <f>VLOOKUP("F"&amp;TEXT(M536,"0"),Punten!$A$1:$D$39,4,FALSE)</f>
        <v>0</v>
      </c>
      <c r="W536" s="17">
        <f t="shared" si="28"/>
        <v>6</v>
      </c>
      <c r="X536" s="17" t="str">
        <f t="shared" si="29"/>
        <v>43170C30</v>
      </c>
      <c r="Y536" s="17" t="str">
        <f>VLOOKUP(A536,'Klasse omschrijving'!$A$1:$B$44,2,FALSE)</f>
        <v>Cruisers 30/39</v>
      </c>
    </row>
    <row r="537" spans="1:25" ht="14.4" x14ac:dyDescent="0.3">
      <c r="A537" s="3" t="s">
        <v>49</v>
      </c>
      <c r="B537" s="3">
        <v>46278</v>
      </c>
      <c r="C537" s="3" t="s">
        <v>144</v>
      </c>
      <c r="D537" s="3" t="s">
        <v>1104</v>
      </c>
      <c r="E537" s="18">
        <v>27162</v>
      </c>
      <c r="F537" s="3" t="s">
        <v>110</v>
      </c>
      <c r="G537" s="3">
        <v>1</v>
      </c>
      <c r="H537" s="3">
        <v>1</v>
      </c>
      <c r="I537" s="3">
        <v>1</v>
      </c>
      <c r="J537" s="3"/>
      <c r="K537" s="3"/>
      <c r="L537" s="3">
        <v>1</v>
      </c>
      <c r="M537" s="3">
        <v>1</v>
      </c>
      <c r="N537" s="32">
        <v>43170</v>
      </c>
      <c r="O537" s="16">
        <f t="shared" si="27"/>
        <v>3</v>
      </c>
      <c r="P537" s="17">
        <f>COUNTIF($X:$X,X537)</f>
        <v>19</v>
      </c>
      <c r="Q537" s="17">
        <f>VLOOKUP("M"&amp;TEXT(G537,"0"),Punten!$A$1:$D$40,4,FALSE)</f>
        <v>8</v>
      </c>
      <c r="R537" s="17">
        <f>VLOOKUP("M"&amp;TEXT(H537,"0"),Punten!$A$1:$D$40,4,FALSE)</f>
        <v>8</v>
      </c>
      <c r="S537" s="17">
        <f>VLOOKUP("M"&amp;TEXT(I537,"0"),Punten!$A$1:$D$40,4,FALSE)</f>
        <v>8</v>
      </c>
      <c r="T537" s="17">
        <f>VLOOKUP("K"&amp;TEXT(K537,"0"),Punten!$A$1:$D$40,4,FALSE)</f>
        <v>0</v>
      </c>
      <c r="U537" s="17">
        <f>VLOOKUP("H"&amp;TEXT(L537,"0"),Punten!$A$1:$D$49,4,FALSE)</f>
        <v>5</v>
      </c>
      <c r="V537" s="17">
        <f>VLOOKUP("F"&amp;TEXT(M537,"0"),Punten!$A$1:$D$39,4,FALSE)</f>
        <v>50</v>
      </c>
      <c r="W537" s="17">
        <f t="shared" si="28"/>
        <v>79</v>
      </c>
      <c r="X537" s="17" t="str">
        <f t="shared" si="29"/>
        <v>43170C40</v>
      </c>
      <c r="Y537" s="17" t="str">
        <f>VLOOKUP(A537,'Klasse omschrijving'!$A$1:$B$44,2,FALSE)</f>
        <v>Cruisers 40+</v>
      </c>
    </row>
    <row r="538" spans="1:25" ht="14.4" x14ac:dyDescent="0.3">
      <c r="A538" s="3" t="s">
        <v>49</v>
      </c>
      <c r="B538" s="3">
        <v>53558</v>
      </c>
      <c r="C538" s="3" t="s">
        <v>165</v>
      </c>
      <c r="D538" s="3" t="s">
        <v>847</v>
      </c>
      <c r="E538" s="18">
        <v>26704</v>
      </c>
      <c r="F538" s="3" t="s">
        <v>180</v>
      </c>
      <c r="G538" s="3">
        <v>1</v>
      </c>
      <c r="H538" s="3">
        <v>1</v>
      </c>
      <c r="I538" s="3">
        <v>1</v>
      </c>
      <c r="J538" s="3"/>
      <c r="K538" s="3"/>
      <c r="L538" s="3">
        <v>2</v>
      </c>
      <c r="M538" s="3">
        <v>2</v>
      </c>
      <c r="N538" s="32">
        <v>43170</v>
      </c>
      <c r="O538" s="16">
        <f t="shared" si="27"/>
        <v>3</v>
      </c>
      <c r="P538" s="17">
        <f>COUNTIF($X:$X,X538)</f>
        <v>19</v>
      </c>
      <c r="Q538" s="17">
        <f>VLOOKUP("M"&amp;TEXT(G538,"0"),Punten!$A$1:$D$40,4,FALSE)</f>
        <v>8</v>
      </c>
      <c r="R538" s="17">
        <f>VLOOKUP("M"&amp;TEXT(H538,"0"),Punten!$A$1:$D$40,4,FALSE)</f>
        <v>8</v>
      </c>
      <c r="S538" s="17">
        <f>VLOOKUP("M"&amp;TEXT(I538,"0"),Punten!$A$1:$D$40,4,FALSE)</f>
        <v>8</v>
      </c>
      <c r="T538" s="17">
        <f>VLOOKUP("K"&amp;TEXT(K538,"0"),Punten!$A$1:$D$40,4,FALSE)</f>
        <v>0</v>
      </c>
      <c r="U538" s="17">
        <f>VLOOKUP("H"&amp;TEXT(L538,"0"),Punten!$A$1:$D$49,4,FALSE)</f>
        <v>5</v>
      </c>
      <c r="V538" s="17">
        <f>VLOOKUP("F"&amp;TEXT(M538,"0"),Punten!$A$1:$D$39,4,FALSE)</f>
        <v>30</v>
      </c>
      <c r="W538" s="17">
        <f t="shared" si="28"/>
        <v>59</v>
      </c>
      <c r="X538" s="17" t="str">
        <f t="shared" si="29"/>
        <v>43170C40</v>
      </c>
      <c r="Y538" s="17" t="str">
        <f>VLOOKUP(A538,'Klasse omschrijving'!$A$1:$B$44,2,FALSE)</f>
        <v>Cruisers 40+</v>
      </c>
    </row>
    <row r="539" spans="1:25" ht="14.4" x14ac:dyDescent="0.3">
      <c r="A539" s="3" t="s">
        <v>49</v>
      </c>
      <c r="B539" s="3">
        <v>48821</v>
      </c>
      <c r="C539" s="3" t="s">
        <v>357</v>
      </c>
      <c r="D539" s="3" t="s">
        <v>724</v>
      </c>
      <c r="E539" s="18">
        <v>25814</v>
      </c>
      <c r="F539" s="3" t="s">
        <v>136</v>
      </c>
      <c r="G539" s="3">
        <v>1</v>
      </c>
      <c r="H539" s="3">
        <v>1</v>
      </c>
      <c r="I539" s="3">
        <v>1</v>
      </c>
      <c r="J539" s="3"/>
      <c r="K539" s="3"/>
      <c r="L539" s="3">
        <v>1</v>
      </c>
      <c r="M539" s="3">
        <v>3</v>
      </c>
      <c r="N539" s="32">
        <v>43170</v>
      </c>
      <c r="O539" s="16">
        <f t="shared" si="27"/>
        <v>3</v>
      </c>
      <c r="P539" s="17">
        <f>COUNTIF($X:$X,X539)</f>
        <v>19</v>
      </c>
      <c r="Q539" s="17">
        <f>VLOOKUP("M"&amp;TEXT(G539,"0"),Punten!$A$1:$D$40,4,FALSE)</f>
        <v>8</v>
      </c>
      <c r="R539" s="17">
        <f>VLOOKUP("M"&amp;TEXT(H539,"0"),Punten!$A$1:$D$40,4,FALSE)</f>
        <v>8</v>
      </c>
      <c r="S539" s="17">
        <f>VLOOKUP("M"&amp;TEXT(I539,"0"),Punten!$A$1:$D$40,4,FALSE)</f>
        <v>8</v>
      </c>
      <c r="T539" s="17">
        <f>VLOOKUP("K"&amp;TEXT(K539,"0"),Punten!$A$1:$D$40,4,FALSE)</f>
        <v>0</v>
      </c>
      <c r="U539" s="17">
        <f>VLOOKUP("H"&amp;TEXT(L539,"0"),Punten!$A$1:$D$49,4,FALSE)</f>
        <v>5</v>
      </c>
      <c r="V539" s="17">
        <f>VLOOKUP("F"&amp;TEXT(M539,"0"),Punten!$A$1:$D$39,4,FALSE)</f>
        <v>25</v>
      </c>
      <c r="W539" s="17">
        <f t="shared" si="28"/>
        <v>54</v>
      </c>
      <c r="X539" s="17" t="str">
        <f t="shared" si="29"/>
        <v>43170C40</v>
      </c>
      <c r="Y539" s="17" t="str">
        <f>VLOOKUP(A539,'Klasse omschrijving'!$A$1:$B$44,2,FALSE)</f>
        <v>Cruisers 40+</v>
      </c>
    </row>
    <row r="540" spans="1:25" ht="14.4" x14ac:dyDescent="0.3">
      <c r="A540" s="3" t="s">
        <v>49</v>
      </c>
      <c r="B540" s="3">
        <v>53301</v>
      </c>
      <c r="C540" s="3" t="s">
        <v>72</v>
      </c>
      <c r="D540" s="3" t="s">
        <v>318</v>
      </c>
      <c r="E540" s="18">
        <v>28424</v>
      </c>
      <c r="F540" s="3" t="s">
        <v>111</v>
      </c>
      <c r="G540" s="3">
        <v>2</v>
      </c>
      <c r="H540" s="3">
        <v>2</v>
      </c>
      <c r="I540" s="3">
        <v>2</v>
      </c>
      <c r="J540" s="3"/>
      <c r="K540" s="3"/>
      <c r="L540" s="3">
        <v>3</v>
      </c>
      <c r="M540" s="3">
        <v>4</v>
      </c>
      <c r="N540" s="32">
        <v>43170</v>
      </c>
      <c r="O540" s="16">
        <f t="shared" si="27"/>
        <v>6</v>
      </c>
      <c r="P540" s="17">
        <f>COUNTIF($X:$X,X540)</f>
        <v>19</v>
      </c>
      <c r="Q540" s="17">
        <f>VLOOKUP("M"&amp;TEXT(G540,"0"),Punten!$A$1:$D$40,4,FALSE)</f>
        <v>7</v>
      </c>
      <c r="R540" s="17">
        <f>VLOOKUP("M"&amp;TEXT(H540,"0"),Punten!$A$1:$D$40,4,FALSE)</f>
        <v>7</v>
      </c>
      <c r="S540" s="17">
        <f>VLOOKUP("M"&amp;TEXT(I540,"0"),Punten!$A$1:$D$40,4,FALSE)</f>
        <v>7</v>
      </c>
      <c r="T540" s="17">
        <f>VLOOKUP("K"&amp;TEXT(K540,"0"),Punten!$A$1:$D$40,4,FALSE)</f>
        <v>0</v>
      </c>
      <c r="U540" s="17">
        <f>VLOOKUP("H"&amp;TEXT(L540,"0"),Punten!$A$1:$D$49,4,FALSE)</f>
        <v>5</v>
      </c>
      <c r="V540" s="17">
        <f>VLOOKUP("F"&amp;TEXT(M540,"0"),Punten!$A$1:$D$39,4,FALSE)</f>
        <v>20</v>
      </c>
      <c r="W540" s="17">
        <f t="shared" si="28"/>
        <v>46</v>
      </c>
      <c r="X540" s="17" t="str">
        <f t="shared" si="29"/>
        <v>43170C40</v>
      </c>
      <c r="Y540" s="17" t="str">
        <f>VLOOKUP(A540,'Klasse omschrijving'!$A$1:$B$44,2,FALSE)</f>
        <v>Cruisers 40+</v>
      </c>
    </row>
    <row r="541" spans="1:25" ht="14.4" x14ac:dyDescent="0.3">
      <c r="A541" s="3" t="s">
        <v>49</v>
      </c>
      <c r="B541" s="3">
        <v>51195</v>
      </c>
      <c r="C541" s="3" t="s">
        <v>164</v>
      </c>
      <c r="D541" s="3" t="s">
        <v>319</v>
      </c>
      <c r="E541" s="18">
        <v>27567</v>
      </c>
      <c r="F541" s="3" t="s">
        <v>1055</v>
      </c>
      <c r="G541" s="3">
        <v>3</v>
      </c>
      <c r="H541" s="3">
        <v>2</v>
      </c>
      <c r="I541" s="3">
        <v>2</v>
      </c>
      <c r="J541" s="3"/>
      <c r="K541" s="3"/>
      <c r="L541" s="3">
        <v>3</v>
      </c>
      <c r="M541" s="3">
        <v>5</v>
      </c>
      <c r="N541" s="32">
        <v>43170</v>
      </c>
      <c r="O541" s="16">
        <f t="shared" si="27"/>
        <v>7</v>
      </c>
      <c r="P541" s="17">
        <f>COUNTIF($X:$X,X541)</f>
        <v>19</v>
      </c>
      <c r="Q541" s="17">
        <f>VLOOKUP("M"&amp;TEXT(G541,"0"),Punten!$A$1:$D$40,4,FALSE)</f>
        <v>6</v>
      </c>
      <c r="R541" s="17">
        <f>VLOOKUP("M"&amp;TEXT(H541,"0"),Punten!$A$1:$D$40,4,FALSE)</f>
        <v>7</v>
      </c>
      <c r="S541" s="17">
        <f>VLOOKUP("M"&amp;TEXT(I541,"0"),Punten!$A$1:$D$40,4,FALSE)</f>
        <v>7</v>
      </c>
      <c r="T541" s="17">
        <f>VLOOKUP("K"&amp;TEXT(K541,"0"),Punten!$A$1:$D$40,4,FALSE)</f>
        <v>0</v>
      </c>
      <c r="U541" s="17">
        <f>VLOOKUP("H"&amp;TEXT(L541,"0"),Punten!$A$1:$D$49,4,FALSE)</f>
        <v>5</v>
      </c>
      <c r="V541" s="17">
        <f>VLOOKUP("F"&amp;TEXT(M541,"0"),Punten!$A$1:$D$39,4,FALSE)</f>
        <v>17</v>
      </c>
      <c r="W541" s="17">
        <f t="shared" si="28"/>
        <v>42</v>
      </c>
      <c r="X541" s="17" t="str">
        <f t="shared" si="29"/>
        <v>43170C40</v>
      </c>
      <c r="Y541" s="17" t="str">
        <f>VLOOKUP(A541,'Klasse omschrijving'!$A$1:$B$44,2,FALSE)</f>
        <v>Cruisers 40+</v>
      </c>
    </row>
    <row r="542" spans="1:25" ht="14.4" x14ac:dyDescent="0.3">
      <c r="A542" s="3" t="s">
        <v>49</v>
      </c>
      <c r="B542" s="3">
        <v>2214</v>
      </c>
      <c r="C542" s="3" t="s">
        <v>157</v>
      </c>
      <c r="D542" s="3" t="s">
        <v>720</v>
      </c>
      <c r="E542" s="18">
        <v>28841</v>
      </c>
      <c r="F542" s="3" t="s">
        <v>478</v>
      </c>
      <c r="G542" s="3">
        <v>3</v>
      </c>
      <c r="H542" s="3">
        <v>3</v>
      </c>
      <c r="I542" s="3">
        <v>3</v>
      </c>
      <c r="J542" s="3"/>
      <c r="K542" s="3"/>
      <c r="L542" s="3">
        <v>4</v>
      </c>
      <c r="M542" s="3">
        <v>6</v>
      </c>
      <c r="N542" s="32">
        <v>43170</v>
      </c>
      <c r="O542" s="16">
        <f t="shared" ref="O542:O605" si="30">G542+H542+I542</f>
        <v>9</v>
      </c>
      <c r="P542" s="17">
        <f>COUNTIF($X:$X,X542)</f>
        <v>19</v>
      </c>
      <c r="Q542" s="17">
        <f>VLOOKUP("M"&amp;TEXT(G542,"0"),Punten!$A$1:$D$40,4,FALSE)</f>
        <v>6</v>
      </c>
      <c r="R542" s="17">
        <f>VLOOKUP("M"&amp;TEXT(H542,"0"),Punten!$A$1:$D$40,4,FALSE)</f>
        <v>6</v>
      </c>
      <c r="S542" s="17">
        <f>VLOOKUP("M"&amp;TEXT(I542,"0"),Punten!$A$1:$D$40,4,FALSE)</f>
        <v>6</v>
      </c>
      <c r="T542" s="17">
        <f>VLOOKUP("K"&amp;TEXT(K542,"0"),Punten!$A$1:$D$40,4,FALSE)</f>
        <v>0</v>
      </c>
      <c r="U542" s="17">
        <f>VLOOKUP("H"&amp;TEXT(L542,"0"),Punten!$A$1:$D$49,4,FALSE)</f>
        <v>5</v>
      </c>
      <c r="V542" s="17">
        <f>VLOOKUP("F"&amp;TEXT(M542,"0"),Punten!$A$1:$D$39,4,FALSE)</f>
        <v>15</v>
      </c>
      <c r="W542" s="17">
        <f t="shared" si="28"/>
        <v>38</v>
      </c>
      <c r="X542" s="17" t="str">
        <f t="shared" si="29"/>
        <v>43170C40</v>
      </c>
      <c r="Y542" s="17" t="str">
        <f>VLOOKUP(A542,'Klasse omschrijving'!$A$1:$B$44,2,FALSE)</f>
        <v>Cruisers 40+</v>
      </c>
    </row>
    <row r="543" spans="1:25" ht="14.4" x14ac:dyDescent="0.3">
      <c r="A543" s="3" t="s">
        <v>49</v>
      </c>
      <c r="B543" s="3">
        <v>3032</v>
      </c>
      <c r="C543" s="3" t="s">
        <v>154</v>
      </c>
      <c r="D543" s="3" t="s">
        <v>902</v>
      </c>
      <c r="E543" s="18">
        <v>27990</v>
      </c>
      <c r="F543" s="3" t="s">
        <v>478</v>
      </c>
      <c r="G543" s="3">
        <v>4</v>
      </c>
      <c r="H543" s="3">
        <v>2</v>
      </c>
      <c r="I543" s="3">
        <v>2</v>
      </c>
      <c r="J543" s="3"/>
      <c r="K543" s="3"/>
      <c r="L543" s="3">
        <v>4</v>
      </c>
      <c r="M543" s="3">
        <v>7</v>
      </c>
      <c r="N543" s="32">
        <v>43170</v>
      </c>
      <c r="O543" s="16">
        <f t="shared" si="30"/>
        <v>8</v>
      </c>
      <c r="P543" s="17">
        <f>COUNTIF($X:$X,X543)</f>
        <v>19</v>
      </c>
      <c r="Q543" s="17">
        <f>VLOOKUP("M"&amp;TEXT(G543,"0"),Punten!$A$1:$D$40,4,FALSE)</f>
        <v>5</v>
      </c>
      <c r="R543" s="17">
        <f>VLOOKUP("M"&amp;TEXT(H543,"0"),Punten!$A$1:$D$40,4,FALSE)</f>
        <v>7</v>
      </c>
      <c r="S543" s="17">
        <f>VLOOKUP("M"&amp;TEXT(I543,"0"),Punten!$A$1:$D$40,4,FALSE)</f>
        <v>7</v>
      </c>
      <c r="T543" s="17">
        <f>VLOOKUP("K"&amp;TEXT(K543,"0"),Punten!$A$1:$D$40,4,FALSE)</f>
        <v>0</v>
      </c>
      <c r="U543" s="17">
        <f>VLOOKUP("H"&amp;TEXT(L543,"0"),Punten!$A$1:$D$49,4,FALSE)</f>
        <v>5</v>
      </c>
      <c r="V543" s="17">
        <f>VLOOKUP("F"&amp;TEXT(M543,"0"),Punten!$A$1:$D$39,4,FALSE)</f>
        <v>13</v>
      </c>
      <c r="W543" s="17">
        <f t="shared" si="28"/>
        <v>37</v>
      </c>
      <c r="X543" s="17" t="str">
        <f t="shared" si="29"/>
        <v>43170C40</v>
      </c>
      <c r="Y543" s="17" t="str">
        <f>VLOOKUP(A543,'Klasse omschrijving'!$A$1:$B$44,2,FALSE)</f>
        <v>Cruisers 40+</v>
      </c>
    </row>
    <row r="544" spans="1:25" ht="14.4" x14ac:dyDescent="0.3">
      <c r="A544" s="3" t="s">
        <v>49</v>
      </c>
      <c r="B544" s="3">
        <v>52162</v>
      </c>
      <c r="C544" s="3" t="s">
        <v>109</v>
      </c>
      <c r="D544" s="3" t="s">
        <v>1105</v>
      </c>
      <c r="E544" s="18">
        <v>26987</v>
      </c>
      <c r="F544" s="3" t="s">
        <v>132</v>
      </c>
      <c r="G544" s="3">
        <v>2</v>
      </c>
      <c r="H544" s="3">
        <v>3</v>
      </c>
      <c r="I544" s="3">
        <v>3</v>
      </c>
      <c r="J544" s="3"/>
      <c r="K544" s="3"/>
      <c r="L544" s="3">
        <v>2</v>
      </c>
      <c r="M544" s="3">
        <v>8</v>
      </c>
      <c r="N544" s="32">
        <v>43170</v>
      </c>
      <c r="O544" s="16">
        <f t="shared" si="30"/>
        <v>8</v>
      </c>
      <c r="P544" s="17">
        <f>COUNTIF($X:$X,X544)</f>
        <v>19</v>
      </c>
      <c r="Q544" s="17">
        <f>VLOOKUP("M"&amp;TEXT(G544,"0"),Punten!$A$1:$D$40,4,FALSE)</f>
        <v>7</v>
      </c>
      <c r="R544" s="17">
        <f>VLOOKUP("M"&amp;TEXT(H544,"0"),Punten!$A$1:$D$40,4,FALSE)</f>
        <v>6</v>
      </c>
      <c r="S544" s="17">
        <f>VLOOKUP("M"&amp;TEXT(I544,"0"),Punten!$A$1:$D$40,4,FALSE)</f>
        <v>6</v>
      </c>
      <c r="T544" s="17">
        <f>VLOOKUP("K"&amp;TEXT(K544,"0"),Punten!$A$1:$D$40,4,FALSE)</f>
        <v>0</v>
      </c>
      <c r="U544" s="17">
        <f>VLOOKUP("H"&amp;TEXT(L544,"0"),Punten!$A$1:$D$49,4,FALSE)</f>
        <v>5</v>
      </c>
      <c r="V544" s="17">
        <f>VLOOKUP("F"&amp;TEXT(M544,"0"),Punten!$A$1:$D$39,4,FALSE)</f>
        <v>11</v>
      </c>
      <c r="W544" s="17">
        <f t="shared" si="28"/>
        <v>35</v>
      </c>
      <c r="X544" s="17" t="str">
        <f t="shared" si="29"/>
        <v>43170C40</v>
      </c>
      <c r="Y544" s="17" t="str">
        <f>VLOOKUP(A544,'Klasse omschrijving'!$A$1:$B$44,2,FALSE)</f>
        <v>Cruisers 40+</v>
      </c>
    </row>
    <row r="545" spans="1:25" ht="14.4" x14ac:dyDescent="0.3">
      <c r="A545" s="3" t="s">
        <v>49</v>
      </c>
      <c r="B545" s="3">
        <v>1814</v>
      </c>
      <c r="C545" s="3" t="s">
        <v>119</v>
      </c>
      <c r="D545" s="3" t="s">
        <v>901</v>
      </c>
      <c r="E545" s="18">
        <v>28299</v>
      </c>
      <c r="F545" s="3" t="s">
        <v>478</v>
      </c>
      <c r="G545" s="3">
        <v>1</v>
      </c>
      <c r="H545" s="3">
        <v>1</v>
      </c>
      <c r="I545" s="3">
        <v>1</v>
      </c>
      <c r="J545" s="3"/>
      <c r="K545" s="3"/>
      <c r="L545" s="3">
        <v>5</v>
      </c>
      <c r="M545" s="3"/>
      <c r="N545" s="32">
        <v>43170</v>
      </c>
      <c r="O545" s="16">
        <f t="shared" si="30"/>
        <v>3</v>
      </c>
      <c r="P545" s="17">
        <f>COUNTIF($X:$X,X545)</f>
        <v>19</v>
      </c>
      <c r="Q545" s="17">
        <f>VLOOKUP("M"&amp;TEXT(G545,"0"),Punten!$A$1:$D$40,4,FALSE)</f>
        <v>8</v>
      </c>
      <c r="R545" s="17">
        <f>VLOOKUP("M"&amp;TEXT(H545,"0"),Punten!$A$1:$D$40,4,FALSE)</f>
        <v>8</v>
      </c>
      <c r="S545" s="17">
        <f>VLOOKUP("M"&amp;TEXT(I545,"0"),Punten!$A$1:$D$40,4,FALSE)</f>
        <v>8</v>
      </c>
      <c r="T545" s="17">
        <f>VLOOKUP("K"&amp;TEXT(K545,"0"),Punten!$A$1:$D$40,4,FALSE)</f>
        <v>0</v>
      </c>
      <c r="U545" s="17">
        <f>VLOOKUP("H"&amp;TEXT(L545,"0"),Punten!$A$1:$D$49,4,FALSE)</f>
        <v>4</v>
      </c>
      <c r="V545" s="17">
        <f>VLOOKUP("F"&amp;TEXT(M545,"0"),Punten!$A$1:$D$39,4,FALSE)</f>
        <v>0</v>
      </c>
      <c r="W545" s="17">
        <f t="shared" si="28"/>
        <v>28</v>
      </c>
      <c r="X545" s="17" t="str">
        <f t="shared" si="29"/>
        <v>43170C40</v>
      </c>
      <c r="Y545" s="17" t="str">
        <f>VLOOKUP(A545,'Klasse omschrijving'!$A$1:$B$44,2,FALSE)</f>
        <v>Cruisers 40+</v>
      </c>
    </row>
    <row r="546" spans="1:25" ht="14.4" x14ac:dyDescent="0.3">
      <c r="A546" s="3" t="s">
        <v>49</v>
      </c>
      <c r="B546" s="3">
        <v>101</v>
      </c>
      <c r="C546" s="3" t="s">
        <v>137</v>
      </c>
      <c r="D546" s="3" t="s">
        <v>728</v>
      </c>
      <c r="E546" s="18">
        <v>27429</v>
      </c>
      <c r="F546" s="3" t="s">
        <v>424</v>
      </c>
      <c r="G546" s="3">
        <v>2</v>
      </c>
      <c r="H546" s="3">
        <v>3</v>
      </c>
      <c r="I546" s="3">
        <v>3</v>
      </c>
      <c r="J546" s="3"/>
      <c r="K546" s="3"/>
      <c r="L546" s="3">
        <v>5</v>
      </c>
      <c r="M546" s="3"/>
      <c r="N546" s="32">
        <v>43170</v>
      </c>
      <c r="O546" s="16">
        <f t="shared" si="30"/>
        <v>8</v>
      </c>
      <c r="P546" s="17">
        <f>COUNTIF($X:$X,X546)</f>
        <v>19</v>
      </c>
      <c r="Q546" s="17">
        <f>VLOOKUP("M"&amp;TEXT(G546,"0"),Punten!$A$1:$D$40,4,FALSE)</f>
        <v>7</v>
      </c>
      <c r="R546" s="17">
        <f>VLOOKUP("M"&amp;TEXT(H546,"0"),Punten!$A$1:$D$40,4,FALSE)</f>
        <v>6</v>
      </c>
      <c r="S546" s="17">
        <f>VLOOKUP("M"&amp;TEXT(I546,"0"),Punten!$A$1:$D$40,4,FALSE)</f>
        <v>6</v>
      </c>
      <c r="T546" s="17">
        <f>VLOOKUP("K"&amp;TEXT(K546,"0"),Punten!$A$1:$D$40,4,FALSE)</f>
        <v>0</v>
      </c>
      <c r="U546" s="17">
        <f>VLOOKUP("H"&amp;TEXT(L546,"0"),Punten!$A$1:$D$49,4,FALSE)</f>
        <v>4</v>
      </c>
      <c r="V546" s="17">
        <f>VLOOKUP("F"&amp;TEXT(M546,"0"),Punten!$A$1:$D$39,4,FALSE)</f>
        <v>0</v>
      </c>
      <c r="W546" s="17">
        <f t="shared" si="28"/>
        <v>23</v>
      </c>
      <c r="X546" s="17" t="str">
        <f t="shared" si="29"/>
        <v>43170C40</v>
      </c>
      <c r="Y546" s="17" t="str">
        <f>VLOOKUP(A546,'Klasse omschrijving'!$A$1:$B$44,2,FALSE)</f>
        <v>Cruisers 40+</v>
      </c>
    </row>
    <row r="547" spans="1:25" ht="14.4" x14ac:dyDescent="0.3">
      <c r="A547" s="3" t="s">
        <v>49</v>
      </c>
      <c r="B547" s="3">
        <v>43603</v>
      </c>
      <c r="C547" s="3" t="s">
        <v>160</v>
      </c>
      <c r="D547" s="3" t="s">
        <v>317</v>
      </c>
      <c r="E547" s="18">
        <v>25798</v>
      </c>
      <c r="F547" s="3" t="s">
        <v>75</v>
      </c>
      <c r="G547" s="3">
        <v>2</v>
      </c>
      <c r="H547" s="3">
        <v>3</v>
      </c>
      <c r="I547" s="3">
        <v>2</v>
      </c>
      <c r="J547" s="3"/>
      <c r="K547" s="3"/>
      <c r="L547" s="3">
        <v>6</v>
      </c>
      <c r="M547" s="3"/>
      <c r="N547" s="32">
        <v>43170</v>
      </c>
      <c r="O547" s="16">
        <f t="shared" si="30"/>
        <v>7</v>
      </c>
      <c r="P547" s="17">
        <f>COUNTIF($X:$X,X547)</f>
        <v>19</v>
      </c>
      <c r="Q547" s="17">
        <f>VLOOKUP("M"&amp;TEXT(G547,"0"),Punten!$A$1:$D$40,4,FALSE)</f>
        <v>7</v>
      </c>
      <c r="R547" s="17">
        <f>VLOOKUP("M"&amp;TEXT(H547,"0"),Punten!$A$1:$D$40,4,FALSE)</f>
        <v>6</v>
      </c>
      <c r="S547" s="17">
        <f>VLOOKUP("M"&amp;TEXT(I547,"0"),Punten!$A$1:$D$40,4,FALSE)</f>
        <v>7</v>
      </c>
      <c r="T547" s="17">
        <f>VLOOKUP("K"&amp;TEXT(K547,"0"),Punten!$A$1:$D$40,4,FALSE)</f>
        <v>0</v>
      </c>
      <c r="U547" s="17">
        <f>VLOOKUP("H"&amp;TEXT(L547,"0"),Punten!$A$1:$D$49,4,FALSE)</f>
        <v>3</v>
      </c>
      <c r="V547" s="17">
        <f>VLOOKUP("F"&amp;TEXT(M547,"0"),Punten!$A$1:$D$39,4,FALSE)</f>
        <v>0</v>
      </c>
      <c r="W547" s="17">
        <f t="shared" si="28"/>
        <v>23</v>
      </c>
      <c r="X547" s="17" t="str">
        <f t="shared" si="29"/>
        <v>43170C40</v>
      </c>
      <c r="Y547" s="17" t="str">
        <f>VLOOKUP(A547,'Klasse omschrijving'!$A$1:$B$44,2,FALSE)</f>
        <v>Cruisers 40+</v>
      </c>
    </row>
    <row r="548" spans="1:25" ht="14.4" x14ac:dyDescent="0.3">
      <c r="A548" s="3" t="s">
        <v>49</v>
      </c>
      <c r="B548" s="3">
        <v>2366</v>
      </c>
      <c r="C548" s="3" t="s">
        <v>116</v>
      </c>
      <c r="D548" s="3" t="s">
        <v>1106</v>
      </c>
      <c r="E548" s="18">
        <v>26487</v>
      </c>
      <c r="F548" s="3" t="s">
        <v>424</v>
      </c>
      <c r="G548" s="3">
        <v>3</v>
      </c>
      <c r="H548" s="3">
        <v>2</v>
      </c>
      <c r="I548" s="3">
        <v>3</v>
      </c>
      <c r="J548" s="3"/>
      <c r="K548" s="3"/>
      <c r="L548" s="3">
        <v>6</v>
      </c>
      <c r="M548" s="3"/>
      <c r="N548" s="32">
        <v>43170</v>
      </c>
      <c r="O548" s="16">
        <f t="shared" si="30"/>
        <v>8</v>
      </c>
      <c r="P548" s="17">
        <f>COUNTIF($X:$X,X548)</f>
        <v>19</v>
      </c>
      <c r="Q548" s="17">
        <f>VLOOKUP("M"&amp;TEXT(G548,"0"),Punten!$A$1:$D$40,4,FALSE)</f>
        <v>6</v>
      </c>
      <c r="R548" s="17">
        <f>VLOOKUP("M"&amp;TEXT(H548,"0"),Punten!$A$1:$D$40,4,FALSE)</f>
        <v>7</v>
      </c>
      <c r="S548" s="17">
        <f>VLOOKUP("M"&amp;TEXT(I548,"0"),Punten!$A$1:$D$40,4,FALSE)</f>
        <v>6</v>
      </c>
      <c r="T548" s="17">
        <f>VLOOKUP("K"&amp;TEXT(K548,"0"),Punten!$A$1:$D$40,4,FALSE)</f>
        <v>0</v>
      </c>
      <c r="U548" s="17">
        <f>VLOOKUP("H"&amp;TEXT(L548,"0"),Punten!$A$1:$D$49,4,FALSE)</f>
        <v>3</v>
      </c>
      <c r="V548" s="17">
        <f>VLOOKUP("F"&amp;TEXT(M548,"0"),Punten!$A$1:$D$39,4,FALSE)</f>
        <v>0</v>
      </c>
      <c r="W548" s="17">
        <f t="shared" si="28"/>
        <v>22</v>
      </c>
      <c r="X548" s="17" t="str">
        <f t="shared" si="29"/>
        <v>43170C40</v>
      </c>
      <c r="Y548" s="17" t="str">
        <f>VLOOKUP(A548,'Klasse omschrijving'!$A$1:$B$44,2,FALSE)</f>
        <v>Cruisers 40+</v>
      </c>
    </row>
    <row r="549" spans="1:25" ht="14.4" x14ac:dyDescent="0.3">
      <c r="A549" s="3" t="s">
        <v>49</v>
      </c>
      <c r="B549" s="3">
        <v>44818</v>
      </c>
      <c r="C549" s="3" t="s">
        <v>1041</v>
      </c>
      <c r="D549" s="3" t="s">
        <v>320</v>
      </c>
      <c r="E549" s="18">
        <v>27005</v>
      </c>
      <c r="F549" s="3" t="s">
        <v>208</v>
      </c>
      <c r="G549" s="3">
        <v>3</v>
      </c>
      <c r="H549" s="3">
        <v>4</v>
      </c>
      <c r="I549" s="3">
        <v>4</v>
      </c>
      <c r="J549" s="3"/>
      <c r="K549" s="3"/>
      <c r="L549" s="3">
        <v>7</v>
      </c>
      <c r="M549" s="3"/>
      <c r="N549" s="32">
        <v>43170</v>
      </c>
      <c r="O549" s="16">
        <f t="shared" si="30"/>
        <v>11</v>
      </c>
      <c r="P549" s="17">
        <f>COUNTIF($X:$X,X549)</f>
        <v>19</v>
      </c>
      <c r="Q549" s="17">
        <f>VLOOKUP("M"&amp;TEXT(G549,"0"),Punten!$A$1:$D$40,4,FALSE)</f>
        <v>6</v>
      </c>
      <c r="R549" s="17">
        <f>VLOOKUP("M"&amp;TEXT(H549,"0"),Punten!$A$1:$D$40,4,FALSE)</f>
        <v>5</v>
      </c>
      <c r="S549" s="17">
        <f>VLOOKUP("M"&amp;TEXT(I549,"0"),Punten!$A$1:$D$40,4,FALSE)</f>
        <v>5</v>
      </c>
      <c r="T549" s="17">
        <f>VLOOKUP("K"&amp;TEXT(K549,"0"),Punten!$A$1:$D$40,4,FALSE)</f>
        <v>0</v>
      </c>
      <c r="U549" s="17">
        <f>VLOOKUP("H"&amp;TEXT(L549,"0"),Punten!$A$1:$D$49,4,FALSE)</f>
        <v>2</v>
      </c>
      <c r="V549" s="17">
        <f>VLOOKUP("F"&amp;TEXT(M549,"0"),Punten!$A$1:$D$39,4,FALSE)</f>
        <v>0</v>
      </c>
      <c r="W549" s="17">
        <f t="shared" si="28"/>
        <v>18</v>
      </c>
      <c r="X549" s="17" t="str">
        <f t="shared" si="29"/>
        <v>43170C40</v>
      </c>
      <c r="Y549" s="17" t="str">
        <f>VLOOKUP(A549,'Klasse omschrijving'!$A$1:$B$44,2,FALSE)</f>
        <v>Cruisers 40+</v>
      </c>
    </row>
    <row r="550" spans="1:25" ht="14.4" x14ac:dyDescent="0.3">
      <c r="A550" s="3" t="s">
        <v>49</v>
      </c>
      <c r="B550" s="3">
        <v>48069</v>
      </c>
      <c r="C550" s="3" t="s">
        <v>147</v>
      </c>
      <c r="D550" s="3" t="s">
        <v>1107</v>
      </c>
      <c r="E550" s="18">
        <v>23868</v>
      </c>
      <c r="F550" s="3" t="s">
        <v>86</v>
      </c>
      <c r="G550" s="3">
        <v>4</v>
      </c>
      <c r="H550" s="3">
        <v>4</v>
      </c>
      <c r="I550" s="3">
        <v>4</v>
      </c>
      <c r="J550" s="3"/>
      <c r="K550" s="3"/>
      <c r="L550" s="3">
        <v>7</v>
      </c>
      <c r="M550" s="3"/>
      <c r="N550" s="32">
        <v>43170</v>
      </c>
      <c r="O550" s="16">
        <f t="shared" si="30"/>
        <v>12</v>
      </c>
      <c r="P550" s="17">
        <f>COUNTIF($X:$X,X550)</f>
        <v>19</v>
      </c>
      <c r="Q550" s="17">
        <f>VLOOKUP("M"&amp;TEXT(G550,"0"),Punten!$A$1:$D$40,4,FALSE)</f>
        <v>5</v>
      </c>
      <c r="R550" s="17">
        <f>VLOOKUP("M"&amp;TEXT(H550,"0"),Punten!$A$1:$D$40,4,FALSE)</f>
        <v>5</v>
      </c>
      <c r="S550" s="17">
        <f>VLOOKUP("M"&amp;TEXT(I550,"0"),Punten!$A$1:$D$40,4,FALSE)</f>
        <v>5</v>
      </c>
      <c r="T550" s="17">
        <f>VLOOKUP("K"&amp;TEXT(K550,"0"),Punten!$A$1:$D$40,4,FALSE)</f>
        <v>0</v>
      </c>
      <c r="U550" s="17">
        <f>VLOOKUP("H"&amp;TEXT(L550,"0"),Punten!$A$1:$D$49,4,FALSE)</f>
        <v>2</v>
      </c>
      <c r="V550" s="17">
        <f>VLOOKUP("F"&amp;TEXT(M550,"0"),Punten!$A$1:$D$39,4,FALSE)</f>
        <v>0</v>
      </c>
      <c r="W550" s="17">
        <f t="shared" si="28"/>
        <v>17</v>
      </c>
      <c r="X550" s="17" t="str">
        <f t="shared" si="29"/>
        <v>43170C40</v>
      </c>
      <c r="Y550" s="17" t="str">
        <f>VLOOKUP(A550,'Klasse omschrijving'!$A$1:$B$44,2,FALSE)</f>
        <v>Cruisers 40+</v>
      </c>
    </row>
    <row r="551" spans="1:25" ht="14.4" x14ac:dyDescent="0.3">
      <c r="A551" s="3" t="s">
        <v>49</v>
      </c>
      <c r="B551" s="3">
        <v>52186</v>
      </c>
      <c r="C551" s="3" t="s">
        <v>135</v>
      </c>
      <c r="D551" s="3" t="s">
        <v>1108</v>
      </c>
      <c r="E551" s="18">
        <v>26884</v>
      </c>
      <c r="F551" s="3" t="s">
        <v>86</v>
      </c>
      <c r="G551" s="3">
        <v>4</v>
      </c>
      <c r="H551" s="3">
        <v>4</v>
      </c>
      <c r="I551" s="3">
        <v>4</v>
      </c>
      <c r="J551" s="3"/>
      <c r="K551" s="3"/>
      <c r="L551" s="3">
        <v>8</v>
      </c>
      <c r="M551" s="3"/>
      <c r="N551" s="32">
        <v>43170</v>
      </c>
      <c r="O551" s="16">
        <f t="shared" si="30"/>
        <v>12</v>
      </c>
      <c r="P551" s="17">
        <f>COUNTIF($X:$X,X551)</f>
        <v>19</v>
      </c>
      <c r="Q551" s="17">
        <f>VLOOKUP("M"&amp;TEXT(G551,"0"),Punten!$A$1:$D$40,4,FALSE)</f>
        <v>5</v>
      </c>
      <c r="R551" s="17">
        <f>VLOOKUP("M"&amp;TEXT(H551,"0"),Punten!$A$1:$D$40,4,FALSE)</f>
        <v>5</v>
      </c>
      <c r="S551" s="17">
        <f>VLOOKUP("M"&amp;TEXT(I551,"0"),Punten!$A$1:$D$40,4,FALSE)</f>
        <v>5</v>
      </c>
      <c r="T551" s="17">
        <f>VLOOKUP("K"&amp;TEXT(K551,"0"),Punten!$A$1:$D$40,4,FALSE)</f>
        <v>0</v>
      </c>
      <c r="U551" s="17">
        <f>VLOOKUP("H"&amp;TEXT(L551,"0"),Punten!$A$1:$D$49,4,FALSE)</f>
        <v>1</v>
      </c>
      <c r="V551" s="17">
        <f>VLOOKUP("F"&amp;TEXT(M551,"0"),Punten!$A$1:$D$39,4,FALSE)</f>
        <v>0</v>
      </c>
      <c r="W551" s="17">
        <f t="shared" si="28"/>
        <v>16</v>
      </c>
      <c r="X551" s="17" t="str">
        <f t="shared" si="29"/>
        <v>43170C40</v>
      </c>
      <c r="Y551" s="17" t="str">
        <f>VLOOKUP(A551,'Klasse omschrijving'!$A$1:$B$44,2,FALSE)</f>
        <v>Cruisers 40+</v>
      </c>
    </row>
    <row r="552" spans="1:25" ht="14.4" x14ac:dyDescent="0.3">
      <c r="A552" s="3" t="s">
        <v>49</v>
      </c>
      <c r="B552" s="3">
        <v>217</v>
      </c>
      <c r="C552" s="3" t="s">
        <v>130</v>
      </c>
      <c r="D552" s="3" t="s">
        <v>846</v>
      </c>
      <c r="E552" s="18">
        <v>25300</v>
      </c>
      <c r="F552" s="3" t="s">
        <v>478</v>
      </c>
      <c r="G552" s="3">
        <v>4</v>
      </c>
      <c r="H552" s="3">
        <v>5</v>
      </c>
      <c r="I552" s="3">
        <v>4</v>
      </c>
      <c r="J552" s="3"/>
      <c r="K552" s="3"/>
      <c r="L552" s="3">
        <v>8</v>
      </c>
      <c r="M552" s="3"/>
      <c r="N552" s="32">
        <v>43170</v>
      </c>
      <c r="O552" s="16">
        <f t="shared" si="30"/>
        <v>13</v>
      </c>
      <c r="P552" s="17">
        <f>COUNTIF($X:$X,X552)</f>
        <v>19</v>
      </c>
      <c r="Q552" s="17">
        <f>VLOOKUP("M"&amp;TEXT(G552,"0"),Punten!$A$1:$D$40,4,FALSE)</f>
        <v>5</v>
      </c>
      <c r="R552" s="17">
        <f>VLOOKUP("M"&amp;TEXT(H552,"0"),Punten!$A$1:$D$40,4,FALSE)</f>
        <v>4</v>
      </c>
      <c r="S552" s="17">
        <f>VLOOKUP("M"&amp;TEXT(I552,"0"),Punten!$A$1:$D$40,4,FALSE)</f>
        <v>5</v>
      </c>
      <c r="T552" s="17">
        <f>VLOOKUP("K"&amp;TEXT(K552,"0"),Punten!$A$1:$D$40,4,FALSE)</f>
        <v>0</v>
      </c>
      <c r="U552" s="17">
        <f>VLOOKUP("H"&amp;TEXT(L552,"0"),Punten!$A$1:$D$49,4,FALSE)</f>
        <v>1</v>
      </c>
      <c r="V552" s="17">
        <f>VLOOKUP("F"&amp;TEXT(M552,"0"),Punten!$A$1:$D$39,4,FALSE)</f>
        <v>0</v>
      </c>
      <c r="W552" s="17">
        <f t="shared" si="28"/>
        <v>15</v>
      </c>
      <c r="X552" s="17" t="str">
        <f t="shared" si="29"/>
        <v>43170C40</v>
      </c>
      <c r="Y552" s="17" t="str">
        <f>VLOOKUP(A552,'Klasse omschrijving'!$A$1:$B$44,2,FALSE)</f>
        <v>Cruisers 40+</v>
      </c>
    </row>
    <row r="553" spans="1:25" ht="14.4" x14ac:dyDescent="0.3">
      <c r="A553" s="3" t="s">
        <v>49</v>
      </c>
      <c r="B553" s="3">
        <v>53333</v>
      </c>
      <c r="C553" s="3" t="s">
        <v>97</v>
      </c>
      <c r="D553" s="3" t="s">
        <v>1109</v>
      </c>
      <c r="E553" s="18">
        <v>27253</v>
      </c>
      <c r="F553" s="3" t="s">
        <v>1110</v>
      </c>
      <c r="G553" s="3">
        <v>5</v>
      </c>
      <c r="H553" s="3">
        <v>4</v>
      </c>
      <c r="I553" s="3">
        <v>5</v>
      </c>
      <c r="J553" s="3"/>
      <c r="K553" s="3"/>
      <c r="L553" s="3"/>
      <c r="M553" s="3"/>
      <c r="N553" s="32">
        <v>43170</v>
      </c>
      <c r="O553" s="16">
        <f t="shared" si="30"/>
        <v>14</v>
      </c>
      <c r="P553" s="17">
        <f>COUNTIF($X:$X,X553)</f>
        <v>19</v>
      </c>
      <c r="Q553" s="17">
        <f>VLOOKUP("M"&amp;TEXT(G553,"0"),Punten!$A$1:$D$40,4,FALSE)</f>
        <v>4</v>
      </c>
      <c r="R553" s="17">
        <f>VLOOKUP("M"&amp;TEXT(H553,"0"),Punten!$A$1:$D$40,4,FALSE)</f>
        <v>5</v>
      </c>
      <c r="S553" s="17">
        <f>VLOOKUP("M"&amp;TEXT(I553,"0"),Punten!$A$1:$D$40,4,FALSE)</f>
        <v>4</v>
      </c>
      <c r="T553" s="17">
        <f>VLOOKUP("K"&amp;TEXT(K553,"0"),Punten!$A$1:$D$40,4,FALSE)</f>
        <v>0</v>
      </c>
      <c r="U553" s="17">
        <f>VLOOKUP("H"&amp;TEXT(L553,"0"),Punten!$A$1:$D$49,4,FALSE)</f>
        <v>0</v>
      </c>
      <c r="V553" s="17">
        <f>VLOOKUP("F"&amp;TEXT(M553,"0"),Punten!$A$1:$D$39,4,FALSE)</f>
        <v>0</v>
      </c>
      <c r="W553" s="17">
        <f t="shared" si="28"/>
        <v>13</v>
      </c>
      <c r="X553" s="17" t="str">
        <f t="shared" si="29"/>
        <v>43170C40</v>
      </c>
      <c r="Y553" s="17" t="str">
        <f>VLOOKUP(A553,'Klasse omschrijving'!$A$1:$B$44,2,FALSE)</f>
        <v>Cruisers 40+</v>
      </c>
    </row>
    <row r="554" spans="1:25" ht="14.4" x14ac:dyDescent="0.3">
      <c r="A554" s="3" t="s">
        <v>49</v>
      </c>
      <c r="B554" s="3">
        <v>45270</v>
      </c>
      <c r="C554" s="3" t="s">
        <v>745</v>
      </c>
      <c r="D554" s="3" t="s">
        <v>1111</v>
      </c>
      <c r="E554" s="18">
        <v>27132</v>
      </c>
      <c r="F554" s="3" t="s">
        <v>94</v>
      </c>
      <c r="G554" s="3">
        <v>5</v>
      </c>
      <c r="H554" s="3">
        <v>5</v>
      </c>
      <c r="I554" s="3">
        <v>5</v>
      </c>
      <c r="J554" s="3"/>
      <c r="K554" s="3"/>
      <c r="L554" s="3"/>
      <c r="M554" s="3"/>
      <c r="N554" s="32">
        <v>43170</v>
      </c>
      <c r="O554" s="16">
        <f t="shared" si="30"/>
        <v>15</v>
      </c>
      <c r="P554" s="17">
        <f>COUNTIF($X:$X,X554)</f>
        <v>19</v>
      </c>
      <c r="Q554" s="17">
        <f>VLOOKUP("M"&amp;TEXT(G554,"0"),Punten!$A$1:$D$40,4,FALSE)</f>
        <v>4</v>
      </c>
      <c r="R554" s="17">
        <f>VLOOKUP("M"&amp;TEXT(H554,"0"),Punten!$A$1:$D$40,4,FALSE)</f>
        <v>4</v>
      </c>
      <c r="S554" s="17">
        <f>VLOOKUP("M"&amp;TEXT(I554,"0"),Punten!$A$1:$D$40,4,FALSE)</f>
        <v>4</v>
      </c>
      <c r="T554" s="17">
        <f>VLOOKUP("K"&amp;TEXT(K554,"0"),Punten!$A$1:$D$40,4,FALSE)</f>
        <v>0</v>
      </c>
      <c r="U554" s="17">
        <f>VLOOKUP("H"&amp;TEXT(L554,"0"),Punten!$A$1:$D$49,4,FALSE)</f>
        <v>0</v>
      </c>
      <c r="V554" s="17">
        <f>VLOOKUP("F"&amp;TEXT(M554,"0"),Punten!$A$1:$D$39,4,FALSE)</f>
        <v>0</v>
      </c>
      <c r="W554" s="17">
        <f t="shared" si="28"/>
        <v>12</v>
      </c>
      <c r="X554" s="17" t="str">
        <f t="shared" si="29"/>
        <v>43170C40</v>
      </c>
      <c r="Y554" s="17" t="str">
        <f>VLOOKUP(A554,'Klasse omschrijving'!$A$1:$B$44,2,FALSE)</f>
        <v>Cruisers 40+</v>
      </c>
    </row>
    <row r="555" spans="1:25" ht="14.4" x14ac:dyDescent="0.3">
      <c r="A555" s="3" t="s">
        <v>49</v>
      </c>
      <c r="B555" s="3">
        <v>1798</v>
      </c>
      <c r="C555" s="3" t="s">
        <v>592</v>
      </c>
      <c r="D555" s="3" t="s">
        <v>1112</v>
      </c>
      <c r="E555" s="18">
        <v>27669</v>
      </c>
      <c r="F555" s="3" t="s">
        <v>78</v>
      </c>
      <c r="G555" s="3">
        <v>5</v>
      </c>
      <c r="H555" s="3">
        <v>5</v>
      </c>
      <c r="I555" s="3">
        <v>5</v>
      </c>
      <c r="J555" s="3"/>
      <c r="K555" s="3"/>
      <c r="L555" s="3"/>
      <c r="M555" s="3"/>
      <c r="N555" s="32">
        <v>43170</v>
      </c>
      <c r="O555" s="16">
        <f t="shared" si="30"/>
        <v>15</v>
      </c>
      <c r="P555" s="17">
        <f>COUNTIF($X:$X,X555)</f>
        <v>19</v>
      </c>
      <c r="Q555" s="17">
        <f>VLOOKUP("M"&amp;TEXT(G555,"0"),Punten!$A$1:$D$40,4,FALSE)</f>
        <v>4</v>
      </c>
      <c r="R555" s="17">
        <f>VLOOKUP("M"&amp;TEXT(H555,"0"),Punten!$A$1:$D$40,4,FALSE)</f>
        <v>4</v>
      </c>
      <c r="S555" s="17">
        <f>VLOOKUP("M"&amp;TEXT(I555,"0"),Punten!$A$1:$D$40,4,FALSE)</f>
        <v>4</v>
      </c>
      <c r="T555" s="17">
        <f>VLOOKUP("K"&amp;TEXT(K555,"0"),Punten!$A$1:$D$40,4,FALSE)</f>
        <v>0</v>
      </c>
      <c r="U555" s="17">
        <f>VLOOKUP("H"&amp;TEXT(L555,"0"),Punten!$A$1:$D$49,4,FALSE)</f>
        <v>0</v>
      </c>
      <c r="V555" s="17">
        <f>VLOOKUP("F"&amp;TEXT(M555,"0"),Punten!$A$1:$D$39,4,FALSE)</f>
        <v>0</v>
      </c>
      <c r="W555" s="17">
        <f t="shared" si="28"/>
        <v>12</v>
      </c>
      <c r="X555" s="17" t="str">
        <f t="shared" si="29"/>
        <v>43170C40</v>
      </c>
      <c r="Y555" s="17" t="str">
        <f>VLOOKUP(A555,'Klasse omschrijving'!$A$1:$B$44,2,FALSE)</f>
        <v>Cruisers 40+</v>
      </c>
    </row>
    <row r="556" spans="1:25" ht="14.4" x14ac:dyDescent="0.3">
      <c r="A556" s="3" t="s">
        <v>52</v>
      </c>
      <c r="B556" s="3">
        <v>55589</v>
      </c>
      <c r="C556" s="3" t="s">
        <v>70</v>
      </c>
      <c r="D556" s="3" t="s">
        <v>730</v>
      </c>
      <c r="E556" s="18">
        <v>34969</v>
      </c>
      <c r="F556" s="3" t="s">
        <v>132</v>
      </c>
      <c r="G556" s="3">
        <v>1</v>
      </c>
      <c r="H556" s="3">
        <v>1</v>
      </c>
      <c r="I556" s="3">
        <v>1</v>
      </c>
      <c r="J556" s="3"/>
      <c r="K556" s="3"/>
      <c r="L556" s="3">
        <v>1</v>
      </c>
      <c r="M556" s="3">
        <v>1</v>
      </c>
      <c r="N556" s="32">
        <v>43170</v>
      </c>
      <c r="O556" s="16">
        <f t="shared" si="30"/>
        <v>3</v>
      </c>
      <c r="P556" s="17">
        <f>COUNTIF($X:$X,X556)</f>
        <v>18</v>
      </c>
      <c r="Q556" s="17">
        <f>VLOOKUP("M"&amp;TEXT(G556,"0"),Punten!$A$1:$D$40,4,FALSE)</f>
        <v>8</v>
      </c>
      <c r="R556" s="17">
        <f>VLOOKUP("M"&amp;TEXT(H556,"0"),Punten!$A$1:$D$40,4,FALSE)</f>
        <v>8</v>
      </c>
      <c r="S556" s="17">
        <f>VLOOKUP("M"&amp;TEXT(I556,"0"),Punten!$A$1:$D$40,4,FALSE)</f>
        <v>8</v>
      </c>
      <c r="T556" s="17">
        <f>VLOOKUP("K"&amp;TEXT(K556,"0"),Punten!$A$1:$D$40,4,FALSE)</f>
        <v>0</v>
      </c>
      <c r="U556" s="17">
        <f>VLOOKUP("H"&amp;TEXT(L556,"0"),Punten!$A$1:$D$49,4,FALSE)</f>
        <v>5</v>
      </c>
      <c r="V556" s="17">
        <f>VLOOKUP("F"&amp;TEXT(M556,"0"),Punten!$A$1:$D$39,4,FALSE)</f>
        <v>50</v>
      </c>
      <c r="W556" s="17">
        <f t="shared" si="28"/>
        <v>79</v>
      </c>
      <c r="X556" s="17" t="str">
        <f t="shared" si="29"/>
        <v>43170D05</v>
      </c>
      <c r="Y556" s="17" t="str">
        <f>VLOOKUP(A556,'Klasse omschrijving'!$A$1:$B$44,2,FALSE)</f>
        <v>Cruiser Girls</v>
      </c>
    </row>
    <row r="557" spans="1:25" ht="14.4" x14ac:dyDescent="0.3">
      <c r="A557" s="3" t="s">
        <v>52</v>
      </c>
      <c r="B557" s="3">
        <v>52581</v>
      </c>
      <c r="C557" s="3" t="s">
        <v>93</v>
      </c>
      <c r="D557" s="3" t="s">
        <v>325</v>
      </c>
      <c r="E557" s="18">
        <v>37701</v>
      </c>
      <c r="F557" s="3" t="s">
        <v>1042</v>
      </c>
      <c r="G557" s="3">
        <v>1</v>
      </c>
      <c r="H557" s="3">
        <v>1</v>
      </c>
      <c r="I557" s="3">
        <v>1</v>
      </c>
      <c r="J557" s="3"/>
      <c r="K557" s="3"/>
      <c r="L557" s="3">
        <v>2</v>
      </c>
      <c r="M557" s="3">
        <v>2</v>
      </c>
      <c r="N557" s="32">
        <v>43170</v>
      </c>
      <c r="O557" s="16">
        <f t="shared" si="30"/>
        <v>3</v>
      </c>
      <c r="P557" s="17">
        <f>COUNTIF($X:$X,X557)</f>
        <v>18</v>
      </c>
      <c r="Q557" s="17">
        <f>VLOOKUP("M"&amp;TEXT(G557,"0"),Punten!$A$1:$D$40,4,FALSE)</f>
        <v>8</v>
      </c>
      <c r="R557" s="17">
        <f>VLOOKUP("M"&amp;TEXT(H557,"0"),Punten!$A$1:$D$40,4,FALSE)</f>
        <v>8</v>
      </c>
      <c r="S557" s="17">
        <f>VLOOKUP("M"&amp;TEXT(I557,"0"),Punten!$A$1:$D$40,4,FALSE)</f>
        <v>8</v>
      </c>
      <c r="T557" s="17">
        <f>VLOOKUP("K"&amp;TEXT(K557,"0"),Punten!$A$1:$D$40,4,FALSE)</f>
        <v>0</v>
      </c>
      <c r="U557" s="17">
        <f>VLOOKUP("H"&amp;TEXT(L557,"0"),Punten!$A$1:$D$49,4,FALSE)</f>
        <v>5</v>
      </c>
      <c r="V557" s="17">
        <f>VLOOKUP("F"&amp;TEXT(M557,"0"),Punten!$A$1:$D$39,4,FALSE)</f>
        <v>30</v>
      </c>
      <c r="W557" s="17">
        <f t="shared" si="28"/>
        <v>59</v>
      </c>
      <c r="X557" s="17" t="str">
        <f t="shared" si="29"/>
        <v>43170D05</v>
      </c>
      <c r="Y557" s="17" t="str">
        <f>VLOOKUP(A557,'Klasse omschrijving'!$A$1:$B$44,2,FALSE)</f>
        <v>Cruiser Girls</v>
      </c>
    </row>
    <row r="558" spans="1:25" ht="14.4" x14ac:dyDescent="0.3">
      <c r="A558" s="3" t="s">
        <v>52</v>
      </c>
      <c r="B558" s="3">
        <v>44385</v>
      </c>
      <c r="C558" s="3" t="s">
        <v>140</v>
      </c>
      <c r="D558" s="3" t="s">
        <v>849</v>
      </c>
      <c r="E558" s="18">
        <v>35753</v>
      </c>
      <c r="F558" s="3" t="s">
        <v>89</v>
      </c>
      <c r="G558" s="3">
        <v>1</v>
      </c>
      <c r="H558" s="3">
        <v>1</v>
      </c>
      <c r="I558" s="3">
        <v>1</v>
      </c>
      <c r="J558" s="3"/>
      <c r="K558" s="3"/>
      <c r="L558" s="3">
        <v>3</v>
      </c>
      <c r="M558" s="3">
        <v>3</v>
      </c>
      <c r="N558" s="32">
        <v>43170</v>
      </c>
      <c r="O558" s="16">
        <f t="shared" si="30"/>
        <v>3</v>
      </c>
      <c r="P558" s="17">
        <f>COUNTIF($X:$X,X558)</f>
        <v>18</v>
      </c>
      <c r="Q558" s="17">
        <f>VLOOKUP("M"&amp;TEXT(G558,"0"),Punten!$A$1:$D$40,4,FALSE)</f>
        <v>8</v>
      </c>
      <c r="R558" s="17">
        <f>VLOOKUP("M"&amp;TEXT(H558,"0"),Punten!$A$1:$D$40,4,FALSE)</f>
        <v>8</v>
      </c>
      <c r="S558" s="17">
        <f>VLOOKUP("M"&amp;TEXT(I558,"0"),Punten!$A$1:$D$40,4,FALSE)</f>
        <v>8</v>
      </c>
      <c r="T558" s="17">
        <f>VLOOKUP("K"&amp;TEXT(K558,"0"),Punten!$A$1:$D$40,4,FALSE)</f>
        <v>0</v>
      </c>
      <c r="U558" s="17">
        <f>VLOOKUP("H"&amp;TEXT(L558,"0"),Punten!$A$1:$D$49,4,FALSE)</f>
        <v>5</v>
      </c>
      <c r="V558" s="17">
        <f>VLOOKUP("F"&amp;TEXT(M558,"0"),Punten!$A$1:$D$39,4,FALSE)</f>
        <v>25</v>
      </c>
      <c r="W558" s="17">
        <f t="shared" si="28"/>
        <v>54</v>
      </c>
      <c r="X558" s="17" t="str">
        <f t="shared" si="29"/>
        <v>43170D05</v>
      </c>
      <c r="Y558" s="17" t="str">
        <f>VLOOKUP(A558,'Klasse omschrijving'!$A$1:$B$44,2,FALSE)</f>
        <v>Cruiser Girls</v>
      </c>
    </row>
    <row r="559" spans="1:25" ht="14.4" x14ac:dyDescent="0.3">
      <c r="A559" s="3" t="s">
        <v>52</v>
      </c>
      <c r="B559" s="3">
        <v>45779</v>
      </c>
      <c r="C559" s="3" t="s">
        <v>67</v>
      </c>
      <c r="D559" s="3" t="s">
        <v>345</v>
      </c>
      <c r="E559" s="18">
        <v>37748</v>
      </c>
      <c r="F559" s="3" t="s">
        <v>73</v>
      </c>
      <c r="G559" s="3">
        <v>2</v>
      </c>
      <c r="H559" s="3">
        <v>2</v>
      </c>
      <c r="I559" s="3">
        <v>2</v>
      </c>
      <c r="J559" s="3"/>
      <c r="K559" s="3"/>
      <c r="L559" s="3">
        <v>1</v>
      </c>
      <c r="M559" s="3">
        <v>4</v>
      </c>
      <c r="N559" s="32">
        <v>43170</v>
      </c>
      <c r="O559" s="16">
        <f t="shared" si="30"/>
        <v>6</v>
      </c>
      <c r="P559" s="17">
        <f>COUNTIF($X:$X,X559)</f>
        <v>18</v>
      </c>
      <c r="Q559" s="17">
        <f>VLOOKUP("M"&amp;TEXT(G559,"0"),Punten!$A$1:$D$40,4,FALSE)</f>
        <v>7</v>
      </c>
      <c r="R559" s="17">
        <f>VLOOKUP("M"&amp;TEXT(H559,"0"),Punten!$A$1:$D$40,4,FALSE)</f>
        <v>7</v>
      </c>
      <c r="S559" s="17">
        <f>VLOOKUP("M"&amp;TEXT(I559,"0"),Punten!$A$1:$D$40,4,FALSE)</f>
        <v>7</v>
      </c>
      <c r="T559" s="17">
        <f>VLOOKUP("K"&amp;TEXT(K559,"0"),Punten!$A$1:$D$40,4,FALSE)</f>
        <v>0</v>
      </c>
      <c r="U559" s="17">
        <f>VLOOKUP("H"&amp;TEXT(L559,"0"),Punten!$A$1:$D$49,4,FALSE)</f>
        <v>5</v>
      </c>
      <c r="V559" s="17">
        <f>VLOOKUP("F"&amp;TEXT(M559,"0"),Punten!$A$1:$D$39,4,FALSE)</f>
        <v>20</v>
      </c>
      <c r="W559" s="17">
        <f t="shared" si="28"/>
        <v>46</v>
      </c>
      <c r="X559" s="17" t="str">
        <f t="shared" si="29"/>
        <v>43170D05</v>
      </c>
      <c r="Y559" s="17" t="str">
        <f>VLOOKUP(A559,'Klasse omschrijving'!$A$1:$B$44,2,FALSE)</f>
        <v>Cruiser Girls</v>
      </c>
    </row>
    <row r="560" spans="1:25" ht="14.4" x14ac:dyDescent="0.3">
      <c r="A560" s="3" t="s">
        <v>52</v>
      </c>
      <c r="B560" s="3">
        <v>44817</v>
      </c>
      <c r="C560" s="3" t="s">
        <v>175</v>
      </c>
      <c r="D560" s="3" t="s">
        <v>351</v>
      </c>
      <c r="E560" s="18">
        <v>36923</v>
      </c>
      <c r="F560" s="3" t="s">
        <v>208</v>
      </c>
      <c r="G560" s="3">
        <v>2</v>
      </c>
      <c r="H560" s="3">
        <v>2</v>
      </c>
      <c r="I560" s="3">
        <v>2</v>
      </c>
      <c r="J560" s="3"/>
      <c r="K560" s="3"/>
      <c r="L560" s="3">
        <v>3</v>
      </c>
      <c r="M560" s="3">
        <v>5</v>
      </c>
      <c r="N560" s="32">
        <v>43170</v>
      </c>
      <c r="O560" s="16">
        <f t="shared" si="30"/>
        <v>6</v>
      </c>
      <c r="P560" s="17">
        <f>COUNTIF($X:$X,X560)</f>
        <v>18</v>
      </c>
      <c r="Q560" s="17">
        <f>VLOOKUP("M"&amp;TEXT(G560,"0"),Punten!$A$1:$D$40,4,FALSE)</f>
        <v>7</v>
      </c>
      <c r="R560" s="17">
        <f>VLOOKUP("M"&amp;TEXT(H560,"0"),Punten!$A$1:$D$40,4,FALSE)</f>
        <v>7</v>
      </c>
      <c r="S560" s="17">
        <f>VLOOKUP("M"&amp;TEXT(I560,"0"),Punten!$A$1:$D$40,4,FALSE)</f>
        <v>7</v>
      </c>
      <c r="T560" s="17">
        <f>VLOOKUP("K"&amp;TEXT(K560,"0"),Punten!$A$1:$D$40,4,FALSE)</f>
        <v>0</v>
      </c>
      <c r="U560" s="17">
        <f>VLOOKUP("H"&amp;TEXT(L560,"0"),Punten!$A$1:$D$49,4,FALSE)</f>
        <v>5</v>
      </c>
      <c r="V560" s="17">
        <f>VLOOKUP("F"&amp;TEXT(M560,"0"),Punten!$A$1:$D$39,4,FALSE)</f>
        <v>17</v>
      </c>
      <c r="W560" s="17">
        <f t="shared" si="28"/>
        <v>43</v>
      </c>
      <c r="X560" s="17" t="str">
        <f t="shared" si="29"/>
        <v>43170D05</v>
      </c>
      <c r="Y560" s="17" t="str">
        <f>VLOOKUP(A560,'Klasse omschrijving'!$A$1:$B$44,2,FALSE)</f>
        <v>Cruiser Girls</v>
      </c>
    </row>
    <row r="561" spans="1:25" ht="14.4" x14ac:dyDescent="0.3">
      <c r="A561" s="3" t="s">
        <v>52</v>
      </c>
      <c r="B561" s="3">
        <v>44815</v>
      </c>
      <c r="C561" s="3" t="s">
        <v>786</v>
      </c>
      <c r="D561" s="3" t="s">
        <v>328</v>
      </c>
      <c r="E561" s="18">
        <v>37043</v>
      </c>
      <c r="F561" s="3" t="s">
        <v>208</v>
      </c>
      <c r="G561" s="3">
        <v>3</v>
      </c>
      <c r="H561" s="3">
        <v>6</v>
      </c>
      <c r="I561" s="3">
        <v>3</v>
      </c>
      <c r="J561" s="3"/>
      <c r="K561" s="3"/>
      <c r="L561" s="3">
        <v>2</v>
      </c>
      <c r="M561" s="3">
        <v>6</v>
      </c>
      <c r="N561" s="32">
        <v>43170</v>
      </c>
      <c r="O561" s="16">
        <f t="shared" si="30"/>
        <v>12</v>
      </c>
      <c r="P561" s="17">
        <f>COUNTIF($X:$X,X561)</f>
        <v>18</v>
      </c>
      <c r="Q561" s="17">
        <f>VLOOKUP("M"&amp;TEXT(G561,"0"),Punten!$A$1:$D$40,4,FALSE)</f>
        <v>6</v>
      </c>
      <c r="R561" s="17">
        <f>VLOOKUP("M"&amp;TEXT(H561,"0"),Punten!$A$1:$D$40,4,FALSE)</f>
        <v>3</v>
      </c>
      <c r="S561" s="17">
        <f>VLOOKUP("M"&amp;TEXT(I561,"0"),Punten!$A$1:$D$40,4,FALSE)</f>
        <v>6</v>
      </c>
      <c r="T561" s="17">
        <f>VLOOKUP("K"&amp;TEXT(K561,"0"),Punten!$A$1:$D$40,4,FALSE)</f>
        <v>0</v>
      </c>
      <c r="U561" s="17">
        <f>VLOOKUP("H"&amp;TEXT(L561,"0"),Punten!$A$1:$D$49,4,FALSE)</f>
        <v>5</v>
      </c>
      <c r="V561" s="17">
        <f>VLOOKUP("F"&amp;TEXT(M561,"0"),Punten!$A$1:$D$39,4,FALSE)</f>
        <v>15</v>
      </c>
      <c r="W561" s="17">
        <f t="shared" si="28"/>
        <v>35</v>
      </c>
      <c r="X561" s="17" t="str">
        <f t="shared" si="29"/>
        <v>43170D05</v>
      </c>
      <c r="Y561" s="17" t="str">
        <f>VLOOKUP(A561,'Klasse omschrijving'!$A$1:$B$44,2,FALSE)</f>
        <v>Cruiser Girls</v>
      </c>
    </row>
    <row r="562" spans="1:25" ht="14.4" x14ac:dyDescent="0.3">
      <c r="A562" s="3" t="s">
        <v>52</v>
      </c>
      <c r="B562" s="3">
        <v>46265</v>
      </c>
      <c r="C562" s="3" t="s">
        <v>76</v>
      </c>
      <c r="D562" s="3" t="s">
        <v>326</v>
      </c>
      <c r="E562" s="18">
        <v>36749</v>
      </c>
      <c r="F562" s="3" t="s">
        <v>218</v>
      </c>
      <c r="G562" s="3">
        <v>4</v>
      </c>
      <c r="H562" s="3">
        <v>4</v>
      </c>
      <c r="I562" s="3">
        <v>4</v>
      </c>
      <c r="J562" s="3"/>
      <c r="K562" s="3"/>
      <c r="L562" s="3">
        <v>4</v>
      </c>
      <c r="M562" s="3">
        <v>7</v>
      </c>
      <c r="N562" s="32">
        <v>43170</v>
      </c>
      <c r="O562" s="16">
        <f t="shared" si="30"/>
        <v>12</v>
      </c>
      <c r="P562" s="17">
        <f>COUNTIF($X:$X,X562)</f>
        <v>18</v>
      </c>
      <c r="Q562" s="17">
        <f>VLOOKUP("M"&amp;TEXT(G562,"0"),Punten!$A$1:$D$40,4,FALSE)</f>
        <v>5</v>
      </c>
      <c r="R562" s="17">
        <f>VLOOKUP("M"&amp;TEXT(H562,"0"),Punten!$A$1:$D$40,4,FALSE)</f>
        <v>5</v>
      </c>
      <c r="S562" s="17">
        <f>VLOOKUP("M"&amp;TEXT(I562,"0"),Punten!$A$1:$D$40,4,FALSE)</f>
        <v>5</v>
      </c>
      <c r="T562" s="17">
        <f>VLOOKUP("K"&amp;TEXT(K562,"0"),Punten!$A$1:$D$40,4,FALSE)</f>
        <v>0</v>
      </c>
      <c r="U562" s="17">
        <f>VLOOKUP("H"&amp;TEXT(L562,"0"),Punten!$A$1:$D$49,4,FALSE)</f>
        <v>5</v>
      </c>
      <c r="V562" s="17">
        <f>VLOOKUP("F"&amp;TEXT(M562,"0"),Punten!$A$1:$D$39,4,FALSE)</f>
        <v>13</v>
      </c>
      <c r="W562" s="17">
        <f t="shared" si="28"/>
        <v>33</v>
      </c>
      <c r="X562" s="17" t="str">
        <f t="shared" si="29"/>
        <v>43170D05</v>
      </c>
      <c r="Y562" s="17" t="str">
        <f>VLOOKUP(A562,'Klasse omschrijving'!$A$1:$B$44,2,FALSE)</f>
        <v>Cruiser Girls</v>
      </c>
    </row>
    <row r="563" spans="1:25" ht="14.4" x14ac:dyDescent="0.3">
      <c r="A563" s="3" t="s">
        <v>52</v>
      </c>
      <c r="B563" s="3">
        <v>44852</v>
      </c>
      <c r="C563" s="3" t="s">
        <v>139</v>
      </c>
      <c r="D563" s="3" t="s">
        <v>1113</v>
      </c>
      <c r="E563" s="18">
        <v>27731</v>
      </c>
      <c r="F563" s="3" t="s">
        <v>218</v>
      </c>
      <c r="G563" s="3">
        <v>2</v>
      </c>
      <c r="H563" s="3">
        <v>2</v>
      </c>
      <c r="I563" s="3">
        <v>2</v>
      </c>
      <c r="J563" s="3"/>
      <c r="K563" s="3"/>
      <c r="L563" s="3">
        <v>4</v>
      </c>
      <c r="M563" s="3">
        <v>8</v>
      </c>
      <c r="N563" s="32">
        <v>43170</v>
      </c>
      <c r="O563" s="16">
        <f t="shared" si="30"/>
        <v>6</v>
      </c>
      <c r="P563" s="17">
        <f>COUNTIF($X:$X,X563)</f>
        <v>18</v>
      </c>
      <c r="Q563" s="17">
        <f>VLOOKUP("M"&amp;TEXT(G563,"0"),Punten!$A$1:$D$40,4,FALSE)</f>
        <v>7</v>
      </c>
      <c r="R563" s="17">
        <f>VLOOKUP("M"&amp;TEXT(H563,"0"),Punten!$A$1:$D$40,4,FALSE)</f>
        <v>7</v>
      </c>
      <c r="S563" s="17">
        <f>VLOOKUP("M"&amp;TEXT(I563,"0"),Punten!$A$1:$D$40,4,FALSE)</f>
        <v>7</v>
      </c>
      <c r="T563" s="17">
        <f>VLOOKUP("K"&amp;TEXT(K563,"0"),Punten!$A$1:$D$40,4,FALSE)</f>
        <v>0</v>
      </c>
      <c r="U563" s="17">
        <f>VLOOKUP("H"&amp;TEXT(L563,"0"),Punten!$A$1:$D$49,4,FALSE)</f>
        <v>5</v>
      </c>
      <c r="V563" s="17">
        <f>VLOOKUP("F"&amp;TEXT(M563,"0"),Punten!$A$1:$D$39,4,FALSE)</f>
        <v>11</v>
      </c>
      <c r="W563" s="17">
        <f t="shared" si="28"/>
        <v>37</v>
      </c>
      <c r="X563" s="17" t="str">
        <f t="shared" si="29"/>
        <v>43170D05</v>
      </c>
      <c r="Y563" s="17" t="str">
        <f>VLOOKUP(A563,'Klasse omschrijving'!$A$1:$B$44,2,FALSE)</f>
        <v>Cruiser Girls</v>
      </c>
    </row>
    <row r="564" spans="1:25" ht="14.4" x14ac:dyDescent="0.3">
      <c r="A564" s="3" t="s">
        <v>52</v>
      </c>
      <c r="B564" s="3">
        <v>55587</v>
      </c>
      <c r="C564" s="3" t="s">
        <v>116</v>
      </c>
      <c r="D564" s="3" t="s">
        <v>329</v>
      </c>
      <c r="E564" s="18">
        <v>37803</v>
      </c>
      <c r="F564" s="3" t="s">
        <v>75</v>
      </c>
      <c r="G564" s="3">
        <v>3</v>
      </c>
      <c r="H564" s="3">
        <v>3</v>
      </c>
      <c r="I564" s="3">
        <v>3</v>
      </c>
      <c r="J564" s="3"/>
      <c r="K564" s="3"/>
      <c r="L564" s="3">
        <v>5</v>
      </c>
      <c r="M564" s="3"/>
      <c r="N564" s="32">
        <v>43170</v>
      </c>
      <c r="O564" s="16">
        <f t="shared" si="30"/>
        <v>9</v>
      </c>
      <c r="P564" s="17">
        <f>COUNTIF($X:$X,X564)</f>
        <v>18</v>
      </c>
      <c r="Q564" s="17">
        <f>VLOOKUP("M"&amp;TEXT(G564,"0"),Punten!$A$1:$D$40,4,FALSE)</f>
        <v>6</v>
      </c>
      <c r="R564" s="17">
        <f>VLOOKUP("M"&amp;TEXT(H564,"0"),Punten!$A$1:$D$40,4,FALSE)</f>
        <v>6</v>
      </c>
      <c r="S564" s="17">
        <f>VLOOKUP("M"&amp;TEXT(I564,"0"),Punten!$A$1:$D$40,4,FALSE)</f>
        <v>6</v>
      </c>
      <c r="T564" s="17">
        <f>VLOOKUP("K"&amp;TEXT(K564,"0"),Punten!$A$1:$D$40,4,FALSE)</f>
        <v>0</v>
      </c>
      <c r="U564" s="17">
        <f>VLOOKUP("H"&amp;TEXT(L564,"0"),Punten!$A$1:$D$49,4,FALSE)</f>
        <v>4</v>
      </c>
      <c r="V564" s="17">
        <f>VLOOKUP("F"&amp;TEXT(M564,"0"),Punten!$A$1:$D$39,4,FALSE)</f>
        <v>0</v>
      </c>
      <c r="W564" s="17">
        <f t="shared" si="28"/>
        <v>22</v>
      </c>
      <c r="X564" s="17" t="str">
        <f t="shared" si="29"/>
        <v>43170D05</v>
      </c>
      <c r="Y564" s="17" t="str">
        <f>VLOOKUP(A564,'Klasse omschrijving'!$A$1:$B$44,2,FALSE)</f>
        <v>Cruiser Girls</v>
      </c>
    </row>
    <row r="565" spans="1:25" ht="14.4" x14ac:dyDescent="0.3">
      <c r="A565" s="3" t="s">
        <v>52</v>
      </c>
      <c r="B565" s="3">
        <v>44395</v>
      </c>
      <c r="C565" s="3" t="s">
        <v>80</v>
      </c>
      <c r="D565" s="3" t="s">
        <v>1114</v>
      </c>
      <c r="E565" s="18">
        <v>37831</v>
      </c>
      <c r="F565" s="3" t="s">
        <v>89</v>
      </c>
      <c r="G565" s="3">
        <v>4</v>
      </c>
      <c r="H565" s="3">
        <v>4</v>
      </c>
      <c r="I565" s="3">
        <v>4</v>
      </c>
      <c r="J565" s="3"/>
      <c r="K565" s="3"/>
      <c r="L565" s="3">
        <v>5</v>
      </c>
      <c r="M565" s="3"/>
      <c r="N565" s="32">
        <v>43170</v>
      </c>
      <c r="O565" s="16">
        <f t="shared" si="30"/>
        <v>12</v>
      </c>
      <c r="P565" s="17">
        <f>COUNTIF($X:$X,X565)</f>
        <v>18</v>
      </c>
      <c r="Q565" s="17">
        <f>VLOOKUP("M"&amp;TEXT(G565,"0"),Punten!$A$1:$D$40,4,FALSE)</f>
        <v>5</v>
      </c>
      <c r="R565" s="17">
        <f>VLOOKUP("M"&amp;TEXT(H565,"0"),Punten!$A$1:$D$40,4,FALSE)</f>
        <v>5</v>
      </c>
      <c r="S565" s="17">
        <f>VLOOKUP("M"&amp;TEXT(I565,"0"),Punten!$A$1:$D$40,4,FALSE)</f>
        <v>5</v>
      </c>
      <c r="T565" s="17">
        <f>VLOOKUP("K"&amp;TEXT(K565,"0"),Punten!$A$1:$D$40,4,FALSE)</f>
        <v>0</v>
      </c>
      <c r="U565" s="17">
        <f>VLOOKUP("H"&amp;TEXT(L565,"0"),Punten!$A$1:$D$49,4,FALSE)</f>
        <v>4</v>
      </c>
      <c r="V565" s="17">
        <f>VLOOKUP("F"&amp;TEXT(M565,"0"),Punten!$A$1:$D$39,4,FALSE)</f>
        <v>0</v>
      </c>
      <c r="W565" s="17">
        <f t="shared" si="28"/>
        <v>19</v>
      </c>
      <c r="X565" s="17" t="str">
        <f t="shared" si="29"/>
        <v>43170D05</v>
      </c>
      <c r="Y565" s="17" t="str">
        <f>VLOOKUP(A565,'Klasse omschrijving'!$A$1:$B$44,2,FALSE)</f>
        <v>Cruiser Girls</v>
      </c>
    </row>
    <row r="566" spans="1:25" ht="14.4" x14ac:dyDescent="0.3">
      <c r="A566" s="3" t="s">
        <v>52</v>
      </c>
      <c r="B566" s="3">
        <v>51346</v>
      </c>
      <c r="C566" s="3" t="s">
        <v>81</v>
      </c>
      <c r="D566" s="3" t="s">
        <v>1115</v>
      </c>
      <c r="E566" s="18">
        <v>36940</v>
      </c>
      <c r="F566" s="3" t="s">
        <v>84</v>
      </c>
      <c r="G566" s="3">
        <v>3</v>
      </c>
      <c r="H566" s="3">
        <v>4</v>
      </c>
      <c r="I566" s="3">
        <v>3</v>
      </c>
      <c r="J566" s="3"/>
      <c r="K566" s="3"/>
      <c r="L566" s="3">
        <v>6</v>
      </c>
      <c r="M566" s="3"/>
      <c r="N566" s="32">
        <v>43170</v>
      </c>
      <c r="O566" s="16">
        <f t="shared" si="30"/>
        <v>10</v>
      </c>
      <c r="P566" s="17">
        <f>COUNTIF($X:$X,X566)</f>
        <v>18</v>
      </c>
      <c r="Q566" s="17">
        <f>VLOOKUP("M"&amp;TEXT(G566,"0"),Punten!$A$1:$D$40,4,FALSE)</f>
        <v>6</v>
      </c>
      <c r="R566" s="17">
        <f>VLOOKUP("M"&amp;TEXT(H566,"0"),Punten!$A$1:$D$40,4,FALSE)</f>
        <v>5</v>
      </c>
      <c r="S566" s="17">
        <f>VLOOKUP("M"&amp;TEXT(I566,"0"),Punten!$A$1:$D$40,4,FALSE)</f>
        <v>6</v>
      </c>
      <c r="T566" s="17">
        <f>VLOOKUP("K"&amp;TEXT(K566,"0"),Punten!$A$1:$D$40,4,FALSE)</f>
        <v>0</v>
      </c>
      <c r="U566" s="17">
        <f>VLOOKUP("H"&amp;TEXT(L566,"0"),Punten!$A$1:$D$49,4,FALSE)</f>
        <v>3</v>
      </c>
      <c r="V566" s="17">
        <f>VLOOKUP("F"&amp;TEXT(M566,"0"),Punten!$A$1:$D$39,4,FALSE)</f>
        <v>0</v>
      </c>
      <c r="W566" s="17">
        <f t="shared" si="28"/>
        <v>20</v>
      </c>
      <c r="X566" s="17" t="str">
        <f t="shared" si="29"/>
        <v>43170D05</v>
      </c>
      <c r="Y566" s="17" t="str">
        <f>VLOOKUP(A566,'Klasse omschrijving'!$A$1:$B$44,2,FALSE)</f>
        <v>Cruiser Girls</v>
      </c>
    </row>
    <row r="567" spans="1:25" ht="14.4" x14ac:dyDescent="0.3">
      <c r="A567" s="3" t="s">
        <v>52</v>
      </c>
      <c r="B567" s="3">
        <v>47417</v>
      </c>
      <c r="C567" s="3" t="s">
        <v>112</v>
      </c>
      <c r="D567" s="3" t="s">
        <v>322</v>
      </c>
      <c r="E567" s="18">
        <v>29049</v>
      </c>
      <c r="F567" s="3" t="s">
        <v>75</v>
      </c>
      <c r="G567" s="3">
        <v>6</v>
      </c>
      <c r="H567" s="3">
        <v>3</v>
      </c>
      <c r="I567" s="3">
        <v>4</v>
      </c>
      <c r="J567" s="3"/>
      <c r="K567" s="3"/>
      <c r="L567" s="3">
        <v>6</v>
      </c>
      <c r="M567" s="3"/>
      <c r="N567" s="32">
        <v>43170</v>
      </c>
      <c r="O567" s="16">
        <f t="shared" si="30"/>
        <v>13</v>
      </c>
      <c r="P567" s="17">
        <f>COUNTIF($X:$X,X567)</f>
        <v>18</v>
      </c>
      <c r="Q567" s="17">
        <f>VLOOKUP("M"&amp;TEXT(G567,"0"),Punten!$A$1:$D$40,4,FALSE)</f>
        <v>3</v>
      </c>
      <c r="R567" s="17">
        <f>VLOOKUP("M"&amp;TEXT(H567,"0"),Punten!$A$1:$D$40,4,FALSE)</f>
        <v>6</v>
      </c>
      <c r="S567" s="17">
        <f>VLOOKUP("M"&amp;TEXT(I567,"0"),Punten!$A$1:$D$40,4,FALSE)</f>
        <v>5</v>
      </c>
      <c r="T567" s="17">
        <f>VLOOKUP("K"&amp;TEXT(K567,"0"),Punten!$A$1:$D$40,4,FALSE)</f>
        <v>0</v>
      </c>
      <c r="U567" s="17">
        <f>VLOOKUP("H"&amp;TEXT(L567,"0"),Punten!$A$1:$D$49,4,FALSE)</f>
        <v>3</v>
      </c>
      <c r="V567" s="17">
        <f>VLOOKUP("F"&amp;TEXT(M567,"0"),Punten!$A$1:$D$39,4,FALSE)</f>
        <v>0</v>
      </c>
      <c r="W567" s="17">
        <f t="shared" si="28"/>
        <v>17</v>
      </c>
      <c r="X567" s="17" t="str">
        <f t="shared" si="29"/>
        <v>43170D05</v>
      </c>
      <c r="Y567" s="17" t="str">
        <f>VLOOKUP(A567,'Klasse omschrijving'!$A$1:$B$44,2,FALSE)</f>
        <v>Cruiser Girls</v>
      </c>
    </row>
    <row r="568" spans="1:25" ht="14.4" x14ac:dyDescent="0.3">
      <c r="A568" s="3" t="s">
        <v>52</v>
      </c>
      <c r="B568" s="3">
        <v>49485</v>
      </c>
      <c r="C568" s="3" t="s">
        <v>159</v>
      </c>
      <c r="D568" s="3" t="s">
        <v>327</v>
      </c>
      <c r="E568" s="18">
        <v>33018</v>
      </c>
      <c r="F568" s="3" t="s">
        <v>71</v>
      </c>
      <c r="G568" s="3">
        <v>6</v>
      </c>
      <c r="H568" s="3">
        <v>3</v>
      </c>
      <c r="I568" s="3">
        <v>5</v>
      </c>
      <c r="J568" s="3"/>
      <c r="K568" s="3"/>
      <c r="L568" s="3"/>
      <c r="M568" s="3"/>
      <c r="N568" s="32">
        <v>43170</v>
      </c>
      <c r="O568" s="16">
        <f t="shared" si="30"/>
        <v>14</v>
      </c>
      <c r="P568" s="17">
        <f>COUNTIF($X:$X,X568)</f>
        <v>18</v>
      </c>
      <c r="Q568" s="17">
        <f>VLOOKUP("M"&amp;TEXT(G568,"0"),Punten!$A$1:$D$40,4,FALSE)</f>
        <v>3</v>
      </c>
      <c r="R568" s="17">
        <f>VLOOKUP("M"&amp;TEXT(H568,"0"),Punten!$A$1:$D$40,4,FALSE)</f>
        <v>6</v>
      </c>
      <c r="S568" s="17">
        <f>VLOOKUP("M"&amp;TEXT(I568,"0"),Punten!$A$1:$D$40,4,FALSE)</f>
        <v>4</v>
      </c>
      <c r="T568" s="17">
        <f>VLOOKUP("K"&amp;TEXT(K568,"0"),Punten!$A$1:$D$40,4,FALSE)</f>
        <v>0</v>
      </c>
      <c r="U568" s="17">
        <f>VLOOKUP("H"&amp;TEXT(L568,"0"),Punten!$A$1:$D$49,4,FALSE)</f>
        <v>0</v>
      </c>
      <c r="V568" s="17">
        <f>VLOOKUP("F"&amp;TEXT(M568,"0"),Punten!$A$1:$D$39,4,FALSE)</f>
        <v>0</v>
      </c>
      <c r="W568" s="17">
        <f t="shared" si="28"/>
        <v>13</v>
      </c>
      <c r="X568" s="17" t="str">
        <f t="shared" si="29"/>
        <v>43170D05</v>
      </c>
      <c r="Y568" s="17" t="str">
        <f>VLOOKUP(A568,'Klasse omschrijving'!$A$1:$B$44,2,FALSE)</f>
        <v>Cruiser Girls</v>
      </c>
    </row>
    <row r="569" spans="1:25" ht="14.4" x14ac:dyDescent="0.3">
      <c r="A569" s="3" t="s">
        <v>52</v>
      </c>
      <c r="B569" s="3">
        <v>51424</v>
      </c>
      <c r="C569" s="3" t="s">
        <v>79</v>
      </c>
      <c r="D569" s="3" t="s">
        <v>1116</v>
      </c>
      <c r="E569" s="18">
        <v>31009</v>
      </c>
      <c r="F569" s="3" t="s">
        <v>71</v>
      </c>
      <c r="G569" s="3">
        <v>5</v>
      </c>
      <c r="H569" s="3">
        <v>5</v>
      </c>
      <c r="I569" s="3">
        <v>5</v>
      </c>
      <c r="J569" s="3"/>
      <c r="K569" s="3"/>
      <c r="L569" s="3"/>
      <c r="M569" s="3"/>
      <c r="N569" s="32">
        <v>43170</v>
      </c>
      <c r="O569" s="16">
        <f t="shared" si="30"/>
        <v>15</v>
      </c>
      <c r="P569" s="17">
        <f>COUNTIF($X:$X,X569)</f>
        <v>18</v>
      </c>
      <c r="Q569" s="17">
        <f>VLOOKUP("M"&amp;TEXT(G569,"0"),Punten!$A$1:$D$40,4,FALSE)</f>
        <v>4</v>
      </c>
      <c r="R569" s="17">
        <f>VLOOKUP("M"&amp;TEXT(H569,"0"),Punten!$A$1:$D$40,4,FALSE)</f>
        <v>4</v>
      </c>
      <c r="S569" s="17">
        <f>VLOOKUP("M"&amp;TEXT(I569,"0"),Punten!$A$1:$D$40,4,FALSE)</f>
        <v>4</v>
      </c>
      <c r="T569" s="17">
        <f>VLOOKUP("K"&amp;TEXT(K569,"0"),Punten!$A$1:$D$40,4,FALSE)</f>
        <v>0</v>
      </c>
      <c r="U569" s="17">
        <f>VLOOKUP("H"&amp;TEXT(L569,"0"),Punten!$A$1:$D$49,4,FALSE)</f>
        <v>0</v>
      </c>
      <c r="V569" s="17">
        <f>VLOOKUP("F"&amp;TEXT(M569,"0"),Punten!$A$1:$D$39,4,FALSE)</f>
        <v>0</v>
      </c>
      <c r="W569" s="17">
        <f t="shared" si="28"/>
        <v>12</v>
      </c>
      <c r="X569" s="17" t="str">
        <f t="shared" si="29"/>
        <v>43170D05</v>
      </c>
      <c r="Y569" s="17" t="str">
        <f>VLOOKUP(A569,'Klasse omschrijving'!$A$1:$B$44,2,FALSE)</f>
        <v>Cruiser Girls</v>
      </c>
    </row>
    <row r="570" spans="1:25" ht="14.4" x14ac:dyDescent="0.3">
      <c r="A570" s="3" t="s">
        <v>52</v>
      </c>
      <c r="B570" s="3">
        <v>47365</v>
      </c>
      <c r="C570" s="3" t="s">
        <v>85</v>
      </c>
      <c r="D570" s="3" t="s">
        <v>848</v>
      </c>
      <c r="E570" s="18">
        <v>27212</v>
      </c>
      <c r="F570" s="3" t="s">
        <v>73</v>
      </c>
      <c r="G570" s="3">
        <v>5</v>
      </c>
      <c r="H570" s="3">
        <v>5</v>
      </c>
      <c r="I570" s="3">
        <v>5</v>
      </c>
      <c r="J570" s="3"/>
      <c r="K570" s="3"/>
      <c r="L570" s="3"/>
      <c r="M570" s="3"/>
      <c r="N570" s="32">
        <v>43170</v>
      </c>
      <c r="O570" s="16">
        <f t="shared" si="30"/>
        <v>15</v>
      </c>
      <c r="P570" s="17">
        <f>COUNTIF($X:$X,X570)</f>
        <v>18</v>
      </c>
      <c r="Q570" s="17">
        <f>VLOOKUP("M"&amp;TEXT(G570,"0"),Punten!$A$1:$D$40,4,FALSE)</f>
        <v>4</v>
      </c>
      <c r="R570" s="17">
        <f>VLOOKUP("M"&amp;TEXT(H570,"0"),Punten!$A$1:$D$40,4,FALSE)</f>
        <v>4</v>
      </c>
      <c r="S570" s="17">
        <f>VLOOKUP("M"&amp;TEXT(I570,"0"),Punten!$A$1:$D$40,4,FALSE)</f>
        <v>4</v>
      </c>
      <c r="T570" s="17">
        <f>VLOOKUP("K"&amp;TEXT(K570,"0"),Punten!$A$1:$D$40,4,FALSE)</f>
        <v>0</v>
      </c>
      <c r="U570" s="17">
        <f>VLOOKUP("H"&amp;TEXT(L570,"0"),Punten!$A$1:$D$49,4,FALSE)</f>
        <v>0</v>
      </c>
      <c r="V570" s="17">
        <f>VLOOKUP("F"&amp;TEXT(M570,"0"),Punten!$A$1:$D$39,4,FALSE)</f>
        <v>0</v>
      </c>
      <c r="W570" s="17">
        <f t="shared" si="28"/>
        <v>12</v>
      </c>
      <c r="X570" s="17" t="str">
        <f t="shared" si="29"/>
        <v>43170D05</v>
      </c>
      <c r="Y570" s="17" t="str">
        <f>VLOOKUP(A570,'Klasse omschrijving'!$A$1:$B$44,2,FALSE)</f>
        <v>Cruiser Girls</v>
      </c>
    </row>
    <row r="571" spans="1:25" ht="14.4" x14ac:dyDescent="0.3">
      <c r="A571" s="3" t="s">
        <v>52</v>
      </c>
      <c r="B571" s="3">
        <v>43606</v>
      </c>
      <c r="C571" s="3" t="s">
        <v>160</v>
      </c>
      <c r="D571" s="3" t="s">
        <v>344</v>
      </c>
      <c r="E571" s="18">
        <v>37984</v>
      </c>
      <c r="F571" s="3" t="s">
        <v>75</v>
      </c>
      <c r="G571" s="3">
        <v>5</v>
      </c>
      <c r="H571" s="3">
        <v>5</v>
      </c>
      <c r="I571" s="3">
        <v>6</v>
      </c>
      <c r="J571" s="3"/>
      <c r="K571" s="3"/>
      <c r="L571" s="3"/>
      <c r="M571" s="3"/>
      <c r="N571" s="32">
        <v>43170</v>
      </c>
      <c r="O571" s="16">
        <f t="shared" si="30"/>
        <v>16</v>
      </c>
      <c r="P571" s="17">
        <f>COUNTIF($X:$X,X571)</f>
        <v>18</v>
      </c>
      <c r="Q571" s="17">
        <f>VLOOKUP("M"&amp;TEXT(G571,"0"),Punten!$A$1:$D$40,4,FALSE)</f>
        <v>4</v>
      </c>
      <c r="R571" s="17">
        <f>VLOOKUP("M"&amp;TEXT(H571,"0"),Punten!$A$1:$D$40,4,FALSE)</f>
        <v>4</v>
      </c>
      <c r="S571" s="17">
        <f>VLOOKUP("M"&amp;TEXT(I571,"0"),Punten!$A$1:$D$40,4,FALSE)</f>
        <v>3</v>
      </c>
      <c r="T571" s="17">
        <f>VLOOKUP("K"&amp;TEXT(K571,"0"),Punten!$A$1:$D$40,4,FALSE)</f>
        <v>0</v>
      </c>
      <c r="U571" s="17">
        <f>VLOOKUP("H"&amp;TEXT(L571,"0"),Punten!$A$1:$D$49,4,FALSE)</f>
        <v>0</v>
      </c>
      <c r="V571" s="17">
        <f>VLOOKUP("F"&amp;TEXT(M571,"0"),Punten!$A$1:$D$39,4,FALSE)</f>
        <v>0</v>
      </c>
      <c r="W571" s="17">
        <f t="shared" si="28"/>
        <v>11</v>
      </c>
      <c r="X571" s="17" t="str">
        <f t="shared" si="29"/>
        <v>43170D05</v>
      </c>
      <c r="Y571" s="17" t="str">
        <f>VLOOKUP(A571,'Klasse omschrijving'!$A$1:$B$44,2,FALSE)</f>
        <v>Cruiser Girls</v>
      </c>
    </row>
    <row r="572" spans="1:25" ht="14.4" x14ac:dyDescent="0.3">
      <c r="A572" s="3" t="s">
        <v>52</v>
      </c>
      <c r="B572" s="3">
        <v>53525</v>
      </c>
      <c r="C572" s="3" t="s">
        <v>134</v>
      </c>
      <c r="D572" s="3" t="s">
        <v>323</v>
      </c>
      <c r="E572" s="18">
        <v>28906</v>
      </c>
      <c r="F572" s="3" t="s">
        <v>110</v>
      </c>
      <c r="G572" s="3">
        <v>4</v>
      </c>
      <c r="H572" s="3">
        <v>6</v>
      </c>
      <c r="I572" s="3">
        <v>6</v>
      </c>
      <c r="J572" s="3"/>
      <c r="K572" s="3"/>
      <c r="L572" s="3"/>
      <c r="M572" s="3"/>
      <c r="N572" s="32">
        <v>43170</v>
      </c>
      <c r="O572" s="16">
        <f t="shared" si="30"/>
        <v>16</v>
      </c>
      <c r="P572" s="17">
        <f>COUNTIF($X:$X,X572)</f>
        <v>18</v>
      </c>
      <c r="Q572" s="17">
        <f>VLOOKUP("M"&amp;TEXT(G572,"0"),Punten!$A$1:$D$40,4,FALSE)</f>
        <v>5</v>
      </c>
      <c r="R572" s="17">
        <f>VLOOKUP("M"&amp;TEXT(H572,"0"),Punten!$A$1:$D$40,4,FALSE)</f>
        <v>3</v>
      </c>
      <c r="S572" s="17">
        <f>VLOOKUP("M"&amp;TEXT(I572,"0"),Punten!$A$1:$D$40,4,FALSE)</f>
        <v>3</v>
      </c>
      <c r="T572" s="17">
        <f>VLOOKUP("K"&amp;TEXT(K572,"0"),Punten!$A$1:$D$40,4,FALSE)</f>
        <v>0</v>
      </c>
      <c r="U572" s="17">
        <f>VLOOKUP("H"&amp;TEXT(L572,"0"),Punten!$A$1:$D$49,4,FALSE)</f>
        <v>0</v>
      </c>
      <c r="V572" s="17">
        <f>VLOOKUP("F"&amp;TEXT(M572,"0"),Punten!$A$1:$D$39,4,FALSE)</f>
        <v>0</v>
      </c>
      <c r="W572" s="17">
        <f t="shared" si="28"/>
        <v>11</v>
      </c>
      <c r="X572" s="17" t="str">
        <f t="shared" si="29"/>
        <v>43170D05</v>
      </c>
      <c r="Y572" s="17" t="str">
        <f>VLOOKUP(A572,'Klasse omschrijving'!$A$1:$B$44,2,FALSE)</f>
        <v>Cruiser Girls</v>
      </c>
    </row>
    <row r="573" spans="1:25" ht="14.4" x14ac:dyDescent="0.3">
      <c r="A573" s="3" t="s">
        <v>52</v>
      </c>
      <c r="B573" s="3">
        <v>47403</v>
      </c>
      <c r="C573" s="3" t="s">
        <v>158</v>
      </c>
      <c r="D573" s="3" t="s">
        <v>321</v>
      </c>
      <c r="E573" s="18">
        <v>36332</v>
      </c>
      <c r="F573" s="3" t="s">
        <v>89</v>
      </c>
      <c r="G573" s="3">
        <v>7</v>
      </c>
      <c r="H573" s="3">
        <v>7</v>
      </c>
      <c r="I573" s="3">
        <v>7</v>
      </c>
      <c r="J573" s="3"/>
      <c r="K573" s="3"/>
      <c r="L573" s="3"/>
      <c r="M573" s="3"/>
      <c r="N573" s="32">
        <v>43170</v>
      </c>
      <c r="O573" s="16">
        <f t="shared" si="30"/>
        <v>21</v>
      </c>
      <c r="P573" s="17">
        <f>COUNTIF($X:$X,X573)</f>
        <v>18</v>
      </c>
      <c r="Q573" s="17">
        <f>VLOOKUP("M"&amp;TEXT(G573,"0"),Punten!$A$1:$D$40,4,FALSE)</f>
        <v>2</v>
      </c>
      <c r="R573" s="17">
        <f>VLOOKUP("M"&amp;TEXT(H573,"0"),Punten!$A$1:$D$40,4,FALSE)</f>
        <v>2</v>
      </c>
      <c r="S573" s="17">
        <f>VLOOKUP("M"&amp;TEXT(I573,"0"),Punten!$A$1:$D$40,4,FALSE)</f>
        <v>2</v>
      </c>
      <c r="T573" s="17">
        <f>VLOOKUP("K"&amp;TEXT(K573,"0"),Punten!$A$1:$D$40,4,FALSE)</f>
        <v>0</v>
      </c>
      <c r="U573" s="17">
        <f>VLOOKUP("H"&amp;TEXT(L573,"0"),Punten!$A$1:$D$49,4,FALSE)</f>
        <v>0</v>
      </c>
      <c r="V573" s="17">
        <f>VLOOKUP("F"&amp;TEXT(M573,"0"),Punten!$A$1:$D$39,4,FALSE)</f>
        <v>0</v>
      </c>
      <c r="W573" s="17">
        <f t="shared" si="28"/>
        <v>6</v>
      </c>
      <c r="X573" s="17" t="str">
        <f t="shared" si="29"/>
        <v>43170D05</v>
      </c>
      <c r="Y573" s="17" t="str">
        <f>VLOOKUP(A573,'Klasse omschrijving'!$A$1:$B$44,2,FALSE)</f>
        <v>Cruiser Girls</v>
      </c>
    </row>
    <row r="574" spans="1:25" ht="14.4" x14ac:dyDescent="0.3">
      <c r="A574" s="3" t="s">
        <v>597</v>
      </c>
      <c r="B574" s="3">
        <v>44943</v>
      </c>
      <c r="C574" s="3" t="s">
        <v>788</v>
      </c>
      <c r="D574" s="3" t="s">
        <v>602</v>
      </c>
      <c r="E574" s="18">
        <v>40479</v>
      </c>
      <c r="F574" s="3" t="s">
        <v>86</v>
      </c>
      <c r="G574" s="3">
        <v>2</v>
      </c>
      <c r="H574" s="3">
        <v>1</v>
      </c>
      <c r="I574" s="3">
        <v>2</v>
      </c>
      <c r="J574" s="3"/>
      <c r="K574" s="3"/>
      <c r="L574" s="3">
        <v>1</v>
      </c>
      <c r="M574" s="3">
        <v>1</v>
      </c>
      <c r="N574" s="32">
        <v>43170</v>
      </c>
      <c r="O574" s="16">
        <f t="shared" si="30"/>
        <v>5</v>
      </c>
      <c r="P574" s="17">
        <f>COUNTIF($X:$X,X574)</f>
        <v>18</v>
      </c>
      <c r="Q574" s="17">
        <f>VLOOKUP("M"&amp;TEXT(G574,"0"),Punten!$A$1:$D$40,4,FALSE)</f>
        <v>7</v>
      </c>
      <c r="R574" s="17">
        <f>VLOOKUP("M"&amp;TEXT(H574,"0"),Punten!$A$1:$D$40,4,FALSE)</f>
        <v>8</v>
      </c>
      <c r="S574" s="17">
        <f>VLOOKUP("M"&amp;TEXT(I574,"0"),Punten!$A$1:$D$40,4,FALSE)</f>
        <v>7</v>
      </c>
      <c r="T574" s="17">
        <f>VLOOKUP("K"&amp;TEXT(K574,"0"),Punten!$A$1:$D$40,4,FALSE)</f>
        <v>0</v>
      </c>
      <c r="U574" s="17">
        <f>VLOOKUP("H"&amp;TEXT(L574,"0"),Punten!$A$1:$D$49,4,FALSE)</f>
        <v>5</v>
      </c>
      <c r="V574" s="17">
        <f>VLOOKUP("F"&amp;TEXT(M574,"0"),Punten!$A$1:$D$39,4,FALSE)</f>
        <v>50</v>
      </c>
      <c r="W574" s="17">
        <f t="shared" si="28"/>
        <v>77</v>
      </c>
      <c r="X574" s="17" t="str">
        <f t="shared" si="29"/>
        <v>43170G07</v>
      </c>
      <c r="Y574" s="17" t="e">
        <f>VLOOKUP(A574,'Klasse omschrijving'!$A$1:$B$44,2,FALSE)</f>
        <v>#N/A</v>
      </c>
    </row>
    <row r="575" spans="1:25" ht="14.4" x14ac:dyDescent="0.3">
      <c r="A575" s="3" t="s">
        <v>597</v>
      </c>
      <c r="B575" s="3">
        <v>44961</v>
      </c>
      <c r="C575" s="3" t="s">
        <v>782</v>
      </c>
      <c r="D575" s="3" t="s">
        <v>601</v>
      </c>
      <c r="E575" s="18">
        <v>40467</v>
      </c>
      <c r="F575" s="3" t="s">
        <v>86</v>
      </c>
      <c r="G575" s="3">
        <v>1</v>
      </c>
      <c r="H575" s="3">
        <v>1</v>
      </c>
      <c r="I575" s="3">
        <v>1</v>
      </c>
      <c r="J575" s="3"/>
      <c r="K575" s="3"/>
      <c r="L575" s="3">
        <v>1</v>
      </c>
      <c r="M575" s="3">
        <v>2</v>
      </c>
      <c r="N575" s="32">
        <v>43170</v>
      </c>
      <c r="O575" s="16">
        <f t="shared" si="30"/>
        <v>3</v>
      </c>
      <c r="P575" s="17">
        <f>COUNTIF($X:$X,X575)</f>
        <v>18</v>
      </c>
      <c r="Q575" s="17">
        <f>VLOOKUP("M"&amp;TEXT(G575,"0"),Punten!$A$1:$D$40,4,FALSE)</f>
        <v>8</v>
      </c>
      <c r="R575" s="17">
        <f>VLOOKUP("M"&amp;TEXT(H575,"0"),Punten!$A$1:$D$40,4,FALSE)</f>
        <v>8</v>
      </c>
      <c r="S575" s="17">
        <f>VLOOKUP("M"&amp;TEXT(I575,"0"),Punten!$A$1:$D$40,4,FALSE)</f>
        <v>8</v>
      </c>
      <c r="T575" s="17">
        <f>VLOOKUP("K"&amp;TEXT(K575,"0"),Punten!$A$1:$D$40,4,FALSE)</f>
        <v>0</v>
      </c>
      <c r="U575" s="17">
        <f>VLOOKUP("H"&amp;TEXT(L575,"0"),Punten!$A$1:$D$49,4,FALSE)</f>
        <v>5</v>
      </c>
      <c r="V575" s="17">
        <f>VLOOKUP("F"&amp;TEXT(M575,"0"),Punten!$A$1:$D$39,4,FALSE)</f>
        <v>30</v>
      </c>
      <c r="W575" s="17">
        <f t="shared" si="28"/>
        <v>59</v>
      </c>
      <c r="X575" s="17" t="str">
        <f t="shared" si="29"/>
        <v>43170G07</v>
      </c>
      <c r="Y575" s="17" t="e">
        <f>VLOOKUP(A575,'Klasse omschrijving'!$A$1:$B$44,2,FALSE)</f>
        <v>#N/A</v>
      </c>
    </row>
    <row r="576" spans="1:25" ht="14.4" x14ac:dyDescent="0.3">
      <c r="A576" s="3" t="s">
        <v>597</v>
      </c>
      <c r="B576" s="3">
        <v>43120</v>
      </c>
      <c r="C576" s="3" t="s">
        <v>145</v>
      </c>
      <c r="D576" s="3" t="s">
        <v>599</v>
      </c>
      <c r="E576" s="18">
        <v>40238</v>
      </c>
      <c r="F576" s="3" t="s">
        <v>75</v>
      </c>
      <c r="G576" s="3">
        <v>1</v>
      </c>
      <c r="H576" s="3">
        <v>2</v>
      </c>
      <c r="I576" s="3">
        <v>1</v>
      </c>
      <c r="J576" s="3"/>
      <c r="K576" s="3"/>
      <c r="L576" s="3">
        <v>2</v>
      </c>
      <c r="M576" s="3">
        <v>3</v>
      </c>
      <c r="N576" s="32">
        <v>43170</v>
      </c>
      <c r="O576" s="16">
        <f t="shared" si="30"/>
        <v>4</v>
      </c>
      <c r="P576" s="17">
        <f>COUNTIF($X:$X,X576)</f>
        <v>18</v>
      </c>
      <c r="Q576" s="17">
        <f>VLOOKUP("M"&amp;TEXT(G576,"0"),Punten!$A$1:$D$40,4,FALSE)</f>
        <v>8</v>
      </c>
      <c r="R576" s="17">
        <f>VLOOKUP("M"&amp;TEXT(H576,"0"),Punten!$A$1:$D$40,4,FALSE)</f>
        <v>7</v>
      </c>
      <c r="S576" s="17">
        <f>VLOOKUP("M"&amp;TEXT(I576,"0"),Punten!$A$1:$D$40,4,FALSE)</f>
        <v>8</v>
      </c>
      <c r="T576" s="17">
        <f>VLOOKUP("K"&amp;TEXT(K576,"0"),Punten!$A$1:$D$40,4,FALSE)</f>
        <v>0</v>
      </c>
      <c r="U576" s="17">
        <f>VLOOKUP("H"&amp;TEXT(L576,"0"),Punten!$A$1:$D$49,4,FALSE)</f>
        <v>5</v>
      </c>
      <c r="V576" s="17">
        <f>VLOOKUP("F"&amp;TEXT(M576,"0"),Punten!$A$1:$D$39,4,FALSE)</f>
        <v>25</v>
      </c>
      <c r="W576" s="17">
        <f t="shared" si="28"/>
        <v>53</v>
      </c>
      <c r="X576" s="17" t="str">
        <f t="shared" si="29"/>
        <v>43170G07</v>
      </c>
      <c r="Y576" s="17" t="e">
        <f>VLOOKUP(A576,'Klasse omschrijving'!$A$1:$B$44,2,FALSE)</f>
        <v>#N/A</v>
      </c>
    </row>
    <row r="577" spans="1:25" ht="14.4" x14ac:dyDescent="0.3">
      <c r="A577" s="3" t="s">
        <v>597</v>
      </c>
      <c r="B577" s="3">
        <v>51516</v>
      </c>
      <c r="C577" s="3" t="s">
        <v>693</v>
      </c>
      <c r="D577" s="3" t="s">
        <v>595</v>
      </c>
      <c r="E577" s="18">
        <v>40611</v>
      </c>
      <c r="F577" s="3" t="s">
        <v>132</v>
      </c>
      <c r="G577" s="3">
        <v>3</v>
      </c>
      <c r="H577" s="3">
        <v>3</v>
      </c>
      <c r="I577" s="3">
        <v>3</v>
      </c>
      <c r="J577" s="3"/>
      <c r="K577" s="3"/>
      <c r="L577" s="3">
        <v>3</v>
      </c>
      <c r="M577" s="3">
        <v>4</v>
      </c>
      <c r="N577" s="32">
        <v>43170</v>
      </c>
      <c r="O577" s="16">
        <f t="shared" si="30"/>
        <v>9</v>
      </c>
      <c r="P577" s="17">
        <f>COUNTIF($X:$X,X577)</f>
        <v>18</v>
      </c>
      <c r="Q577" s="17">
        <f>VLOOKUP("M"&amp;TEXT(G577,"0"),Punten!$A$1:$D$40,4,FALSE)</f>
        <v>6</v>
      </c>
      <c r="R577" s="17">
        <f>VLOOKUP("M"&amp;TEXT(H577,"0"),Punten!$A$1:$D$40,4,FALSE)</f>
        <v>6</v>
      </c>
      <c r="S577" s="17">
        <f>VLOOKUP("M"&amp;TEXT(I577,"0"),Punten!$A$1:$D$40,4,FALSE)</f>
        <v>6</v>
      </c>
      <c r="T577" s="17">
        <f>VLOOKUP("K"&amp;TEXT(K577,"0"),Punten!$A$1:$D$40,4,FALSE)</f>
        <v>0</v>
      </c>
      <c r="U577" s="17">
        <f>VLOOKUP("H"&amp;TEXT(L577,"0"),Punten!$A$1:$D$49,4,FALSE)</f>
        <v>5</v>
      </c>
      <c r="V577" s="17">
        <f>VLOOKUP("F"&amp;TEXT(M577,"0"),Punten!$A$1:$D$39,4,FALSE)</f>
        <v>20</v>
      </c>
      <c r="W577" s="17">
        <f t="shared" si="28"/>
        <v>43</v>
      </c>
      <c r="X577" s="17" t="str">
        <f t="shared" si="29"/>
        <v>43170G07</v>
      </c>
      <c r="Y577" s="17" t="e">
        <f>VLOOKUP(A577,'Klasse omschrijving'!$A$1:$B$44,2,FALSE)</f>
        <v>#N/A</v>
      </c>
    </row>
    <row r="578" spans="1:25" ht="14.4" x14ac:dyDescent="0.3">
      <c r="A578" s="3" t="s">
        <v>597</v>
      </c>
      <c r="B578" s="3">
        <v>493</v>
      </c>
      <c r="C578" s="3" t="s">
        <v>149</v>
      </c>
      <c r="D578" s="3" t="s">
        <v>731</v>
      </c>
      <c r="E578" s="18">
        <v>40602</v>
      </c>
      <c r="F578" s="3" t="s">
        <v>424</v>
      </c>
      <c r="G578" s="3">
        <v>2</v>
      </c>
      <c r="H578" s="3">
        <v>2</v>
      </c>
      <c r="I578" s="3">
        <v>2</v>
      </c>
      <c r="J578" s="3"/>
      <c r="K578" s="3"/>
      <c r="L578" s="3">
        <v>3</v>
      </c>
      <c r="M578" s="3">
        <v>5</v>
      </c>
      <c r="N578" s="32">
        <v>43170</v>
      </c>
      <c r="O578" s="16">
        <f t="shared" si="30"/>
        <v>6</v>
      </c>
      <c r="P578" s="17">
        <f>COUNTIF($X:$X,X578)</f>
        <v>18</v>
      </c>
      <c r="Q578" s="17">
        <f>VLOOKUP("M"&amp;TEXT(G578,"0"),Punten!$A$1:$D$40,4,FALSE)</f>
        <v>7</v>
      </c>
      <c r="R578" s="17">
        <f>VLOOKUP("M"&amp;TEXT(H578,"0"),Punten!$A$1:$D$40,4,FALSE)</f>
        <v>7</v>
      </c>
      <c r="S578" s="17">
        <f>VLOOKUP("M"&amp;TEXT(I578,"0"),Punten!$A$1:$D$40,4,FALSE)</f>
        <v>7</v>
      </c>
      <c r="T578" s="17">
        <f>VLOOKUP("K"&amp;TEXT(K578,"0"),Punten!$A$1:$D$40,4,FALSE)</f>
        <v>0</v>
      </c>
      <c r="U578" s="17">
        <f>VLOOKUP("H"&amp;TEXT(L578,"0"),Punten!$A$1:$D$49,4,FALSE)</f>
        <v>5</v>
      </c>
      <c r="V578" s="17">
        <f>VLOOKUP("F"&amp;TEXT(M578,"0"),Punten!$A$1:$D$39,4,FALSE)</f>
        <v>17</v>
      </c>
      <c r="W578" s="17">
        <f t="shared" si="28"/>
        <v>43</v>
      </c>
      <c r="X578" s="17" t="str">
        <f t="shared" si="29"/>
        <v>43170G07</v>
      </c>
      <c r="Y578" s="17" t="e">
        <f>VLOOKUP(A578,'Klasse omschrijving'!$A$1:$B$44,2,FALSE)</f>
        <v>#N/A</v>
      </c>
    </row>
    <row r="579" spans="1:25" ht="14.4" x14ac:dyDescent="0.3">
      <c r="A579" s="3" t="s">
        <v>597</v>
      </c>
      <c r="B579" s="3">
        <v>46363</v>
      </c>
      <c r="C579" s="3" t="s">
        <v>978</v>
      </c>
      <c r="D579" s="3" t="s">
        <v>603</v>
      </c>
      <c r="E579" s="18">
        <v>40499</v>
      </c>
      <c r="F579" s="3" t="s">
        <v>86</v>
      </c>
      <c r="G579" s="3">
        <v>1</v>
      </c>
      <c r="H579" s="3">
        <v>1</v>
      </c>
      <c r="I579" s="3">
        <v>1</v>
      </c>
      <c r="J579" s="3"/>
      <c r="K579" s="3"/>
      <c r="L579" s="3">
        <v>2</v>
      </c>
      <c r="M579" s="3">
        <v>6</v>
      </c>
      <c r="N579" s="32">
        <v>43170</v>
      </c>
      <c r="O579" s="16">
        <f t="shared" si="30"/>
        <v>3</v>
      </c>
      <c r="P579" s="17">
        <f>COUNTIF($X:$X,X579)</f>
        <v>18</v>
      </c>
      <c r="Q579" s="17">
        <f>VLOOKUP("M"&amp;TEXT(G579,"0"),Punten!$A$1:$D$40,4,FALSE)</f>
        <v>8</v>
      </c>
      <c r="R579" s="17">
        <f>VLOOKUP("M"&amp;TEXT(H579,"0"),Punten!$A$1:$D$40,4,FALSE)</f>
        <v>8</v>
      </c>
      <c r="S579" s="17">
        <f>VLOOKUP("M"&amp;TEXT(I579,"0"),Punten!$A$1:$D$40,4,FALSE)</f>
        <v>8</v>
      </c>
      <c r="T579" s="17">
        <f>VLOOKUP("K"&amp;TEXT(K579,"0"),Punten!$A$1:$D$40,4,FALSE)</f>
        <v>0</v>
      </c>
      <c r="U579" s="17">
        <f>VLOOKUP("H"&amp;TEXT(L579,"0"),Punten!$A$1:$D$49,4,FALSE)</f>
        <v>5</v>
      </c>
      <c r="V579" s="17">
        <f>VLOOKUP("F"&amp;TEXT(M579,"0"),Punten!$A$1:$D$39,4,FALSE)</f>
        <v>15</v>
      </c>
      <c r="W579" s="17">
        <f t="shared" ref="W579:W642" si="31">SUM(Q579:V579)</f>
        <v>44</v>
      </c>
      <c r="X579" s="17" t="str">
        <f t="shared" ref="X579:X642" si="32">N579&amp;A579</f>
        <v>43170G07</v>
      </c>
      <c r="Y579" s="17" t="e">
        <f>VLOOKUP(A579,'Klasse omschrijving'!$A$1:$B$44,2,FALSE)</f>
        <v>#N/A</v>
      </c>
    </row>
    <row r="580" spans="1:25" ht="14.4" x14ac:dyDescent="0.3">
      <c r="A580" s="3" t="s">
        <v>597</v>
      </c>
      <c r="B580" s="3">
        <v>51520</v>
      </c>
      <c r="C580" s="3" t="s">
        <v>101</v>
      </c>
      <c r="D580" s="3" t="s">
        <v>596</v>
      </c>
      <c r="E580" s="18">
        <v>40787</v>
      </c>
      <c r="F580" s="3" t="s">
        <v>110</v>
      </c>
      <c r="G580" s="3">
        <v>2</v>
      </c>
      <c r="H580" s="3">
        <v>2</v>
      </c>
      <c r="I580" s="3">
        <v>2</v>
      </c>
      <c r="J580" s="3"/>
      <c r="K580" s="3"/>
      <c r="L580" s="3">
        <v>4</v>
      </c>
      <c r="M580" s="3">
        <v>7</v>
      </c>
      <c r="N580" s="32">
        <v>43170</v>
      </c>
      <c r="O580" s="16">
        <f t="shared" si="30"/>
        <v>6</v>
      </c>
      <c r="P580" s="17">
        <f>COUNTIF($X:$X,X580)</f>
        <v>18</v>
      </c>
      <c r="Q580" s="17">
        <f>VLOOKUP("M"&amp;TEXT(G580,"0"),Punten!$A$1:$D$40,4,FALSE)</f>
        <v>7</v>
      </c>
      <c r="R580" s="17">
        <f>VLOOKUP("M"&amp;TEXT(H580,"0"),Punten!$A$1:$D$40,4,FALSE)</f>
        <v>7</v>
      </c>
      <c r="S580" s="17">
        <f>VLOOKUP("M"&amp;TEXT(I580,"0"),Punten!$A$1:$D$40,4,FALSE)</f>
        <v>7</v>
      </c>
      <c r="T580" s="17">
        <f>VLOOKUP("K"&amp;TEXT(K580,"0"),Punten!$A$1:$D$40,4,FALSE)</f>
        <v>0</v>
      </c>
      <c r="U580" s="17">
        <f>VLOOKUP("H"&amp;TEXT(L580,"0"),Punten!$A$1:$D$49,4,FALSE)</f>
        <v>5</v>
      </c>
      <c r="V580" s="17">
        <f>VLOOKUP("F"&amp;TEXT(M580,"0"),Punten!$A$1:$D$39,4,FALSE)</f>
        <v>13</v>
      </c>
      <c r="W580" s="17">
        <f t="shared" si="31"/>
        <v>39</v>
      </c>
      <c r="X580" s="17" t="str">
        <f t="shared" si="32"/>
        <v>43170G07</v>
      </c>
      <c r="Y580" s="17" t="e">
        <f>VLOOKUP(A580,'Klasse omschrijving'!$A$1:$B$44,2,FALSE)</f>
        <v>#N/A</v>
      </c>
    </row>
    <row r="581" spans="1:25" ht="14.4" x14ac:dyDescent="0.3">
      <c r="A581" s="3" t="s">
        <v>597</v>
      </c>
      <c r="B581" s="3">
        <v>47829</v>
      </c>
      <c r="C581" s="3" t="s">
        <v>138</v>
      </c>
      <c r="D581" s="3" t="s">
        <v>604</v>
      </c>
      <c r="E581" s="18">
        <v>40539</v>
      </c>
      <c r="F581" s="3" t="s">
        <v>68</v>
      </c>
      <c r="G581" s="3">
        <v>4</v>
      </c>
      <c r="H581" s="3">
        <v>4</v>
      </c>
      <c r="I581" s="3">
        <v>4</v>
      </c>
      <c r="J581" s="3"/>
      <c r="K581" s="3"/>
      <c r="L581" s="3">
        <v>4</v>
      </c>
      <c r="M581" s="3">
        <v>8</v>
      </c>
      <c r="N581" s="32">
        <v>43170</v>
      </c>
      <c r="O581" s="16">
        <f t="shared" si="30"/>
        <v>12</v>
      </c>
      <c r="P581" s="17">
        <f>COUNTIF($X:$X,X581)</f>
        <v>18</v>
      </c>
      <c r="Q581" s="17">
        <f>VLOOKUP("M"&amp;TEXT(G581,"0"),Punten!$A$1:$D$40,4,FALSE)</f>
        <v>5</v>
      </c>
      <c r="R581" s="17">
        <f>VLOOKUP("M"&amp;TEXT(H581,"0"),Punten!$A$1:$D$40,4,FALSE)</f>
        <v>5</v>
      </c>
      <c r="S581" s="17">
        <f>VLOOKUP("M"&amp;TEXT(I581,"0"),Punten!$A$1:$D$40,4,FALSE)</f>
        <v>5</v>
      </c>
      <c r="T581" s="17">
        <f>VLOOKUP("K"&amp;TEXT(K581,"0"),Punten!$A$1:$D$40,4,FALSE)</f>
        <v>0</v>
      </c>
      <c r="U581" s="17">
        <f>VLOOKUP("H"&amp;TEXT(L581,"0"),Punten!$A$1:$D$49,4,FALSE)</f>
        <v>5</v>
      </c>
      <c r="V581" s="17">
        <f>VLOOKUP("F"&amp;TEXT(M581,"0"),Punten!$A$1:$D$39,4,FALSE)</f>
        <v>11</v>
      </c>
      <c r="W581" s="17">
        <f t="shared" si="31"/>
        <v>31</v>
      </c>
      <c r="X581" s="17" t="str">
        <f t="shared" si="32"/>
        <v>43170G07</v>
      </c>
      <c r="Y581" s="17" t="e">
        <f>VLOOKUP(A581,'Klasse omschrijving'!$A$1:$B$44,2,FALSE)</f>
        <v>#N/A</v>
      </c>
    </row>
    <row r="582" spans="1:25" ht="14.4" x14ac:dyDescent="0.3">
      <c r="A582" s="3" t="s">
        <v>597</v>
      </c>
      <c r="B582" s="3">
        <v>42128</v>
      </c>
      <c r="C582" s="3" t="s">
        <v>120</v>
      </c>
      <c r="D582" s="3" t="s">
        <v>1117</v>
      </c>
      <c r="E582" s="18">
        <v>40488</v>
      </c>
      <c r="F582" s="3" t="s">
        <v>71</v>
      </c>
      <c r="G582" s="3">
        <v>3</v>
      </c>
      <c r="H582" s="3">
        <v>3</v>
      </c>
      <c r="I582" s="3">
        <v>3</v>
      </c>
      <c r="J582" s="3"/>
      <c r="K582" s="3"/>
      <c r="L582" s="3">
        <v>5</v>
      </c>
      <c r="M582" s="3"/>
      <c r="N582" s="32">
        <v>43170</v>
      </c>
      <c r="O582" s="16">
        <f t="shared" si="30"/>
        <v>9</v>
      </c>
      <c r="P582" s="17">
        <f>COUNTIF($X:$X,X582)</f>
        <v>18</v>
      </c>
      <c r="Q582" s="17">
        <f>VLOOKUP("M"&amp;TEXT(G582,"0"),Punten!$A$1:$D$40,4,FALSE)</f>
        <v>6</v>
      </c>
      <c r="R582" s="17">
        <f>VLOOKUP("M"&amp;TEXT(H582,"0"),Punten!$A$1:$D$40,4,FALSE)</f>
        <v>6</v>
      </c>
      <c r="S582" s="17">
        <f>VLOOKUP("M"&amp;TEXT(I582,"0"),Punten!$A$1:$D$40,4,FALSE)</f>
        <v>6</v>
      </c>
      <c r="T582" s="17">
        <f>VLOOKUP("K"&amp;TEXT(K582,"0"),Punten!$A$1:$D$40,4,FALSE)</f>
        <v>0</v>
      </c>
      <c r="U582" s="17">
        <f>VLOOKUP("H"&amp;TEXT(L582,"0"),Punten!$A$1:$D$49,4,FALSE)</f>
        <v>4</v>
      </c>
      <c r="V582" s="17">
        <f>VLOOKUP("F"&amp;TEXT(M582,"0"),Punten!$A$1:$D$39,4,FALSE)</f>
        <v>0</v>
      </c>
      <c r="W582" s="17">
        <f t="shared" si="31"/>
        <v>22</v>
      </c>
      <c r="X582" s="17" t="str">
        <f t="shared" si="32"/>
        <v>43170G07</v>
      </c>
      <c r="Y582" s="17" t="e">
        <f>VLOOKUP(A582,'Klasse omschrijving'!$A$1:$B$44,2,FALSE)</f>
        <v>#N/A</v>
      </c>
    </row>
    <row r="583" spans="1:25" ht="14.4" x14ac:dyDescent="0.3">
      <c r="A583" s="3" t="s">
        <v>597</v>
      </c>
      <c r="B583" s="3">
        <v>48980</v>
      </c>
      <c r="C583" s="3" t="s">
        <v>135</v>
      </c>
      <c r="D583" s="3" t="s">
        <v>1118</v>
      </c>
      <c r="E583" s="18">
        <v>40182</v>
      </c>
      <c r="F583" s="3" t="s">
        <v>143</v>
      </c>
      <c r="G583" s="3">
        <v>3</v>
      </c>
      <c r="H583" s="3">
        <v>3</v>
      </c>
      <c r="I583" s="3">
        <v>4</v>
      </c>
      <c r="J583" s="3"/>
      <c r="K583" s="3"/>
      <c r="L583" s="3">
        <v>5</v>
      </c>
      <c r="M583" s="3"/>
      <c r="N583" s="32">
        <v>43170</v>
      </c>
      <c r="O583" s="16">
        <f t="shared" si="30"/>
        <v>10</v>
      </c>
      <c r="P583" s="17">
        <f>COUNTIF($X:$X,X583)</f>
        <v>18</v>
      </c>
      <c r="Q583" s="17">
        <f>VLOOKUP("M"&amp;TEXT(G583,"0"),Punten!$A$1:$D$40,4,FALSE)</f>
        <v>6</v>
      </c>
      <c r="R583" s="17">
        <f>VLOOKUP("M"&amp;TEXT(H583,"0"),Punten!$A$1:$D$40,4,FALSE)</f>
        <v>6</v>
      </c>
      <c r="S583" s="17">
        <f>VLOOKUP("M"&amp;TEXT(I583,"0"),Punten!$A$1:$D$40,4,FALSE)</f>
        <v>5</v>
      </c>
      <c r="T583" s="17">
        <f>VLOOKUP("K"&amp;TEXT(K583,"0"),Punten!$A$1:$D$40,4,FALSE)</f>
        <v>0</v>
      </c>
      <c r="U583" s="17">
        <f>VLOOKUP("H"&amp;TEXT(L583,"0"),Punten!$A$1:$D$49,4,FALSE)</f>
        <v>4</v>
      </c>
      <c r="V583" s="17">
        <f>VLOOKUP("F"&amp;TEXT(M583,"0"),Punten!$A$1:$D$39,4,FALSE)</f>
        <v>0</v>
      </c>
      <c r="W583" s="17">
        <f t="shared" si="31"/>
        <v>21</v>
      </c>
      <c r="X583" s="17" t="str">
        <f t="shared" si="32"/>
        <v>43170G07</v>
      </c>
      <c r="Y583" s="17" t="e">
        <f>VLOOKUP(A583,'Klasse omschrijving'!$A$1:$B$44,2,FALSE)</f>
        <v>#N/A</v>
      </c>
    </row>
    <row r="584" spans="1:25" ht="14.4" x14ac:dyDescent="0.3">
      <c r="A584" s="3" t="s">
        <v>597</v>
      </c>
      <c r="B584" s="3">
        <v>53983</v>
      </c>
      <c r="C584" s="3" t="s">
        <v>93</v>
      </c>
      <c r="D584" s="3" t="s">
        <v>735</v>
      </c>
      <c r="E584" s="18">
        <v>40445</v>
      </c>
      <c r="F584" s="3" t="s">
        <v>73</v>
      </c>
      <c r="G584" s="3">
        <v>4</v>
      </c>
      <c r="H584" s="3">
        <v>4</v>
      </c>
      <c r="I584" s="3">
        <v>3</v>
      </c>
      <c r="J584" s="3"/>
      <c r="K584" s="3"/>
      <c r="L584" s="3">
        <v>6</v>
      </c>
      <c r="M584" s="3"/>
      <c r="N584" s="32">
        <v>43170</v>
      </c>
      <c r="O584" s="16">
        <f t="shared" si="30"/>
        <v>11</v>
      </c>
      <c r="P584" s="17">
        <f>COUNTIF($X:$X,X584)</f>
        <v>18</v>
      </c>
      <c r="Q584" s="17">
        <f>VLOOKUP("M"&amp;TEXT(G584,"0"),Punten!$A$1:$D$40,4,FALSE)</f>
        <v>5</v>
      </c>
      <c r="R584" s="17">
        <f>VLOOKUP("M"&amp;TEXT(H584,"0"),Punten!$A$1:$D$40,4,FALSE)</f>
        <v>5</v>
      </c>
      <c r="S584" s="17">
        <f>VLOOKUP("M"&amp;TEXT(I584,"0"),Punten!$A$1:$D$40,4,FALSE)</f>
        <v>6</v>
      </c>
      <c r="T584" s="17">
        <f>VLOOKUP("K"&amp;TEXT(K584,"0"),Punten!$A$1:$D$40,4,FALSE)</f>
        <v>0</v>
      </c>
      <c r="U584" s="17">
        <f>VLOOKUP("H"&amp;TEXT(L584,"0"),Punten!$A$1:$D$49,4,FALSE)</f>
        <v>3</v>
      </c>
      <c r="V584" s="17">
        <f>VLOOKUP("F"&amp;TEXT(M584,"0"),Punten!$A$1:$D$39,4,FALSE)</f>
        <v>0</v>
      </c>
      <c r="W584" s="17">
        <f t="shared" si="31"/>
        <v>19</v>
      </c>
      <c r="X584" s="17" t="str">
        <f t="shared" si="32"/>
        <v>43170G07</v>
      </c>
      <c r="Y584" s="17" t="e">
        <f>VLOOKUP(A584,'Klasse omschrijving'!$A$1:$B$44,2,FALSE)</f>
        <v>#N/A</v>
      </c>
    </row>
    <row r="585" spans="1:25" ht="14.4" x14ac:dyDescent="0.3">
      <c r="A585" s="3" t="s">
        <v>597</v>
      </c>
      <c r="B585" s="3">
        <v>43124</v>
      </c>
      <c r="C585" s="3" t="s">
        <v>178</v>
      </c>
      <c r="D585" s="3" t="s">
        <v>679</v>
      </c>
      <c r="E585" s="18">
        <v>40442</v>
      </c>
      <c r="F585" s="3" t="s">
        <v>75</v>
      </c>
      <c r="G585" s="3">
        <v>4</v>
      </c>
      <c r="H585" s="3">
        <v>4</v>
      </c>
      <c r="I585" s="3">
        <v>4</v>
      </c>
      <c r="J585" s="3"/>
      <c r="K585" s="3"/>
      <c r="L585" s="3">
        <v>6</v>
      </c>
      <c r="M585" s="3"/>
      <c r="N585" s="32">
        <v>43170</v>
      </c>
      <c r="O585" s="16">
        <f t="shared" si="30"/>
        <v>12</v>
      </c>
      <c r="P585" s="17">
        <f>COUNTIF($X:$X,X585)</f>
        <v>18</v>
      </c>
      <c r="Q585" s="17">
        <f>VLOOKUP("M"&amp;TEXT(G585,"0"),Punten!$A$1:$D$40,4,FALSE)</f>
        <v>5</v>
      </c>
      <c r="R585" s="17">
        <f>VLOOKUP("M"&amp;TEXT(H585,"0"),Punten!$A$1:$D$40,4,FALSE)</f>
        <v>5</v>
      </c>
      <c r="S585" s="17">
        <f>VLOOKUP("M"&amp;TEXT(I585,"0"),Punten!$A$1:$D$40,4,FALSE)</f>
        <v>5</v>
      </c>
      <c r="T585" s="17">
        <f>VLOOKUP("K"&amp;TEXT(K585,"0"),Punten!$A$1:$D$40,4,FALSE)</f>
        <v>0</v>
      </c>
      <c r="U585" s="17">
        <f>VLOOKUP("H"&amp;TEXT(L585,"0"),Punten!$A$1:$D$49,4,FALSE)</f>
        <v>3</v>
      </c>
      <c r="V585" s="17">
        <f>VLOOKUP("F"&amp;TEXT(M585,"0"),Punten!$A$1:$D$39,4,FALSE)</f>
        <v>0</v>
      </c>
      <c r="W585" s="17">
        <f t="shared" si="31"/>
        <v>18</v>
      </c>
      <c r="X585" s="17" t="str">
        <f t="shared" si="32"/>
        <v>43170G07</v>
      </c>
      <c r="Y585" s="17" t="e">
        <f>VLOOKUP(A585,'Klasse omschrijving'!$A$1:$B$44,2,FALSE)</f>
        <v>#N/A</v>
      </c>
    </row>
    <row r="586" spans="1:25" ht="14.4" x14ac:dyDescent="0.3">
      <c r="A586" s="3" t="s">
        <v>597</v>
      </c>
      <c r="B586" s="3">
        <v>49211</v>
      </c>
      <c r="C586" s="3" t="s">
        <v>159</v>
      </c>
      <c r="D586" s="3" t="s">
        <v>1119</v>
      </c>
      <c r="E586" s="18">
        <v>41198</v>
      </c>
      <c r="F586" s="3" t="s">
        <v>75</v>
      </c>
      <c r="G586" s="3">
        <v>5</v>
      </c>
      <c r="H586" s="3">
        <v>5</v>
      </c>
      <c r="I586" s="3">
        <v>5</v>
      </c>
      <c r="J586" s="3"/>
      <c r="K586" s="3"/>
      <c r="L586" s="3"/>
      <c r="M586" s="3"/>
      <c r="N586" s="32">
        <v>43170</v>
      </c>
      <c r="O586" s="16">
        <f t="shared" si="30"/>
        <v>15</v>
      </c>
      <c r="P586" s="17">
        <f>COUNTIF($X:$X,X586)</f>
        <v>18</v>
      </c>
      <c r="Q586" s="17">
        <f>VLOOKUP("M"&amp;TEXT(G586,"0"),Punten!$A$1:$D$40,4,FALSE)</f>
        <v>4</v>
      </c>
      <c r="R586" s="17">
        <f>VLOOKUP("M"&amp;TEXT(H586,"0"),Punten!$A$1:$D$40,4,FALSE)</f>
        <v>4</v>
      </c>
      <c r="S586" s="17">
        <f>VLOOKUP("M"&amp;TEXT(I586,"0"),Punten!$A$1:$D$40,4,FALSE)</f>
        <v>4</v>
      </c>
      <c r="T586" s="17">
        <f>VLOOKUP("K"&amp;TEXT(K586,"0"),Punten!$A$1:$D$40,4,FALSE)</f>
        <v>0</v>
      </c>
      <c r="U586" s="17">
        <f>VLOOKUP("H"&amp;TEXT(L586,"0"),Punten!$A$1:$D$49,4,FALSE)</f>
        <v>0</v>
      </c>
      <c r="V586" s="17">
        <f>VLOOKUP("F"&amp;TEXT(M586,"0"),Punten!$A$1:$D$39,4,FALSE)</f>
        <v>0</v>
      </c>
      <c r="W586" s="17">
        <f t="shared" si="31"/>
        <v>12</v>
      </c>
      <c r="X586" s="17" t="str">
        <f t="shared" si="32"/>
        <v>43170G07</v>
      </c>
      <c r="Y586" s="17" t="e">
        <f>VLOOKUP(A586,'Klasse omschrijving'!$A$1:$B$44,2,FALSE)</f>
        <v>#N/A</v>
      </c>
    </row>
    <row r="587" spans="1:25" ht="14.4" x14ac:dyDescent="0.3">
      <c r="A587" s="3" t="s">
        <v>597</v>
      </c>
      <c r="B587" s="3">
        <v>42025</v>
      </c>
      <c r="C587" s="3" t="s">
        <v>70</v>
      </c>
      <c r="D587" s="3" t="s">
        <v>1120</v>
      </c>
      <c r="E587" s="18">
        <v>40338</v>
      </c>
      <c r="F587" s="3" t="s">
        <v>66</v>
      </c>
      <c r="G587" s="3">
        <v>6</v>
      </c>
      <c r="H587" s="3">
        <v>6</v>
      </c>
      <c r="I587" s="3">
        <v>5</v>
      </c>
      <c r="J587" s="3"/>
      <c r="K587" s="3"/>
      <c r="L587" s="3"/>
      <c r="M587" s="3"/>
      <c r="N587" s="32">
        <v>43170</v>
      </c>
      <c r="O587" s="16">
        <f t="shared" si="30"/>
        <v>17</v>
      </c>
      <c r="P587" s="17">
        <f>COUNTIF($X:$X,X587)</f>
        <v>18</v>
      </c>
      <c r="Q587" s="17">
        <f>VLOOKUP("M"&amp;TEXT(G587,"0"),Punten!$A$1:$D$40,4,FALSE)</f>
        <v>3</v>
      </c>
      <c r="R587" s="17">
        <f>VLOOKUP("M"&amp;TEXT(H587,"0"),Punten!$A$1:$D$40,4,FALSE)</f>
        <v>3</v>
      </c>
      <c r="S587" s="17">
        <f>VLOOKUP("M"&amp;TEXT(I587,"0"),Punten!$A$1:$D$40,4,FALSE)</f>
        <v>4</v>
      </c>
      <c r="T587" s="17">
        <f>VLOOKUP("K"&amp;TEXT(K587,"0"),Punten!$A$1:$D$40,4,FALSE)</f>
        <v>0</v>
      </c>
      <c r="U587" s="17">
        <f>VLOOKUP("H"&amp;TEXT(L587,"0"),Punten!$A$1:$D$49,4,FALSE)</f>
        <v>0</v>
      </c>
      <c r="V587" s="17">
        <f>VLOOKUP("F"&amp;TEXT(M587,"0"),Punten!$A$1:$D$39,4,FALSE)</f>
        <v>0</v>
      </c>
      <c r="W587" s="17">
        <f t="shared" si="31"/>
        <v>10</v>
      </c>
      <c r="X587" s="17" t="str">
        <f t="shared" si="32"/>
        <v>43170G07</v>
      </c>
      <c r="Y587" s="17" t="e">
        <f>VLOOKUP(A587,'Klasse omschrijving'!$A$1:$B$44,2,FALSE)</f>
        <v>#N/A</v>
      </c>
    </row>
    <row r="588" spans="1:25" ht="14.4" x14ac:dyDescent="0.3">
      <c r="A588" s="3" t="s">
        <v>597</v>
      </c>
      <c r="B588" s="3">
        <v>44146</v>
      </c>
      <c r="C588" s="3" t="s">
        <v>72</v>
      </c>
      <c r="D588" s="3" t="s">
        <v>1121</v>
      </c>
      <c r="E588" s="18">
        <v>40354</v>
      </c>
      <c r="F588" s="3" t="s">
        <v>71</v>
      </c>
      <c r="G588" s="3">
        <v>6</v>
      </c>
      <c r="H588" s="3">
        <v>6</v>
      </c>
      <c r="I588" s="3">
        <v>5</v>
      </c>
      <c r="J588" s="3"/>
      <c r="K588" s="3"/>
      <c r="L588" s="3"/>
      <c r="M588" s="3"/>
      <c r="N588" s="32">
        <v>43170</v>
      </c>
      <c r="O588" s="16">
        <f t="shared" si="30"/>
        <v>17</v>
      </c>
      <c r="P588" s="17">
        <f>COUNTIF($X:$X,X588)</f>
        <v>18</v>
      </c>
      <c r="Q588" s="17">
        <f>VLOOKUP("M"&amp;TEXT(G588,"0"),Punten!$A$1:$D$40,4,FALSE)</f>
        <v>3</v>
      </c>
      <c r="R588" s="17">
        <f>VLOOKUP("M"&amp;TEXT(H588,"0"),Punten!$A$1:$D$40,4,FALSE)</f>
        <v>3</v>
      </c>
      <c r="S588" s="17">
        <f>VLOOKUP("M"&amp;TEXT(I588,"0"),Punten!$A$1:$D$40,4,FALSE)</f>
        <v>4</v>
      </c>
      <c r="T588" s="17">
        <f>VLOOKUP("K"&amp;TEXT(K588,"0"),Punten!$A$1:$D$40,4,FALSE)</f>
        <v>0</v>
      </c>
      <c r="U588" s="17">
        <f>VLOOKUP("H"&amp;TEXT(L588,"0"),Punten!$A$1:$D$49,4,FALSE)</f>
        <v>0</v>
      </c>
      <c r="V588" s="17">
        <f>VLOOKUP("F"&amp;TEXT(M588,"0"),Punten!$A$1:$D$39,4,FALSE)</f>
        <v>0</v>
      </c>
      <c r="W588" s="17">
        <f t="shared" si="31"/>
        <v>10</v>
      </c>
      <c r="X588" s="17" t="str">
        <f t="shared" si="32"/>
        <v>43170G07</v>
      </c>
      <c r="Y588" s="17" t="e">
        <f>VLOOKUP(A588,'Klasse omschrijving'!$A$1:$B$44,2,FALSE)</f>
        <v>#N/A</v>
      </c>
    </row>
    <row r="589" spans="1:25" ht="14.4" x14ac:dyDescent="0.3">
      <c r="A589" s="3" t="s">
        <v>597</v>
      </c>
      <c r="B589" s="3">
        <v>44161</v>
      </c>
      <c r="C589" s="3" t="s">
        <v>100</v>
      </c>
      <c r="D589" s="3" t="s">
        <v>903</v>
      </c>
      <c r="E589" s="18">
        <v>40833</v>
      </c>
      <c r="F589" s="3" t="s">
        <v>106</v>
      </c>
      <c r="G589" s="3">
        <v>5</v>
      </c>
      <c r="H589" s="3">
        <v>5</v>
      </c>
      <c r="I589" s="3">
        <v>6</v>
      </c>
      <c r="J589" s="3"/>
      <c r="K589" s="3"/>
      <c r="L589" s="3"/>
      <c r="M589" s="3"/>
      <c r="N589" s="32">
        <v>43170</v>
      </c>
      <c r="O589" s="16">
        <f t="shared" si="30"/>
        <v>16</v>
      </c>
      <c r="P589" s="17">
        <f>COUNTIF($X:$X,X589)</f>
        <v>18</v>
      </c>
      <c r="Q589" s="17">
        <f>VLOOKUP("M"&amp;TEXT(G589,"0"),Punten!$A$1:$D$40,4,FALSE)</f>
        <v>4</v>
      </c>
      <c r="R589" s="17">
        <f>VLOOKUP("M"&amp;TEXT(H589,"0"),Punten!$A$1:$D$40,4,FALSE)</f>
        <v>4</v>
      </c>
      <c r="S589" s="17">
        <f>VLOOKUP("M"&amp;TEXT(I589,"0"),Punten!$A$1:$D$40,4,FALSE)</f>
        <v>3</v>
      </c>
      <c r="T589" s="17">
        <f>VLOOKUP("K"&amp;TEXT(K589,"0"),Punten!$A$1:$D$40,4,FALSE)</f>
        <v>0</v>
      </c>
      <c r="U589" s="17">
        <f>VLOOKUP("H"&amp;TEXT(L589,"0"),Punten!$A$1:$D$49,4,FALSE)</f>
        <v>0</v>
      </c>
      <c r="V589" s="17">
        <f>VLOOKUP("F"&amp;TEXT(M589,"0"),Punten!$A$1:$D$39,4,FALSE)</f>
        <v>0</v>
      </c>
      <c r="W589" s="17">
        <f t="shared" si="31"/>
        <v>11</v>
      </c>
      <c r="X589" s="17" t="str">
        <f t="shared" si="32"/>
        <v>43170G07</v>
      </c>
      <c r="Y589" s="17" t="e">
        <f>VLOOKUP(A589,'Klasse omschrijving'!$A$1:$B$44,2,FALSE)</f>
        <v>#N/A</v>
      </c>
    </row>
    <row r="590" spans="1:25" ht="14.4" x14ac:dyDescent="0.3">
      <c r="A590" s="3" t="s">
        <v>597</v>
      </c>
      <c r="B590" s="3">
        <v>47413</v>
      </c>
      <c r="C590" s="3" t="s">
        <v>82</v>
      </c>
      <c r="D590" s="3" t="s">
        <v>850</v>
      </c>
      <c r="E590" s="18">
        <v>40682</v>
      </c>
      <c r="F590" s="3" t="s">
        <v>75</v>
      </c>
      <c r="G590" s="3">
        <v>5</v>
      </c>
      <c r="H590" s="3">
        <v>5</v>
      </c>
      <c r="I590" s="3">
        <v>6</v>
      </c>
      <c r="J590" s="3"/>
      <c r="K590" s="3"/>
      <c r="L590" s="3"/>
      <c r="M590" s="3"/>
      <c r="N590" s="32">
        <v>43170</v>
      </c>
      <c r="O590" s="16">
        <f t="shared" si="30"/>
        <v>16</v>
      </c>
      <c r="P590" s="17">
        <f>COUNTIF($X:$X,X590)</f>
        <v>18</v>
      </c>
      <c r="Q590" s="17">
        <f>VLOOKUP("M"&amp;TEXT(G590,"0"),Punten!$A$1:$D$40,4,FALSE)</f>
        <v>4</v>
      </c>
      <c r="R590" s="17">
        <f>VLOOKUP("M"&amp;TEXT(H590,"0"),Punten!$A$1:$D$40,4,FALSE)</f>
        <v>4</v>
      </c>
      <c r="S590" s="17">
        <f>VLOOKUP("M"&amp;TEXT(I590,"0"),Punten!$A$1:$D$40,4,FALSE)</f>
        <v>3</v>
      </c>
      <c r="T590" s="17">
        <f>VLOOKUP("K"&amp;TEXT(K590,"0"),Punten!$A$1:$D$40,4,FALSE)</f>
        <v>0</v>
      </c>
      <c r="U590" s="17">
        <f>VLOOKUP("H"&amp;TEXT(L590,"0"),Punten!$A$1:$D$49,4,FALSE)</f>
        <v>0</v>
      </c>
      <c r="V590" s="17">
        <f>VLOOKUP("F"&amp;TEXT(M590,"0"),Punten!$A$1:$D$39,4,FALSE)</f>
        <v>0</v>
      </c>
      <c r="W590" s="17">
        <f t="shared" si="31"/>
        <v>11</v>
      </c>
      <c r="X590" s="17" t="str">
        <f t="shared" si="32"/>
        <v>43170G07</v>
      </c>
      <c r="Y590" s="17" t="e">
        <f>VLOOKUP(A590,'Klasse omschrijving'!$A$1:$B$44,2,FALSE)</f>
        <v>#N/A</v>
      </c>
    </row>
    <row r="591" spans="1:25" ht="14.4" x14ac:dyDescent="0.3">
      <c r="A591" s="3" t="s">
        <v>597</v>
      </c>
      <c r="B591" s="3">
        <v>46369</v>
      </c>
      <c r="C591" s="3" t="s">
        <v>80</v>
      </c>
      <c r="D591" s="3" t="s">
        <v>1122</v>
      </c>
      <c r="E591" s="18">
        <v>41341</v>
      </c>
      <c r="F591" s="3" t="s">
        <v>86</v>
      </c>
      <c r="G591" s="3">
        <v>6</v>
      </c>
      <c r="H591" s="3">
        <v>6</v>
      </c>
      <c r="I591" s="3">
        <v>6</v>
      </c>
      <c r="J591" s="3"/>
      <c r="K591" s="3"/>
      <c r="L591" s="3"/>
      <c r="M591" s="3"/>
      <c r="N591" s="32">
        <v>43170</v>
      </c>
      <c r="O591" s="16">
        <f t="shared" si="30"/>
        <v>18</v>
      </c>
      <c r="P591" s="17">
        <f>COUNTIF($X:$X,X591)</f>
        <v>18</v>
      </c>
      <c r="Q591" s="17">
        <f>VLOOKUP("M"&amp;TEXT(G591,"0"),Punten!$A$1:$D$40,4,FALSE)</f>
        <v>3</v>
      </c>
      <c r="R591" s="17">
        <f>VLOOKUP("M"&amp;TEXT(H591,"0"),Punten!$A$1:$D$40,4,FALSE)</f>
        <v>3</v>
      </c>
      <c r="S591" s="17">
        <f>VLOOKUP("M"&amp;TEXT(I591,"0"),Punten!$A$1:$D$40,4,FALSE)</f>
        <v>3</v>
      </c>
      <c r="T591" s="17">
        <f>VLOOKUP("K"&amp;TEXT(K591,"0"),Punten!$A$1:$D$40,4,FALSE)</f>
        <v>0</v>
      </c>
      <c r="U591" s="17">
        <f>VLOOKUP("H"&amp;TEXT(L591,"0"),Punten!$A$1:$D$49,4,FALSE)</f>
        <v>0</v>
      </c>
      <c r="V591" s="17">
        <f>VLOOKUP("F"&amp;TEXT(M591,"0"),Punten!$A$1:$D$39,4,FALSE)</f>
        <v>0</v>
      </c>
      <c r="W591" s="17">
        <f t="shared" si="31"/>
        <v>9</v>
      </c>
      <c r="X591" s="17" t="str">
        <f t="shared" si="32"/>
        <v>43170G07</v>
      </c>
      <c r="Y591" s="17" t="e">
        <f>VLOOKUP(A591,'Klasse omschrijving'!$A$1:$B$44,2,FALSE)</f>
        <v>#N/A</v>
      </c>
    </row>
    <row r="592" spans="1:25" ht="14.4" x14ac:dyDescent="0.3">
      <c r="A592" s="3" t="s">
        <v>53</v>
      </c>
      <c r="B592" s="3">
        <v>64210</v>
      </c>
      <c r="C592" s="3" t="s">
        <v>126</v>
      </c>
      <c r="D592" s="3" t="s">
        <v>1123</v>
      </c>
      <c r="E592" s="18">
        <v>39624</v>
      </c>
      <c r="F592" s="3"/>
      <c r="G592" s="3">
        <v>1</v>
      </c>
      <c r="H592" s="3">
        <v>1</v>
      </c>
      <c r="I592" s="3">
        <v>1</v>
      </c>
      <c r="J592" s="3"/>
      <c r="K592" s="3"/>
      <c r="L592" s="3"/>
      <c r="M592" s="3">
        <v>1</v>
      </c>
      <c r="N592" s="32">
        <v>43170</v>
      </c>
      <c r="O592" s="16">
        <f t="shared" si="30"/>
        <v>3</v>
      </c>
      <c r="P592" s="17">
        <f>COUNTIF($X:$X,X592)</f>
        <v>16</v>
      </c>
      <c r="Q592" s="17">
        <f>VLOOKUP("M"&amp;TEXT(G592,"0"),Punten!$A$1:$D$40,4,FALSE)</f>
        <v>8</v>
      </c>
      <c r="R592" s="17">
        <f>VLOOKUP("M"&amp;TEXT(H592,"0"),Punten!$A$1:$D$40,4,FALSE)</f>
        <v>8</v>
      </c>
      <c r="S592" s="17">
        <f>VLOOKUP("M"&amp;TEXT(I592,"0"),Punten!$A$1:$D$40,4,FALSE)</f>
        <v>8</v>
      </c>
      <c r="T592" s="17">
        <f>VLOOKUP("K"&amp;TEXT(K592,"0"),Punten!$A$1:$D$40,4,FALSE)</f>
        <v>0</v>
      </c>
      <c r="U592" s="17">
        <f>VLOOKUP("H"&amp;TEXT(L592,"0"),Punten!$A$1:$D$49,4,FALSE)</f>
        <v>0</v>
      </c>
      <c r="V592" s="17">
        <f>VLOOKUP("F"&amp;TEXT(M592,"0"),Punten!$A$1:$D$39,4,FALSE)</f>
        <v>50</v>
      </c>
      <c r="W592" s="17">
        <f t="shared" si="31"/>
        <v>74</v>
      </c>
      <c r="X592" s="17" t="str">
        <f t="shared" si="32"/>
        <v>43170G09</v>
      </c>
      <c r="Y592" s="17" t="str">
        <f>VLOOKUP(A592,'Klasse omschrijving'!$A$1:$B$44,2,FALSE)</f>
        <v>Girls 9/10 jaar</v>
      </c>
    </row>
    <row r="593" spans="1:25" ht="14.4" x14ac:dyDescent="0.3">
      <c r="A593" s="3" t="s">
        <v>53</v>
      </c>
      <c r="B593" s="3">
        <v>36</v>
      </c>
      <c r="C593" s="3" t="s">
        <v>159</v>
      </c>
      <c r="D593" s="3" t="s">
        <v>616</v>
      </c>
      <c r="E593" s="18">
        <v>39708</v>
      </c>
      <c r="F593" s="3" t="s">
        <v>106</v>
      </c>
      <c r="G593" s="3">
        <v>2</v>
      </c>
      <c r="H593" s="3">
        <v>2</v>
      </c>
      <c r="I593" s="3">
        <v>2</v>
      </c>
      <c r="J593" s="3"/>
      <c r="K593" s="3"/>
      <c r="L593" s="3"/>
      <c r="M593" s="3">
        <v>2</v>
      </c>
      <c r="N593" s="32">
        <v>43170</v>
      </c>
      <c r="O593" s="16">
        <f t="shared" si="30"/>
        <v>6</v>
      </c>
      <c r="P593" s="17">
        <f>COUNTIF($X:$X,X593)</f>
        <v>16</v>
      </c>
      <c r="Q593" s="17">
        <f>VLOOKUP("M"&amp;TEXT(G593,"0"),Punten!$A$1:$D$40,4,FALSE)</f>
        <v>7</v>
      </c>
      <c r="R593" s="17">
        <f>VLOOKUP("M"&amp;TEXT(H593,"0"),Punten!$A$1:$D$40,4,FALSE)</f>
        <v>7</v>
      </c>
      <c r="S593" s="17">
        <f>VLOOKUP("M"&amp;TEXT(I593,"0"),Punten!$A$1:$D$40,4,FALSE)</f>
        <v>7</v>
      </c>
      <c r="T593" s="17">
        <f>VLOOKUP("K"&amp;TEXT(K593,"0"),Punten!$A$1:$D$40,4,FALSE)</f>
        <v>0</v>
      </c>
      <c r="U593" s="17">
        <f>VLOOKUP("H"&amp;TEXT(L593,"0"),Punten!$A$1:$D$49,4,FALSE)</f>
        <v>0</v>
      </c>
      <c r="V593" s="17">
        <f>VLOOKUP("F"&amp;TEXT(M593,"0"),Punten!$A$1:$D$39,4,FALSE)</f>
        <v>30</v>
      </c>
      <c r="W593" s="17">
        <f t="shared" si="31"/>
        <v>51</v>
      </c>
      <c r="X593" s="17" t="str">
        <f t="shared" si="32"/>
        <v>43170G09</v>
      </c>
      <c r="Y593" s="17" t="str">
        <f>VLOOKUP(A593,'Klasse omschrijving'!$A$1:$B$44,2,FALSE)</f>
        <v>Girls 9/10 jaar</v>
      </c>
    </row>
    <row r="594" spans="1:25" ht="14.4" x14ac:dyDescent="0.3">
      <c r="A594" s="3" t="s">
        <v>53</v>
      </c>
      <c r="B594" s="3">
        <v>46385</v>
      </c>
      <c r="C594" s="3" t="s">
        <v>177</v>
      </c>
      <c r="D594" s="3" t="s">
        <v>606</v>
      </c>
      <c r="E594" s="18">
        <v>39580</v>
      </c>
      <c r="F594" s="3" t="s">
        <v>86</v>
      </c>
      <c r="G594" s="3">
        <v>4</v>
      </c>
      <c r="H594" s="3">
        <v>4</v>
      </c>
      <c r="I594" s="3">
        <v>3</v>
      </c>
      <c r="J594" s="3"/>
      <c r="K594" s="3"/>
      <c r="L594" s="3"/>
      <c r="M594" s="3">
        <v>3</v>
      </c>
      <c r="N594" s="32">
        <v>43170</v>
      </c>
      <c r="O594" s="16">
        <f t="shared" si="30"/>
        <v>11</v>
      </c>
      <c r="P594" s="17">
        <f>COUNTIF($X:$X,X594)</f>
        <v>16</v>
      </c>
      <c r="Q594" s="17">
        <f>VLOOKUP("M"&amp;TEXT(G594,"0"),Punten!$A$1:$D$40,4,FALSE)</f>
        <v>5</v>
      </c>
      <c r="R594" s="17">
        <f>VLOOKUP("M"&amp;TEXT(H594,"0"),Punten!$A$1:$D$40,4,FALSE)</f>
        <v>5</v>
      </c>
      <c r="S594" s="17">
        <f>VLOOKUP("M"&amp;TEXT(I594,"0"),Punten!$A$1:$D$40,4,FALSE)</f>
        <v>6</v>
      </c>
      <c r="T594" s="17">
        <f>VLOOKUP("K"&amp;TEXT(K594,"0"),Punten!$A$1:$D$40,4,FALSE)</f>
        <v>0</v>
      </c>
      <c r="U594" s="17">
        <f>VLOOKUP("H"&amp;TEXT(L594,"0"),Punten!$A$1:$D$49,4,FALSE)</f>
        <v>0</v>
      </c>
      <c r="V594" s="17">
        <f>VLOOKUP("F"&amp;TEXT(M594,"0"),Punten!$A$1:$D$39,4,FALSE)</f>
        <v>25</v>
      </c>
      <c r="W594" s="17">
        <f t="shared" si="31"/>
        <v>41</v>
      </c>
      <c r="X594" s="17" t="str">
        <f t="shared" si="32"/>
        <v>43170G09</v>
      </c>
      <c r="Y594" s="17" t="str">
        <f>VLOOKUP(A594,'Klasse omschrijving'!$A$1:$B$44,2,FALSE)</f>
        <v>Girls 9/10 jaar</v>
      </c>
    </row>
    <row r="595" spans="1:25" ht="14.4" x14ac:dyDescent="0.3">
      <c r="A595" s="3" t="s">
        <v>53</v>
      </c>
      <c r="B595" s="3">
        <v>47778</v>
      </c>
      <c r="C595" s="3" t="s">
        <v>134</v>
      </c>
      <c r="D595" s="3" t="s">
        <v>931</v>
      </c>
      <c r="E595" s="18">
        <v>39743</v>
      </c>
      <c r="F595" s="3" t="s">
        <v>111</v>
      </c>
      <c r="G595" s="3">
        <v>1</v>
      </c>
      <c r="H595" s="3">
        <v>1</v>
      </c>
      <c r="I595" s="3">
        <v>1</v>
      </c>
      <c r="J595" s="3"/>
      <c r="K595" s="3"/>
      <c r="L595" s="3"/>
      <c r="M595" s="3">
        <v>4</v>
      </c>
      <c r="N595" s="32">
        <v>43170</v>
      </c>
      <c r="O595" s="16">
        <f t="shared" si="30"/>
        <v>3</v>
      </c>
      <c r="P595" s="17">
        <f>COUNTIF($X:$X,X595)</f>
        <v>16</v>
      </c>
      <c r="Q595" s="17">
        <f>VLOOKUP("M"&amp;TEXT(G595,"0"),Punten!$A$1:$D$40,4,FALSE)</f>
        <v>8</v>
      </c>
      <c r="R595" s="17">
        <f>VLOOKUP("M"&amp;TEXT(H595,"0"),Punten!$A$1:$D$40,4,FALSE)</f>
        <v>8</v>
      </c>
      <c r="S595" s="17">
        <f>VLOOKUP("M"&amp;TEXT(I595,"0"),Punten!$A$1:$D$40,4,FALSE)</f>
        <v>8</v>
      </c>
      <c r="T595" s="17">
        <f>VLOOKUP("K"&amp;TEXT(K595,"0"),Punten!$A$1:$D$40,4,FALSE)</f>
        <v>0</v>
      </c>
      <c r="U595" s="17">
        <f>VLOOKUP("H"&amp;TEXT(L595,"0"),Punten!$A$1:$D$49,4,FALSE)</f>
        <v>0</v>
      </c>
      <c r="V595" s="17">
        <f>VLOOKUP("F"&amp;TEXT(M595,"0"),Punten!$A$1:$D$39,4,FALSE)</f>
        <v>20</v>
      </c>
      <c r="W595" s="17">
        <f t="shared" si="31"/>
        <v>44</v>
      </c>
      <c r="X595" s="17" t="str">
        <f t="shared" si="32"/>
        <v>43170G09</v>
      </c>
      <c r="Y595" s="17" t="str">
        <f>VLOOKUP(A595,'Klasse omschrijving'!$A$1:$B$44,2,FALSE)</f>
        <v>Girls 9/10 jaar</v>
      </c>
    </row>
    <row r="596" spans="1:25" ht="14.4" x14ac:dyDescent="0.3">
      <c r="A596" s="3" t="s">
        <v>53</v>
      </c>
      <c r="B596" s="3">
        <v>47772</v>
      </c>
      <c r="C596" s="3" t="s">
        <v>996</v>
      </c>
      <c r="D596" s="3" t="s">
        <v>600</v>
      </c>
      <c r="E596" s="18">
        <v>39907</v>
      </c>
      <c r="F596" s="3" t="s">
        <v>111</v>
      </c>
      <c r="G596" s="3">
        <v>3</v>
      </c>
      <c r="H596" s="3">
        <v>3</v>
      </c>
      <c r="I596" s="3">
        <v>4</v>
      </c>
      <c r="J596" s="3"/>
      <c r="K596" s="3"/>
      <c r="L596" s="3"/>
      <c r="M596" s="3">
        <v>5</v>
      </c>
      <c r="N596" s="32">
        <v>43170</v>
      </c>
      <c r="O596" s="16">
        <f t="shared" si="30"/>
        <v>10</v>
      </c>
      <c r="P596" s="17">
        <f>COUNTIF($X:$X,X596)</f>
        <v>16</v>
      </c>
      <c r="Q596" s="17">
        <f>VLOOKUP("M"&amp;TEXT(G596,"0"),Punten!$A$1:$D$40,4,FALSE)</f>
        <v>6</v>
      </c>
      <c r="R596" s="17">
        <f>VLOOKUP("M"&amp;TEXT(H596,"0"),Punten!$A$1:$D$40,4,FALSE)</f>
        <v>6</v>
      </c>
      <c r="S596" s="17">
        <f>VLOOKUP("M"&amp;TEXT(I596,"0"),Punten!$A$1:$D$40,4,FALSE)</f>
        <v>5</v>
      </c>
      <c r="T596" s="17">
        <f>VLOOKUP("K"&amp;TEXT(K596,"0"),Punten!$A$1:$D$40,4,FALSE)</f>
        <v>0</v>
      </c>
      <c r="U596" s="17">
        <f>VLOOKUP("H"&amp;TEXT(L596,"0"),Punten!$A$1:$D$49,4,FALSE)</f>
        <v>0</v>
      </c>
      <c r="V596" s="17">
        <f>VLOOKUP("F"&amp;TEXT(M596,"0"),Punten!$A$1:$D$39,4,FALSE)</f>
        <v>17</v>
      </c>
      <c r="W596" s="17">
        <f t="shared" si="31"/>
        <v>34</v>
      </c>
      <c r="X596" s="17" t="str">
        <f t="shared" si="32"/>
        <v>43170G09</v>
      </c>
      <c r="Y596" s="17" t="str">
        <f>VLOOKUP(A596,'Klasse omschrijving'!$A$1:$B$44,2,FALSE)</f>
        <v>Girls 9/10 jaar</v>
      </c>
    </row>
    <row r="597" spans="1:25" ht="14.4" x14ac:dyDescent="0.3">
      <c r="A597" s="3" t="s">
        <v>53</v>
      </c>
      <c r="B597" s="3">
        <v>42563</v>
      </c>
      <c r="C597" s="3" t="s">
        <v>138</v>
      </c>
      <c r="D597" s="3" t="s">
        <v>1124</v>
      </c>
      <c r="E597" s="18">
        <v>39750</v>
      </c>
      <c r="F597" s="3" t="s">
        <v>117</v>
      </c>
      <c r="G597" s="3">
        <v>2</v>
      </c>
      <c r="H597" s="3">
        <v>2</v>
      </c>
      <c r="I597" s="3">
        <v>2</v>
      </c>
      <c r="J597" s="3"/>
      <c r="K597" s="3"/>
      <c r="L597" s="3"/>
      <c r="M597" s="3">
        <v>6</v>
      </c>
      <c r="N597" s="32">
        <v>43170</v>
      </c>
      <c r="O597" s="16">
        <f t="shared" si="30"/>
        <v>6</v>
      </c>
      <c r="P597" s="17">
        <f>COUNTIF($X:$X,X597)</f>
        <v>16</v>
      </c>
      <c r="Q597" s="17">
        <f>VLOOKUP("M"&amp;TEXT(G597,"0"),Punten!$A$1:$D$40,4,FALSE)</f>
        <v>7</v>
      </c>
      <c r="R597" s="17">
        <f>VLOOKUP("M"&amp;TEXT(H597,"0"),Punten!$A$1:$D$40,4,FALSE)</f>
        <v>7</v>
      </c>
      <c r="S597" s="17">
        <f>VLOOKUP("M"&amp;TEXT(I597,"0"),Punten!$A$1:$D$40,4,FALSE)</f>
        <v>7</v>
      </c>
      <c r="T597" s="17">
        <f>VLOOKUP("K"&amp;TEXT(K597,"0"),Punten!$A$1:$D$40,4,FALSE)</f>
        <v>0</v>
      </c>
      <c r="U597" s="17">
        <f>VLOOKUP("H"&amp;TEXT(L597,"0"),Punten!$A$1:$D$49,4,FALSE)</f>
        <v>0</v>
      </c>
      <c r="V597" s="17">
        <f>VLOOKUP("F"&amp;TEXT(M597,"0"),Punten!$A$1:$D$39,4,FALSE)</f>
        <v>15</v>
      </c>
      <c r="W597" s="17">
        <f t="shared" si="31"/>
        <v>36</v>
      </c>
      <c r="X597" s="17" t="str">
        <f t="shared" si="32"/>
        <v>43170G09</v>
      </c>
      <c r="Y597" s="17" t="str">
        <f>VLOOKUP(A597,'Klasse omschrijving'!$A$1:$B$44,2,FALSE)</f>
        <v>Girls 9/10 jaar</v>
      </c>
    </row>
    <row r="598" spans="1:25" ht="14.4" x14ac:dyDescent="0.3">
      <c r="A598" s="3" t="s">
        <v>53</v>
      </c>
      <c r="B598" s="3">
        <v>47847</v>
      </c>
      <c r="C598" s="3" t="s">
        <v>133</v>
      </c>
      <c r="D598" s="3" t="s">
        <v>680</v>
      </c>
      <c r="E598" s="18">
        <v>39603</v>
      </c>
      <c r="F598" s="3" t="s">
        <v>71</v>
      </c>
      <c r="G598" s="3">
        <v>3</v>
      </c>
      <c r="H598" s="3">
        <v>3</v>
      </c>
      <c r="I598" s="3">
        <v>3</v>
      </c>
      <c r="J598" s="3"/>
      <c r="K598" s="3"/>
      <c r="L598" s="3"/>
      <c r="M598" s="3">
        <v>7</v>
      </c>
      <c r="N598" s="32">
        <v>43170</v>
      </c>
      <c r="O598" s="16">
        <f t="shared" si="30"/>
        <v>9</v>
      </c>
      <c r="P598" s="17">
        <f>COUNTIF($X:$X,X598)</f>
        <v>16</v>
      </c>
      <c r="Q598" s="17">
        <f>VLOOKUP("M"&amp;TEXT(G598,"0"),Punten!$A$1:$D$40,4,FALSE)</f>
        <v>6</v>
      </c>
      <c r="R598" s="17">
        <f>VLOOKUP("M"&amp;TEXT(H598,"0"),Punten!$A$1:$D$40,4,FALSE)</f>
        <v>6</v>
      </c>
      <c r="S598" s="17">
        <f>VLOOKUP("M"&amp;TEXT(I598,"0"),Punten!$A$1:$D$40,4,FALSE)</f>
        <v>6</v>
      </c>
      <c r="T598" s="17">
        <f>VLOOKUP("K"&amp;TEXT(K598,"0"),Punten!$A$1:$D$40,4,FALSE)</f>
        <v>0</v>
      </c>
      <c r="U598" s="17">
        <f>VLOOKUP("H"&amp;TEXT(L598,"0"),Punten!$A$1:$D$49,4,FALSE)</f>
        <v>0</v>
      </c>
      <c r="V598" s="17">
        <f>VLOOKUP("F"&amp;TEXT(M598,"0"),Punten!$A$1:$D$39,4,FALSE)</f>
        <v>13</v>
      </c>
      <c r="W598" s="17">
        <f t="shared" si="31"/>
        <v>31</v>
      </c>
      <c r="X598" s="17" t="str">
        <f t="shared" si="32"/>
        <v>43170G09</v>
      </c>
      <c r="Y598" s="17" t="str">
        <f>VLOOKUP(A598,'Klasse omschrijving'!$A$1:$B$44,2,FALSE)</f>
        <v>Girls 9/10 jaar</v>
      </c>
    </row>
    <row r="599" spans="1:25" ht="14.4" x14ac:dyDescent="0.3">
      <c r="A599" s="3" t="s">
        <v>53</v>
      </c>
      <c r="B599" s="3">
        <v>43238</v>
      </c>
      <c r="C599" s="3" t="s">
        <v>1093</v>
      </c>
      <c r="D599" s="3" t="s">
        <v>1125</v>
      </c>
      <c r="E599" s="18">
        <v>39992</v>
      </c>
      <c r="F599" s="3" t="s">
        <v>161</v>
      </c>
      <c r="G599" s="3">
        <v>4</v>
      </c>
      <c r="H599" s="3">
        <v>5</v>
      </c>
      <c r="I599" s="3">
        <v>4</v>
      </c>
      <c r="J599" s="3"/>
      <c r="K599" s="3"/>
      <c r="L599" s="3"/>
      <c r="M599" s="3">
        <v>8</v>
      </c>
      <c r="N599" s="32">
        <v>43170</v>
      </c>
      <c r="O599" s="16">
        <f t="shared" si="30"/>
        <v>13</v>
      </c>
      <c r="P599" s="17">
        <f>COUNTIF($X:$X,X599)</f>
        <v>16</v>
      </c>
      <c r="Q599" s="17">
        <f>VLOOKUP("M"&amp;TEXT(G599,"0"),Punten!$A$1:$D$40,4,FALSE)</f>
        <v>5</v>
      </c>
      <c r="R599" s="17">
        <f>VLOOKUP("M"&amp;TEXT(H599,"0"),Punten!$A$1:$D$40,4,FALSE)</f>
        <v>4</v>
      </c>
      <c r="S599" s="17">
        <f>VLOOKUP("M"&amp;TEXT(I599,"0"),Punten!$A$1:$D$40,4,FALSE)</f>
        <v>5</v>
      </c>
      <c r="T599" s="17">
        <f>VLOOKUP("K"&amp;TEXT(K599,"0"),Punten!$A$1:$D$40,4,FALSE)</f>
        <v>0</v>
      </c>
      <c r="U599" s="17">
        <f>VLOOKUP("H"&amp;TEXT(L599,"0"),Punten!$A$1:$D$49,4,FALSE)</f>
        <v>0</v>
      </c>
      <c r="V599" s="17">
        <f>VLOOKUP("F"&amp;TEXT(M599,"0"),Punten!$A$1:$D$39,4,FALSE)</f>
        <v>11</v>
      </c>
      <c r="W599" s="17">
        <f t="shared" si="31"/>
        <v>25</v>
      </c>
      <c r="X599" s="17" t="str">
        <f t="shared" si="32"/>
        <v>43170G09</v>
      </c>
      <c r="Y599" s="17" t="str">
        <f>VLOOKUP(A599,'Klasse omschrijving'!$A$1:$B$44,2,FALSE)</f>
        <v>Girls 9/10 jaar</v>
      </c>
    </row>
    <row r="600" spans="1:25" ht="14.4" x14ac:dyDescent="0.3">
      <c r="A600" s="3" t="s">
        <v>53</v>
      </c>
      <c r="B600" s="3">
        <v>49489</v>
      </c>
      <c r="C600" s="3" t="s">
        <v>176</v>
      </c>
      <c r="D600" s="3" t="s">
        <v>608</v>
      </c>
      <c r="E600" s="18">
        <v>39641</v>
      </c>
      <c r="F600" s="3" t="s">
        <v>71</v>
      </c>
      <c r="G600" s="3">
        <v>5</v>
      </c>
      <c r="H600" s="3">
        <v>5</v>
      </c>
      <c r="I600" s="3">
        <v>5</v>
      </c>
      <c r="J600" s="3"/>
      <c r="K600" s="3"/>
      <c r="L600" s="3"/>
      <c r="M600" s="3"/>
      <c r="N600" s="32">
        <v>43170</v>
      </c>
      <c r="O600" s="16">
        <f t="shared" si="30"/>
        <v>15</v>
      </c>
      <c r="P600" s="17">
        <f>COUNTIF($X:$X,X600)</f>
        <v>16</v>
      </c>
      <c r="Q600" s="17">
        <f>VLOOKUP("M"&amp;TEXT(G600,"0"),Punten!$A$1:$D$40,4,FALSE)</f>
        <v>4</v>
      </c>
      <c r="R600" s="17">
        <f>VLOOKUP("M"&amp;TEXT(H600,"0"),Punten!$A$1:$D$40,4,FALSE)</f>
        <v>4</v>
      </c>
      <c r="S600" s="17">
        <f>VLOOKUP("M"&amp;TEXT(I600,"0"),Punten!$A$1:$D$40,4,FALSE)</f>
        <v>4</v>
      </c>
      <c r="T600" s="17">
        <f>VLOOKUP("K"&amp;TEXT(K600,"0"),Punten!$A$1:$D$40,4,FALSE)</f>
        <v>0</v>
      </c>
      <c r="U600" s="17">
        <f>VLOOKUP("H"&amp;TEXT(L600,"0"),Punten!$A$1:$D$49,4,FALSE)</f>
        <v>0</v>
      </c>
      <c r="V600" s="17">
        <f>VLOOKUP("F"&amp;TEXT(M600,"0"),Punten!$A$1:$D$39,4,FALSE)</f>
        <v>0</v>
      </c>
      <c r="W600" s="17">
        <f t="shared" si="31"/>
        <v>12</v>
      </c>
      <c r="X600" s="17" t="str">
        <f t="shared" si="32"/>
        <v>43170G09</v>
      </c>
      <c r="Y600" s="17" t="str">
        <f>VLOOKUP(A600,'Klasse omschrijving'!$A$1:$B$44,2,FALSE)</f>
        <v>Girls 9/10 jaar</v>
      </c>
    </row>
    <row r="601" spans="1:25" ht="14.4" x14ac:dyDescent="0.3">
      <c r="A601" s="3" t="s">
        <v>53</v>
      </c>
      <c r="B601" s="3">
        <v>44770</v>
      </c>
      <c r="C601" s="3" t="s">
        <v>126</v>
      </c>
      <c r="D601" s="3" t="s">
        <v>1126</v>
      </c>
      <c r="E601" s="18">
        <v>39468</v>
      </c>
      <c r="F601" s="3" t="s">
        <v>71</v>
      </c>
      <c r="G601" s="3">
        <v>6</v>
      </c>
      <c r="H601" s="3">
        <v>6</v>
      </c>
      <c r="I601" s="3">
        <v>5</v>
      </c>
      <c r="J601" s="3"/>
      <c r="K601" s="3"/>
      <c r="L601" s="3"/>
      <c r="M601" s="3"/>
      <c r="N601" s="32">
        <v>43170</v>
      </c>
      <c r="O601" s="16">
        <f t="shared" si="30"/>
        <v>17</v>
      </c>
      <c r="P601" s="17">
        <f>COUNTIF($X:$X,X601)</f>
        <v>16</v>
      </c>
      <c r="Q601" s="17">
        <f>VLOOKUP("M"&amp;TEXT(G601,"0"),Punten!$A$1:$D$40,4,FALSE)</f>
        <v>3</v>
      </c>
      <c r="R601" s="17">
        <f>VLOOKUP("M"&amp;TEXT(H601,"0"),Punten!$A$1:$D$40,4,FALSE)</f>
        <v>3</v>
      </c>
      <c r="S601" s="17">
        <f>VLOOKUP("M"&amp;TEXT(I601,"0"),Punten!$A$1:$D$40,4,FALSE)</f>
        <v>4</v>
      </c>
      <c r="T601" s="17">
        <f>VLOOKUP("K"&amp;TEXT(K601,"0"),Punten!$A$1:$D$40,4,FALSE)</f>
        <v>0</v>
      </c>
      <c r="U601" s="17">
        <f>VLOOKUP("H"&amp;TEXT(L601,"0"),Punten!$A$1:$D$49,4,FALSE)</f>
        <v>0</v>
      </c>
      <c r="V601" s="17">
        <f>VLOOKUP("F"&amp;TEXT(M601,"0"),Punten!$A$1:$D$39,4,FALSE)</f>
        <v>0</v>
      </c>
      <c r="W601" s="17">
        <f t="shared" si="31"/>
        <v>10</v>
      </c>
      <c r="X601" s="17" t="str">
        <f t="shared" si="32"/>
        <v>43170G09</v>
      </c>
      <c r="Y601" s="17" t="str">
        <f>VLOOKUP(A601,'Klasse omschrijving'!$A$1:$B$44,2,FALSE)</f>
        <v>Girls 9/10 jaar</v>
      </c>
    </row>
    <row r="602" spans="1:25" ht="14.4" x14ac:dyDescent="0.3">
      <c r="A602" s="3" t="s">
        <v>53</v>
      </c>
      <c r="B602" s="3">
        <v>44166</v>
      </c>
      <c r="C602" s="3" t="s">
        <v>141</v>
      </c>
      <c r="D602" s="3" t="s">
        <v>605</v>
      </c>
      <c r="E602" s="18">
        <v>40001</v>
      </c>
      <c r="F602" s="3" t="s">
        <v>106</v>
      </c>
      <c r="G602" s="3">
        <v>5</v>
      </c>
      <c r="H602" s="3">
        <v>4</v>
      </c>
      <c r="I602" s="3">
        <v>6</v>
      </c>
      <c r="J602" s="3"/>
      <c r="K602" s="3"/>
      <c r="L602" s="3"/>
      <c r="M602" s="3"/>
      <c r="N602" s="32">
        <v>43170</v>
      </c>
      <c r="O602" s="16">
        <f t="shared" si="30"/>
        <v>15</v>
      </c>
      <c r="P602" s="17">
        <f>COUNTIF($X:$X,X602)</f>
        <v>16</v>
      </c>
      <c r="Q602" s="17">
        <f>VLOOKUP("M"&amp;TEXT(G602,"0"),Punten!$A$1:$D$40,4,FALSE)</f>
        <v>4</v>
      </c>
      <c r="R602" s="17">
        <f>VLOOKUP("M"&amp;TEXT(H602,"0"),Punten!$A$1:$D$40,4,FALSE)</f>
        <v>5</v>
      </c>
      <c r="S602" s="17">
        <f>VLOOKUP("M"&amp;TEXT(I602,"0"),Punten!$A$1:$D$40,4,FALSE)</f>
        <v>3</v>
      </c>
      <c r="T602" s="17">
        <f>VLOOKUP("K"&amp;TEXT(K602,"0"),Punten!$A$1:$D$40,4,FALSE)</f>
        <v>0</v>
      </c>
      <c r="U602" s="17">
        <f>VLOOKUP("H"&amp;TEXT(L602,"0"),Punten!$A$1:$D$49,4,FALSE)</f>
        <v>0</v>
      </c>
      <c r="V602" s="17">
        <f>VLOOKUP("F"&amp;TEXT(M602,"0"),Punten!$A$1:$D$39,4,FALSE)</f>
        <v>0</v>
      </c>
      <c r="W602" s="17">
        <f t="shared" si="31"/>
        <v>12</v>
      </c>
      <c r="X602" s="17" t="str">
        <f t="shared" si="32"/>
        <v>43170G09</v>
      </c>
      <c r="Y602" s="17" t="str">
        <f>VLOOKUP(A602,'Klasse omschrijving'!$A$1:$B$44,2,FALSE)</f>
        <v>Girls 9/10 jaar</v>
      </c>
    </row>
    <row r="603" spans="1:25" ht="14.4" x14ac:dyDescent="0.3">
      <c r="A603" s="3" t="s">
        <v>53</v>
      </c>
      <c r="B603" s="3">
        <v>42131</v>
      </c>
      <c r="C603" s="3" t="s">
        <v>81</v>
      </c>
      <c r="D603" s="3" t="s">
        <v>734</v>
      </c>
      <c r="E603" s="18">
        <v>39820</v>
      </c>
      <c r="F603" s="3" t="s">
        <v>71</v>
      </c>
      <c r="G603" s="3">
        <v>6</v>
      </c>
      <c r="H603" s="3">
        <v>6</v>
      </c>
      <c r="I603" s="3">
        <v>6</v>
      </c>
      <c r="J603" s="3"/>
      <c r="K603" s="3"/>
      <c r="L603" s="3"/>
      <c r="M603" s="3"/>
      <c r="N603" s="32">
        <v>43170</v>
      </c>
      <c r="O603" s="16">
        <f t="shared" si="30"/>
        <v>18</v>
      </c>
      <c r="P603" s="17">
        <f>COUNTIF($X:$X,X603)</f>
        <v>16</v>
      </c>
      <c r="Q603" s="17">
        <f>VLOOKUP("M"&amp;TEXT(G603,"0"),Punten!$A$1:$D$40,4,FALSE)</f>
        <v>3</v>
      </c>
      <c r="R603" s="17">
        <f>VLOOKUP("M"&amp;TEXT(H603,"0"),Punten!$A$1:$D$40,4,FALSE)</f>
        <v>3</v>
      </c>
      <c r="S603" s="17">
        <f>VLOOKUP("M"&amp;TEXT(I603,"0"),Punten!$A$1:$D$40,4,FALSE)</f>
        <v>3</v>
      </c>
      <c r="T603" s="17">
        <f>VLOOKUP("K"&amp;TEXT(K603,"0"),Punten!$A$1:$D$40,4,FALSE)</f>
        <v>0</v>
      </c>
      <c r="U603" s="17">
        <f>VLOOKUP("H"&amp;TEXT(L603,"0"),Punten!$A$1:$D$49,4,FALSE)</f>
        <v>0</v>
      </c>
      <c r="V603" s="17">
        <f>VLOOKUP("F"&amp;TEXT(M603,"0"),Punten!$A$1:$D$39,4,FALSE)</f>
        <v>0</v>
      </c>
      <c r="W603" s="17">
        <f t="shared" si="31"/>
        <v>9</v>
      </c>
      <c r="X603" s="17" t="str">
        <f t="shared" si="32"/>
        <v>43170G09</v>
      </c>
      <c r="Y603" s="17" t="str">
        <f>VLOOKUP(A603,'Klasse omschrijving'!$A$1:$B$44,2,FALSE)</f>
        <v>Girls 9/10 jaar</v>
      </c>
    </row>
    <row r="604" spans="1:25" ht="14.4" x14ac:dyDescent="0.3">
      <c r="A604" s="3" t="s">
        <v>53</v>
      </c>
      <c r="B604" s="3">
        <v>42008</v>
      </c>
      <c r="C604" s="3" t="s">
        <v>357</v>
      </c>
      <c r="D604" s="3" t="s">
        <v>1127</v>
      </c>
      <c r="E604" s="18">
        <v>39624</v>
      </c>
      <c r="F604" s="3" t="s">
        <v>66</v>
      </c>
      <c r="G604" s="3">
        <v>8</v>
      </c>
      <c r="H604" s="3">
        <v>8</v>
      </c>
      <c r="I604" s="3">
        <v>7</v>
      </c>
      <c r="J604" s="3"/>
      <c r="K604" s="3"/>
      <c r="L604" s="3"/>
      <c r="M604" s="3"/>
      <c r="N604" s="32">
        <v>43170</v>
      </c>
      <c r="O604" s="16">
        <f t="shared" si="30"/>
        <v>23</v>
      </c>
      <c r="P604" s="17">
        <f>COUNTIF($X:$X,X604)</f>
        <v>16</v>
      </c>
      <c r="Q604" s="17">
        <f>VLOOKUP("M"&amp;TEXT(G604,"0"),Punten!$A$1:$D$40,4,FALSE)</f>
        <v>1</v>
      </c>
      <c r="R604" s="17">
        <f>VLOOKUP("M"&amp;TEXT(H604,"0"),Punten!$A$1:$D$40,4,FALSE)</f>
        <v>1</v>
      </c>
      <c r="S604" s="17">
        <f>VLOOKUP("M"&amp;TEXT(I604,"0"),Punten!$A$1:$D$40,4,FALSE)</f>
        <v>2</v>
      </c>
      <c r="T604" s="17">
        <f>VLOOKUP("K"&amp;TEXT(K604,"0"),Punten!$A$1:$D$40,4,FALSE)</f>
        <v>0</v>
      </c>
      <c r="U604" s="17">
        <f>VLOOKUP("H"&amp;TEXT(L604,"0"),Punten!$A$1:$D$49,4,FALSE)</f>
        <v>0</v>
      </c>
      <c r="V604" s="17">
        <f>VLOOKUP("F"&amp;TEXT(M604,"0"),Punten!$A$1:$D$39,4,FALSE)</f>
        <v>0</v>
      </c>
      <c r="W604" s="17">
        <f t="shared" si="31"/>
        <v>4</v>
      </c>
      <c r="X604" s="17" t="str">
        <f t="shared" si="32"/>
        <v>43170G09</v>
      </c>
      <c r="Y604" s="17" t="str">
        <f>VLOOKUP(A604,'Klasse omschrijving'!$A$1:$B$44,2,FALSE)</f>
        <v>Girls 9/10 jaar</v>
      </c>
    </row>
    <row r="605" spans="1:25" ht="14.4" x14ac:dyDescent="0.3">
      <c r="A605" s="3" t="s">
        <v>53</v>
      </c>
      <c r="B605" s="3">
        <v>47846</v>
      </c>
      <c r="C605" s="3" t="s">
        <v>87</v>
      </c>
      <c r="D605" s="3" t="s">
        <v>609</v>
      </c>
      <c r="E605" s="18">
        <v>39471</v>
      </c>
      <c r="F605" s="3" t="s">
        <v>71</v>
      </c>
      <c r="G605" s="3">
        <v>8</v>
      </c>
      <c r="H605" s="3">
        <v>8</v>
      </c>
      <c r="I605" s="3">
        <v>7</v>
      </c>
      <c r="J605" s="3"/>
      <c r="K605" s="3"/>
      <c r="L605" s="3"/>
      <c r="M605" s="3"/>
      <c r="N605" s="32">
        <v>43170</v>
      </c>
      <c r="O605" s="16">
        <f t="shared" si="30"/>
        <v>23</v>
      </c>
      <c r="P605" s="17">
        <f>COUNTIF($X:$X,X605)</f>
        <v>16</v>
      </c>
      <c r="Q605" s="17">
        <f>VLOOKUP("M"&amp;TEXT(G605,"0"),Punten!$A$1:$D$40,4,FALSE)</f>
        <v>1</v>
      </c>
      <c r="R605" s="17">
        <f>VLOOKUP("M"&amp;TEXT(H605,"0"),Punten!$A$1:$D$40,4,FALSE)</f>
        <v>1</v>
      </c>
      <c r="S605" s="17">
        <f>VLOOKUP("M"&amp;TEXT(I605,"0"),Punten!$A$1:$D$40,4,FALSE)</f>
        <v>2</v>
      </c>
      <c r="T605" s="17">
        <f>VLOOKUP("K"&amp;TEXT(K605,"0"),Punten!$A$1:$D$40,4,FALSE)</f>
        <v>0</v>
      </c>
      <c r="U605" s="17">
        <f>VLOOKUP("H"&amp;TEXT(L605,"0"),Punten!$A$1:$D$49,4,FALSE)</f>
        <v>0</v>
      </c>
      <c r="V605" s="17">
        <f>VLOOKUP("F"&amp;TEXT(M605,"0"),Punten!$A$1:$D$39,4,FALSE)</f>
        <v>0</v>
      </c>
      <c r="W605" s="17">
        <f t="shared" si="31"/>
        <v>4</v>
      </c>
      <c r="X605" s="17" t="str">
        <f t="shared" si="32"/>
        <v>43170G09</v>
      </c>
      <c r="Y605" s="17" t="str">
        <f>VLOOKUP(A605,'Klasse omschrijving'!$A$1:$B$44,2,FALSE)</f>
        <v>Girls 9/10 jaar</v>
      </c>
    </row>
    <row r="606" spans="1:25" ht="14.4" x14ac:dyDescent="0.3">
      <c r="A606" s="3" t="s">
        <v>53</v>
      </c>
      <c r="B606" s="3">
        <v>43237</v>
      </c>
      <c r="C606" s="3" t="s">
        <v>65</v>
      </c>
      <c r="D606" s="3" t="s">
        <v>1128</v>
      </c>
      <c r="E606" s="18">
        <v>39450</v>
      </c>
      <c r="F606" s="3" t="s">
        <v>161</v>
      </c>
      <c r="G606" s="3">
        <v>7</v>
      </c>
      <c r="H606" s="3">
        <v>7</v>
      </c>
      <c r="I606" s="3">
        <v>8</v>
      </c>
      <c r="J606" s="3"/>
      <c r="K606" s="3"/>
      <c r="L606" s="3"/>
      <c r="M606" s="3"/>
      <c r="N606" s="32">
        <v>43170</v>
      </c>
      <c r="O606" s="16">
        <f t="shared" ref="O606:O669" si="33">G606+H606+I606</f>
        <v>22</v>
      </c>
      <c r="P606" s="17">
        <f>COUNTIF($X:$X,X606)</f>
        <v>16</v>
      </c>
      <c r="Q606" s="17">
        <f>VLOOKUP("M"&amp;TEXT(G606,"0"),Punten!$A$1:$D$40,4,FALSE)</f>
        <v>2</v>
      </c>
      <c r="R606" s="17">
        <f>VLOOKUP("M"&amp;TEXT(H606,"0"),Punten!$A$1:$D$40,4,FALSE)</f>
        <v>2</v>
      </c>
      <c r="S606" s="17">
        <f>VLOOKUP("M"&amp;TEXT(I606,"0"),Punten!$A$1:$D$40,4,FALSE)</f>
        <v>1</v>
      </c>
      <c r="T606" s="17">
        <f>VLOOKUP("K"&amp;TEXT(K606,"0"),Punten!$A$1:$D$40,4,FALSE)</f>
        <v>0</v>
      </c>
      <c r="U606" s="17">
        <f>VLOOKUP("H"&amp;TEXT(L606,"0"),Punten!$A$1:$D$49,4,FALSE)</f>
        <v>0</v>
      </c>
      <c r="V606" s="17">
        <f>VLOOKUP("F"&amp;TEXT(M606,"0"),Punten!$A$1:$D$39,4,FALSE)</f>
        <v>0</v>
      </c>
      <c r="W606" s="17">
        <f t="shared" si="31"/>
        <v>5</v>
      </c>
      <c r="X606" s="17" t="str">
        <f t="shared" si="32"/>
        <v>43170G09</v>
      </c>
      <c r="Y606" s="17" t="str">
        <f>VLOOKUP(A606,'Klasse omschrijving'!$A$1:$B$44,2,FALSE)</f>
        <v>Girls 9/10 jaar</v>
      </c>
    </row>
    <row r="607" spans="1:25" ht="14.4" x14ac:dyDescent="0.3">
      <c r="A607" s="3" t="s">
        <v>53</v>
      </c>
      <c r="B607" s="3">
        <v>52184</v>
      </c>
      <c r="C607" s="3" t="s">
        <v>114</v>
      </c>
      <c r="D607" s="3" t="s">
        <v>1129</v>
      </c>
      <c r="E607" s="18">
        <v>39937</v>
      </c>
      <c r="F607" s="3" t="s">
        <v>86</v>
      </c>
      <c r="G607" s="3">
        <v>7</v>
      </c>
      <c r="H607" s="3">
        <v>7</v>
      </c>
      <c r="I607" s="3">
        <v>8</v>
      </c>
      <c r="J607" s="3"/>
      <c r="K607" s="3"/>
      <c r="L607" s="3"/>
      <c r="M607" s="3"/>
      <c r="N607" s="32">
        <v>43170</v>
      </c>
      <c r="O607" s="16">
        <f t="shared" si="33"/>
        <v>22</v>
      </c>
      <c r="P607" s="17">
        <f>COUNTIF($X:$X,X607)</f>
        <v>16</v>
      </c>
      <c r="Q607" s="17">
        <f>VLOOKUP("M"&amp;TEXT(G607,"0"),Punten!$A$1:$D$40,4,FALSE)</f>
        <v>2</v>
      </c>
      <c r="R607" s="17">
        <f>VLOOKUP("M"&amp;TEXT(H607,"0"),Punten!$A$1:$D$40,4,FALSE)</f>
        <v>2</v>
      </c>
      <c r="S607" s="17">
        <f>VLOOKUP("M"&amp;TEXT(I607,"0"),Punten!$A$1:$D$40,4,FALSE)</f>
        <v>1</v>
      </c>
      <c r="T607" s="17">
        <f>VLOOKUP("K"&amp;TEXT(K607,"0"),Punten!$A$1:$D$40,4,FALSE)</f>
        <v>0</v>
      </c>
      <c r="U607" s="17">
        <f>VLOOKUP("H"&amp;TEXT(L607,"0"),Punten!$A$1:$D$49,4,FALSE)</f>
        <v>0</v>
      </c>
      <c r="V607" s="17">
        <f>VLOOKUP("F"&amp;TEXT(M607,"0"),Punten!$A$1:$D$39,4,FALSE)</f>
        <v>0</v>
      </c>
      <c r="W607" s="17">
        <f t="shared" si="31"/>
        <v>5</v>
      </c>
      <c r="X607" s="17" t="str">
        <f t="shared" si="32"/>
        <v>43170G09</v>
      </c>
      <c r="Y607" s="17" t="str">
        <f>VLOOKUP(A607,'Klasse omschrijving'!$A$1:$B$44,2,FALSE)</f>
        <v>Girls 9/10 jaar</v>
      </c>
    </row>
    <row r="608" spans="1:25" ht="14.4" x14ac:dyDescent="0.3">
      <c r="A608" s="3" t="s">
        <v>55</v>
      </c>
      <c r="B608" s="3">
        <v>46962</v>
      </c>
      <c r="C608" s="3" t="s">
        <v>87</v>
      </c>
      <c r="D608" s="3" t="s">
        <v>1130</v>
      </c>
      <c r="E608" s="18">
        <v>38726</v>
      </c>
      <c r="F608" s="3" t="s">
        <v>206</v>
      </c>
      <c r="G608" s="3">
        <v>2</v>
      </c>
      <c r="H608" s="3">
        <v>2</v>
      </c>
      <c r="I608" s="3">
        <v>1</v>
      </c>
      <c r="J608" s="3"/>
      <c r="K608" s="3"/>
      <c r="L608" s="3">
        <v>1</v>
      </c>
      <c r="M608" s="3">
        <v>1</v>
      </c>
      <c r="N608" s="32">
        <v>43170</v>
      </c>
      <c r="O608" s="16">
        <f t="shared" si="33"/>
        <v>5</v>
      </c>
      <c r="P608" s="17">
        <f>COUNTIF($X:$X,X608)</f>
        <v>19</v>
      </c>
      <c r="Q608" s="17">
        <f>VLOOKUP("M"&amp;TEXT(G608,"0"),Punten!$A$1:$D$40,4,FALSE)</f>
        <v>7</v>
      </c>
      <c r="R608" s="17">
        <f>VLOOKUP("M"&amp;TEXT(H608,"0"),Punten!$A$1:$D$40,4,FALSE)</f>
        <v>7</v>
      </c>
      <c r="S608" s="17">
        <f>VLOOKUP("M"&amp;TEXT(I608,"0"),Punten!$A$1:$D$40,4,FALSE)</f>
        <v>8</v>
      </c>
      <c r="T608" s="17">
        <f>VLOOKUP("K"&amp;TEXT(K608,"0"),Punten!$A$1:$D$40,4,FALSE)</f>
        <v>0</v>
      </c>
      <c r="U608" s="17">
        <f>VLOOKUP("H"&amp;TEXT(L608,"0"),Punten!$A$1:$D$49,4,FALSE)</f>
        <v>5</v>
      </c>
      <c r="V608" s="17">
        <f>VLOOKUP("F"&amp;TEXT(M608,"0"),Punten!$A$1:$D$39,4,FALSE)</f>
        <v>50</v>
      </c>
      <c r="W608" s="17">
        <f t="shared" si="31"/>
        <v>77</v>
      </c>
      <c r="X608" s="17" t="str">
        <f t="shared" si="32"/>
        <v>43170G11</v>
      </c>
      <c r="Y608" s="17" t="str">
        <f>VLOOKUP(A608,'Klasse omschrijving'!$A$1:$B$44,2,FALSE)</f>
        <v>Girls 11/12 jaar</v>
      </c>
    </row>
    <row r="609" spans="1:25" ht="14.4" x14ac:dyDescent="0.3">
      <c r="A609" s="3" t="s">
        <v>55</v>
      </c>
      <c r="B609" s="3">
        <v>43749</v>
      </c>
      <c r="C609" s="3" t="s">
        <v>124</v>
      </c>
      <c r="D609" s="3" t="s">
        <v>333</v>
      </c>
      <c r="E609" s="18">
        <v>38771</v>
      </c>
      <c r="F609" s="3" t="s">
        <v>1040</v>
      </c>
      <c r="G609" s="3">
        <v>1</v>
      </c>
      <c r="H609" s="3">
        <v>1</v>
      </c>
      <c r="I609" s="3">
        <v>2</v>
      </c>
      <c r="J609" s="3"/>
      <c r="K609" s="3"/>
      <c r="L609" s="3">
        <v>1</v>
      </c>
      <c r="M609" s="3">
        <v>2</v>
      </c>
      <c r="N609" s="32">
        <v>43170</v>
      </c>
      <c r="O609" s="16">
        <f t="shared" si="33"/>
        <v>4</v>
      </c>
      <c r="P609" s="17">
        <f>COUNTIF($X:$X,X609)</f>
        <v>19</v>
      </c>
      <c r="Q609" s="17">
        <f>VLOOKUP("M"&amp;TEXT(G609,"0"),Punten!$A$1:$D$40,4,FALSE)</f>
        <v>8</v>
      </c>
      <c r="R609" s="17">
        <f>VLOOKUP("M"&amp;TEXT(H609,"0"),Punten!$A$1:$D$40,4,FALSE)</f>
        <v>8</v>
      </c>
      <c r="S609" s="17">
        <f>VLOOKUP("M"&amp;TEXT(I609,"0"),Punten!$A$1:$D$40,4,FALSE)</f>
        <v>7</v>
      </c>
      <c r="T609" s="17">
        <f>VLOOKUP("K"&amp;TEXT(K609,"0"),Punten!$A$1:$D$40,4,FALSE)</f>
        <v>0</v>
      </c>
      <c r="U609" s="17">
        <f>VLOOKUP("H"&amp;TEXT(L609,"0"),Punten!$A$1:$D$49,4,FALSE)</f>
        <v>5</v>
      </c>
      <c r="V609" s="17">
        <f>VLOOKUP("F"&amp;TEXT(M609,"0"),Punten!$A$1:$D$39,4,FALSE)</f>
        <v>30</v>
      </c>
      <c r="W609" s="17">
        <f t="shared" si="31"/>
        <v>58</v>
      </c>
      <c r="X609" s="17" t="str">
        <f t="shared" si="32"/>
        <v>43170G11</v>
      </c>
      <c r="Y609" s="17" t="str">
        <f>VLOOKUP(A609,'Klasse omschrijving'!$A$1:$B$44,2,FALSE)</f>
        <v>Girls 11/12 jaar</v>
      </c>
    </row>
    <row r="610" spans="1:25" ht="14.4" x14ac:dyDescent="0.3">
      <c r="A610" s="3" t="s">
        <v>55</v>
      </c>
      <c r="B610" s="3">
        <v>64237</v>
      </c>
      <c r="C610" s="3" t="s">
        <v>1026</v>
      </c>
      <c r="D610" s="3" t="s">
        <v>1131</v>
      </c>
      <c r="E610" s="18">
        <v>38723</v>
      </c>
      <c r="F610" s="3"/>
      <c r="G610" s="3">
        <v>2</v>
      </c>
      <c r="H610" s="3">
        <v>3</v>
      </c>
      <c r="I610" s="3">
        <v>1</v>
      </c>
      <c r="J610" s="3"/>
      <c r="K610" s="3"/>
      <c r="L610" s="3">
        <v>2</v>
      </c>
      <c r="M610" s="3">
        <v>3</v>
      </c>
      <c r="N610" s="32">
        <v>43170</v>
      </c>
      <c r="O610" s="16">
        <f t="shared" si="33"/>
        <v>6</v>
      </c>
      <c r="P610" s="17">
        <f>COUNTIF($X:$X,X610)</f>
        <v>19</v>
      </c>
      <c r="Q610" s="17">
        <f>VLOOKUP("M"&amp;TEXT(G610,"0"),Punten!$A$1:$D$40,4,FALSE)</f>
        <v>7</v>
      </c>
      <c r="R610" s="17">
        <f>VLOOKUP("M"&amp;TEXT(H610,"0"),Punten!$A$1:$D$40,4,FALSE)</f>
        <v>6</v>
      </c>
      <c r="S610" s="17">
        <f>VLOOKUP("M"&amp;TEXT(I610,"0"),Punten!$A$1:$D$40,4,FALSE)</f>
        <v>8</v>
      </c>
      <c r="T610" s="17">
        <f>VLOOKUP("K"&amp;TEXT(K610,"0"),Punten!$A$1:$D$40,4,FALSE)</f>
        <v>0</v>
      </c>
      <c r="U610" s="17">
        <f>VLOOKUP("H"&amp;TEXT(L610,"0"),Punten!$A$1:$D$49,4,FALSE)</f>
        <v>5</v>
      </c>
      <c r="V610" s="17">
        <f>VLOOKUP("F"&amp;TEXT(M610,"0"),Punten!$A$1:$D$39,4,FALSE)</f>
        <v>25</v>
      </c>
      <c r="W610" s="17">
        <f t="shared" si="31"/>
        <v>51</v>
      </c>
      <c r="X610" s="17" t="str">
        <f t="shared" si="32"/>
        <v>43170G11</v>
      </c>
      <c r="Y610" s="17" t="str">
        <f>VLOOKUP(A610,'Klasse omschrijving'!$A$1:$B$44,2,FALSE)</f>
        <v>Girls 11/12 jaar</v>
      </c>
    </row>
    <row r="611" spans="1:25" ht="14.4" x14ac:dyDescent="0.3">
      <c r="A611" s="3" t="s">
        <v>55</v>
      </c>
      <c r="B611" s="3">
        <v>46275</v>
      </c>
      <c r="C611" s="3" t="s">
        <v>177</v>
      </c>
      <c r="D611" s="3" t="s">
        <v>781</v>
      </c>
      <c r="E611" s="18">
        <v>38833</v>
      </c>
      <c r="F611" s="3" t="s">
        <v>216</v>
      </c>
      <c r="G611" s="3">
        <v>3</v>
      </c>
      <c r="H611" s="3">
        <v>2</v>
      </c>
      <c r="I611" s="3">
        <v>3</v>
      </c>
      <c r="J611" s="3"/>
      <c r="K611" s="3"/>
      <c r="L611" s="3">
        <v>3</v>
      </c>
      <c r="M611" s="3">
        <v>4</v>
      </c>
      <c r="N611" s="32">
        <v>43170</v>
      </c>
      <c r="O611" s="16">
        <f t="shared" si="33"/>
        <v>8</v>
      </c>
      <c r="P611" s="17">
        <f>COUNTIF($X:$X,X611)</f>
        <v>19</v>
      </c>
      <c r="Q611" s="17">
        <f>VLOOKUP("M"&amp;TEXT(G611,"0"),Punten!$A$1:$D$40,4,FALSE)</f>
        <v>6</v>
      </c>
      <c r="R611" s="17">
        <f>VLOOKUP("M"&amp;TEXT(H611,"0"),Punten!$A$1:$D$40,4,FALSE)</f>
        <v>7</v>
      </c>
      <c r="S611" s="17">
        <f>VLOOKUP("M"&amp;TEXT(I611,"0"),Punten!$A$1:$D$40,4,FALSE)</f>
        <v>6</v>
      </c>
      <c r="T611" s="17">
        <f>VLOOKUP("K"&amp;TEXT(K611,"0"),Punten!$A$1:$D$40,4,FALSE)</f>
        <v>0</v>
      </c>
      <c r="U611" s="17">
        <f>VLOOKUP("H"&amp;TEXT(L611,"0"),Punten!$A$1:$D$49,4,FALSE)</f>
        <v>5</v>
      </c>
      <c r="V611" s="17">
        <f>VLOOKUP("F"&amp;TEXT(M611,"0"),Punten!$A$1:$D$39,4,FALSE)</f>
        <v>20</v>
      </c>
      <c r="W611" s="17">
        <f t="shared" si="31"/>
        <v>44</v>
      </c>
      <c r="X611" s="17" t="str">
        <f t="shared" si="32"/>
        <v>43170G11</v>
      </c>
      <c r="Y611" s="17" t="str">
        <f>VLOOKUP(A611,'Klasse omschrijving'!$A$1:$B$44,2,FALSE)</f>
        <v>Girls 11/12 jaar</v>
      </c>
    </row>
    <row r="612" spans="1:25" ht="14.4" x14ac:dyDescent="0.3">
      <c r="A612" s="3" t="s">
        <v>55</v>
      </c>
      <c r="B612" s="3">
        <v>42553</v>
      </c>
      <c r="C612" s="3" t="s">
        <v>238</v>
      </c>
      <c r="D612" s="3" t="s">
        <v>613</v>
      </c>
      <c r="E612" s="18">
        <v>39094</v>
      </c>
      <c r="F612" s="3" t="s">
        <v>1035</v>
      </c>
      <c r="G612" s="3">
        <v>1</v>
      </c>
      <c r="H612" s="3">
        <v>1</v>
      </c>
      <c r="I612" s="3">
        <v>2</v>
      </c>
      <c r="J612" s="3"/>
      <c r="K612" s="3"/>
      <c r="L612" s="3">
        <v>2</v>
      </c>
      <c r="M612" s="3">
        <v>5</v>
      </c>
      <c r="N612" s="32">
        <v>43170</v>
      </c>
      <c r="O612" s="16">
        <f t="shared" si="33"/>
        <v>4</v>
      </c>
      <c r="P612" s="17">
        <f>COUNTIF($X:$X,X612)</f>
        <v>19</v>
      </c>
      <c r="Q612" s="17">
        <f>VLOOKUP("M"&amp;TEXT(G612,"0"),Punten!$A$1:$D$40,4,FALSE)</f>
        <v>8</v>
      </c>
      <c r="R612" s="17">
        <f>VLOOKUP("M"&amp;TEXT(H612,"0"),Punten!$A$1:$D$40,4,FALSE)</f>
        <v>8</v>
      </c>
      <c r="S612" s="17">
        <f>VLOOKUP("M"&amp;TEXT(I612,"0"),Punten!$A$1:$D$40,4,FALSE)</f>
        <v>7</v>
      </c>
      <c r="T612" s="17">
        <f>VLOOKUP("K"&amp;TEXT(K612,"0"),Punten!$A$1:$D$40,4,FALSE)</f>
        <v>0</v>
      </c>
      <c r="U612" s="17">
        <f>VLOOKUP("H"&amp;TEXT(L612,"0"),Punten!$A$1:$D$49,4,FALSE)</f>
        <v>5</v>
      </c>
      <c r="V612" s="17">
        <f>VLOOKUP("F"&amp;TEXT(M612,"0"),Punten!$A$1:$D$39,4,FALSE)</f>
        <v>17</v>
      </c>
      <c r="W612" s="17">
        <f t="shared" si="31"/>
        <v>45</v>
      </c>
      <c r="X612" s="17" t="str">
        <f t="shared" si="32"/>
        <v>43170G11</v>
      </c>
      <c r="Y612" s="17" t="str">
        <f>VLOOKUP(A612,'Klasse omschrijving'!$A$1:$B$44,2,FALSE)</f>
        <v>Girls 11/12 jaar</v>
      </c>
    </row>
    <row r="613" spans="1:25" ht="14.4" x14ac:dyDescent="0.3">
      <c r="A613" s="3" t="s">
        <v>55</v>
      </c>
      <c r="B613" s="3">
        <v>48100</v>
      </c>
      <c r="C613" s="3" t="s">
        <v>79</v>
      </c>
      <c r="D613" s="3" t="s">
        <v>336</v>
      </c>
      <c r="E613" s="18">
        <v>38896</v>
      </c>
      <c r="F613" s="3" t="s">
        <v>71</v>
      </c>
      <c r="G613" s="3">
        <v>3</v>
      </c>
      <c r="H613" s="3">
        <v>4</v>
      </c>
      <c r="I613" s="3">
        <v>3</v>
      </c>
      <c r="J613" s="3"/>
      <c r="K613" s="3"/>
      <c r="L613" s="3">
        <v>3</v>
      </c>
      <c r="M613" s="3">
        <v>6</v>
      </c>
      <c r="N613" s="32">
        <v>43170</v>
      </c>
      <c r="O613" s="16">
        <f t="shared" si="33"/>
        <v>10</v>
      </c>
      <c r="P613" s="17">
        <f>COUNTIF($X:$X,X613)</f>
        <v>19</v>
      </c>
      <c r="Q613" s="17">
        <f>VLOOKUP("M"&amp;TEXT(G613,"0"),Punten!$A$1:$D$40,4,FALSE)</f>
        <v>6</v>
      </c>
      <c r="R613" s="17">
        <f>VLOOKUP("M"&amp;TEXT(H613,"0"),Punten!$A$1:$D$40,4,FALSE)</f>
        <v>5</v>
      </c>
      <c r="S613" s="17">
        <f>VLOOKUP("M"&amp;TEXT(I613,"0"),Punten!$A$1:$D$40,4,FALSE)</f>
        <v>6</v>
      </c>
      <c r="T613" s="17">
        <f>VLOOKUP("K"&amp;TEXT(K613,"0"),Punten!$A$1:$D$40,4,FALSE)</f>
        <v>0</v>
      </c>
      <c r="U613" s="17">
        <f>VLOOKUP("H"&amp;TEXT(L613,"0"),Punten!$A$1:$D$49,4,FALSE)</f>
        <v>5</v>
      </c>
      <c r="V613" s="17">
        <f>VLOOKUP("F"&amp;TEXT(M613,"0"),Punten!$A$1:$D$39,4,FALSE)</f>
        <v>15</v>
      </c>
      <c r="W613" s="17">
        <f t="shared" si="31"/>
        <v>37</v>
      </c>
      <c r="X613" s="17" t="str">
        <f t="shared" si="32"/>
        <v>43170G11</v>
      </c>
      <c r="Y613" s="17" t="str">
        <f>VLOOKUP(A613,'Klasse omschrijving'!$A$1:$B$44,2,FALSE)</f>
        <v>Girls 11/12 jaar</v>
      </c>
    </row>
    <row r="614" spans="1:25" ht="14.4" x14ac:dyDescent="0.3">
      <c r="A614" s="3" t="s">
        <v>55</v>
      </c>
      <c r="B614" s="3">
        <v>43748</v>
      </c>
      <c r="C614" s="3" t="s">
        <v>154</v>
      </c>
      <c r="D614" s="3" t="s">
        <v>612</v>
      </c>
      <c r="E614" s="18">
        <v>39435</v>
      </c>
      <c r="F614" s="3" t="s">
        <v>1040</v>
      </c>
      <c r="G614" s="3">
        <v>1</v>
      </c>
      <c r="H614" s="3">
        <v>1</v>
      </c>
      <c r="I614" s="3">
        <v>1</v>
      </c>
      <c r="J614" s="3"/>
      <c r="K614" s="3"/>
      <c r="L614" s="3">
        <v>4</v>
      </c>
      <c r="M614" s="3">
        <v>7</v>
      </c>
      <c r="N614" s="32">
        <v>43170</v>
      </c>
      <c r="O614" s="16">
        <f t="shared" si="33"/>
        <v>3</v>
      </c>
      <c r="P614" s="17">
        <f>COUNTIF($X:$X,X614)</f>
        <v>19</v>
      </c>
      <c r="Q614" s="17">
        <f>VLOOKUP("M"&amp;TEXT(G614,"0"),Punten!$A$1:$D$40,4,FALSE)</f>
        <v>8</v>
      </c>
      <c r="R614" s="17">
        <f>VLOOKUP("M"&amp;TEXT(H614,"0"),Punten!$A$1:$D$40,4,FALSE)</f>
        <v>8</v>
      </c>
      <c r="S614" s="17">
        <f>VLOOKUP("M"&amp;TEXT(I614,"0"),Punten!$A$1:$D$40,4,FALSE)</f>
        <v>8</v>
      </c>
      <c r="T614" s="17">
        <f>VLOOKUP("K"&amp;TEXT(K614,"0"),Punten!$A$1:$D$40,4,FALSE)</f>
        <v>0</v>
      </c>
      <c r="U614" s="17">
        <f>VLOOKUP("H"&amp;TEXT(L614,"0"),Punten!$A$1:$D$49,4,FALSE)</f>
        <v>5</v>
      </c>
      <c r="V614" s="17">
        <f>VLOOKUP("F"&amp;TEXT(M614,"0"),Punten!$A$1:$D$39,4,FALSE)</f>
        <v>13</v>
      </c>
      <c r="W614" s="17">
        <f t="shared" si="31"/>
        <v>42</v>
      </c>
      <c r="X614" s="17" t="str">
        <f t="shared" si="32"/>
        <v>43170G11</v>
      </c>
      <c r="Y614" s="17" t="str">
        <f>VLOOKUP(A614,'Klasse omschrijving'!$A$1:$B$44,2,FALSE)</f>
        <v>Girls 11/12 jaar</v>
      </c>
    </row>
    <row r="615" spans="1:25" ht="14.4" x14ac:dyDescent="0.3">
      <c r="A615" s="3" t="s">
        <v>55</v>
      </c>
      <c r="B615" s="3">
        <v>49480</v>
      </c>
      <c r="C615" s="3" t="s">
        <v>72</v>
      </c>
      <c r="D615" s="3" t="s">
        <v>618</v>
      </c>
      <c r="E615" s="18">
        <v>38776</v>
      </c>
      <c r="F615" s="3" t="s">
        <v>71</v>
      </c>
      <c r="G615" s="3">
        <v>4</v>
      </c>
      <c r="H615" s="3">
        <v>4</v>
      </c>
      <c r="I615" s="3">
        <v>3</v>
      </c>
      <c r="J615" s="3"/>
      <c r="K615" s="3"/>
      <c r="L615" s="3">
        <v>4</v>
      </c>
      <c r="M615" s="3">
        <v>8</v>
      </c>
      <c r="N615" s="32">
        <v>43170</v>
      </c>
      <c r="O615" s="16">
        <f t="shared" si="33"/>
        <v>11</v>
      </c>
      <c r="P615" s="17">
        <f>COUNTIF($X:$X,X615)</f>
        <v>19</v>
      </c>
      <c r="Q615" s="17">
        <f>VLOOKUP("M"&amp;TEXT(G615,"0"),Punten!$A$1:$D$40,4,FALSE)</f>
        <v>5</v>
      </c>
      <c r="R615" s="17">
        <f>VLOOKUP("M"&amp;TEXT(H615,"0"),Punten!$A$1:$D$40,4,FALSE)</f>
        <v>5</v>
      </c>
      <c r="S615" s="17">
        <f>VLOOKUP("M"&amp;TEXT(I615,"0"),Punten!$A$1:$D$40,4,FALSE)</f>
        <v>6</v>
      </c>
      <c r="T615" s="17">
        <f>VLOOKUP("K"&amp;TEXT(K615,"0"),Punten!$A$1:$D$40,4,FALSE)</f>
        <v>0</v>
      </c>
      <c r="U615" s="17">
        <f>VLOOKUP("H"&amp;TEXT(L615,"0"),Punten!$A$1:$D$49,4,FALSE)</f>
        <v>5</v>
      </c>
      <c r="V615" s="17">
        <f>VLOOKUP("F"&amp;TEXT(M615,"0"),Punten!$A$1:$D$39,4,FALSE)</f>
        <v>11</v>
      </c>
      <c r="W615" s="17">
        <f t="shared" si="31"/>
        <v>32</v>
      </c>
      <c r="X615" s="17" t="str">
        <f t="shared" si="32"/>
        <v>43170G11</v>
      </c>
      <c r="Y615" s="17" t="str">
        <f>VLOOKUP(A615,'Klasse omschrijving'!$A$1:$B$44,2,FALSE)</f>
        <v>Girls 11/12 jaar</v>
      </c>
    </row>
    <row r="616" spans="1:25" ht="14.4" x14ac:dyDescent="0.3">
      <c r="A616" s="3" t="s">
        <v>55</v>
      </c>
      <c r="B616" s="3">
        <v>44139</v>
      </c>
      <c r="C616" s="3" t="s">
        <v>91</v>
      </c>
      <c r="D616" s="3" t="s">
        <v>780</v>
      </c>
      <c r="E616" s="18">
        <v>38787</v>
      </c>
      <c r="F616" s="3" t="s">
        <v>71</v>
      </c>
      <c r="G616" s="3">
        <v>7</v>
      </c>
      <c r="H616" s="3">
        <v>3</v>
      </c>
      <c r="I616" s="3">
        <v>2</v>
      </c>
      <c r="J616" s="3"/>
      <c r="K616" s="3"/>
      <c r="L616" s="3">
        <v>5</v>
      </c>
      <c r="M616" s="3"/>
      <c r="N616" s="32">
        <v>43170</v>
      </c>
      <c r="O616" s="16">
        <f t="shared" si="33"/>
        <v>12</v>
      </c>
      <c r="P616" s="17">
        <f>COUNTIF($X:$X,X616)</f>
        <v>19</v>
      </c>
      <c r="Q616" s="17">
        <f>VLOOKUP("M"&amp;TEXT(G616,"0"),Punten!$A$1:$D$40,4,FALSE)</f>
        <v>2</v>
      </c>
      <c r="R616" s="17">
        <f>VLOOKUP("M"&amp;TEXT(H616,"0"),Punten!$A$1:$D$40,4,FALSE)</f>
        <v>6</v>
      </c>
      <c r="S616" s="17">
        <f>VLOOKUP("M"&amp;TEXT(I616,"0"),Punten!$A$1:$D$40,4,FALSE)</f>
        <v>7</v>
      </c>
      <c r="T616" s="17">
        <f>VLOOKUP("K"&amp;TEXT(K616,"0"),Punten!$A$1:$D$40,4,FALSE)</f>
        <v>0</v>
      </c>
      <c r="U616" s="17">
        <f>VLOOKUP("H"&amp;TEXT(L616,"0"),Punten!$A$1:$D$49,4,FALSE)</f>
        <v>4</v>
      </c>
      <c r="V616" s="17">
        <f>VLOOKUP("F"&amp;TEXT(M616,"0"),Punten!$A$1:$D$39,4,FALSE)</f>
        <v>0</v>
      </c>
      <c r="W616" s="17">
        <f t="shared" si="31"/>
        <v>19</v>
      </c>
      <c r="X616" s="17" t="str">
        <f t="shared" si="32"/>
        <v>43170G11</v>
      </c>
      <c r="Y616" s="17" t="str">
        <f>VLOOKUP(A616,'Klasse omschrijving'!$A$1:$B$44,2,FALSE)</f>
        <v>Girls 11/12 jaar</v>
      </c>
    </row>
    <row r="617" spans="1:25" ht="14.4" x14ac:dyDescent="0.3">
      <c r="A617" s="3" t="s">
        <v>55</v>
      </c>
      <c r="B617" s="3">
        <v>53010</v>
      </c>
      <c r="C617" s="3" t="s">
        <v>114</v>
      </c>
      <c r="D617" s="3" t="s">
        <v>615</v>
      </c>
      <c r="E617" s="18">
        <v>39098</v>
      </c>
      <c r="F617" s="3" t="s">
        <v>132</v>
      </c>
      <c r="G617" s="3">
        <v>2</v>
      </c>
      <c r="H617" s="3">
        <v>6</v>
      </c>
      <c r="I617" s="3">
        <v>4</v>
      </c>
      <c r="J617" s="3"/>
      <c r="K617" s="3"/>
      <c r="L617" s="3">
        <v>5</v>
      </c>
      <c r="M617" s="3"/>
      <c r="N617" s="32">
        <v>43170</v>
      </c>
      <c r="O617" s="16">
        <f t="shared" si="33"/>
        <v>12</v>
      </c>
      <c r="P617" s="17">
        <f>COUNTIF($X:$X,X617)</f>
        <v>19</v>
      </c>
      <c r="Q617" s="17">
        <f>VLOOKUP("M"&amp;TEXT(G617,"0"),Punten!$A$1:$D$40,4,FALSE)</f>
        <v>7</v>
      </c>
      <c r="R617" s="17">
        <f>VLOOKUP("M"&amp;TEXT(H617,"0"),Punten!$A$1:$D$40,4,FALSE)</f>
        <v>3</v>
      </c>
      <c r="S617" s="17">
        <f>VLOOKUP("M"&amp;TEXT(I617,"0"),Punten!$A$1:$D$40,4,FALSE)</f>
        <v>5</v>
      </c>
      <c r="T617" s="17">
        <f>VLOOKUP("K"&amp;TEXT(K617,"0"),Punten!$A$1:$D$40,4,FALSE)</f>
        <v>0</v>
      </c>
      <c r="U617" s="17">
        <f>VLOOKUP("H"&amp;TEXT(L617,"0"),Punten!$A$1:$D$49,4,FALSE)</f>
        <v>4</v>
      </c>
      <c r="V617" s="17">
        <f>VLOOKUP("F"&amp;TEXT(M617,"0"),Punten!$A$1:$D$39,4,FALSE)</f>
        <v>0</v>
      </c>
      <c r="W617" s="17">
        <f t="shared" si="31"/>
        <v>19</v>
      </c>
      <c r="X617" s="17" t="str">
        <f t="shared" si="32"/>
        <v>43170G11</v>
      </c>
      <c r="Y617" s="17" t="str">
        <f>VLOOKUP(A617,'Klasse omschrijving'!$A$1:$B$44,2,FALSE)</f>
        <v>Girls 11/12 jaar</v>
      </c>
    </row>
    <row r="618" spans="1:25" ht="14.4" x14ac:dyDescent="0.3">
      <c r="A618" s="3" t="s">
        <v>55</v>
      </c>
      <c r="B618" s="3">
        <v>44850</v>
      </c>
      <c r="C618" s="3" t="s">
        <v>81</v>
      </c>
      <c r="D618" s="3" t="s">
        <v>332</v>
      </c>
      <c r="E618" s="18">
        <v>38980</v>
      </c>
      <c r="F618" s="3" t="s">
        <v>218</v>
      </c>
      <c r="G618" s="3">
        <v>4</v>
      </c>
      <c r="H618" s="3">
        <v>3</v>
      </c>
      <c r="I618" s="3">
        <v>4</v>
      </c>
      <c r="J618" s="3"/>
      <c r="K618" s="3"/>
      <c r="L618" s="3">
        <v>6</v>
      </c>
      <c r="M618" s="3"/>
      <c r="N618" s="32">
        <v>43170</v>
      </c>
      <c r="O618" s="16">
        <f t="shared" si="33"/>
        <v>11</v>
      </c>
      <c r="P618" s="17">
        <f>COUNTIF($X:$X,X618)</f>
        <v>19</v>
      </c>
      <c r="Q618" s="17">
        <f>VLOOKUP("M"&amp;TEXT(G618,"0"),Punten!$A$1:$D$40,4,FALSE)</f>
        <v>5</v>
      </c>
      <c r="R618" s="17">
        <f>VLOOKUP("M"&amp;TEXT(H618,"0"),Punten!$A$1:$D$40,4,FALSE)</f>
        <v>6</v>
      </c>
      <c r="S618" s="17">
        <f>VLOOKUP("M"&amp;TEXT(I618,"0"),Punten!$A$1:$D$40,4,FALSE)</f>
        <v>5</v>
      </c>
      <c r="T618" s="17">
        <f>VLOOKUP("K"&amp;TEXT(K618,"0"),Punten!$A$1:$D$40,4,FALSE)</f>
        <v>0</v>
      </c>
      <c r="U618" s="17">
        <f>VLOOKUP("H"&amp;TEXT(L618,"0"),Punten!$A$1:$D$49,4,FALSE)</f>
        <v>3</v>
      </c>
      <c r="V618" s="17">
        <f>VLOOKUP("F"&amp;TEXT(M618,"0"),Punten!$A$1:$D$39,4,FALSE)</f>
        <v>0</v>
      </c>
      <c r="W618" s="17">
        <f t="shared" si="31"/>
        <v>19</v>
      </c>
      <c r="X618" s="17" t="str">
        <f t="shared" si="32"/>
        <v>43170G11</v>
      </c>
      <c r="Y618" s="17" t="str">
        <f>VLOOKUP(A618,'Klasse omschrijving'!$A$1:$B$44,2,FALSE)</f>
        <v>Girls 11/12 jaar</v>
      </c>
    </row>
    <row r="619" spans="1:25" ht="14.4" x14ac:dyDescent="0.3">
      <c r="A619" s="3" t="s">
        <v>55</v>
      </c>
      <c r="B619" s="3">
        <v>44138</v>
      </c>
      <c r="C619" s="3" t="s">
        <v>178</v>
      </c>
      <c r="D619" s="3" t="s">
        <v>610</v>
      </c>
      <c r="E619" s="18">
        <v>39228</v>
      </c>
      <c r="F619" s="3" t="s">
        <v>71</v>
      </c>
      <c r="G619" s="3">
        <v>4</v>
      </c>
      <c r="H619" s="3">
        <v>4</v>
      </c>
      <c r="I619" s="3">
        <v>4</v>
      </c>
      <c r="J619" s="3"/>
      <c r="K619" s="3"/>
      <c r="L619" s="3">
        <v>6</v>
      </c>
      <c r="M619" s="3"/>
      <c r="N619" s="32">
        <v>43170</v>
      </c>
      <c r="O619" s="16">
        <f t="shared" si="33"/>
        <v>12</v>
      </c>
      <c r="P619" s="17">
        <f>COUNTIF($X:$X,X619)</f>
        <v>19</v>
      </c>
      <c r="Q619" s="17">
        <f>VLOOKUP("M"&amp;TEXT(G619,"0"),Punten!$A$1:$D$40,4,FALSE)</f>
        <v>5</v>
      </c>
      <c r="R619" s="17">
        <f>VLOOKUP("M"&amp;TEXT(H619,"0"),Punten!$A$1:$D$40,4,FALSE)</f>
        <v>5</v>
      </c>
      <c r="S619" s="17">
        <f>VLOOKUP("M"&amp;TEXT(I619,"0"),Punten!$A$1:$D$40,4,FALSE)</f>
        <v>5</v>
      </c>
      <c r="T619" s="17">
        <f>VLOOKUP("K"&amp;TEXT(K619,"0"),Punten!$A$1:$D$40,4,FALSE)</f>
        <v>0</v>
      </c>
      <c r="U619" s="17">
        <f>VLOOKUP("H"&amp;TEXT(L619,"0"),Punten!$A$1:$D$49,4,FALSE)</f>
        <v>3</v>
      </c>
      <c r="V619" s="17">
        <f>VLOOKUP("F"&amp;TEXT(M619,"0"),Punten!$A$1:$D$39,4,FALSE)</f>
        <v>0</v>
      </c>
      <c r="W619" s="17">
        <f t="shared" si="31"/>
        <v>18</v>
      </c>
      <c r="X619" s="17" t="str">
        <f t="shared" si="32"/>
        <v>43170G11</v>
      </c>
      <c r="Y619" s="17" t="str">
        <f>VLOOKUP(A619,'Klasse omschrijving'!$A$1:$B$44,2,FALSE)</f>
        <v>Girls 11/12 jaar</v>
      </c>
    </row>
    <row r="620" spans="1:25" ht="14.4" x14ac:dyDescent="0.3">
      <c r="A620" s="3" t="s">
        <v>55</v>
      </c>
      <c r="B620" s="3">
        <v>54145</v>
      </c>
      <c r="C620" s="3" t="s">
        <v>159</v>
      </c>
      <c r="D620" s="3" t="s">
        <v>331</v>
      </c>
      <c r="E620" s="18">
        <v>39055</v>
      </c>
      <c r="F620" s="3" t="s">
        <v>75</v>
      </c>
      <c r="G620" s="3">
        <v>3</v>
      </c>
      <c r="H620" s="3">
        <v>5</v>
      </c>
      <c r="I620" s="3">
        <v>5</v>
      </c>
      <c r="J620" s="3"/>
      <c r="K620" s="3"/>
      <c r="L620" s="3"/>
      <c r="M620" s="3"/>
      <c r="N620" s="32">
        <v>43170</v>
      </c>
      <c r="O620" s="16">
        <f t="shared" si="33"/>
        <v>13</v>
      </c>
      <c r="P620" s="17">
        <f>COUNTIF($X:$X,X620)</f>
        <v>19</v>
      </c>
      <c r="Q620" s="17">
        <f>VLOOKUP("M"&amp;TEXT(G620,"0"),Punten!$A$1:$D$40,4,FALSE)</f>
        <v>6</v>
      </c>
      <c r="R620" s="17">
        <f>VLOOKUP("M"&amp;TEXT(H620,"0"),Punten!$A$1:$D$40,4,FALSE)</f>
        <v>4</v>
      </c>
      <c r="S620" s="17">
        <f>VLOOKUP("M"&amp;TEXT(I620,"0"),Punten!$A$1:$D$40,4,FALSE)</f>
        <v>4</v>
      </c>
      <c r="T620" s="17">
        <f>VLOOKUP("K"&amp;TEXT(K620,"0"),Punten!$A$1:$D$40,4,FALSE)</f>
        <v>0</v>
      </c>
      <c r="U620" s="17">
        <f>VLOOKUP("H"&amp;TEXT(L620,"0"),Punten!$A$1:$D$49,4,FALSE)</f>
        <v>0</v>
      </c>
      <c r="V620" s="17">
        <f>VLOOKUP("F"&amp;TEXT(M620,"0"),Punten!$A$1:$D$39,4,FALSE)</f>
        <v>0</v>
      </c>
      <c r="W620" s="17">
        <f t="shared" si="31"/>
        <v>14</v>
      </c>
      <c r="X620" s="17" t="str">
        <f t="shared" si="32"/>
        <v>43170G11</v>
      </c>
      <c r="Y620" s="17" t="str">
        <f>VLOOKUP(A620,'Klasse omschrijving'!$A$1:$B$44,2,FALSE)</f>
        <v>Girls 11/12 jaar</v>
      </c>
    </row>
    <row r="621" spans="1:25" ht="14.4" x14ac:dyDescent="0.3">
      <c r="A621" s="3" t="s">
        <v>55</v>
      </c>
      <c r="B621" s="3">
        <v>44167</v>
      </c>
      <c r="C621" s="3" t="s">
        <v>85</v>
      </c>
      <c r="D621" s="3" t="s">
        <v>617</v>
      </c>
      <c r="E621" s="18">
        <v>39432</v>
      </c>
      <c r="F621" s="3" t="s">
        <v>106</v>
      </c>
      <c r="G621" s="3">
        <v>5</v>
      </c>
      <c r="H621" s="3">
        <v>5</v>
      </c>
      <c r="I621" s="3">
        <v>5</v>
      </c>
      <c r="J621" s="3"/>
      <c r="K621" s="3"/>
      <c r="L621" s="3"/>
      <c r="M621" s="3"/>
      <c r="N621" s="32">
        <v>43170</v>
      </c>
      <c r="O621" s="16">
        <f t="shared" si="33"/>
        <v>15</v>
      </c>
      <c r="P621" s="17">
        <f>COUNTIF($X:$X,X621)</f>
        <v>19</v>
      </c>
      <c r="Q621" s="17">
        <f>VLOOKUP("M"&amp;TEXT(G621,"0"),Punten!$A$1:$D$40,4,FALSE)</f>
        <v>4</v>
      </c>
      <c r="R621" s="17">
        <f>VLOOKUP("M"&amp;TEXT(H621,"0"),Punten!$A$1:$D$40,4,FALSE)</f>
        <v>4</v>
      </c>
      <c r="S621" s="17">
        <f>VLOOKUP("M"&amp;TEXT(I621,"0"),Punten!$A$1:$D$40,4,FALSE)</f>
        <v>4</v>
      </c>
      <c r="T621" s="17">
        <f>VLOOKUP("K"&amp;TEXT(K621,"0"),Punten!$A$1:$D$40,4,FALSE)</f>
        <v>0</v>
      </c>
      <c r="U621" s="17">
        <f>VLOOKUP("H"&amp;TEXT(L621,"0"),Punten!$A$1:$D$49,4,FALSE)</f>
        <v>0</v>
      </c>
      <c r="V621" s="17">
        <f>VLOOKUP("F"&amp;TEXT(M621,"0"),Punten!$A$1:$D$39,4,FALSE)</f>
        <v>0</v>
      </c>
      <c r="W621" s="17">
        <f t="shared" si="31"/>
        <v>12</v>
      </c>
      <c r="X621" s="17" t="str">
        <f t="shared" si="32"/>
        <v>43170G11</v>
      </c>
      <c r="Y621" s="17" t="str">
        <f>VLOOKUP(A621,'Klasse omschrijving'!$A$1:$B$44,2,FALSE)</f>
        <v>Girls 11/12 jaar</v>
      </c>
    </row>
    <row r="622" spans="1:25" ht="14.4" x14ac:dyDescent="0.3">
      <c r="A622" s="3" t="s">
        <v>55</v>
      </c>
      <c r="B622" s="3">
        <v>48103</v>
      </c>
      <c r="C622" s="3" t="s">
        <v>140</v>
      </c>
      <c r="D622" s="3" t="s">
        <v>1132</v>
      </c>
      <c r="E622" s="18">
        <v>39007</v>
      </c>
      <c r="F622" s="3" t="s">
        <v>71</v>
      </c>
      <c r="G622" s="3">
        <v>5</v>
      </c>
      <c r="H622" s="3">
        <v>5</v>
      </c>
      <c r="I622" s="3">
        <v>5</v>
      </c>
      <c r="J622" s="3"/>
      <c r="K622" s="3"/>
      <c r="L622" s="3"/>
      <c r="M622" s="3"/>
      <c r="N622" s="32">
        <v>43170</v>
      </c>
      <c r="O622" s="16">
        <f t="shared" si="33"/>
        <v>15</v>
      </c>
      <c r="P622" s="17">
        <f>COUNTIF($X:$X,X622)</f>
        <v>19</v>
      </c>
      <c r="Q622" s="17">
        <f>VLOOKUP("M"&amp;TEXT(G622,"0"),Punten!$A$1:$D$40,4,FALSE)</f>
        <v>4</v>
      </c>
      <c r="R622" s="17">
        <f>VLOOKUP("M"&amp;TEXT(H622,"0"),Punten!$A$1:$D$40,4,FALSE)</f>
        <v>4</v>
      </c>
      <c r="S622" s="17">
        <f>VLOOKUP("M"&amp;TEXT(I622,"0"),Punten!$A$1:$D$40,4,FALSE)</f>
        <v>4</v>
      </c>
      <c r="T622" s="17">
        <f>VLOOKUP("K"&amp;TEXT(K622,"0"),Punten!$A$1:$D$40,4,FALSE)</f>
        <v>0</v>
      </c>
      <c r="U622" s="17">
        <f>VLOOKUP("H"&amp;TEXT(L622,"0"),Punten!$A$1:$D$49,4,FALSE)</f>
        <v>0</v>
      </c>
      <c r="V622" s="17">
        <f>VLOOKUP("F"&amp;TEXT(M622,"0"),Punten!$A$1:$D$39,4,FALSE)</f>
        <v>0</v>
      </c>
      <c r="W622" s="17">
        <f t="shared" si="31"/>
        <v>12</v>
      </c>
      <c r="X622" s="17" t="str">
        <f t="shared" si="32"/>
        <v>43170G11</v>
      </c>
      <c r="Y622" s="17" t="str">
        <f>VLOOKUP(A622,'Klasse omschrijving'!$A$1:$B$44,2,FALSE)</f>
        <v>Girls 11/12 jaar</v>
      </c>
    </row>
    <row r="623" spans="1:25" ht="14.4" x14ac:dyDescent="0.3">
      <c r="A623" s="3" t="s">
        <v>55</v>
      </c>
      <c r="B623" s="3">
        <v>46272</v>
      </c>
      <c r="C623" s="3" t="s">
        <v>70</v>
      </c>
      <c r="D623" s="3" t="s">
        <v>614</v>
      </c>
      <c r="E623" s="18">
        <v>39187</v>
      </c>
      <c r="F623" s="3" t="s">
        <v>1042</v>
      </c>
      <c r="G623" s="3">
        <v>6</v>
      </c>
      <c r="H623" s="3">
        <v>2</v>
      </c>
      <c r="I623" s="3">
        <v>6</v>
      </c>
      <c r="J623" s="3"/>
      <c r="K623" s="3"/>
      <c r="L623" s="3"/>
      <c r="M623" s="3"/>
      <c r="N623" s="32">
        <v>43170</v>
      </c>
      <c r="O623" s="16">
        <f t="shared" si="33"/>
        <v>14</v>
      </c>
      <c r="P623" s="17">
        <f>COUNTIF($X:$X,X623)</f>
        <v>19</v>
      </c>
      <c r="Q623" s="17">
        <f>VLOOKUP("M"&amp;TEXT(G623,"0"),Punten!$A$1:$D$40,4,FALSE)</f>
        <v>3</v>
      </c>
      <c r="R623" s="17">
        <f>VLOOKUP("M"&amp;TEXT(H623,"0"),Punten!$A$1:$D$40,4,FALSE)</f>
        <v>7</v>
      </c>
      <c r="S623" s="17">
        <f>VLOOKUP("M"&amp;TEXT(I623,"0"),Punten!$A$1:$D$40,4,FALSE)</f>
        <v>3</v>
      </c>
      <c r="T623" s="17">
        <f>VLOOKUP("K"&amp;TEXT(K623,"0"),Punten!$A$1:$D$40,4,FALSE)</f>
        <v>0</v>
      </c>
      <c r="U623" s="17">
        <f>VLOOKUP("H"&amp;TEXT(L623,"0"),Punten!$A$1:$D$49,4,FALSE)</f>
        <v>0</v>
      </c>
      <c r="V623" s="17">
        <f>VLOOKUP("F"&amp;TEXT(M623,"0"),Punten!$A$1:$D$39,4,FALSE)</f>
        <v>0</v>
      </c>
      <c r="W623" s="17">
        <f t="shared" si="31"/>
        <v>13</v>
      </c>
      <c r="X623" s="17" t="str">
        <f t="shared" si="32"/>
        <v>43170G11</v>
      </c>
      <c r="Y623" s="17" t="str">
        <f>VLOOKUP(A623,'Klasse omschrijving'!$A$1:$B$44,2,FALSE)</f>
        <v>Girls 11/12 jaar</v>
      </c>
    </row>
    <row r="624" spans="1:25" ht="14.4" x14ac:dyDescent="0.3">
      <c r="A624" s="3" t="s">
        <v>55</v>
      </c>
      <c r="B624" s="3">
        <v>1971</v>
      </c>
      <c r="C624" s="3" t="s">
        <v>120</v>
      </c>
      <c r="D624" s="3" t="s">
        <v>1133</v>
      </c>
      <c r="E624" s="18">
        <v>39308</v>
      </c>
      <c r="F624" s="3" t="s">
        <v>424</v>
      </c>
      <c r="G624" s="3">
        <v>6</v>
      </c>
      <c r="H624" s="3">
        <v>6</v>
      </c>
      <c r="I624" s="3">
        <v>6</v>
      </c>
      <c r="J624" s="3"/>
      <c r="K624" s="3"/>
      <c r="L624" s="3"/>
      <c r="M624" s="3"/>
      <c r="N624" s="32">
        <v>43170</v>
      </c>
      <c r="O624" s="16">
        <f t="shared" si="33"/>
        <v>18</v>
      </c>
      <c r="P624" s="17">
        <f>COUNTIF($X:$X,X624)</f>
        <v>19</v>
      </c>
      <c r="Q624" s="17">
        <f>VLOOKUP("M"&amp;TEXT(G624,"0"),Punten!$A$1:$D$40,4,FALSE)</f>
        <v>3</v>
      </c>
      <c r="R624" s="17">
        <f>VLOOKUP("M"&amp;TEXT(H624,"0"),Punten!$A$1:$D$40,4,FALSE)</f>
        <v>3</v>
      </c>
      <c r="S624" s="17">
        <f>VLOOKUP("M"&amp;TEXT(I624,"0"),Punten!$A$1:$D$40,4,FALSE)</f>
        <v>3</v>
      </c>
      <c r="T624" s="17">
        <f>VLOOKUP("K"&amp;TEXT(K624,"0"),Punten!$A$1:$D$40,4,FALSE)</f>
        <v>0</v>
      </c>
      <c r="U624" s="17">
        <f>VLOOKUP("H"&amp;TEXT(L624,"0"),Punten!$A$1:$D$49,4,FALSE)</f>
        <v>0</v>
      </c>
      <c r="V624" s="17">
        <f>VLOOKUP("F"&amp;TEXT(M624,"0"),Punten!$A$1:$D$39,4,FALSE)</f>
        <v>0</v>
      </c>
      <c r="W624" s="17">
        <f t="shared" si="31"/>
        <v>9</v>
      </c>
      <c r="X624" s="17" t="str">
        <f t="shared" si="32"/>
        <v>43170G11</v>
      </c>
      <c r="Y624" s="17" t="str">
        <f>VLOOKUP(A624,'Klasse omschrijving'!$A$1:$B$44,2,FALSE)</f>
        <v>Girls 11/12 jaar</v>
      </c>
    </row>
    <row r="625" spans="1:25" ht="14.4" x14ac:dyDescent="0.3">
      <c r="A625" s="3" t="s">
        <v>55</v>
      </c>
      <c r="B625" s="3">
        <v>47782</v>
      </c>
      <c r="C625" s="3" t="s">
        <v>158</v>
      </c>
      <c r="D625" s="3" t="s">
        <v>1134</v>
      </c>
      <c r="E625" s="18">
        <v>39343</v>
      </c>
      <c r="F625" s="3" t="s">
        <v>111</v>
      </c>
      <c r="G625" s="3">
        <v>6</v>
      </c>
      <c r="H625" s="3">
        <v>6</v>
      </c>
      <c r="I625" s="3">
        <v>6</v>
      </c>
      <c r="J625" s="3"/>
      <c r="K625" s="3"/>
      <c r="L625" s="3"/>
      <c r="M625" s="3"/>
      <c r="N625" s="32">
        <v>43170</v>
      </c>
      <c r="O625" s="16">
        <f t="shared" si="33"/>
        <v>18</v>
      </c>
      <c r="P625" s="17">
        <f>COUNTIF($X:$X,X625)</f>
        <v>19</v>
      </c>
      <c r="Q625" s="17">
        <f>VLOOKUP("M"&amp;TEXT(G625,"0"),Punten!$A$1:$D$40,4,FALSE)</f>
        <v>3</v>
      </c>
      <c r="R625" s="17">
        <f>VLOOKUP("M"&amp;TEXT(H625,"0"),Punten!$A$1:$D$40,4,FALSE)</f>
        <v>3</v>
      </c>
      <c r="S625" s="17">
        <f>VLOOKUP("M"&amp;TEXT(I625,"0"),Punten!$A$1:$D$40,4,FALSE)</f>
        <v>3</v>
      </c>
      <c r="T625" s="17">
        <f>VLOOKUP("K"&amp;TEXT(K625,"0"),Punten!$A$1:$D$40,4,FALSE)</f>
        <v>0</v>
      </c>
      <c r="U625" s="17">
        <f>VLOOKUP("H"&amp;TEXT(L625,"0"),Punten!$A$1:$D$49,4,FALSE)</f>
        <v>0</v>
      </c>
      <c r="V625" s="17">
        <f>VLOOKUP("F"&amp;TEXT(M625,"0"),Punten!$A$1:$D$39,4,FALSE)</f>
        <v>0</v>
      </c>
      <c r="W625" s="17">
        <f t="shared" si="31"/>
        <v>9</v>
      </c>
      <c r="X625" s="17" t="str">
        <f t="shared" si="32"/>
        <v>43170G11</v>
      </c>
      <c r="Y625" s="17" t="str">
        <f>VLOOKUP(A625,'Klasse omschrijving'!$A$1:$B$44,2,FALSE)</f>
        <v>Girls 11/12 jaar</v>
      </c>
    </row>
    <row r="626" spans="1:25" ht="14.4" x14ac:dyDescent="0.3">
      <c r="A626" s="3" t="s">
        <v>55</v>
      </c>
      <c r="B626" s="3">
        <v>44163</v>
      </c>
      <c r="C626" s="3" t="s">
        <v>65</v>
      </c>
      <c r="D626" s="3" t="s">
        <v>330</v>
      </c>
      <c r="E626" s="18">
        <v>38772</v>
      </c>
      <c r="F626" s="3" t="s">
        <v>106</v>
      </c>
      <c r="G626" s="3">
        <v>5</v>
      </c>
      <c r="H626" s="3">
        <v>7</v>
      </c>
      <c r="I626" s="3">
        <v>7</v>
      </c>
      <c r="J626" s="3"/>
      <c r="K626" s="3"/>
      <c r="L626" s="3"/>
      <c r="M626" s="3"/>
      <c r="N626" s="32">
        <v>43170</v>
      </c>
      <c r="O626" s="16">
        <f t="shared" si="33"/>
        <v>19</v>
      </c>
      <c r="P626" s="17">
        <f>COUNTIF($X:$X,X626)</f>
        <v>19</v>
      </c>
      <c r="Q626" s="17">
        <f>VLOOKUP("M"&amp;TEXT(G626,"0"),Punten!$A$1:$D$40,4,FALSE)</f>
        <v>4</v>
      </c>
      <c r="R626" s="17">
        <f>VLOOKUP("M"&amp;TEXT(H626,"0"),Punten!$A$1:$D$40,4,FALSE)</f>
        <v>2</v>
      </c>
      <c r="S626" s="17">
        <f>VLOOKUP("M"&amp;TEXT(I626,"0"),Punten!$A$1:$D$40,4,FALSE)</f>
        <v>2</v>
      </c>
      <c r="T626" s="17">
        <f>VLOOKUP("K"&amp;TEXT(K626,"0"),Punten!$A$1:$D$40,4,FALSE)</f>
        <v>0</v>
      </c>
      <c r="U626" s="17">
        <f>VLOOKUP("H"&amp;TEXT(L626,"0"),Punten!$A$1:$D$49,4,FALSE)</f>
        <v>0</v>
      </c>
      <c r="V626" s="17">
        <f>VLOOKUP("F"&amp;TEXT(M626,"0"),Punten!$A$1:$D$39,4,FALSE)</f>
        <v>0</v>
      </c>
      <c r="W626" s="17">
        <f t="shared" si="31"/>
        <v>8</v>
      </c>
      <c r="X626" s="17" t="str">
        <f t="shared" si="32"/>
        <v>43170G11</v>
      </c>
      <c r="Y626" s="17" t="str">
        <f>VLOOKUP(A626,'Klasse omschrijving'!$A$1:$B$44,2,FALSE)</f>
        <v>Girls 11/12 jaar</v>
      </c>
    </row>
    <row r="627" spans="1:25" ht="14.4" x14ac:dyDescent="0.3">
      <c r="A627" s="3" t="s">
        <v>57</v>
      </c>
      <c r="B627" s="3">
        <v>51193</v>
      </c>
      <c r="C627" s="3" t="s">
        <v>978</v>
      </c>
      <c r="D627" s="3" t="s">
        <v>350</v>
      </c>
      <c r="E627" s="18">
        <v>38064</v>
      </c>
      <c r="F627" s="3" t="s">
        <v>1061</v>
      </c>
      <c r="G627" s="3">
        <v>1</v>
      </c>
      <c r="H627" s="3">
        <v>1</v>
      </c>
      <c r="I627" s="3">
        <v>1</v>
      </c>
      <c r="J627" s="3"/>
      <c r="K627" s="3"/>
      <c r="L627" s="3">
        <v>1</v>
      </c>
      <c r="M627" s="3">
        <v>1</v>
      </c>
      <c r="N627" s="32">
        <v>43170</v>
      </c>
      <c r="O627" s="16">
        <f t="shared" si="33"/>
        <v>3</v>
      </c>
      <c r="P627" s="17">
        <f>COUNTIF($X:$X,X627)</f>
        <v>17</v>
      </c>
      <c r="Q627" s="17">
        <f>VLOOKUP("M"&amp;TEXT(G627,"0"),Punten!$A$1:$D$40,4,FALSE)</f>
        <v>8</v>
      </c>
      <c r="R627" s="17">
        <f>VLOOKUP("M"&amp;TEXT(H627,"0"),Punten!$A$1:$D$40,4,FALSE)</f>
        <v>8</v>
      </c>
      <c r="S627" s="17">
        <f>VLOOKUP("M"&amp;TEXT(I627,"0"),Punten!$A$1:$D$40,4,FALSE)</f>
        <v>8</v>
      </c>
      <c r="T627" s="17">
        <f>VLOOKUP("K"&amp;TEXT(K627,"0"),Punten!$A$1:$D$40,4,FALSE)</f>
        <v>0</v>
      </c>
      <c r="U627" s="17">
        <f>VLOOKUP("H"&amp;TEXT(L627,"0"),Punten!$A$1:$D$49,4,FALSE)</f>
        <v>5</v>
      </c>
      <c r="V627" s="17">
        <f>VLOOKUP("F"&amp;TEXT(M627,"0"),Punten!$A$1:$D$39,4,FALSE)</f>
        <v>50</v>
      </c>
      <c r="W627" s="17">
        <f t="shared" si="31"/>
        <v>79</v>
      </c>
      <c r="X627" s="17" t="str">
        <f t="shared" si="32"/>
        <v>43170G13</v>
      </c>
      <c r="Y627" s="17" t="str">
        <f>VLOOKUP(A627,'Klasse omschrijving'!$A$1:$B$44,2,FALSE)</f>
        <v>Girls 13/14 jaar</v>
      </c>
    </row>
    <row r="628" spans="1:25" ht="14.4" x14ac:dyDescent="0.3">
      <c r="A628" s="3" t="s">
        <v>57</v>
      </c>
      <c r="B628" s="3">
        <v>43751</v>
      </c>
      <c r="C628" s="3" t="s">
        <v>1135</v>
      </c>
      <c r="D628" s="3" t="s">
        <v>343</v>
      </c>
      <c r="E628" s="18">
        <v>38260</v>
      </c>
      <c r="F628" s="3" t="s">
        <v>233</v>
      </c>
      <c r="G628" s="3">
        <v>1</v>
      </c>
      <c r="H628" s="3">
        <v>1</v>
      </c>
      <c r="I628" s="3">
        <v>5</v>
      </c>
      <c r="J628" s="3"/>
      <c r="K628" s="3"/>
      <c r="L628" s="3">
        <v>2</v>
      </c>
      <c r="M628" s="3">
        <v>2</v>
      </c>
      <c r="N628" s="32">
        <v>43170</v>
      </c>
      <c r="O628" s="16">
        <f t="shared" si="33"/>
        <v>7</v>
      </c>
      <c r="P628" s="17">
        <f>COUNTIF($X:$X,X628)</f>
        <v>17</v>
      </c>
      <c r="Q628" s="17">
        <f>VLOOKUP("M"&amp;TEXT(G628,"0"),Punten!$A$1:$D$40,4,FALSE)</f>
        <v>8</v>
      </c>
      <c r="R628" s="17">
        <f>VLOOKUP("M"&amp;TEXT(H628,"0"),Punten!$A$1:$D$40,4,FALSE)</f>
        <v>8</v>
      </c>
      <c r="S628" s="17">
        <f>VLOOKUP("M"&amp;TEXT(I628,"0"),Punten!$A$1:$D$40,4,FALSE)</f>
        <v>4</v>
      </c>
      <c r="T628" s="17">
        <f>VLOOKUP("K"&amp;TEXT(K628,"0"),Punten!$A$1:$D$40,4,FALSE)</f>
        <v>0</v>
      </c>
      <c r="U628" s="17">
        <f>VLOOKUP("H"&amp;TEXT(L628,"0"),Punten!$A$1:$D$49,4,FALSE)</f>
        <v>5</v>
      </c>
      <c r="V628" s="17">
        <f>VLOOKUP("F"&amp;TEXT(M628,"0"),Punten!$A$1:$D$39,4,FALSE)</f>
        <v>30</v>
      </c>
      <c r="W628" s="17">
        <f t="shared" si="31"/>
        <v>55</v>
      </c>
      <c r="X628" s="17" t="str">
        <f t="shared" si="32"/>
        <v>43170G13</v>
      </c>
      <c r="Y628" s="17" t="str">
        <f>VLOOKUP(A628,'Klasse omschrijving'!$A$1:$B$44,2,FALSE)</f>
        <v>Girls 13/14 jaar</v>
      </c>
    </row>
    <row r="629" spans="1:25" ht="14.4" x14ac:dyDescent="0.3">
      <c r="A629" s="3" t="s">
        <v>57</v>
      </c>
      <c r="B629" s="3">
        <v>43747</v>
      </c>
      <c r="C629" s="3" t="s">
        <v>121</v>
      </c>
      <c r="D629" s="3" t="s">
        <v>349</v>
      </c>
      <c r="E629" s="18">
        <v>38081</v>
      </c>
      <c r="F629" s="3" t="s">
        <v>1040</v>
      </c>
      <c r="G629" s="3">
        <v>3</v>
      </c>
      <c r="H629" s="3">
        <v>4</v>
      </c>
      <c r="I629" s="3">
        <v>4</v>
      </c>
      <c r="J629" s="3"/>
      <c r="K629" s="3"/>
      <c r="L629" s="3">
        <v>3</v>
      </c>
      <c r="M629" s="3">
        <v>3</v>
      </c>
      <c r="N629" s="32">
        <v>43170</v>
      </c>
      <c r="O629" s="16">
        <f t="shared" si="33"/>
        <v>11</v>
      </c>
      <c r="P629" s="17">
        <f>COUNTIF($X:$X,X629)</f>
        <v>17</v>
      </c>
      <c r="Q629" s="17">
        <f>VLOOKUP("M"&amp;TEXT(G629,"0"),Punten!$A$1:$D$40,4,FALSE)</f>
        <v>6</v>
      </c>
      <c r="R629" s="17">
        <f>VLOOKUP("M"&amp;TEXT(H629,"0"),Punten!$A$1:$D$40,4,FALSE)</f>
        <v>5</v>
      </c>
      <c r="S629" s="17">
        <f>VLOOKUP("M"&amp;TEXT(I629,"0"),Punten!$A$1:$D$40,4,FALSE)</f>
        <v>5</v>
      </c>
      <c r="T629" s="17">
        <f>VLOOKUP("K"&amp;TEXT(K629,"0"),Punten!$A$1:$D$40,4,FALSE)</f>
        <v>0</v>
      </c>
      <c r="U629" s="17">
        <f>VLOOKUP("H"&amp;TEXT(L629,"0"),Punten!$A$1:$D$49,4,FALSE)</f>
        <v>5</v>
      </c>
      <c r="V629" s="17">
        <f>VLOOKUP("F"&amp;TEXT(M629,"0"),Punten!$A$1:$D$39,4,FALSE)</f>
        <v>25</v>
      </c>
      <c r="W629" s="17">
        <f t="shared" si="31"/>
        <v>46</v>
      </c>
      <c r="X629" s="17" t="str">
        <f t="shared" si="32"/>
        <v>43170G13</v>
      </c>
      <c r="Y629" s="17" t="str">
        <f>VLOOKUP(A629,'Klasse omschrijving'!$A$1:$B$44,2,FALSE)</f>
        <v>Girls 13/14 jaar</v>
      </c>
    </row>
    <row r="630" spans="1:25" ht="14.4" x14ac:dyDescent="0.3">
      <c r="A630" s="3" t="s">
        <v>57</v>
      </c>
      <c r="B630" s="3">
        <v>99995</v>
      </c>
      <c r="C630" s="3" t="s">
        <v>1136</v>
      </c>
      <c r="D630" s="3" t="s">
        <v>1137</v>
      </c>
      <c r="E630" s="18">
        <v>38150</v>
      </c>
      <c r="F630" s="3"/>
      <c r="G630" s="3">
        <v>5</v>
      </c>
      <c r="H630" s="3">
        <v>3</v>
      </c>
      <c r="I630" s="3">
        <v>2</v>
      </c>
      <c r="J630" s="3"/>
      <c r="K630" s="3"/>
      <c r="L630" s="3">
        <v>3</v>
      </c>
      <c r="M630" s="3">
        <v>4</v>
      </c>
      <c r="N630" s="32">
        <v>43170</v>
      </c>
      <c r="O630" s="16">
        <f t="shared" si="33"/>
        <v>10</v>
      </c>
      <c r="P630" s="17">
        <f>COUNTIF($X:$X,X630)</f>
        <v>17</v>
      </c>
      <c r="Q630" s="17">
        <f>VLOOKUP("M"&amp;TEXT(G630,"0"),Punten!$A$1:$D$40,4,FALSE)</f>
        <v>4</v>
      </c>
      <c r="R630" s="17">
        <f>VLOOKUP("M"&amp;TEXT(H630,"0"),Punten!$A$1:$D$40,4,FALSE)</f>
        <v>6</v>
      </c>
      <c r="S630" s="17">
        <f>VLOOKUP("M"&amp;TEXT(I630,"0"),Punten!$A$1:$D$40,4,FALSE)</f>
        <v>7</v>
      </c>
      <c r="T630" s="17">
        <f>VLOOKUP("K"&amp;TEXT(K630,"0"),Punten!$A$1:$D$40,4,FALSE)</f>
        <v>0</v>
      </c>
      <c r="U630" s="17">
        <f>VLOOKUP("H"&amp;TEXT(L630,"0"),Punten!$A$1:$D$49,4,FALSE)</f>
        <v>5</v>
      </c>
      <c r="V630" s="17">
        <f>VLOOKUP("F"&amp;TEXT(M630,"0"),Punten!$A$1:$D$39,4,FALSE)</f>
        <v>20</v>
      </c>
      <c r="W630" s="17">
        <f t="shared" si="31"/>
        <v>42</v>
      </c>
      <c r="X630" s="17" t="str">
        <f t="shared" si="32"/>
        <v>43170G13</v>
      </c>
      <c r="Y630" s="17" t="str">
        <f>VLOOKUP(A630,'Klasse omschrijving'!$A$1:$B$44,2,FALSE)</f>
        <v>Girls 13/14 jaar</v>
      </c>
    </row>
    <row r="631" spans="1:25" ht="14.4" x14ac:dyDescent="0.3">
      <c r="A631" s="3" t="s">
        <v>57</v>
      </c>
      <c r="B631" s="3">
        <v>48119</v>
      </c>
      <c r="C631" s="3" t="s">
        <v>141</v>
      </c>
      <c r="D631" s="3" t="s">
        <v>335</v>
      </c>
      <c r="E631" s="18">
        <v>38489</v>
      </c>
      <c r="F631" s="3" t="s">
        <v>71</v>
      </c>
      <c r="G631" s="3">
        <v>2</v>
      </c>
      <c r="H631" s="3">
        <v>2</v>
      </c>
      <c r="I631" s="3">
        <v>3</v>
      </c>
      <c r="J631" s="3"/>
      <c r="K631" s="3"/>
      <c r="L631" s="3">
        <v>1</v>
      </c>
      <c r="M631" s="3">
        <v>5</v>
      </c>
      <c r="N631" s="32">
        <v>43170</v>
      </c>
      <c r="O631" s="16">
        <f t="shared" si="33"/>
        <v>7</v>
      </c>
      <c r="P631" s="17">
        <f>COUNTIF($X:$X,X631)</f>
        <v>17</v>
      </c>
      <c r="Q631" s="17">
        <f>VLOOKUP("M"&amp;TEXT(G631,"0"),Punten!$A$1:$D$40,4,FALSE)</f>
        <v>7</v>
      </c>
      <c r="R631" s="17">
        <f>VLOOKUP("M"&amp;TEXT(H631,"0"),Punten!$A$1:$D$40,4,FALSE)</f>
        <v>7</v>
      </c>
      <c r="S631" s="17">
        <f>VLOOKUP("M"&amp;TEXT(I631,"0"),Punten!$A$1:$D$40,4,FALSE)</f>
        <v>6</v>
      </c>
      <c r="T631" s="17">
        <f>VLOOKUP("K"&amp;TEXT(K631,"0"),Punten!$A$1:$D$40,4,FALSE)</f>
        <v>0</v>
      </c>
      <c r="U631" s="17">
        <f>VLOOKUP("H"&amp;TEXT(L631,"0"),Punten!$A$1:$D$49,4,FALSE)</f>
        <v>5</v>
      </c>
      <c r="V631" s="17">
        <f>VLOOKUP("F"&amp;TEXT(M631,"0"),Punten!$A$1:$D$39,4,FALSE)</f>
        <v>17</v>
      </c>
      <c r="W631" s="17">
        <f t="shared" si="31"/>
        <v>42</v>
      </c>
      <c r="X631" s="17" t="str">
        <f t="shared" si="32"/>
        <v>43170G13</v>
      </c>
      <c r="Y631" s="17" t="str">
        <f>VLOOKUP(A631,'Klasse omschrijving'!$A$1:$B$44,2,FALSE)</f>
        <v>Girls 13/14 jaar</v>
      </c>
    </row>
    <row r="632" spans="1:25" ht="14.4" x14ac:dyDescent="0.3">
      <c r="A632" s="3" t="s">
        <v>57</v>
      </c>
      <c r="B632" s="3">
        <v>47850</v>
      </c>
      <c r="C632" s="3" t="s">
        <v>85</v>
      </c>
      <c r="D632" s="3" t="s">
        <v>337</v>
      </c>
      <c r="E632" s="18">
        <v>38380</v>
      </c>
      <c r="F632" s="3" t="s">
        <v>71</v>
      </c>
      <c r="G632" s="3">
        <v>3</v>
      </c>
      <c r="H632" s="3">
        <v>3</v>
      </c>
      <c r="I632" s="3">
        <v>2</v>
      </c>
      <c r="J632" s="3"/>
      <c r="K632" s="3"/>
      <c r="L632" s="3">
        <v>4</v>
      </c>
      <c r="M632" s="3">
        <v>6</v>
      </c>
      <c r="N632" s="32">
        <v>43170</v>
      </c>
      <c r="O632" s="16">
        <f t="shared" si="33"/>
        <v>8</v>
      </c>
      <c r="P632" s="17">
        <f>COUNTIF($X:$X,X632)</f>
        <v>17</v>
      </c>
      <c r="Q632" s="17">
        <f>VLOOKUP("M"&amp;TEXT(G632,"0"),Punten!$A$1:$D$40,4,FALSE)</f>
        <v>6</v>
      </c>
      <c r="R632" s="17">
        <f>VLOOKUP("M"&amp;TEXT(H632,"0"),Punten!$A$1:$D$40,4,FALSE)</f>
        <v>6</v>
      </c>
      <c r="S632" s="17">
        <f>VLOOKUP("M"&amp;TEXT(I632,"0"),Punten!$A$1:$D$40,4,FALSE)</f>
        <v>7</v>
      </c>
      <c r="T632" s="17">
        <f>VLOOKUP("K"&amp;TEXT(K632,"0"),Punten!$A$1:$D$40,4,FALSE)</f>
        <v>0</v>
      </c>
      <c r="U632" s="17">
        <f>VLOOKUP("H"&amp;TEXT(L632,"0"),Punten!$A$1:$D$49,4,FALSE)</f>
        <v>5</v>
      </c>
      <c r="V632" s="17">
        <f>VLOOKUP("F"&amp;TEXT(M632,"0"),Punten!$A$1:$D$39,4,FALSE)</f>
        <v>15</v>
      </c>
      <c r="W632" s="17">
        <f t="shared" si="31"/>
        <v>39</v>
      </c>
      <c r="X632" s="17" t="str">
        <f t="shared" si="32"/>
        <v>43170G13</v>
      </c>
      <c r="Y632" s="17" t="str">
        <f>VLOOKUP(A632,'Klasse omschrijving'!$A$1:$B$44,2,FALSE)</f>
        <v>Girls 13/14 jaar</v>
      </c>
    </row>
    <row r="633" spans="1:25" ht="14.4" x14ac:dyDescent="0.3">
      <c r="A633" s="3" t="s">
        <v>57</v>
      </c>
      <c r="B633" s="3">
        <v>2237</v>
      </c>
      <c r="C633" s="3" t="s">
        <v>1138</v>
      </c>
      <c r="D633" s="3" t="s">
        <v>340</v>
      </c>
      <c r="E633" s="18">
        <v>38610</v>
      </c>
      <c r="F633" s="3" t="s">
        <v>1059</v>
      </c>
      <c r="G633" s="3">
        <v>1</v>
      </c>
      <c r="H633" s="3">
        <v>2</v>
      </c>
      <c r="I633" s="3">
        <v>1</v>
      </c>
      <c r="J633" s="3"/>
      <c r="K633" s="3"/>
      <c r="L633" s="3">
        <v>4</v>
      </c>
      <c r="M633" s="3">
        <v>7</v>
      </c>
      <c r="N633" s="32">
        <v>43170</v>
      </c>
      <c r="O633" s="16">
        <f t="shared" si="33"/>
        <v>4</v>
      </c>
      <c r="P633" s="17">
        <f>COUNTIF($X:$X,X633)</f>
        <v>17</v>
      </c>
      <c r="Q633" s="17">
        <f>VLOOKUP("M"&amp;TEXT(G633,"0"),Punten!$A$1:$D$40,4,FALSE)</f>
        <v>8</v>
      </c>
      <c r="R633" s="17">
        <f>VLOOKUP("M"&amp;TEXT(H633,"0"),Punten!$A$1:$D$40,4,FALSE)</f>
        <v>7</v>
      </c>
      <c r="S633" s="17">
        <f>VLOOKUP("M"&amp;TEXT(I633,"0"),Punten!$A$1:$D$40,4,FALSE)</f>
        <v>8</v>
      </c>
      <c r="T633" s="17">
        <f>VLOOKUP("K"&amp;TEXT(K633,"0"),Punten!$A$1:$D$40,4,FALSE)</f>
        <v>0</v>
      </c>
      <c r="U633" s="17">
        <f>VLOOKUP("H"&amp;TEXT(L633,"0"),Punten!$A$1:$D$49,4,FALSE)</f>
        <v>5</v>
      </c>
      <c r="V633" s="17">
        <f>VLOOKUP("F"&amp;TEXT(M633,"0"),Punten!$A$1:$D$39,4,FALSE)</f>
        <v>13</v>
      </c>
      <c r="W633" s="17">
        <f t="shared" si="31"/>
        <v>41</v>
      </c>
      <c r="X633" s="17" t="str">
        <f t="shared" si="32"/>
        <v>43170G13</v>
      </c>
      <c r="Y633" s="17" t="str">
        <f>VLOOKUP(A633,'Klasse omschrijving'!$A$1:$B$44,2,FALSE)</f>
        <v>Girls 13/14 jaar</v>
      </c>
    </row>
    <row r="634" spans="1:25" ht="14.4" x14ac:dyDescent="0.3">
      <c r="A634" s="3" t="s">
        <v>57</v>
      </c>
      <c r="B634" s="3">
        <v>51194</v>
      </c>
      <c r="C634" s="3" t="s">
        <v>1001</v>
      </c>
      <c r="D634" s="3" t="s">
        <v>346</v>
      </c>
      <c r="E634" s="18">
        <v>38064</v>
      </c>
      <c r="F634" s="3" t="s">
        <v>1061</v>
      </c>
      <c r="G634" s="3">
        <v>2</v>
      </c>
      <c r="H634" s="3">
        <v>2</v>
      </c>
      <c r="I634" s="3">
        <v>1</v>
      </c>
      <c r="J634" s="3"/>
      <c r="K634" s="3"/>
      <c r="L634" s="3">
        <v>2</v>
      </c>
      <c r="M634" s="3">
        <v>8</v>
      </c>
      <c r="N634" s="32">
        <v>43170</v>
      </c>
      <c r="O634" s="16">
        <f t="shared" si="33"/>
        <v>5</v>
      </c>
      <c r="P634" s="17">
        <f>COUNTIF($X:$X,X634)</f>
        <v>17</v>
      </c>
      <c r="Q634" s="17">
        <f>VLOOKUP("M"&amp;TEXT(G634,"0"),Punten!$A$1:$D$40,4,FALSE)</f>
        <v>7</v>
      </c>
      <c r="R634" s="17">
        <f>VLOOKUP("M"&amp;TEXT(H634,"0"),Punten!$A$1:$D$40,4,FALSE)</f>
        <v>7</v>
      </c>
      <c r="S634" s="17">
        <f>VLOOKUP("M"&amp;TEXT(I634,"0"),Punten!$A$1:$D$40,4,FALSE)</f>
        <v>8</v>
      </c>
      <c r="T634" s="17">
        <f>VLOOKUP("K"&amp;TEXT(K634,"0"),Punten!$A$1:$D$40,4,FALSE)</f>
        <v>0</v>
      </c>
      <c r="U634" s="17">
        <f>VLOOKUP("H"&amp;TEXT(L634,"0"),Punten!$A$1:$D$49,4,FALSE)</f>
        <v>5</v>
      </c>
      <c r="V634" s="17">
        <f>VLOOKUP("F"&amp;TEXT(M634,"0"),Punten!$A$1:$D$39,4,FALSE)</f>
        <v>11</v>
      </c>
      <c r="W634" s="17">
        <f t="shared" si="31"/>
        <v>38</v>
      </c>
      <c r="X634" s="17" t="str">
        <f t="shared" si="32"/>
        <v>43170G13</v>
      </c>
      <c r="Y634" s="17" t="str">
        <f>VLOOKUP(A634,'Klasse omschrijving'!$A$1:$B$44,2,FALSE)</f>
        <v>Girls 13/14 jaar</v>
      </c>
    </row>
    <row r="635" spans="1:25" ht="14.4" x14ac:dyDescent="0.3">
      <c r="A635" s="3" t="s">
        <v>57</v>
      </c>
      <c r="B635" s="3">
        <v>44838</v>
      </c>
      <c r="C635" s="3" t="s">
        <v>93</v>
      </c>
      <c r="D635" s="3" t="s">
        <v>338</v>
      </c>
      <c r="E635" s="18">
        <v>38697</v>
      </c>
      <c r="F635" s="3" t="s">
        <v>191</v>
      </c>
      <c r="G635" s="3">
        <v>2</v>
      </c>
      <c r="H635" s="3">
        <v>3</v>
      </c>
      <c r="I635" s="3">
        <v>2</v>
      </c>
      <c r="J635" s="3"/>
      <c r="K635" s="3"/>
      <c r="L635" s="3">
        <v>5</v>
      </c>
      <c r="M635" s="3"/>
      <c r="N635" s="32">
        <v>43170</v>
      </c>
      <c r="O635" s="16">
        <f t="shared" si="33"/>
        <v>7</v>
      </c>
      <c r="P635" s="17">
        <f>COUNTIF($X:$X,X635)</f>
        <v>17</v>
      </c>
      <c r="Q635" s="17">
        <f>VLOOKUP("M"&amp;TEXT(G635,"0"),Punten!$A$1:$D$40,4,FALSE)</f>
        <v>7</v>
      </c>
      <c r="R635" s="17">
        <f>VLOOKUP("M"&amp;TEXT(H635,"0"),Punten!$A$1:$D$40,4,FALSE)</f>
        <v>6</v>
      </c>
      <c r="S635" s="17">
        <f>VLOOKUP("M"&amp;TEXT(I635,"0"),Punten!$A$1:$D$40,4,FALSE)</f>
        <v>7</v>
      </c>
      <c r="T635" s="17">
        <f>VLOOKUP("K"&amp;TEXT(K635,"0"),Punten!$A$1:$D$40,4,FALSE)</f>
        <v>0</v>
      </c>
      <c r="U635" s="17">
        <f>VLOOKUP("H"&amp;TEXT(L635,"0"),Punten!$A$1:$D$49,4,FALSE)</f>
        <v>4</v>
      </c>
      <c r="V635" s="17">
        <f>VLOOKUP("F"&amp;TEXT(M635,"0"),Punten!$A$1:$D$39,4,FALSE)</f>
        <v>0</v>
      </c>
      <c r="W635" s="17">
        <f t="shared" si="31"/>
        <v>24</v>
      </c>
      <c r="X635" s="17" t="str">
        <f t="shared" si="32"/>
        <v>43170G13</v>
      </c>
      <c r="Y635" s="17" t="str">
        <f>VLOOKUP(A635,'Klasse omschrijving'!$A$1:$B$44,2,FALSE)</f>
        <v>Girls 13/14 jaar</v>
      </c>
    </row>
    <row r="636" spans="1:25" ht="14.4" x14ac:dyDescent="0.3">
      <c r="A636" s="3" t="s">
        <v>57</v>
      </c>
      <c r="B636" s="3">
        <v>53014</v>
      </c>
      <c r="C636" s="3" t="s">
        <v>114</v>
      </c>
      <c r="D636" s="3" t="s">
        <v>334</v>
      </c>
      <c r="E636" s="18">
        <v>38483</v>
      </c>
      <c r="F636" s="3" t="s">
        <v>132</v>
      </c>
      <c r="G636" s="3">
        <v>4</v>
      </c>
      <c r="H636" s="3">
        <v>4</v>
      </c>
      <c r="I636" s="3">
        <v>3</v>
      </c>
      <c r="J636" s="3"/>
      <c r="K636" s="3"/>
      <c r="L636" s="3">
        <v>5</v>
      </c>
      <c r="M636" s="3"/>
      <c r="N636" s="32">
        <v>43170</v>
      </c>
      <c r="O636" s="16">
        <f t="shared" si="33"/>
        <v>11</v>
      </c>
      <c r="P636" s="17">
        <f>COUNTIF($X:$X,X636)</f>
        <v>17</v>
      </c>
      <c r="Q636" s="17">
        <f>VLOOKUP("M"&amp;TEXT(G636,"0"),Punten!$A$1:$D$40,4,FALSE)</f>
        <v>5</v>
      </c>
      <c r="R636" s="17">
        <f>VLOOKUP("M"&amp;TEXT(H636,"0"),Punten!$A$1:$D$40,4,FALSE)</f>
        <v>5</v>
      </c>
      <c r="S636" s="17">
        <f>VLOOKUP("M"&amp;TEXT(I636,"0"),Punten!$A$1:$D$40,4,FALSE)</f>
        <v>6</v>
      </c>
      <c r="T636" s="17">
        <f>VLOOKUP("K"&amp;TEXT(K636,"0"),Punten!$A$1:$D$40,4,FALSE)</f>
        <v>0</v>
      </c>
      <c r="U636" s="17">
        <f>VLOOKUP("H"&amp;TEXT(L636,"0"),Punten!$A$1:$D$49,4,FALSE)</f>
        <v>4</v>
      </c>
      <c r="V636" s="17">
        <f>VLOOKUP("F"&amp;TEXT(M636,"0"),Punten!$A$1:$D$39,4,FALSE)</f>
        <v>0</v>
      </c>
      <c r="W636" s="17">
        <f t="shared" si="31"/>
        <v>20</v>
      </c>
      <c r="X636" s="17" t="str">
        <f t="shared" si="32"/>
        <v>43170G13</v>
      </c>
      <c r="Y636" s="17" t="str">
        <f>VLOOKUP(A636,'Klasse omschrijving'!$A$1:$B$44,2,FALSE)</f>
        <v>Girls 13/14 jaar</v>
      </c>
    </row>
    <row r="637" spans="1:25" ht="14.4" x14ac:dyDescent="0.3">
      <c r="A637" s="3" t="s">
        <v>57</v>
      </c>
      <c r="B637" s="3">
        <v>48098</v>
      </c>
      <c r="C637" s="3" t="s">
        <v>176</v>
      </c>
      <c r="D637" s="3" t="s">
        <v>1139</v>
      </c>
      <c r="E637" s="18">
        <v>38457</v>
      </c>
      <c r="F637" s="3" t="s">
        <v>71</v>
      </c>
      <c r="G637" s="3">
        <v>3</v>
      </c>
      <c r="H637" s="3">
        <v>1</v>
      </c>
      <c r="I637" s="3">
        <v>3</v>
      </c>
      <c r="J637" s="3"/>
      <c r="K637" s="3"/>
      <c r="L637" s="3">
        <v>6</v>
      </c>
      <c r="M637" s="3"/>
      <c r="N637" s="32">
        <v>43170</v>
      </c>
      <c r="O637" s="16">
        <f t="shared" si="33"/>
        <v>7</v>
      </c>
      <c r="P637" s="17">
        <f>COUNTIF($X:$X,X637)</f>
        <v>17</v>
      </c>
      <c r="Q637" s="17">
        <f>VLOOKUP("M"&amp;TEXT(G637,"0"),Punten!$A$1:$D$40,4,FALSE)</f>
        <v>6</v>
      </c>
      <c r="R637" s="17">
        <f>VLOOKUP("M"&amp;TEXT(H637,"0"),Punten!$A$1:$D$40,4,FALSE)</f>
        <v>8</v>
      </c>
      <c r="S637" s="17">
        <f>VLOOKUP("M"&amp;TEXT(I637,"0"),Punten!$A$1:$D$40,4,FALSE)</f>
        <v>6</v>
      </c>
      <c r="T637" s="17">
        <f>VLOOKUP("K"&amp;TEXT(K637,"0"),Punten!$A$1:$D$40,4,FALSE)</f>
        <v>0</v>
      </c>
      <c r="U637" s="17">
        <f>VLOOKUP("H"&amp;TEXT(L637,"0"),Punten!$A$1:$D$49,4,FALSE)</f>
        <v>3</v>
      </c>
      <c r="V637" s="17">
        <f>VLOOKUP("F"&amp;TEXT(M637,"0"),Punten!$A$1:$D$39,4,FALSE)</f>
        <v>0</v>
      </c>
      <c r="W637" s="17">
        <f t="shared" si="31"/>
        <v>23</v>
      </c>
      <c r="X637" s="17" t="str">
        <f t="shared" si="32"/>
        <v>43170G13</v>
      </c>
      <c r="Y637" s="17" t="str">
        <f>VLOOKUP(A637,'Klasse omschrijving'!$A$1:$B$44,2,FALSE)</f>
        <v>Girls 13/14 jaar</v>
      </c>
    </row>
    <row r="638" spans="1:25" ht="14.4" x14ac:dyDescent="0.3">
      <c r="A638" s="3" t="s">
        <v>57</v>
      </c>
      <c r="B638" s="3">
        <v>42554</v>
      </c>
      <c r="C638" s="3" t="s">
        <v>91</v>
      </c>
      <c r="D638" s="3" t="s">
        <v>619</v>
      </c>
      <c r="E638" s="18">
        <v>38243</v>
      </c>
      <c r="F638" s="3" t="s">
        <v>117</v>
      </c>
      <c r="G638" s="3">
        <v>4</v>
      </c>
      <c r="H638" s="3">
        <v>4</v>
      </c>
      <c r="I638" s="3">
        <v>4</v>
      </c>
      <c r="J638" s="3"/>
      <c r="K638" s="3"/>
      <c r="L638" s="3">
        <v>6</v>
      </c>
      <c r="M638" s="3"/>
      <c r="N638" s="32">
        <v>43170</v>
      </c>
      <c r="O638" s="16">
        <f t="shared" si="33"/>
        <v>12</v>
      </c>
      <c r="P638" s="17">
        <f>COUNTIF($X:$X,X638)</f>
        <v>17</v>
      </c>
      <c r="Q638" s="17">
        <f>VLOOKUP("M"&amp;TEXT(G638,"0"),Punten!$A$1:$D$40,4,FALSE)</f>
        <v>5</v>
      </c>
      <c r="R638" s="17">
        <f>VLOOKUP("M"&amp;TEXT(H638,"0"),Punten!$A$1:$D$40,4,FALSE)</f>
        <v>5</v>
      </c>
      <c r="S638" s="17">
        <f>VLOOKUP("M"&amp;TEXT(I638,"0"),Punten!$A$1:$D$40,4,FALSE)</f>
        <v>5</v>
      </c>
      <c r="T638" s="17">
        <f>VLOOKUP("K"&amp;TEXT(K638,"0"),Punten!$A$1:$D$40,4,FALSE)</f>
        <v>0</v>
      </c>
      <c r="U638" s="17">
        <f>VLOOKUP("H"&amp;TEXT(L638,"0"),Punten!$A$1:$D$49,4,FALSE)</f>
        <v>3</v>
      </c>
      <c r="V638" s="17">
        <f>VLOOKUP("F"&amp;TEXT(M638,"0"),Punten!$A$1:$D$39,4,FALSE)</f>
        <v>0</v>
      </c>
      <c r="W638" s="17">
        <f t="shared" si="31"/>
        <v>18</v>
      </c>
      <c r="X638" s="17" t="str">
        <f t="shared" si="32"/>
        <v>43170G13</v>
      </c>
      <c r="Y638" s="17" t="str">
        <f>VLOOKUP(A638,'Klasse omschrijving'!$A$1:$B$44,2,FALSE)</f>
        <v>Girls 13/14 jaar</v>
      </c>
    </row>
    <row r="639" spans="1:25" ht="14.4" x14ac:dyDescent="0.3">
      <c r="A639" s="3" t="s">
        <v>57</v>
      </c>
      <c r="B639" s="3">
        <v>46271</v>
      </c>
      <c r="C639" s="3" t="s">
        <v>72</v>
      </c>
      <c r="D639" s="3" t="s">
        <v>341</v>
      </c>
      <c r="E639" s="18">
        <v>38716</v>
      </c>
      <c r="F639" s="3" t="s">
        <v>1042</v>
      </c>
      <c r="G639" s="3">
        <v>5</v>
      </c>
      <c r="H639" s="3">
        <v>5</v>
      </c>
      <c r="I639" s="3">
        <v>4</v>
      </c>
      <c r="J639" s="3"/>
      <c r="K639" s="3"/>
      <c r="L639" s="3"/>
      <c r="M639" s="3"/>
      <c r="N639" s="32">
        <v>43170</v>
      </c>
      <c r="O639" s="16">
        <f t="shared" si="33"/>
        <v>14</v>
      </c>
      <c r="P639" s="17">
        <f>COUNTIF($X:$X,X639)</f>
        <v>17</v>
      </c>
      <c r="Q639" s="17">
        <f>VLOOKUP("M"&amp;TEXT(G639,"0"),Punten!$A$1:$D$40,4,FALSE)</f>
        <v>4</v>
      </c>
      <c r="R639" s="17">
        <f>VLOOKUP("M"&amp;TEXT(H639,"0"),Punten!$A$1:$D$40,4,FALSE)</f>
        <v>4</v>
      </c>
      <c r="S639" s="17">
        <f>VLOOKUP("M"&amp;TEXT(I639,"0"),Punten!$A$1:$D$40,4,FALSE)</f>
        <v>5</v>
      </c>
      <c r="T639" s="17">
        <f>VLOOKUP("K"&amp;TEXT(K639,"0"),Punten!$A$1:$D$40,4,FALSE)</f>
        <v>0</v>
      </c>
      <c r="U639" s="17">
        <f>VLOOKUP("H"&amp;TEXT(L639,"0"),Punten!$A$1:$D$49,4,FALSE)</f>
        <v>0</v>
      </c>
      <c r="V639" s="17">
        <f>VLOOKUP("F"&amp;TEXT(M639,"0"),Punten!$A$1:$D$39,4,FALSE)</f>
        <v>0</v>
      </c>
      <c r="W639" s="17">
        <f t="shared" si="31"/>
        <v>13</v>
      </c>
      <c r="X639" s="17" t="str">
        <f t="shared" si="32"/>
        <v>43170G13</v>
      </c>
      <c r="Y639" s="17" t="str">
        <f>VLOOKUP(A639,'Klasse omschrijving'!$A$1:$B$44,2,FALSE)</f>
        <v>Girls 13/14 jaar</v>
      </c>
    </row>
    <row r="640" spans="1:25" ht="14.4" x14ac:dyDescent="0.3">
      <c r="A640" s="3" t="s">
        <v>57</v>
      </c>
      <c r="B640" s="3">
        <v>53724</v>
      </c>
      <c r="C640" s="3" t="s">
        <v>95</v>
      </c>
      <c r="D640" s="3" t="s">
        <v>348</v>
      </c>
      <c r="E640" s="18">
        <v>37987</v>
      </c>
      <c r="F640" s="3" t="s">
        <v>240</v>
      </c>
      <c r="G640" s="3">
        <v>4</v>
      </c>
      <c r="H640" s="3">
        <v>5</v>
      </c>
      <c r="I640" s="3">
        <v>5</v>
      </c>
      <c r="J640" s="3"/>
      <c r="K640" s="3"/>
      <c r="L640" s="3"/>
      <c r="M640" s="3"/>
      <c r="N640" s="32">
        <v>43170</v>
      </c>
      <c r="O640" s="16">
        <f t="shared" si="33"/>
        <v>14</v>
      </c>
      <c r="P640" s="17">
        <f>COUNTIF($X:$X,X640)</f>
        <v>17</v>
      </c>
      <c r="Q640" s="17">
        <f>VLOOKUP("M"&amp;TEXT(G640,"0"),Punten!$A$1:$D$40,4,FALSE)</f>
        <v>5</v>
      </c>
      <c r="R640" s="17">
        <f>VLOOKUP("M"&amp;TEXT(H640,"0"),Punten!$A$1:$D$40,4,FALSE)</f>
        <v>4</v>
      </c>
      <c r="S640" s="17">
        <f>VLOOKUP("M"&amp;TEXT(I640,"0"),Punten!$A$1:$D$40,4,FALSE)</f>
        <v>4</v>
      </c>
      <c r="T640" s="17">
        <f>VLOOKUP("K"&amp;TEXT(K640,"0"),Punten!$A$1:$D$40,4,FALSE)</f>
        <v>0</v>
      </c>
      <c r="U640" s="17">
        <f>VLOOKUP("H"&amp;TEXT(L640,"0"),Punten!$A$1:$D$49,4,FALSE)</f>
        <v>0</v>
      </c>
      <c r="V640" s="17">
        <f>VLOOKUP("F"&amp;TEXT(M640,"0"),Punten!$A$1:$D$39,4,FALSE)</f>
        <v>0</v>
      </c>
      <c r="W640" s="17">
        <f t="shared" si="31"/>
        <v>13</v>
      </c>
      <c r="X640" s="17" t="str">
        <f t="shared" si="32"/>
        <v>43170G13</v>
      </c>
      <c r="Y640" s="17" t="str">
        <f>VLOOKUP(A640,'Klasse omschrijving'!$A$1:$B$44,2,FALSE)</f>
        <v>Girls 13/14 jaar</v>
      </c>
    </row>
    <row r="641" spans="1:25" ht="14.4" x14ac:dyDescent="0.3">
      <c r="A641" s="3" t="s">
        <v>57</v>
      </c>
      <c r="B641" s="3">
        <v>1166</v>
      </c>
      <c r="C641" s="3" t="s">
        <v>158</v>
      </c>
      <c r="D641" s="3" t="s">
        <v>779</v>
      </c>
      <c r="E641" s="18">
        <v>38610</v>
      </c>
      <c r="F641" s="3" t="s">
        <v>78</v>
      </c>
      <c r="G641" s="3">
        <v>5</v>
      </c>
      <c r="H641" s="3">
        <v>5</v>
      </c>
      <c r="I641" s="3">
        <v>5</v>
      </c>
      <c r="J641" s="3"/>
      <c r="K641" s="3"/>
      <c r="L641" s="3"/>
      <c r="M641" s="3"/>
      <c r="N641" s="32">
        <v>43170</v>
      </c>
      <c r="O641" s="16">
        <f t="shared" si="33"/>
        <v>15</v>
      </c>
      <c r="P641" s="17">
        <f>COUNTIF($X:$X,X641)</f>
        <v>17</v>
      </c>
      <c r="Q641" s="17">
        <f>VLOOKUP("M"&amp;TEXT(G641,"0"),Punten!$A$1:$D$40,4,FALSE)</f>
        <v>4</v>
      </c>
      <c r="R641" s="17">
        <f>VLOOKUP("M"&amp;TEXT(H641,"0"),Punten!$A$1:$D$40,4,FALSE)</f>
        <v>4</v>
      </c>
      <c r="S641" s="17">
        <f>VLOOKUP("M"&amp;TEXT(I641,"0"),Punten!$A$1:$D$40,4,FALSE)</f>
        <v>4</v>
      </c>
      <c r="T641" s="17">
        <f>VLOOKUP("K"&amp;TEXT(K641,"0"),Punten!$A$1:$D$40,4,FALSE)</f>
        <v>0</v>
      </c>
      <c r="U641" s="17">
        <f>VLOOKUP("H"&amp;TEXT(L641,"0"),Punten!$A$1:$D$49,4,FALSE)</f>
        <v>0</v>
      </c>
      <c r="V641" s="17">
        <f>VLOOKUP("F"&amp;TEXT(M641,"0"),Punten!$A$1:$D$39,4,FALSE)</f>
        <v>0</v>
      </c>
      <c r="W641" s="17">
        <f t="shared" si="31"/>
        <v>12</v>
      </c>
      <c r="X641" s="17" t="str">
        <f t="shared" si="32"/>
        <v>43170G13</v>
      </c>
      <c r="Y641" s="17" t="str">
        <f>VLOOKUP(A641,'Klasse omschrijving'!$A$1:$B$44,2,FALSE)</f>
        <v>Girls 13/14 jaar</v>
      </c>
    </row>
    <row r="642" spans="1:25" ht="14.4" x14ac:dyDescent="0.3">
      <c r="A642" s="3" t="s">
        <v>57</v>
      </c>
      <c r="B642" s="3">
        <v>44158</v>
      </c>
      <c r="C642" s="3" t="s">
        <v>70</v>
      </c>
      <c r="D642" s="3" t="s">
        <v>1140</v>
      </c>
      <c r="E642" s="18">
        <v>38572</v>
      </c>
      <c r="F642" s="3" t="s">
        <v>106</v>
      </c>
      <c r="G642" s="3">
        <v>6</v>
      </c>
      <c r="H642" s="3">
        <v>6</v>
      </c>
      <c r="I642" s="3">
        <v>6</v>
      </c>
      <c r="J642" s="3"/>
      <c r="K642" s="3"/>
      <c r="L642" s="3"/>
      <c r="M642" s="3"/>
      <c r="N642" s="32">
        <v>43170</v>
      </c>
      <c r="O642" s="16">
        <f t="shared" si="33"/>
        <v>18</v>
      </c>
      <c r="P642" s="17">
        <f>COUNTIF($X:$X,X642)</f>
        <v>17</v>
      </c>
      <c r="Q642" s="17">
        <f>VLOOKUP("M"&amp;TEXT(G642,"0"),Punten!$A$1:$D$40,4,FALSE)</f>
        <v>3</v>
      </c>
      <c r="R642" s="17">
        <f>VLOOKUP("M"&amp;TEXT(H642,"0"),Punten!$A$1:$D$40,4,FALSE)</f>
        <v>3</v>
      </c>
      <c r="S642" s="17">
        <f>VLOOKUP("M"&amp;TEXT(I642,"0"),Punten!$A$1:$D$40,4,FALSE)</f>
        <v>3</v>
      </c>
      <c r="T642" s="17">
        <f>VLOOKUP("K"&amp;TEXT(K642,"0"),Punten!$A$1:$D$40,4,FALSE)</f>
        <v>0</v>
      </c>
      <c r="U642" s="17">
        <f>VLOOKUP("H"&amp;TEXT(L642,"0"),Punten!$A$1:$D$49,4,FALSE)</f>
        <v>0</v>
      </c>
      <c r="V642" s="17">
        <f>VLOOKUP("F"&amp;TEXT(M642,"0"),Punten!$A$1:$D$39,4,FALSE)</f>
        <v>0</v>
      </c>
      <c r="W642" s="17">
        <f t="shared" si="31"/>
        <v>9</v>
      </c>
      <c r="X642" s="17" t="str">
        <f t="shared" si="32"/>
        <v>43170G13</v>
      </c>
      <c r="Y642" s="17" t="str">
        <f>VLOOKUP(A642,'Klasse omschrijving'!$A$1:$B$44,2,FALSE)</f>
        <v>Girls 13/14 jaar</v>
      </c>
    </row>
    <row r="643" spans="1:25" ht="14.4" x14ac:dyDescent="0.3">
      <c r="A643" s="3" t="s">
        <v>57</v>
      </c>
      <c r="B643" s="3">
        <v>49492</v>
      </c>
      <c r="C643" s="3" t="s">
        <v>1041</v>
      </c>
      <c r="D643" s="3" t="s">
        <v>339</v>
      </c>
      <c r="E643" s="18">
        <v>38533</v>
      </c>
      <c r="F643" s="3" t="s">
        <v>180</v>
      </c>
      <c r="G643" s="3">
        <v>6</v>
      </c>
      <c r="H643" s="3">
        <v>6</v>
      </c>
      <c r="I643" s="3">
        <v>6</v>
      </c>
      <c r="J643" s="3"/>
      <c r="K643" s="3"/>
      <c r="L643" s="3"/>
      <c r="M643" s="3"/>
      <c r="N643" s="32">
        <v>43170</v>
      </c>
      <c r="O643" s="16">
        <f t="shared" si="33"/>
        <v>18</v>
      </c>
      <c r="P643" s="17">
        <f>COUNTIF($X:$X,X643)</f>
        <v>17</v>
      </c>
      <c r="Q643" s="17">
        <f>VLOOKUP("M"&amp;TEXT(G643,"0"),Punten!$A$1:$D$40,4,FALSE)</f>
        <v>3</v>
      </c>
      <c r="R643" s="17">
        <f>VLOOKUP("M"&amp;TEXT(H643,"0"),Punten!$A$1:$D$40,4,FALSE)</f>
        <v>3</v>
      </c>
      <c r="S643" s="17">
        <f>VLOOKUP("M"&amp;TEXT(I643,"0"),Punten!$A$1:$D$40,4,FALSE)</f>
        <v>3</v>
      </c>
      <c r="T643" s="17">
        <f>VLOOKUP("K"&amp;TEXT(K643,"0"),Punten!$A$1:$D$40,4,FALSE)</f>
        <v>0</v>
      </c>
      <c r="U643" s="17">
        <f>VLOOKUP("H"&amp;TEXT(L643,"0"),Punten!$A$1:$D$49,4,FALSE)</f>
        <v>0</v>
      </c>
      <c r="V643" s="17">
        <f>VLOOKUP("F"&amp;TEXT(M643,"0"),Punten!$A$1:$D$39,4,FALSE)</f>
        <v>0</v>
      </c>
      <c r="W643" s="17">
        <f t="shared" ref="W643:W706" si="34">SUM(Q643:V643)</f>
        <v>9</v>
      </c>
      <c r="X643" s="17" t="str">
        <f t="shared" ref="X643:X706" si="35">N643&amp;A643</f>
        <v>43170G13</v>
      </c>
      <c r="Y643" s="17" t="str">
        <f>VLOOKUP(A643,'Klasse omschrijving'!$A$1:$B$44,2,FALSE)</f>
        <v>Girls 13/14 jaar</v>
      </c>
    </row>
    <row r="644" spans="1:25" ht="14.4" x14ac:dyDescent="0.3">
      <c r="A644" s="3" t="s">
        <v>59</v>
      </c>
      <c r="B644" s="3">
        <v>52729</v>
      </c>
      <c r="C644" s="3" t="s">
        <v>113</v>
      </c>
      <c r="D644" s="3" t="s">
        <v>620</v>
      </c>
      <c r="E644" s="18">
        <v>33588</v>
      </c>
      <c r="F644" s="3" t="s">
        <v>206</v>
      </c>
      <c r="G644" s="3">
        <v>1</v>
      </c>
      <c r="H644" s="3">
        <v>1</v>
      </c>
      <c r="I644" s="3">
        <v>1</v>
      </c>
      <c r="J644" s="3"/>
      <c r="K644" s="3"/>
      <c r="L644" s="3">
        <v>1</v>
      </c>
      <c r="M644" s="3">
        <v>1</v>
      </c>
      <c r="N644" s="32">
        <v>43170</v>
      </c>
      <c r="O644" s="16">
        <f t="shared" si="33"/>
        <v>3</v>
      </c>
      <c r="P644" s="17">
        <f>COUNTIF($X:$X,X644)</f>
        <v>22</v>
      </c>
      <c r="Q644" s="17">
        <f>VLOOKUP("M"&amp;TEXT(G644,"0"),Punten!$A$1:$D$40,4,FALSE)</f>
        <v>8</v>
      </c>
      <c r="R644" s="17">
        <f>VLOOKUP("M"&amp;TEXT(H644,"0"),Punten!$A$1:$D$40,4,FALSE)</f>
        <v>8</v>
      </c>
      <c r="S644" s="17">
        <f>VLOOKUP("M"&amp;TEXT(I644,"0"),Punten!$A$1:$D$40,4,FALSE)</f>
        <v>8</v>
      </c>
      <c r="T644" s="17">
        <f>VLOOKUP("K"&amp;TEXT(K644,"0"),Punten!$A$1:$D$40,4,FALSE)</f>
        <v>0</v>
      </c>
      <c r="U644" s="17">
        <f>VLOOKUP("H"&amp;TEXT(L644,"0"),Punten!$A$1:$D$49,4,FALSE)</f>
        <v>5</v>
      </c>
      <c r="V644" s="17">
        <f>VLOOKUP("F"&amp;TEXT(M644,"0"),Punten!$A$1:$D$39,4,FALSE)</f>
        <v>50</v>
      </c>
      <c r="W644" s="17">
        <f t="shared" si="34"/>
        <v>79</v>
      </c>
      <c r="X644" s="17" t="str">
        <f t="shared" si="35"/>
        <v>43170G15</v>
      </c>
      <c r="Y644" s="17" t="str">
        <f>VLOOKUP(A644,'Klasse omschrijving'!$A$1:$B$44,2,FALSE)</f>
        <v>Girls 15+</v>
      </c>
    </row>
    <row r="645" spans="1:25" ht="14.4" x14ac:dyDescent="0.3">
      <c r="A645" s="3" t="s">
        <v>59</v>
      </c>
      <c r="B645" s="3">
        <v>95908821</v>
      </c>
      <c r="C645" s="3" t="s">
        <v>214</v>
      </c>
      <c r="D645" s="3" t="s">
        <v>1141</v>
      </c>
      <c r="E645" s="18">
        <v>32809</v>
      </c>
      <c r="F645" s="3"/>
      <c r="G645" s="3">
        <v>2</v>
      </c>
      <c r="H645" s="3">
        <v>2</v>
      </c>
      <c r="I645" s="3">
        <v>2</v>
      </c>
      <c r="J645" s="3"/>
      <c r="K645" s="3"/>
      <c r="L645" s="3">
        <v>1</v>
      </c>
      <c r="M645" s="3">
        <v>2</v>
      </c>
      <c r="N645" s="32">
        <v>43170</v>
      </c>
      <c r="O645" s="16">
        <f t="shared" si="33"/>
        <v>6</v>
      </c>
      <c r="P645" s="17">
        <f>COUNTIF($X:$X,X645)</f>
        <v>22</v>
      </c>
      <c r="Q645" s="17">
        <f>VLOOKUP("M"&amp;TEXT(G645,"0"),Punten!$A$1:$D$40,4,FALSE)</f>
        <v>7</v>
      </c>
      <c r="R645" s="17">
        <f>VLOOKUP("M"&amp;TEXT(H645,"0"),Punten!$A$1:$D$40,4,FALSE)</f>
        <v>7</v>
      </c>
      <c r="S645" s="17">
        <f>VLOOKUP("M"&amp;TEXT(I645,"0"),Punten!$A$1:$D$40,4,FALSE)</f>
        <v>7</v>
      </c>
      <c r="T645" s="17">
        <f>VLOOKUP("K"&amp;TEXT(K645,"0"),Punten!$A$1:$D$40,4,FALSE)</f>
        <v>0</v>
      </c>
      <c r="U645" s="17">
        <f>VLOOKUP("H"&amp;TEXT(L645,"0"),Punten!$A$1:$D$49,4,FALSE)</f>
        <v>5</v>
      </c>
      <c r="V645" s="17">
        <f>VLOOKUP("F"&amp;TEXT(M645,"0"),Punten!$A$1:$D$39,4,FALSE)</f>
        <v>30</v>
      </c>
      <c r="W645" s="17">
        <f t="shared" si="34"/>
        <v>56</v>
      </c>
      <c r="X645" s="17" t="str">
        <f t="shared" si="35"/>
        <v>43170G15</v>
      </c>
      <c r="Y645" s="17" t="str">
        <f>VLOOKUP(A645,'Klasse omschrijving'!$A$1:$B$44,2,FALSE)</f>
        <v>Girls 15+</v>
      </c>
    </row>
    <row r="646" spans="1:25" ht="14.4" x14ac:dyDescent="0.3">
      <c r="A646" s="3" t="s">
        <v>59</v>
      </c>
      <c r="B646" s="3">
        <v>45028</v>
      </c>
      <c r="C646" s="3" t="s">
        <v>95</v>
      </c>
      <c r="D646" s="3" t="s">
        <v>355</v>
      </c>
      <c r="E646" s="18">
        <v>36792</v>
      </c>
      <c r="F646" s="3" t="s">
        <v>247</v>
      </c>
      <c r="G646" s="3">
        <v>1</v>
      </c>
      <c r="H646" s="3">
        <v>1</v>
      </c>
      <c r="I646" s="3">
        <v>1</v>
      </c>
      <c r="J646" s="3"/>
      <c r="K646" s="3"/>
      <c r="L646" s="3">
        <v>2</v>
      </c>
      <c r="M646" s="3">
        <v>3</v>
      </c>
      <c r="N646" s="32">
        <v>43170</v>
      </c>
      <c r="O646" s="16">
        <f t="shared" si="33"/>
        <v>3</v>
      </c>
      <c r="P646" s="17">
        <f>COUNTIF($X:$X,X646)</f>
        <v>22</v>
      </c>
      <c r="Q646" s="17">
        <f>VLOOKUP("M"&amp;TEXT(G646,"0"),Punten!$A$1:$D$40,4,FALSE)</f>
        <v>8</v>
      </c>
      <c r="R646" s="17">
        <f>VLOOKUP("M"&amp;TEXT(H646,"0"),Punten!$A$1:$D$40,4,FALSE)</f>
        <v>8</v>
      </c>
      <c r="S646" s="17">
        <f>VLOOKUP("M"&amp;TEXT(I646,"0"),Punten!$A$1:$D$40,4,FALSE)</f>
        <v>8</v>
      </c>
      <c r="T646" s="17">
        <f>VLOOKUP("K"&amp;TEXT(K646,"0"),Punten!$A$1:$D$40,4,FALSE)</f>
        <v>0</v>
      </c>
      <c r="U646" s="17">
        <f>VLOOKUP("H"&amp;TEXT(L646,"0"),Punten!$A$1:$D$49,4,FALSE)</f>
        <v>5</v>
      </c>
      <c r="V646" s="17">
        <f>VLOOKUP("F"&amp;TEXT(M646,"0"),Punten!$A$1:$D$39,4,FALSE)</f>
        <v>25</v>
      </c>
      <c r="W646" s="17">
        <f t="shared" si="34"/>
        <v>54</v>
      </c>
      <c r="X646" s="17" t="str">
        <f t="shared" si="35"/>
        <v>43170G15</v>
      </c>
      <c r="Y646" s="17" t="str">
        <f>VLOOKUP(A646,'Klasse omschrijving'!$A$1:$B$44,2,FALSE)</f>
        <v>Girls 15+</v>
      </c>
    </row>
    <row r="647" spans="1:25" ht="14.4" x14ac:dyDescent="0.3">
      <c r="A647" s="3" t="s">
        <v>59</v>
      </c>
      <c r="B647" s="3">
        <v>43753</v>
      </c>
      <c r="C647" s="3" t="s">
        <v>225</v>
      </c>
      <c r="D647" s="3" t="s">
        <v>324</v>
      </c>
      <c r="E647" s="18">
        <v>37153</v>
      </c>
      <c r="F647" s="3" t="s">
        <v>1040</v>
      </c>
      <c r="G647" s="3">
        <v>2</v>
      </c>
      <c r="H647" s="3">
        <v>3</v>
      </c>
      <c r="I647" s="3">
        <v>2</v>
      </c>
      <c r="J647" s="3"/>
      <c r="K647" s="3"/>
      <c r="L647" s="3">
        <v>3</v>
      </c>
      <c r="M647" s="3">
        <v>4</v>
      </c>
      <c r="N647" s="32">
        <v>43170</v>
      </c>
      <c r="O647" s="16">
        <f t="shared" si="33"/>
        <v>7</v>
      </c>
      <c r="P647" s="17">
        <f>COUNTIF($X:$X,X647)</f>
        <v>22</v>
      </c>
      <c r="Q647" s="17">
        <f>VLOOKUP("M"&amp;TEXT(G647,"0"),Punten!$A$1:$D$40,4,FALSE)</f>
        <v>7</v>
      </c>
      <c r="R647" s="17">
        <f>VLOOKUP("M"&amp;TEXT(H647,"0"),Punten!$A$1:$D$40,4,FALSE)</f>
        <v>6</v>
      </c>
      <c r="S647" s="17">
        <f>VLOOKUP("M"&amp;TEXT(I647,"0"),Punten!$A$1:$D$40,4,FALSE)</f>
        <v>7</v>
      </c>
      <c r="T647" s="17">
        <f>VLOOKUP("K"&amp;TEXT(K647,"0"),Punten!$A$1:$D$40,4,FALSE)</f>
        <v>0</v>
      </c>
      <c r="U647" s="17">
        <f>VLOOKUP("H"&amp;TEXT(L647,"0"),Punten!$A$1:$D$49,4,FALSE)</f>
        <v>5</v>
      </c>
      <c r="V647" s="17">
        <f>VLOOKUP("F"&amp;TEXT(M647,"0"),Punten!$A$1:$D$39,4,FALSE)</f>
        <v>20</v>
      </c>
      <c r="W647" s="17">
        <f t="shared" si="34"/>
        <v>45</v>
      </c>
      <c r="X647" s="17" t="str">
        <f t="shared" si="35"/>
        <v>43170G15</v>
      </c>
      <c r="Y647" s="17" t="str">
        <f>VLOOKUP(A647,'Klasse omschrijving'!$A$1:$B$44,2,FALSE)</f>
        <v>Girls 15+</v>
      </c>
    </row>
    <row r="648" spans="1:25" ht="14.4" x14ac:dyDescent="0.3">
      <c r="A648" s="3" t="s">
        <v>59</v>
      </c>
      <c r="B648" s="3">
        <v>46274</v>
      </c>
      <c r="C648" s="3" t="s">
        <v>782</v>
      </c>
      <c r="D648" s="3" t="s">
        <v>763</v>
      </c>
      <c r="E648" s="18">
        <v>37380</v>
      </c>
      <c r="F648" s="3" t="s">
        <v>216</v>
      </c>
      <c r="G648" s="3">
        <v>1</v>
      </c>
      <c r="H648" s="3">
        <v>1</v>
      </c>
      <c r="I648" s="3">
        <v>1</v>
      </c>
      <c r="J648" s="3"/>
      <c r="K648" s="3"/>
      <c r="L648" s="3">
        <v>3</v>
      </c>
      <c r="M648" s="3">
        <v>5</v>
      </c>
      <c r="N648" s="32">
        <v>43170</v>
      </c>
      <c r="O648" s="16">
        <f t="shared" si="33"/>
        <v>3</v>
      </c>
      <c r="P648" s="17">
        <f>COUNTIF($X:$X,X648)</f>
        <v>22</v>
      </c>
      <c r="Q648" s="17">
        <f>VLOOKUP("M"&amp;TEXT(G648,"0"),Punten!$A$1:$D$40,4,FALSE)</f>
        <v>8</v>
      </c>
      <c r="R648" s="17">
        <f>VLOOKUP("M"&amp;TEXT(H648,"0"),Punten!$A$1:$D$40,4,FALSE)</f>
        <v>8</v>
      </c>
      <c r="S648" s="17">
        <f>VLOOKUP("M"&amp;TEXT(I648,"0"),Punten!$A$1:$D$40,4,FALSE)</f>
        <v>8</v>
      </c>
      <c r="T648" s="17">
        <f>VLOOKUP("K"&amp;TEXT(K648,"0"),Punten!$A$1:$D$40,4,FALSE)</f>
        <v>0</v>
      </c>
      <c r="U648" s="17">
        <f>VLOOKUP("H"&amp;TEXT(L648,"0"),Punten!$A$1:$D$49,4,FALSE)</f>
        <v>5</v>
      </c>
      <c r="V648" s="17">
        <f>VLOOKUP("F"&amp;TEXT(M648,"0"),Punten!$A$1:$D$39,4,FALSE)</f>
        <v>17</v>
      </c>
      <c r="W648" s="17">
        <f t="shared" si="34"/>
        <v>46</v>
      </c>
      <c r="X648" s="17" t="str">
        <f t="shared" si="35"/>
        <v>43170G15</v>
      </c>
      <c r="Y648" s="17" t="str">
        <f>VLOOKUP(A648,'Klasse omschrijving'!$A$1:$B$44,2,FALSE)</f>
        <v>Girls 15+</v>
      </c>
    </row>
    <row r="649" spans="1:25" ht="14.4" x14ac:dyDescent="0.3">
      <c r="A649" s="3" t="s">
        <v>59</v>
      </c>
      <c r="B649" s="3">
        <v>42710</v>
      </c>
      <c r="C649" s="3" t="s">
        <v>173</v>
      </c>
      <c r="D649" s="3" t="s">
        <v>237</v>
      </c>
      <c r="E649" s="18">
        <v>37666</v>
      </c>
      <c r="F649" s="3" t="s">
        <v>1036</v>
      </c>
      <c r="G649" s="3">
        <v>3</v>
      </c>
      <c r="H649" s="3">
        <v>4</v>
      </c>
      <c r="I649" s="3">
        <v>3</v>
      </c>
      <c r="J649" s="3"/>
      <c r="K649" s="3"/>
      <c r="L649" s="3">
        <v>4</v>
      </c>
      <c r="M649" s="3">
        <v>6</v>
      </c>
      <c r="N649" s="32">
        <v>43170</v>
      </c>
      <c r="O649" s="16">
        <f t="shared" si="33"/>
        <v>10</v>
      </c>
      <c r="P649" s="17">
        <f>COUNTIF($X:$X,X649)</f>
        <v>22</v>
      </c>
      <c r="Q649" s="17">
        <f>VLOOKUP("M"&amp;TEXT(G649,"0"),Punten!$A$1:$D$40,4,FALSE)</f>
        <v>6</v>
      </c>
      <c r="R649" s="17">
        <f>VLOOKUP("M"&amp;TEXT(H649,"0"),Punten!$A$1:$D$40,4,FALSE)</f>
        <v>5</v>
      </c>
      <c r="S649" s="17">
        <f>VLOOKUP("M"&amp;TEXT(I649,"0"),Punten!$A$1:$D$40,4,FALSE)</f>
        <v>6</v>
      </c>
      <c r="T649" s="17">
        <f>VLOOKUP("K"&amp;TEXT(K649,"0"),Punten!$A$1:$D$40,4,FALSE)</f>
        <v>0</v>
      </c>
      <c r="U649" s="17">
        <f>VLOOKUP("H"&amp;TEXT(L649,"0"),Punten!$A$1:$D$49,4,FALSE)</f>
        <v>5</v>
      </c>
      <c r="V649" s="17">
        <f>VLOOKUP("F"&amp;TEXT(M649,"0"),Punten!$A$1:$D$39,4,FALSE)</f>
        <v>15</v>
      </c>
      <c r="W649" s="17">
        <f t="shared" si="34"/>
        <v>37</v>
      </c>
      <c r="X649" s="17" t="str">
        <f t="shared" si="35"/>
        <v>43170G15</v>
      </c>
      <c r="Y649" s="17" t="str">
        <f>VLOOKUP(A649,'Klasse omschrijving'!$A$1:$B$44,2,FALSE)</f>
        <v>Girls 15+</v>
      </c>
    </row>
    <row r="650" spans="1:25" ht="14.4" x14ac:dyDescent="0.3">
      <c r="A650" s="3" t="s">
        <v>59</v>
      </c>
      <c r="B650" s="3">
        <v>46261</v>
      </c>
      <c r="C650" s="3" t="s">
        <v>97</v>
      </c>
      <c r="D650" s="3" t="s">
        <v>789</v>
      </c>
      <c r="E650" s="18">
        <v>36041</v>
      </c>
      <c r="F650" s="3" t="s">
        <v>1036</v>
      </c>
      <c r="G650" s="3">
        <v>2</v>
      </c>
      <c r="H650" s="3">
        <v>2</v>
      </c>
      <c r="I650" s="3">
        <v>2</v>
      </c>
      <c r="J650" s="3"/>
      <c r="K650" s="3"/>
      <c r="L650" s="3">
        <v>2</v>
      </c>
      <c r="M650" s="3">
        <v>7</v>
      </c>
      <c r="N650" s="32">
        <v>43170</v>
      </c>
      <c r="O650" s="16">
        <f t="shared" si="33"/>
        <v>6</v>
      </c>
      <c r="P650" s="17">
        <f>COUNTIF($X:$X,X650)</f>
        <v>22</v>
      </c>
      <c r="Q650" s="17">
        <f>VLOOKUP("M"&amp;TEXT(G650,"0"),Punten!$A$1:$D$40,4,FALSE)</f>
        <v>7</v>
      </c>
      <c r="R650" s="17">
        <f>VLOOKUP("M"&amp;TEXT(H650,"0"),Punten!$A$1:$D$40,4,FALSE)</f>
        <v>7</v>
      </c>
      <c r="S650" s="17">
        <f>VLOOKUP("M"&amp;TEXT(I650,"0"),Punten!$A$1:$D$40,4,FALSE)</f>
        <v>7</v>
      </c>
      <c r="T650" s="17">
        <f>VLOOKUP("K"&amp;TEXT(K650,"0"),Punten!$A$1:$D$40,4,FALSE)</f>
        <v>0</v>
      </c>
      <c r="U650" s="17">
        <f>VLOOKUP("H"&amp;TEXT(L650,"0"),Punten!$A$1:$D$49,4,FALSE)</f>
        <v>5</v>
      </c>
      <c r="V650" s="17">
        <f>VLOOKUP("F"&amp;TEXT(M650,"0"),Punten!$A$1:$D$39,4,FALSE)</f>
        <v>13</v>
      </c>
      <c r="W650" s="17">
        <f t="shared" si="34"/>
        <v>39</v>
      </c>
      <c r="X650" s="17" t="str">
        <f t="shared" si="35"/>
        <v>43170G15</v>
      </c>
      <c r="Y650" s="17" t="str">
        <f>VLOOKUP(A650,'Klasse omschrijving'!$A$1:$B$44,2,FALSE)</f>
        <v>Girls 15+</v>
      </c>
    </row>
    <row r="651" spans="1:25" ht="14.4" x14ac:dyDescent="0.3">
      <c r="A651" s="3" t="s">
        <v>59</v>
      </c>
      <c r="B651" s="3">
        <v>51476</v>
      </c>
      <c r="C651" s="3" t="s">
        <v>1142</v>
      </c>
      <c r="D651" s="3" t="s">
        <v>1143</v>
      </c>
      <c r="E651" s="18">
        <v>37681</v>
      </c>
      <c r="F651" s="3" t="s">
        <v>233</v>
      </c>
      <c r="G651" s="3">
        <v>4</v>
      </c>
      <c r="H651" s="3">
        <v>2</v>
      </c>
      <c r="I651" s="3">
        <v>4</v>
      </c>
      <c r="J651" s="3"/>
      <c r="K651" s="3"/>
      <c r="L651" s="3">
        <v>4</v>
      </c>
      <c r="M651" s="3">
        <v>8</v>
      </c>
      <c r="N651" s="32">
        <v>43170</v>
      </c>
      <c r="O651" s="16">
        <f t="shared" si="33"/>
        <v>10</v>
      </c>
      <c r="P651" s="17">
        <f>COUNTIF($X:$X,X651)</f>
        <v>22</v>
      </c>
      <c r="Q651" s="17">
        <f>VLOOKUP("M"&amp;TEXT(G651,"0"),Punten!$A$1:$D$40,4,FALSE)</f>
        <v>5</v>
      </c>
      <c r="R651" s="17">
        <f>VLOOKUP("M"&amp;TEXT(H651,"0"),Punten!$A$1:$D$40,4,FALSE)</f>
        <v>7</v>
      </c>
      <c r="S651" s="17">
        <f>VLOOKUP("M"&amp;TEXT(I651,"0"),Punten!$A$1:$D$40,4,FALSE)</f>
        <v>5</v>
      </c>
      <c r="T651" s="17">
        <f>VLOOKUP("K"&amp;TEXT(K651,"0"),Punten!$A$1:$D$40,4,FALSE)</f>
        <v>0</v>
      </c>
      <c r="U651" s="17">
        <f>VLOOKUP("H"&amp;TEXT(L651,"0"),Punten!$A$1:$D$49,4,FALSE)</f>
        <v>5</v>
      </c>
      <c r="V651" s="17">
        <f>VLOOKUP("F"&amp;TEXT(M651,"0"),Punten!$A$1:$D$39,4,FALSE)</f>
        <v>11</v>
      </c>
      <c r="W651" s="17">
        <f t="shared" si="34"/>
        <v>33</v>
      </c>
      <c r="X651" s="17" t="str">
        <f t="shared" si="35"/>
        <v>43170G15</v>
      </c>
      <c r="Y651" s="17" t="str">
        <f>VLOOKUP(A651,'Klasse omschrijving'!$A$1:$B$44,2,FALSE)</f>
        <v>Girls 15+</v>
      </c>
    </row>
    <row r="652" spans="1:25" ht="14.4" x14ac:dyDescent="0.3">
      <c r="A652" s="3" t="s">
        <v>59</v>
      </c>
      <c r="B652" s="3">
        <v>52537</v>
      </c>
      <c r="C652" s="3" t="s">
        <v>93</v>
      </c>
      <c r="D652" s="3" t="s">
        <v>870</v>
      </c>
      <c r="E652" s="18">
        <v>36651</v>
      </c>
      <c r="F652" s="3" t="s">
        <v>1061</v>
      </c>
      <c r="G652" s="3">
        <v>3</v>
      </c>
      <c r="H652" s="3">
        <v>3</v>
      </c>
      <c r="I652" s="3">
        <v>3</v>
      </c>
      <c r="J652" s="3"/>
      <c r="K652" s="3"/>
      <c r="L652" s="3">
        <v>5</v>
      </c>
      <c r="M652" s="3"/>
      <c r="N652" s="32">
        <v>43170</v>
      </c>
      <c r="O652" s="16">
        <f t="shared" si="33"/>
        <v>9</v>
      </c>
      <c r="P652" s="17">
        <f>COUNTIF($X:$X,X652)</f>
        <v>22</v>
      </c>
      <c r="Q652" s="17">
        <f>VLOOKUP("M"&amp;TEXT(G652,"0"),Punten!$A$1:$D$40,4,FALSE)</f>
        <v>6</v>
      </c>
      <c r="R652" s="17">
        <f>VLOOKUP("M"&amp;TEXT(H652,"0"),Punten!$A$1:$D$40,4,FALSE)</f>
        <v>6</v>
      </c>
      <c r="S652" s="17">
        <f>VLOOKUP("M"&amp;TEXT(I652,"0"),Punten!$A$1:$D$40,4,FALSE)</f>
        <v>6</v>
      </c>
      <c r="T652" s="17">
        <f>VLOOKUP("K"&amp;TEXT(K652,"0"),Punten!$A$1:$D$40,4,FALSE)</f>
        <v>0</v>
      </c>
      <c r="U652" s="17">
        <f>VLOOKUP("H"&amp;TEXT(L652,"0"),Punten!$A$1:$D$49,4,FALSE)</f>
        <v>4</v>
      </c>
      <c r="V652" s="17">
        <f>VLOOKUP("F"&amp;TEXT(M652,"0"),Punten!$A$1:$D$39,4,FALSE)</f>
        <v>0</v>
      </c>
      <c r="W652" s="17">
        <f t="shared" si="34"/>
        <v>22</v>
      </c>
      <c r="X652" s="17" t="str">
        <f t="shared" si="35"/>
        <v>43170G15</v>
      </c>
      <c r="Y652" s="17" t="str">
        <f>VLOOKUP(A652,'Klasse omschrijving'!$A$1:$B$44,2,FALSE)</f>
        <v>Girls 15+</v>
      </c>
    </row>
    <row r="653" spans="1:25" ht="14.4" x14ac:dyDescent="0.3">
      <c r="A653" s="3" t="s">
        <v>59</v>
      </c>
      <c r="B653" s="3">
        <v>53486</v>
      </c>
      <c r="C653" s="3" t="s">
        <v>141</v>
      </c>
      <c r="D653" s="3" t="s">
        <v>1144</v>
      </c>
      <c r="E653" s="18">
        <v>35837</v>
      </c>
      <c r="F653" s="3" t="s">
        <v>71</v>
      </c>
      <c r="G653" s="3">
        <v>4</v>
      </c>
      <c r="H653" s="3">
        <v>4</v>
      </c>
      <c r="I653" s="3">
        <v>4</v>
      </c>
      <c r="J653" s="3"/>
      <c r="K653" s="3"/>
      <c r="L653" s="3">
        <v>5</v>
      </c>
      <c r="M653" s="3"/>
      <c r="N653" s="32">
        <v>43170</v>
      </c>
      <c r="O653" s="16">
        <f t="shared" si="33"/>
        <v>12</v>
      </c>
      <c r="P653" s="17">
        <f>COUNTIF($X:$X,X653)</f>
        <v>22</v>
      </c>
      <c r="Q653" s="17">
        <f>VLOOKUP("M"&amp;TEXT(G653,"0"),Punten!$A$1:$D$40,4,FALSE)</f>
        <v>5</v>
      </c>
      <c r="R653" s="17">
        <f>VLOOKUP("M"&amp;TEXT(H653,"0"),Punten!$A$1:$D$40,4,FALSE)</f>
        <v>5</v>
      </c>
      <c r="S653" s="17">
        <f>VLOOKUP("M"&amp;TEXT(I653,"0"),Punten!$A$1:$D$40,4,FALSE)</f>
        <v>5</v>
      </c>
      <c r="T653" s="17">
        <f>VLOOKUP("K"&amp;TEXT(K653,"0"),Punten!$A$1:$D$40,4,FALSE)</f>
        <v>0</v>
      </c>
      <c r="U653" s="17">
        <f>VLOOKUP("H"&amp;TEXT(L653,"0"),Punten!$A$1:$D$49,4,FALSE)</f>
        <v>4</v>
      </c>
      <c r="V653" s="17">
        <f>VLOOKUP("F"&amp;TEXT(M653,"0"),Punten!$A$1:$D$39,4,FALSE)</f>
        <v>0</v>
      </c>
      <c r="W653" s="17">
        <f t="shared" si="34"/>
        <v>19</v>
      </c>
      <c r="X653" s="17" t="str">
        <f t="shared" si="35"/>
        <v>43170G15</v>
      </c>
      <c r="Y653" s="17" t="str">
        <f>VLOOKUP(A653,'Klasse omschrijving'!$A$1:$B$44,2,FALSE)</f>
        <v>Girls 15+</v>
      </c>
    </row>
    <row r="654" spans="1:25" ht="14.4" x14ac:dyDescent="0.3">
      <c r="A654" s="3" t="s">
        <v>59</v>
      </c>
      <c r="B654" s="3">
        <v>49278</v>
      </c>
      <c r="C654" s="3" t="s">
        <v>116</v>
      </c>
      <c r="D654" s="3" t="s">
        <v>356</v>
      </c>
      <c r="E654" s="18">
        <v>37308</v>
      </c>
      <c r="F654" s="3" t="s">
        <v>202</v>
      </c>
      <c r="G654" s="3">
        <v>2</v>
      </c>
      <c r="H654" s="3">
        <v>1</v>
      </c>
      <c r="I654" s="3">
        <v>1</v>
      </c>
      <c r="J654" s="3"/>
      <c r="K654" s="3"/>
      <c r="L654" s="3">
        <v>6</v>
      </c>
      <c r="M654" s="3"/>
      <c r="N654" s="32">
        <v>43170</v>
      </c>
      <c r="O654" s="16">
        <f t="shared" si="33"/>
        <v>4</v>
      </c>
      <c r="P654" s="17">
        <f>COUNTIF($X:$X,X654)</f>
        <v>22</v>
      </c>
      <c r="Q654" s="17">
        <f>VLOOKUP("M"&amp;TEXT(G654,"0"),Punten!$A$1:$D$40,4,FALSE)</f>
        <v>7</v>
      </c>
      <c r="R654" s="17">
        <f>VLOOKUP("M"&amp;TEXT(H654,"0"),Punten!$A$1:$D$40,4,FALSE)</f>
        <v>8</v>
      </c>
      <c r="S654" s="17">
        <f>VLOOKUP("M"&amp;TEXT(I654,"0"),Punten!$A$1:$D$40,4,FALSE)</f>
        <v>8</v>
      </c>
      <c r="T654" s="17">
        <f>VLOOKUP("K"&amp;TEXT(K654,"0"),Punten!$A$1:$D$40,4,FALSE)</f>
        <v>0</v>
      </c>
      <c r="U654" s="17">
        <f>VLOOKUP("H"&amp;TEXT(L654,"0"),Punten!$A$1:$D$49,4,FALSE)</f>
        <v>3</v>
      </c>
      <c r="V654" s="17">
        <f>VLOOKUP("F"&amp;TEXT(M654,"0"),Punten!$A$1:$D$39,4,FALSE)</f>
        <v>0</v>
      </c>
      <c r="W654" s="17">
        <f t="shared" si="34"/>
        <v>26</v>
      </c>
      <c r="X654" s="17" t="str">
        <f t="shared" si="35"/>
        <v>43170G15</v>
      </c>
      <c r="Y654" s="17" t="str">
        <f>VLOOKUP(A654,'Klasse omschrijving'!$A$1:$B$44,2,FALSE)</f>
        <v>Girls 15+</v>
      </c>
    </row>
    <row r="655" spans="1:25" ht="14.4" x14ac:dyDescent="0.3">
      <c r="A655" s="3" t="s">
        <v>59</v>
      </c>
      <c r="B655" s="3">
        <v>43118</v>
      </c>
      <c r="C655" s="3" t="s">
        <v>133</v>
      </c>
      <c r="D655" s="3" t="s">
        <v>325</v>
      </c>
      <c r="E655" s="18">
        <v>37701</v>
      </c>
      <c r="F655" s="3" t="s">
        <v>1042</v>
      </c>
      <c r="G655" s="3">
        <v>3</v>
      </c>
      <c r="H655" s="3">
        <v>3</v>
      </c>
      <c r="I655" s="3">
        <v>4</v>
      </c>
      <c r="J655" s="3"/>
      <c r="K655" s="3"/>
      <c r="L655" s="3">
        <v>6</v>
      </c>
      <c r="M655" s="3"/>
      <c r="N655" s="32">
        <v>43170</v>
      </c>
      <c r="O655" s="16">
        <f t="shared" si="33"/>
        <v>10</v>
      </c>
      <c r="P655" s="17">
        <f>COUNTIF($X:$X,X655)</f>
        <v>22</v>
      </c>
      <c r="Q655" s="17">
        <f>VLOOKUP("M"&amp;TEXT(G655,"0"),Punten!$A$1:$D$40,4,FALSE)</f>
        <v>6</v>
      </c>
      <c r="R655" s="17">
        <f>VLOOKUP("M"&amp;TEXT(H655,"0"),Punten!$A$1:$D$40,4,FALSE)</f>
        <v>6</v>
      </c>
      <c r="S655" s="17">
        <f>VLOOKUP("M"&amp;TEXT(I655,"0"),Punten!$A$1:$D$40,4,FALSE)</f>
        <v>5</v>
      </c>
      <c r="T655" s="17">
        <f>VLOOKUP("K"&amp;TEXT(K655,"0"),Punten!$A$1:$D$40,4,FALSE)</f>
        <v>0</v>
      </c>
      <c r="U655" s="17">
        <f>VLOOKUP("H"&amp;TEXT(L655,"0"),Punten!$A$1:$D$49,4,FALSE)</f>
        <v>3</v>
      </c>
      <c r="V655" s="17">
        <f>VLOOKUP("F"&amp;TEXT(M655,"0"),Punten!$A$1:$D$39,4,FALSE)</f>
        <v>0</v>
      </c>
      <c r="W655" s="17">
        <f t="shared" si="34"/>
        <v>20</v>
      </c>
      <c r="X655" s="17" t="str">
        <f t="shared" si="35"/>
        <v>43170G15</v>
      </c>
      <c r="Y655" s="17" t="str">
        <f>VLOOKUP(A655,'Klasse omschrijving'!$A$1:$B$44,2,FALSE)</f>
        <v>Girls 15+</v>
      </c>
    </row>
    <row r="656" spans="1:25" ht="14.4" x14ac:dyDescent="0.3">
      <c r="A656" s="3" t="s">
        <v>59</v>
      </c>
      <c r="B656" s="3">
        <v>96023181</v>
      </c>
      <c r="C656" s="3" t="s">
        <v>1145</v>
      </c>
      <c r="D656" s="3" t="s">
        <v>1146</v>
      </c>
      <c r="E656" s="18">
        <v>36734</v>
      </c>
      <c r="F656" s="3"/>
      <c r="G656" s="3">
        <v>1</v>
      </c>
      <c r="H656" s="3">
        <v>2</v>
      </c>
      <c r="I656" s="3">
        <v>2</v>
      </c>
      <c r="J656" s="3"/>
      <c r="K656" s="3"/>
      <c r="L656" s="3">
        <v>7</v>
      </c>
      <c r="M656" s="3"/>
      <c r="N656" s="32">
        <v>43170</v>
      </c>
      <c r="O656" s="16">
        <f t="shared" si="33"/>
        <v>5</v>
      </c>
      <c r="P656" s="17">
        <f>COUNTIF($X:$X,X656)</f>
        <v>22</v>
      </c>
      <c r="Q656" s="17">
        <f>VLOOKUP("M"&amp;TEXT(G656,"0"),Punten!$A$1:$D$40,4,FALSE)</f>
        <v>8</v>
      </c>
      <c r="R656" s="17">
        <f>VLOOKUP("M"&amp;TEXT(H656,"0"),Punten!$A$1:$D$40,4,FALSE)</f>
        <v>7</v>
      </c>
      <c r="S656" s="17">
        <f>VLOOKUP("M"&amp;TEXT(I656,"0"),Punten!$A$1:$D$40,4,FALSE)</f>
        <v>7</v>
      </c>
      <c r="T656" s="17">
        <f>VLOOKUP("K"&amp;TEXT(K656,"0"),Punten!$A$1:$D$40,4,FALSE)</f>
        <v>0</v>
      </c>
      <c r="U656" s="17">
        <f>VLOOKUP("H"&amp;TEXT(L656,"0"),Punten!$A$1:$D$49,4,FALSE)</f>
        <v>2</v>
      </c>
      <c r="V656" s="17">
        <f>VLOOKUP("F"&amp;TEXT(M656,"0"),Punten!$A$1:$D$39,4,FALSE)</f>
        <v>0</v>
      </c>
      <c r="W656" s="17">
        <f t="shared" si="34"/>
        <v>24</v>
      </c>
      <c r="X656" s="17" t="str">
        <f t="shared" si="35"/>
        <v>43170G15</v>
      </c>
      <c r="Y656" s="17" t="str">
        <f>VLOOKUP(A656,'Klasse omschrijving'!$A$1:$B$44,2,FALSE)</f>
        <v>Girls 15+</v>
      </c>
    </row>
    <row r="657" spans="1:25" ht="14.4" x14ac:dyDescent="0.3">
      <c r="A657" s="3" t="s">
        <v>59</v>
      </c>
      <c r="B657" s="3">
        <v>52541</v>
      </c>
      <c r="C657" s="3" t="s">
        <v>786</v>
      </c>
      <c r="D657" s="3" t="s">
        <v>353</v>
      </c>
      <c r="E657" s="18">
        <v>35765</v>
      </c>
      <c r="F657" s="3" t="s">
        <v>75</v>
      </c>
      <c r="G657" s="3">
        <v>4</v>
      </c>
      <c r="H657" s="3">
        <v>4</v>
      </c>
      <c r="I657" s="3">
        <v>3</v>
      </c>
      <c r="J657" s="3"/>
      <c r="K657" s="3"/>
      <c r="L657" s="3">
        <v>7</v>
      </c>
      <c r="M657" s="3"/>
      <c r="N657" s="32">
        <v>43170</v>
      </c>
      <c r="O657" s="16">
        <f t="shared" si="33"/>
        <v>11</v>
      </c>
      <c r="P657" s="17">
        <f>COUNTIF($X:$X,X657)</f>
        <v>22</v>
      </c>
      <c r="Q657" s="17">
        <f>VLOOKUP("M"&amp;TEXT(G657,"0"),Punten!$A$1:$D$40,4,FALSE)</f>
        <v>5</v>
      </c>
      <c r="R657" s="17">
        <f>VLOOKUP("M"&amp;TEXT(H657,"0"),Punten!$A$1:$D$40,4,FALSE)</f>
        <v>5</v>
      </c>
      <c r="S657" s="17">
        <f>VLOOKUP("M"&amp;TEXT(I657,"0"),Punten!$A$1:$D$40,4,FALSE)</f>
        <v>6</v>
      </c>
      <c r="T657" s="17">
        <f>VLOOKUP("K"&amp;TEXT(K657,"0"),Punten!$A$1:$D$40,4,FALSE)</f>
        <v>0</v>
      </c>
      <c r="U657" s="17">
        <f>VLOOKUP("H"&amp;TEXT(L657,"0"),Punten!$A$1:$D$49,4,FALSE)</f>
        <v>2</v>
      </c>
      <c r="V657" s="17">
        <f>VLOOKUP("F"&amp;TEXT(M657,"0"),Punten!$A$1:$D$39,4,FALSE)</f>
        <v>0</v>
      </c>
      <c r="W657" s="17">
        <f t="shared" si="34"/>
        <v>18</v>
      </c>
      <c r="X657" s="17" t="str">
        <f t="shared" si="35"/>
        <v>43170G15</v>
      </c>
      <c r="Y657" s="17" t="str">
        <f>VLOOKUP(A657,'Klasse omschrijving'!$A$1:$B$44,2,FALSE)</f>
        <v>Girls 15+</v>
      </c>
    </row>
    <row r="658" spans="1:25" ht="14.4" x14ac:dyDescent="0.3">
      <c r="A658" s="3" t="s">
        <v>59</v>
      </c>
      <c r="B658" s="3">
        <v>564</v>
      </c>
      <c r="C658" s="3" t="s">
        <v>118</v>
      </c>
      <c r="D658" s="3" t="s">
        <v>785</v>
      </c>
      <c r="E658" s="18">
        <v>37264</v>
      </c>
      <c r="F658" s="3" t="s">
        <v>997</v>
      </c>
      <c r="G658" s="3">
        <v>4</v>
      </c>
      <c r="H658" s="3">
        <v>4</v>
      </c>
      <c r="I658" s="3">
        <v>3</v>
      </c>
      <c r="J658" s="3"/>
      <c r="K658" s="3"/>
      <c r="L658" s="3">
        <v>8</v>
      </c>
      <c r="M658" s="3"/>
      <c r="N658" s="32">
        <v>43170</v>
      </c>
      <c r="O658" s="16">
        <f t="shared" si="33"/>
        <v>11</v>
      </c>
      <c r="P658" s="17">
        <f>COUNTIF($X:$X,X658)</f>
        <v>22</v>
      </c>
      <c r="Q658" s="17">
        <f>VLOOKUP("M"&amp;TEXT(G658,"0"),Punten!$A$1:$D$40,4,FALSE)</f>
        <v>5</v>
      </c>
      <c r="R658" s="17">
        <f>VLOOKUP("M"&amp;TEXT(H658,"0"),Punten!$A$1:$D$40,4,FALSE)</f>
        <v>5</v>
      </c>
      <c r="S658" s="17">
        <f>VLOOKUP("M"&amp;TEXT(I658,"0"),Punten!$A$1:$D$40,4,FALSE)</f>
        <v>6</v>
      </c>
      <c r="T658" s="17">
        <f>VLOOKUP("K"&amp;TEXT(K658,"0"),Punten!$A$1:$D$40,4,FALSE)</f>
        <v>0</v>
      </c>
      <c r="U658" s="17">
        <f>VLOOKUP("H"&amp;TEXT(L658,"0"),Punten!$A$1:$D$49,4,FALSE)</f>
        <v>1</v>
      </c>
      <c r="V658" s="17">
        <f>VLOOKUP("F"&amp;TEXT(M658,"0"),Punten!$A$1:$D$39,4,FALSE)</f>
        <v>0</v>
      </c>
      <c r="W658" s="17">
        <f t="shared" si="34"/>
        <v>17</v>
      </c>
      <c r="X658" s="17" t="str">
        <f t="shared" si="35"/>
        <v>43170G15</v>
      </c>
      <c r="Y658" s="17" t="str">
        <f>VLOOKUP(A658,'Klasse omschrijving'!$A$1:$B$44,2,FALSE)</f>
        <v>Girls 15+</v>
      </c>
    </row>
    <row r="659" spans="1:25" ht="14.4" x14ac:dyDescent="0.3">
      <c r="A659" s="3" t="s">
        <v>59</v>
      </c>
      <c r="B659" s="3">
        <v>44816</v>
      </c>
      <c r="C659" s="3" t="s">
        <v>175</v>
      </c>
      <c r="D659" s="3" t="s">
        <v>351</v>
      </c>
      <c r="E659" s="18">
        <v>36923</v>
      </c>
      <c r="F659" s="3" t="s">
        <v>208</v>
      </c>
      <c r="G659" s="3">
        <v>3</v>
      </c>
      <c r="H659" s="3">
        <v>3</v>
      </c>
      <c r="I659" s="3">
        <v>4</v>
      </c>
      <c r="J659" s="3"/>
      <c r="K659" s="3"/>
      <c r="L659" s="3">
        <v>8</v>
      </c>
      <c r="M659" s="3"/>
      <c r="N659" s="32">
        <v>43170</v>
      </c>
      <c r="O659" s="16">
        <f t="shared" si="33"/>
        <v>10</v>
      </c>
      <c r="P659" s="17">
        <f>COUNTIF($X:$X,X659)</f>
        <v>22</v>
      </c>
      <c r="Q659" s="17">
        <f>VLOOKUP("M"&amp;TEXT(G659,"0"),Punten!$A$1:$D$40,4,FALSE)</f>
        <v>6</v>
      </c>
      <c r="R659" s="17">
        <f>VLOOKUP("M"&amp;TEXT(H659,"0"),Punten!$A$1:$D$40,4,FALSE)</f>
        <v>6</v>
      </c>
      <c r="S659" s="17">
        <f>VLOOKUP("M"&amp;TEXT(I659,"0"),Punten!$A$1:$D$40,4,FALSE)</f>
        <v>5</v>
      </c>
      <c r="T659" s="17">
        <f>VLOOKUP("K"&amp;TEXT(K659,"0"),Punten!$A$1:$D$40,4,FALSE)</f>
        <v>0</v>
      </c>
      <c r="U659" s="17">
        <f>VLOOKUP("H"&amp;TEXT(L659,"0"),Punten!$A$1:$D$49,4,FALSE)</f>
        <v>1</v>
      </c>
      <c r="V659" s="17">
        <f>VLOOKUP("F"&amp;TEXT(M659,"0"),Punten!$A$1:$D$39,4,FALSE)</f>
        <v>0</v>
      </c>
      <c r="W659" s="17">
        <f t="shared" si="34"/>
        <v>18</v>
      </c>
      <c r="X659" s="17" t="str">
        <f t="shared" si="35"/>
        <v>43170G15</v>
      </c>
      <c r="Y659" s="17" t="str">
        <f>VLOOKUP(A659,'Klasse omschrijving'!$A$1:$B$44,2,FALSE)</f>
        <v>Girls 15+</v>
      </c>
    </row>
    <row r="660" spans="1:25" ht="14.4" x14ac:dyDescent="0.3">
      <c r="A660" s="3" t="s">
        <v>59</v>
      </c>
      <c r="B660" s="3">
        <v>49805</v>
      </c>
      <c r="C660" s="3" t="s">
        <v>357</v>
      </c>
      <c r="D660" s="3" t="s">
        <v>342</v>
      </c>
      <c r="E660" s="18">
        <v>37888</v>
      </c>
      <c r="F660" s="3" t="s">
        <v>180</v>
      </c>
      <c r="G660" s="3">
        <v>5</v>
      </c>
      <c r="H660" s="3">
        <v>5</v>
      </c>
      <c r="I660" s="3">
        <v>5</v>
      </c>
      <c r="J660" s="3"/>
      <c r="K660" s="3"/>
      <c r="L660" s="3"/>
      <c r="M660" s="3"/>
      <c r="N660" s="32">
        <v>43170</v>
      </c>
      <c r="O660" s="16">
        <f t="shared" si="33"/>
        <v>15</v>
      </c>
      <c r="P660" s="17">
        <f>COUNTIF($X:$X,X660)</f>
        <v>22</v>
      </c>
      <c r="Q660" s="17">
        <f>VLOOKUP("M"&amp;TEXT(G660,"0"),Punten!$A$1:$D$40,4,FALSE)</f>
        <v>4</v>
      </c>
      <c r="R660" s="17">
        <f>VLOOKUP("M"&amp;TEXT(H660,"0"),Punten!$A$1:$D$40,4,FALSE)</f>
        <v>4</v>
      </c>
      <c r="S660" s="17">
        <f>VLOOKUP("M"&amp;TEXT(I660,"0"),Punten!$A$1:$D$40,4,FALSE)</f>
        <v>4</v>
      </c>
      <c r="T660" s="17">
        <f>VLOOKUP("K"&amp;TEXT(K660,"0"),Punten!$A$1:$D$40,4,FALSE)</f>
        <v>0</v>
      </c>
      <c r="U660" s="17">
        <f>VLOOKUP("H"&amp;TEXT(L660,"0"),Punten!$A$1:$D$49,4,FALSE)</f>
        <v>0</v>
      </c>
      <c r="V660" s="17">
        <f>VLOOKUP("F"&amp;TEXT(M660,"0"),Punten!$A$1:$D$39,4,FALSE)</f>
        <v>0</v>
      </c>
      <c r="W660" s="17">
        <f t="shared" si="34"/>
        <v>12</v>
      </c>
      <c r="X660" s="17" t="str">
        <f t="shared" si="35"/>
        <v>43170G15</v>
      </c>
      <c r="Y660" s="17" t="str">
        <f>VLOOKUP(A660,'Klasse omschrijving'!$A$1:$B$44,2,FALSE)</f>
        <v>Girls 15+</v>
      </c>
    </row>
    <row r="661" spans="1:25" ht="14.4" x14ac:dyDescent="0.3">
      <c r="A661" s="3" t="s">
        <v>59</v>
      </c>
      <c r="B661" s="3">
        <v>54753</v>
      </c>
      <c r="C661" s="3" t="s">
        <v>167</v>
      </c>
      <c r="D661" s="3" t="s">
        <v>905</v>
      </c>
      <c r="E661" s="18">
        <v>37233</v>
      </c>
      <c r="F661" s="3" t="s">
        <v>110</v>
      </c>
      <c r="G661" s="3">
        <v>5</v>
      </c>
      <c r="H661" s="3">
        <v>5</v>
      </c>
      <c r="I661" s="3">
        <v>5</v>
      </c>
      <c r="J661" s="3"/>
      <c r="K661" s="3"/>
      <c r="L661" s="3"/>
      <c r="M661" s="3"/>
      <c r="N661" s="32">
        <v>43170</v>
      </c>
      <c r="O661" s="16">
        <f t="shared" si="33"/>
        <v>15</v>
      </c>
      <c r="P661" s="17">
        <f>COUNTIF($X:$X,X661)</f>
        <v>22</v>
      </c>
      <c r="Q661" s="17">
        <f>VLOOKUP("M"&amp;TEXT(G661,"0"),Punten!$A$1:$D$40,4,FALSE)</f>
        <v>4</v>
      </c>
      <c r="R661" s="17">
        <f>VLOOKUP("M"&amp;TEXT(H661,"0"),Punten!$A$1:$D$40,4,FALSE)</f>
        <v>4</v>
      </c>
      <c r="S661" s="17">
        <f>VLOOKUP("M"&amp;TEXT(I661,"0"),Punten!$A$1:$D$40,4,FALSE)</f>
        <v>4</v>
      </c>
      <c r="T661" s="17">
        <f>VLOOKUP("K"&amp;TEXT(K661,"0"),Punten!$A$1:$D$40,4,FALSE)</f>
        <v>0</v>
      </c>
      <c r="U661" s="17">
        <f>VLOOKUP("H"&amp;TEXT(L661,"0"),Punten!$A$1:$D$49,4,FALSE)</f>
        <v>0</v>
      </c>
      <c r="V661" s="17">
        <f>VLOOKUP("F"&amp;TEXT(M661,"0"),Punten!$A$1:$D$39,4,FALSE)</f>
        <v>0</v>
      </c>
      <c r="W661" s="17">
        <f t="shared" si="34"/>
        <v>12</v>
      </c>
      <c r="X661" s="17" t="str">
        <f t="shared" si="35"/>
        <v>43170G15</v>
      </c>
      <c r="Y661" s="17" t="str">
        <f>VLOOKUP(A661,'Klasse omschrijving'!$A$1:$B$44,2,FALSE)</f>
        <v>Girls 15+</v>
      </c>
    </row>
    <row r="662" spans="1:25" ht="14.4" x14ac:dyDescent="0.3">
      <c r="A662" s="3" t="s">
        <v>59</v>
      </c>
      <c r="B662" s="3">
        <v>54762</v>
      </c>
      <c r="C662" s="3" t="s">
        <v>67</v>
      </c>
      <c r="D662" s="3" t="s">
        <v>354</v>
      </c>
      <c r="E662" s="18">
        <v>34778</v>
      </c>
      <c r="F662" s="3" t="s">
        <v>111</v>
      </c>
      <c r="G662" s="3">
        <v>5</v>
      </c>
      <c r="H662" s="3">
        <v>5</v>
      </c>
      <c r="I662" s="3">
        <v>5</v>
      </c>
      <c r="J662" s="3"/>
      <c r="K662" s="3"/>
      <c r="L662" s="3"/>
      <c r="M662" s="3"/>
      <c r="N662" s="32">
        <v>43170</v>
      </c>
      <c r="O662" s="16">
        <f t="shared" si="33"/>
        <v>15</v>
      </c>
      <c r="P662" s="17">
        <f>COUNTIF($X:$X,X662)</f>
        <v>22</v>
      </c>
      <c r="Q662" s="17">
        <f>VLOOKUP("M"&amp;TEXT(G662,"0"),Punten!$A$1:$D$40,4,FALSE)</f>
        <v>4</v>
      </c>
      <c r="R662" s="17">
        <f>VLOOKUP("M"&amp;TEXT(H662,"0"),Punten!$A$1:$D$40,4,FALSE)</f>
        <v>4</v>
      </c>
      <c r="S662" s="17">
        <f>VLOOKUP("M"&amp;TEXT(I662,"0"),Punten!$A$1:$D$40,4,FALSE)</f>
        <v>4</v>
      </c>
      <c r="T662" s="17">
        <f>VLOOKUP("K"&amp;TEXT(K662,"0"),Punten!$A$1:$D$40,4,FALSE)</f>
        <v>0</v>
      </c>
      <c r="U662" s="17">
        <f>VLOOKUP("H"&amp;TEXT(L662,"0"),Punten!$A$1:$D$49,4,FALSE)</f>
        <v>0</v>
      </c>
      <c r="V662" s="17">
        <f>VLOOKUP("F"&amp;TEXT(M662,"0"),Punten!$A$1:$D$39,4,FALSE)</f>
        <v>0</v>
      </c>
      <c r="W662" s="17">
        <f t="shared" si="34"/>
        <v>12</v>
      </c>
      <c r="X662" s="17" t="str">
        <f t="shared" si="35"/>
        <v>43170G15</v>
      </c>
      <c r="Y662" s="17" t="str">
        <f>VLOOKUP(A662,'Klasse omschrijving'!$A$1:$B$44,2,FALSE)</f>
        <v>Girls 15+</v>
      </c>
    </row>
    <row r="663" spans="1:25" ht="14.4" x14ac:dyDescent="0.3">
      <c r="A663" s="3" t="s">
        <v>59</v>
      </c>
      <c r="B663" s="3">
        <v>54152</v>
      </c>
      <c r="C663" s="3" t="s">
        <v>1090</v>
      </c>
      <c r="D663" s="3" t="s">
        <v>329</v>
      </c>
      <c r="E663" s="18">
        <v>37803</v>
      </c>
      <c r="F663" s="3" t="s">
        <v>208</v>
      </c>
      <c r="G663" s="3">
        <v>6</v>
      </c>
      <c r="H663" s="3">
        <v>6</v>
      </c>
      <c r="I663" s="3">
        <v>5</v>
      </c>
      <c r="J663" s="3"/>
      <c r="K663" s="3"/>
      <c r="L663" s="3"/>
      <c r="M663" s="3"/>
      <c r="N663" s="32">
        <v>43170</v>
      </c>
      <c r="O663" s="16">
        <f t="shared" si="33"/>
        <v>17</v>
      </c>
      <c r="P663" s="17">
        <f>COUNTIF($X:$X,X663)</f>
        <v>22</v>
      </c>
      <c r="Q663" s="17">
        <f>VLOOKUP("M"&amp;TEXT(G663,"0"),Punten!$A$1:$D$40,4,FALSE)</f>
        <v>3</v>
      </c>
      <c r="R663" s="17">
        <f>VLOOKUP("M"&amp;TEXT(H663,"0"),Punten!$A$1:$D$40,4,FALSE)</f>
        <v>3</v>
      </c>
      <c r="S663" s="17">
        <f>VLOOKUP("M"&amp;TEXT(I663,"0"),Punten!$A$1:$D$40,4,FALSE)</f>
        <v>4</v>
      </c>
      <c r="T663" s="17">
        <f>VLOOKUP("K"&amp;TEXT(K663,"0"),Punten!$A$1:$D$40,4,FALSE)</f>
        <v>0</v>
      </c>
      <c r="U663" s="17">
        <f>VLOOKUP("H"&amp;TEXT(L663,"0"),Punten!$A$1:$D$49,4,FALSE)</f>
        <v>0</v>
      </c>
      <c r="V663" s="17">
        <f>VLOOKUP("F"&amp;TEXT(M663,"0"),Punten!$A$1:$D$39,4,FALSE)</f>
        <v>0</v>
      </c>
      <c r="W663" s="17">
        <f t="shared" si="34"/>
        <v>10</v>
      </c>
      <c r="X663" s="17" t="str">
        <f t="shared" si="35"/>
        <v>43170G15</v>
      </c>
      <c r="Y663" s="17" t="str">
        <f>VLOOKUP(A663,'Klasse omschrijving'!$A$1:$B$44,2,FALSE)</f>
        <v>Girls 15+</v>
      </c>
    </row>
    <row r="664" spans="1:25" ht="14.4" x14ac:dyDescent="0.3">
      <c r="A664" s="3" t="s">
        <v>59</v>
      </c>
      <c r="B664" s="3">
        <v>48920</v>
      </c>
      <c r="C664" s="3" t="s">
        <v>114</v>
      </c>
      <c r="D664" s="3" t="s">
        <v>352</v>
      </c>
      <c r="E664" s="18">
        <v>37169</v>
      </c>
      <c r="F664" s="3" t="s">
        <v>86</v>
      </c>
      <c r="G664" s="3">
        <v>5</v>
      </c>
      <c r="H664" s="3">
        <v>5</v>
      </c>
      <c r="I664" s="3">
        <v>6</v>
      </c>
      <c r="J664" s="3"/>
      <c r="K664" s="3"/>
      <c r="L664" s="3"/>
      <c r="M664" s="3"/>
      <c r="N664" s="32">
        <v>43170</v>
      </c>
      <c r="O664" s="16">
        <f t="shared" si="33"/>
        <v>16</v>
      </c>
      <c r="P664" s="17">
        <f>COUNTIF($X:$X,X664)</f>
        <v>22</v>
      </c>
      <c r="Q664" s="17">
        <f>VLOOKUP("M"&amp;TEXT(G664,"0"),Punten!$A$1:$D$40,4,FALSE)</f>
        <v>4</v>
      </c>
      <c r="R664" s="17">
        <f>VLOOKUP("M"&amp;TEXT(H664,"0"),Punten!$A$1:$D$40,4,FALSE)</f>
        <v>4</v>
      </c>
      <c r="S664" s="17">
        <f>VLOOKUP("M"&amp;TEXT(I664,"0"),Punten!$A$1:$D$40,4,FALSE)</f>
        <v>3</v>
      </c>
      <c r="T664" s="17">
        <f>VLOOKUP("K"&amp;TEXT(K664,"0"),Punten!$A$1:$D$40,4,FALSE)</f>
        <v>0</v>
      </c>
      <c r="U664" s="17">
        <f>VLOOKUP("H"&amp;TEXT(L664,"0"),Punten!$A$1:$D$49,4,FALSE)</f>
        <v>0</v>
      </c>
      <c r="V664" s="17">
        <f>VLOOKUP("F"&amp;TEXT(M664,"0"),Punten!$A$1:$D$39,4,FALSE)</f>
        <v>0</v>
      </c>
      <c r="W664" s="17">
        <f t="shared" si="34"/>
        <v>11</v>
      </c>
      <c r="X664" s="17" t="str">
        <f t="shared" si="35"/>
        <v>43170G15</v>
      </c>
      <c r="Y664" s="17" t="str">
        <f>VLOOKUP(A664,'Klasse omschrijving'!$A$1:$B$44,2,FALSE)</f>
        <v>Girls 15+</v>
      </c>
    </row>
    <row r="665" spans="1:25" ht="14.4" x14ac:dyDescent="0.3">
      <c r="A665" s="3" t="s">
        <v>59</v>
      </c>
      <c r="B665" s="3">
        <v>99991</v>
      </c>
      <c r="C665" s="3" t="s">
        <v>1147</v>
      </c>
      <c r="D665" s="3" t="s">
        <v>1148</v>
      </c>
      <c r="E665" s="18">
        <v>36969</v>
      </c>
      <c r="F665" s="3"/>
      <c r="G665" s="3">
        <v>6</v>
      </c>
      <c r="H665" s="3">
        <v>6</v>
      </c>
      <c r="I665" s="3">
        <v>6</v>
      </c>
      <c r="J665" s="3"/>
      <c r="K665" s="3"/>
      <c r="L665" s="3"/>
      <c r="M665" s="3"/>
      <c r="N665" s="32">
        <v>43170</v>
      </c>
      <c r="O665" s="16">
        <f t="shared" si="33"/>
        <v>18</v>
      </c>
      <c r="P665" s="17">
        <f>COUNTIF($X:$X,X665)</f>
        <v>22</v>
      </c>
      <c r="Q665" s="17">
        <f>VLOOKUP("M"&amp;TEXT(G665,"0"),Punten!$A$1:$D$40,4,FALSE)</f>
        <v>3</v>
      </c>
      <c r="R665" s="17">
        <f>VLOOKUP("M"&amp;TEXT(H665,"0"),Punten!$A$1:$D$40,4,FALSE)</f>
        <v>3</v>
      </c>
      <c r="S665" s="17">
        <f>VLOOKUP("M"&amp;TEXT(I665,"0"),Punten!$A$1:$D$40,4,FALSE)</f>
        <v>3</v>
      </c>
      <c r="T665" s="17">
        <f>VLOOKUP("K"&amp;TEXT(K665,"0"),Punten!$A$1:$D$40,4,FALSE)</f>
        <v>0</v>
      </c>
      <c r="U665" s="17">
        <f>VLOOKUP("H"&amp;TEXT(L665,"0"),Punten!$A$1:$D$49,4,FALSE)</f>
        <v>0</v>
      </c>
      <c r="V665" s="17">
        <f>VLOOKUP("F"&amp;TEXT(M665,"0"),Punten!$A$1:$D$39,4,FALSE)</f>
        <v>0</v>
      </c>
      <c r="W665" s="17">
        <f t="shared" si="34"/>
        <v>9</v>
      </c>
      <c r="X665" s="17" t="str">
        <f t="shared" si="35"/>
        <v>43170G15</v>
      </c>
      <c r="Y665" s="17" t="str">
        <f>VLOOKUP(A665,'Klasse omschrijving'!$A$1:$B$44,2,FALSE)</f>
        <v>Girls 15+</v>
      </c>
    </row>
    <row r="666" spans="1:25" ht="14.4" x14ac:dyDescent="0.3">
      <c r="A666" s="3" t="s">
        <v>61</v>
      </c>
      <c r="B666" s="3">
        <v>44846</v>
      </c>
      <c r="C666" s="3" t="s">
        <v>1149</v>
      </c>
      <c r="D666" s="3" t="s">
        <v>366</v>
      </c>
      <c r="E666" s="18">
        <v>36067</v>
      </c>
      <c r="F666" s="3" t="s">
        <v>1043</v>
      </c>
      <c r="G666" s="3">
        <v>1</v>
      </c>
      <c r="H666" s="3">
        <v>3</v>
      </c>
      <c r="I666" s="3">
        <v>3</v>
      </c>
      <c r="J666" s="3"/>
      <c r="K666" s="3"/>
      <c r="L666" s="3">
        <v>1</v>
      </c>
      <c r="M666" s="3">
        <v>1</v>
      </c>
      <c r="N666" s="32">
        <v>43170</v>
      </c>
      <c r="O666" s="16">
        <f t="shared" si="33"/>
        <v>7</v>
      </c>
      <c r="P666" s="17">
        <f>COUNTIF($X:$X,X666)</f>
        <v>26</v>
      </c>
      <c r="Q666" s="17">
        <f>VLOOKUP("M"&amp;TEXT(G666,"0"),Punten!$A$1:$D$40,4,FALSE)</f>
        <v>8</v>
      </c>
      <c r="R666" s="17">
        <f>VLOOKUP("M"&amp;TEXT(H666,"0"),Punten!$A$1:$D$40,4,FALSE)</f>
        <v>6</v>
      </c>
      <c r="S666" s="17">
        <f>VLOOKUP("M"&amp;TEXT(I666,"0"),Punten!$A$1:$D$40,4,FALSE)</f>
        <v>6</v>
      </c>
      <c r="T666" s="17">
        <f>VLOOKUP("K"&amp;TEXT(K666,"0"),Punten!$A$1:$D$40,4,FALSE)</f>
        <v>0</v>
      </c>
      <c r="U666" s="17">
        <f>VLOOKUP("H"&amp;TEXT(L666,"0"),Punten!$A$1:$D$49,4,FALSE)</f>
        <v>5</v>
      </c>
      <c r="V666" s="17">
        <f>VLOOKUP("F"&amp;TEXT(M666,"0"),Punten!$A$1:$D$39,4,FALSE)</f>
        <v>50</v>
      </c>
      <c r="W666" s="17">
        <f t="shared" si="34"/>
        <v>75</v>
      </c>
      <c r="X666" s="17" t="str">
        <f t="shared" si="35"/>
        <v>43170ME</v>
      </c>
      <c r="Y666" s="17" t="str">
        <f>VLOOKUP(A666,'Klasse omschrijving'!$A$1:$B$44,2,FALSE)</f>
        <v>Men Elite</v>
      </c>
    </row>
    <row r="667" spans="1:25" ht="14.4" x14ac:dyDescent="0.3">
      <c r="A667" s="3" t="s">
        <v>61</v>
      </c>
      <c r="B667" s="3">
        <v>44832</v>
      </c>
      <c r="C667" s="3" t="s">
        <v>1135</v>
      </c>
      <c r="D667" s="3" t="s">
        <v>799</v>
      </c>
      <c r="E667" s="18">
        <v>36254</v>
      </c>
      <c r="F667" s="3" t="s">
        <v>233</v>
      </c>
      <c r="G667" s="3">
        <v>1</v>
      </c>
      <c r="H667" s="3">
        <v>1</v>
      </c>
      <c r="I667" s="3">
        <v>1</v>
      </c>
      <c r="J667" s="3"/>
      <c r="K667" s="3"/>
      <c r="L667" s="3">
        <v>1</v>
      </c>
      <c r="M667" s="3">
        <v>2</v>
      </c>
      <c r="N667" s="32">
        <v>43170</v>
      </c>
      <c r="O667" s="16">
        <f t="shared" si="33"/>
        <v>3</v>
      </c>
      <c r="P667" s="17">
        <f>COUNTIF($X:$X,X667)</f>
        <v>26</v>
      </c>
      <c r="Q667" s="17">
        <f>VLOOKUP("M"&amp;TEXT(G667,"0"),Punten!$A$1:$D$40,4,FALSE)</f>
        <v>8</v>
      </c>
      <c r="R667" s="17">
        <f>VLOOKUP("M"&amp;TEXT(H667,"0"),Punten!$A$1:$D$40,4,FALSE)</f>
        <v>8</v>
      </c>
      <c r="S667" s="17">
        <f>VLOOKUP("M"&amp;TEXT(I667,"0"),Punten!$A$1:$D$40,4,FALSE)</f>
        <v>8</v>
      </c>
      <c r="T667" s="17">
        <f>VLOOKUP("K"&amp;TEXT(K667,"0"),Punten!$A$1:$D$40,4,FALSE)</f>
        <v>0</v>
      </c>
      <c r="U667" s="17">
        <f>VLOOKUP("H"&amp;TEXT(L667,"0"),Punten!$A$1:$D$49,4,FALSE)</f>
        <v>5</v>
      </c>
      <c r="V667" s="17">
        <f>VLOOKUP("F"&amp;TEXT(M667,"0"),Punten!$A$1:$D$39,4,FALSE)</f>
        <v>30</v>
      </c>
      <c r="W667" s="17">
        <f t="shared" si="34"/>
        <v>59</v>
      </c>
      <c r="X667" s="17" t="str">
        <f t="shared" si="35"/>
        <v>43170ME</v>
      </c>
      <c r="Y667" s="17" t="str">
        <f>VLOOKUP(A667,'Klasse omschrijving'!$A$1:$B$44,2,FALSE)</f>
        <v>Men Elite</v>
      </c>
    </row>
    <row r="668" spans="1:25" ht="14.4" x14ac:dyDescent="0.3">
      <c r="A668" s="3" t="s">
        <v>61</v>
      </c>
      <c r="B668" s="3">
        <v>44841</v>
      </c>
      <c r="C668" s="3" t="s">
        <v>471</v>
      </c>
      <c r="D668" s="3" t="s">
        <v>800</v>
      </c>
      <c r="E668" s="18">
        <v>35518</v>
      </c>
      <c r="F668" s="3" t="s">
        <v>206</v>
      </c>
      <c r="G668" s="3">
        <v>2</v>
      </c>
      <c r="H668" s="3">
        <v>1</v>
      </c>
      <c r="I668" s="3">
        <v>1</v>
      </c>
      <c r="J668" s="3"/>
      <c r="K668" s="3"/>
      <c r="L668" s="3">
        <v>2</v>
      </c>
      <c r="M668" s="3">
        <v>3</v>
      </c>
      <c r="N668" s="32">
        <v>43170</v>
      </c>
      <c r="O668" s="16">
        <f t="shared" si="33"/>
        <v>4</v>
      </c>
      <c r="P668" s="17">
        <f>COUNTIF($X:$X,X668)</f>
        <v>26</v>
      </c>
      <c r="Q668" s="17">
        <f>VLOOKUP("M"&amp;TEXT(G668,"0"),Punten!$A$1:$D$40,4,FALSE)</f>
        <v>7</v>
      </c>
      <c r="R668" s="17">
        <f>VLOOKUP("M"&amp;TEXT(H668,"0"),Punten!$A$1:$D$40,4,FALSE)</f>
        <v>8</v>
      </c>
      <c r="S668" s="17">
        <f>VLOOKUP("M"&amp;TEXT(I668,"0"),Punten!$A$1:$D$40,4,FALSE)</f>
        <v>8</v>
      </c>
      <c r="T668" s="17">
        <f>VLOOKUP("K"&amp;TEXT(K668,"0"),Punten!$A$1:$D$40,4,FALSE)</f>
        <v>0</v>
      </c>
      <c r="U668" s="17">
        <f>VLOOKUP("H"&amp;TEXT(L668,"0"),Punten!$A$1:$D$49,4,FALSE)</f>
        <v>5</v>
      </c>
      <c r="V668" s="17">
        <f>VLOOKUP("F"&amp;TEXT(M668,"0"),Punten!$A$1:$D$39,4,FALSE)</f>
        <v>25</v>
      </c>
      <c r="W668" s="17">
        <f t="shared" si="34"/>
        <v>53</v>
      </c>
      <c r="X668" s="17" t="str">
        <f t="shared" si="35"/>
        <v>43170ME</v>
      </c>
      <c r="Y668" s="17" t="str">
        <f>VLOOKUP(A668,'Klasse omschrijving'!$A$1:$B$44,2,FALSE)</f>
        <v>Men Elite</v>
      </c>
    </row>
    <row r="669" spans="1:25" ht="14.4" x14ac:dyDescent="0.3">
      <c r="A669" s="3" t="s">
        <v>61</v>
      </c>
      <c r="B669" s="3">
        <v>50791</v>
      </c>
      <c r="C669" s="3" t="s">
        <v>1150</v>
      </c>
      <c r="D669" s="3" t="s">
        <v>796</v>
      </c>
      <c r="E669" s="18">
        <v>36448</v>
      </c>
      <c r="F669" s="3" t="s">
        <v>876</v>
      </c>
      <c r="G669" s="3">
        <v>2</v>
      </c>
      <c r="H669" s="3">
        <v>1</v>
      </c>
      <c r="I669" s="3">
        <v>1</v>
      </c>
      <c r="J669" s="3"/>
      <c r="K669" s="3"/>
      <c r="L669" s="3">
        <v>2</v>
      </c>
      <c r="M669" s="3">
        <v>4</v>
      </c>
      <c r="N669" s="32">
        <v>43170</v>
      </c>
      <c r="O669" s="16">
        <f t="shared" si="33"/>
        <v>4</v>
      </c>
      <c r="P669" s="17">
        <f>COUNTIF($X:$X,X669)</f>
        <v>26</v>
      </c>
      <c r="Q669" s="17">
        <f>VLOOKUP("M"&amp;TEXT(G669,"0"),Punten!$A$1:$D$40,4,FALSE)</f>
        <v>7</v>
      </c>
      <c r="R669" s="17">
        <f>VLOOKUP("M"&amp;TEXT(H669,"0"),Punten!$A$1:$D$40,4,FALSE)</f>
        <v>8</v>
      </c>
      <c r="S669" s="17">
        <f>VLOOKUP("M"&amp;TEXT(I669,"0"),Punten!$A$1:$D$40,4,FALSE)</f>
        <v>8</v>
      </c>
      <c r="T669" s="17">
        <f>VLOOKUP("K"&amp;TEXT(K669,"0"),Punten!$A$1:$D$40,4,FALSE)</f>
        <v>0</v>
      </c>
      <c r="U669" s="17">
        <f>VLOOKUP("H"&amp;TEXT(L669,"0"),Punten!$A$1:$D$49,4,FALSE)</f>
        <v>5</v>
      </c>
      <c r="V669" s="17">
        <f>VLOOKUP("F"&amp;TEXT(M669,"0"),Punten!$A$1:$D$39,4,FALSE)</f>
        <v>20</v>
      </c>
      <c r="W669" s="17">
        <f t="shared" si="34"/>
        <v>48</v>
      </c>
      <c r="X669" s="17" t="str">
        <f t="shared" si="35"/>
        <v>43170ME</v>
      </c>
      <c r="Y669" s="17" t="str">
        <f>VLOOKUP(A669,'Klasse omschrijving'!$A$1:$B$44,2,FALSE)</f>
        <v>Men Elite</v>
      </c>
    </row>
    <row r="670" spans="1:25" ht="14.4" x14ac:dyDescent="0.3">
      <c r="A670" s="3" t="s">
        <v>61</v>
      </c>
      <c r="B670" s="3">
        <v>44840</v>
      </c>
      <c r="C670" s="3" t="s">
        <v>801</v>
      </c>
      <c r="D670" s="3" t="s">
        <v>364</v>
      </c>
      <c r="E670" s="18">
        <v>35290</v>
      </c>
      <c r="F670" s="3" t="s">
        <v>216</v>
      </c>
      <c r="G670" s="3">
        <v>1</v>
      </c>
      <c r="H670" s="3">
        <v>1</v>
      </c>
      <c r="I670" s="3">
        <v>1</v>
      </c>
      <c r="J670" s="3"/>
      <c r="K670" s="3"/>
      <c r="L670" s="3">
        <v>3</v>
      </c>
      <c r="M670" s="3">
        <v>5</v>
      </c>
      <c r="N670" s="32">
        <v>43170</v>
      </c>
      <c r="O670" s="16">
        <f t="shared" ref="O670:O733" si="36">G670+H670+I670</f>
        <v>3</v>
      </c>
      <c r="P670" s="17">
        <f>COUNTIF($X:$X,X670)</f>
        <v>26</v>
      </c>
      <c r="Q670" s="17">
        <f>VLOOKUP("M"&amp;TEXT(G670,"0"),Punten!$A$1:$D$40,4,FALSE)</f>
        <v>8</v>
      </c>
      <c r="R670" s="17">
        <f>VLOOKUP("M"&amp;TEXT(H670,"0"),Punten!$A$1:$D$40,4,FALSE)</f>
        <v>8</v>
      </c>
      <c r="S670" s="17">
        <f>VLOOKUP("M"&amp;TEXT(I670,"0"),Punten!$A$1:$D$40,4,FALSE)</f>
        <v>8</v>
      </c>
      <c r="T670" s="17">
        <f>VLOOKUP("K"&amp;TEXT(K670,"0"),Punten!$A$1:$D$40,4,FALSE)</f>
        <v>0</v>
      </c>
      <c r="U670" s="17">
        <f>VLOOKUP("H"&amp;TEXT(L670,"0"),Punten!$A$1:$D$49,4,FALSE)</f>
        <v>5</v>
      </c>
      <c r="V670" s="17">
        <f>VLOOKUP("F"&amp;TEXT(M670,"0"),Punten!$A$1:$D$39,4,FALSE)</f>
        <v>17</v>
      </c>
      <c r="W670" s="17">
        <f t="shared" si="34"/>
        <v>46</v>
      </c>
      <c r="X670" s="17" t="str">
        <f t="shared" si="35"/>
        <v>43170ME</v>
      </c>
      <c r="Y670" s="17" t="str">
        <f>VLOOKUP(A670,'Klasse omschrijving'!$A$1:$B$44,2,FALSE)</f>
        <v>Men Elite</v>
      </c>
    </row>
    <row r="671" spans="1:25" ht="14.4" x14ac:dyDescent="0.3">
      <c r="A671" s="3" t="s">
        <v>61</v>
      </c>
      <c r="B671" s="3">
        <v>47885</v>
      </c>
      <c r="C671" s="3" t="s">
        <v>135</v>
      </c>
      <c r="D671" s="3" t="s">
        <v>363</v>
      </c>
      <c r="E671" s="18">
        <v>36852</v>
      </c>
      <c r="F671" s="3" t="s">
        <v>117</v>
      </c>
      <c r="G671" s="3">
        <v>1</v>
      </c>
      <c r="H671" s="3">
        <v>2</v>
      </c>
      <c r="I671" s="3">
        <v>2</v>
      </c>
      <c r="J671" s="3"/>
      <c r="K671" s="3"/>
      <c r="L671" s="3">
        <v>4</v>
      </c>
      <c r="M671" s="3">
        <v>6</v>
      </c>
      <c r="N671" s="32">
        <v>43170</v>
      </c>
      <c r="O671" s="16">
        <f t="shared" si="36"/>
        <v>5</v>
      </c>
      <c r="P671" s="17">
        <f>COUNTIF($X:$X,X671)</f>
        <v>26</v>
      </c>
      <c r="Q671" s="17">
        <f>VLOOKUP("M"&amp;TEXT(G671,"0"),Punten!$A$1:$D$40,4,FALSE)</f>
        <v>8</v>
      </c>
      <c r="R671" s="17">
        <f>VLOOKUP("M"&amp;TEXT(H671,"0"),Punten!$A$1:$D$40,4,FALSE)</f>
        <v>7</v>
      </c>
      <c r="S671" s="17">
        <f>VLOOKUP("M"&amp;TEXT(I671,"0"),Punten!$A$1:$D$40,4,FALSE)</f>
        <v>7</v>
      </c>
      <c r="T671" s="17">
        <f>VLOOKUP("K"&amp;TEXT(K671,"0"),Punten!$A$1:$D$40,4,FALSE)</f>
        <v>0</v>
      </c>
      <c r="U671" s="17">
        <f>VLOOKUP("H"&amp;TEXT(L671,"0"),Punten!$A$1:$D$49,4,FALSE)</f>
        <v>5</v>
      </c>
      <c r="V671" s="17">
        <f>VLOOKUP("F"&amp;TEXT(M671,"0"),Punten!$A$1:$D$39,4,FALSE)</f>
        <v>15</v>
      </c>
      <c r="W671" s="17">
        <f t="shared" si="34"/>
        <v>42</v>
      </c>
      <c r="X671" s="17" t="str">
        <f t="shared" si="35"/>
        <v>43170ME</v>
      </c>
      <c r="Y671" s="17" t="str">
        <f>VLOOKUP(A671,'Klasse omschrijving'!$A$1:$B$44,2,FALSE)</f>
        <v>Men Elite</v>
      </c>
    </row>
    <row r="672" spans="1:25" ht="14.4" x14ac:dyDescent="0.3">
      <c r="A672" s="3" t="s">
        <v>61</v>
      </c>
      <c r="B672" s="3">
        <v>51519</v>
      </c>
      <c r="C672" s="3" t="s">
        <v>134</v>
      </c>
      <c r="D672" s="3" t="s">
        <v>622</v>
      </c>
      <c r="E672" s="18">
        <v>36544</v>
      </c>
      <c r="F672" s="3" t="s">
        <v>1055</v>
      </c>
      <c r="G672" s="3">
        <v>2</v>
      </c>
      <c r="H672" s="3">
        <v>7</v>
      </c>
      <c r="I672" s="3">
        <v>2</v>
      </c>
      <c r="J672" s="3"/>
      <c r="K672" s="3"/>
      <c r="L672" s="3">
        <v>3</v>
      </c>
      <c r="M672" s="3">
        <v>7</v>
      </c>
      <c r="N672" s="32">
        <v>43170</v>
      </c>
      <c r="O672" s="16">
        <f t="shared" si="36"/>
        <v>11</v>
      </c>
      <c r="P672" s="17">
        <f>COUNTIF($X:$X,X672)</f>
        <v>26</v>
      </c>
      <c r="Q672" s="17">
        <f>VLOOKUP("M"&amp;TEXT(G672,"0"),Punten!$A$1:$D$40,4,FALSE)</f>
        <v>7</v>
      </c>
      <c r="R672" s="17">
        <f>VLOOKUP("M"&amp;TEXT(H672,"0"),Punten!$A$1:$D$40,4,FALSE)</f>
        <v>2</v>
      </c>
      <c r="S672" s="17">
        <f>VLOOKUP("M"&amp;TEXT(I672,"0"),Punten!$A$1:$D$40,4,FALSE)</f>
        <v>7</v>
      </c>
      <c r="T672" s="17">
        <f>VLOOKUP("K"&amp;TEXT(K672,"0"),Punten!$A$1:$D$40,4,FALSE)</f>
        <v>0</v>
      </c>
      <c r="U672" s="17">
        <f>VLOOKUP("H"&amp;TEXT(L672,"0"),Punten!$A$1:$D$49,4,FALSE)</f>
        <v>5</v>
      </c>
      <c r="V672" s="17">
        <f>VLOOKUP("F"&amp;TEXT(M672,"0"),Punten!$A$1:$D$39,4,FALSE)</f>
        <v>13</v>
      </c>
      <c r="W672" s="17">
        <f t="shared" si="34"/>
        <v>34</v>
      </c>
      <c r="X672" s="17" t="str">
        <f t="shared" si="35"/>
        <v>43170ME</v>
      </c>
      <c r="Y672" s="17" t="str">
        <f>VLOOKUP(A672,'Klasse omschrijving'!$A$1:$B$44,2,FALSE)</f>
        <v>Men Elite</v>
      </c>
    </row>
    <row r="673" spans="1:25" ht="14.4" x14ac:dyDescent="0.3">
      <c r="A673" s="3" t="s">
        <v>61</v>
      </c>
      <c r="B673" s="3">
        <v>46276</v>
      </c>
      <c r="C673" s="3" t="s">
        <v>1151</v>
      </c>
      <c r="D673" s="3" t="s">
        <v>362</v>
      </c>
      <c r="E673" s="18">
        <v>36194</v>
      </c>
      <c r="F673" s="3" t="s">
        <v>216</v>
      </c>
      <c r="G673" s="3">
        <v>3</v>
      </c>
      <c r="H673" s="3">
        <v>3</v>
      </c>
      <c r="I673" s="3">
        <v>2</v>
      </c>
      <c r="J673" s="3"/>
      <c r="K673" s="3"/>
      <c r="L673" s="3">
        <v>4</v>
      </c>
      <c r="M673" s="3">
        <v>8</v>
      </c>
      <c r="N673" s="32">
        <v>43170</v>
      </c>
      <c r="O673" s="16">
        <f t="shared" si="36"/>
        <v>8</v>
      </c>
      <c r="P673" s="17">
        <f>COUNTIF($X:$X,X673)</f>
        <v>26</v>
      </c>
      <c r="Q673" s="17">
        <f>VLOOKUP("M"&amp;TEXT(G673,"0"),Punten!$A$1:$D$40,4,FALSE)</f>
        <v>6</v>
      </c>
      <c r="R673" s="17">
        <f>VLOOKUP("M"&amp;TEXT(H673,"0"),Punten!$A$1:$D$40,4,FALSE)</f>
        <v>6</v>
      </c>
      <c r="S673" s="17">
        <f>VLOOKUP("M"&amp;TEXT(I673,"0"),Punten!$A$1:$D$40,4,FALSE)</f>
        <v>7</v>
      </c>
      <c r="T673" s="17">
        <f>VLOOKUP("K"&amp;TEXT(K673,"0"),Punten!$A$1:$D$40,4,FALSE)</f>
        <v>0</v>
      </c>
      <c r="U673" s="17">
        <f>VLOOKUP("H"&amp;TEXT(L673,"0"),Punten!$A$1:$D$49,4,FALSE)</f>
        <v>5</v>
      </c>
      <c r="V673" s="17">
        <f>VLOOKUP("F"&amp;TEXT(M673,"0"),Punten!$A$1:$D$39,4,FALSE)</f>
        <v>11</v>
      </c>
      <c r="W673" s="17">
        <f t="shared" si="34"/>
        <v>35</v>
      </c>
      <c r="X673" s="17" t="str">
        <f t="shared" si="35"/>
        <v>43170ME</v>
      </c>
      <c r="Y673" s="17" t="str">
        <f>VLOOKUP(A673,'Klasse omschrijving'!$A$1:$B$44,2,FALSE)</f>
        <v>Men Elite</v>
      </c>
    </row>
    <row r="674" spans="1:25" ht="14.4" x14ac:dyDescent="0.3">
      <c r="A674" s="3" t="s">
        <v>61</v>
      </c>
      <c r="B674" s="3">
        <v>42725</v>
      </c>
      <c r="C674" s="3" t="s">
        <v>81</v>
      </c>
      <c r="D674" s="3" t="s">
        <v>795</v>
      </c>
      <c r="E674" s="18">
        <v>34479</v>
      </c>
      <c r="F674" s="3" t="s">
        <v>1038</v>
      </c>
      <c r="G674" s="3">
        <v>2</v>
      </c>
      <c r="H674" s="3">
        <v>2</v>
      </c>
      <c r="I674" s="3">
        <v>3</v>
      </c>
      <c r="J674" s="3"/>
      <c r="K674" s="3"/>
      <c r="L674" s="3">
        <v>5</v>
      </c>
      <c r="M674" s="3"/>
      <c r="N674" s="32">
        <v>43170</v>
      </c>
      <c r="O674" s="16">
        <f t="shared" si="36"/>
        <v>7</v>
      </c>
      <c r="P674" s="17">
        <f>COUNTIF($X:$X,X674)</f>
        <v>26</v>
      </c>
      <c r="Q674" s="17">
        <f>VLOOKUP("M"&amp;TEXT(G674,"0"),Punten!$A$1:$D$40,4,FALSE)</f>
        <v>7</v>
      </c>
      <c r="R674" s="17">
        <f>VLOOKUP("M"&amp;TEXT(H674,"0"),Punten!$A$1:$D$40,4,FALSE)</f>
        <v>7</v>
      </c>
      <c r="S674" s="17">
        <f>VLOOKUP("M"&amp;TEXT(I674,"0"),Punten!$A$1:$D$40,4,FALSE)</f>
        <v>6</v>
      </c>
      <c r="T674" s="17">
        <f>VLOOKUP("K"&amp;TEXT(K674,"0"),Punten!$A$1:$D$40,4,FALSE)</f>
        <v>0</v>
      </c>
      <c r="U674" s="17">
        <f>VLOOKUP("H"&amp;TEXT(L674,"0"),Punten!$A$1:$D$49,4,FALSE)</f>
        <v>4</v>
      </c>
      <c r="V674" s="17">
        <f>VLOOKUP("F"&amp;TEXT(M674,"0"),Punten!$A$1:$D$39,4,FALSE)</f>
        <v>0</v>
      </c>
      <c r="W674" s="17">
        <f t="shared" si="34"/>
        <v>24</v>
      </c>
      <c r="X674" s="17" t="str">
        <f t="shared" si="35"/>
        <v>43170ME</v>
      </c>
      <c r="Y674" s="17" t="str">
        <f>VLOOKUP(A674,'Klasse omschrijving'!$A$1:$B$44,2,FALSE)</f>
        <v>Men Elite</v>
      </c>
    </row>
    <row r="675" spans="1:25" ht="14.4" x14ac:dyDescent="0.3">
      <c r="A675" s="3" t="s">
        <v>61</v>
      </c>
      <c r="B675" s="3">
        <v>52577</v>
      </c>
      <c r="C675" s="3" t="s">
        <v>1152</v>
      </c>
      <c r="D675" s="3" t="s">
        <v>798</v>
      </c>
      <c r="E675" s="18">
        <v>36295</v>
      </c>
      <c r="F675" s="3" t="s">
        <v>206</v>
      </c>
      <c r="G675" s="3">
        <v>4</v>
      </c>
      <c r="H675" s="3">
        <v>2</v>
      </c>
      <c r="I675" s="3">
        <v>3</v>
      </c>
      <c r="J675" s="3"/>
      <c r="K675" s="3"/>
      <c r="L675" s="3">
        <v>5</v>
      </c>
      <c r="M675" s="3"/>
      <c r="N675" s="32">
        <v>43170</v>
      </c>
      <c r="O675" s="16">
        <f t="shared" si="36"/>
        <v>9</v>
      </c>
      <c r="P675" s="17">
        <f>COUNTIF($X:$X,X675)</f>
        <v>26</v>
      </c>
      <c r="Q675" s="17">
        <f>VLOOKUP("M"&amp;TEXT(G675,"0"),Punten!$A$1:$D$40,4,FALSE)</f>
        <v>5</v>
      </c>
      <c r="R675" s="17">
        <f>VLOOKUP("M"&amp;TEXT(H675,"0"),Punten!$A$1:$D$40,4,FALSE)</f>
        <v>7</v>
      </c>
      <c r="S675" s="17">
        <f>VLOOKUP("M"&amp;TEXT(I675,"0"),Punten!$A$1:$D$40,4,FALSE)</f>
        <v>6</v>
      </c>
      <c r="T675" s="17">
        <f>VLOOKUP("K"&amp;TEXT(K675,"0"),Punten!$A$1:$D$40,4,FALSE)</f>
        <v>0</v>
      </c>
      <c r="U675" s="17">
        <f>VLOOKUP("H"&amp;TEXT(L675,"0"),Punten!$A$1:$D$49,4,FALSE)</f>
        <v>4</v>
      </c>
      <c r="V675" s="17">
        <f>VLOOKUP("F"&amp;TEXT(M675,"0"),Punten!$A$1:$D$39,4,FALSE)</f>
        <v>0</v>
      </c>
      <c r="W675" s="17">
        <f t="shared" si="34"/>
        <v>22</v>
      </c>
      <c r="X675" s="17" t="str">
        <f t="shared" si="35"/>
        <v>43170ME</v>
      </c>
      <c r="Y675" s="17" t="str">
        <f>VLOOKUP(A675,'Klasse omschrijving'!$A$1:$B$44,2,FALSE)</f>
        <v>Men Elite</v>
      </c>
    </row>
    <row r="676" spans="1:25" ht="14.4" x14ac:dyDescent="0.3">
      <c r="A676" s="3" t="s">
        <v>61</v>
      </c>
      <c r="B676" s="3">
        <v>49474</v>
      </c>
      <c r="C676" s="3" t="s">
        <v>786</v>
      </c>
      <c r="D676" s="3" t="s">
        <v>285</v>
      </c>
      <c r="E676" s="18">
        <v>36996</v>
      </c>
      <c r="F676" s="3" t="s">
        <v>1042</v>
      </c>
      <c r="G676" s="3">
        <v>3</v>
      </c>
      <c r="H676" s="3">
        <v>4</v>
      </c>
      <c r="I676" s="3">
        <v>4</v>
      </c>
      <c r="J676" s="3"/>
      <c r="K676" s="3"/>
      <c r="L676" s="3">
        <v>6</v>
      </c>
      <c r="M676" s="3"/>
      <c r="N676" s="32">
        <v>43170</v>
      </c>
      <c r="O676" s="16">
        <f t="shared" si="36"/>
        <v>11</v>
      </c>
      <c r="P676" s="17">
        <f>COUNTIF($X:$X,X676)</f>
        <v>26</v>
      </c>
      <c r="Q676" s="17">
        <f>VLOOKUP("M"&amp;TEXT(G676,"0"),Punten!$A$1:$D$40,4,FALSE)</f>
        <v>6</v>
      </c>
      <c r="R676" s="17">
        <f>VLOOKUP("M"&amp;TEXT(H676,"0"),Punten!$A$1:$D$40,4,FALSE)</f>
        <v>5</v>
      </c>
      <c r="S676" s="17">
        <f>VLOOKUP("M"&amp;TEXT(I676,"0"),Punten!$A$1:$D$40,4,FALSE)</f>
        <v>5</v>
      </c>
      <c r="T676" s="17">
        <f>VLOOKUP("K"&amp;TEXT(K676,"0"),Punten!$A$1:$D$40,4,FALSE)</f>
        <v>0</v>
      </c>
      <c r="U676" s="17">
        <f>VLOOKUP("H"&amp;TEXT(L676,"0"),Punten!$A$1:$D$49,4,FALSE)</f>
        <v>3</v>
      </c>
      <c r="V676" s="17">
        <f>VLOOKUP("F"&amp;TEXT(M676,"0"),Punten!$A$1:$D$39,4,FALSE)</f>
        <v>0</v>
      </c>
      <c r="W676" s="17">
        <f t="shared" si="34"/>
        <v>19</v>
      </c>
      <c r="X676" s="17" t="str">
        <f t="shared" si="35"/>
        <v>43170ME</v>
      </c>
      <c r="Y676" s="17" t="str">
        <f>VLOOKUP(A676,'Klasse omschrijving'!$A$1:$B$44,2,FALSE)</f>
        <v>Men Elite</v>
      </c>
    </row>
    <row r="677" spans="1:25" ht="14.4" x14ac:dyDescent="0.3">
      <c r="A677" s="3" t="s">
        <v>61</v>
      </c>
      <c r="B677" s="3">
        <v>46389</v>
      </c>
      <c r="C677" s="3" t="s">
        <v>126</v>
      </c>
      <c r="D677" s="3" t="s">
        <v>793</v>
      </c>
      <c r="E677" s="18">
        <v>36418</v>
      </c>
      <c r="F677" s="3" t="s">
        <v>86</v>
      </c>
      <c r="G677" s="3">
        <v>4</v>
      </c>
      <c r="H677" s="3">
        <v>4</v>
      </c>
      <c r="I677" s="3">
        <v>5</v>
      </c>
      <c r="J677" s="3"/>
      <c r="K677" s="3"/>
      <c r="L677" s="3">
        <v>6</v>
      </c>
      <c r="M677" s="3"/>
      <c r="N677" s="32">
        <v>43170</v>
      </c>
      <c r="O677" s="16">
        <f t="shared" si="36"/>
        <v>13</v>
      </c>
      <c r="P677" s="17">
        <f>COUNTIF($X:$X,X677)</f>
        <v>26</v>
      </c>
      <c r="Q677" s="17">
        <f>VLOOKUP("M"&amp;TEXT(G677,"0"),Punten!$A$1:$D$40,4,FALSE)</f>
        <v>5</v>
      </c>
      <c r="R677" s="17">
        <f>VLOOKUP("M"&amp;TEXT(H677,"0"),Punten!$A$1:$D$40,4,FALSE)</f>
        <v>5</v>
      </c>
      <c r="S677" s="17">
        <f>VLOOKUP("M"&amp;TEXT(I677,"0"),Punten!$A$1:$D$40,4,FALSE)</f>
        <v>4</v>
      </c>
      <c r="T677" s="17">
        <f>VLOOKUP("K"&amp;TEXT(K677,"0"),Punten!$A$1:$D$40,4,FALSE)</f>
        <v>0</v>
      </c>
      <c r="U677" s="17">
        <f>VLOOKUP("H"&amp;TEXT(L677,"0"),Punten!$A$1:$D$49,4,FALSE)</f>
        <v>3</v>
      </c>
      <c r="V677" s="17">
        <f>VLOOKUP("F"&amp;TEXT(M677,"0"),Punten!$A$1:$D$39,4,FALSE)</f>
        <v>0</v>
      </c>
      <c r="W677" s="17">
        <f t="shared" si="34"/>
        <v>17</v>
      </c>
      <c r="X677" s="17" t="str">
        <f t="shared" si="35"/>
        <v>43170ME</v>
      </c>
      <c r="Y677" s="17" t="str">
        <f>VLOOKUP(A677,'Klasse omschrijving'!$A$1:$B$44,2,FALSE)</f>
        <v>Men Elite</v>
      </c>
    </row>
    <row r="678" spans="1:25" ht="14.4" x14ac:dyDescent="0.3">
      <c r="A678" s="3" t="s">
        <v>61</v>
      </c>
      <c r="B678" s="3">
        <v>44955</v>
      </c>
      <c r="C678" s="3" t="s">
        <v>116</v>
      </c>
      <c r="D678" s="3" t="s">
        <v>360</v>
      </c>
      <c r="E678" s="18">
        <v>36634</v>
      </c>
      <c r="F678" s="3" t="s">
        <v>191</v>
      </c>
      <c r="G678" s="3">
        <v>4</v>
      </c>
      <c r="H678" s="3">
        <v>3</v>
      </c>
      <c r="I678" s="3">
        <v>3</v>
      </c>
      <c r="J678" s="3"/>
      <c r="K678" s="3"/>
      <c r="L678" s="3">
        <v>7</v>
      </c>
      <c r="M678" s="3"/>
      <c r="N678" s="32">
        <v>43170</v>
      </c>
      <c r="O678" s="16">
        <f t="shared" si="36"/>
        <v>10</v>
      </c>
      <c r="P678" s="17">
        <f>COUNTIF($X:$X,X678)</f>
        <v>26</v>
      </c>
      <c r="Q678" s="17">
        <f>VLOOKUP("M"&amp;TEXT(G678,"0"),Punten!$A$1:$D$40,4,FALSE)</f>
        <v>5</v>
      </c>
      <c r="R678" s="17">
        <f>VLOOKUP("M"&amp;TEXT(H678,"0"),Punten!$A$1:$D$40,4,FALSE)</f>
        <v>6</v>
      </c>
      <c r="S678" s="17">
        <f>VLOOKUP("M"&amp;TEXT(I678,"0"),Punten!$A$1:$D$40,4,FALSE)</f>
        <v>6</v>
      </c>
      <c r="T678" s="17">
        <f>VLOOKUP("K"&amp;TEXT(K678,"0"),Punten!$A$1:$D$40,4,FALSE)</f>
        <v>0</v>
      </c>
      <c r="U678" s="17">
        <f>VLOOKUP("H"&amp;TEXT(L678,"0"),Punten!$A$1:$D$49,4,FALSE)</f>
        <v>2</v>
      </c>
      <c r="V678" s="17">
        <f>VLOOKUP("F"&amp;TEXT(M678,"0"),Punten!$A$1:$D$39,4,FALSE)</f>
        <v>0</v>
      </c>
      <c r="W678" s="17">
        <f t="shared" si="34"/>
        <v>19</v>
      </c>
      <c r="X678" s="17" t="str">
        <f t="shared" si="35"/>
        <v>43170ME</v>
      </c>
      <c r="Y678" s="17" t="str">
        <f>VLOOKUP(A678,'Klasse omschrijving'!$A$1:$B$44,2,FALSE)</f>
        <v>Men Elite</v>
      </c>
    </row>
    <row r="679" spans="1:25" ht="14.4" x14ac:dyDescent="0.3">
      <c r="A679" s="3" t="s">
        <v>61</v>
      </c>
      <c r="B679" s="3">
        <v>49481</v>
      </c>
      <c r="C679" s="3" t="s">
        <v>871</v>
      </c>
      <c r="D679" s="3" t="s">
        <v>872</v>
      </c>
      <c r="E679" s="18">
        <v>36136</v>
      </c>
      <c r="F679" s="3" t="s">
        <v>1043</v>
      </c>
      <c r="G679" s="3">
        <v>3</v>
      </c>
      <c r="H679" s="3">
        <v>3</v>
      </c>
      <c r="I679" s="3">
        <v>4</v>
      </c>
      <c r="J679" s="3"/>
      <c r="K679" s="3"/>
      <c r="L679" s="3">
        <v>7</v>
      </c>
      <c r="M679" s="3"/>
      <c r="N679" s="32">
        <v>43170</v>
      </c>
      <c r="O679" s="16">
        <f t="shared" si="36"/>
        <v>10</v>
      </c>
      <c r="P679" s="17">
        <f>COUNTIF($X:$X,X679)</f>
        <v>26</v>
      </c>
      <c r="Q679" s="17">
        <f>VLOOKUP("M"&amp;TEXT(G679,"0"),Punten!$A$1:$D$40,4,FALSE)</f>
        <v>6</v>
      </c>
      <c r="R679" s="17">
        <f>VLOOKUP("M"&amp;TEXT(H679,"0"),Punten!$A$1:$D$40,4,FALSE)</f>
        <v>6</v>
      </c>
      <c r="S679" s="17">
        <f>VLOOKUP("M"&amp;TEXT(I679,"0"),Punten!$A$1:$D$40,4,FALSE)</f>
        <v>5</v>
      </c>
      <c r="T679" s="17">
        <f>VLOOKUP("K"&amp;TEXT(K679,"0"),Punten!$A$1:$D$40,4,FALSE)</f>
        <v>0</v>
      </c>
      <c r="U679" s="17">
        <f>VLOOKUP("H"&amp;TEXT(L679,"0"),Punten!$A$1:$D$49,4,FALSE)</f>
        <v>2</v>
      </c>
      <c r="V679" s="17">
        <f>VLOOKUP("F"&amp;TEXT(M679,"0"),Punten!$A$1:$D$39,4,FALSE)</f>
        <v>0</v>
      </c>
      <c r="W679" s="17">
        <f t="shared" si="34"/>
        <v>19</v>
      </c>
      <c r="X679" s="17" t="str">
        <f t="shared" si="35"/>
        <v>43170ME</v>
      </c>
      <c r="Y679" s="17" t="str">
        <f>VLOOKUP(A679,'Klasse omschrijving'!$A$1:$B$44,2,FALSE)</f>
        <v>Men Elite</v>
      </c>
    </row>
    <row r="680" spans="1:25" ht="14.4" x14ac:dyDescent="0.3">
      <c r="A680" s="3" t="s">
        <v>61</v>
      </c>
      <c r="B680" s="3">
        <v>44827</v>
      </c>
      <c r="C680" s="3" t="s">
        <v>797</v>
      </c>
      <c r="D680" s="3" t="s">
        <v>365</v>
      </c>
      <c r="E680" s="18">
        <v>36093</v>
      </c>
      <c r="F680" s="3" t="s">
        <v>240</v>
      </c>
      <c r="G680" s="3">
        <v>3</v>
      </c>
      <c r="H680" s="3">
        <v>2</v>
      </c>
      <c r="I680" s="3">
        <v>2</v>
      </c>
      <c r="J680" s="3"/>
      <c r="K680" s="3"/>
      <c r="L680" s="3">
        <v>8</v>
      </c>
      <c r="M680" s="3"/>
      <c r="N680" s="32">
        <v>43170</v>
      </c>
      <c r="O680" s="16">
        <f t="shared" si="36"/>
        <v>7</v>
      </c>
      <c r="P680" s="17">
        <f>COUNTIF($X:$X,X680)</f>
        <v>26</v>
      </c>
      <c r="Q680" s="17">
        <f>VLOOKUP("M"&amp;TEXT(G680,"0"),Punten!$A$1:$D$40,4,FALSE)</f>
        <v>6</v>
      </c>
      <c r="R680" s="17">
        <f>VLOOKUP("M"&amp;TEXT(H680,"0"),Punten!$A$1:$D$40,4,FALSE)</f>
        <v>7</v>
      </c>
      <c r="S680" s="17">
        <f>VLOOKUP("M"&amp;TEXT(I680,"0"),Punten!$A$1:$D$40,4,FALSE)</f>
        <v>7</v>
      </c>
      <c r="T680" s="17">
        <f>VLOOKUP("K"&amp;TEXT(K680,"0"),Punten!$A$1:$D$40,4,FALSE)</f>
        <v>0</v>
      </c>
      <c r="U680" s="17">
        <f>VLOOKUP("H"&amp;TEXT(L680,"0"),Punten!$A$1:$D$49,4,FALSE)</f>
        <v>1</v>
      </c>
      <c r="V680" s="17">
        <f>VLOOKUP("F"&amp;TEXT(M680,"0"),Punten!$A$1:$D$39,4,FALSE)</f>
        <v>0</v>
      </c>
      <c r="W680" s="17">
        <f t="shared" si="34"/>
        <v>21</v>
      </c>
      <c r="X680" s="17" t="str">
        <f t="shared" si="35"/>
        <v>43170ME</v>
      </c>
      <c r="Y680" s="17" t="str">
        <f>VLOOKUP(A680,'Klasse omschrijving'!$A$1:$B$44,2,FALSE)</f>
        <v>Men Elite</v>
      </c>
    </row>
    <row r="681" spans="1:25" ht="14.4" x14ac:dyDescent="0.3">
      <c r="A681" s="3" t="s">
        <v>61</v>
      </c>
      <c r="B681" s="3">
        <v>2931</v>
      </c>
      <c r="C681" s="3" t="s">
        <v>171</v>
      </c>
      <c r="D681" s="3" t="s">
        <v>760</v>
      </c>
      <c r="E681" s="18">
        <v>36923</v>
      </c>
      <c r="F681" s="3" t="s">
        <v>1153</v>
      </c>
      <c r="G681" s="3">
        <v>4</v>
      </c>
      <c r="H681" s="3">
        <v>4</v>
      </c>
      <c r="I681" s="3">
        <v>4</v>
      </c>
      <c r="J681" s="3"/>
      <c r="K681" s="3"/>
      <c r="L681" s="3">
        <v>8</v>
      </c>
      <c r="M681" s="3"/>
      <c r="N681" s="32">
        <v>43170</v>
      </c>
      <c r="O681" s="16">
        <f t="shared" si="36"/>
        <v>12</v>
      </c>
      <c r="P681" s="17">
        <f>COUNTIF($X:$X,X681)</f>
        <v>26</v>
      </c>
      <c r="Q681" s="17">
        <f>VLOOKUP("M"&amp;TEXT(G681,"0"),Punten!$A$1:$D$40,4,FALSE)</f>
        <v>5</v>
      </c>
      <c r="R681" s="17">
        <f>VLOOKUP("M"&amp;TEXT(H681,"0"),Punten!$A$1:$D$40,4,FALSE)</f>
        <v>5</v>
      </c>
      <c r="S681" s="17">
        <f>VLOOKUP("M"&amp;TEXT(I681,"0"),Punten!$A$1:$D$40,4,FALSE)</f>
        <v>5</v>
      </c>
      <c r="T681" s="17">
        <f>VLOOKUP("K"&amp;TEXT(K681,"0"),Punten!$A$1:$D$40,4,FALSE)</f>
        <v>0</v>
      </c>
      <c r="U681" s="17">
        <f>VLOOKUP("H"&amp;TEXT(L681,"0"),Punten!$A$1:$D$49,4,FALSE)</f>
        <v>1</v>
      </c>
      <c r="V681" s="17">
        <f>VLOOKUP("F"&amp;TEXT(M681,"0"),Punten!$A$1:$D$39,4,FALSE)</f>
        <v>0</v>
      </c>
      <c r="W681" s="17">
        <f t="shared" si="34"/>
        <v>16</v>
      </c>
      <c r="X681" s="17" t="str">
        <f t="shared" si="35"/>
        <v>43170ME</v>
      </c>
      <c r="Y681" s="17" t="str">
        <f>VLOOKUP(A681,'Klasse omschrijving'!$A$1:$B$44,2,FALSE)</f>
        <v>Men Elite</v>
      </c>
    </row>
    <row r="682" spans="1:25" ht="14.4" x14ac:dyDescent="0.3">
      <c r="A682" s="3" t="s">
        <v>61</v>
      </c>
      <c r="B682" s="3">
        <v>47800</v>
      </c>
      <c r="C682" s="3" t="s">
        <v>125</v>
      </c>
      <c r="D682" s="3" t="s">
        <v>284</v>
      </c>
      <c r="E682" s="18">
        <v>36924</v>
      </c>
      <c r="F682" s="3" t="s">
        <v>1055</v>
      </c>
      <c r="G682" s="3">
        <v>5</v>
      </c>
      <c r="H682" s="3">
        <v>5</v>
      </c>
      <c r="I682" s="3">
        <v>4</v>
      </c>
      <c r="J682" s="3"/>
      <c r="K682" s="3"/>
      <c r="L682" s="3"/>
      <c r="M682" s="3"/>
      <c r="N682" s="32">
        <v>43170</v>
      </c>
      <c r="O682" s="16">
        <f t="shared" si="36"/>
        <v>14</v>
      </c>
      <c r="P682" s="17">
        <f>COUNTIF($X:$X,X682)</f>
        <v>26</v>
      </c>
      <c r="Q682" s="17">
        <f>VLOOKUP("M"&amp;TEXT(G682,"0"),Punten!$A$1:$D$40,4,FALSE)</f>
        <v>4</v>
      </c>
      <c r="R682" s="17">
        <f>VLOOKUP("M"&amp;TEXT(H682,"0"),Punten!$A$1:$D$40,4,FALSE)</f>
        <v>4</v>
      </c>
      <c r="S682" s="17">
        <f>VLOOKUP("M"&amp;TEXT(I682,"0"),Punten!$A$1:$D$40,4,FALSE)</f>
        <v>5</v>
      </c>
      <c r="T682" s="17">
        <f>VLOOKUP("K"&amp;TEXT(K682,"0"),Punten!$A$1:$D$40,4,FALSE)</f>
        <v>0</v>
      </c>
      <c r="U682" s="17">
        <f>VLOOKUP("H"&amp;TEXT(L682,"0"),Punten!$A$1:$D$49,4,FALSE)</f>
        <v>0</v>
      </c>
      <c r="V682" s="17">
        <f>VLOOKUP("F"&amp;TEXT(M682,"0"),Punten!$A$1:$D$39,4,FALSE)</f>
        <v>0</v>
      </c>
      <c r="W682" s="17">
        <f t="shared" si="34"/>
        <v>13</v>
      </c>
      <c r="X682" s="17" t="str">
        <f t="shared" si="35"/>
        <v>43170ME</v>
      </c>
      <c r="Y682" s="17" t="str">
        <f>VLOOKUP(A682,'Klasse omschrijving'!$A$1:$B$44,2,FALSE)</f>
        <v>Men Elite</v>
      </c>
    </row>
    <row r="683" spans="1:25" ht="14.4" x14ac:dyDescent="0.3">
      <c r="A683" s="3" t="s">
        <v>61</v>
      </c>
      <c r="B683" s="3">
        <v>46266</v>
      </c>
      <c r="C683" s="3" t="s">
        <v>141</v>
      </c>
      <c r="D683" s="3" t="s">
        <v>590</v>
      </c>
      <c r="E683" s="18">
        <v>36387</v>
      </c>
      <c r="F683" s="3" t="s">
        <v>240</v>
      </c>
      <c r="G683" s="3">
        <v>5</v>
      </c>
      <c r="H683" s="3">
        <v>4</v>
      </c>
      <c r="I683" s="3">
        <v>5</v>
      </c>
      <c r="J683" s="3"/>
      <c r="K683" s="3"/>
      <c r="L683" s="3"/>
      <c r="M683" s="3"/>
      <c r="N683" s="32">
        <v>43170</v>
      </c>
      <c r="O683" s="16">
        <f t="shared" si="36"/>
        <v>14</v>
      </c>
      <c r="P683" s="17">
        <f>COUNTIF($X:$X,X683)</f>
        <v>26</v>
      </c>
      <c r="Q683" s="17">
        <f>VLOOKUP("M"&amp;TEXT(G683,"0"),Punten!$A$1:$D$40,4,FALSE)</f>
        <v>4</v>
      </c>
      <c r="R683" s="17">
        <f>VLOOKUP("M"&amp;TEXT(H683,"0"),Punten!$A$1:$D$40,4,FALSE)</f>
        <v>5</v>
      </c>
      <c r="S683" s="17">
        <f>VLOOKUP("M"&amp;TEXT(I683,"0"),Punten!$A$1:$D$40,4,FALSE)</f>
        <v>4</v>
      </c>
      <c r="T683" s="17">
        <f>VLOOKUP("K"&amp;TEXT(K683,"0"),Punten!$A$1:$D$40,4,FALSE)</f>
        <v>0</v>
      </c>
      <c r="U683" s="17">
        <f>VLOOKUP("H"&amp;TEXT(L683,"0"),Punten!$A$1:$D$49,4,FALSE)</f>
        <v>0</v>
      </c>
      <c r="V683" s="17">
        <f>VLOOKUP("F"&amp;TEXT(M683,"0"),Punten!$A$1:$D$39,4,FALSE)</f>
        <v>0</v>
      </c>
      <c r="W683" s="17">
        <f t="shared" si="34"/>
        <v>13</v>
      </c>
      <c r="X683" s="17" t="str">
        <f t="shared" si="35"/>
        <v>43170ME</v>
      </c>
      <c r="Y683" s="17" t="str">
        <f>VLOOKUP(A683,'Klasse omschrijving'!$A$1:$B$44,2,FALSE)</f>
        <v>Men Elite</v>
      </c>
    </row>
    <row r="684" spans="1:25" ht="14.4" x14ac:dyDescent="0.3">
      <c r="A684" s="3" t="s">
        <v>61</v>
      </c>
      <c r="B684" s="3">
        <v>51480</v>
      </c>
      <c r="C684" s="3" t="s">
        <v>156</v>
      </c>
      <c r="D684" s="3" t="s">
        <v>279</v>
      </c>
      <c r="E684" s="18">
        <v>36930</v>
      </c>
      <c r="F684" s="3" t="s">
        <v>233</v>
      </c>
      <c r="G684" s="3">
        <v>5</v>
      </c>
      <c r="H684" s="3">
        <v>5</v>
      </c>
      <c r="I684" s="3">
        <v>5</v>
      </c>
      <c r="J684" s="3"/>
      <c r="K684" s="3"/>
      <c r="L684" s="3"/>
      <c r="M684" s="3"/>
      <c r="N684" s="32">
        <v>43170</v>
      </c>
      <c r="O684" s="16">
        <f t="shared" si="36"/>
        <v>15</v>
      </c>
      <c r="P684" s="17">
        <f>COUNTIF($X:$X,X684)</f>
        <v>26</v>
      </c>
      <c r="Q684" s="17">
        <f>VLOOKUP("M"&amp;TEXT(G684,"0"),Punten!$A$1:$D$40,4,FALSE)</f>
        <v>4</v>
      </c>
      <c r="R684" s="17">
        <f>VLOOKUP("M"&amp;TEXT(H684,"0"),Punten!$A$1:$D$40,4,FALSE)</f>
        <v>4</v>
      </c>
      <c r="S684" s="17">
        <f>VLOOKUP("M"&amp;TEXT(I684,"0"),Punten!$A$1:$D$40,4,FALSE)</f>
        <v>4</v>
      </c>
      <c r="T684" s="17">
        <f>VLOOKUP("K"&amp;TEXT(K684,"0"),Punten!$A$1:$D$40,4,FALSE)</f>
        <v>0</v>
      </c>
      <c r="U684" s="17">
        <f>VLOOKUP("H"&amp;TEXT(L684,"0"),Punten!$A$1:$D$49,4,FALSE)</f>
        <v>0</v>
      </c>
      <c r="V684" s="17">
        <f>VLOOKUP("F"&amp;TEXT(M684,"0"),Punten!$A$1:$D$39,4,FALSE)</f>
        <v>0</v>
      </c>
      <c r="W684" s="17">
        <f t="shared" si="34"/>
        <v>12</v>
      </c>
      <c r="X684" s="17" t="str">
        <f t="shared" si="35"/>
        <v>43170ME</v>
      </c>
      <c r="Y684" s="17" t="str">
        <f>VLOOKUP(A684,'Klasse omschrijving'!$A$1:$B$44,2,FALSE)</f>
        <v>Men Elite</v>
      </c>
    </row>
    <row r="685" spans="1:25" ht="14.4" x14ac:dyDescent="0.3">
      <c r="A685" s="3" t="s">
        <v>61</v>
      </c>
      <c r="B685" s="3">
        <v>43750</v>
      </c>
      <c r="C685" s="3" t="s">
        <v>115</v>
      </c>
      <c r="D685" s="3" t="s">
        <v>286</v>
      </c>
      <c r="E685" s="18">
        <v>37094</v>
      </c>
      <c r="F685" s="3" t="s">
        <v>1038</v>
      </c>
      <c r="G685" s="3">
        <v>6</v>
      </c>
      <c r="H685" s="3">
        <v>5</v>
      </c>
      <c r="I685" s="3">
        <v>5</v>
      </c>
      <c r="J685" s="3"/>
      <c r="K685" s="3"/>
      <c r="L685" s="3"/>
      <c r="M685" s="3"/>
      <c r="N685" s="32">
        <v>43170</v>
      </c>
      <c r="O685" s="16">
        <f t="shared" si="36"/>
        <v>16</v>
      </c>
      <c r="P685" s="17">
        <f>COUNTIF($X:$X,X685)</f>
        <v>26</v>
      </c>
      <c r="Q685" s="17">
        <f>VLOOKUP("M"&amp;TEXT(G685,"0"),Punten!$A$1:$D$40,4,FALSE)</f>
        <v>3</v>
      </c>
      <c r="R685" s="17">
        <f>VLOOKUP("M"&amp;TEXT(H685,"0"),Punten!$A$1:$D$40,4,FALSE)</f>
        <v>4</v>
      </c>
      <c r="S685" s="17">
        <f>VLOOKUP("M"&amp;TEXT(I685,"0"),Punten!$A$1:$D$40,4,FALSE)</f>
        <v>4</v>
      </c>
      <c r="T685" s="17">
        <f>VLOOKUP("K"&amp;TEXT(K685,"0"),Punten!$A$1:$D$40,4,FALSE)</f>
        <v>0</v>
      </c>
      <c r="U685" s="17">
        <f>VLOOKUP("H"&amp;TEXT(L685,"0"),Punten!$A$1:$D$49,4,FALSE)</f>
        <v>0</v>
      </c>
      <c r="V685" s="17">
        <f>VLOOKUP("F"&amp;TEXT(M685,"0"),Punten!$A$1:$D$39,4,FALSE)</f>
        <v>0</v>
      </c>
      <c r="W685" s="17">
        <f t="shared" si="34"/>
        <v>11</v>
      </c>
      <c r="X685" s="17" t="str">
        <f t="shared" si="35"/>
        <v>43170ME</v>
      </c>
      <c r="Y685" s="17" t="str">
        <f>VLOOKUP(A685,'Klasse omschrijving'!$A$1:$B$44,2,FALSE)</f>
        <v>Men Elite</v>
      </c>
    </row>
    <row r="686" spans="1:25" ht="14.4" x14ac:dyDescent="0.3">
      <c r="A686" s="3" t="s">
        <v>61</v>
      </c>
      <c r="B686" s="3">
        <v>46366</v>
      </c>
      <c r="C686" s="3" t="s">
        <v>138</v>
      </c>
      <c r="D686" s="3" t="s">
        <v>767</v>
      </c>
      <c r="E686" s="18">
        <v>36687</v>
      </c>
      <c r="F686" s="3" t="s">
        <v>86</v>
      </c>
      <c r="G686" s="3">
        <v>5</v>
      </c>
      <c r="H686" s="3">
        <v>6</v>
      </c>
      <c r="I686" s="3">
        <v>6</v>
      </c>
      <c r="J686" s="3"/>
      <c r="K686" s="3"/>
      <c r="L686" s="3"/>
      <c r="M686" s="3"/>
      <c r="N686" s="32">
        <v>43170</v>
      </c>
      <c r="O686" s="16">
        <f t="shared" si="36"/>
        <v>17</v>
      </c>
      <c r="P686" s="17">
        <f>COUNTIF($X:$X,X686)</f>
        <v>26</v>
      </c>
      <c r="Q686" s="17">
        <f>VLOOKUP("M"&amp;TEXT(G686,"0"),Punten!$A$1:$D$40,4,FALSE)</f>
        <v>4</v>
      </c>
      <c r="R686" s="17">
        <f>VLOOKUP("M"&amp;TEXT(H686,"0"),Punten!$A$1:$D$40,4,FALSE)</f>
        <v>3</v>
      </c>
      <c r="S686" s="17">
        <f>VLOOKUP("M"&amp;TEXT(I686,"0"),Punten!$A$1:$D$40,4,FALSE)</f>
        <v>3</v>
      </c>
      <c r="T686" s="17">
        <f>VLOOKUP("K"&amp;TEXT(K686,"0"),Punten!$A$1:$D$40,4,FALSE)</f>
        <v>0</v>
      </c>
      <c r="U686" s="17">
        <f>VLOOKUP("H"&amp;TEXT(L686,"0"),Punten!$A$1:$D$49,4,FALSE)</f>
        <v>0</v>
      </c>
      <c r="V686" s="17">
        <f>VLOOKUP("F"&amp;TEXT(M686,"0"),Punten!$A$1:$D$39,4,FALSE)</f>
        <v>0</v>
      </c>
      <c r="W686" s="17">
        <f t="shared" si="34"/>
        <v>10</v>
      </c>
      <c r="X686" s="17" t="str">
        <f t="shared" si="35"/>
        <v>43170ME</v>
      </c>
      <c r="Y686" s="17" t="str">
        <f>VLOOKUP(A686,'Klasse omschrijving'!$A$1:$B$44,2,FALSE)</f>
        <v>Men Elite</v>
      </c>
    </row>
    <row r="687" spans="1:25" ht="14.4" x14ac:dyDescent="0.3">
      <c r="A687" s="3" t="s">
        <v>61</v>
      </c>
      <c r="B687" s="3">
        <v>3054</v>
      </c>
      <c r="C687" s="3" t="s">
        <v>225</v>
      </c>
      <c r="D687" s="3" t="s">
        <v>282</v>
      </c>
      <c r="E687" s="18">
        <v>36912</v>
      </c>
      <c r="F687" s="3" t="s">
        <v>997</v>
      </c>
      <c r="G687" s="3">
        <v>6</v>
      </c>
      <c r="H687" s="3">
        <v>6</v>
      </c>
      <c r="I687" s="3">
        <v>6</v>
      </c>
      <c r="J687" s="3"/>
      <c r="K687" s="3"/>
      <c r="L687" s="3"/>
      <c r="M687" s="3"/>
      <c r="N687" s="32">
        <v>43170</v>
      </c>
      <c r="O687" s="16">
        <f t="shared" si="36"/>
        <v>18</v>
      </c>
      <c r="P687" s="17">
        <f>COUNTIF($X:$X,X687)</f>
        <v>26</v>
      </c>
      <c r="Q687" s="17">
        <f>VLOOKUP("M"&amp;TEXT(G687,"0"),Punten!$A$1:$D$40,4,FALSE)</f>
        <v>3</v>
      </c>
      <c r="R687" s="17">
        <f>VLOOKUP("M"&amp;TEXT(H687,"0"),Punten!$A$1:$D$40,4,FALSE)</f>
        <v>3</v>
      </c>
      <c r="S687" s="17">
        <f>VLOOKUP("M"&amp;TEXT(I687,"0"),Punten!$A$1:$D$40,4,FALSE)</f>
        <v>3</v>
      </c>
      <c r="T687" s="17">
        <f>VLOOKUP("K"&amp;TEXT(K687,"0"),Punten!$A$1:$D$40,4,FALSE)</f>
        <v>0</v>
      </c>
      <c r="U687" s="17">
        <f>VLOOKUP("H"&amp;TEXT(L687,"0"),Punten!$A$1:$D$49,4,FALSE)</f>
        <v>0</v>
      </c>
      <c r="V687" s="17">
        <f>VLOOKUP("F"&amp;TEXT(M687,"0"),Punten!$A$1:$D$39,4,FALSE)</f>
        <v>0</v>
      </c>
      <c r="W687" s="17">
        <f t="shared" si="34"/>
        <v>9</v>
      </c>
      <c r="X687" s="17" t="str">
        <f t="shared" si="35"/>
        <v>43170ME</v>
      </c>
      <c r="Y687" s="17" t="str">
        <f>VLOOKUP(A687,'Klasse omschrijving'!$A$1:$B$44,2,FALSE)</f>
        <v>Men Elite</v>
      </c>
    </row>
    <row r="688" spans="1:25" ht="14.4" x14ac:dyDescent="0.3">
      <c r="A688" s="3" t="s">
        <v>61</v>
      </c>
      <c r="B688" s="3">
        <v>47321</v>
      </c>
      <c r="C688" s="3" t="s">
        <v>1154</v>
      </c>
      <c r="D688" s="3" t="s">
        <v>361</v>
      </c>
      <c r="E688" s="18">
        <v>36307</v>
      </c>
      <c r="F688" s="3" t="s">
        <v>111</v>
      </c>
      <c r="G688" s="3">
        <v>6</v>
      </c>
      <c r="H688" s="3">
        <v>6</v>
      </c>
      <c r="I688" s="3">
        <v>6</v>
      </c>
      <c r="J688" s="3"/>
      <c r="K688" s="3"/>
      <c r="L688" s="3"/>
      <c r="M688" s="3"/>
      <c r="N688" s="32">
        <v>43170</v>
      </c>
      <c r="O688" s="16">
        <f t="shared" si="36"/>
        <v>18</v>
      </c>
      <c r="P688" s="17">
        <f>COUNTIF($X:$X,X688)</f>
        <v>26</v>
      </c>
      <c r="Q688" s="17">
        <f>VLOOKUP("M"&amp;TEXT(G688,"0"),Punten!$A$1:$D$40,4,FALSE)</f>
        <v>3</v>
      </c>
      <c r="R688" s="17">
        <f>VLOOKUP("M"&amp;TEXT(H688,"0"),Punten!$A$1:$D$40,4,FALSE)</f>
        <v>3</v>
      </c>
      <c r="S688" s="17">
        <f>VLOOKUP("M"&amp;TEXT(I688,"0"),Punten!$A$1:$D$40,4,FALSE)</f>
        <v>3</v>
      </c>
      <c r="T688" s="17">
        <f>VLOOKUP("K"&amp;TEXT(K688,"0"),Punten!$A$1:$D$40,4,FALSE)</f>
        <v>0</v>
      </c>
      <c r="U688" s="17">
        <f>VLOOKUP("H"&amp;TEXT(L688,"0"),Punten!$A$1:$D$49,4,FALSE)</f>
        <v>0</v>
      </c>
      <c r="V688" s="17">
        <f>VLOOKUP("F"&amp;TEXT(M688,"0"),Punten!$A$1:$D$39,4,FALSE)</f>
        <v>0</v>
      </c>
      <c r="W688" s="17">
        <f t="shared" si="34"/>
        <v>9</v>
      </c>
      <c r="X688" s="17" t="str">
        <f t="shared" si="35"/>
        <v>43170ME</v>
      </c>
      <c r="Y688" s="17" t="str">
        <f>VLOOKUP(A688,'Klasse omschrijving'!$A$1:$B$44,2,FALSE)</f>
        <v>Men Elite</v>
      </c>
    </row>
    <row r="689" spans="1:25" ht="14.4" x14ac:dyDescent="0.3">
      <c r="A689" s="3" t="s">
        <v>61</v>
      </c>
      <c r="B689" s="3">
        <v>49804</v>
      </c>
      <c r="C689" s="3" t="s">
        <v>357</v>
      </c>
      <c r="D689" s="3" t="s">
        <v>358</v>
      </c>
      <c r="E689" s="18">
        <v>36136</v>
      </c>
      <c r="F689" s="3" t="s">
        <v>180</v>
      </c>
      <c r="G689" s="3">
        <v>7</v>
      </c>
      <c r="H689" s="3">
        <v>6</v>
      </c>
      <c r="I689" s="3">
        <v>6</v>
      </c>
      <c r="J689" s="3"/>
      <c r="K689" s="3"/>
      <c r="L689" s="3"/>
      <c r="M689" s="3"/>
      <c r="N689" s="32">
        <v>43170</v>
      </c>
      <c r="O689" s="16">
        <f t="shared" si="36"/>
        <v>19</v>
      </c>
      <c r="P689" s="17">
        <f>COUNTIF($X:$X,X689)</f>
        <v>26</v>
      </c>
      <c r="Q689" s="17">
        <f>VLOOKUP("M"&amp;TEXT(G689,"0"),Punten!$A$1:$D$40,4,FALSE)</f>
        <v>2</v>
      </c>
      <c r="R689" s="17">
        <f>VLOOKUP("M"&amp;TEXT(H689,"0"),Punten!$A$1:$D$40,4,FALSE)</f>
        <v>3</v>
      </c>
      <c r="S689" s="17">
        <f>VLOOKUP("M"&amp;TEXT(I689,"0"),Punten!$A$1:$D$40,4,FALSE)</f>
        <v>3</v>
      </c>
      <c r="T689" s="17">
        <f>VLOOKUP("K"&amp;TEXT(K689,"0"),Punten!$A$1:$D$40,4,FALSE)</f>
        <v>0</v>
      </c>
      <c r="U689" s="17">
        <f>VLOOKUP("H"&amp;TEXT(L689,"0"),Punten!$A$1:$D$49,4,FALSE)</f>
        <v>0</v>
      </c>
      <c r="V689" s="17">
        <f>VLOOKUP("F"&amp;TEXT(M689,"0"),Punten!$A$1:$D$39,4,FALSE)</f>
        <v>0</v>
      </c>
      <c r="W689" s="17">
        <f t="shared" si="34"/>
        <v>8</v>
      </c>
      <c r="X689" s="17" t="str">
        <f t="shared" si="35"/>
        <v>43170ME</v>
      </c>
      <c r="Y689" s="17" t="str">
        <f>VLOOKUP(A689,'Klasse omschrijving'!$A$1:$B$44,2,FALSE)</f>
        <v>Men Elite</v>
      </c>
    </row>
    <row r="690" spans="1:25" ht="14.4" x14ac:dyDescent="0.3">
      <c r="A690" s="3" t="s">
        <v>61</v>
      </c>
      <c r="B690" s="3">
        <v>46277</v>
      </c>
      <c r="C690" s="3" t="s">
        <v>142</v>
      </c>
      <c r="D690" s="3" t="s">
        <v>794</v>
      </c>
      <c r="E690" s="18">
        <v>36759</v>
      </c>
      <c r="F690" s="3" t="s">
        <v>1043</v>
      </c>
      <c r="G690" s="3">
        <v>6</v>
      </c>
      <c r="H690" s="3">
        <v>5</v>
      </c>
      <c r="I690" s="3">
        <v>7</v>
      </c>
      <c r="J690" s="3"/>
      <c r="K690" s="3"/>
      <c r="L690" s="3"/>
      <c r="M690" s="3"/>
      <c r="N690" s="32">
        <v>43170</v>
      </c>
      <c r="O690" s="16">
        <f t="shared" si="36"/>
        <v>18</v>
      </c>
      <c r="P690" s="17">
        <f>COUNTIF($X:$X,X690)</f>
        <v>26</v>
      </c>
      <c r="Q690" s="17">
        <f>VLOOKUP("M"&amp;TEXT(G690,"0"),Punten!$A$1:$D$40,4,FALSE)</f>
        <v>3</v>
      </c>
      <c r="R690" s="17">
        <f>VLOOKUP("M"&amp;TEXT(H690,"0"),Punten!$A$1:$D$40,4,FALSE)</f>
        <v>4</v>
      </c>
      <c r="S690" s="17">
        <f>VLOOKUP("M"&amp;TEXT(I690,"0"),Punten!$A$1:$D$40,4,FALSE)</f>
        <v>2</v>
      </c>
      <c r="T690" s="17">
        <f>VLOOKUP("K"&amp;TEXT(K690,"0"),Punten!$A$1:$D$40,4,FALSE)</f>
        <v>0</v>
      </c>
      <c r="U690" s="17">
        <f>VLOOKUP("H"&amp;TEXT(L690,"0"),Punten!$A$1:$D$49,4,FALSE)</f>
        <v>0</v>
      </c>
      <c r="V690" s="17">
        <f>VLOOKUP("F"&amp;TEXT(M690,"0"),Punten!$A$1:$D$39,4,FALSE)</f>
        <v>0</v>
      </c>
      <c r="W690" s="17">
        <f t="shared" si="34"/>
        <v>9</v>
      </c>
      <c r="X690" s="17" t="str">
        <f t="shared" si="35"/>
        <v>43170ME</v>
      </c>
      <c r="Y690" s="17" t="str">
        <f>VLOOKUP(A690,'Klasse omschrijving'!$A$1:$B$44,2,FALSE)</f>
        <v>Men Elite</v>
      </c>
    </row>
    <row r="691" spans="1:25" ht="14.4" x14ac:dyDescent="0.3">
      <c r="A691" s="3" t="s">
        <v>61</v>
      </c>
      <c r="B691" s="3">
        <v>3174</v>
      </c>
      <c r="C691" s="3" t="s">
        <v>92</v>
      </c>
      <c r="D691" s="3" t="s">
        <v>621</v>
      </c>
      <c r="E691" s="18">
        <v>36675</v>
      </c>
      <c r="F691" s="3" t="s">
        <v>424</v>
      </c>
      <c r="G691" s="3">
        <v>7</v>
      </c>
      <c r="H691" s="3">
        <v>7</v>
      </c>
      <c r="I691" s="3">
        <v>7</v>
      </c>
      <c r="J691" s="3"/>
      <c r="K691" s="3"/>
      <c r="L691" s="3"/>
      <c r="M691" s="3"/>
      <c r="N691" s="32">
        <v>43170</v>
      </c>
      <c r="O691" s="16">
        <f t="shared" si="36"/>
        <v>21</v>
      </c>
      <c r="P691" s="17">
        <f>COUNTIF($X:$X,X691)</f>
        <v>26</v>
      </c>
      <c r="Q691" s="17">
        <f>VLOOKUP("M"&amp;TEXT(G691,"0"),Punten!$A$1:$D$40,4,FALSE)</f>
        <v>2</v>
      </c>
      <c r="R691" s="17">
        <f>VLOOKUP("M"&amp;TEXT(H691,"0"),Punten!$A$1:$D$40,4,FALSE)</f>
        <v>2</v>
      </c>
      <c r="S691" s="17">
        <f>VLOOKUP("M"&amp;TEXT(I691,"0"),Punten!$A$1:$D$40,4,FALSE)</f>
        <v>2</v>
      </c>
      <c r="T691" s="17">
        <f>VLOOKUP("K"&amp;TEXT(K691,"0"),Punten!$A$1:$D$40,4,FALSE)</f>
        <v>0</v>
      </c>
      <c r="U691" s="17">
        <f>VLOOKUP("H"&amp;TEXT(L691,"0"),Punten!$A$1:$D$49,4,FALSE)</f>
        <v>0</v>
      </c>
      <c r="V691" s="17">
        <f>VLOOKUP("F"&amp;TEXT(M691,"0"),Punten!$A$1:$D$39,4,FALSE)</f>
        <v>0</v>
      </c>
      <c r="W691" s="17">
        <f t="shared" si="34"/>
        <v>6</v>
      </c>
      <c r="X691" s="17" t="str">
        <f t="shared" si="35"/>
        <v>43170ME</v>
      </c>
      <c r="Y691" s="17" t="str">
        <f>VLOOKUP(A691,'Klasse omschrijving'!$A$1:$B$44,2,FALSE)</f>
        <v>Men Elite</v>
      </c>
    </row>
    <row r="692" spans="1:25" ht="14.4" x14ac:dyDescent="0.3">
      <c r="A692" s="3" t="s">
        <v>369</v>
      </c>
      <c r="B692" s="3">
        <v>45006</v>
      </c>
      <c r="C692" s="3" t="s">
        <v>74</v>
      </c>
      <c r="D692" s="3" t="s">
        <v>628</v>
      </c>
      <c r="E692" s="18">
        <v>40937</v>
      </c>
      <c r="F692" s="3" t="s">
        <v>75</v>
      </c>
      <c r="G692" s="3">
        <v>1</v>
      </c>
      <c r="H692" s="3">
        <v>1</v>
      </c>
      <c r="I692" s="3">
        <v>1</v>
      </c>
      <c r="J692" s="3"/>
      <c r="K692" s="3"/>
      <c r="L692" s="3">
        <v>1</v>
      </c>
      <c r="M692" s="3">
        <v>1</v>
      </c>
      <c r="N692" s="32">
        <v>43177</v>
      </c>
      <c r="O692" s="16">
        <f t="shared" si="36"/>
        <v>3</v>
      </c>
      <c r="P692" s="17">
        <f>COUNTIF($X:$X,X692)</f>
        <v>17</v>
      </c>
      <c r="Q692" s="17">
        <f>VLOOKUP("M"&amp;TEXT(G692,"0"),Punten!$A$1:$D$40,4,FALSE)</f>
        <v>8</v>
      </c>
      <c r="R692" s="17">
        <f>VLOOKUP("M"&amp;TEXT(H692,"0"),Punten!$A$1:$D$40,4,FALSE)</f>
        <v>8</v>
      </c>
      <c r="S692" s="17">
        <f>VLOOKUP("M"&amp;TEXT(I692,"0"),Punten!$A$1:$D$40,4,FALSE)</f>
        <v>8</v>
      </c>
      <c r="T692" s="17">
        <f>VLOOKUP("K"&amp;TEXT(K692,"0"),Punten!$A$1:$D$40,4,FALSE)</f>
        <v>0</v>
      </c>
      <c r="U692" s="17">
        <f>VLOOKUP("H"&amp;TEXT(L692,"0"),Punten!$A$1:$D$49,4,FALSE)</f>
        <v>5</v>
      </c>
      <c r="V692" s="17">
        <f>VLOOKUP("F"&amp;TEXT(M692,"0"),Punten!$A$1:$D$39,4,FALSE)</f>
        <v>50</v>
      </c>
      <c r="W692" s="17">
        <f t="shared" si="34"/>
        <v>79</v>
      </c>
      <c r="X692" s="17" t="str">
        <f t="shared" si="35"/>
        <v>43177B05</v>
      </c>
      <c r="Y692" s="17" t="e">
        <f>VLOOKUP(A692,'Klasse omschrijving'!$A$1:$B$44,2,FALSE)</f>
        <v>#N/A</v>
      </c>
    </row>
    <row r="693" spans="1:25" ht="14.4" x14ac:dyDescent="0.3">
      <c r="A693" s="3" t="s">
        <v>369</v>
      </c>
      <c r="B693" s="3">
        <v>47803</v>
      </c>
      <c r="C693" s="3" t="s">
        <v>67</v>
      </c>
      <c r="D693" s="3" t="s">
        <v>942</v>
      </c>
      <c r="E693" s="18">
        <v>41157</v>
      </c>
      <c r="F693" s="3" t="s">
        <v>166</v>
      </c>
      <c r="G693" s="3">
        <v>4</v>
      </c>
      <c r="H693" s="3">
        <v>2</v>
      </c>
      <c r="I693" s="3">
        <v>1</v>
      </c>
      <c r="J693" s="3"/>
      <c r="K693" s="3"/>
      <c r="L693" s="3">
        <v>3</v>
      </c>
      <c r="M693" s="3">
        <v>2</v>
      </c>
      <c r="N693" s="32">
        <v>43177</v>
      </c>
      <c r="O693" s="16">
        <f t="shared" si="36"/>
        <v>7</v>
      </c>
      <c r="P693" s="17">
        <f>COUNTIF($X:$X,X693)</f>
        <v>17</v>
      </c>
      <c r="Q693" s="17">
        <f>VLOOKUP("M"&amp;TEXT(G693,"0"),Punten!$A$1:$D$40,4,FALSE)</f>
        <v>5</v>
      </c>
      <c r="R693" s="17">
        <f>VLOOKUP("M"&amp;TEXT(H693,"0"),Punten!$A$1:$D$40,4,FALSE)</f>
        <v>7</v>
      </c>
      <c r="S693" s="17">
        <f>VLOOKUP("M"&amp;TEXT(I693,"0"),Punten!$A$1:$D$40,4,FALSE)</f>
        <v>8</v>
      </c>
      <c r="T693" s="17">
        <f>VLOOKUP("K"&amp;TEXT(K693,"0"),Punten!$A$1:$D$40,4,FALSE)</f>
        <v>0</v>
      </c>
      <c r="U693" s="17">
        <f>VLOOKUP("H"&amp;TEXT(L693,"0"),Punten!$A$1:$D$49,4,FALSE)</f>
        <v>5</v>
      </c>
      <c r="V693" s="17">
        <f>VLOOKUP("F"&amp;TEXT(M693,"0"),Punten!$A$1:$D$39,4,FALSE)</f>
        <v>30</v>
      </c>
      <c r="W693" s="17">
        <f t="shared" si="34"/>
        <v>55</v>
      </c>
      <c r="X693" s="17" t="str">
        <f t="shared" si="35"/>
        <v>43177B05</v>
      </c>
      <c r="Y693" s="17" t="e">
        <f>VLOOKUP(A693,'Klasse omschrijving'!$A$1:$B$44,2,FALSE)</f>
        <v>#N/A</v>
      </c>
    </row>
    <row r="694" spans="1:25" ht="14.4" x14ac:dyDescent="0.3">
      <c r="A694" s="3" t="s">
        <v>369</v>
      </c>
      <c r="B694" s="3">
        <v>42006</v>
      </c>
      <c r="C694" s="3" t="s">
        <v>474</v>
      </c>
      <c r="D694" s="3" t="s">
        <v>1155</v>
      </c>
      <c r="E694" s="18">
        <v>40922</v>
      </c>
      <c r="F694" s="3" t="s">
        <v>66</v>
      </c>
      <c r="G694" s="3">
        <v>1</v>
      </c>
      <c r="H694" s="3">
        <v>1</v>
      </c>
      <c r="I694" s="3">
        <v>2</v>
      </c>
      <c r="J694" s="3"/>
      <c r="K694" s="3"/>
      <c r="L694" s="3">
        <v>1</v>
      </c>
      <c r="M694" s="3">
        <v>3</v>
      </c>
      <c r="N694" s="32">
        <v>43177</v>
      </c>
      <c r="O694" s="16">
        <f t="shared" si="36"/>
        <v>4</v>
      </c>
      <c r="P694" s="17">
        <f>COUNTIF($X:$X,X694)</f>
        <v>17</v>
      </c>
      <c r="Q694" s="17">
        <f>VLOOKUP("M"&amp;TEXT(G694,"0"),Punten!$A$1:$D$40,4,FALSE)</f>
        <v>8</v>
      </c>
      <c r="R694" s="17">
        <f>VLOOKUP("M"&amp;TEXT(H694,"0"),Punten!$A$1:$D$40,4,FALSE)</f>
        <v>8</v>
      </c>
      <c r="S694" s="17">
        <f>VLOOKUP("M"&amp;TEXT(I694,"0"),Punten!$A$1:$D$40,4,FALSE)</f>
        <v>7</v>
      </c>
      <c r="T694" s="17">
        <f>VLOOKUP("K"&amp;TEXT(K694,"0"),Punten!$A$1:$D$40,4,FALSE)</f>
        <v>0</v>
      </c>
      <c r="U694" s="17">
        <f>VLOOKUP("H"&amp;TEXT(L694,"0"),Punten!$A$1:$D$49,4,FALSE)</f>
        <v>5</v>
      </c>
      <c r="V694" s="17">
        <f>VLOOKUP("F"&amp;TEXT(M694,"0"),Punten!$A$1:$D$39,4,FALSE)</f>
        <v>25</v>
      </c>
      <c r="W694" s="17">
        <f t="shared" si="34"/>
        <v>53</v>
      </c>
      <c r="X694" s="17" t="str">
        <f t="shared" si="35"/>
        <v>43177B05</v>
      </c>
      <c r="Y694" s="17" t="e">
        <f>VLOOKUP(A694,'Klasse omschrijving'!$A$1:$B$44,2,FALSE)</f>
        <v>#N/A</v>
      </c>
    </row>
    <row r="695" spans="1:25" ht="14.4" x14ac:dyDescent="0.3">
      <c r="A695" s="3" t="s">
        <v>369</v>
      </c>
      <c r="B695" s="3">
        <v>43116</v>
      </c>
      <c r="C695" s="3" t="s">
        <v>83</v>
      </c>
      <c r="D695" s="3" t="s">
        <v>944</v>
      </c>
      <c r="E695" s="18">
        <v>41208</v>
      </c>
      <c r="F695" s="3" t="s">
        <v>75</v>
      </c>
      <c r="G695" s="3">
        <v>2</v>
      </c>
      <c r="H695" s="3">
        <v>3</v>
      </c>
      <c r="I695" s="3">
        <v>4</v>
      </c>
      <c r="J695" s="3"/>
      <c r="K695" s="3"/>
      <c r="L695" s="3">
        <v>2</v>
      </c>
      <c r="M695" s="3">
        <v>4</v>
      </c>
      <c r="N695" s="32">
        <v>43177</v>
      </c>
      <c r="O695" s="16">
        <f t="shared" si="36"/>
        <v>9</v>
      </c>
      <c r="P695" s="17">
        <f>COUNTIF($X:$X,X695)</f>
        <v>17</v>
      </c>
      <c r="Q695" s="17">
        <f>VLOOKUP("M"&amp;TEXT(G695,"0"),Punten!$A$1:$D$40,4,FALSE)</f>
        <v>7</v>
      </c>
      <c r="R695" s="17">
        <f>VLOOKUP("M"&amp;TEXT(H695,"0"),Punten!$A$1:$D$40,4,FALSE)</f>
        <v>6</v>
      </c>
      <c r="S695" s="17">
        <f>VLOOKUP("M"&amp;TEXT(I695,"0"),Punten!$A$1:$D$40,4,FALSE)</f>
        <v>5</v>
      </c>
      <c r="T695" s="17">
        <f>VLOOKUP("K"&amp;TEXT(K695,"0"),Punten!$A$1:$D$40,4,FALSE)</f>
        <v>0</v>
      </c>
      <c r="U695" s="17">
        <f>VLOOKUP("H"&amp;TEXT(L695,"0"),Punten!$A$1:$D$49,4,FALSE)</f>
        <v>5</v>
      </c>
      <c r="V695" s="17">
        <f>VLOOKUP("F"&amp;TEXT(M695,"0"),Punten!$A$1:$D$39,4,FALSE)</f>
        <v>20</v>
      </c>
      <c r="W695" s="17">
        <f t="shared" si="34"/>
        <v>43</v>
      </c>
      <c r="X695" s="17" t="str">
        <f t="shared" si="35"/>
        <v>43177B05</v>
      </c>
      <c r="Y695" s="17" t="e">
        <f>VLOOKUP(A695,'Klasse omschrijving'!$A$1:$B$44,2,FALSE)</f>
        <v>#N/A</v>
      </c>
    </row>
    <row r="696" spans="1:25" ht="14.4" x14ac:dyDescent="0.3">
      <c r="A696" s="3" t="s">
        <v>369</v>
      </c>
      <c r="B696" s="3">
        <v>42408</v>
      </c>
      <c r="C696" s="3" t="s">
        <v>91</v>
      </c>
      <c r="D696" s="3" t="s">
        <v>946</v>
      </c>
      <c r="E696" s="18">
        <v>41158</v>
      </c>
      <c r="F696" s="3" t="s">
        <v>71</v>
      </c>
      <c r="G696" s="3">
        <v>5</v>
      </c>
      <c r="H696" s="3">
        <v>4</v>
      </c>
      <c r="I696" s="3">
        <v>3</v>
      </c>
      <c r="J696" s="3"/>
      <c r="K696" s="3"/>
      <c r="L696" s="3">
        <v>3</v>
      </c>
      <c r="M696" s="3">
        <v>5</v>
      </c>
      <c r="N696" s="32">
        <v>43177</v>
      </c>
      <c r="O696" s="16">
        <f t="shared" si="36"/>
        <v>12</v>
      </c>
      <c r="P696" s="17">
        <f>COUNTIF($X:$X,X696)</f>
        <v>17</v>
      </c>
      <c r="Q696" s="17">
        <f>VLOOKUP("M"&amp;TEXT(G696,"0"),Punten!$A$1:$D$40,4,FALSE)</f>
        <v>4</v>
      </c>
      <c r="R696" s="17">
        <f>VLOOKUP("M"&amp;TEXT(H696,"0"),Punten!$A$1:$D$40,4,FALSE)</f>
        <v>5</v>
      </c>
      <c r="S696" s="17">
        <f>VLOOKUP("M"&amp;TEXT(I696,"0"),Punten!$A$1:$D$40,4,FALSE)</f>
        <v>6</v>
      </c>
      <c r="T696" s="17">
        <f>VLOOKUP("K"&amp;TEXT(K696,"0"),Punten!$A$1:$D$40,4,FALSE)</f>
        <v>0</v>
      </c>
      <c r="U696" s="17">
        <f>VLOOKUP("H"&amp;TEXT(L696,"0"),Punten!$A$1:$D$49,4,FALSE)</f>
        <v>5</v>
      </c>
      <c r="V696" s="17">
        <f>VLOOKUP("F"&amp;TEXT(M696,"0"),Punten!$A$1:$D$39,4,FALSE)</f>
        <v>17</v>
      </c>
      <c r="W696" s="17">
        <f t="shared" si="34"/>
        <v>37</v>
      </c>
      <c r="X696" s="17" t="str">
        <f t="shared" si="35"/>
        <v>43177B05</v>
      </c>
      <c r="Y696" s="17" t="e">
        <f>VLOOKUP(A696,'Klasse omschrijving'!$A$1:$B$44,2,FALSE)</f>
        <v>#N/A</v>
      </c>
    </row>
    <row r="697" spans="1:25" ht="14.4" x14ac:dyDescent="0.3">
      <c r="A697" s="3" t="s">
        <v>369</v>
      </c>
      <c r="B697" s="3">
        <v>44114</v>
      </c>
      <c r="C697" s="3" t="s">
        <v>95</v>
      </c>
      <c r="D697" s="3" t="s">
        <v>947</v>
      </c>
      <c r="E697" s="18">
        <v>41241</v>
      </c>
      <c r="F697" s="3" t="s">
        <v>111</v>
      </c>
      <c r="G697" s="3">
        <v>2</v>
      </c>
      <c r="H697" s="3">
        <v>2</v>
      </c>
      <c r="I697" s="3">
        <v>2</v>
      </c>
      <c r="J697" s="3"/>
      <c r="K697" s="3"/>
      <c r="L697" s="3">
        <v>2</v>
      </c>
      <c r="M697" s="3">
        <v>6</v>
      </c>
      <c r="N697" s="32">
        <v>43177</v>
      </c>
      <c r="O697" s="16">
        <f t="shared" si="36"/>
        <v>6</v>
      </c>
      <c r="P697" s="17">
        <f>COUNTIF($X:$X,X697)</f>
        <v>17</v>
      </c>
      <c r="Q697" s="17">
        <f>VLOOKUP("M"&amp;TEXT(G697,"0"),Punten!$A$1:$D$40,4,FALSE)</f>
        <v>7</v>
      </c>
      <c r="R697" s="17">
        <f>VLOOKUP("M"&amp;TEXT(H697,"0"),Punten!$A$1:$D$40,4,FALSE)</f>
        <v>7</v>
      </c>
      <c r="S697" s="17">
        <f>VLOOKUP("M"&amp;TEXT(I697,"0"),Punten!$A$1:$D$40,4,FALSE)</f>
        <v>7</v>
      </c>
      <c r="T697" s="17">
        <f>VLOOKUP("K"&amp;TEXT(K697,"0"),Punten!$A$1:$D$40,4,FALSE)</f>
        <v>0</v>
      </c>
      <c r="U697" s="17">
        <f>VLOOKUP("H"&amp;TEXT(L697,"0"),Punten!$A$1:$D$49,4,FALSE)</f>
        <v>5</v>
      </c>
      <c r="V697" s="17">
        <f>VLOOKUP("F"&amp;TEXT(M697,"0"),Punten!$A$1:$D$39,4,FALSE)</f>
        <v>15</v>
      </c>
      <c r="W697" s="17">
        <f t="shared" si="34"/>
        <v>41</v>
      </c>
      <c r="X697" s="17" t="str">
        <f t="shared" si="35"/>
        <v>43177B05</v>
      </c>
      <c r="Y697" s="17" t="e">
        <f>VLOOKUP(A697,'Klasse omschrijving'!$A$1:$B$44,2,FALSE)</f>
        <v>#N/A</v>
      </c>
    </row>
    <row r="698" spans="1:25" ht="14.4" x14ac:dyDescent="0.3">
      <c r="A698" s="3" t="s">
        <v>369</v>
      </c>
      <c r="B698" s="3">
        <v>42591</v>
      </c>
      <c r="C698" s="3" t="s">
        <v>225</v>
      </c>
      <c r="D698" s="3" t="s">
        <v>953</v>
      </c>
      <c r="E698" s="18">
        <v>41234</v>
      </c>
      <c r="F698" s="3" t="s">
        <v>136</v>
      </c>
      <c r="G698" s="3">
        <v>1</v>
      </c>
      <c r="H698" s="3">
        <v>1</v>
      </c>
      <c r="I698" s="3">
        <v>1</v>
      </c>
      <c r="J698" s="3"/>
      <c r="K698" s="3"/>
      <c r="L698" s="3">
        <v>4</v>
      </c>
      <c r="M698" s="3">
        <v>7</v>
      </c>
      <c r="N698" s="32">
        <v>43177</v>
      </c>
      <c r="O698" s="16">
        <f t="shared" si="36"/>
        <v>3</v>
      </c>
      <c r="P698" s="17">
        <f>COUNTIF($X:$X,X698)</f>
        <v>17</v>
      </c>
      <c r="Q698" s="17">
        <f>VLOOKUP("M"&amp;TEXT(G698,"0"),Punten!$A$1:$D$40,4,FALSE)</f>
        <v>8</v>
      </c>
      <c r="R698" s="17">
        <f>VLOOKUP("M"&amp;TEXT(H698,"0"),Punten!$A$1:$D$40,4,FALSE)</f>
        <v>8</v>
      </c>
      <c r="S698" s="17">
        <f>VLOOKUP("M"&amp;TEXT(I698,"0"),Punten!$A$1:$D$40,4,FALSE)</f>
        <v>8</v>
      </c>
      <c r="T698" s="17">
        <f>VLOOKUP("K"&amp;TEXT(K698,"0"),Punten!$A$1:$D$40,4,FALSE)</f>
        <v>0</v>
      </c>
      <c r="U698" s="17">
        <f>VLOOKUP("H"&amp;TEXT(L698,"0"),Punten!$A$1:$D$49,4,FALSE)</f>
        <v>5</v>
      </c>
      <c r="V698" s="17">
        <f>VLOOKUP("F"&amp;TEXT(M698,"0"),Punten!$A$1:$D$39,4,FALSE)</f>
        <v>13</v>
      </c>
      <c r="W698" s="17">
        <f t="shared" si="34"/>
        <v>42</v>
      </c>
      <c r="X698" s="17" t="str">
        <f t="shared" si="35"/>
        <v>43177B05</v>
      </c>
      <c r="Y698" s="17" t="e">
        <f>VLOOKUP(A698,'Klasse omschrijving'!$A$1:$B$44,2,FALSE)</f>
        <v>#N/A</v>
      </c>
    </row>
    <row r="699" spans="1:25" ht="14.4" x14ac:dyDescent="0.3">
      <c r="A699" s="3" t="s">
        <v>369</v>
      </c>
      <c r="B699" s="3">
        <v>44108</v>
      </c>
      <c r="C699" s="3" t="s">
        <v>138</v>
      </c>
      <c r="D699" s="3" t="s">
        <v>952</v>
      </c>
      <c r="E699" s="18">
        <v>41228</v>
      </c>
      <c r="F699" s="3" t="s">
        <v>111</v>
      </c>
      <c r="G699" s="3">
        <v>2</v>
      </c>
      <c r="H699" s="3">
        <v>5</v>
      </c>
      <c r="I699" s="3">
        <v>4</v>
      </c>
      <c r="J699" s="3"/>
      <c r="K699" s="3"/>
      <c r="L699" s="3">
        <v>4</v>
      </c>
      <c r="M699" s="3">
        <v>8</v>
      </c>
      <c r="N699" s="32">
        <v>43177</v>
      </c>
      <c r="O699" s="16">
        <f t="shared" si="36"/>
        <v>11</v>
      </c>
      <c r="P699" s="17">
        <f>COUNTIF($X:$X,X699)</f>
        <v>17</v>
      </c>
      <c r="Q699" s="17">
        <f>VLOOKUP("M"&amp;TEXT(G699,"0"),Punten!$A$1:$D$40,4,FALSE)</f>
        <v>7</v>
      </c>
      <c r="R699" s="17">
        <f>VLOOKUP("M"&amp;TEXT(H699,"0"),Punten!$A$1:$D$40,4,FALSE)</f>
        <v>4</v>
      </c>
      <c r="S699" s="17">
        <f>VLOOKUP("M"&amp;TEXT(I699,"0"),Punten!$A$1:$D$40,4,FALSE)</f>
        <v>5</v>
      </c>
      <c r="T699" s="17">
        <f>VLOOKUP("K"&amp;TEXT(K699,"0"),Punten!$A$1:$D$40,4,FALSE)</f>
        <v>0</v>
      </c>
      <c r="U699" s="17">
        <f>VLOOKUP("H"&amp;TEXT(L699,"0"),Punten!$A$1:$D$49,4,FALSE)</f>
        <v>5</v>
      </c>
      <c r="V699" s="17">
        <f>VLOOKUP("F"&amp;TEXT(M699,"0"),Punten!$A$1:$D$39,4,FALSE)</f>
        <v>11</v>
      </c>
      <c r="W699" s="17">
        <f t="shared" si="34"/>
        <v>32</v>
      </c>
      <c r="X699" s="17" t="str">
        <f t="shared" si="35"/>
        <v>43177B05</v>
      </c>
      <c r="Y699" s="17" t="e">
        <f>VLOOKUP(A699,'Klasse omschrijving'!$A$1:$B$44,2,FALSE)</f>
        <v>#N/A</v>
      </c>
    </row>
    <row r="700" spans="1:25" ht="14.4" x14ac:dyDescent="0.3">
      <c r="A700" s="3" t="s">
        <v>369</v>
      </c>
      <c r="B700" s="3">
        <v>42001</v>
      </c>
      <c r="C700" s="3" t="s">
        <v>65</v>
      </c>
      <c r="D700" s="3" t="s">
        <v>627</v>
      </c>
      <c r="E700" s="18">
        <v>40978</v>
      </c>
      <c r="F700" s="3" t="s">
        <v>66</v>
      </c>
      <c r="G700" s="3">
        <v>4</v>
      </c>
      <c r="H700" s="3">
        <v>3</v>
      </c>
      <c r="I700" s="3">
        <v>2</v>
      </c>
      <c r="J700" s="3"/>
      <c r="K700" s="3"/>
      <c r="L700" s="3">
        <v>5</v>
      </c>
      <c r="M700" s="3"/>
      <c r="N700" s="32">
        <v>43177</v>
      </c>
      <c r="O700" s="16">
        <f t="shared" si="36"/>
        <v>9</v>
      </c>
      <c r="P700" s="17">
        <f>COUNTIF($X:$X,X700)</f>
        <v>17</v>
      </c>
      <c r="Q700" s="17">
        <f>VLOOKUP("M"&amp;TEXT(G700,"0"),Punten!$A$1:$D$40,4,FALSE)</f>
        <v>5</v>
      </c>
      <c r="R700" s="17">
        <f>VLOOKUP("M"&amp;TEXT(H700,"0"),Punten!$A$1:$D$40,4,FALSE)</f>
        <v>6</v>
      </c>
      <c r="S700" s="17">
        <f>VLOOKUP("M"&amp;TEXT(I700,"0"),Punten!$A$1:$D$40,4,FALSE)</f>
        <v>7</v>
      </c>
      <c r="T700" s="17">
        <f>VLOOKUP("K"&amp;TEXT(K700,"0"),Punten!$A$1:$D$40,4,FALSE)</f>
        <v>0</v>
      </c>
      <c r="U700" s="17">
        <f>VLOOKUP("H"&amp;TEXT(L700,"0"),Punten!$A$1:$D$49,4,FALSE)</f>
        <v>4</v>
      </c>
      <c r="V700" s="17">
        <f>VLOOKUP("F"&amp;TEXT(M700,"0"),Punten!$A$1:$D$39,4,FALSE)</f>
        <v>0</v>
      </c>
      <c r="W700" s="17">
        <f t="shared" si="34"/>
        <v>22</v>
      </c>
      <c r="X700" s="17" t="str">
        <f t="shared" si="35"/>
        <v>43177B05</v>
      </c>
      <c r="Y700" s="17" t="e">
        <f>VLOOKUP(A700,'Klasse omschrijving'!$A$1:$B$44,2,FALSE)</f>
        <v>#N/A</v>
      </c>
    </row>
    <row r="701" spans="1:25" ht="14.4" x14ac:dyDescent="0.3">
      <c r="A701" s="3" t="s">
        <v>369</v>
      </c>
      <c r="B701" s="3">
        <v>44176</v>
      </c>
      <c r="C701" s="3" t="s">
        <v>100</v>
      </c>
      <c r="D701" s="3" t="s">
        <v>954</v>
      </c>
      <c r="E701" s="18">
        <v>41127</v>
      </c>
      <c r="F701" s="3" t="s">
        <v>106</v>
      </c>
      <c r="G701" s="3">
        <v>3</v>
      </c>
      <c r="H701" s="3">
        <v>2</v>
      </c>
      <c r="I701" s="3">
        <v>3</v>
      </c>
      <c r="J701" s="3"/>
      <c r="K701" s="3"/>
      <c r="L701" s="3">
        <v>5</v>
      </c>
      <c r="M701" s="3"/>
      <c r="N701" s="32">
        <v>43177</v>
      </c>
      <c r="O701" s="16">
        <f t="shared" si="36"/>
        <v>8</v>
      </c>
      <c r="P701" s="17">
        <f>COUNTIF($X:$X,X701)</f>
        <v>17</v>
      </c>
      <c r="Q701" s="17">
        <f>VLOOKUP("M"&amp;TEXT(G701,"0"),Punten!$A$1:$D$40,4,FALSE)</f>
        <v>6</v>
      </c>
      <c r="R701" s="17">
        <f>VLOOKUP("M"&amp;TEXT(H701,"0"),Punten!$A$1:$D$40,4,FALSE)</f>
        <v>7</v>
      </c>
      <c r="S701" s="17">
        <f>VLOOKUP("M"&amp;TEXT(I701,"0"),Punten!$A$1:$D$40,4,FALSE)</f>
        <v>6</v>
      </c>
      <c r="T701" s="17">
        <f>VLOOKUP("K"&amp;TEXT(K701,"0"),Punten!$A$1:$D$40,4,FALSE)</f>
        <v>0</v>
      </c>
      <c r="U701" s="17">
        <f>VLOOKUP("H"&amp;TEXT(L701,"0"),Punten!$A$1:$D$49,4,FALSE)</f>
        <v>4</v>
      </c>
      <c r="V701" s="17">
        <f>VLOOKUP("F"&amp;TEXT(M701,"0"),Punten!$A$1:$D$39,4,FALSE)</f>
        <v>0</v>
      </c>
      <c r="W701" s="17">
        <f t="shared" si="34"/>
        <v>23</v>
      </c>
      <c r="X701" s="17" t="str">
        <f t="shared" si="35"/>
        <v>43177B05</v>
      </c>
      <c r="Y701" s="17" t="e">
        <f>VLOOKUP(A701,'Klasse omschrijving'!$A$1:$B$44,2,FALSE)</f>
        <v>#N/A</v>
      </c>
    </row>
    <row r="702" spans="1:25" ht="14.4" x14ac:dyDescent="0.3">
      <c r="A702" s="3" t="s">
        <v>369</v>
      </c>
      <c r="B702" s="3">
        <v>1578</v>
      </c>
      <c r="C702" s="3" t="s">
        <v>146</v>
      </c>
      <c r="D702" s="3" t="s">
        <v>948</v>
      </c>
      <c r="E702" s="18">
        <v>41103</v>
      </c>
      <c r="F702" s="3" t="s">
        <v>78</v>
      </c>
      <c r="G702" s="3">
        <v>3</v>
      </c>
      <c r="H702" s="3">
        <v>3</v>
      </c>
      <c r="I702" s="3">
        <v>3</v>
      </c>
      <c r="J702" s="3"/>
      <c r="K702" s="3"/>
      <c r="L702" s="3">
        <v>6</v>
      </c>
      <c r="M702" s="3"/>
      <c r="N702" s="32">
        <v>43177</v>
      </c>
      <c r="O702" s="16">
        <f t="shared" si="36"/>
        <v>9</v>
      </c>
      <c r="P702" s="17">
        <f>COUNTIF($X:$X,X702)</f>
        <v>17</v>
      </c>
      <c r="Q702" s="17">
        <f>VLOOKUP("M"&amp;TEXT(G702,"0"),Punten!$A$1:$D$40,4,FALSE)</f>
        <v>6</v>
      </c>
      <c r="R702" s="17">
        <f>VLOOKUP("M"&amp;TEXT(H702,"0"),Punten!$A$1:$D$40,4,FALSE)</f>
        <v>6</v>
      </c>
      <c r="S702" s="17">
        <f>VLOOKUP("M"&amp;TEXT(I702,"0"),Punten!$A$1:$D$40,4,FALSE)</f>
        <v>6</v>
      </c>
      <c r="T702" s="17">
        <f>VLOOKUP("K"&amp;TEXT(K702,"0"),Punten!$A$1:$D$40,4,FALSE)</f>
        <v>0</v>
      </c>
      <c r="U702" s="17">
        <f>VLOOKUP("H"&amp;TEXT(L702,"0"),Punten!$A$1:$D$49,4,FALSE)</f>
        <v>3</v>
      </c>
      <c r="V702" s="17">
        <f>VLOOKUP("F"&amp;TEXT(M702,"0"),Punten!$A$1:$D$39,4,FALSE)</f>
        <v>0</v>
      </c>
      <c r="W702" s="17">
        <f t="shared" si="34"/>
        <v>21</v>
      </c>
      <c r="X702" s="17" t="str">
        <f t="shared" si="35"/>
        <v>43177B05</v>
      </c>
      <c r="Y702" s="17" t="e">
        <f>VLOOKUP(A702,'Klasse omschrijving'!$A$1:$B$44,2,FALSE)</f>
        <v>#N/A</v>
      </c>
    </row>
    <row r="703" spans="1:25" ht="14.4" x14ac:dyDescent="0.3">
      <c r="A703" s="3" t="s">
        <v>369</v>
      </c>
      <c r="B703" s="3">
        <v>42002</v>
      </c>
      <c r="C703" s="3" t="s">
        <v>956</v>
      </c>
      <c r="D703" s="3" t="s">
        <v>957</v>
      </c>
      <c r="E703" s="18">
        <v>41142</v>
      </c>
      <c r="F703" s="3" t="s">
        <v>66</v>
      </c>
      <c r="G703" s="3">
        <v>4</v>
      </c>
      <c r="H703" s="3">
        <v>4</v>
      </c>
      <c r="I703" s="3">
        <v>4</v>
      </c>
      <c r="J703" s="3"/>
      <c r="K703" s="3"/>
      <c r="L703" s="3">
        <v>6</v>
      </c>
      <c r="M703" s="3"/>
      <c r="N703" s="32">
        <v>43177</v>
      </c>
      <c r="O703" s="16">
        <f t="shared" si="36"/>
        <v>12</v>
      </c>
      <c r="P703" s="17">
        <f>COUNTIF($X:$X,X703)</f>
        <v>17</v>
      </c>
      <c r="Q703" s="17">
        <f>VLOOKUP("M"&amp;TEXT(G703,"0"),Punten!$A$1:$D$40,4,FALSE)</f>
        <v>5</v>
      </c>
      <c r="R703" s="17">
        <f>VLOOKUP("M"&amp;TEXT(H703,"0"),Punten!$A$1:$D$40,4,FALSE)</f>
        <v>5</v>
      </c>
      <c r="S703" s="17">
        <f>VLOOKUP("M"&amp;TEXT(I703,"0"),Punten!$A$1:$D$40,4,FALSE)</f>
        <v>5</v>
      </c>
      <c r="T703" s="17">
        <f>VLOOKUP("K"&amp;TEXT(K703,"0"),Punten!$A$1:$D$40,4,FALSE)</f>
        <v>0</v>
      </c>
      <c r="U703" s="17">
        <f>VLOOKUP("H"&amp;TEXT(L703,"0"),Punten!$A$1:$D$49,4,FALSE)</f>
        <v>3</v>
      </c>
      <c r="V703" s="17">
        <f>VLOOKUP("F"&amp;TEXT(M703,"0"),Punten!$A$1:$D$39,4,FALSE)</f>
        <v>0</v>
      </c>
      <c r="W703" s="17">
        <f t="shared" si="34"/>
        <v>18</v>
      </c>
      <c r="X703" s="17" t="str">
        <f t="shared" si="35"/>
        <v>43177B05</v>
      </c>
      <c r="Y703" s="17" t="e">
        <f>VLOOKUP(A703,'Klasse omschrijving'!$A$1:$B$44,2,FALSE)</f>
        <v>#N/A</v>
      </c>
    </row>
    <row r="704" spans="1:25" ht="14.4" x14ac:dyDescent="0.3">
      <c r="A704" s="3" t="s">
        <v>369</v>
      </c>
      <c r="B704" s="3">
        <v>46361</v>
      </c>
      <c r="C704" s="3" t="s">
        <v>139</v>
      </c>
      <c r="D704" s="3" t="s">
        <v>949</v>
      </c>
      <c r="E704" s="18">
        <v>41243</v>
      </c>
      <c r="F704" s="3" t="s">
        <v>86</v>
      </c>
      <c r="G704" s="3">
        <v>5</v>
      </c>
      <c r="H704" s="3">
        <v>4</v>
      </c>
      <c r="I704" s="3">
        <v>5</v>
      </c>
      <c r="J704" s="3"/>
      <c r="K704" s="3"/>
      <c r="L704" s="3"/>
      <c r="M704" s="3"/>
      <c r="N704" s="32">
        <v>43177</v>
      </c>
      <c r="O704" s="16">
        <f t="shared" si="36"/>
        <v>14</v>
      </c>
      <c r="P704" s="17">
        <f>COUNTIF($X:$X,X704)</f>
        <v>17</v>
      </c>
      <c r="Q704" s="17">
        <f>VLOOKUP("M"&amp;TEXT(G704,"0"),Punten!$A$1:$D$40,4,FALSE)</f>
        <v>4</v>
      </c>
      <c r="R704" s="17">
        <f>VLOOKUP("M"&amp;TEXT(H704,"0"),Punten!$A$1:$D$40,4,FALSE)</f>
        <v>5</v>
      </c>
      <c r="S704" s="17">
        <f>VLOOKUP("M"&amp;TEXT(I704,"0"),Punten!$A$1:$D$40,4,FALSE)</f>
        <v>4</v>
      </c>
      <c r="T704" s="17">
        <f>VLOOKUP("K"&amp;TEXT(K704,"0"),Punten!$A$1:$D$40,4,FALSE)</f>
        <v>0</v>
      </c>
      <c r="U704" s="17">
        <f>VLOOKUP("H"&amp;TEXT(L704,"0"),Punten!$A$1:$D$49,4,FALSE)</f>
        <v>0</v>
      </c>
      <c r="V704" s="17">
        <f>VLOOKUP("F"&amp;TEXT(M704,"0"),Punten!$A$1:$D$39,4,FALSE)</f>
        <v>0</v>
      </c>
      <c r="W704" s="17">
        <f t="shared" si="34"/>
        <v>13</v>
      </c>
      <c r="X704" s="17" t="str">
        <f t="shared" si="35"/>
        <v>43177B05</v>
      </c>
      <c r="Y704" s="17" t="e">
        <f>VLOOKUP(A704,'Klasse omschrijving'!$A$1:$B$44,2,FALSE)</f>
        <v>#N/A</v>
      </c>
    </row>
    <row r="705" spans="1:25" ht="14.4" x14ac:dyDescent="0.3">
      <c r="A705" s="3" t="s">
        <v>369</v>
      </c>
      <c r="B705" s="3">
        <v>1579</v>
      </c>
      <c r="C705" s="3" t="s">
        <v>266</v>
      </c>
      <c r="D705" s="3" t="s">
        <v>945</v>
      </c>
      <c r="E705" s="18">
        <v>41103</v>
      </c>
      <c r="F705" s="3" t="s">
        <v>78</v>
      </c>
      <c r="G705" s="3">
        <v>6</v>
      </c>
      <c r="H705" s="3">
        <v>5</v>
      </c>
      <c r="I705" s="3">
        <v>5</v>
      </c>
      <c r="J705" s="3"/>
      <c r="K705" s="3"/>
      <c r="L705" s="3"/>
      <c r="M705" s="3"/>
      <c r="N705" s="32">
        <v>43177</v>
      </c>
      <c r="O705" s="16">
        <f t="shared" si="36"/>
        <v>16</v>
      </c>
      <c r="P705" s="17">
        <f>COUNTIF($X:$X,X705)</f>
        <v>17</v>
      </c>
      <c r="Q705" s="17">
        <f>VLOOKUP("M"&amp;TEXT(G705,"0"),Punten!$A$1:$D$40,4,FALSE)</f>
        <v>3</v>
      </c>
      <c r="R705" s="17">
        <f>VLOOKUP("M"&amp;TEXT(H705,"0"),Punten!$A$1:$D$40,4,FALSE)</f>
        <v>4</v>
      </c>
      <c r="S705" s="17">
        <f>VLOOKUP("M"&amp;TEXT(I705,"0"),Punten!$A$1:$D$40,4,FALSE)</f>
        <v>4</v>
      </c>
      <c r="T705" s="17">
        <f>VLOOKUP("K"&amp;TEXT(K705,"0"),Punten!$A$1:$D$40,4,FALSE)</f>
        <v>0</v>
      </c>
      <c r="U705" s="17">
        <f>VLOOKUP("H"&amp;TEXT(L705,"0"),Punten!$A$1:$D$49,4,FALSE)</f>
        <v>0</v>
      </c>
      <c r="V705" s="17">
        <f>VLOOKUP("F"&amp;TEXT(M705,"0"),Punten!$A$1:$D$39,4,FALSE)</f>
        <v>0</v>
      </c>
      <c r="W705" s="17">
        <f t="shared" si="34"/>
        <v>11</v>
      </c>
      <c r="X705" s="17" t="str">
        <f t="shared" si="35"/>
        <v>43177B05</v>
      </c>
      <c r="Y705" s="17" t="e">
        <f>VLOOKUP(A705,'Klasse omschrijving'!$A$1:$B$44,2,FALSE)</f>
        <v>#N/A</v>
      </c>
    </row>
    <row r="706" spans="1:25" ht="14.4" x14ac:dyDescent="0.3">
      <c r="A706" s="3" t="s">
        <v>369</v>
      </c>
      <c r="B706" s="3">
        <v>52084</v>
      </c>
      <c r="C706" s="3" t="s">
        <v>72</v>
      </c>
      <c r="D706" s="3" t="s">
        <v>375</v>
      </c>
      <c r="E706" s="18">
        <v>40965</v>
      </c>
      <c r="F706" s="3" t="s">
        <v>73</v>
      </c>
      <c r="G706" s="3">
        <v>3</v>
      </c>
      <c r="H706" s="3">
        <v>6</v>
      </c>
      <c r="I706" s="3">
        <v>6</v>
      </c>
      <c r="J706" s="3"/>
      <c r="K706" s="3"/>
      <c r="L706" s="3"/>
      <c r="M706" s="3"/>
      <c r="N706" s="32">
        <v>43177</v>
      </c>
      <c r="O706" s="16">
        <f t="shared" si="36"/>
        <v>15</v>
      </c>
      <c r="P706" s="17">
        <f>COUNTIF($X:$X,X706)</f>
        <v>17</v>
      </c>
      <c r="Q706" s="17">
        <f>VLOOKUP("M"&amp;TEXT(G706,"0"),Punten!$A$1:$D$40,4,FALSE)</f>
        <v>6</v>
      </c>
      <c r="R706" s="17">
        <f>VLOOKUP("M"&amp;TEXT(H706,"0"),Punten!$A$1:$D$40,4,FALSE)</f>
        <v>3</v>
      </c>
      <c r="S706" s="17">
        <f>VLOOKUP("M"&amp;TEXT(I706,"0"),Punten!$A$1:$D$40,4,FALSE)</f>
        <v>3</v>
      </c>
      <c r="T706" s="17">
        <f>VLOOKUP("K"&amp;TEXT(K706,"0"),Punten!$A$1:$D$40,4,FALSE)</f>
        <v>0</v>
      </c>
      <c r="U706" s="17">
        <f>VLOOKUP("H"&amp;TEXT(L706,"0"),Punten!$A$1:$D$49,4,FALSE)</f>
        <v>0</v>
      </c>
      <c r="V706" s="17">
        <f>VLOOKUP("F"&amp;TEXT(M706,"0"),Punten!$A$1:$D$39,4,FALSE)</f>
        <v>0</v>
      </c>
      <c r="W706" s="17">
        <f t="shared" si="34"/>
        <v>12</v>
      </c>
      <c r="X706" s="17" t="str">
        <f t="shared" si="35"/>
        <v>43177B05</v>
      </c>
      <c r="Y706" s="17" t="e">
        <f>VLOOKUP(A706,'Klasse omschrijving'!$A$1:$B$44,2,FALSE)</f>
        <v>#N/A</v>
      </c>
    </row>
    <row r="707" spans="1:25" ht="14.4" x14ac:dyDescent="0.3">
      <c r="A707" s="3" t="s">
        <v>369</v>
      </c>
      <c r="B707" s="3">
        <v>43126</v>
      </c>
      <c r="C707" s="3" t="s">
        <v>159</v>
      </c>
      <c r="D707" s="3" t="s">
        <v>955</v>
      </c>
      <c r="E707" s="18">
        <v>41115</v>
      </c>
      <c r="F707" s="3" t="s">
        <v>75</v>
      </c>
      <c r="G707" s="3">
        <v>6</v>
      </c>
      <c r="H707" s="3">
        <v>6</v>
      </c>
      <c r="I707" s="3">
        <v>6</v>
      </c>
      <c r="J707" s="3"/>
      <c r="K707" s="3"/>
      <c r="L707" s="3"/>
      <c r="M707" s="3"/>
      <c r="N707" s="32">
        <v>43177</v>
      </c>
      <c r="O707" s="16">
        <f t="shared" si="36"/>
        <v>18</v>
      </c>
      <c r="P707" s="17">
        <f>COUNTIF($X:$X,X707)</f>
        <v>17</v>
      </c>
      <c r="Q707" s="17">
        <f>VLOOKUP("M"&amp;TEXT(G707,"0"),Punten!$A$1:$D$40,4,FALSE)</f>
        <v>3</v>
      </c>
      <c r="R707" s="17">
        <f>VLOOKUP("M"&amp;TEXT(H707,"0"),Punten!$A$1:$D$40,4,FALSE)</f>
        <v>3</v>
      </c>
      <c r="S707" s="17">
        <f>VLOOKUP("M"&amp;TEXT(I707,"0"),Punten!$A$1:$D$40,4,FALSE)</f>
        <v>3</v>
      </c>
      <c r="T707" s="17">
        <f>VLOOKUP("K"&amp;TEXT(K707,"0"),Punten!$A$1:$D$40,4,FALSE)</f>
        <v>0</v>
      </c>
      <c r="U707" s="17">
        <f>VLOOKUP("H"&amp;TEXT(L707,"0"),Punten!$A$1:$D$49,4,FALSE)</f>
        <v>0</v>
      </c>
      <c r="V707" s="17">
        <f>VLOOKUP("F"&amp;TEXT(M707,"0"),Punten!$A$1:$D$39,4,FALSE)</f>
        <v>0</v>
      </c>
      <c r="W707" s="17">
        <f t="shared" ref="W707:W770" si="37">SUM(Q707:V707)</f>
        <v>9</v>
      </c>
      <c r="X707" s="17" t="str">
        <f t="shared" ref="X707:X770" si="38">N707&amp;A707</f>
        <v>43177B05</v>
      </c>
      <c r="Y707" s="17" t="e">
        <f>VLOOKUP(A707,'Klasse omschrijving'!$A$1:$B$44,2,FALSE)</f>
        <v>#N/A</v>
      </c>
    </row>
    <row r="708" spans="1:25" ht="14.4" x14ac:dyDescent="0.3">
      <c r="A708" s="3" t="s">
        <v>369</v>
      </c>
      <c r="B708" s="3">
        <v>42404</v>
      </c>
      <c r="C708" s="3" t="s">
        <v>81</v>
      </c>
      <c r="D708" s="3" t="s">
        <v>950</v>
      </c>
      <c r="E708" s="18">
        <v>41186</v>
      </c>
      <c r="F708" s="3" t="s">
        <v>71</v>
      </c>
      <c r="G708" s="3">
        <v>5</v>
      </c>
      <c r="H708" s="3">
        <v>5</v>
      </c>
      <c r="I708" s="3">
        <v>7</v>
      </c>
      <c r="J708" s="3"/>
      <c r="K708" s="3"/>
      <c r="L708" s="3"/>
      <c r="M708" s="3"/>
      <c r="N708" s="32">
        <v>43177</v>
      </c>
      <c r="O708" s="16">
        <f t="shared" si="36"/>
        <v>17</v>
      </c>
      <c r="P708" s="17">
        <f>COUNTIF($X:$X,X708)</f>
        <v>17</v>
      </c>
      <c r="Q708" s="17">
        <f>VLOOKUP("M"&amp;TEXT(G708,"0"),Punten!$A$1:$D$40,4,FALSE)</f>
        <v>4</v>
      </c>
      <c r="R708" s="17">
        <f>VLOOKUP("M"&amp;TEXT(H708,"0"),Punten!$A$1:$D$40,4,FALSE)</f>
        <v>4</v>
      </c>
      <c r="S708" s="17">
        <f>VLOOKUP("M"&amp;TEXT(I708,"0"),Punten!$A$1:$D$40,4,FALSE)</f>
        <v>2</v>
      </c>
      <c r="T708" s="17">
        <f>VLOOKUP("K"&amp;TEXT(K708,"0"),Punten!$A$1:$D$40,4,FALSE)</f>
        <v>0</v>
      </c>
      <c r="U708" s="17">
        <f>VLOOKUP("H"&amp;TEXT(L708,"0"),Punten!$A$1:$D$49,4,FALSE)</f>
        <v>0</v>
      </c>
      <c r="V708" s="17">
        <f>VLOOKUP("F"&amp;TEXT(M708,"0"),Punten!$A$1:$D$39,4,FALSE)</f>
        <v>0</v>
      </c>
      <c r="W708" s="17">
        <f t="shared" si="37"/>
        <v>10</v>
      </c>
      <c r="X708" s="17" t="str">
        <f t="shared" si="38"/>
        <v>43177B05</v>
      </c>
      <c r="Y708" s="17" t="e">
        <f>VLOOKUP(A708,'Klasse omschrijving'!$A$1:$B$44,2,FALSE)</f>
        <v>#N/A</v>
      </c>
    </row>
    <row r="709" spans="1:25" ht="14.4" x14ac:dyDescent="0.3">
      <c r="A709" s="3" t="s">
        <v>381</v>
      </c>
      <c r="B709" s="3">
        <v>44145</v>
      </c>
      <c r="C709" s="3" t="s">
        <v>176</v>
      </c>
      <c r="D709" s="3" t="s">
        <v>683</v>
      </c>
      <c r="E709" s="18">
        <v>40555</v>
      </c>
      <c r="F709" s="3" t="s">
        <v>71</v>
      </c>
      <c r="G709" s="3">
        <v>1</v>
      </c>
      <c r="H709" s="3">
        <v>1</v>
      </c>
      <c r="I709" s="3">
        <v>1</v>
      </c>
      <c r="J709" s="3"/>
      <c r="K709" s="3"/>
      <c r="L709" s="3">
        <v>1</v>
      </c>
      <c r="M709" s="3">
        <v>1</v>
      </c>
      <c r="N709" s="32">
        <v>43177</v>
      </c>
      <c r="O709" s="16">
        <f t="shared" si="36"/>
        <v>3</v>
      </c>
      <c r="P709" s="17">
        <f>COUNTIF($X:$X,X709)</f>
        <v>31</v>
      </c>
      <c r="Q709" s="17">
        <f>VLOOKUP("M"&amp;TEXT(G709,"0"),Punten!$A$1:$D$40,4,FALSE)</f>
        <v>8</v>
      </c>
      <c r="R709" s="17">
        <f>VLOOKUP("M"&amp;TEXT(H709,"0"),Punten!$A$1:$D$40,4,FALSE)</f>
        <v>8</v>
      </c>
      <c r="S709" s="17">
        <f>VLOOKUP("M"&amp;TEXT(I709,"0"),Punten!$A$1:$D$40,4,FALSE)</f>
        <v>8</v>
      </c>
      <c r="T709" s="17">
        <f>VLOOKUP("K"&amp;TEXT(K709,"0"),Punten!$A$1:$D$40,4,FALSE)</f>
        <v>0</v>
      </c>
      <c r="U709" s="17">
        <f>VLOOKUP("H"&amp;TEXT(L709,"0"),Punten!$A$1:$D$49,4,FALSE)</f>
        <v>5</v>
      </c>
      <c r="V709" s="17">
        <f>VLOOKUP("F"&amp;TEXT(M709,"0"),Punten!$A$1:$D$39,4,FALSE)</f>
        <v>50</v>
      </c>
      <c r="W709" s="17">
        <f t="shared" si="37"/>
        <v>79</v>
      </c>
      <c r="X709" s="17" t="str">
        <f t="shared" si="38"/>
        <v>43177B07</v>
      </c>
      <c r="Y709" s="17" t="e">
        <f>VLOOKUP(A709,'Klasse omschrijving'!$A$1:$B$44,2,FALSE)</f>
        <v>#N/A</v>
      </c>
    </row>
    <row r="710" spans="1:25" ht="14.4" x14ac:dyDescent="0.3">
      <c r="A710" s="3" t="s">
        <v>381</v>
      </c>
      <c r="B710" s="3">
        <v>99985</v>
      </c>
      <c r="C710" s="3" t="s">
        <v>1156</v>
      </c>
      <c r="D710" s="3" t="s">
        <v>1157</v>
      </c>
      <c r="E710" s="18">
        <v>40716</v>
      </c>
      <c r="F710" s="3"/>
      <c r="G710" s="3">
        <v>2</v>
      </c>
      <c r="H710" s="3">
        <v>5</v>
      </c>
      <c r="I710" s="3">
        <v>1</v>
      </c>
      <c r="J710" s="3"/>
      <c r="K710" s="3"/>
      <c r="L710" s="3">
        <v>3</v>
      </c>
      <c r="M710" s="3">
        <v>2</v>
      </c>
      <c r="N710" s="32">
        <v>43177</v>
      </c>
      <c r="O710" s="16">
        <f t="shared" si="36"/>
        <v>8</v>
      </c>
      <c r="P710" s="17">
        <f>COUNTIF($X:$X,X710)</f>
        <v>31</v>
      </c>
      <c r="Q710" s="17">
        <f>VLOOKUP("M"&amp;TEXT(G710,"0"),Punten!$A$1:$D$40,4,FALSE)</f>
        <v>7</v>
      </c>
      <c r="R710" s="17">
        <f>VLOOKUP("M"&amp;TEXT(H710,"0"),Punten!$A$1:$D$40,4,FALSE)</f>
        <v>4</v>
      </c>
      <c r="S710" s="17">
        <f>VLOOKUP("M"&amp;TEXT(I710,"0"),Punten!$A$1:$D$40,4,FALSE)</f>
        <v>8</v>
      </c>
      <c r="T710" s="17">
        <f>VLOOKUP("K"&amp;TEXT(K710,"0"),Punten!$A$1:$D$40,4,FALSE)</f>
        <v>0</v>
      </c>
      <c r="U710" s="17">
        <f>VLOOKUP("H"&amp;TEXT(L710,"0"),Punten!$A$1:$D$49,4,FALSE)</f>
        <v>5</v>
      </c>
      <c r="V710" s="17">
        <f>VLOOKUP("F"&amp;TEXT(M710,"0"),Punten!$A$1:$D$39,4,FALSE)</f>
        <v>30</v>
      </c>
      <c r="W710" s="17">
        <f t="shared" si="37"/>
        <v>54</v>
      </c>
      <c r="X710" s="17" t="str">
        <f t="shared" si="38"/>
        <v>43177B07</v>
      </c>
      <c r="Y710" s="17" t="e">
        <f>VLOOKUP(A710,'Klasse omschrijving'!$A$1:$B$44,2,FALSE)</f>
        <v>#N/A</v>
      </c>
    </row>
    <row r="711" spans="1:25" ht="14.4" x14ac:dyDescent="0.3">
      <c r="A711" s="3" t="s">
        <v>381</v>
      </c>
      <c r="B711" s="3">
        <v>45287</v>
      </c>
      <c r="C711" s="3" t="s">
        <v>357</v>
      </c>
      <c r="D711" s="3" t="s">
        <v>686</v>
      </c>
      <c r="E711" s="18">
        <v>40548</v>
      </c>
      <c r="F711" s="3" t="s">
        <v>94</v>
      </c>
      <c r="G711" s="3">
        <v>1</v>
      </c>
      <c r="H711" s="3">
        <v>3</v>
      </c>
      <c r="I711" s="3">
        <v>1</v>
      </c>
      <c r="J711" s="3"/>
      <c r="K711" s="3"/>
      <c r="L711" s="3">
        <v>1</v>
      </c>
      <c r="M711" s="3">
        <v>3</v>
      </c>
      <c r="N711" s="32">
        <v>43177</v>
      </c>
      <c r="O711" s="16">
        <f t="shared" si="36"/>
        <v>5</v>
      </c>
      <c r="P711" s="17">
        <f>COUNTIF($X:$X,X711)</f>
        <v>31</v>
      </c>
      <c r="Q711" s="17">
        <f>VLOOKUP("M"&amp;TEXT(G711,"0"),Punten!$A$1:$D$40,4,FALSE)</f>
        <v>8</v>
      </c>
      <c r="R711" s="17">
        <f>VLOOKUP("M"&amp;TEXT(H711,"0"),Punten!$A$1:$D$40,4,FALSE)</f>
        <v>6</v>
      </c>
      <c r="S711" s="17">
        <f>VLOOKUP("M"&amp;TEXT(I711,"0"),Punten!$A$1:$D$40,4,FALSE)</f>
        <v>8</v>
      </c>
      <c r="T711" s="17">
        <f>VLOOKUP("K"&amp;TEXT(K711,"0"),Punten!$A$1:$D$40,4,FALSE)</f>
        <v>0</v>
      </c>
      <c r="U711" s="17">
        <f>VLOOKUP("H"&amp;TEXT(L711,"0"),Punten!$A$1:$D$49,4,FALSE)</f>
        <v>5</v>
      </c>
      <c r="V711" s="17">
        <f>VLOOKUP("F"&amp;TEXT(M711,"0"),Punten!$A$1:$D$39,4,FALSE)</f>
        <v>25</v>
      </c>
      <c r="W711" s="17">
        <f t="shared" si="37"/>
        <v>52</v>
      </c>
      <c r="X711" s="17" t="str">
        <f t="shared" si="38"/>
        <v>43177B07</v>
      </c>
      <c r="Y711" s="17" t="e">
        <f>VLOOKUP(A711,'Klasse omschrijving'!$A$1:$B$44,2,FALSE)</f>
        <v>#N/A</v>
      </c>
    </row>
    <row r="712" spans="1:25" ht="14.4" x14ac:dyDescent="0.3">
      <c r="A712" s="3" t="s">
        <v>381</v>
      </c>
      <c r="B712" s="3">
        <v>46383</v>
      </c>
      <c r="C712" s="3" t="s">
        <v>87</v>
      </c>
      <c r="D712" s="3" t="s">
        <v>958</v>
      </c>
      <c r="E712" s="18">
        <v>40654</v>
      </c>
      <c r="F712" s="3" t="s">
        <v>86</v>
      </c>
      <c r="G712" s="3">
        <v>7</v>
      </c>
      <c r="H712" s="3">
        <v>1</v>
      </c>
      <c r="I712" s="3">
        <v>2</v>
      </c>
      <c r="J712" s="3"/>
      <c r="K712" s="3"/>
      <c r="L712" s="3">
        <v>2</v>
      </c>
      <c r="M712" s="3">
        <v>4</v>
      </c>
      <c r="N712" s="32">
        <v>43177</v>
      </c>
      <c r="O712" s="16">
        <f t="shared" si="36"/>
        <v>10</v>
      </c>
      <c r="P712" s="17">
        <f>COUNTIF($X:$X,X712)</f>
        <v>31</v>
      </c>
      <c r="Q712" s="17">
        <f>VLOOKUP("M"&amp;TEXT(G712,"0"),Punten!$A$1:$D$40,4,FALSE)</f>
        <v>2</v>
      </c>
      <c r="R712" s="17">
        <f>VLOOKUP("M"&amp;TEXT(H712,"0"),Punten!$A$1:$D$40,4,FALSE)</f>
        <v>8</v>
      </c>
      <c r="S712" s="17">
        <f>VLOOKUP("M"&amp;TEXT(I712,"0"),Punten!$A$1:$D$40,4,FALSE)</f>
        <v>7</v>
      </c>
      <c r="T712" s="17">
        <f>VLOOKUP("K"&amp;TEXT(K712,"0"),Punten!$A$1:$D$40,4,FALSE)</f>
        <v>0</v>
      </c>
      <c r="U712" s="17">
        <f>VLOOKUP("H"&amp;TEXT(L712,"0"),Punten!$A$1:$D$49,4,FALSE)</f>
        <v>5</v>
      </c>
      <c r="V712" s="17">
        <f>VLOOKUP("F"&amp;TEXT(M712,"0"),Punten!$A$1:$D$39,4,FALSE)</f>
        <v>20</v>
      </c>
      <c r="W712" s="17">
        <f t="shared" si="37"/>
        <v>42</v>
      </c>
      <c r="X712" s="17" t="str">
        <f t="shared" si="38"/>
        <v>43177B07</v>
      </c>
      <c r="Y712" s="17" t="e">
        <f>VLOOKUP(A712,'Klasse omschrijving'!$A$1:$B$44,2,FALSE)</f>
        <v>#N/A</v>
      </c>
    </row>
    <row r="713" spans="1:25" ht="14.4" x14ac:dyDescent="0.3">
      <c r="A713" s="3" t="s">
        <v>381</v>
      </c>
      <c r="B713" s="3">
        <v>44170</v>
      </c>
      <c r="C713" s="3" t="s">
        <v>160</v>
      </c>
      <c r="D713" s="3" t="s">
        <v>910</v>
      </c>
      <c r="E713" s="18">
        <v>40566</v>
      </c>
      <c r="F713" s="3" t="s">
        <v>106</v>
      </c>
      <c r="G713" s="3">
        <v>4</v>
      </c>
      <c r="H713" s="3">
        <v>3</v>
      </c>
      <c r="I713" s="3">
        <v>4</v>
      </c>
      <c r="J713" s="3"/>
      <c r="K713" s="3"/>
      <c r="L713" s="3">
        <v>4</v>
      </c>
      <c r="M713" s="3">
        <v>5</v>
      </c>
      <c r="N713" s="32">
        <v>43177</v>
      </c>
      <c r="O713" s="16">
        <f t="shared" si="36"/>
        <v>11</v>
      </c>
      <c r="P713" s="17">
        <f>COUNTIF($X:$X,X713)</f>
        <v>31</v>
      </c>
      <c r="Q713" s="17">
        <f>VLOOKUP("M"&amp;TEXT(G713,"0"),Punten!$A$1:$D$40,4,FALSE)</f>
        <v>5</v>
      </c>
      <c r="R713" s="17">
        <f>VLOOKUP("M"&amp;TEXT(H713,"0"),Punten!$A$1:$D$40,4,FALSE)</f>
        <v>6</v>
      </c>
      <c r="S713" s="17">
        <f>VLOOKUP("M"&amp;TEXT(I713,"0"),Punten!$A$1:$D$40,4,FALSE)</f>
        <v>5</v>
      </c>
      <c r="T713" s="17">
        <f>VLOOKUP("K"&amp;TEXT(K713,"0"),Punten!$A$1:$D$40,4,FALSE)</f>
        <v>0</v>
      </c>
      <c r="U713" s="17">
        <f>VLOOKUP("H"&amp;TEXT(L713,"0"),Punten!$A$1:$D$49,4,FALSE)</f>
        <v>5</v>
      </c>
      <c r="V713" s="17">
        <f>VLOOKUP("F"&amp;TEXT(M713,"0"),Punten!$A$1:$D$39,4,FALSE)</f>
        <v>17</v>
      </c>
      <c r="W713" s="17">
        <f t="shared" si="37"/>
        <v>38</v>
      </c>
      <c r="X713" s="17" t="str">
        <f t="shared" si="38"/>
        <v>43177B07</v>
      </c>
      <c r="Y713" s="17" t="e">
        <f>VLOOKUP(A713,'Klasse omschrijving'!$A$1:$B$44,2,FALSE)</f>
        <v>#N/A</v>
      </c>
    </row>
    <row r="714" spans="1:25" ht="14.4" x14ac:dyDescent="0.3">
      <c r="A714" s="3" t="s">
        <v>381</v>
      </c>
      <c r="B714" s="3">
        <v>42600</v>
      </c>
      <c r="C714" s="3" t="s">
        <v>92</v>
      </c>
      <c r="D714" s="3" t="s">
        <v>907</v>
      </c>
      <c r="E714" s="18">
        <v>40672</v>
      </c>
      <c r="F714" s="3" t="s">
        <v>136</v>
      </c>
      <c r="G714" s="3">
        <v>1</v>
      </c>
      <c r="H714" s="3">
        <v>1</v>
      </c>
      <c r="I714" s="3">
        <v>2</v>
      </c>
      <c r="J714" s="3"/>
      <c r="K714" s="3"/>
      <c r="L714" s="3">
        <v>2</v>
      </c>
      <c r="M714" s="3">
        <v>6</v>
      </c>
      <c r="N714" s="32">
        <v>43177</v>
      </c>
      <c r="O714" s="16">
        <f t="shared" si="36"/>
        <v>4</v>
      </c>
      <c r="P714" s="17">
        <f>COUNTIF($X:$X,X714)</f>
        <v>31</v>
      </c>
      <c r="Q714" s="17">
        <f>VLOOKUP("M"&amp;TEXT(G714,"0"),Punten!$A$1:$D$40,4,FALSE)</f>
        <v>8</v>
      </c>
      <c r="R714" s="17">
        <f>VLOOKUP("M"&amp;TEXT(H714,"0"),Punten!$A$1:$D$40,4,FALSE)</f>
        <v>8</v>
      </c>
      <c r="S714" s="17">
        <f>VLOOKUP("M"&amp;TEXT(I714,"0"),Punten!$A$1:$D$40,4,FALSE)</f>
        <v>7</v>
      </c>
      <c r="T714" s="17">
        <f>VLOOKUP("K"&amp;TEXT(K714,"0"),Punten!$A$1:$D$40,4,FALSE)</f>
        <v>0</v>
      </c>
      <c r="U714" s="17">
        <f>VLOOKUP("H"&amp;TEXT(L714,"0"),Punten!$A$1:$D$49,4,FALSE)</f>
        <v>5</v>
      </c>
      <c r="V714" s="17">
        <f>VLOOKUP("F"&amp;TEXT(M714,"0"),Punten!$A$1:$D$39,4,FALSE)</f>
        <v>15</v>
      </c>
      <c r="W714" s="17">
        <f t="shared" si="37"/>
        <v>43</v>
      </c>
      <c r="X714" s="17" t="str">
        <f t="shared" si="38"/>
        <v>43177B07</v>
      </c>
      <c r="Y714" s="17" t="e">
        <f>VLOOKUP(A714,'Klasse omschrijving'!$A$1:$B$44,2,FALSE)</f>
        <v>#N/A</v>
      </c>
    </row>
    <row r="715" spans="1:25" ht="14.4" x14ac:dyDescent="0.3">
      <c r="A715" s="3" t="s">
        <v>381</v>
      </c>
      <c r="B715" s="3">
        <v>42005</v>
      </c>
      <c r="C715" s="3" t="s">
        <v>140</v>
      </c>
      <c r="D715" s="3" t="s">
        <v>380</v>
      </c>
      <c r="E715" s="18">
        <v>40646</v>
      </c>
      <c r="F715" s="3" t="s">
        <v>66</v>
      </c>
      <c r="G715" s="3">
        <v>3</v>
      </c>
      <c r="H715" s="3">
        <v>5</v>
      </c>
      <c r="I715" s="3">
        <v>5</v>
      </c>
      <c r="J715" s="3"/>
      <c r="K715" s="3"/>
      <c r="L715" s="3">
        <v>4</v>
      </c>
      <c r="M715" s="3">
        <v>7</v>
      </c>
      <c r="N715" s="32">
        <v>43177</v>
      </c>
      <c r="O715" s="16">
        <f t="shared" si="36"/>
        <v>13</v>
      </c>
      <c r="P715" s="17">
        <f>COUNTIF($X:$X,X715)</f>
        <v>31</v>
      </c>
      <c r="Q715" s="17">
        <f>VLOOKUP("M"&amp;TEXT(G715,"0"),Punten!$A$1:$D$40,4,FALSE)</f>
        <v>6</v>
      </c>
      <c r="R715" s="17">
        <f>VLOOKUP("M"&amp;TEXT(H715,"0"),Punten!$A$1:$D$40,4,FALSE)</f>
        <v>4</v>
      </c>
      <c r="S715" s="17">
        <f>VLOOKUP("M"&amp;TEXT(I715,"0"),Punten!$A$1:$D$40,4,FALSE)</f>
        <v>4</v>
      </c>
      <c r="T715" s="17">
        <f>VLOOKUP("K"&amp;TEXT(K715,"0"),Punten!$A$1:$D$40,4,FALSE)</f>
        <v>0</v>
      </c>
      <c r="U715" s="17">
        <f>VLOOKUP("H"&amp;TEXT(L715,"0"),Punten!$A$1:$D$49,4,FALSE)</f>
        <v>5</v>
      </c>
      <c r="V715" s="17">
        <f>VLOOKUP("F"&amp;TEXT(M715,"0"),Punten!$A$1:$D$39,4,FALSE)</f>
        <v>13</v>
      </c>
      <c r="W715" s="17">
        <f t="shared" si="37"/>
        <v>32</v>
      </c>
      <c r="X715" s="17" t="str">
        <f t="shared" si="38"/>
        <v>43177B07</v>
      </c>
      <c r="Y715" s="17" t="e">
        <f>VLOOKUP(A715,'Klasse omschrijving'!$A$1:$B$44,2,FALSE)</f>
        <v>#N/A</v>
      </c>
    </row>
    <row r="716" spans="1:25" ht="14.4" x14ac:dyDescent="0.3">
      <c r="A716" s="3" t="s">
        <v>381</v>
      </c>
      <c r="B716" s="3">
        <v>43742</v>
      </c>
      <c r="C716" s="3" t="s">
        <v>159</v>
      </c>
      <c r="D716" s="3" t="s">
        <v>961</v>
      </c>
      <c r="E716" s="18">
        <v>40622</v>
      </c>
      <c r="F716" s="3" t="s">
        <v>132</v>
      </c>
      <c r="G716" s="3">
        <v>1</v>
      </c>
      <c r="H716" s="3">
        <v>3</v>
      </c>
      <c r="I716" s="3">
        <v>3</v>
      </c>
      <c r="J716" s="3"/>
      <c r="K716" s="3"/>
      <c r="L716" s="3">
        <v>3</v>
      </c>
      <c r="M716" s="3">
        <v>8</v>
      </c>
      <c r="N716" s="32">
        <v>43177</v>
      </c>
      <c r="O716" s="16">
        <f t="shared" si="36"/>
        <v>7</v>
      </c>
      <c r="P716" s="17">
        <f>COUNTIF($X:$X,X716)</f>
        <v>31</v>
      </c>
      <c r="Q716" s="17">
        <f>VLOOKUP("M"&amp;TEXT(G716,"0"),Punten!$A$1:$D$40,4,FALSE)</f>
        <v>8</v>
      </c>
      <c r="R716" s="17">
        <f>VLOOKUP("M"&amp;TEXT(H716,"0"),Punten!$A$1:$D$40,4,FALSE)</f>
        <v>6</v>
      </c>
      <c r="S716" s="17">
        <f>VLOOKUP("M"&amp;TEXT(I716,"0"),Punten!$A$1:$D$40,4,FALSE)</f>
        <v>6</v>
      </c>
      <c r="T716" s="17">
        <f>VLOOKUP("K"&amp;TEXT(K716,"0"),Punten!$A$1:$D$40,4,FALSE)</f>
        <v>0</v>
      </c>
      <c r="U716" s="17">
        <f>VLOOKUP("H"&amp;TEXT(L716,"0"),Punten!$A$1:$D$49,4,FALSE)</f>
        <v>5</v>
      </c>
      <c r="V716" s="17">
        <f>VLOOKUP("F"&amp;TEXT(M716,"0"),Punten!$A$1:$D$39,4,FALSE)</f>
        <v>11</v>
      </c>
      <c r="W716" s="17">
        <f t="shared" si="37"/>
        <v>36</v>
      </c>
      <c r="X716" s="17" t="str">
        <f t="shared" si="38"/>
        <v>43177B07</v>
      </c>
      <c r="Y716" s="17" t="e">
        <f>VLOOKUP(A716,'Klasse omschrijving'!$A$1:$B$44,2,FALSE)</f>
        <v>#N/A</v>
      </c>
    </row>
    <row r="717" spans="1:25" ht="14.4" x14ac:dyDescent="0.3">
      <c r="A717" s="3" t="s">
        <v>381</v>
      </c>
      <c r="B717" s="3">
        <v>47855</v>
      </c>
      <c r="C717" s="3" t="s">
        <v>178</v>
      </c>
      <c r="D717" s="3" t="s">
        <v>688</v>
      </c>
      <c r="E717" s="18">
        <v>40802</v>
      </c>
      <c r="F717" s="3" t="s">
        <v>71</v>
      </c>
      <c r="G717" s="3">
        <v>2</v>
      </c>
      <c r="H717" s="3">
        <v>2</v>
      </c>
      <c r="I717" s="3">
        <v>1</v>
      </c>
      <c r="J717" s="3"/>
      <c r="K717" s="3"/>
      <c r="L717" s="3">
        <v>5</v>
      </c>
      <c r="M717" s="3"/>
      <c r="N717" s="32">
        <v>43177</v>
      </c>
      <c r="O717" s="16">
        <f t="shared" si="36"/>
        <v>5</v>
      </c>
      <c r="P717" s="17">
        <f>COUNTIF($X:$X,X717)</f>
        <v>31</v>
      </c>
      <c r="Q717" s="17">
        <f>VLOOKUP("M"&amp;TEXT(G717,"0"),Punten!$A$1:$D$40,4,FALSE)</f>
        <v>7</v>
      </c>
      <c r="R717" s="17">
        <f>VLOOKUP("M"&amp;TEXT(H717,"0"),Punten!$A$1:$D$40,4,FALSE)</f>
        <v>7</v>
      </c>
      <c r="S717" s="17">
        <f>VLOOKUP("M"&amp;TEXT(I717,"0"),Punten!$A$1:$D$40,4,FALSE)</f>
        <v>8</v>
      </c>
      <c r="T717" s="17">
        <f>VLOOKUP("K"&amp;TEXT(K717,"0"),Punten!$A$1:$D$40,4,FALSE)</f>
        <v>0</v>
      </c>
      <c r="U717" s="17">
        <f>VLOOKUP("H"&amp;TEXT(L717,"0"),Punten!$A$1:$D$49,4,FALSE)</f>
        <v>4</v>
      </c>
      <c r="V717" s="17">
        <f>VLOOKUP("F"&amp;TEXT(M717,"0"),Punten!$A$1:$D$39,4,FALSE)</f>
        <v>0</v>
      </c>
      <c r="W717" s="17">
        <f t="shared" si="37"/>
        <v>26</v>
      </c>
      <c r="X717" s="17" t="str">
        <f t="shared" si="38"/>
        <v>43177B07</v>
      </c>
      <c r="Y717" s="17" t="e">
        <f>VLOOKUP(A717,'Klasse omschrijving'!$A$1:$B$44,2,FALSE)</f>
        <v>#N/A</v>
      </c>
    </row>
    <row r="718" spans="1:25" ht="14.4" x14ac:dyDescent="0.3">
      <c r="A718" s="3" t="s">
        <v>381</v>
      </c>
      <c r="B718" s="3">
        <v>189</v>
      </c>
      <c r="C718" s="3" t="s">
        <v>100</v>
      </c>
      <c r="D718" s="3" t="s">
        <v>803</v>
      </c>
      <c r="E718" s="18">
        <v>40687</v>
      </c>
      <c r="F718" s="3" t="s">
        <v>424</v>
      </c>
      <c r="G718" s="3">
        <v>2</v>
      </c>
      <c r="H718" s="3">
        <v>1</v>
      </c>
      <c r="I718" s="3">
        <v>3</v>
      </c>
      <c r="J718" s="3"/>
      <c r="K718" s="3"/>
      <c r="L718" s="3">
        <v>5</v>
      </c>
      <c r="M718" s="3"/>
      <c r="N718" s="32">
        <v>43177</v>
      </c>
      <c r="O718" s="16">
        <f t="shared" si="36"/>
        <v>6</v>
      </c>
      <c r="P718" s="17">
        <f>COUNTIF($X:$X,X718)</f>
        <v>31</v>
      </c>
      <c r="Q718" s="17">
        <f>VLOOKUP("M"&amp;TEXT(G718,"0"),Punten!$A$1:$D$40,4,FALSE)</f>
        <v>7</v>
      </c>
      <c r="R718" s="17">
        <f>VLOOKUP("M"&amp;TEXT(H718,"0"),Punten!$A$1:$D$40,4,FALSE)</f>
        <v>8</v>
      </c>
      <c r="S718" s="17">
        <f>VLOOKUP("M"&amp;TEXT(I718,"0"),Punten!$A$1:$D$40,4,FALSE)</f>
        <v>6</v>
      </c>
      <c r="T718" s="17">
        <f>VLOOKUP("K"&amp;TEXT(K718,"0"),Punten!$A$1:$D$40,4,FALSE)</f>
        <v>0</v>
      </c>
      <c r="U718" s="17">
        <f>VLOOKUP("H"&amp;TEXT(L718,"0"),Punten!$A$1:$D$49,4,FALSE)</f>
        <v>4</v>
      </c>
      <c r="V718" s="17">
        <f>VLOOKUP("F"&amp;TEXT(M718,"0"),Punten!$A$1:$D$39,4,FALSE)</f>
        <v>0</v>
      </c>
      <c r="W718" s="17">
        <f t="shared" si="37"/>
        <v>25</v>
      </c>
      <c r="X718" s="17" t="str">
        <f t="shared" si="38"/>
        <v>43177B07</v>
      </c>
      <c r="Y718" s="17" t="e">
        <f>VLOOKUP(A718,'Klasse omschrijving'!$A$1:$B$44,2,FALSE)</f>
        <v>#N/A</v>
      </c>
    </row>
    <row r="719" spans="1:25" ht="14.4" x14ac:dyDescent="0.3">
      <c r="A719" s="3" t="s">
        <v>381</v>
      </c>
      <c r="B719" s="3">
        <v>42000</v>
      </c>
      <c r="C719" s="3" t="s">
        <v>129</v>
      </c>
      <c r="D719" s="3" t="s">
        <v>962</v>
      </c>
      <c r="E719" s="18">
        <v>40743</v>
      </c>
      <c r="F719" s="3" t="s">
        <v>66</v>
      </c>
      <c r="G719" s="3">
        <v>2</v>
      </c>
      <c r="H719" s="3">
        <v>2</v>
      </c>
      <c r="I719" s="3">
        <v>2</v>
      </c>
      <c r="J719" s="3"/>
      <c r="K719" s="3"/>
      <c r="L719" s="3">
        <v>6</v>
      </c>
      <c r="M719" s="3"/>
      <c r="N719" s="32">
        <v>43177</v>
      </c>
      <c r="O719" s="16">
        <f t="shared" si="36"/>
        <v>6</v>
      </c>
      <c r="P719" s="17">
        <f>COUNTIF($X:$X,X719)</f>
        <v>31</v>
      </c>
      <c r="Q719" s="17">
        <f>VLOOKUP("M"&amp;TEXT(G719,"0"),Punten!$A$1:$D$40,4,FALSE)</f>
        <v>7</v>
      </c>
      <c r="R719" s="17">
        <f>VLOOKUP("M"&amp;TEXT(H719,"0"),Punten!$A$1:$D$40,4,FALSE)</f>
        <v>7</v>
      </c>
      <c r="S719" s="17">
        <f>VLOOKUP("M"&amp;TEXT(I719,"0"),Punten!$A$1:$D$40,4,FALSE)</f>
        <v>7</v>
      </c>
      <c r="T719" s="17">
        <f>VLOOKUP("K"&amp;TEXT(K719,"0"),Punten!$A$1:$D$40,4,FALSE)</f>
        <v>0</v>
      </c>
      <c r="U719" s="17">
        <f>VLOOKUP("H"&amp;TEXT(L719,"0"),Punten!$A$1:$D$49,4,FALSE)</f>
        <v>3</v>
      </c>
      <c r="V719" s="17">
        <f>VLOOKUP("F"&amp;TEXT(M719,"0"),Punten!$A$1:$D$39,4,FALSE)</f>
        <v>0</v>
      </c>
      <c r="W719" s="17">
        <f t="shared" si="37"/>
        <v>24</v>
      </c>
      <c r="X719" s="17" t="str">
        <f t="shared" si="38"/>
        <v>43177B07</v>
      </c>
      <c r="Y719" s="17" t="e">
        <f>VLOOKUP(A719,'Klasse omschrijving'!$A$1:$B$44,2,FALSE)</f>
        <v>#N/A</v>
      </c>
    </row>
    <row r="720" spans="1:25" ht="14.4" x14ac:dyDescent="0.3">
      <c r="A720" s="3" t="s">
        <v>381</v>
      </c>
      <c r="B720" s="3">
        <v>45732</v>
      </c>
      <c r="C720" s="3" t="s">
        <v>90</v>
      </c>
      <c r="D720" s="3" t="s">
        <v>379</v>
      </c>
      <c r="E720" s="18">
        <v>40742</v>
      </c>
      <c r="F720" s="3" t="s">
        <v>68</v>
      </c>
      <c r="G720" s="3">
        <v>4</v>
      </c>
      <c r="H720" s="3">
        <v>4</v>
      </c>
      <c r="I720" s="3">
        <v>4</v>
      </c>
      <c r="J720" s="3"/>
      <c r="K720" s="3"/>
      <c r="L720" s="3">
        <v>6</v>
      </c>
      <c r="M720" s="3"/>
      <c r="N720" s="32">
        <v>43177</v>
      </c>
      <c r="O720" s="16">
        <f t="shared" si="36"/>
        <v>12</v>
      </c>
      <c r="P720" s="17">
        <f>COUNTIF($X:$X,X720)</f>
        <v>31</v>
      </c>
      <c r="Q720" s="17">
        <f>VLOOKUP("M"&amp;TEXT(G720,"0"),Punten!$A$1:$D$40,4,FALSE)</f>
        <v>5</v>
      </c>
      <c r="R720" s="17">
        <f>VLOOKUP("M"&amp;TEXT(H720,"0"),Punten!$A$1:$D$40,4,FALSE)</f>
        <v>5</v>
      </c>
      <c r="S720" s="17">
        <f>VLOOKUP("M"&amp;TEXT(I720,"0"),Punten!$A$1:$D$40,4,FALSE)</f>
        <v>5</v>
      </c>
      <c r="T720" s="17">
        <f>VLOOKUP("K"&amp;TEXT(K720,"0"),Punten!$A$1:$D$40,4,FALSE)</f>
        <v>0</v>
      </c>
      <c r="U720" s="17">
        <f>VLOOKUP("H"&amp;TEXT(L720,"0"),Punten!$A$1:$D$49,4,FALSE)</f>
        <v>3</v>
      </c>
      <c r="V720" s="17">
        <f>VLOOKUP("F"&amp;TEXT(M720,"0"),Punten!$A$1:$D$39,4,FALSE)</f>
        <v>0</v>
      </c>
      <c r="W720" s="17">
        <f t="shared" si="37"/>
        <v>18</v>
      </c>
      <c r="X720" s="17" t="str">
        <f t="shared" si="38"/>
        <v>43177B07</v>
      </c>
      <c r="Y720" s="17" t="e">
        <f>VLOOKUP(A720,'Klasse omschrijving'!$A$1:$B$44,2,FALSE)</f>
        <v>#N/A</v>
      </c>
    </row>
    <row r="721" spans="1:25" ht="14.4" x14ac:dyDescent="0.3">
      <c r="A721" s="3" t="s">
        <v>381</v>
      </c>
      <c r="B721" s="3">
        <v>44960</v>
      </c>
      <c r="C721" s="3" t="s">
        <v>91</v>
      </c>
      <c r="D721" s="3" t="s">
        <v>377</v>
      </c>
      <c r="E721" s="18">
        <v>40757</v>
      </c>
      <c r="F721" s="3" t="s">
        <v>86</v>
      </c>
      <c r="G721" s="3">
        <v>3</v>
      </c>
      <c r="H721" s="3">
        <v>2</v>
      </c>
      <c r="I721" s="3">
        <v>3</v>
      </c>
      <c r="J721" s="3"/>
      <c r="K721" s="3"/>
      <c r="L721" s="3">
        <v>7</v>
      </c>
      <c r="M721" s="3"/>
      <c r="N721" s="32">
        <v>43177</v>
      </c>
      <c r="O721" s="16">
        <f t="shared" si="36"/>
        <v>8</v>
      </c>
      <c r="P721" s="17">
        <f>COUNTIF($X:$X,X721)</f>
        <v>31</v>
      </c>
      <c r="Q721" s="17">
        <f>VLOOKUP("M"&amp;TEXT(G721,"0"),Punten!$A$1:$D$40,4,FALSE)</f>
        <v>6</v>
      </c>
      <c r="R721" s="17">
        <f>VLOOKUP("M"&amp;TEXT(H721,"0"),Punten!$A$1:$D$40,4,FALSE)</f>
        <v>7</v>
      </c>
      <c r="S721" s="17">
        <f>VLOOKUP("M"&amp;TEXT(I721,"0"),Punten!$A$1:$D$40,4,FALSE)</f>
        <v>6</v>
      </c>
      <c r="T721" s="17">
        <f>VLOOKUP("K"&amp;TEXT(K721,"0"),Punten!$A$1:$D$40,4,FALSE)</f>
        <v>0</v>
      </c>
      <c r="U721" s="17">
        <f>VLOOKUP("H"&amp;TEXT(L721,"0"),Punten!$A$1:$D$49,4,FALSE)</f>
        <v>2</v>
      </c>
      <c r="V721" s="17">
        <f>VLOOKUP("F"&amp;TEXT(M721,"0"),Punten!$A$1:$D$39,4,FALSE)</f>
        <v>0</v>
      </c>
      <c r="W721" s="17">
        <f t="shared" si="37"/>
        <v>21</v>
      </c>
      <c r="X721" s="17" t="str">
        <f t="shared" si="38"/>
        <v>43177B07</v>
      </c>
      <c r="Y721" s="17" t="e">
        <f>VLOOKUP(A721,'Klasse omschrijving'!$A$1:$B$44,2,FALSE)</f>
        <v>#N/A</v>
      </c>
    </row>
    <row r="722" spans="1:25" ht="14.4" x14ac:dyDescent="0.3">
      <c r="A722" s="3" t="s">
        <v>381</v>
      </c>
      <c r="B722" s="3">
        <v>45302</v>
      </c>
      <c r="C722" s="3" t="s">
        <v>65</v>
      </c>
      <c r="D722" s="3" t="s">
        <v>963</v>
      </c>
      <c r="E722" s="18">
        <v>40570</v>
      </c>
      <c r="F722" s="3" t="s">
        <v>94</v>
      </c>
      <c r="G722" s="3">
        <v>4</v>
      </c>
      <c r="H722" s="3">
        <v>3</v>
      </c>
      <c r="I722" s="3">
        <v>4</v>
      </c>
      <c r="J722" s="3"/>
      <c r="K722" s="3"/>
      <c r="L722" s="3">
        <v>7</v>
      </c>
      <c r="M722" s="3"/>
      <c r="N722" s="32">
        <v>43177</v>
      </c>
      <c r="O722" s="16">
        <f t="shared" si="36"/>
        <v>11</v>
      </c>
      <c r="P722" s="17">
        <f>COUNTIF($X:$X,X722)</f>
        <v>31</v>
      </c>
      <c r="Q722" s="17">
        <f>VLOOKUP("M"&amp;TEXT(G722,"0"),Punten!$A$1:$D$40,4,FALSE)</f>
        <v>5</v>
      </c>
      <c r="R722" s="17">
        <f>VLOOKUP("M"&amp;TEXT(H722,"0"),Punten!$A$1:$D$40,4,FALSE)</f>
        <v>6</v>
      </c>
      <c r="S722" s="17">
        <f>VLOOKUP("M"&amp;TEXT(I722,"0"),Punten!$A$1:$D$40,4,FALSE)</f>
        <v>5</v>
      </c>
      <c r="T722" s="17">
        <f>VLOOKUP("K"&amp;TEXT(K722,"0"),Punten!$A$1:$D$40,4,FALSE)</f>
        <v>0</v>
      </c>
      <c r="U722" s="17">
        <f>VLOOKUP("H"&amp;TEXT(L722,"0"),Punten!$A$1:$D$49,4,FALSE)</f>
        <v>2</v>
      </c>
      <c r="V722" s="17">
        <f>VLOOKUP("F"&amp;TEXT(M722,"0"),Punten!$A$1:$D$39,4,FALSE)</f>
        <v>0</v>
      </c>
      <c r="W722" s="17">
        <f t="shared" si="37"/>
        <v>18</v>
      </c>
      <c r="X722" s="17" t="str">
        <f t="shared" si="38"/>
        <v>43177B07</v>
      </c>
      <c r="Y722" s="17" t="e">
        <f>VLOOKUP(A722,'Klasse omschrijving'!$A$1:$B$44,2,FALSE)</f>
        <v>#N/A</v>
      </c>
    </row>
    <row r="723" spans="1:25" ht="14.4" x14ac:dyDescent="0.3">
      <c r="A723" s="3" t="s">
        <v>381</v>
      </c>
      <c r="B723" s="3">
        <v>44393</v>
      </c>
      <c r="C723" s="3" t="s">
        <v>88</v>
      </c>
      <c r="D723" s="3" t="s">
        <v>376</v>
      </c>
      <c r="E723" s="18">
        <v>40596</v>
      </c>
      <c r="F723" s="3" t="s">
        <v>89</v>
      </c>
      <c r="G723" s="3">
        <v>3</v>
      </c>
      <c r="H723" s="3">
        <v>2</v>
      </c>
      <c r="I723" s="3">
        <v>2</v>
      </c>
      <c r="J723" s="3"/>
      <c r="K723" s="3"/>
      <c r="L723" s="3">
        <v>8</v>
      </c>
      <c r="M723" s="3"/>
      <c r="N723" s="32">
        <v>43177</v>
      </c>
      <c r="O723" s="16">
        <f t="shared" si="36"/>
        <v>7</v>
      </c>
      <c r="P723" s="17">
        <f>COUNTIF($X:$X,X723)</f>
        <v>31</v>
      </c>
      <c r="Q723" s="17">
        <f>VLOOKUP("M"&amp;TEXT(G723,"0"),Punten!$A$1:$D$40,4,FALSE)</f>
        <v>6</v>
      </c>
      <c r="R723" s="17">
        <f>VLOOKUP("M"&amp;TEXT(H723,"0"),Punten!$A$1:$D$40,4,FALSE)</f>
        <v>7</v>
      </c>
      <c r="S723" s="17">
        <f>VLOOKUP("M"&amp;TEXT(I723,"0"),Punten!$A$1:$D$40,4,FALSE)</f>
        <v>7</v>
      </c>
      <c r="T723" s="17">
        <f>VLOOKUP("K"&amp;TEXT(K723,"0"),Punten!$A$1:$D$40,4,FALSE)</f>
        <v>0</v>
      </c>
      <c r="U723" s="17">
        <f>VLOOKUP("H"&amp;TEXT(L723,"0"),Punten!$A$1:$D$49,4,FALSE)</f>
        <v>1</v>
      </c>
      <c r="V723" s="17">
        <f>VLOOKUP("F"&amp;TEXT(M723,"0"),Punten!$A$1:$D$39,4,FALSE)</f>
        <v>0</v>
      </c>
      <c r="W723" s="17">
        <f t="shared" si="37"/>
        <v>21</v>
      </c>
      <c r="X723" s="17" t="str">
        <f t="shared" si="38"/>
        <v>43177B07</v>
      </c>
      <c r="Y723" s="17" t="e">
        <f>VLOOKUP(A723,'Klasse omschrijving'!$A$1:$B$44,2,FALSE)</f>
        <v>#N/A</v>
      </c>
    </row>
    <row r="724" spans="1:25" ht="14.4" x14ac:dyDescent="0.3">
      <c r="A724" s="3" t="s">
        <v>381</v>
      </c>
      <c r="B724" s="3">
        <v>42962</v>
      </c>
      <c r="C724" s="3" t="s">
        <v>171</v>
      </c>
      <c r="D724" s="3" t="s">
        <v>1158</v>
      </c>
      <c r="E724" s="18">
        <v>40621</v>
      </c>
      <c r="F724" s="3" t="s">
        <v>806</v>
      </c>
      <c r="G724" s="3">
        <v>3</v>
      </c>
      <c r="H724" s="3">
        <v>4</v>
      </c>
      <c r="I724" s="3">
        <v>3</v>
      </c>
      <c r="J724" s="3"/>
      <c r="K724" s="3"/>
      <c r="L724" s="3">
        <v>8</v>
      </c>
      <c r="M724" s="3"/>
      <c r="N724" s="32">
        <v>43177</v>
      </c>
      <c r="O724" s="16">
        <f t="shared" si="36"/>
        <v>10</v>
      </c>
      <c r="P724" s="17">
        <f>COUNTIF($X:$X,X724)</f>
        <v>31</v>
      </c>
      <c r="Q724" s="17">
        <f>VLOOKUP("M"&amp;TEXT(G724,"0"),Punten!$A$1:$D$40,4,FALSE)</f>
        <v>6</v>
      </c>
      <c r="R724" s="17">
        <f>VLOOKUP("M"&amp;TEXT(H724,"0"),Punten!$A$1:$D$40,4,FALSE)</f>
        <v>5</v>
      </c>
      <c r="S724" s="17">
        <f>VLOOKUP("M"&amp;TEXT(I724,"0"),Punten!$A$1:$D$40,4,FALSE)</f>
        <v>6</v>
      </c>
      <c r="T724" s="17">
        <f>VLOOKUP("K"&amp;TEXT(K724,"0"),Punten!$A$1:$D$40,4,FALSE)</f>
        <v>0</v>
      </c>
      <c r="U724" s="17">
        <f>VLOOKUP("H"&amp;TEXT(L724,"0"),Punten!$A$1:$D$49,4,FALSE)</f>
        <v>1</v>
      </c>
      <c r="V724" s="17">
        <f>VLOOKUP("F"&amp;TEXT(M724,"0"),Punten!$A$1:$D$39,4,FALSE)</f>
        <v>0</v>
      </c>
      <c r="W724" s="17">
        <f t="shared" si="37"/>
        <v>18</v>
      </c>
      <c r="X724" s="17" t="str">
        <f t="shared" si="38"/>
        <v>43177B07</v>
      </c>
      <c r="Y724" s="17" t="e">
        <f>VLOOKUP(A724,'Klasse omschrijving'!$A$1:$B$44,2,FALSE)</f>
        <v>#N/A</v>
      </c>
    </row>
    <row r="725" spans="1:25" ht="14.4" x14ac:dyDescent="0.3">
      <c r="A725" s="3" t="s">
        <v>381</v>
      </c>
      <c r="B725" s="3">
        <v>42406</v>
      </c>
      <c r="C725" s="3" t="s">
        <v>79</v>
      </c>
      <c r="D725" s="3" t="s">
        <v>629</v>
      </c>
      <c r="E725" s="18">
        <v>40602</v>
      </c>
      <c r="F725" s="3" t="s">
        <v>71</v>
      </c>
      <c r="G725" s="3">
        <v>5</v>
      </c>
      <c r="H725" s="3">
        <v>6</v>
      </c>
      <c r="I725" s="3">
        <v>4</v>
      </c>
      <c r="J725" s="3"/>
      <c r="K725" s="3"/>
      <c r="L725" s="3"/>
      <c r="M725" s="3"/>
      <c r="N725" s="32">
        <v>43177</v>
      </c>
      <c r="O725" s="16">
        <f t="shared" si="36"/>
        <v>15</v>
      </c>
      <c r="P725" s="17">
        <f>COUNTIF($X:$X,X725)</f>
        <v>31</v>
      </c>
      <c r="Q725" s="17">
        <f>VLOOKUP("M"&amp;TEXT(G725,"0"),Punten!$A$1:$D$40,4,FALSE)</f>
        <v>4</v>
      </c>
      <c r="R725" s="17">
        <f>VLOOKUP("M"&amp;TEXT(H725,"0"),Punten!$A$1:$D$40,4,FALSE)</f>
        <v>3</v>
      </c>
      <c r="S725" s="17">
        <f>VLOOKUP("M"&amp;TEXT(I725,"0"),Punten!$A$1:$D$40,4,FALSE)</f>
        <v>5</v>
      </c>
      <c r="T725" s="17">
        <f>VLOOKUP("K"&amp;TEXT(K725,"0"),Punten!$A$1:$D$40,4,FALSE)</f>
        <v>0</v>
      </c>
      <c r="U725" s="17">
        <f>VLOOKUP("H"&amp;TEXT(L725,"0"),Punten!$A$1:$D$49,4,FALSE)</f>
        <v>0</v>
      </c>
      <c r="V725" s="17">
        <f>VLOOKUP("F"&amp;TEXT(M725,"0"),Punten!$A$1:$D$39,4,FALSE)</f>
        <v>0</v>
      </c>
      <c r="W725" s="17">
        <f t="shared" si="37"/>
        <v>12</v>
      </c>
      <c r="X725" s="17" t="str">
        <f t="shared" si="38"/>
        <v>43177B07</v>
      </c>
      <c r="Y725" s="17" t="e">
        <f>VLOOKUP(A725,'Klasse omschrijving'!$A$1:$B$44,2,FALSE)</f>
        <v>#N/A</v>
      </c>
    </row>
    <row r="726" spans="1:25" ht="14.4" x14ac:dyDescent="0.3">
      <c r="A726" s="3" t="s">
        <v>381</v>
      </c>
      <c r="B726" s="3">
        <v>42004</v>
      </c>
      <c r="C726" s="3" t="s">
        <v>96</v>
      </c>
      <c r="D726" s="3" t="s">
        <v>966</v>
      </c>
      <c r="E726" s="18">
        <v>40782</v>
      </c>
      <c r="F726" s="3" t="s">
        <v>66</v>
      </c>
      <c r="G726" s="3">
        <v>5</v>
      </c>
      <c r="H726" s="3">
        <v>4</v>
      </c>
      <c r="I726" s="3">
        <v>5</v>
      </c>
      <c r="J726" s="3"/>
      <c r="K726" s="3"/>
      <c r="L726" s="3"/>
      <c r="M726" s="3"/>
      <c r="N726" s="32">
        <v>43177</v>
      </c>
      <c r="O726" s="16">
        <f t="shared" si="36"/>
        <v>14</v>
      </c>
      <c r="P726" s="17">
        <f>COUNTIF($X:$X,X726)</f>
        <v>31</v>
      </c>
      <c r="Q726" s="17">
        <f>VLOOKUP("M"&amp;TEXT(G726,"0"),Punten!$A$1:$D$40,4,FALSE)</f>
        <v>4</v>
      </c>
      <c r="R726" s="17">
        <f>VLOOKUP("M"&amp;TEXT(H726,"0"),Punten!$A$1:$D$40,4,FALSE)</f>
        <v>5</v>
      </c>
      <c r="S726" s="17">
        <f>VLOOKUP("M"&amp;TEXT(I726,"0"),Punten!$A$1:$D$40,4,FALSE)</f>
        <v>4</v>
      </c>
      <c r="T726" s="17">
        <f>VLOOKUP("K"&amp;TEXT(K726,"0"),Punten!$A$1:$D$40,4,FALSE)</f>
        <v>0</v>
      </c>
      <c r="U726" s="17">
        <f>VLOOKUP("H"&amp;TEXT(L726,"0"),Punten!$A$1:$D$49,4,FALSE)</f>
        <v>0</v>
      </c>
      <c r="V726" s="17">
        <f>VLOOKUP("F"&amp;TEXT(M726,"0"),Punten!$A$1:$D$39,4,FALSE)</f>
        <v>0</v>
      </c>
      <c r="W726" s="17">
        <f t="shared" si="37"/>
        <v>13</v>
      </c>
      <c r="X726" s="17" t="str">
        <f t="shared" si="38"/>
        <v>43177B07</v>
      </c>
      <c r="Y726" s="17" t="e">
        <f>VLOOKUP(A726,'Klasse omschrijving'!$A$1:$B$44,2,FALSE)</f>
        <v>#N/A</v>
      </c>
    </row>
    <row r="727" spans="1:25" ht="14.4" x14ac:dyDescent="0.3">
      <c r="A727" s="3" t="s">
        <v>381</v>
      </c>
      <c r="B727" s="3">
        <v>1655</v>
      </c>
      <c r="C727" s="3" t="s">
        <v>157</v>
      </c>
      <c r="D727" s="3" t="s">
        <v>968</v>
      </c>
      <c r="E727" s="18">
        <v>40840</v>
      </c>
      <c r="F727" s="3" t="s">
        <v>424</v>
      </c>
      <c r="G727" s="3">
        <v>5</v>
      </c>
      <c r="H727" s="3">
        <v>5</v>
      </c>
      <c r="I727" s="3">
        <v>5</v>
      </c>
      <c r="J727" s="3"/>
      <c r="K727" s="3"/>
      <c r="L727" s="3"/>
      <c r="M727" s="3"/>
      <c r="N727" s="32">
        <v>43177</v>
      </c>
      <c r="O727" s="16">
        <f t="shared" si="36"/>
        <v>15</v>
      </c>
      <c r="P727" s="17">
        <f>COUNTIF($X:$X,X727)</f>
        <v>31</v>
      </c>
      <c r="Q727" s="17">
        <f>VLOOKUP("M"&amp;TEXT(G727,"0"),Punten!$A$1:$D$40,4,FALSE)</f>
        <v>4</v>
      </c>
      <c r="R727" s="17">
        <f>VLOOKUP("M"&amp;TEXT(H727,"0"),Punten!$A$1:$D$40,4,FALSE)</f>
        <v>4</v>
      </c>
      <c r="S727" s="17">
        <f>VLOOKUP("M"&amp;TEXT(I727,"0"),Punten!$A$1:$D$40,4,FALSE)</f>
        <v>4</v>
      </c>
      <c r="T727" s="17">
        <f>VLOOKUP("K"&amp;TEXT(K727,"0"),Punten!$A$1:$D$40,4,FALSE)</f>
        <v>0</v>
      </c>
      <c r="U727" s="17">
        <f>VLOOKUP("H"&amp;TEXT(L727,"0"),Punten!$A$1:$D$49,4,FALSE)</f>
        <v>0</v>
      </c>
      <c r="V727" s="17">
        <f>VLOOKUP("F"&amp;TEXT(M727,"0"),Punten!$A$1:$D$39,4,FALSE)</f>
        <v>0</v>
      </c>
      <c r="W727" s="17">
        <f t="shared" si="37"/>
        <v>12</v>
      </c>
      <c r="X727" s="17" t="str">
        <f t="shared" si="38"/>
        <v>43177B07</v>
      </c>
      <c r="Y727" s="17" t="e">
        <f>VLOOKUP(A727,'Klasse omschrijving'!$A$1:$B$44,2,FALSE)</f>
        <v>#N/A</v>
      </c>
    </row>
    <row r="728" spans="1:25" ht="14.4" x14ac:dyDescent="0.3">
      <c r="A728" s="3" t="s">
        <v>381</v>
      </c>
      <c r="B728" s="3">
        <v>45010</v>
      </c>
      <c r="C728" s="3" t="s">
        <v>152</v>
      </c>
      <c r="D728" s="3" t="s">
        <v>684</v>
      </c>
      <c r="E728" s="18">
        <v>40827</v>
      </c>
      <c r="F728" s="3" t="s">
        <v>75</v>
      </c>
      <c r="G728" s="3">
        <v>5</v>
      </c>
      <c r="H728" s="3">
        <v>5</v>
      </c>
      <c r="I728" s="3">
        <v>5</v>
      </c>
      <c r="J728" s="3"/>
      <c r="K728" s="3"/>
      <c r="L728" s="3"/>
      <c r="M728" s="3"/>
      <c r="N728" s="32">
        <v>43177</v>
      </c>
      <c r="O728" s="16">
        <f t="shared" si="36"/>
        <v>15</v>
      </c>
      <c r="P728" s="17">
        <f>COUNTIF($X:$X,X728)</f>
        <v>31</v>
      </c>
      <c r="Q728" s="17">
        <f>VLOOKUP("M"&amp;TEXT(G728,"0"),Punten!$A$1:$D$40,4,FALSE)</f>
        <v>4</v>
      </c>
      <c r="R728" s="17">
        <f>VLOOKUP("M"&amp;TEXT(H728,"0"),Punten!$A$1:$D$40,4,FALSE)</f>
        <v>4</v>
      </c>
      <c r="S728" s="17">
        <f>VLOOKUP("M"&amp;TEXT(I728,"0"),Punten!$A$1:$D$40,4,FALSE)</f>
        <v>4</v>
      </c>
      <c r="T728" s="17">
        <f>VLOOKUP("K"&amp;TEXT(K728,"0"),Punten!$A$1:$D$40,4,FALSE)</f>
        <v>0</v>
      </c>
      <c r="U728" s="17">
        <f>VLOOKUP("H"&amp;TEXT(L728,"0"),Punten!$A$1:$D$49,4,FALSE)</f>
        <v>0</v>
      </c>
      <c r="V728" s="17">
        <f>VLOOKUP("F"&amp;TEXT(M728,"0"),Punten!$A$1:$D$39,4,FALSE)</f>
        <v>0</v>
      </c>
      <c r="W728" s="17">
        <f t="shared" si="37"/>
        <v>12</v>
      </c>
      <c r="X728" s="17" t="str">
        <f t="shared" si="38"/>
        <v>43177B07</v>
      </c>
      <c r="Y728" s="17" t="e">
        <f>VLOOKUP(A728,'Klasse omschrijving'!$A$1:$B$44,2,FALSE)</f>
        <v>#N/A</v>
      </c>
    </row>
    <row r="729" spans="1:25" ht="14.4" x14ac:dyDescent="0.3">
      <c r="A729" s="3" t="s">
        <v>381</v>
      </c>
      <c r="B729" s="3">
        <v>45279</v>
      </c>
      <c r="C729" s="3" t="s">
        <v>93</v>
      </c>
      <c r="D729" s="3" t="s">
        <v>370</v>
      </c>
      <c r="E729" s="18">
        <v>40648</v>
      </c>
      <c r="F729" s="3" t="s">
        <v>94</v>
      </c>
      <c r="G729" s="3">
        <v>4</v>
      </c>
      <c r="H729" s="3">
        <v>4</v>
      </c>
      <c r="I729" s="3">
        <v>6</v>
      </c>
      <c r="J729" s="3"/>
      <c r="K729" s="3"/>
      <c r="L729" s="3"/>
      <c r="M729" s="3"/>
      <c r="N729" s="32">
        <v>43177</v>
      </c>
      <c r="O729" s="16">
        <f t="shared" si="36"/>
        <v>14</v>
      </c>
      <c r="P729" s="17">
        <f>COUNTIF($X:$X,X729)</f>
        <v>31</v>
      </c>
      <c r="Q729" s="17">
        <f>VLOOKUP("M"&amp;TEXT(G729,"0"),Punten!$A$1:$D$40,4,FALSE)</f>
        <v>5</v>
      </c>
      <c r="R729" s="17">
        <f>VLOOKUP("M"&amp;TEXT(H729,"0"),Punten!$A$1:$D$40,4,FALSE)</f>
        <v>5</v>
      </c>
      <c r="S729" s="17">
        <f>VLOOKUP("M"&amp;TEXT(I729,"0"),Punten!$A$1:$D$40,4,FALSE)</f>
        <v>3</v>
      </c>
      <c r="T729" s="17">
        <f>VLOOKUP("K"&amp;TEXT(K729,"0"),Punten!$A$1:$D$40,4,FALSE)</f>
        <v>0</v>
      </c>
      <c r="U729" s="17">
        <f>VLOOKUP("H"&amp;TEXT(L729,"0"),Punten!$A$1:$D$49,4,FALSE)</f>
        <v>0</v>
      </c>
      <c r="V729" s="17">
        <f>VLOOKUP("F"&amp;TEXT(M729,"0"),Punten!$A$1:$D$39,4,FALSE)</f>
        <v>0</v>
      </c>
      <c r="W729" s="17">
        <f t="shared" si="37"/>
        <v>13</v>
      </c>
      <c r="X729" s="17" t="str">
        <f t="shared" si="38"/>
        <v>43177B07</v>
      </c>
      <c r="Y729" s="17" t="e">
        <f>VLOOKUP(A729,'Klasse omschrijving'!$A$1:$B$44,2,FALSE)</f>
        <v>#N/A</v>
      </c>
    </row>
    <row r="730" spans="1:25" ht="14.4" x14ac:dyDescent="0.3">
      <c r="A730" s="3" t="s">
        <v>381</v>
      </c>
      <c r="B730" s="3">
        <v>45068</v>
      </c>
      <c r="C730" s="3" t="s">
        <v>151</v>
      </c>
      <c r="D730" s="3" t="s">
        <v>1159</v>
      </c>
      <c r="E730" s="18">
        <v>40760</v>
      </c>
      <c r="F730" s="3" t="s">
        <v>371</v>
      </c>
      <c r="G730" s="3">
        <v>6</v>
      </c>
      <c r="H730" s="3">
        <v>6</v>
      </c>
      <c r="I730" s="3">
        <v>6</v>
      </c>
      <c r="J730" s="3"/>
      <c r="K730" s="3"/>
      <c r="L730" s="3"/>
      <c r="M730" s="3"/>
      <c r="N730" s="32">
        <v>43177</v>
      </c>
      <c r="O730" s="16">
        <f t="shared" si="36"/>
        <v>18</v>
      </c>
      <c r="P730" s="17">
        <f>COUNTIF($X:$X,X730)</f>
        <v>31</v>
      </c>
      <c r="Q730" s="17">
        <f>VLOOKUP("M"&amp;TEXT(G730,"0"),Punten!$A$1:$D$40,4,FALSE)</f>
        <v>3</v>
      </c>
      <c r="R730" s="17">
        <f>VLOOKUP("M"&amp;TEXT(H730,"0"),Punten!$A$1:$D$40,4,FALSE)</f>
        <v>3</v>
      </c>
      <c r="S730" s="17">
        <f>VLOOKUP("M"&amp;TEXT(I730,"0"),Punten!$A$1:$D$40,4,FALSE)</f>
        <v>3</v>
      </c>
      <c r="T730" s="17">
        <f>VLOOKUP("K"&amp;TEXT(K730,"0"),Punten!$A$1:$D$40,4,FALSE)</f>
        <v>0</v>
      </c>
      <c r="U730" s="17">
        <f>VLOOKUP("H"&amp;TEXT(L730,"0"),Punten!$A$1:$D$49,4,FALSE)</f>
        <v>0</v>
      </c>
      <c r="V730" s="17">
        <f>VLOOKUP("F"&amp;TEXT(M730,"0"),Punten!$A$1:$D$39,4,FALSE)</f>
        <v>0</v>
      </c>
      <c r="W730" s="17">
        <f t="shared" si="37"/>
        <v>9</v>
      </c>
      <c r="X730" s="17" t="str">
        <f t="shared" si="38"/>
        <v>43177B07</v>
      </c>
      <c r="Y730" s="17" t="e">
        <f>VLOOKUP(A730,'Klasse omschrijving'!$A$1:$B$44,2,FALSE)</f>
        <v>#N/A</v>
      </c>
    </row>
    <row r="731" spans="1:25" ht="14.4" x14ac:dyDescent="0.3">
      <c r="A731" s="3" t="s">
        <v>381</v>
      </c>
      <c r="B731" s="3">
        <v>42409</v>
      </c>
      <c r="C731" s="3" t="s">
        <v>70</v>
      </c>
      <c r="D731" s="3" t="s">
        <v>967</v>
      </c>
      <c r="E731" s="18">
        <v>40687</v>
      </c>
      <c r="F731" s="3" t="s">
        <v>71</v>
      </c>
      <c r="G731" s="3">
        <v>7</v>
      </c>
      <c r="H731" s="3">
        <v>7</v>
      </c>
      <c r="I731" s="3">
        <v>6</v>
      </c>
      <c r="J731" s="3"/>
      <c r="K731" s="3"/>
      <c r="L731" s="3"/>
      <c r="M731" s="3"/>
      <c r="N731" s="32">
        <v>43177</v>
      </c>
      <c r="O731" s="16">
        <f t="shared" si="36"/>
        <v>20</v>
      </c>
      <c r="P731" s="17">
        <f>COUNTIF($X:$X,X731)</f>
        <v>31</v>
      </c>
      <c r="Q731" s="17">
        <f>VLOOKUP("M"&amp;TEXT(G731,"0"),Punten!$A$1:$D$40,4,FALSE)</f>
        <v>2</v>
      </c>
      <c r="R731" s="17">
        <f>VLOOKUP("M"&amp;TEXT(H731,"0"),Punten!$A$1:$D$40,4,FALSE)</f>
        <v>2</v>
      </c>
      <c r="S731" s="17">
        <f>VLOOKUP("M"&amp;TEXT(I731,"0"),Punten!$A$1:$D$40,4,FALSE)</f>
        <v>3</v>
      </c>
      <c r="T731" s="17">
        <f>VLOOKUP("K"&amp;TEXT(K731,"0"),Punten!$A$1:$D$40,4,FALSE)</f>
        <v>0</v>
      </c>
      <c r="U731" s="17">
        <f>VLOOKUP("H"&amp;TEXT(L731,"0"),Punten!$A$1:$D$49,4,FALSE)</f>
        <v>0</v>
      </c>
      <c r="V731" s="17">
        <f>VLOOKUP("F"&amp;TEXT(M731,"0"),Punten!$A$1:$D$39,4,FALSE)</f>
        <v>0</v>
      </c>
      <c r="W731" s="17">
        <f t="shared" si="37"/>
        <v>7</v>
      </c>
      <c r="X731" s="17" t="str">
        <f t="shared" si="38"/>
        <v>43177B07</v>
      </c>
      <c r="Y731" s="17" t="e">
        <f>VLOOKUP(A731,'Klasse omschrijving'!$A$1:$B$44,2,FALSE)</f>
        <v>#N/A</v>
      </c>
    </row>
    <row r="732" spans="1:25" ht="14.4" x14ac:dyDescent="0.3">
      <c r="A732" s="3" t="s">
        <v>381</v>
      </c>
      <c r="B732" s="3">
        <v>44383</v>
      </c>
      <c r="C732" s="3" t="s">
        <v>72</v>
      </c>
      <c r="D732" s="3" t="s">
        <v>965</v>
      </c>
      <c r="E732" s="18">
        <v>40722</v>
      </c>
      <c r="F732" s="3" t="s">
        <v>89</v>
      </c>
      <c r="G732" s="3">
        <v>6</v>
      </c>
      <c r="H732" s="3">
        <v>8</v>
      </c>
      <c r="I732" s="3">
        <v>6</v>
      </c>
      <c r="J732" s="3"/>
      <c r="K732" s="3"/>
      <c r="L732" s="3"/>
      <c r="M732" s="3"/>
      <c r="N732" s="32">
        <v>43177</v>
      </c>
      <c r="O732" s="16">
        <f t="shared" si="36"/>
        <v>20</v>
      </c>
      <c r="P732" s="17">
        <f>COUNTIF($X:$X,X732)</f>
        <v>31</v>
      </c>
      <c r="Q732" s="17">
        <f>VLOOKUP("M"&amp;TEXT(G732,"0"),Punten!$A$1:$D$40,4,FALSE)</f>
        <v>3</v>
      </c>
      <c r="R732" s="17">
        <f>VLOOKUP("M"&amp;TEXT(H732,"0"),Punten!$A$1:$D$40,4,FALSE)</f>
        <v>1</v>
      </c>
      <c r="S732" s="17">
        <f>VLOOKUP("M"&amp;TEXT(I732,"0"),Punten!$A$1:$D$40,4,FALSE)</f>
        <v>3</v>
      </c>
      <c r="T732" s="17">
        <f>VLOOKUP("K"&amp;TEXT(K732,"0"),Punten!$A$1:$D$40,4,FALSE)</f>
        <v>0</v>
      </c>
      <c r="U732" s="17">
        <f>VLOOKUP("H"&amp;TEXT(L732,"0"),Punten!$A$1:$D$49,4,FALSE)</f>
        <v>0</v>
      </c>
      <c r="V732" s="17">
        <f>VLOOKUP("F"&amp;TEXT(M732,"0"),Punten!$A$1:$D$39,4,FALSE)</f>
        <v>0</v>
      </c>
      <c r="W732" s="17">
        <f t="shared" si="37"/>
        <v>7</v>
      </c>
      <c r="X732" s="17" t="str">
        <f t="shared" si="38"/>
        <v>43177B07</v>
      </c>
      <c r="Y732" s="17" t="e">
        <f>VLOOKUP(A732,'Klasse omschrijving'!$A$1:$B$44,2,FALSE)</f>
        <v>#N/A</v>
      </c>
    </row>
    <row r="733" spans="1:25" ht="14.4" x14ac:dyDescent="0.3">
      <c r="A733" s="3" t="s">
        <v>381</v>
      </c>
      <c r="B733" s="3">
        <v>48120</v>
      </c>
      <c r="C733" s="3" t="s">
        <v>81</v>
      </c>
      <c r="D733" s="3" t="s">
        <v>373</v>
      </c>
      <c r="E733" s="18">
        <v>40902</v>
      </c>
      <c r="F733" s="3" t="s">
        <v>71</v>
      </c>
      <c r="G733" s="3">
        <v>6</v>
      </c>
      <c r="H733" s="3">
        <v>6</v>
      </c>
      <c r="I733" s="3">
        <v>7</v>
      </c>
      <c r="J733" s="3"/>
      <c r="K733" s="3"/>
      <c r="L733" s="3"/>
      <c r="M733" s="3"/>
      <c r="N733" s="32">
        <v>43177</v>
      </c>
      <c r="O733" s="16">
        <f t="shared" si="36"/>
        <v>19</v>
      </c>
      <c r="P733" s="17">
        <f>COUNTIF($X:$X,X733)</f>
        <v>31</v>
      </c>
      <c r="Q733" s="17">
        <f>VLOOKUP("M"&amp;TEXT(G733,"0"),Punten!$A$1:$D$40,4,FALSE)</f>
        <v>3</v>
      </c>
      <c r="R733" s="17">
        <f>VLOOKUP("M"&amp;TEXT(H733,"0"),Punten!$A$1:$D$40,4,FALSE)</f>
        <v>3</v>
      </c>
      <c r="S733" s="17">
        <f>VLOOKUP("M"&amp;TEXT(I733,"0"),Punten!$A$1:$D$40,4,FALSE)</f>
        <v>2</v>
      </c>
      <c r="T733" s="17">
        <f>VLOOKUP("K"&amp;TEXT(K733,"0"),Punten!$A$1:$D$40,4,FALSE)</f>
        <v>0</v>
      </c>
      <c r="U733" s="17">
        <f>VLOOKUP("H"&amp;TEXT(L733,"0"),Punten!$A$1:$D$49,4,FALSE)</f>
        <v>0</v>
      </c>
      <c r="V733" s="17">
        <f>VLOOKUP("F"&amp;TEXT(M733,"0"),Punten!$A$1:$D$39,4,FALSE)</f>
        <v>0</v>
      </c>
      <c r="W733" s="17">
        <f t="shared" si="37"/>
        <v>8</v>
      </c>
      <c r="X733" s="17" t="str">
        <f t="shared" si="38"/>
        <v>43177B07</v>
      </c>
      <c r="Y733" s="17" t="e">
        <f>VLOOKUP(A733,'Klasse omschrijving'!$A$1:$B$44,2,FALSE)</f>
        <v>#N/A</v>
      </c>
    </row>
    <row r="734" spans="1:25" ht="14.4" x14ac:dyDescent="0.3">
      <c r="A734" s="3" t="s">
        <v>381</v>
      </c>
      <c r="B734" s="3">
        <v>42119</v>
      </c>
      <c r="C734" s="3" t="s">
        <v>76</v>
      </c>
      <c r="D734" s="3" t="s">
        <v>374</v>
      </c>
      <c r="E734" s="18">
        <v>40766</v>
      </c>
      <c r="F734" s="3" t="s">
        <v>71</v>
      </c>
      <c r="G734" s="3">
        <v>7</v>
      </c>
      <c r="H734" s="3">
        <v>6</v>
      </c>
      <c r="I734" s="3">
        <v>7</v>
      </c>
      <c r="J734" s="3"/>
      <c r="K734" s="3"/>
      <c r="L734" s="3"/>
      <c r="M734" s="3"/>
      <c r="N734" s="32">
        <v>43177</v>
      </c>
      <c r="O734" s="16">
        <f t="shared" ref="O734:O797" si="39">G734+H734+I734</f>
        <v>20</v>
      </c>
      <c r="P734" s="17">
        <f>COUNTIF($X:$X,X734)</f>
        <v>31</v>
      </c>
      <c r="Q734" s="17">
        <f>VLOOKUP("M"&amp;TEXT(G734,"0"),Punten!$A$1:$D$40,4,FALSE)</f>
        <v>2</v>
      </c>
      <c r="R734" s="17">
        <f>VLOOKUP("M"&amp;TEXT(H734,"0"),Punten!$A$1:$D$40,4,FALSE)</f>
        <v>3</v>
      </c>
      <c r="S734" s="17">
        <f>VLOOKUP("M"&amp;TEXT(I734,"0"),Punten!$A$1:$D$40,4,FALSE)</f>
        <v>2</v>
      </c>
      <c r="T734" s="17">
        <f>VLOOKUP("K"&amp;TEXT(K734,"0"),Punten!$A$1:$D$40,4,FALSE)</f>
        <v>0</v>
      </c>
      <c r="U734" s="17">
        <f>VLOOKUP("H"&amp;TEXT(L734,"0"),Punten!$A$1:$D$49,4,FALSE)</f>
        <v>0</v>
      </c>
      <c r="V734" s="17">
        <f>VLOOKUP("F"&amp;TEXT(M734,"0"),Punten!$A$1:$D$39,4,FALSE)</f>
        <v>0</v>
      </c>
      <c r="W734" s="17">
        <f t="shared" si="37"/>
        <v>7</v>
      </c>
      <c r="X734" s="17" t="str">
        <f t="shared" si="38"/>
        <v>43177B07</v>
      </c>
      <c r="Y734" s="17" t="e">
        <f>VLOOKUP(A734,'Klasse omschrijving'!$A$1:$B$44,2,FALSE)</f>
        <v>#N/A</v>
      </c>
    </row>
    <row r="735" spans="1:25" ht="14.4" x14ac:dyDescent="0.3">
      <c r="A735" s="3" t="s">
        <v>381</v>
      </c>
      <c r="B735" s="3">
        <v>44386</v>
      </c>
      <c r="C735" s="3" t="s">
        <v>469</v>
      </c>
      <c r="D735" s="3" t="s">
        <v>971</v>
      </c>
      <c r="E735" s="18">
        <v>40765</v>
      </c>
      <c r="F735" s="3" t="s">
        <v>89</v>
      </c>
      <c r="G735" s="3">
        <v>6</v>
      </c>
      <c r="H735" s="3">
        <v>7</v>
      </c>
      <c r="I735" s="3">
        <v>7</v>
      </c>
      <c r="J735" s="3"/>
      <c r="K735" s="3"/>
      <c r="L735" s="3"/>
      <c r="M735" s="3"/>
      <c r="N735" s="32">
        <v>43177</v>
      </c>
      <c r="O735" s="16">
        <f t="shared" si="39"/>
        <v>20</v>
      </c>
      <c r="P735" s="17">
        <f>COUNTIF($X:$X,X735)</f>
        <v>31</v>
      </c>
      <c r="Q735" s="17">
        <f>VLOOKUP("M"&amp;TEXT(G735,"0"),Punten!$A$1:$D$40,4,FALSE)</f>
        <v>3</v>
      </c>
      <c r="R735" s="17">
        <f>VLOOKUP("M"&amp;TEXT(H735,"0"),Punten!$A$1:$D$40,4,FALSE)</f>
        <v>2</v>
      </c>
      <c r="S735" s="17">
        <f>VLOOKUP("M"&amp;TEXT(I735,"0"),Punten!$A$1:$D$40,4,FALSE)</f>
        <v>2</v>
      </c>
      <c r="T735" s="17">
        <f>VLOOKUP("K"&amp;TEXT(K735,"0"),Punten!$A$1:$D$40,4,FALSE)</f>
        <v>0</v>
      </c>
      <c r="U735" s="17">
        <f>VLOOKUP("H"&amp;TEXT(L735,"0"),Punten!$A$1:$D$49,4,FALSE)</f>
        <v>0</v>
      </c>
      <c r="V735" s="17">
        <f>VLOOKUP("F"&amp;TEXT(M735,"0"),Punten!$A$1:$D$39,4,FALSE)</f>
        <v>0</v>
      </c>
      <c r="W735" s="17">
        <f t="shared" si="37"/>
        <v>7</v>
      </c>
      <c r="X735" s="17" t="str">
        <f t="shared" si="38"/>
        <v>43177B07</v>
      </c>
      <c r="Y735" s="17" t="e">
        <f>VLOOKUP(A735,'Klasse omschrijving'!$A$1:$B$44,2,FALSE)</f>
        <v>#N/A</v>
      </c>
    </row>
    <row r="736" spans="1:25" ht="14.4" x14ac:dyDescent="0.3">
      <c r="A736" s="3" t="s">
        <v>381</v>
      </c>
      <c r="B736" s="3">
        <v>43689</v>
      </c>
      <c r="C736" s="3" t="s">
        <v>138</v>
      </c>
      <c r="D736" s="3" t="s">
        <v>1160</v>
      </c>
      <c r="E736" s="18">
        <v>40763</v>
      </c>
      <c r="F736" s="3" t="s">
        <v>73</v>
      </c>
      <c r="G736" s="3">
        <v>8</v>
      </c>
      <c r="H736" s="3">
        <v>7</v>
      </c>
      <c r="I736" s="3">
        <v>7</v>
      </c>
      <c r="J736" s="3"/>
      <c r="K736" s="3"/>
      <c r="L736" s="3"/>
      <c r="M736" s="3"/>
      <c r="N736" s="32">
        <v>43177</v>
      </c>
      <c r="O736" s="16">
        <f t="shared" si="39"/>
        <v>22</v>
      </c>
      <c r="P736" s="17">
        <f>COUNTIF($X:$X,X736)</f>
        <v>31</v>
      </c>
      <c r="Q736" s="17">
        <f>VLOOKUP("M"&amp;TEXT(G736,"0"),Punten!$A$1:$D$40,4,FALSE)</f>
        <v>1</v>
      </c>
      <c r="R736" s="17">
        <f>VLOOKUP("M"&amp;TEXT(H736,"0"),Punten!$A$1:$D$40,4,FALSE)</f>
        <v>2</v>
      </c>
      <c r="S736" s="17">
        <f>VLOOKUP("M"&amp;TEXT(I736,"0"),Punten!$A$1:$D$40,4,FALSE)</f>
        <v>2</v>
      </c>
      <c r="T736" s="17">
        <f>VLOOKUP("K"&amp;TEXT(K736,"0"),Punten!$A$1:$D$40,4,FALSE)</f>
        <v>0</v>
      </c>
      <c r="U736" s="17">
        <f>VLOOKUP("H"&amp;TEXT(L736,"0"),Punten!$A$1:$D$49,4,FALSE)</f>
        <v>0</v>
      </c>
      <c r="V736" s="17">
        <f>VLOOKUP("F"&amp;TEXT(M736,"0"),Punten!$A$1:$D$39,4,FALSE)</f>
        <v>0</v>
      </c>
      <c r="W736" s="17">
        <f t="shared" si="37"/>
        <v>5</v>
      </c>
      <c r="X736" s="17" t="str">
        <f t="shared" si="38"/>
        <v>43177B07</v>
      </c>
      <c r="Y736" s="17" t="e">
        <f>VLOOKUP(A736,'Klasse omschrijving'!$A$1:$B$44,2,FALSE)</f>
        <v>#N/A</v>
      </c>
    </row>
    <row r="737" spans="1:25" ht="14.4" x14ac:dyDescent="0.3">
      <c r="A737" s="3" t="s">
        <v>381</v>
      </c>
      <c r="B737" s="3">
        <v>44147</v>
      </c>
      <c r="C737" s="3" t="s">
        <v>112</v>
      </c>
      <c r="D737" s="3" t="s">
        <v>972</v>
      </c>
      <c r="E737" s="18">
        <v>40718</v>
      </c>
      <c r="F737" s="3" t="s">
        <v>71</v>
      </c>
      <c r="G737" s="3">
        <v>8</v>
      </c>
      <c r="H737" s="3">
        <v>7</v>
      </c>
      <c r="I737" s="3">
        <v>8</v>
      </c>
      <c r="J737" s="3"/>
      <c r="K737" s="3"/>
      <c r="L737" s="3"/>
      <c r="M737" s="3"/>
      <c r="N737" s="32">
        <v>43177</v>
      </c>
      <c r="O737" s="16">
        <f t="shared" si="39"/>
        <v>23</v>
      </c>
      <c r="P737" s="17">
        <f>COUNTIF($X:$X,X737)</f>
        <v>31</v>
      </c>
      <c r="Q737" s="17">
        <f>VLOOKUP("M"&amp;TEXT(G737,"0"),Punten!$A$1:$D$40,4,FALSE)</f>
        <v>1</v>
      </c>
      <c r="R737" s="17">
        <f>VLOOKUP("M"&amp;TEXT(H737,"0"),Punten!$A$1:$D$40,4,FALSE)</f>
        <v>2</v>
      </c>
      <c r="S737" s="17">
        <f>VLOOKUP("M"&amp;TEXT(I737,"0"),Punten!$A$1:$D$40,4,FALSE)</f>
        <v>1</v>
      </c>
      <c r="T737" s="17">
        <f>VLOOKUP("K"&amp;TEXT(K737,"0"),Punten!$A$1:$D$40,4,FALSE)</f>
        <v>0</v>
      </c>
      <c r="U737" s="17">
        <f>VLOOKUP("H"&amp;TEXT(L737,"0"),Punten!$A$1:$D$49,4,FALSE)</f>
        <v>0</v>
      </c>
      <c r="V737" s="17">
        <f>VLOOKUP("F"&amp;TEXT(M737,"0"),Punten!$A$1:$D$39,4,FALSE)</f>
        <v>0</v>
      </c>
      <c r="W737" s="17">
        <f t="shared" si="37"/>
        <v>4</v>
      </c>
      <c r="X737" s="17" t="str">
        <f t="shared" si="38"/>
        <v>43177B07</v>
      </c>
      <c r="Y737" s="17" t="e">
        <f>VLOOKUP(A737,'Klasse omschrijving'!$A$1:$B$44,2,FALSE)</f>
        <v>#N/A</v>
      </c>
    </row>
    <row r="738" spans="1:25" ht="14.4" x14ac:dyDescent="0.3">
      <c r="A738" s="3" t="s">
        <v>381</v>
      </c>
      <c r="B738" s="3">
        <v>44160</v>
      </c>
      <c r="C738" s="3" t="s">
        <v>139</v>
      </c>
      <c r="D738" s="3" t="s">
        <v>1161</v>
      </c>
      <c r="E738" s="18">
        <v>40863</v>
      </c>
      <c r="F738" s="3" t="s">
        <v>106</v>
      </c>
      <c r="G738" s="3">
        <v>7</v>
      </c>
      <c r="H738" s="3">
        <v>8</v>
      </c>
      <c r="I738" s="3">
        <v>8</v>
      </c>
      <c r="J738" s="3"/>
      <c r="K738" s="3"/>
      <c r="L738" s="3"/>
      <c r="M738" s="3"/>
      <c r="N738" s="32">
        <v>43177</v>
      </c>
      <c r="O738" s="16">
        <f t="shared" si="39"/>
        <v>23</v>
      </c>
      <c r="P738" s="17">
        <f>COUNTIF($X:$X,X738)</f>
        <v>31</v>
      </c>
      <c r="Q738" s="17">
        <f>VLOOKUP("M"&amp;TEXT(G738,"0"),Punten!$A$1:$D$40,4,FALSE)</f>
        <v>2</v>
      </c>
      <c r="R738" s="17">
        <f>VLOOKUP("M"&amp;TEXT(H738,"0"),Punten!$A$1:$D$40,4,FALSE)</f>
        <v>1</v>
      </c>
      <c r="S738" s="17">
        <f>VLOOKUP("M"&amp;TEXT(I738,"0"),Punten!$A$1:$D$40,4,FALSE)</f>
        <v>1</v>
      </c>
      <c r="T738" s="17">
        <f>VLOOKUP("K"&amp;TEXT(K738,"0"),Punten!$A$1:$D$40,4,FALSE)</f>
        <v>0</v>
      </c>
      <c r="U738" s="17">
        <f>VLOOKUP("H"&amp;TEXT(L738,"0"),Punten!$A$1:$D$49,4,FALSE)</f>
        <v>0</v>
      </c>
      <c r="V738" s="17">
        <f>VLOOKUP("F"&amp;TEXT(M738,"0"),Punten!$A$1:$D$39,4,FALSE)</f>
        <v>0</v>
      </c>
      <c r="W738" s="17">
        <f t="shared" si="37"/>
        <v>4</v>
      </c>
      <c r="X738" s="17" t="str">
        <f t="shared" si="38"/>
        <v>43177B07</v>
      </c>
      <c r="Y738" s="17" t="e">
        <f>VLOOKUP(A738,'Klasse omschrijving'!$A$1:$B$44,2,FALSE)</f>
        <v>#N/A</v>
      </c>
    </row>
    <row r="739" spans="1:25" ht="14.4" x14ac:dyDescent="0.3">
      <c r="A739" s="3" t="s">
        <v>381</v>
      </c>
      <c r="B739" s="3">
        <v>51352</v>
      </c>
      <c r="C739" s="3" t="s">
        <v>83</v>
      </c>
      <c r="D739" s="3" t="s">
        <v>372</v>
      </c>
      <c r="E739" s="18">
        <v>40816</v>
      </c>
      <c r="F739" s="3" t="s">
        <v>84</v>
      </c>
      <c r="G739" s="3">
        <v>8</v>
      </c>
      <c r="H739" s="3">
        <v>8</v>
      </c>
      <c r="I739" s="3">
        <v>10</v>
      </c>
      <c r="J739" s="3"/>
      <c r="K739" s="3"/>
      <c r="L739" s="3"/>
      <c r="M739" s="3"/>
      <c r="N739" s="32">
        <v>43177</v>
      </c>
      <c r="O739" s="16">
        <f t="shared" si="39"/>
        <v>26</v>
      </c>
      <c r="P739" s="17">
        <f>COUNTIF($X:$X,X739)</f>
        <v>31</v>
      </c>
      <c r="Q739" s="17">
        <f>VLOOKUP("M"&amp;TEXT(G739,"0"),Punten!$A$1:$D$40,4,FALSE)</f>
        <v>1</v>
      </c>
      <c r="R739" s="17">
        <f>VLOOKUP("M"&amp;TEXT(H739,"0"),Punten!$A$1:$D$40,4,FALSE)</f>
        <v>1</v>
      </c>
      <c r="S739" s="17">
        <f>VLOOKUP("M"&amp;TEXT(I739,"0"),Punten!$A$1:$D$40,4,FALSE)</f>
        <v>0</v>
      </c>
      <c r="T739" s="17">
        <f>VLOOKUP("K"&amp;TEXT(K739,"0"),Punten!$A$1:$D$40,4,FALSE)</f>
        <v>0</v>
      </c>
      <c r="U739" s="17">
        <f>VLOOKUP("H"&amp;TEXT(L739,"0"),Punten!$A$1:$D$49,4,FALSE)</f>
        <v>0</v>
      </c>
      <c r="V739" s="17">
        <f>VLOOKUP("F"&amp;TEXT(M739,"0"),Punten!$A$1:$D$39,4,FALSE)</f>
        <v>0</v>
      </c>
      <c r="W739" s="17">
        <f t="shared" si="37"/>
        <v>2</v>
      </c>
      <c r="X739" s="17" t="str">
        <f t="shared" si="38"/>
        <v>43177B07</v>
      </c>
      <c r="Y739" s="17" t="e">
        <f>VLOOKUP(A739,'Klasse omschrijving'!$A$1:$B$44,2,FALSE)</f>
        <v>#N/A</v>
      </c>
    </row>
    <row r="740" spans="1:25" ht="14.4" x14ac:dyDescent="0.3">
      <c r="A740" s="3" t="s">
        <v>419</v>
      </c>
      <c r="B740" s="3">
        <v>44128</v>
      </c>
      <c r="C740" s="3" t="s">
        <v>142</v>
      </c>
      <c r="D740" s="3" t="s">
        <v>811</v>
      </c>
      <c r="E740" s="18">
        <v>40195</v>
      </c>
      <c r="F740" s="3" t="s">
        <v>143</v>
      </c>
      <c r="G740" s="3">
        <v>2</v>
      </c>
      <c r="H740" s="3">
        <v>2</v>
      </c>
      <c r="I740" s="3">
        <v>4</v>
      </c>
      <c r="J740" s="3"/>
      <c r="K740" s="3">
        <v>1</v>
      </c>
      <c r="L740" s="3">
        <v>1</v>
      </c>
      <c r="M740" s="3">
        <v>1</v>
      </c>
      <c r="N740" s="32">
        <v>43177</v>
      </c>
      <c r="O740" s="16">
        <f t="shared" si="39"/>
        <v>8</v>
      </c>
      <c r="P740" s="17">
        <f>COUNTIF($X:$X,X740)</f>
        <v>58</v>
      </c>
      <c r="Q740" s="17">
        <f>VLOOKUP("M"&amp;TEXT(G740,"0"),Punten!$A$1:$D$40,4,FALSE)</f>
        <v>7</v>
      </c>
      <c r="R740" s="17">
        <f>VLOOKUP("M"&amp;TEXT(H740,"0"),Punten!$A$1:$D$40,4,FALSE)</f>
        <v>7</v>
      </c>
      <c r="S740" s="17">
        <f>VLOOKUP("M"&amp;TEXT(I740,"0"),Punten!$A$1:$D$40,4,FALSE)</f>
        <v>5</v>
      </c>
      <c r="T740" s="17">
        <f>VLOOKUP("K"&amp;TEXT(K740,"0"),Punten!$A$1:$D$40,4,FALSE)</f>
        <v>5</v>
      </c>
      <c r="U740" s="17">
        <f>VLOOKUP("H"&amp;TEXT(L740,"0"),Punten!$A$1:$D$49,4,FALSE)</f>
        <v>5</v>
      </c>
      <c r="V740" s="17">
        <f>VLOOKUP("F"&amp;TEXT(M740,"0"),Punten!$A$1:$D$39,4,FALSE)</f>
        <v>50</v>
      </c>
      <c r="W740" s="17">
        <f t="shared" si="37"/>
        <v>79</v>
      </c>
      <c r="X740" s="17" t="str">
        <f t="shared" si="38"/>
        <v>43177B08</v>
      </c>
      <c r="Y740" s="17" t="e">
        <f>VLOOKUP(A740,'Klasse omschrijving'!$A$1:$B$44,2,FALSE)</f>
        <v>#N/A</v>
      </c>
    </row>
    <row r="741" spans="1:25" ht="14.4" x14ac:dyDescent="0.3">
      <c r="A741" s="3" t="s">
        <v>419</v>
      </c>
      <c r="B741" s="3">
        <v>48536</v>
      </c>
      <c r="C741" s="3" t="s">
        <v>135</v>
      </c>
      <c r="D741" s="3" t="s">
        <v>405</v>
      </c>
      <c r="E741" s="18">
        <v>40334</v>
      </c>
      <c r="F741" s="3" t="s">
        <v>136</v>
      </c>
      <c r="G741" s="3">
        <v>4</v>
      </c>
      <c r="H741" s="3">
        <v>3</v>
      </c>
      <c r="I741" s="3">
        <v>2</v>
      </c>
      <c r="J741" s="3"/>
      <c r="K741" s="3">
        <v>2</v>
      </c>
      <c r="L741" s="3">
        <v>4</v>
      </c>
      <c r="M741" s="3">
        <v>2</v>
      </c>
      <c r="N741" s="32">
        <v>43177</v>
      </c>
      <c r="O741" s="16">
        <f t="shared" si="39"/>
        <v>9</v>
      </c>
      <c r="P741" s="17">
        <f>COUNTIF($X:$X,X741)</f>
        <v>58</v>
      </c>
      <c r="Q741" s="17">
        <f>VLOOKUP("M"&amp;TEXT(G741,"0"),Punten!$A$1:$D$40,4,FALSE)</f>
        <v>5</v>
      </c>
      <c r="R741" s="17">
        <f>VLOOKUP("M"&amp;TEXT(H741,"0"),Punten!$A$1:$D$40,4,FALSE)</f>
        <v>6</v>
      </c>
      <c r="S741" s="17">
        <f>VLOOKUP("M"&amp;TEXT(I741,"0"),Punten!$A$1:$D$40,4,FALSE)</f>
        <v>7</v>
      </c>
      <c r="T741" s="17">
        <f>VLOOKUP("K"&amp;TEXT(K741,"0"),Punten!$A$1:$D$40,4,FALSE)</f>
        <v>5</v>
      </c>
      <c r="U741" s="17">
        <f>VLOOKUP("H"&amp;TEXT(L741,"0"),Punten!$A$1:$D$49,4,FALSE)</f>
        <v>5</v>
      </c>
      <c r="V741" s="17">
        <f>VLOOKUP("F"&amp;TEXT(M741,"0"),Punten!$A$1:$D$39,4,FALSE)</f>
        <v>30</v>
      </c>
      <c r="W741" s="17">
        <f t="shared" si="37"/>
        <v>58</v>
      </c>
      <c r="X741" s="17" t="str">
        <f t="shared" si="38"/>
        <v>43177B08</v>
      </c>
      <c r="Y741" s="17" t="e">
        <f>VLOOKUP(A741,'Klasse omschrijving'!$A$1:$B$44,2,FALSE)</f>
        <v>#N/A</v>
      </c>
    </row>
    <row r="742" spans="1:25" ht="14.4" x14ac:dyDescent="0.3">
      <c r="A742" s="3" t="s">
        <v>419</v>
      </c>
      <c r="B742" s="3">
        <v>45316</v>
      </c>
      <c r="C742" s="3" t="s">
        <v>137</v>
      </c>
      <c r="D742" s="3" t="s">
        <v>409</v>
      </c>
      <c r="E742" s="18">
        <v>40431</v>
      </c>
      <c r="F742" s="3" t="s">
        <v>136</v>
      </c>
      <c r="G742" s="3">
        <v>1</v>
      </c>
      <c r="H742" s="3">
        <v>1</v>
      </c>
      <c r="I742" s="3">
        <v>1</v>
      </c>
      <c r="J742" s="3"/>
      <c r="K742" s="3">
        <v>1</v>
      </c>
      <c r="L742" s="3">
        <v>2</v>
      </c>
      <c r="M742" s="3">
        <v>3</v>
      </c>
      <c r="N742" s="32">
        <v>43177</v>
      </c>
      <c r="O742" s="16">
        <f t="shared" si="39"/>
        <v>3</v>
      </c>
      <c r="P742" s="17">
        <f>COUNTIF($X:$X,X742)</f>
        <v>58</v>
      </c>
      <c r="Q742" s="17">
        <f>VLOOKUP("M"&amp;TEXT(G742,"0"),Punten!$A$1:$D$40,4,FALSE)</f>
        <v>8</v>
      </c>
      <c r="R742" s="17">
        <f>VLOOKUP("M"&amp;TEXT(H742,"0"),Punten!$A$1:$D$40,4,FALSE)</f>
        <v>8</v>
      </c>
      <c r="S742" s="17">
        <f>VLOOKUP("M"&amp;TEXT(I742,"0"),Punten!$A$1:$D$40,4,FALSE)</f>
        <v>8</v>
      </c>
      <c r="T742" s="17">
        <f>VLOOKUP("K"&amp;TEXT(K742,"0"),Punten!$A$1:$D$40,4,FALSE)</f>
        <v>5</v>
      </c>
      <c r="U742" s="17">
        <f>VLOOKUP("H"&amp;TEXT(L742,"0"),Punten!$A$1:$D$49,4,FALSE)</f>
        <v>5</v>
      </c>
      <c r="V742" s="17">
        <f>VLOOKUP("F"&amp;TEXT(M742,"0"),Punten!$A$1:$D$39,4,FALSE)</f>
        <v>25</v>
      </c>
      <c r="W742" s="17">
        <f t="shared" si="37"/>
        <v>59</v>
      </c>
      <c r="X742" s="17" t="str">
        <f t="shared" si="38"/>
        <v>43177B08</v>
      </c>
      <c r="Y742" s="17" t="e">
        <f>VLOOKUP(A742,'Klasse omschrijving'!$A$1:$B$44,2,FALSE)</f>
        <v>#N/A</v>
      </c>
    </row>
    <row r="743" spans="1:25" ht="14.4" x14ac:dyDescent="0.3">
      <c r="A743" s="3" t="s">
        <v>419</v>
      </c>
      <c r="B743" s="3">
        <v>54086</v>
      </c>
      <c r="C743" s="3" t="s">
        <v>74</v>
      </c>
      <c r="D743" s="3" t="s">
        <v>418</v>
      </c>
      <c r="E743" s="18">
        <v>40218</v>
      </c>
      <c r="F743" s="3" t="s">
        <v>110</v>
      </c>
      <c r="G743" s="3">
        <v>1</v>
      </c>
      <c r="H743" s="3">
        <v>1</v>
      </c>
      <c r="I743" s="3">
        <v>1</v>
      </c>
      <c r="J743" s="3"/>
      <c r="K743" s="3">
        <v>3</v>
      </c>
      <c r="L743" s="3">
        <v>3</v>
      </c>
      <c r="M743" s="3">
        <v>4</v>
      </c>
      <c r="N743" s="32">
        <v>43177</v>
      </c>
      <c r="O743" s="16">
        <f t="shared" si="39"/>
        <v>3</v>
      </c>
      <c r="P743" s="17">
        <f>COUNTIF($X:$X,X743)</f>
        <v>58</v>
      </c>
      <c r="Q743" s="17">
        <f>VLOOKUP("M"&amp;TEXT(G743,"0"),Punten!$A$1:$D$40,4,FALSE)</f>
        <v>8</v>
      </c>
      <c r="R743" s="17">
        <f>VLOOKUP("M"&amp;TEXT(H743,"0"),Punten!$A$1:$D$40,4,FALSE)</f>
        <v>8</v>
      </c>
      <c r="S743" s="17">
        <f>VLOOKUP("M"&amp;TEXT(I743,"0"),Punten!$A$1:$D$40,4,FALSE)</f>
        <v>8</v>
      </c>
      <c r="T743" s="17">
        <f>VLOOKUP("K"&amp;TEXT(K743,"0"),Punten!$A$1:$D$40,4,FALSE)</f>
        <v>5</v>
      </c>
      <c r="U743" s="17">
        <f>VLOOKUP("H"&amp;TEXT(L743,"0"),Punten!$A$1:$D$49,4,FALSE)</f>
        <v>5</v>
      </c>
      <c r="V743" s="17">
        <f>VLOOKUP("F"&amp;TEXT(M743,"0"),Punten!$A$1:$D$39,4,FALSE)</f>
        <v>20</v>
      </c>
      <c r="W743" s="17">
        <f t="shared" si="37"/>
        <v>54</v>
      </c>
      <c r="X743" s="17" t="str">
        <f t="shared" si="38"/>
        <v>43177B08</v>
      </c>
      <c r="Y743" s="17" t="e">
        <f>VLOOKUP(A743,'Klasse omschrijving'!$A$1:$B$44,2,FALSE)</f>
        <v>#N/A</v>
      </c>
    </row>
    <row r="744" spans="1:25" ht="14.4" x14ac:dyDescent="0.3">
      <c r="A744" s="3" t="s">
        <v>419</v>
      </c>
      <c r="B744" s="3">
        <v>42695</v>
      </c>
      <c r="C744" s="3" t="s">
        <v>145</v>
      </c>
      <c r="D744" s="3" t="s">
        <v>408</v>
      </c>
      <c r="E744" s="18">
        <v>40260</v>
      </c>
      <c r="F744" s="3" t="s">
        <v>132</v>
      </c>
      <c r="G744" s="3">
        <v>2</v>
      </c>
      <c r="H744" s="3">
        <v>2</v>
      </c>
      <c r="I744" s="3">
        <v>2</v>
      </c>
      <c r="J744" s="3"/>
      <c r="K744" s="3">
        <v>2</v>
      </c>
      <c r="L744" s="3">
        <v>2</v>
      </c>
      <c r="M744" s="3">
        <v>5</v>
      </c>
      <c r="N744" s="32">
        <v>43177</v>
      </c>
      <c r="O744" s="16">
        <f t="shared" si="39"/>
        <v>6</v>
      </c>
      <c r="P744" s="17">
        <f>COUNTIF($X:$X,X744)</f>
        <v>58</v>
      </c>
      <c r="Q744" s="17">
        <f>VLOOKUP("M"&amp;TEXT(G744,"0"),Punten!$A$1:$D$40,4,FALSE)</f>
        <v>7</v>
      </c>
      <c r="R744" s="17">
        <f>VLOOKUP("M"&amp;TEXT(H744,"0"),Punten!$A$1:$D$40,4,FALSE)</f>
        <v>7</v>
      </c>
      <c r="S744" s="17">
        <f>VLOOKUP("M"&amp;TEXT(I744,"0"),Punten!$A$1:$D$40,4,FALSE)</f>
        <v>7</v>
      </c>
      <c r="T744" s="17">
        <f>VLOOKUP("K"&amp;TEXT(K744,"0"),Punten!$A$1:$D$40,4,FALSE)</f>
        <v>5</v>
      </c>
      <c r="U744" s="17">
        <f>VLOOKUP("H"&amp;TEXT(L744,"0"),Punten!$A$1:$D$49,4,FALSE)</f>
        <v>5</v>
      </c>
      <c r="V744" s="17">
        <f>VLOOKUP("F"&amp;TEXT(M744,"0"),Punten!$A$1:$D$39,4,FALSE)</f>
        <v>17</v>
      </c>
      <c r="W744" s="17">
        <f t="shared" si="37"/>
        <v>48</v>
      </c>
      <c r="X744" s="17" t="str">
        <f t="shared" si="38"/>
        <v>43177B08</v>
      </c>
      <c r="Y744" s="17" t="e">
        <f>VLOOKUP(A744,'Klasse omschrijving'!$A$1:$B$44,2,FALSE)</f>
        <v>#N/A</v>
      </c>
    </row>
    <row r="745" spans="1:25" ht="14.4" x14ac:dyDescent="0.3">
      <c r="A745" s="3" t="s">
        <v>419</v>
      </c>
      <c r="B745" s="3">
        <v>46367</v>
      </c>
      <c r="C745" s="3" t="s">
        <v>978</v>
      </c>
      <c r="D745" s="3" t="s">
        <v>413</v>
      </c>
      <c r="E745" s="18">
        <v>40353</v>
      </c>
      <c r="F745" s="3" t="s">
        <v>86</v>
      </c>
      <c r="G745" s="3">
        <v>1</v>
      </c>
      <c r="H745" s="3">
        <v>1</v>
      </c>
      <c r="I745" s="3">
        <v>1</v>
      </c>
      <c r="J745" s="3"/>
      <c r="K745" s="3">
        <v>1</v>
      </c>
      <c r="L745" s="3">
        <v>1</v>
      </c>
      <c r="M745" s="3">
        <v>6</v>
      </c>
      <c r="N745" s="32">
        <v>43177</v>
      </c>
      <c r="O745" s="16">
        <f t="shared" si="39"/>
        <v>3</v>
      </c>
      <c r="P745" s="17">
        <f>COUNTIF($X:$X,X745)</f>
        <v>58</v>
      </c>
      <c r="Q745" s="17">
        <f>VLOOKUP("M"&amp;TEXT(G745,"0"),Punten!$A$1:$D$40,4,FALSE)</f>
        <v>8</v>
      </c>
      <c r="R745" s="17">
        <f>VLOOKUP("M"&amp;TEXT(H745,"0"),Punten!$A$1:$D$40,4,FALSE)</f>
        <v>8</v>
      </c>
      <c r="S745" s="17">
        <f>VLOOKUP("M"&amp;TEXT(I745,"0"),Punten!$A$1:$D$40,4,FALSE)</f>
        <v>8</v>
      </c>
      <c r="T745" s="17">
        <f>VLOOKUP("K"&amp;TEXT(K745,"0"),Punten!$A$1:$D$40,4,FALSE)</f>
        <v>5</v>
      </c>
      <c r="U745" s="17">
        <f>VLOOKUP("H"&amp;TEXT(L745,"0"),Punten!$A$1:$D$49,4,FALSE)</f>
        <v>5</v>
      </c>
      <c r="V745" s="17">
        <f>VLOOKUP("F"&amp;TEXT(M745,"0"),Punten!$A$1:$D$39,4,FALSE)</f>
        <v>15</v>
      </c>
      <c r="W745" s="17">
        <f t="shared" si="37"/>
        <v>49</v>
      </c>
      <c r="X745" s="17" t="str">
        <f t="shared" si="38"/>
        <v>43177B08</v>
      </c>
      <c r="Y745" s="17" t="e">
        <f>VLOOKUP(A745,'Klasse omschrijving'!$A$1:$B$44,2,FALSE)</f>
        <v>#N/A</v>
      </c>
    </row>
    <row r="746" spans="1:25" ht="14.4" x14ac:dyDescent="0.3">
      <c r="A746" s="3" t="s">
        <v>419</v>
      </c>
      <c r="B746" s="3">
        <v>44110</v>
      </c>
      <c r="C746" s="3" t="s">
        <v>141</v>
      </c>
      <c r="D746" s="3" t="s">
        <v>414</v>
      </c>
      <c r="E746" s="18">
        <v>40184</v>
      </c>
      <c r="F746" s="3" t="s">
        <v>111</v>
      </c>
      <c r="G746" s="3">
        <v>1</v>
      </c>
      <c r="H746" s="3">
        <v>1</v>
      </c>
      <c r="I746" s="3">
        <v>1</v>
      </c>
      <c r="J746" s="3"/>
      <c r="K746" s="3">
        <v>1</v>
      </c>
      <c r="L746" s="3">
        <v>3</v>
      </c>
      <c r="M746" s="3">
        <v>7</v>
      </c>
      <c r="N746" s="32">
        <v>43177</v>
      </c>
      <c r="O746" s="16">
        <f t="shared" si="39"/>
        <v>3</v>
      </c>
      <c r="P746" s="17">
        <f>COUNTIF($X:$X,X746)</f>
        <v>58</v>
      </c>
      <c r="Q746" s="17">
        <f>VLOOKUP("M"&amp;TEXT(G746,"0"),Punten!$A$1:$D$40,4,FALSE)</f>
        <v>8</v>
      </c>
      <c r="R746" s="17">
        <f>VLOOKUP("M"&amp;TEXT(H746,"0"),Punten!$A$1:$D$40,4,FALSE)</f>
        <v>8</v>
      </c>
      <c r="S746" s="17">
        <f>VLOOKUP("M"&amp;TEXT(I746,"0"),Punten!$A$1:$D$40,4,FALSE)</f>
        <v>8</v>
      </c>
      <c r="T746" s="17">
        <f>VLOOKUP("K"&amp;TEXT(K746,"0"),Punten!$A$1:$D$40,4,FALSE)</f>
        <v>5</v>
      </c>
      <c r="U746" s="17">
        <f>VLOOKUP("H"&amp;TEXT(L746,"0"),Punten!$A$1:$D$49,4,FALSE)</f>
        <v>5</v>
      </c>
      <c r="V746" s="17">
        <f>VLOOKUP("F"&amp;TEXT(M746,"0"),Punten!$A$1:$D$39,4,FALSE)</f>
        <v>13</v>
      </c>
      <c r="W746" s="17">
        <f t="shared" si="37"/>
        <v>47</v>
      </c>
      <c r="X746" s="17" t="str">
        <f t="shared" si="38"/>
        <v>43177B08</v>
      </c>
      <c r="Y746" s="17" t="e">
        <f>VLOOKUP(A746,'Klasse omschrijving'!$A$1:$B$44,2,FALSE)</f>
        <v>#N/A</v>
      </c>
    </row>
    <row r="747" spans="1:25" ht="14.4" x14ac:dyDescent="0.3">
      <c r="A747" s="3" t="s">
        <v>419</v>
      </c>
      <c r="B747" s="3">
        <v>52090</v>
      </c>
      <c r="C747" s="3" t="s">
        <v>151</v>
      </c>
      <c r="D747" s="3" t="s">
        <v>410</v>
      </c>
      <c r="E747" s="18">
        <v>40272</v>
      </c>
      <c r="F747" s="3" t="s">
        <v>136</v>
      </c>
      <c r="G747" s="3">
        <v>1</v>
      </c>
      <c r="H747" s="3">
        <v>1</v>
      </c>
      <c r="I747" s="3">
        <v>1</v>
      </c>
      <c r="J747" s="3"/>
      <c r="K747" s="3">
        <v>3</v>
      </c>
      <c r="L747" s="3">
        <v>4</v>
      </c>
      <c r="M747" s="3">
        <v>8</v>
      </c>
      <c r="N747" s="32">
        <v>43177</v>
      </c>
      <c r="O747" s="16">
        <f t="shared" si="39"/>
        <v>3</v>
      </c>
      <c r="P747" s="17">
        <f>COUNTIF($X:$X,X747)</f>
        <v>58</v>
      </c>
      <c r="Q747" s="17">
        <f>VLOOKUP("M"&amp;TEXT(G747,"0"),Punten!$A$1:$D$40,4,FALSE)</f>
        <v>8</v>
      </c>
      <c r="R747" s="17">
        <f>VLOOKUP("M"&amp;TEXT(H747,"0"),Punten!$A$1:$D$40,4,FALSE)</f>
        <v>8</v>
      </c>
      <c r="S747" s="17">
        <f>VLOOKUP("M"&amp;TEXT(I747,"0"),Punten!$A$1:$D$40,4,FALSE)</f>
        <v>8</v>
      </c>
      <c r="T747" s="17">
        <f>VLOOKUP("K"&amp;TEXT(K747,"0"),Punten!$A$1:$D$40,4,FALSE)</f>
        <v>5</v>
      </c>
      <c r="U747" s="17">
        <f>VLOOKUP("H"&amp;TEXT(L747,"0"),Punten!$A$1:$D$49,4,FALSE)</f>
        <v>5</v>
      </c>
      <c r="V747" s="17">
        <f>VLOOKUP("F"&amp;TEXT(M747,"0"),Punten!$A$1:$D$39,4,FALSE)</f>
        <v>11</v>
      </c>
      <c r="W747" s="17">
        <f t="shared" si="37"/>
        <v>45</v>
      </c>
      <c r="X747" s="17" t="str">
        <f t="shared" si="38"/>
        <v>43177B08</v>
      </c>
      <c r="Y747" s="17" t="e">
        <f>VLOOKUP(A747,'Klasse omschrijving'!$A$1:$B$44,2,FALSE)</f>
        <v>#N/A</v>
      </c>
    </row>
    <row r="748" spans="1:25" ht="14.4" x14ac:dyDescent="0.3">
      <c r="A748" s="3" t="s">
        <v>419</v>
      </c>
      <c r="B748" s="3">
        <v>46060</v>
      </c>
      <c r="C748" s="3" t="s">
        <v>77</v>
      </c>
      <c r="D748" s="3" t="s">
        <v>412</v>
      </c>
      <c r="E748" s="18">
        <v>40267</v>
      </c>
      <c r="F748" s="3" t="s">
        <v>110</v>
      </c>
      <c r="G748" s="3">
        <v>3</v>
      </c>
      <c r="H748" s="3">
        <v>4</v>
      </c>
      <c r="I748" s="3">
        <v>5</v>
      </c>
      <c r="J748" s="3"/>
      <c r="K748" s="3">
        <v>2</v>
      </c>
      <c r="L748" s="3">
        <v>5</v>
      </c>
      <c r="M748" s="3"/>
      <c r="N748" s="32">
        <v>43177</v>
      </c>
      <c r="O748" s="16">
        <f t="shared" si="39"/>
        <v>12</v>
      </c>
      <c r="P748" s="17">
        <f>COUNTIF($X:$X,X748)</f>
        <v>58</v>
      </c>
      <c r="Q748" s="17">
        <f>VLOOKUP("M"&amp;TEXT(G748,"0"),Punten!$A$1:$D$40,4,FALSE)</f>
        <v>6</v>
      </c>
      <c r="R748" s="17">
        <f>VLOOKUP("M"&amp;TEXT(H748,"0"),Punten!$A$1:$D$40,4,FALSE)</f>
        <v>5</v>
      </c>
      <c r="S748" s="17">
        <f>VLOOKUP("M"&amp;TEXT(I748,"0"),Punten!$A$1:$D$40,4,FALSE)</f>
        <v>4</v>
      </c>
      <c r="T748" s="17">
        <f>VLOOKUP("K"&amp;TEXT(K748,"0"),Punten!$A$1:$D$40,4,FALSE)</f>
        <v>5</v>
      </c>
      <c r="U748" s="17">
        <f>VLOOKUP("H"&amp;TEXT(L748,"0"),Punten!$A$1:$D$49,4,FALSE)</f>
        <v>4</v>
      </c>
      <c r="V748" s="17">
        <f>VLOOKUP("F"&amp;TEXT(M748,"0"),Punten!$A$1:$D$39,4,FALSE)</f>
        <v>0</v>
      </c>
      <c r="W748" s="17">
        <f t="shared" si="37"/>
        <v>24</v>
      </c>
      <c r="X748" s="17" t="str">
        <f t="shared" si="38"/>
        <v>43177B08</v>
      </c>
      <c r="Y748" s="17" t="e">
        <f>VLOOKUP(A748,'Klasse omschrijving'!$A$1:$B$44,2,FALSE)</f>
        <v>#N/A</v>
      </c>
    </row>
    <row r="749" spans="1:25" ht="14.4" x14ac:dyDescent="0.3">
      <c r="A749" s="3" t="s">
        <v>419</v>
      </c>
      <c r="B749" s="3">
        <v>44169</v>
      </c>
      <c r="C749" s="3" t="s">
        <v>980</v>
      </c>
      <c r="D749" s="3" t="s">
        <v>981</v>
      </c>
      <c r="E749" s="18">
        <v>40247</v>
      </c>
      <c r="F749" s="3" t="s">
        <v>106</v>
      </c>
      <c r="G749" s="3">
        <v>2</v>
      </c>
      <c r="H749" s="3">
        <v>2</v>
      </c>
      <c r="I749" s="3">
        <v>2</v>
      </c>
      <c r="J749" s="3"/>
      <c r="K749" s="3">
        <v>4</v>
      </c>
      <c r="L749" s="3">
        <v>5</v>
      </c>
      <c r="M749" s="3"/>
      <c r="N749" s="32">
        <v>43177</v>
      </c>
      <c r="O749" s="16">
        <f t="shared" si="39"/>
        <v>6</v>
      </c>
      <c r="P749" s="17">
        <f>COUNTIF($X:$X,X749)</f>
        <v>58</v>
      </c>
      <c r="Q749" s="17">
        <f>VLOOKUP("M"&amp;TEXT(G749,"0"),Punten!$A$1:$D$40,4,FALSE)</f>
        <v>7</v>
      </c>
      <c r="R749" s="17">
        <f>VLOOKUP("M"&amp;TEXT(H749,"0"),Punten!$A$1:$D$40,4,FALSE)</f>
        <v>7</v>
      </c>
      <c r="S749" s="17">
        <f>VLOOKUP("M"&amp;TEXT(I749,"0"),Punten!$A$1:$D$40,4,FALSE)</f>
        <v>7</v>
      </c>
      <c r="T749" s="17">
        <f>VLOOKUP("K"&amp;TEXT(K749,"0"),Punten!$A$1:$D$40,4,FALSE)</f>
        <v>5</v>
      </c>
      <c r="U749" s="17">
        <f>VLOOKUP("H"&amp;TEXT(L749,"0"),Punten!$A$1:$D$49,4,FALSE)</f>
        <v>4</v>
      </c>
      <c r="V749" s="17">
        <f>VLOOKUP("F"&amp;TEXT(M749,"0"),Punten!$A$1:$D$39,4,FALSE)</f>
        <v>0</v>
      </c>
      <c r="W749" s="17">
        <f t="shared" si="37"/>
        <v>30</v>
      </c>
      <c r="X749" s="17" t="str">
        <f t="shared" si="38"/>
        <v>43177B08</v>
      </c>
      <c r="Y749" s="17" t="e">
        <f>VLOOKUP(A749,'Klasse omschrijving'!$A$1:$B$44,2,FALSE)</f>
        <v>#N/A</v>
      </c>
    </row>
    <row r="750" spans="1:25" ht="14.4" x14ac:dyDescent="0.3">
      <c r="A750" s="3" t="s">
        <v>419</v>
      </c>
      <c r="B750" s="3">
        <v>51831</v>
      </c>
      <c r="C750" s="3" t="s">
        <v>133</v>
      </c>
      <c r="D750" s="3" t="s">
        <v>406</v>
      </c>
      <c r="E750" s="18">
        <v>40494</v>
      </c>
      <c r="F750" s="3" t="s">
        <v>111</v>
      </c>
      <c r="G750" s="3">
        <v>1</v>
      </c>
      <c r="H750" s="3">
        <v>1</v>
      </c>
      <c r="I750" s="3">
        <v>1</v>
      </c>
      <c r="J750" s="3"/>
      <c r="K750" s="3">
        <v>4</v>
      </c>
      <c r="L750" s="3">
        <v>6</v>
      </c>
      <c r="M750" s="3"/>
      <c r="N750" s="32">
        <v>43177</v>
      </c>
      <c r="O750" s="16">
        <f t="shared" si="39"/>
        <v>3</v>
      </c>
      <c r="P750" s="17">
        <f>COUNTIF($X:$X,X750)</f>
        <v>58</v>
      </c>
      <c r="Q750" s="17">
        <f>VLOOKUP("M"&amp;TEXT(G750,"0"),Punten!$A$1:$D$40,4,FALSE)</f>
        <v>8</v>
      </c>
      <c r="R750" s="17">
        <f>VLOOKUP("M"&amp;TEXT(H750,"0"),Punten!$A$1:$D$40,4,FALSE)</f>
        <v>8</v>
      </c>
      <c r="S750" s="17">
        <f>VLOOKUP("M"&amp;TEXT(I750,"0"),Punten!$A$1:$D$40,4,FALSE)</f>
        <v>8</v>
      </c>
      <c r="T750" s="17">
        <f>VLOOKUP("K"&amp;TEXT(K750,"0"),Punten!$A$1:$D$40,4,FALSE)</f>
        <v>5</v>
      </c>
      <c r="U750" s="17">
        <f>VLOOKUP("H"&amp;TEXT(L750,"0"),Punten!$A$1:$D$49,4,FALSE)</f>
        <v>3</v>
      </c>
      <c r="V750" s="17">
        <f>VLOOKUP("F"&amp;TEXT(M750,"0"),Punten!$A$1:$D$39,4,FALSE)</f>
        <v>0</v>
      </c>
      <c r="W750" s="17">
        <f t="shared" si="37"/>
        <v>32</v>
      </c>
      <c r="X750" s="17" t="str">
        <f t="shared" si="38"/>
        <v>43177B08</v>
      </c>
      <c r="Y750" s="17" t="e">
        <f>VLOOKUP(A750,'Klasse omschrijving'!$A$1:$B$44,2,FALSE)</f>
        <v>#N/A</v>
      </c>
    </row>
    <row r="751" spans="1:25" ht="14.4" x14ac:dyDescent="0.3">
      <c r="A751" s="3" t="s">
        <v>419</v>
      </c>
      <c r="B751" s="3">
        <v>49559</v>
      </c>
      <c r="C751" s="3" t="s">
        <v>109</v>
      </c>
      <c r="D751" s="3" t="s">
        <v>808</v>
      </c>
      <c r="E751" s="18">
        <v>40326</v>
      </c>
      <c r="F751" s="3" t="s">
        <v>110</v>
      </c>
      <c r="G751" s="3">
        <v>2</v>
      </c>
      <c r="H751" s="3">
        <v>2</v>
      </c>
      <c r="I751" s="3">
        <v>1</v>
      </c>
      <c r="J751" s="3"/>
      <c r="K751" s="3">
        <v>4</v>
      </c>
      <c r="L751" s="3">
        <v>6</v>
      </c>
      <c r="M751" s="3"/>
      <c r="N751" s="32">
        <v>43177</v>
      </c>
      <c r="O751" s="16">
        <f t="shared" si="39"/>
        <v>5</v>
      </c>
      <c r="P751" s="17">
        <f>COUNTIF($X:$X,X751)</f>
        <v>58</v>
      </c>
      <c r="Q751" s="17">
        <f>VLOOKUP("M"&amp;TEXT(G751,"0"),Punten!$A$1:$D$40,4,FALSE)</f>
        <v>7</v>
      </c>
      <c r="R751" s="17">
        <f>VLOOKUP("M"&amp;TEXT(H751,"0"),Punten!$A$1:$D$40,4,FALSE)</f>
        <v>7</v>
      </c>
      <c r="S751" s="17">
        <f>VLOOKUP("M"&amp;TEXT(I751,"0"),Punten!$A$1:$D$40,4,FALSE)</f>
        <v>8</v>
      </c>
      <c r="T751" s="17">
        <f>VLOOKUP("K"&amp;TEXT(K751,"0"),Punten!$A$1:$D$40,4,FALSE)</f>
        <v>5</v>
      </c>
      <c r="U751" s="17">
        <f>VLOOKUP("H"&amp;TEXT(L751,"0"),Punten!$A$1:$D$49,4,FALSE)</f>
        <v>3</v>
      </c>
      <c r="V751" s="17">
        <f>VLOOKUP("F"&amp;TEXT(M751,"0"),Punten!$A$1:$D$39,4,FALSE)</f>
        <v>0</v>
      </c>
      <c r="W751" s="17">
        <f t="shared" si="37"/>
        <v>30</v>
      </c>
      <c r="X751" s="17" t="str">
        <f t="shared" si="38"/>
        <v>43177B08</v>
      </c>
      <c r="Y751" s="17" t="e">
        <f>VLOOKUP(A751,'Klasse omschrijving'!$A$1:$B$44,2,FALSE)</f>
        <v>#N/A</v>
      </c>
    </row>
    <row r="752" spans="1:25" ht="14.4" x14ac:dyDescent="0.3">
      <c r="A752" s="3" t="s">
        <v>419</v>
      </c>
      <c r="B752" s="3">
        <v>51522</v>
      </c>
      <c r="C752" s="3" t="s">
        <v>139</v>
      </c>
      <c r="D752" s="3" t="s">
        <v>416</v>
      </c>
      <c r="E752" s="18">
        <v>40400</v>
      </c>
      <c r="F752" s="3" t="s">
        <v>110</v>
      </c>
      <c r="G752" s="3">
        <v>1</v>
      </c>
      <c r="H752" s="3">
        <v>1</v>
      </c>
      <c r="I752" s="3">
        <v>1</v>
      </c>
      <c r="J752" s="3"/>
      <c r="K752" s="3">
        <v>3</v>
      </c>
      <c r="L752" s="3">
        <v>7</v>
      </c>
      <c r="M752" s="3"/>
      <c r="N752" s="32">
        <v>43177</v>
      </c>
      <c r="O752" s="16">
        <f t="shared" si="39"/>
        <v>3</v>
      </c>
      <c r="P752" s="17">
        <f>COUNTIF($X:$X,X752)</f>
        <v>58</v>
      </c>
      <c r="Q752" s="17">
        <f>VLOOKUP("M"&amp;TEXT(G752,"0"),Punten!$A$1:$D$40,4,FALSE)</f>
        <v>8</v>
      </c>
      <c r="R752" s="17">
        <f>VLOOKUP("M"&amp;TEXT(H752,"0"),Punten!$A$1:$D$40,4,FALSE)</f>
        <v>8</v>
      </c>
      <c r="S752" s="17">
        <f>VLOOKUP("M"&amp;TEXT(I752,"0"),Punten!$A$1:$D$40,4,FALSE)</f>
        <v>8</v>
      </c>
      <c r="T752" s="17">
        <f>VLOOKUP("K"&amp;TEXT(K752,"0"),Punten!$A$1:$D$40,4,FALSE)</f>
        <v>5</v>
      </c>
      <c r="U752" s="17">
        <f>VLOOKUP("H"&amp;TEXT(L752,"0"),Punten!$A$1:$D$49,4,FALSE)</f>
        <v>2</v>
      </c>
      <c r="V752" s="17">
        <f>VLOOKUP("F"&amp;TEXT(M752,"0"),Punten!$A$1:$D$39,4,FALSE)</f>
        <v>0</v>
      </c>
      <c r="W752" s="17">
        <f t="shared" si="37"/>
        <v>31</v>
      </c>
      <c r="X752" s="17" t="str">
        <f t="shared" si="38"/>
        <v>43177B08</v>
      </c>
      <c r="Y752" s="17" t="e">
        <f>VLOOKUP(A752,'Klasse omschrijving'!$A$1:$B$44,2,FALSE)</f>
        <v>#N/A</v>
      </c>
    </row>
    <row r="753" spans="1:25" ht="14.4" x14ac:dyDescent="0.3">
      <c r="A753" s="3" t="s">
        <v>419</v>
      </c>
      <c r="B753" s="3">
        <v>48177</v>
      </c>
      <c r="C753" s="3" t="s">
        <v>128</v>
      </c>
      <c r="D753" s="3" t="s">
        <v>403</v>
      </c>
      <c r="E753" s="18">
        <v>40185</v>
      </c>
      <c r="F753" s="3" t="s">
        <v>66</v>
      </c>
      <c r="G753" s="3">
        <v>2</v>
      </c>
      <c r="H753" s="3">
        <v>2</v>
      </c>
      <c r="I753" s="3">
        <v>2</v>
      </c>
      <c r="J753" s="3"/>
      <c r="K753" s="3">
        <v>3</v>
      </c>
      <c r="L753" s="3">
        <v>7</v>
      </c>
      <c r="M753" s="3"/>
      <c r="N753" s="32">
        <v>43177</v>
      </c>
      <c r="O753" s="16">
        <f t="shared" si="39"/>
        <v>6</v>
      </c>
      <c r="P753" s="17">
        <f>COUNTIF($X:$X,X753)</f>
        <v>58</v>
      </c>
      <c r="Q753" s="17">
        <f>VLOOKUP("M"&amp;TEXT(G753,"0"),Punten!$A$1:$D$40,4,FALSE)</f>
        <v>7</v>
      </c>
      <c r="R753" s="17">
        <f>VLOOKUP("M"&amp;TEXT(H753,"0"),Punten!$A$1:$D$40,4,FALSE)</f>
        <v>7</v>
      </c>
      <c r="S753" s="17">
        <f>VLOOKUP("M"&amp;TEXT(I753,"0"),Punten!$A$1:$D$40,4,FALSE)</f>
        <v>7</v>
      </c>
      <c r="T753" s="17">
        <f>VLOOKUP("K"&amp;TEXT(K753,"0"),Punten!$A$1:$D$40,4,FALSE)</f>
        <v>5</v>
      </c>
      <c r="U753" s="17">
        <f>VLOOKUP("H"&amp;TEXT(L753,"0"),Punten!$A$1:$D$49,4,FALSE)</f>
        <v>2</v>
      </c>
      <c r="V753" s="17">
        <f>VLOOKUP("F"&amp;TEXT(M753,"0"),Punten!$A$1:$D$39,4,FALSE)</f>
        <v>0</v>
      </c>
      <c r="W753" s="17">
        <f t="shared" si="37"/>
        <v>28</v>
      </c>
      <c r="X753" s="17" t="str">
        <f t="shared" si="38"/>
        <v>43177B08</v>
      </c>
      <c r="Y753" s="17" t="e">
        <f>VLOOKUP(A753,'Klasse omschrijving'!$A$1:$B$44,2,FALSE)</f>
        <v>#N/A</v>
      </c>
    </row>
    <row r="754" spans="1:25" ht="14.4" x14ac:dyDescent="0.3">
      <c r="A754" s="3" t="s">
        <v>419</v>
      </c>
      <c r="B754" s="3">
        <v>43053</v>
      </c>
      <c r="C754" s="3" t="s">
        <v>150</v>
      </c>
      <c r="D754" s="3" t="s">
        <v>805</v>
      </c>
      <c r="E754" s="18">
        <v>40447</v>
      </c>
      <c r="F754" s="3" t="s">
        <v>806</v>
      </c>
      <c r="G754" s="3">
        <v>3</v>
      </c>
      <c r="H754" s="3">
        <v>3</v>
      </c>
      <c r="I754" s="3">
        <v>4</v>
      </c>
      <c r="J754" s="3"/>
      <c r="K754" s="3">
        <v>2</v>
      </c>
      <c r="L754" s="3">
        <v>8</v>
      </c>
      <c r="M754" s="3"/>
      <c r="N754" s="32">
        <v>43177</v>
      </c>
      <c r="O754" s="16">
        <f t="shared" si="39"/>
        <v>10</v>
      </c>
      <c r="P754" s="17">
        <f>COUNTIF($X:$X,X754)</f>
        <v>58</v>
      </c>
      <c r="Q754" s="17">
        <f>VLOOKUP("M"&amp;TEXT(G754,"0"),Punten!$A$1:$D$40,4,FALSE)</f>
        <v>6</v>
      </c>
      <c r="R754" s="17">
        <f>VLOOKUP("M"&amp;TEXT(H754,"0"),Punten!$A$1:$D$40,4,FALSE)</f>
        <v>6</v>
      </c>
      <c r="S754" s="17">
        <f>VLOOKUP("M"&amp;TEXT(I754,"0"),Punten!$A$1:$D$40,4,FALSE)</f>
        <v>5</v>
      </c>
      <c r="T754" s="17">
        <f>VLOOKUP("K"&amp;TEXT(K754,"0"),Punten!$A$1:$D$40,4,FALSE)</f>
        <v>5</v>
      </c>
      <c r="U754" s="17">
        <f>VLOOKUP("H"&amp;TEXT(L754,"0"),Punten!$A$1:$D$49,4,FALSE)</f>
        <v>1</v>
      </c>
      <c r="V754" s="17">
        <f>VLOOKUP("F"&amp;TEXT(M754,"0"),Punten!$A$1:$D$39,4,FALSE)</f>
        <v>0</v>
      </c>
      <c r="W754" s="17">
        <f t="shared" si="37"/>
        <v>23</v>
      </c>
      <c r="X754" s="17" t="str">
        <f t="shared" si="38"/>
        <v>43177B08</v>
      </c>
      <c r="Y754" s="17" t="e">
        <f>VLOOKUP(A754,'Klasse omschrijving'!$A$1:$B$44,2,FALSE)</f>
        <v>#N/A</v>
      </c>
    </row>
    <row r="755" spans="1:25" ht="14.4" x14ac:dyDescent="0.3">
      <c r="A755" s="3" t="s">
        <v>419</v>
      </c>
      <c r="B755" s="3">
        <v>45288</v>
      </c>
      <c r="C755" s="3" t="s">
        <v>100</v>
      </c>
      <c r="D755" s="3" t="s">
        <v>396</v>
      </c>
      <c r="E755" s="18">
        <v>40409</v>
      </c>
      <c r="F755" s="3" t="s">
        <v>94</v>
      </c>
      <c r="G755" s="3">
        <v>2</v>
      </c>
      <c r="H755" s="3">
        <v>3</v>
      </c>
      <c r="I755" s="3">
        <v>2</v>
      </c>
      <c r="J755" s="3"/>
      <c r="K755" s="3">
        <v>4</v>
      </c>
      <c r="L755" s="3">
        <v>8</v>
      </c>
      <c r="M755" s="3"/>
      <c r="N755" s="32">
        <v>43177</v>
      </c>
      <c r="O755" s="16">
        <f t="shared" si="39"/>
        <v>7</v>
      </c>
      <c r="P755" s="17">
        <f>COUNTIF($X:$X,X755)</f>
        <v>58</v>
      </c>
      <c r="Q755" s="17">
        <f>VLOOKUP("M"&amp;TEXT(G755,"0"),Punten!$A$1:$D$40,4,FALSE)</f>
        <v>7</v>
      </c>
      <c r="R755" s="17">
        <f>VLOOKUP("M"&amp;TEXT(H755,"0"),Punten!$A$1:$D$40,4,FALSE)</f>
        <v>6</v>
      </c>
      <c r="S755" s="17">
        <f>VLOOKUP("M"&amp;TEXT(I755,"0"),Punten!$A$1:$D$40,4,FALSE)</f>
        <v>7</v>
      </c>
      <c r="T755" s="17">
        <f>VLOOKUP("K"&amp;TEXT(K755,"0"),Punten!$A$1:$D$40,4,FALSE)</f>
        <v>5</v>
      </c>
      <c r="U755" s="17">
        <f>VLOOKUP("H"&amp;TEXT(L755,"0"),Punten!$A$1:$D$49,4,FALSE)</f>
        <v>1</v>
      </c>
      <c r="V755" s="17">
        <f>VLOOKUP("F"&amp;TEXT(M755,"0"),Punten!$A$1:$D$39,4,FALSE)</f>
        <v>0</v>
      </c>
      <c r="W755" s="17">
        <f t="shared" si="37"/>
        <v>26</v>
      </c>
      <c r="X755" s="17" t="str">
        <f t="shared" si="38"/>
        <v>43177B08</v>
      </c>
      <c r="Y755" s="17" t="e">
        <f>VLOOKUP(A755,'Klasse omschrijving'!$A$1:$B$44,2,FALSE)</f>
        <v>#N/A</v>
      </c>
    </row>
    <row r="756" spans="1:25" ht="14.4" x14ac:dyDescent="0.3">
      <c r="A756" s="3" t="s">
        <v>419</v>
      </c>
      <c r="B756" s="3">
        <v>53303</v>
      </c>
      <c r="C756" s="3" t="s">
        <v>90</v>
      </c>
      <c r="D756" s="3" t="s">
        <v>417</v>
      </c>
      <c r="E756" s="18">
        <v>40404</v>
      </c>
      <c r="F756" s="3" t="s">
        <v>111</v>
      </c>
      <c r="G756" s="3">
        <v>2</v>
      </c>
      <c r="H756" s="3">
        <v>2</v>
      </c>
      <c r="I756" s="3">
        <v>2</v>
      </c>
      <c r="J756" s="3"/>
      <c r="K756" s="3">
        <v>5</v>
      </c>
      <c r="L756" s="3"/>
      <c r="M756" s="3"/>
      <c r="N756" s="32">
        <v>43177</v>
      </c>
      <c r="O756" s="16">
        <f t="shared" si="39"/>
        <v>6</v>
      </c>
      <c r="P756" s="17">
        <f>COUNTIF($X:$X,X756)</f>
        <v>58</v>
      </c>
      <c r="Q756" s="17">
        <f>VLOOKUP("M"&amp;TEXT(G756,"0"),Punten!$A$1:$D$40,4,FALSE)</f>
        <v>7</v>
      </c>
      <c r="R756" s="17">
        <f>VLOOKUP("M"&amp;TEXT(H756,"0"),Punten!$A$1:$D$40,4,FALSE)</f>
        <v>7</v>
      </c>
      <c r="S756" s="17">
        <f>VLOOKUP("M"&amp;TEXT(I756,"0"),Punten!$A$1:$D$40,4,FALSE)</f>
        <v>7</v>
      </c>
      <c r="T756" s="17">
        <f>VLOOKUP("K"&amp;TEXT(K756,"0"),Punten!$A$1:$D$40,4,FALSE)</f>
        <v>4</v>
      </c>
      <c r="U756" s="17">
        <f>VLOOKUP("H"&amp;TEXT(L756,"0"),Punten!$A$1:$D$49,4,FALSE)</f>
        <v>0</v>
      </c>
      <c r="V756" s="17">
        <f>VLOOKUP("F"&amp;TEXT(M756,"0"),Punten!$A$1:$D$39,4,FALSE)</f>
        <v>0</v>
      </c>
      <c r="W756" s="17">
        <f t="shared" si="37"/>
        <v>25</v>
      </c>
      <c r="X756" s="17" t="str">
        <f t="shared" si="38"/>
        <v>43177B08</v>
      </c>
      <c r="Y756" s="17" t="e">
        <f>VLOOKUP(A756,'Klasse omschrijving'!$A$1:$B$44,2,FALSE)</f>
        <v>#N/A</v>
      </c>
    </row>
    <row r="757" spans="1:25" ht="14.4" x14ac:dyDescent="0.3">
      <c r="A757" s="3" t="s">
        <v>419</v>
      </c>
      <c r="B757" s="3">
        <v>51830</v>
      </c>
      <c r="C757" s="3" t="s">
        <v>134</v>
      </c>
      <c r="D757" s="3" t="s">
        <v>415</v>
      </c>
      <c r="E757" s="18">
        <v>40261</v>
      </c>
      <c r="F757" s="3" t="s">
        <v>111</v>
      </c>
      <c r="G757" s="3">
        <v>3</v>
      </c>
      <c r="H757" s="3">
        <v>2</v>
      </c>
      <c r="I757" s="3">
        <v>2</v>
      </c>
      <c r="J757" s="3"/>
      <c r="K757" s="3">
        <v>5</v>
      </c>
      <c r="L757" s="3"/>
      <c r="M757" s="3"/>
      <c r="N757" s="32">
        <v>43177</v>
      </c>
      <c r="O757" s="16">
        <f t="shared" si="39"/>
        <v>7</v>
      </c>
      <c r="P757" s="17">
        <f>COUNTIF($X:$X,X757)</f>
        <v>58</v>
      </c>
      <c r="Q757" s="17">
        <f>VLOOKUP("M"&amp;TEXT(G757,"0"),Punten!$A$1:$D$40,4,FALSE)</f>
        <v>6</v>
      </c>
      <c r="R757" s="17">
        <f>VLOOKUP("M"&amp;TEXT(H757,"0"),Punten!$A$1:$D$40,4,FALSE)</f>
        <v>7</v>
      </c>
      <c r="S757" s="17">
        <f>VLOOKUP("M"&amp;TEXT(I757,"0"),Punten!$A$1:$D$40,4,FALSE)</f>
        <v>7</v>
      </c>
      <c r="T757" s="17">
        <f>VLOOKUP("K"&amp;TEXT(K757,"0"),Punten!$A$1:$D$40,4,FALSE)</f>
        <v>4</v>
      </c>
      <c r="U757" s="17">
        <f>VLOOKUP("H"&amp;TEXT(L757,"0"),Punten!$A$1:$D$49,4,FALSE)</f>
        <v>0</v>
      </c>
      <c r="V757" s="17">
        <f>VLOOKUP("F"&amp;TEXT(M757,"0"),Punten!$A$1:$D$39,4,FALSE)</f>
        <v>0</v>
      </c>
      <c r="W757" s="17">
        <f t="shared" si="37"/>
        <v>24</v>
      </c>
      <c r="X757" s="17" t="str">
        <f t="shared" si="38"/>
        <v>43177B08</v>
      </c>
      <c r="Y757" s="17" t="e">
        <f>VLOOKUP(A757,'Klasse omschrijving'!$A$1:$B$44,2,FALSE)</f>
        <v>#N/A</v>
      </c>
    </row>
    <row r="758" spans="1:25" ht="14.4" x14ac:dyDescent="0.3">
      <c r="A758" s="3" t="s">
        <v>419</v>
      </c>
      <c r="B758" s="3">
        <v>44178</v>
      </c>
      <c r="C758" s="3" t="s">
        <v>107</v>
      </c>
      <c r="D758" s="3" t="s">
        <v>385</v>
      </c>
      <c r="E758" s="18">
        <v>40358</v>
      </c>
      <c r="F758" s="3" t="s">
        <v>106</v>
      </c>
      <c r="G758" s="3">
        <v>3</v>
      </c>
      <c r="H758" s="3">
        <v>3</v>
      </c>
      <c r="I758" s="3">
        <v>3</v>
      </c>
      <c r="J758" s="3"/>
      <c r="K758" s="3">
        <v>5</v>
      </c>
      <c r="L758" s="3"/>
      <c r="M758" s="3"/>
      <c r="N758" s="32">
        <v>43177</v>
      </c>
      <c r="O758" s="16">
        <f t="shared" si="39"/>
        <v>9</v>
      </c>
      <c r="P758" s="17">
        <f>COUNTIF($X:$X,X758)</f>
        <v>58</v>
      </c>
      <c r="Q758" s="17">
        <f>VLOOKUP("M"&amp;TEXT(G758,"0"),Punten!$A$1:$D$40,4,FALSE)</f>
        <v>6</v>
      </c>
      <c r="R758" s="17">
        <f>VLOOKUP("M"&amp;TEXT(H758,"0"),Punten!$A$1:$D$40,4,FALSE)</f>
        <v>6</v>
      </c>
      <c r="S758" s="17">
        <f>VLOOKUP("M"&amp;TEXT(I758,"0"),Punten!$A$1:$D$40,4,FALSE)</f>
        <v>6</v>
      </c>
      <c r="T758" s="17">
        <f>VLOOKUP("K"&amp;TEXT(K758,"0"),Punten!$A$1:$D$40,4,FALSE)</f>
        <v>4</v>
      </c>
      <c r="U758" s="17">
        <f>VLOOKUP("H"&amp;TEXT(L758,"0"),Punten!$A$1:$D$49,4,FALSE)</f>
        <v>0</v>
      </c>
      <c r="V758" s="17">
        <f>VLOOKUP("F"&amp;TEXT(M758,"0"),Punten!$A$1:$D$39,4,FALSE)</f>
        <v>0</v>
      </c>
      <c r="W758" s="17">
        <f t="shared" si="37"/>
        <v>22</v>
      </c>
      <c r="X758" s="17" t="str">
        <f t="shared" si="38"/>
        <v>43177B08</v>
      </c>
      <c r="Y758" s="17" t="e">
        <f>VLOOKUP(A758,'Klasse omschrijving'!$A$1:$B$44,2,FALSE)</f>
        <v>#N/A</v>
      </c>
    </row>
    <row r="759" spans="1:25" ht="14.4" x14ac:dyDescent="0.3">
      <c r="A759" s="3" t="s">
        <v>419</v>
      </c>
      <c r="B759" s="3">
        <v>46364</v>
      </c>
      <c r="C759" s="3" t="s">
        <v>425</v>
      </c>
      <c r="D759" s="3" t="s">
        <v>983</v>
      </c>
      <c r="E759" s="18">
        <v>40192</v>
      </c>
      <c r="F759" s="3" t="s">
        <v>86</v>
      </c>
      <c r="G759" s="3">
        <v>4</v>
      </c>
      <c r="H759" s="3">
        <v>4</v>
      </c>
      <c r="I759" s="3">
        <v>3</v>
      </c>
      <c r="J759" s="3"/>
      <c r="K759" s="3">
        <v>5</v>
      </c>
      <c r="L759" s="3"/>
      <c r="M759" s="3"/>
      <c r="N759" s="32">
        <v>43177</v>
      </c>
      <c r="O759" s="16">
        <f t="shared" si="39"/>
        <v>11</v>
      </c>
      <c r="P759" s="17">
        <f>COUNTIF($X:$X,X759)</f>
        <v>58</v>
      </c>
      <c r="Q759" s="17">
        <f>VLOOKUP("M"&amp;TEXT(G759,"0"),Punten!$A$1:$D$40,4,FALSE)</f>
        <v>5</v>
      </c>
      <c r="R759" s="17">
        <f>VLOOKUP("M"&amp;TEXT(H759,"0"),Punten!$A$1:$D$40,4,FALSE)</f>
        <v>5</v>
      </c>
      <c r="S759" s="17">
        <f>VLOOKUP("M"&amp;TEXT(I759,"0"),Punten!$A$1:$D$40,4,FALSE)</f>
        <v>6</v>
      </c>
      <c r="T759" s="17">
        <f>VLOOKUP("K"&amp;TEXT(K759,"0"),Punten!$A$1:$D$40,4,FALSE)</f>
        <v>4</v>
      </c>
      <c r="U759" s="17">
        <f>VLOOKUP("H"&amp;TEXT(L759,"0"),Punten!$A$1:$D$49,4,FALSE)</f>
        <v>0</v>
      </c>
      <c r="V759" s="17">
        <f>VLOOKUP("F"&amp;TEXT(M759,"0"),Punten!$A$1:$D$39,4,FALSE)</f>
        <v>0</v>
      </c>
      <c r="W759" s="17">
        <f t="shared" si="37"/>
        <v>20</v>
      </c>
      <c r="X759" s="17" t="str">
        <f t="shared" si="38"/>
        <v>43177B08</v>
      </c>
      <c r="Y759" s="17" t="e">
        <f>VLOOKUP(A759,'Klasse omschrijving'!$A$1:$B$44,2,FALSE)</f>
        <v>#N/A</v>
      </c>
    </row>
    <row r="760" spans="1:25" ht="14.4" x14ac:dyDescent="0.3">
      <c r="A760" s="3" t="s">
        <v>419</v>
      </c>
      <c r="B760" s="3">
        <v>47775</v>
      </c>
      <c r="C760" s="3" t="s">
        <v>126</v>
      </c>
      <c r="D760" s="3" t="s">
        <v>810</v>
      </c>
      <c r="E760" s="18">
        <v>40498</v>
      </c>
      <c r="F760" s="3" t="s">
        <v>111</v>
      </c>
      <c r="G760" s="3">
        <v>1</v>
      </c>
      <c r="H760" s="3">
        <v>1</v>
      </c>
      <c r="I760" s="3">
        <v>2</v>
      </c>
      <c r="J760" s="3"/>
      <c r="K760" s="3">
        <v>6</v>
      </c>
      <c r="L760" s="3"/>
      <c r="M760" s="3"/>
      <c r="N760" s="32">
        <v>43177</v>
      </c>
      <c r="O760" s="16">
        <f t="shared" si="39"/>
        <v>4</v>
      </c>
      <c r="P760" s="17">
        <f>COUNTIF($X:$X,X760)</f>
        <v>58</v>
      </c>
      <c r="Q760" s="17">
        <f>VLOOKUP("M"&amp;TEXT(G760,"0"),Punten!$A$1:$D$40,4,FALSE)</f>
        <v>8</v>
      </c>
      <c r="R760" s="17">
        <f>VLOOKUP("M"&amp;TEXT(H760,"0"),Punten!$A$1:$D$40,4,FALSE)</f>
        <v>8</v>
      </c>
      <c r="S760" s="17">
        <f>VLOOKUP("M"&amp;TEXT(I760,"0"),Punten!$A$1:$D$40,4,FALSE)</f>
        <v>7</v>
      </c>
      <c r="T760" s="17">
        <f>VLOOKUP("K"&amp;TEXT(K760,"0"),Punten!$A$1:$D$40,4,FALSE)</f>
        <v>3</v>
      </c>
      <c r="U760" s="17">
        <f>VLOOKUP("H"&amp;TEXT(L760,"0"),Punten!$A$1:$D$49,4,FALSE)</f>
        <v>0</v>
      </c>
      <c r="V760" s="17">
        <f>VLOOKUP("F"&amp;TEXT(M760,"0"),Punten!$A$1:$D$39,4,FALSE)</f>
        <v>0</v>
      </c>
      <c r="W760" s="17">
        <f t="shared" si="37"/>
        <v>26</v>
      </c>
      <c r="X760" s="17" t="str">
        <f t="shared" si="38"/>
        <v>43177B08</v>
      </c>
      <c r="Y760" s="17" t="e">
        <f>VLOOKUP(A760,'Klasse omschrijving'!$A$1:$B$44,2,FALSE)</f>
        <v>#N/A</v>
      </c>
    </row>
    <row r="761" spans="1:25" ht="14.4" x14ac:dyDescent="0.3">
      <c r="A761" s="3" t="s">
        <v>419</v>
      </c>
      <c r="B761" s="3">
        <v>1792</v>
      </c>
      <c r="C761" s="3" t="s">
        <v>65</v>
      </c>
      <c r="D761" s="3" t="s">
        <v>632</v>
      </c>
      <c r="E761" s="18">
        <v>40333</v>
      </c>
      <c r="F761" s="3" t="s">
        <v>424</v>
      </c>
      <c r="G761" s="3">
        <v>3</v>
      </c>
      <c r="H761" s="3">
        <v>2</v>
      </c>
      <c r="I761" s="3">
        <v>3</v>
      </c>
      <c r="J761" s="3"/>
      <c r="K761" s="3">
        <v>6</v>
      </c>
      <c r="L761" s="3"/>
      <c r="M761" s="3"/>
      <c r="N761" s="32">
        <v>43177</v>
      </c>
      <c r="O761" s="16">
        <f t="shared" si="39"/>
        <v>8</v>
      </c>
      <c r="P761" s="17">
        <f>COUNTIF($X:$X,X761)</f>
        <v>58</v>
      </c>
      <c r="Q761" s="17">
        <f>VLOOKUP("M"&amp;TEXT(G761,"0"),Punten!$A$1:$D$40,4,FALSE)</f>
        <v>6</v>
      </c>
      <c r="R761" s="17">
        <f>VLOOKUP("M"&amp;TEXT(H761,"0"),Punten!$A$1:$D$40,4,FALSE)</f>
        <v>7</v>
      </c>
      <c r="S761" s="17">
        <f>VLOOKUP("M"&amp;TEXT(I761,"0"),Punten!$A$1:$D$40,4,FALSE)</f>
        <v>6</v>
      </c>
      <c r="T761" s="17">
        <f>VLOOKUP("K"&amp;TEXT(K761,"0"),Punten!$A$1:$D$40,4,FALSE)</f>
        <v>3</v>
      </c>
      <c r="U761" s="17">
        <f>VLOOKUP("H"&amp;TEXT(L761,"0"),Punten!$A$1:$D$49,4,FALSE)</f>
        <v>0</v>
      </c>
      <c r="V761" s="17">
        <f>VLOOKUP("F"&amp;TEXT(M761,"0"),Punten!$A$1:$D$39,4,FALSE)</f>
        <v>0</v>
      </c>
      <c r="W761" s="17">
        <f t="shared" si="37"/>
        <v>22</v>
      </c>
      <c r="X761" s="17" t="str">
        <f t="shared" si="38"/>
        <v>43177B08</v>
      </c>
      <c r="Y761" s="17" t="e">
        <f>VLOOKUP(A761,'Klasse omschrijving'!$A$1:$B$44,2,FALSE)</f>
        <v>#N/A</v>
      </c>
    </row>
    <row r="762" spans="1:25" ht="14.4" x14ac:dyDescent="0.3">
      <c r="A762" s="3" t="s">
        <v>419</v>
      </c>
      <c r="B762" s="3">
        <v>44392</v>
      </c>
      <c r="C762" s="3" t="s">
        <v>127</v>
      </c>
      <c r="D762" s="3" t="s">
        <v>398</v>
      </c>
      <c r="E762" s="18">
        <v>40391</v>
      </c>
      <c r="F762" s="3" t="s">
        <v>89</v>
      </c>
      <c r="G762" s="3">
        <v>4</v>
      </c>
      <c r="H762" s="3">
        <v>4</v>
      </c>
      <c r="I762" s="3">
        <v>3</v>
      </c>
      <c r="J762" s="3"/>
      <c r="K762" s="3">
        <v>6</v>
      </c>
      <c r="L762" s="3"/>
      <c r="M762" s="3"/>
      <c r="N762" s="32">
        <v>43177</v>
      </c>
      <c r="O762" s="16">
        <f t="shared" si="39"/>
        <v>11</v>
      </c>
      <c r="P762" s="17">
        <f>COUNTIF($X:$X,X762)</f>
        <v>58</v>
      </c>
      <c r="Q762" s="17">
        <f>VLOOKUP("M"&amp;TEXT(G762,"0"),Punten!$A$1:$D$40,4,FALSE)</f>
        <v>5</v>
      </c>
      <c r="R762" s="17">
        <f>VLOOKUP("M"&amp;TEXT(H762,"0"),Punten!$A$1:$D$40,4,FALSE)</f>
        <v>5</v>
      </c>
      <c r="S762" s="17">
        <f>VLOOKUP("M"&amp;TEXT(I762,"0"),Punten!$A$1:$D$40,4,FALSE)</f>
        <v>6</v>
      </c>
      <c r="T762" s="17">
        <f>VLOOKUP("K"&amp;TEXT(K762,"0"),Punten!$A$1:$D$40,4,FALSE)</f>
        <v>3</v>
      </c>
      <c r="U762" s="17">
        <f>VLOOKUP("H"&amp;TEXT(L762,"0"),Punten!$A$1:$D$49,4,FALSE)</f>
        <v>0</v>
      </c>
      <c r="V762" s="17">
        <f>VLOOKUP("F"&amp;TEXT(M762,"0"),Punten!$A$1:$D$39,4,FALSE)</f>
        <v>0</v>
      </c>
      <c r="W762" s="17">
        <f t="shared" si="37"/>
        <v>19</v>
      </c>
      <c r="X762" s="17" t="str">
        <f t="shared" si="38"/>
        <v>43177B08</v>
      </c>
      <c r="Y762" s="17" t="e">
        <f>VLOOKUP(A762,'Klasse omschrijving'!$A$1:$B$44,2,FALSE)</f>
        <v>#N/A</v>
      </c>
    </row>
    <row r="763" spans="1:25" ht="14.4" x14ac:dyDescent="0.3">
      <c r="A763" s="3" t="s">
        <v>419</v>
      </c>
      <c r="B763" s="3">
        <v>1917</v>
      </c>
      <c r="C763" s="3" t="s">
        <v>108</v>
      </c>
      <c r="D763" s="3" t="s">
        <v>388</v>
      </c>
      <c r="E763" s="18">
        <v>40344</v>
      </c>
      <c r="F763" s="3" t="s">
        <v>78</v>
      </c>
      <c r="G763" s="3">
        <v>3</v>
      </c>
      <c r="H763" s="3">
        <v>3</v>
      </c>
      <c r="I763" s="3">
        <v>4</v>
      </c>
      <c r="J763" s="3"/>
      <c r="K763" s="3">
        <v>6</v>
      </c>
      <c r="L763" s="3"/>
      <c r="M763" s="3"/>
      <c r="N763" s="32">
        <v>43177</v>
      </c>
      <c r="O763" s="16">
        <f t="shared" si="39"/>
        <v>10</v>
      </c>
      <c r="P763" s="17">
        <f>COUNTIF($X:$X,X763)</f>
        <v>58</v>
      </c>
      <c r="Q763" s="17">
        <f>VLOOKUP("M"&amp;TEXT(G763,"0"),Punten!$A$1:$D$40,4,FALSE)</f>
        <v>6</v>
      </c>
      <c r="R763" s="17">
        <f>VLOOKUP("M"&amp;TEXT(H763,"0"),Punten!$A$1:$D$40,4,FALSE)</f>
        <v>6</v>
      </c>
      <c r="S763" s="17">
        <f>VLOOKUP("M"&amp;TEXT(I763,"0"),Punten!$A$1:$D$40,4,FALSE)</f>
        <v>5</v>
      </c>
      <c r="T763" s="17">
        <f>VLOOKUP("K"&amp;TEXT(K763,"0"),Punten!$A$1:$D$40,4,FALSE)</f>
        <v>3</v>
      </c>
      <c r="U763" s="17">
        <f>VLOOKUP("H"&amp;TEXT(L763,"0"),Punten!$A$1:$D$49,4,FALSE)</f>
        <v>0</v>
      </c>
      <c r="V763" s="17">
        <f>VLOOKUP("F"&amp;TEXT(M763,"0"),Punten!$A$1:$D$39,4,FALSE)</f>
        <v>0</v>
      </c>
      <c r="W763" s="17">
        <f t="shared" si="37"/>
        <v>20</v>
      </c>
      <c r="X763" s="17" t="str">
        <f t="shared" si="38"/>
        <v>43177B08</v>
      </c>
      <c r="Y763" s="17" t="e">
        <f>VLOOKUP(A763,'Klasse omschrijving'!$A$1:$B$44,2,FALSE)</f>
        <v>#N/A</v>
      </c>
    </row>
    <row r="764" spans="1:25" ht="14.4" x14ac:dyDescent="0.3">
      <c r="A764" s="3" t="s">
        <v>419</v>
      </c>
      <c r="B764" s="3">
        <v>42125</v>
      </c>
      <c r="C764" s="3" t="s">
        <v>120</v>
      </c>
      <c r="D764" s="3" t="s">
        <v>394</v>
      </c>
      <c r="E764" s="18">
        <v>40430</v>
      </c>
      <c r="F764" s="3" t="s">
        <v>71</v>
      </c>
      <c r="G764" s="3">
        <v>2</v>
      </c>
      <c r="H764" s="3">
        <v>3</v>
      </c>
      <c r="I764" s="3">
        <v>3</v>
      </c>
      <c r="J764" s="3"/>
      <c r="K764" s="3">
        <v>7</v>
      </c>
      <c r="L764" s="3"/>
      <c r="M764" s="3"/>
      <c r="N764" s="32">
        <v>43177</v>
      </c>
      <c r="O764" s="16">
        <f t="shared" si="39"/>
        <v>8</v>
      </c>
      <c r="P764" s="17">
        <f>COUNTIF($X:$X,X764)</f>
        <v>58</v>
      </c>
      <c r="Q764" s="17">
        <f>VLOOKUP("M"&amp;TEXT(G764,"0"),Punten!$A$1:$D$40,4,FALSE)</f>
        <v>7</v>
      </c>
      <c r="R764" s="17">
        <f>VLOOKUP("M"&amp;TEXT(H764,"0"),Punten!$A$1:$D$40,4,FALSE)</f>
        <v>6</v>
      </c>
      <c r="S764" s="17">
        <f>VLOOKUP("M"&amp;TEXT(I764,"0"),Punten!$A$1:$D$40,4,FALSE)</f>
        <v>6</v>
      </c>
      <c r="T764" s="17">
        <f>VLOOKUP("K"&amp;TEXT(K764,"0"),Punten!$A$1:$D$40,4,FALSE)</f>
        <v>2</v>
      </c>
      <c r="U764" s="17">
        <f>VLOOKUP("H"&amp;TEXT(L764,"0"),Punten!$A$1:$D$49,4,FALSE)</f>
        <v>0</v>
      </c>
      <c r="V764" s="17">
        <f>VLOOKUP("F"&amp;TEXT(M764,"0"),Punten!$A$1:$D$39,4,FALSE)</f>
        <v>0</v>
      </c>
      <c r="W764" s="17">
        <f t="shared" si="37"/>
        <v>21</v>
      </c>
      <c r="X764" s="17" t="str">
        <f t="shared" si="38"/>
        <v>43177B08</v>
      </c>
      <c r="Y764" s="17" t="e">
        <f>VLOOKUP(A764,'Klasse omschrijving'!$A$1:$B$44,2,FALSE)</f>
        <v>#N/A</v>
      </c>
    </row>
    <row r="765" spans="1:25" ht="14.4" x14ac:dyDescent="0.3">
      <c r="A765" s="3" t="s">
        <v>419</v>
      </c>
      <c r="B765" s="3">
        <v>42007</v>
      </c>
      <c r="C765" s="3" t="s">
        <v>121</v>
      </c>
      <c r="D765" s="3" t="s">
        <v>812</v>
      </c>
      <c r="E765" s="18">
        <v>40464</v>
      </c>
      <c r="F765" s="3" t="s">
        <v>66</v>
      </c>
      <c r="G765" s="3">
        <v>8</v>
      </c>
      <c r="H765" s="3">
        <v>4</v>
      </c>
      <c r="I765" s="3">
        <v>3</v>
      </c>
      <c r="J765" s="3"/>
      <c r="K765" s="3">
        <v>7</v>
      </c>
      <c r="L765" s="3"/>
      <c r="M765" s="3"/>
      <c r="N765" s="32">
        <v>43177</v>
      </c>
      <c r="O765" s="16">
        <f t="shared" si="39"/>
        <v>15</v>
      </c>
      <c r="P765" s="17">
        <f>COUNTIF($X:$X,X765)</f>
        <v>58</v>
      </c>
      <c r="Q765" s="17">
        <f>VLOOKUP("M"&amp;TEXT(G765,"0"),Punten!$A$1:$D$40,4,FALSE)</f>
        <v>1</v>
      </c>
      <c r="R765" s="17">
        <f>VLOOKUP("M"&amp;TEXT(H765,"0"),Punten!$A$1:$D$40,4,FALSE)</f>
        <v>5</v>
      </c>
      <c r="S765" s="17">
        <f>VLOOKUP("M"&amp;TEXT(I765,"0"),Punten!$A$1:$D$40,4,FALSE)</f>
        <v>6</v>
      </c>
      <c r="T765" s="17">
        <f>VLOOKUP("K"&amp;TEXT(K765,"0"),Punten!$A$1:$D$40,4,FALSE)</f>
        <v>2</v>
      </c>
      <c r="U765" s="17">
        <f>VLOOKUP("H"&amp;TEXT(L765,"0"),Punten!$A$1:$D$49,4,FALSE)</f>
        <v>0</v>
      </c>
      <c r="V765" s="17">
        <f>VLOOKUP("F"&amp;TEXT(M765,"0"),Punten!$A$1:$D$39,4,FALSE)</f>
        <v>0</v>
      </c>
      <c r="W765" s="17">
        <f t="shared" si="37"/>
        <v>14</v>
      </c>
      <c r="X765" s="17" t="str">
        <f t="shared" si="38"/>
        <v>43177B08</v>
      </c>
      <c r="Y765" s="17" t="e">
        <f>VLOOKUP(A765,'Klasse omschrijving'!$A$1:$B$44,2,FALSE)</f>
        <v>#N/A</v>
      </c>
    </row>
    <row r="766" spans="1:25" ht="14.4" x14ac:dyDescent="0.3">
      <c r="A766" s="3" t="s">
        <v>419</v>
      </c>
      <c r="B766" s="3">
        <v>1823</v>
      </c>
      <c r="C766" s="3" t="s">
        <v>386</v>
      </c>
      <c r="D766" s="3" t="s">
        <v>387</v>
      </c>
      <c r="E766" s="18">
        <v>40331</v>
      </c>
      <c r="F766" s="3" t="s">
        <v>78</v>
      </c>
      <c r="G766" s="3">
        <v>4</v>
      </c>
      <c r="H766" s="3">
        <v>4</v>
      </c>
      <c r="I766" s="3">
        <v>4</v>
      </c>
      <c r="J766" s="3"/>
      <c r="K766" s="3">
        <v>7</v>
      </c>
      <c r="L766" s="3"/>
      <c r="M766" s="3"/>
      <c r="N766" s="32">
        <v>43177</v>
      </c>
      <c r="O766" s="16">
        <f t="shared" si="39"/>
        <v>12</v>
      </c>
      <c r="P766" s="17">
        <f>COUNTIF($X:$X,X766)</f>
        <v>58</v>
      </c>
      <c r="Q766" s="17">
        <f>VLOOKUP("M"&amp;TEXT(G766,"0"),Punten!$A$1:$D$40,4,FALSE)</f>
        <v>5</v>
      </c>
      <c r="R766" s="17">
        <f>VLOOKUP("M"&amp;TEXT(H766,"0"),Punten!$A$1:$D$40,4,FALSE)</f>
        <v>5</v>
      </c>
      <c r="S766" s="17">
        <f>VLOOKUP("M"&amp;TEXT(I766,"0"),Punten!$A$1:$D$40,4,FALSE)</f>
        <v>5</v>
      </c>
      <c r="T766" s="17">
        <f>VLOOKUP("K"&amp;TEXT(K766,"0"),Punten!$A$1:$D$40,4,FALSE)</f>
        <v>2</v>
      </c>
      <c r="U766" s="17">
        <f>VLOOKUP("H"&amp;TEXT(L766,"0"),Punten!$A$1:$D$49,4,FALSE)</f>
        <v>0</v>
      </c>
      <c r="V766" s="17">
        <f>VLOOKUP("F"&amp;TEXT(M766,"0"),Punten!$A$1:$D$39,4,FALSE)</f>
        <v>0</v>
      </c>
      <c r="W766" s="17">
        <f t="shared" si="37"/>
        <v>17</v>
      </c>
      <c r="X766" s="17" t="str">
        <f t="shared" si="38"/>
        <v>43177B08</v>
      </c>
      <c r="Y766" s="17" t="e">
        <f>VLOOKUP(A766,'Klasse omschrijving'!$A$1:$B$44,2,FALSE)</f>
        <v>#N/A</v>
      </c>
    </row>
    <row r="767" spans="1:25" ht="14.4" x14ac:dyDescent="0.3">
      <c r="A767" s="3" t="s">
        <v>419</v>
      </c>
      <c r="B767" s="3">
        <v>42013</v>
      </c>
      <c r="C767" s="3" t="s">
        <v>144</v>
      </c>
      <c r="D767" s="3" t="s">
        <v>984</v>
      </c>
      <c r="E767" s="18">
        <v>40288</v>
      </c>
      <c r="F767" s="3" t="s">
        <v>66</v>
      </c>
      <c r="G767" s="3">
        <v>4</v>
      </c>
      <c r="H767" s="3">
        <v>4</v>
      </c>
      <c r="I767" s="3">
        <v>5</v>
      </c>
      <c r="J767" s="3"/>
      <c r="K767" s="3">
        <v>7</v>
      </c>
      <c r="L767" s="3"/>
      <c r="M767" s="3"/>
      <c r="N767" s="32">
        <v>43177</v>
      </c>
      <c r="O767" s="16">
        <f t="shared" si="39"/>
        <v>13</v>
      </c>
      <c r="P767" s="17">
        <f>COUNTIF($X:$X,X767)</f>
        <v>58</v>
      </c>
      <c r="Q767" s="17">
        <f>VLOOKUP("M"&amp;TEXT(G767,"0"),Punten!$A$1:$D$40,4,FALSE)</f>
        <v>5</v>
      </c>
      <c r="R767" s="17">
        <f>VLOOKUP("M"&amp;TEXT(H767,"0"),Punten!$A$1:$D$40,4,FALSE)</f>
        <v>5</v>
      </c>
      <c r="S767" s="17">
        <f>VLOOKUP("M"&amp;TEXT(I767,"0"),Punten!$A$1:$D$40,4,FALSE)</f>
        <v>4</v>
      </c>
      <c r="T767" s="17">
        <f>VLOOKUP("K"&amp;TEXT(K767,"0"),Punten!$A$1:$D$40,4,FALSE)</f>
        <v>2</v>
      </c>
      <c r="U767" s="17">
        <f>VLOOKUP("H"&amp;TEXT(L767,"0"),Punten!$A$1:$D$49,4,FALSE)</f>
        <v>0</v>
      </c>
      <c r="V767" s="17">
        <f>VLOOKUP("F"&amp;TEXT(M767,"0"),Punten!$A$1:$D$39,4,FALSE)</f>
        <v>0</v>
      </c>
      <c r="W767" s="17">
        <f t="shared" si="37"/>
        <v>16</v>
      </c>
      <c r="X767" s="17" t="str">
        <f t="shared" si="38"/>
        <v>43177B08</v>
      </c>
      <c r="Y767" s="17" t="e">
        <f>VLOOKUP(A767,'Klasse omschrijving'!$A$1:$B$44,2,FALSE)</f>
        <v>#N/A</v>
      </c>
    </row>
    <row r="768" spans="1:25" ht="14.4" x14ac:dyDescent="0.3">
      <c r="A768" s="3" t="s">
        <v>419</v>
      </c>
      <c r="B768" s="3">
        <v>45001</v>
      </c>
      <c r="C768" s="3" t="s">
        <v>76</v>
      </c>
      <c r="D768" s="3" t="s">
        <v>411</v>
      </c>
      <c r="E768" s="18">
        <v>40541</v>
      </c>
      <c r="F768" s="3" t="s">
        <v>86</v>
      </c>
      <c r="G768" s="3">
        <v>5</v>
      </c>
      <c r="H768" s="3">
        <v>5</v>
      </c>
      <c r="I768" s="3">
        <v>3</v>
      </c>
      <c r="J768" s="3"/>
      <c r="K768" s="3">
        <v>8</v>
      </c>
      <c r="L768" s="3"/>
      <c r="M768" s="3"/>
      <c r="N768" s="32">
        <v>43177</v>
      </c>
      <c r="O768" s="16">
        <f t="shared" si="39"/>
        <v>13</v>
      </c>
      <c r="P768" s="17">
        <f>COUNTIF($X:$X,X768)</f>
        <v>58</v>
      </c>
      <c r="Q768" s="17">
        <f>VLOOKUP("M"&amp;TEXT(G768,"0"),Punten!$A$1:$D$40,4,FALSE)</f>
        <v>4</v>
      </c>
      <c r="R768" s="17">
        <f>VLOOKUP("M"&amp;TEXT(H768,"0"),Punten!$A$1:$D$40,4,FALSE)</f>
        <v>4</v>
      </c>
      <c r="S768" s="17">
        <f>VLOOKUP("M"&amp;TEXT(I768,"0"),Punten!$A$1:$D$40,4,FALSE)</f>
        <v>6</v>
      </c>
      <c r="T768" s="17">
        <f>VLOOKUP("K"&amp;TEXT(K768,"0"),Punten!$A$1:$D$40,4,FALSE)</f>
        <v>1</v>
      </c>
      <c r="U768" s="17">
        <f>VLOOKUP("H"&amp;TEXT(L768,"0"),Punten!$A$1:$D$49,4,FALSE)</f>
        <v>0</v>
      </c>
      <c r="V768" s="17">
        <f>VLOOKUP("F"&amp;TEXT(M768,"0"),Punten!$A$1:$D$39,4,FALSE)</f>
        <v>0</v>
      </c>
      <c r="W768" s="17">
        <f t="shared" si="37"/>
        <v>15</v>
      </c>
      <c r="X768" s="17" t="str">
        <f t="shared" si="38"/>
        <v>43177B08</v>
      </c>
      <c r="Y768" s="17" t="e">
        <f>VLOOKUP(A768,'Klasse omschrijving'!$A$1:$B$44,2,FALSE)</f>
        <v>#N/A</v>
      </c>
    </row>
    <row r="769" spans="1:25" ht="14.4" x14ac:dyDescent="0.3">
      <c r="A769" s="3" t="s">
        <v>419</v>
      </c>
      <c r="B769" s="3">
        <v>45740</v>
      </c>
      <c r="C769" s="3" t="s">
        <v>79</v>
      </c>
      <c r="D769" s="3" t="s">
        <v>879</v>
      </c>
      <c r="E769" s="18">
        <v>40488</v>
      </c>
      <c r="F769" s="3" t="s">
        <v>73</v>
      </c>
      <c r="G769" s="3">
        <v>3</v>
      </c>
      <c r="H769" s="3">
        <v>4</v>
      </c>
      <c r="I769" s="3">
        <v>4</v>
      </c>
      <c r="J769" s="3"/>
      <c r="K769" s="3">
        <v>8</v>
      </c>
      <c r="L769" s="3"/>
      <c r="M769" s="3"/>
      <c r="N769" s="32">
        <v>43177</v>
      </c>
      <c r="O769" s="16">
        <f t="shared" si="39"/>
        <v>11</v>
      </c>
      <c r="P769" s="17">
        <f>COUNTIF($X:$X,X769)</f>
        <v>58</v>
      </c>
      <c r="Q769" s="17">
        <f>VLOOKUP("M"&amp;TEXT(G769,"0"),Punten!$A$1:$D$40,4,FALSE)</f>
        <v>6</v>
      </c>
      <c r="R769" s="17">
        <f>VLOOKUP("M"&amp;TEXT(H769,"0"),Punten!$A$1:$D$40,4,FALSE)</f>
        <v>5</v>
      </c>
      <c r="S769" s="17">
        <f>VLOOKUP("M"&amp;TEXT(I769,"0"),Punten!$A$1:$D$40,4,FALSE)</f>
        <v>5</v>
      </c>
      <c r="T769" s="17">
        <f>VLOOKUP("K"&amp;TEXT(K769,"0"),Punten!$A$1:$D$40,4,FALSE)</f>
        <v>1</v>
      </c>
      <c r="U769" s="17">
        <f>VLOOKUP("H"&amp;TEXT(L769,"0"),Punten!$A$1:$D$49,4,FALSE)</f>
        <v>0</v>
      </c>
      <c r="V769" s="17">
        <f>VLOOKUP("F"&amp;TEXT(M769,"0"),Punten!$A$1:$D$39,4,FALSE)</f>
        <v>0</v>
      </c>
      <c r="W769" s="17">
        <f t="shared" si="37"/>
        <v>17</v>
      </c>
      <c r="X769" s="17" t="str">
        <f t="shared" si="38"/>
        <v>43177B08</v>
      </c>
      <c r="Y769" s="17" t="e">
        <f>VLOOKUP(A769,'Klasse omschrijving'!$A$1:$B$44,2,FALSE)</f>
        <v>#N/A</v>
      </c>
    </row>
    <row r="770" spans="1:25" ht="14.4" x14ac:dyDescent="0.3">
      <c r="A770" s="3" t="s">
        <v>419</v>
      </c>
      <c r="B770" s="3">
        <v>42022</v>
      </c>
      <c r="C770" s="3" t="s">
        <v>98</v>
      </c>
      <c r="D770" s="3" t="s">
        <v>809</v>
      </c>
      <c r="E770" s="18">
        <v>40337</v>
      </c>
      <c r="F770" s="3" t="s">
        <v>66</v>
      </c>
      <c r="G770" s="3">
        <v>4</v>
      </c>
      <c r="H770" s="3">
        <v>4</v>
      </c>
      <c r="I770" s="3">
        <v>4</v>
      </c>
      <c r="J770" s="3"/>
      <c r="K770" s="3">
        <v>8</v>
      </c>
      <c r="L770" s="3"/>
      <c r="M770" s="3"/>
      <c r="N770" s="32">
        <v>43177</v>
      </c>
      <c r="O770" s="16">
        <f t="shared" si="39"/>
        <v>12</v>
      </c>
      <c r="P770" s="17">
        <f>COUNTIF($X:$X,X770)</f>
        <v>58</v>
      </c>
      <c r="Q770" s="17">
        <f>VLOOKUP("M"&amp;TEXT(G770,"0"),Punten!$A$1:$D$40,4,FALSE)</f>
        <v>5</v>
      </c>
      <c r="R770" s="17">
        <f>VLOOKUP("M"&amp;TEXT(H770,"0"),Punten!$A$1:$D$40,4,FALSE)</f>
        <v>5</v>
      </c>
      <c r="S770" s="17">
        <f>VLOOKUP("M"&amp;TEXT(I770,"0"),Punten!$A$1:$D$40,4,FALSE)</f>
        <v>5</v>
      </c>
      <c r="T770" s="17">
        <f>VLOOKUP("K"&amp;TEXT(K770,"0"),Punten!$A$1:$D$40,4,FALSE)</f>
        <v>1</v>
      </c>
      <c r="U770" s="17">
        <f>VLOOKUP("H"&amp;TEXT(L770,"0"),Punten!$A$1:$D$49,4,FALSE)</f>
        <v>0</v>
      </c>
      <c r="V770" s="17">
        <f>VLOOKUP("F"&amp;TEXT(M770,"0"),Punten!$A$1:$D$39,4,FALSE)</f>
        <v>0</v>
      </c>
      <c r="W770" s="17">
        <f t="shared" si="37"/>
        <v>16</v>
      </c>
      <c r="X770" s="17" t="str">
        <f t="shared" si="38"/>
        <v>43177B08</v>
      </c>
      <c r="Y770" s="17" t="e">
        <f>VLOOKUP(A770,'Klasse omschrijving'!$A$1:$B$44,2,FALSE)</f>
        <v>#N/A</v>
      </c>
    </row>
    <row r="771" spans="1:25" ht="14.4" x14ac:dyDescent="0.3">
      <c r="A771" s="3" t="s">
        <v>419</v>
      </c>
      <c r="B771" s="3">
        <v>46382</v>
      </c>
      <c r="C771" s="3" t="s">
        <v>83</v>
      </c>
      <c r="D771" s="3" t="s">
        <v>407</v>
      </c>
      <c r="E771" s="18">
        <v>40275</v>
      </c>
      <c r="F771" s="3" t="s">
        <v>86</v>
      </c>
      <c r="G771" s="3">
        <v>4</v>
      </c>
      <c r="H771" s="3">
        <v>5</v>
      </c>
      <c r="I771" s="3">
        <v>4</v>
      </c>
      <c r="J771" s="3"/>
      <c r="K771" s="3">
        <v>8</v>
      </c>
      <c r="L771" s="3"/>
      <c r="M771" s="3"/>
      <c r="N771" s="32">
        <v>43177</v>
      </c>
      <c r="O771" s="16">
        <f t="shared" si="39"/>
        <v>13</v>
      </c>
      <c r="P771" s="17">
        <f>COUNTIF($X:$X,X771)</f>
        <v>58</v>
      </c>
      <c r="Q771" s="17">
        <f>VLOOKUP("M"&amp;TEXT(G771,"0"),Punten!$A$1:$D$40,4,FALSE)</f>
        <v>5</v>
      </c>
      <c r="R771" s="17">
        <f>VLOOKUP("M"&amp;TEXT(H771,"0"),Punten!$A$1:$D$40,4,FALSE)</f>
        <v>4</v>
      </c>
      <c r="S771" s="17">
        <f>VLOOKUP("M"&amp;TEXT(I771,"0"),Punten!$A$1:$D$40,4,FALSE)</f>
        <v>5</v>
      </c>
      <c r="T771" s="17">
        <f>VLOOKUP("K"&amp;TEXT(K771,"0"),Punten!$A$1:$D$40,4,FALSE)</f>
        <v>1</v>
      </c>
      <c r="U771" s="17">
        <f>VLOOKUP("H"&amp;TEXT(L771,"0"),Punten!$A$1:$D$49,4,FALSE)</f>
        <v>0</v>
      </c>
      <c r="V771" s="17">
        <f>VLOOKUP("F"&amp;TEXT(M771,"0"),Punten!$A$1:$D$39,4,FALSE)</f>
        <v>0</v>
      </c>
      <c r="W771" s="17">
        <f t="shared" ref="W771:W834" si="40">SUM(Q771:V771)</f>
        <v>15</v>
      </c>
      <c r="X771" s="17" t="str">
        <f t="shared" ref="X771:X834" si="41">N771&amp;A771</f>
        <v>43177B08</v>
      </c>
      <c r="Y771" s="17" t="e">
        <f>VLOOKUP(A771,'Klasse omschrijving'!$A$1:$B$44,2,FALSE)</f>
        <v>#N/A</v>
      </c>
    </row>
    <row r="772" spans="1:25" ht="14.4" x14ac:dyDescent="0.3">
      <c r="A772" s="3" t="s">
        <v>419</v>
      </c>
      <c r="B772" s="3">
        <v>43746</v>
      </c>
      <c r="C772" s="3" t="s">
        <v>131</v>
      </c>
      <c r="D772" s="3" t="s">
        <v>389</v>
      </c>
      <c r="E772" s="18">
        <v>40269</v>
      </c>
      <c r="F772" s="3" t="s">
        <v>132</v>
      </c>
      <c r="G772" s="3">
        <v>5</v>
      </c>
      <c r="H772" s="3">
        <v>5</v>
      </c>
      <c r="I772" s="3">
        <v>3</v>
      </c>
      <c r="J772" s="3"/>
      <c r="K772" s="3"/>
      <c r="L772" s="3"/>
      <c r="M772" s="3"/>
      <c r="N772" s="32">
        <v>43177</v>
      </c>
      <c r="O772" s="16">
        <f t="shared" si="39"/>
        <v>13</v>
      </c>
      <c r="P772" s="17">
        <f>COUNTIF($X:$X,X772)</f>
        <v>58</v>
      </c>
      <c r="Q772" s="17">
        <f>VLOOKUP("M"&amp;TEXT(G772,"0"),Punten!$A$1:$D$40,4,FALSE)</f>
        <v>4</v>
      </c>
      <c r="R772" s="17">
        <f>VLOOKUP("M"&amp;TEXT(H772,"0"),Punten!$A$1:$D$40,4,FALSE)</f>
        <v>4</v>
      </c>
      <c r="S772" s="17">
        <f>VLOOKUP("M"&amp;TEXT(I772,"0"),Punten!$A$1:$D$40,4,FALSE)</f>
        <v>6</v>
      </c>
      <c r="T772" s="17">
        <f>VLOOKUP("K"&amp;TEXT(K772,"0"),Punten!$A$1:$D$40,4,FALSE)</f>
        <v>0</v>
      </c>
      <c r="U772" s="17">
        <f>VLOOKUP("H"&amp;TEXT(L772,"0"),Punten!$A$1:$D$49,4,FALSE)</f>
        <v>0</v>
      </c>
      <c r="V772" s="17">
        <f>VLOOKUP("F"&amp;TEXT(M772,"0"),Punten!$A$1:$D$39,4,FALSE)</f>
        <v>0</v>
      </c>
      <c r="W772" s="17">
        <f t="shared" si="40"/>
        <v>14</v>
      </c>
      <c r="X772" s="17" t="str">
        <f t="shared" si="41"/>
        <v>43177B08</v>
      </c>
      <c r="Y772" s="17" t="e">
        <f>VLOOKUP(A772,'Klasse omschrijving'!$A$1:$B$44,2,FALSE)</f>
        <v>#N/A</v>
      </c>
    </row>
    <row r="773" spans="1:25" ht="14.4" x14ac:dyDescent="0.3">
      <c r="A773" s="3" t="s">
        <v>419</v>
      </c>
      <c r="B773" s="3">
        <v>43113</v>
      </c>
      <c r="C773" s="3" t="s">
        <v>155</v>
      </c>
      <c r="D773" s="3" t="s">
        <v>988</v>
      </c>
      <c r="E773" s="18">
        <v>40356</v>
      </c>
      <c r="F773" s="3" t="s">
        <v>75</v>
      </c>
      <c r="G773" s="3">
        <v>7</v>
      </c>
      <c r="H773" s="3">
        <v>5</v>
      </c>
      <c r="I773" s="3">
        <v>4</v>
      </c>
      <c r="J773" s="3"/>
      <c r="K773" s="3"/>
      <c r="L773" s="3"/>
      <c r="M773" s="3"/>
      <c r="N773" s="32">
        <v>43177</v>
      </c>
      <c r="O773" s="16">
        <f t="shared" si="39"/>
        <v>16</v>
      </c>
      <c r="P773" s="17">
        <f>COUNTIF($X:$X,X773)</f>
        <v>58</v>
      </c>
      <c r="Q773" s="17">
        <f>VLOOKUP("M"&amp;TEXT(G773,"0"),Punten!$A$1:$D$40,4,FALSE)</f>
        <v>2</v>
      </c>
      <c r="R773" s="17">
        <f>VLOOKUP("M"&amp;TEXT(H773,"0"),Punten!$A$1:$D$40,4,FALSE)</f>
        <v>4</v>
      </c>
      <c r="S773" s="17">
        <f>VLOOKUP("M"&amp;TEXT(I773,"0"),Punten!$A$1:$D$40,4,FALSE)</f>
        <v>5</v>
      </c>
      <c r="T773" s="17">
        <f>VLOOKUP("K"&amp;TEXT(K773,"0"),Punten!$A$1:$D$40,4,FALSE)</f>
        <v>0</v>
      </c>
      <c r="U773" s="17">
        <f>VLOOKUP("H"&amp;TEXT(L773,"0"),Punten!$A$1:$D$49,4,FALSE)</f>
        <v>0</v>
      </c>
      <c r="V773" s="17">
        <f>VLOOKUP("F"&amp;TEXT(M773,"0"),Punten!$A$1:$D$39,4,FALSE)</f>
        <v>0</v>
      </c>
      <c r="W773" s="17">
        <f t="shared" si="40"/>
        <v>11</v>
      </c>
      <c r="X773" s="17" t="str">
        <f t="shared" si="41"/>
        <v>43177B08</v>
      </c>
      <c r="Y773" s="17" t="e">
        <f>VLOOKUP(A773,'Klasse omschrijving'!$A$1:$B$44,2,FALSE)</f>
        <v>#N/A</v>
      </c>
    </row>
    <row r="774" spans="1:25" ht="14.4" x14ac:dyDescent="0.3">
      <c r="A774" s="3" t="s">
        <v>419</v>
      </c>
      <c r="B774" s="3">
        <v>49413</v>
      </c>
      <c r="C774" s="3" t="s">
        <v>162</v>
      </c>
      <c r="D774" s="3" t="s">
        <v>979</v>
      </c>
      <c r="E774" s="18">
        <v>40363</v>
      </c>
      <c r="F774" s="3" t="s">
        <v>110</v>
      </c>
      <c r="G774" s="3">
        <v>7</v>
      </c>
      <c r="H774" s="3">
        <v>3</v>
      </c>
      <c r="I774" s="3">
        <v>5</v>
      </c>
      <c r="J774" s="3"/>
      <c r="K774" s="3"/>
      <c r="L774" s="3"/>
      <c r="M774" s="3"/>
      <c r="N774" s="32">
        <v>43177</v>
      </c>
      <c r="O774" s="16">
        <f t="shared" si="39"/>
        <v>15</v>
      </c>
      <c r="P774" s="17">
        <f>COUNTIF($X:$X,X774)</f>
        <v>58</v>
      </c>
      <c r="Q774" s="17">
        <f>VLOOKUP("M"&amp;TEXT(G774,"0"),Punten!$A$1:$D$40,4,FALSE)</f>
        <v>2</v>
      </c>
      <c r="R774" s="17">
        <f>VLOOKUP("M"&amp;TEXT(H774,"0"),Punten!$A$1:$D$40,4,FALSE)</f>
        <v>6</v>
      </c>
      <c r="S774" s="17">
        <f>VLOOKUP("M"&amp;TEXT(I774,"0"),Punten!$A$1:$D$40,4,FALSE)</f>
        <v>4</v>
      </c>
      <c r="T774" s="17">
        <f>VLOOKUP("K"&amp;TEXT(K774,"0"),Punten!$A$1:$D$40,4,FALSE)</f>
        <v>0</v>
      </c>
      <c r="U774" s="17">
        <f>VLOOKUP("H"&amp;TEXT(L774,"0"),Punten!$A$1:$D$49,4,FALSE)</f>
        <v>0</v>
      </c>
      <c r="V774" s="17">
        <f>VLOOKUP("F"&amp;TEXT(M774,"0"),Punten!$A$1:$D$39,4,FALSE)</f>
        <v>0</v>
      </c>
      <c r="W774" s="17">
        <f t="shared" si="40"/>
        <v>12</v>
      </c>
      <c r="X774" s="17" t="str">
        <f t="shared" si="41"/>
        <v>43177B08</v>
      </c>
      <c r="Y774" s="17" t="e">
        <f>VLOOKUP(A774,'Klasse omschrijving'!$A$1:$B$44,2,FALSE)</f>
        <v>#N/A</v>
      </c>
    </row>
    <row r="775" spans="1:25" ht="14.4" x14ac:dyDescent="0.3">
      <c r="A775" s="3" t="s">
        <v>419</v>
      </c>
      <c r="B775" s="3">
        <v>45060</v>
      </c>
      <c r="C775" s="3" t="s">
        <v>167</v>
      </c>
      <c r="D775" s="3" t="s">
        <v>1162</v>
      </c>
      <c r="E775" s="18">
        <v>40191</v>
      </c>
      <c r="F775" s="3" t="s">
        <v>371</v>
      </c>
      <c r="G775" s="3">
        <v>5</v>
      </c>
      <c r="H775" s="3">
        <v>5</v>
      </c>
      <c r="I775" s="3">
        <v>5</v>
      </c>
      <c r="J775" s="3"/>
      <c r="K775" s="3"/>
      <c r="L775" s="3"/>
      <c r="M775" s="3"/>
      <c r="N775" s="32">
        <v>43177</v>
      </c>
      <c r="O775" s="16">
        <f t="shared" si="39"/>
        <v>15</v>
      </c>
      <c r="P775" s="17">
        <f>COUNTIF($X:$X,X775)</f>
        <v>58</v>
      </c>
      <c r="Q775" s="17">
        <f>VLOOKUP("M"&amp;TEXT(G775,"0"),Punten!$A$1:$D$40,4,FALSE)</f>
        <v>4</v>
      </c>
      <c r="R775" s="17">
        <f>VLOOKUP("M"&amp;TEXT(H775,"0"),Punten!$A$1:$D$40,4,FALSE)</f>
        <v>4</v>
      </c>
      <c r="S775" s="17">
        <f>VLOOKUP("M"&amp;TEXT(I775,"0"),Punten!$A$1:$D$40,4,FALSE)</f>
        <v>4</v>
      </c>
      <c r="T775" s="17">
        <f>VLOOKUP("K"&amp;TEXT(K775,"0"),Punten!$A$1:$D$40,4,FALSE)</f>
        <v>0</v>
      </c>
      <c r="U775" s="17">
        <f>VLOOKUP("H"&amp;TEXT(L775,"0"),Punten!$A$1:$D$49,4,FALSE)</f>
        <v>0</v>
      </c>
      <c r="V775" s="17">
        <f>VLOOKUP("F"&amp;TEXT(M775,"0"),Punten!$A$1:$D$39,4,FALSE)</f>
        <v>0</v>
      </c>
      <c r="W775" s="17">
        <f t="shared" si="40"/>
        <v>12</v>
      </c>
      <c r="X775" s="17" t="str">
        <f t="shared" si="41"/>
        <v>43177B08</v>
      </c>
      <c r="Y775" s="17" t="e">
        <f>VLOOKUP(A775,'Klasse omschrijving'!$A$1:$B$44,2,FALSE)</f>
        <v>#N/A</v>
      </c>
    </row>
    <row r="776" spans="1:25" ht="14.4" x14ac:dyDescent="0.3">
      <c r="A776" s="3" t="s">
        <v>419</v>
      </c>
      <c r="B776" s="3">
        <v>43232</v>
      </c>
      <c r="C776" s="3" t="s">
        <v>821</v>
      </c>
      <c r="D776" s="3" t="s">
        <v>989</v>
      </c>
      <c r="E776" s="18">
        <v>40197</v>
      </c>
      <c r="F776" s="3" t="s">
        <v>73</v>
      </c>
      <c r="G776" s="3">
        <v>5</v>
      </c>
      <c r="H776" s="3">
        <v>5</v>
      </c>
      <c r="I776" s="3">
        <v>5</v>
      </c>
      <c r="J776" s="3"/>
      <c r="K776" s="3"/>
      <c r="L776" s="3"/>
      <c r="M776" s="3"/>
      <c r="N776" s="32">
        <v>43177</v>
      </c>
      <c r="O776" s="16">
        <f t="shared" si="39"/>
        <v>15</v>
      </c>
      <c r="P776" s="17">
        <f>COUNTIF($X:$X,X776)</f>
        <v>58</v>
      </c>
      <c r="Q776" s="17">
        <f>VLOOKUP("M"&amp;TEXT(G776,"0"),Punten!$A$1:$D$40,4,FALSE)</f>
        <v>4</v>
      </c>
      <c r="R776" s="17">
        <f>VLOOKUP("M"&amp;TEXT(H776,"0"),Punten!$A$1:$D$40,4,FALSE)</f>
        <v>4</v>
      </c>
      <c r="S776" s="17">
        <f>VLOOKUP("M"&amp;TEXT(I776,"0"),Punten!$A$1:$D$40,4,FALSE)</f>
        <v>4</v>
      </c>
      <c r="T776" s="17">
        <f>VLOOKUP("K"&amp;TEXT(K776,"0"),Punten!$A$1:$D$40,4,FALSE)</f>
        <v>0</v>
      </c>
      <c r="U776" s="17">
        <f>VLOOKUP("H"&amp;TEXT(L776,"0"),Punten!$A$1:$D$49,4,FALSE)</f>
        <v>0</v>
      </c>
      <c r="V776" s="17">
        <f>VLOOKUP("F"&amp;TEXT(M776,"0"),Punten!$A$1:$D$39,4,FALSE)</f>
        <v>0</v>
      </c>
      <c r="W776" s="17">
        <f t="shared" si="40"/>
        <v>12</v>
      </c>
      <c r="X776" s="17" t="str">
        <f t="shared" si="41"/>
        <v>43177B08</v>
      </c>
      <c r="Y776" s="17" t="e">
        <f>VLOOKUP(A776,'Klasse omschrijving'!$A$1:$B$44,2,FALSE)</f>
        <v>#N/A</v>
      </c>
    </row>
    <row r="777" spans="1:25" ht="14.4" x14ac:dyDescent="0.3">
      <c r="A777" s="3" t="s">
        <v>419</v>
      </c>
      <c r="B777" s="3">
        <v>45318</v>
      </c>
      <c r="C777" s="3" t="s">
        <v>115</v>
      </c>
      <c r="D777" s="3" t="s">
        <v>637</v>
      </c>
      <c r="E777" s="18">
        <v>40414</v>
      </c>
      <c r="F777" s="3" t="s">
        <v>73</v>
      </c>
      <c r="G777" s="3">
        <v>6</v>
      </c>
      <c r="H777" s="3">
        <v>5</v>
      </c>
      <c r="I777" s="3">
        <v>5</v>
      </c>
      <c r="J777" s="3"/>
      <c r="K777" s="3"/>
      <c r="L777" s="3"/>
      <c r="M777" s="3"/>
      <c r="N777" s="32">
        <v>43177</v>
      </c>
      <c r="O777" s="16">
        <f t="shared" si="39"/>
        <v>16</v>
      </c>
      <c r="P777" s="17">
        <f>COUNTIF($X:$X,X777)</f>
        <v>58</v>
      </c>
      <c r="Q777" s="17">
        <f>VLOOKUP("M"&amp;TEXT(G777,"0"),Punten!$A$1:$D$40,4,FALSE)</f>
        <v>3</v>
      </c>
      <c r="R777" s="17">
        <f>VLOOKUP("M"&amp;TEXT(H777,"0"),Punten!$A$1:$D$40,4,FALSE)</f>
        <v>4</v>
      </c>
      <c r="S777" s="17">
        <f>VLOOKUP("M"&amp;TEXT(I777,"0"),Punten!$A$1:$D$40,4,FALSE)</f>
        <v>4</v>
      </c>
      <c r="T777" s="17">
        <f>VLOOKUP("K"&amp;TEXT(K777,"0"),Punten!$A$1:$D$40,4,FALSE)</f>
        <v>0</v>
      </c>
      <c r="U777" s="17">
        <f>VLOOKUP("H"&amp;TEXT(L777,"0"),Punten!$A$1:$D$49,4,FALSE)</f>
        <v>0</v>
      </c>
      <c r="V777" s="17">
        <f>VLOOKUP("F"&amp;TEXT(M777,"0"),Punten!$A$1:$D$39,4,FALSE)</f>
        <v>0</v>
      </c>
      <c r="W777" s="17">
        <f t="shared" si="40"/>
        <v>11</v>
      </c>
      <c r="X777" s="17" t="str">
        <f t="shared" si="41"/>
        <v>43177B08</v>
      </c>
      <c r="Y777" s="17" t="e">
        <f>VLOOKUP(A777,'Klasse omschrijving'!$A$1:$B$44,2,FALSE)</f>
        <v>#N/A</v>
      </c>
    </row>
    <row r="778" spans="1:25" ht="14.4" x14ac:dyDescent="0.3">
      <c r="A778" s="3" t="s">
        <v>419</v>
      </c>
      <c r="B778" s="3">
        <v>45049</v>
      </c>
      <c r="C778" s="3" t="s">
        <v>568</v>
      </c>
      <c r="D778" s="3" t="s">
        <v>993</v>
      </c>
      <c r="E778" s="18">
        <v>40268</v>
      </c>
      <c r="F778" s="3" t="s">
        <v>371</v>
      </c>
      <c r="G778" s="3">
        <v>6</v>
      </c>
      <c r="H778" s="3">
        <v>6</v>
      </c>
      <c r="I778" s="3">
        <v>5</v>
      </c>
      <c r="J778" s="3"/>
      <c r="K778" s="3"/>
      <c r="L778" s="3"/>
      <c r="M778" s="3"/>
      <c r="N778" s="32">
        <v>43177</v>
      </c>
      <c r="O778" s="16">
        <f t="shared" si="39"/>
        <v>17</v>
      </c>
      <c r="P778" s="17">
        <f>COUNTIF($X:$X,X778)</f>
        <v>58</v>
      </c>
      <c r="Q778" s="17">
        <f>VLOOKUP("M"&amp;TEXT(G778,"0"),Punten!$A$1:$D$40,4,FALSE)</f>
        <v>3</v>
      </c>
      <c r="R778" s="17">
        <f>VLOOKUP("M"&amp;TEXT(H778,"0"),Punten!$A$1:$D$40,4,FALSE)</f>
        <v>3</v>
      </c>
      <c r="S778" s="17">
        <f>VLOOKUP("M"&amp;TEXT(I778,"0"),Punten!$A$1:$D$40,4,FALSE)</f>
        <v>4</v>
      </c>
      <c r="T778" s="17">
        <f>VLOOKUP("K"&amp;TEXT(K778,"0"),Punten!$A$1:$D$40,4,FALSE)</f>
        <v>0</v>
      </c>
      <c r="U778" s="17">
        <f>VLOOKUP("H"&amp;TEXT(L778,"0"),Punten!$A$1:$D$49,4,FALSE)</f>
        <v>0</v>
      </c>
      <c r="V778" s="17">
        <f>VLOOKUP("F"&amp;TEXT(M778,"0"),Punten!$A$1:$D$39,4,FALSE)</f>
        <v>0</v>
      </c>
      <c r="W778" s="17">
        <f t="shared" si="40"/>
        <v>10</v>
      </c>
      <c r="X778" s="17" t="str">
        <f t="shared" si="41"/>
        <v>43177B08</v>
      </c>
      <c r="Y778" s="17" t="e">
        <f>VLOOKUP(A778,'Klasse omschrijving'!$A$1:$B$44,2,FALSE)</f>
        <v>#N/A</v>
      </c>
    </row>
    <row r="779" spans="1:25" ht="14.4" x14ac:dyDescent="0.3">
      <c r="A779" s="3" t="s">
        <v>419</v>
      </c>
      <c r="B779" s="3">
        <v>47776</v>
      </c>
      <c r="C779" s="3" t="s">
        <v>112</v>
      </c>
      <c r="D779" s="3" t="s">
        <v>391</v>
      </c>
      <c r="E779" s="18">
        <v>40427</v>
      </c>
      <c r="F779" s="3" t="s">
        <v>111</v>
      </c>
      <c r="G779" s="3">
        <v>7</v>
      </c>
      <c r="H779" s="3">
        <v>6</v>
      </c>
      <c r="I779" s="3">
        <v>5</v>
      </c>
      <c r="J779" s="3"/>
      <c r="K779" s="3"/>
      <c r="L779" s="3"/>
      <c r="M779" s="3"/>
      <c r="N779" s="32">
        <v>43177</v>
      </c>
      <c r="O779" s="16">
        <f t="shared" si="39"/>
        <v>18</v>
      </c>
      <c r="P779" s="17">
        <f>COUNTIF($X:$X,X779)</f>
        <v>58</v>
      </c>
      <c r="Q779" s="17">
        <f>VLOOKUP("M"&amp;TEXT(G779,"0"),Punten!$A$1:$D$40,4,FALSE)</f>
        <v>2</v>
      </c>
      <c r="R779" s="17">
        <f>VLOOKUP("M"&amp;TEXT(H779,"0"),Punten!$A$1:$D$40,4,FALSE)</f>
        <v>3</v>
      </c>
      <c r="S779" s="17">
        <f>VLOOKUP("M"&amp;TEXT(I779,"0"),Punten!$A$1:$D$40,4,FALSE)</f>
        <v>4</v>
      </c>
      <c r="T779" s="17">
        <f>VLOOKUP("K"&amp;TEXT(K779,"0"),Punten!$A$1:$D$40,4,FALSE)</f>
        <v>0</v>
      </c>
      <c r="U779" s="17">
        <f>VLOOKUP("H"&amp;TEXT(L779,"0"),Punten!$A$1:$D$49,4,FALSE)</f>
        <v>0</v>
      </c>
      <c r="V779" s="17">
        <f>VLOOKUP("F"&amp;TEXT(M779,"0"),Punten!$A$1:$D$39,4,FALSE)</f>
        <v>0</v>
      </c>
      <c r="W779" s="17">
        <f t="shared" si="40"/>
        <v>9</v>
      </c>
      <c r="X779" s="17" t="str">
        <f t="shared" si="41"/>
        <v>43177B08</v>
      </c>
      <c r="Y779" s="17" t="e">
        <f>VLOOKUP(A779,'Klasse omschrijving'!$A$1:$B$44,2,FALSE)</f>
        <v>#N/A</v>
      </c>
    </row>
    <row r="780" spans="1:25" ht="14.4" x14ac:dyDescent="0.3">
      <c r="A780" s="3" t="s">
        <v>419</v>
      </c>
      <c r="B780" s="3">
        <v>42405</v>
      </c>
      <c r="C780" s="3" t="s">
        <v>114</v>
      </c>
      <c r="D780" s="3" t="s">
        <v>402</v>
      </c>
      <c r="E780" s="18">
        <v>40432</v>
      </c>
      <c r="F780" s="3" t="s">
        <v>71</v>
      </c>
      <c r="G780" s="3">
        <v>4</v>
      </c>
      <c r="H780" s="3">
        <v>3</v>
      </c>
      <c r="I780" s="3">
        <v>6</v>
      </c>
      <c r="J780" s="3"/>
      <c r="K780" s="3"/>
      <c r="L780" s="3"/>
      <c r="M780" s="3"/>
      <c r="N780" s="32">
        <v>43177</v>
      </c>
      <c r="O780" s="16">
        <f t="shared" si="39"/>
        <v>13</v>
      </c>
      <c r="P780" s="17">
        <f>COUNTIF($X:$X,X780)</f>
        <v>58</v>
      </c>
      <c r="Q780" s="17">
        <f>VLOOKUP("M"&amp;TEXT(G780,"0"),Punten!$A$1:$D$40,4,FALSE)</f>
        <v>5</v>
      </c>
      <c r="R780" s="17">
        <f>VLOOKUP("M"&amp;TEXT(H780,"0"),Punten!$A$1:$D$40,4,FALSE)</f>
        <v>6</v>
      </c>
      <c r="S780" s="17">
        <f>VLOOKUP("M"&amp;TEXT(I780,"0"),Punten!$A$1:$D$40,4,FALSE)</f>
        <v>3</v>
      </c>
      <c r="T780" s="17">
        <f>VLOOKUP("K"&amp;TEXT(K780,"0"),Punten!$A$1:$D$40,4,FALSE)</f>
        <v>0</v>
      </c>
      <c r="U780" s="17">
        <f>VLOOKUP("H"&amp;TEXT(L780,"0"),Punten!$A$1:$D$49,4,FALSE)</f>
        <v>0</v>
      </c>
      <c r="V780" s="17">
        <f>VLOOKUP("F"&amp;TEXT(M780,"0"),Punten!$A$1:$D$39,4,FALSE)</f>
        <v>0</v>
      </c>
      <c r="W780" s="17">
        <f t="shared" si="40"/>
        <v>14</v>
      </c>
      <c r="X780" s="17" t="str">
        <f t="shared" si="41"/>
        <v>43177B08</v>
      </c>
      <c r="Y780" s="17" t="e">
        <f>VLOOKUP(A780,'Klasse omschrijving'!$A$1:$B$44,2,FALSE)</f>
        <v>#N/A</v>
      </c>
    </row>
    <row r="781" spans="1:25" ht="14.4" x14ac:dyDescent="0.3">
      <c r="A781" s="3" t="s">
        <v>419</v>
      </c>
      <c r="B781" s="3">
        <v>43117</v>
      </c>
      <c r="C781" s="3" t="s">
        <v>125</v>
      </c>
      <c r="D781" s="3" t="s">
        <v>638</v>
      </c>
      <c r="E781" s="18">
        <v>40529</v>
      </c>
      <c r="F781" s="3" t="s">
        <v>75</v>
      </c>
      <c r="G781" s="3">
        <v>5</v>
      </c>
      <c r="H781" s="3">
        <v>5</v>
      </c>
      <c r="I781" s="3">
        <v>6</v>
      </c>
      <c r="J781" s="3"/>
      <c r="K781" s="3"/>
      <c r="L781" s="3"/>
      <c r="M781" s="3"/>
      <c r="N781" s="32">
        <v>43177</v>
      </c>
      <c r="O781" s="16">
        <f t="shared" si="39"/>
        <v>16</v>
      </c>
      <c r="P781" s="17">
        <f>COUNTIF($X:$X,X781)</f>
        <v>58</v>
      </c>
      <c r="Q781" s="17">
        <f>VLOOKUP("M"&amp;TEXT(G781,"0"),Punten!$A$1:$D$40,4,FALSE)</f>
        <v>4</v>
      </c>
      <c r="R781" s="17">
        <f>VLOOKUP("M"&amp;TEXT(H781,"0"),Punten!$A$1:$D$40,4,FALSE)</f>
        <v>4</v>
      </c>
      <c r="S781" s="17">
        <f>VLOOKUP("M"&amp;TEXT(I781,"0"),Punten!$A$1:$D$40,4,FALSE)</f>
        <v>3</v>
      </c>
      <c r="T781" s="17">
        <f>VLOOKUP("K"&amp;TEXT(K781,"0"),Punten!$A$1:$D$40,4,FALSE)</f>
        <v>0</v>
      </c>
      <c r="U781" s="17">
        <f>VLOOKUP("H"&amp;TEXT(L781,"0"),Punten!$A$1:$D$49,4,FALSE)</f>
        <v>0</v>
      </c>
      <c r="V781" s="17">
        <f>VLOOKUP("F"&amp;TEXT(M781,"0"),Punten!$A$1:$D$39,4,FALSE)</f>
        <v>0</v>
      </c>
      <c r="W781" s="17">
        <f t="shared" si="40"/>
        <v>11</v>
      </c>
      <c r="X781" s="17" t="str">
        <f t="shared" si="41"/>
        <v>43177B08</v>
      </c>
      <c r="Y781" s="17" t="e">
        <f>VLOOKUP(A781,'Klasse omschrijving'!$A$1:$B$44,2,FALSE)</f>
        <v>#N/A</v>
      </c>
    </row>
    <row r="782" spans="1:25" ht="14.4" x14ac:dyDescent="0.3">
      <c r="A782" s="3" t="s">
        <v>419</v>
      </c>
      <c r="B782" s="3">
        <v>46637</v>
      </c>
      <c r="C782" s="3" t="s">
        <v>69</v>
      </c>
      <c r="D782" s="3" t="s">
        <v>982</v>
      </c>
      <c r="E782" s="18">
        <v>40442</v>
      </c>
      <c r="F782" s="3" t="s">
        <v>86</v>
      </c>
      <c r="G782" s="3">
        <v>5</v>
      </c>
      <c r="H782" s="3">
        <v>6</v>
      </c>
      <c r="I782" s="3">
        <v>6</v>
      </c>
      <c r="J782" s="3"/>
      <c r="K782" s="3"/>
      <c r="L782" s="3"/>
      <c r="M782" s="3"/>
      <c r="N782" s="32">
        <v>43177</v>
      </c>
      <c r="O782" s="16">
        <f t="shared" si="39"/>
        <v>17</v>
      </c>
      <c r="P782" s="17">
        <f>COUNTIF($X:$X,X782)</f>
        <v>58</v>
      </c>
      <c r="Q782" s="17">
        <f>VLOOKUP("M"&amp;TEXT(G782,"0"),Punten!$A$1:$D$40,4,FALSE)</f>
        <v>4</v>
      </c>
      <c r="R782" s="17">
        <f>VLOOKUP("M"&amp;TEXT(H782,"0"),Punten!$A$1:$D$40,4,FALSE)</f>
        <v>3</v>
      </c>
      <c r="S782" s="17">
        <f>VLOOKUP("M"&amp;TEXT(I782,"0"),Punten!$A$1:$D$40,4,FALSE)</f>
        <v>3</v>
      </c>
      <c r="T782" s="17">
        <f>VLOOKUP("K"&amp;TEXT(K782,"0"),Punten!$A$1:$D$40,4,FALSE)</f>
        <v>0</v>
      </c>
      <c r="U782" s="17">
        <f>VLOOKUP("H"&amp;TEXT(L782,"0"),Punten!$A$1:$D$49,4,FALSE)</f>
        <v>0</v>
      </c>
      <c r="V782" s="17">
        <f>VLOOKUP("F"&amp;TEXT(M782,"0"),Punten!$A$1:$D$39,4,FALSE)</f>
        <v>0</v>
      </c>
      <c r="W782" s="17">
        <f t="shared" si="40"/>
        <v>10</v>
      </c>
      <c r="X782" s="17" t="str">
        <f t="shared" si="41"/>
        <v>43177B08</v>
      </c>
      <c r="Y782" s="17" t="e">
        <f>VLOOKUP(A782,'Klasse omschrijving'!$A$1:$B$44,2,FALSE)</f>
        <v>#N/A</v>
      </c>
    </row>
    <row r="783" spans="1:25" ht="14.4" x14ac:dyDescent="0.3">
      <c r="A783" s="3" t="s">
        <v>419</v>
      </c>
      <c r="B783" s="3">
        <v>48176</v>
      </c>
      <c r="C783" s="3" t="s">
        <v>986</v>
      </c>
      <c r="D783" s="3" t="s">
        <v>987</v>
      </c>
      <c r="E783" s="18">
        <v>40350</v>
      </c>
      <c r="F783" s="3" t="s">
        <v>66</v>
      </c>
      <c r="G783" s="3">
        <v>7</v>
      </c>
      <c r="H783" s="3">
        <v>6</v>
      </c>
      <c r="I783" s="3">
        <v>6</v>
      </c>
      <c r="J783" s="3"/>
      <c r="K783" s="3"/>
      <c r="L783" s="3"/>
      <c r="M783" s="3"/>
      <c r="N783" s="32">
        <v>43177</v>
      </c>
      <c r="O783" s="16">
        <f t="shared" si="39"/>
        <v>19</v>
      </c>
      <c r="P783" s="17">
        <f>COUNTIF($X:$X,X783)</f>
        <v>58</v>
      </c>
      <c r="Q783" s="17">
        <f>VLOOKUP("M"&amp;TEXT(G783,"0"),Punten!$A$1:$D$40,4,FALSE)</f>
        <v>2</v>
      </c>
      <c r="R783" s="17">
        <f>VLOOKUP("M"&amp;TEXT(H783,"0"),Punten!$A$1:$D$40,4,FALSE)</f>
        <v>3</v>
      </c>
      <c r="S783" s="17">
        <f>VLOOKUP("M"&amp;TEXT(I783,"0"),Punten!$A$1:$D$40,4,FALSE)</f>
        <v>3</v>
      </c>
      <c r="T783" s="17">
        <f>VLOOKUP("K"&amp;TEXT(K783,"0"),Punten!$A$1:$D$40,4,FALSE)</f>
        <v>0</v>
      </c>
      <c r="U783" s="17">
        <f>VLOOKUP("H"&amp;TEXT(L783,"0"),Punten!$A$1:$D$49,4,FALSE)</f>
        <v>0</v>
      </c>
      <c r="V783" s="17">
        <f>VLOOKUP("F"&amp;TEXT(M783,"0"),Punten!$A$1:$D$39,4,FALSE)</f>
        <v>0</v>
      </c>
      <c r="W783" s="17">
        <f t="shared" si="40"/>
        <v>8</v>
      </c>
      <c r="X783" s="17" t="str">
        <f t="shared" si="41"/>
        <v>43177B08</v>
      </c>
      <c r="Y783" s="17" t="e">
        <f>VLOOKUP(A783,'Klasse omschrijving'!$A$1:$B$44,2,FALSE)</f>
        <v>#N/A</v>
      </c>
    </row>
    <row r="784" spans="1:25" ht="14.4" x14ac:dyDescent="0.3">
      <c r="A784" s="3" t="s">
        <v>419</v>
      </c>
      <c r="B784" s="3">
        <v>47838</v>
      </c>
      <c r="C784" s="3" t="s">
        <v>123</v>
      </c>
      <c r="D784" s="3" t="s">
        <v>392</v>
      </c>
      <c r="E784" s="18">
        <v>40495</v>
      </c>
      <c r="F784" s="3" t="s">
        <v>68</v>
      </c>
      <c r="G784" s="3">
        <v>7</v>
      </c>
      <c r="H784" s="3">
        <v>6</v>
      </c>
      <c r="I784" s="3">
        <v>6</v>
      </c>
      <c r="J784" s="3"/>
      <c r="K784" s="3"/>
      <c r="L784" s="3"/>
      <c r="M784" s="3"/>
      <c r="N784" s="32">
        <v>43177</v>
      </c>
      <c r="O784" s="16">
        <f t="shared" si="39"/>
        <v>19</v>
      </c>
      <c r="P784" s="17">
        <f>COUNTIF($X:$X,X784)</f>
        <v>58</v>
      </c>
      <c r="Q784" s="17">
        <f>VLOOKUP("M"&amp;TEXT(G784,"0"),Punten!$A$1:$D$40,4,FALSE)</f>
        <v>2</v>
      </c>
      <c r="R784" s="17">
        <f>VLOOKUP("M"&amp;TEXT(H784,"0"),Punten!$A$1:$D$40,4,FALSE)</f>
        <v>3</v>
      </c>
      <c r="S784" s="17">
        <f>VLOOKUP("M"&amp;TEXT(I784,"0"),Punten!$A$1:$D$40,4,FALSE)</f>
        <v>3</v>
      </c>
      <c r="T784" s="17">
        <f>VLOOKUP("K"&amp;TEXT(K784,"0"),Punten!$A$1:$D$40,4,FALSE)</f>
        <v>0</v>
      </c>
      <c r="U784" s="17">
        <f>VLOOKUP("H"&amp;TEXT(L784,"0"),Punten!$A$1:$D$49,4,FALSE)</f>
        <v>0</v>
      </c>
      <c r="V784" s="17">
        <f>VLOOKUP("F"&amp;TEXT(M784,"0"),Punten!$A$1:$D$39,4,FALSE)</f>
        <v>0</v>
      </c>
      <c r="W784" s="17">
        <f t="shared" si="40"/>
        <v>8</v>
      </c>
      <c r="X784" s="17" t="str">
        <f t="shared" si="41"/>
        <v>43177B08</v>
      </c>
      <c r="Y784" s="17" t="e">
        <f>VLOOKUP(A784,'Klasse omschrijving'!$A$1:$B$44,2,FALSE)</f>
        <v>#N/A</v>
      </c>
    </row>
    <row r="785" spans="1:25" ht="14.4" x14ac:dyDescent="0.3">
      <c r="A785" s="3" t="s">
        <v>419</v>
      </c>
      <c r="B785" s="3">
        <v>42138</v>
      </c>
      <c r="C785" s="3" t="s">
        <v>160</v>
      </c>
      <c r="D785" s="3" t="s">
        <v>994</v>
      </c>
      <c r="E785" s="18">
        <v>40352</v>
      </c>
      <c r="F785" s="3" t="s">
        <v>71</v>
      </c>
      <c r="G785" s="3">
        <v>7</v>
      </c>
      <c r="H785" s="3">
        <v>6</v>
      </c>
      <c r="I785" s="3">
        <v>6</v>
      </c>
      <c r="J785" s="3"/>
      <c r="K785" s="3"/>
      <c r="L785" s="3"/>
      <c r="M785" s="3"/>
      <c r="N785" s="32">
        <v>43177</v>
      </c>
      <c r="O785" s="16">
        <f t="shared" si="39"/>
        <v>19</v>
      </c>
      <c r="P785" s="17">
        <f>COUNTIF($X:$X,X785)</f>
        <v>58</v>
      </c>
      <c r="Q785" s="17">
        <f>VLOOKUP("M"&amp;TEXT(G785,"0"),Punten!$A$1:$D$40,4,FALSE)</f>
        <v>2</v>
      </c>
      <c r="R785" s="17">
        <f>VLOOKUP("M"&amp;TEXT(H785,"0"),Punten!$A$1:$D$40,4,FALSE)</f>
        <v>3</v>
      </c>
      <c r="S785" s="17">
        <f>VLOOKUP("M"&amp;TEXT(I785,"0"),Punten!$A$1:$D$40,4,FALSE)</f>
        <v>3</v>
      </c>
      <c r="T785" s="17">
        <f>VLOOKUP("K"&amp;TEXT(K785,"0"),Punten!$A$1:$D$40,4,FALSE)</f>
        <v>0</v>
      </c>
      <c r="U785" s="17">
        <f>VLOOKUP("H"&amp;TEXT(L785,"0"),Punten!$A$1:$D$49,4,FALSE)</f>
        <v>0</v>
      </c>
      <c r="V785" s="17">
        <f>VLOOKUP("F"&amp;TEXT(M785,"0"),Punten!$A$1:$D$39,4,FALSE)</f>
        <v>0</v>
      </c>
      <c r="W785" s="17">
        <f t="shared" si="40"/>
        <v>8</v>
      </c>
      <c r="X785" s="17" t="str">
        <f t="shared" si="41"/>
        <v>43177B08</v>
      </c>
      <c r="Y785" s="17" t="e">
        <f>VLOOKUP(A785,'Klasse omschrijving'!$A$1:$B$44,2,FALSE)</f>
        <v>#N/A</v>
      </c>
    </row>
    <row r="786" spans="1:25" ht="14.4" x14ac:dyDescent="0.3">
      <c r="A786" s="3" t="s">
        <v>419</v>
      </c>
      <c r="B786" s="3">
        <v>47774</v>
      </c>
      <c r="C786" s="3" t="s">
        <v>829</v>
      </c>
      <c r="D786" s="3" t="s">
        <v>991</v>
      </c>
      <c r="E786" s="18">
        <v>40493</v>
      </c>
      <c r="F786" s="3" t="s">
        <v>111</v>
      </c>
      <c r="G786" s="3">
        <v>5</v>
      </c>
      <c r="H786" s="3">
        <v>7</v>
      </c>
      <c r="I786" s="3">
        <v>6</v>
      </c>
      <c r="J786" s="3"/>
      <c r="K786" s="3"/>
      <c r="L786" s="3"/>
      <c r="M786" s="3"/>
      <c r="N786" s="32">
        <v>43177</v>
      </c>
      <c r="O786" s="16">
        <f t="shared" si="39"/>
        <v>18</v>
      </c>
      <c r="P786" s="17">
        <f>COUNTIF($X:$X,X786)</f>
        <v>58</v>
      </c>
      <c r="Q786" s="17">
        <f>VLOOKUP("M"&amp;TEXT(G786,"0"),Punten!$A$1:$D$40,4,FALSE)</f>
        <v>4</v>
      </c>
      <c r="R786" s="17">
        <f>VLOOKUP("M"&amp;TEXT(H786,"0"),Punten!$A$1:$D$40,4,FALSE)</f>
        <v>2</v>
      </c>
      <c r="S786" s="17">
        <f>VLOOKUP("M"&amp;TEXT(I786,"0"),Punten!$A$1:$D$40,4,FALSE)</f>
        <v>3</v>
      </c>
      <c r="T786" s="17">
        <f>VLOOKUP("K"&amp;TEXT(K786,"0"),Punten!$A$1:$D$40,4,FALSE)</f>
        <v>0</v>
      </c>
      <c r="U786" s="17">
        <f>VLOOKUP("H"&amp;TEXT(L786,"0"),Punten!$A$1:$D$49,4,FALSE)</f>
        <v>0</v>
      </c>
      <c r="V786" s="17">
        <f>VLOOKUP("F"&amp;TEXT(M786,"0"),Punten!$A$1:$D$39,4,FALSE)</f>
        <v>0</v>
      </c>
      <c r="W786" s="17">
        <f t="shared" si="40"/>
        <v>9</v>
      </c>
      <c r="X786" s="17" t="str">
        <f t="shared" si="41"/>
        <v>43177B08</v>
      </c>
      <c r="Y786" s="17" t="e">
        <f>VLOOKUP(A786,'Klasse omschrijving'!$A$1:$B$44,2,FALSE)</f>
        <v>#N/A</v>
      </c>
    </row>
    <row r="787" spans="1:25" ht="14.4" x14ac:dyDescent="0.3">
      <c r="A787" s="3" t="s">
        <v>419</v>
      </c>
      <c r="B787" s="3">
        <v>44606</v>
      </c>
      <c r="C787" s="3" t="s">
        <v>157</v>
      </c>
      <c r="D787" s="3" t="s">
        <v>995</v>
      </c>
      <c r="E787" s="18">
        <v>40539</v>
      </c>
      <c r="F787" s="3" t="s">
        <v>71</v>
      </c>
      <c r="G787" s="3">
        <v>7</v>
      </c>
      <c r="H787" s="3">
        <v>7</v>
      </c>
      <c r="I787" s="3">
        <v>6</v>
      </c>
      <c r="J787" s="3"/>
      <c r="K787" s="3"/>
      <c r="L787" s="3"/>
      <c r="M787" s="3"/>
      <c r="N787" s="32">
        <v>43177</v>
      </c>
      <c r="O787" s="16">
        <f t="shared" si="39"/>
        <v>20</v>
      </c>
      <c r="P787" s="17">
        <f>COUNTIF($X:$X,X787)</f>
        <v>58</v>
      </c>
      <c r="Q787" s="17">
        <f>VLOOKUP("M"&amp;TEXT(G787,"0"),Punten!$A$1:$D$40,4,FALSE)</f>
        <v>2</v>
      </c>
      <c r="R787" s="17">
        <f>VLOOKUP("M"&amp;TEXT(H787,"0"),Punten!$A$1:$D$40,4,FALSE)</f>
        <v>2</v>
      </c>
      <c r="S787" s="17">
        <f>VLOOKUP("M"&amp;TEXT(I787,"0"),Punten!$A$1:$D$40,4,FALSE)</f>
        <v>3</v>
      </c>
      <c r="T787" s="17">
        <f>VLOOKUP("K"&amp;TEXT(K787,"0"),Punten!$A$1:$D$40,4,FALSE)</f>
        <v>0</v>
      </c>
      <c r="U787" s="17">
        <f>VLOOKUP("H"&amp;TEXT(L787,"0"),Punten!$A$1:$D$49,4,FALSE)</f>
        <v>0</v>
      </c>
      <c r="V787" s="17">
        <f>VLOOKUP("F"&amp;TEXT(M787,"0"),Punten!$A$1:$D$39,4,FALSE)</f>
        <v>0</v>
      </c>
      <c r="W787" s="17">
        <f t="shared" si="40"/>
        <v>7</v>
      </c>
      <c r="X787" s="17" t="str">
        <f t="shared" si="41"/>
        <v>43177B08</v>
      </c>
      <c r="Y787" s="17" t="e">
        <f>VLOOKUP(A787,'Klasse omschrijving'!$A$1:$B$44,2,FALSE)</f>
        <v>#N/A</v>
      </c>
    </row>
    <row r="788" spans="1:25" ht="14.4" x14ac:dyDescent="0.3">
      <c r="A788" s="3" t="s">
        <v>419</v>
      </c>
      <c r="B788" s="3">
        <v>47319</v>
      </c>
      <c r="C788" s="3" t="s">
        <v>67</v>
      </c>
      <c r="D788" s="3" t="s">
        <v>397</v>
      </c>
      <c r="E788" s="18">
        <v>40228</v>
      </c>
      <c r="F788" s="3" t="s">
        <v>111</v>
      </c>
      <c r="G788" s="3">
        <v>6</v>
      </c>
      <c r="H788" s="3">
        <v>6</v>
      </c>
      <c r="I788" s="3">
        <v>7</v>
      </c>
      <c r="J788" s="3"/>
      <c r="K788" s="3"/>
      <c r="L788" s="3"/>
      <c r="M788" s="3"/>
      <c r="N788" s="32">
        <v>43177</v>
      </c>
      <c r="O788" s="16">
        <f t="shared" si="39"/>
        <v>19</v>
      </c>
      <c r="P788" s="17">
        <f>COUNTIF($X:$X,X788)</f>
        <v>58</v>
      </c>
      <c r="Q788" s="17">
        <f>VLOOKUP("M"&amp;TEXT(G788,"0"),Punten!$A$1:$D$40,4,FALSE)</f>
        <v>3</v>
      </c>
      <c r="R788" s="17">
        <f>VLOOKUP("M"&amp;TEXT(H788,"0"),Punten!$A$1:$D$40,4,FALSE)</f>
        <v>3</v>
      </c>
      <c r="S788" s="17">
        <f>VLOOKUP("M"&amp;TEXT(I788,"0"),Punten!$A$1:$D$40,4,FALSE)</f>
        <v>2</v>
      </c>
      <c r="T788" s="17">
        <f>VLOOKUP("K"&amp;TEXT(K788,"0"),Punten!$A$1:$D$40,4,FALSE)</f>
        <v>0</v>
      </c>
      <c r="U788" s="17">
        <f>VLOOKUP("H"&amp;TEXT(L788,"0"),Punten!$A$1:$D$49,4,FALSE)</f>
        <v>0</v>
      </c>
      <c r="V788" s="17">
        <f>VLOOKUP("F"&amp;TEXT(M788,"0"),Punten!$A$1:$D$39,4,FALSE)</f>
        <v>0</v>
      </c>
      <c r="W788" s="17">
        <f t="shared" si="40"/>
        <v>8</v>
      </c>
      <c r="X788" s="17" t="str">
        <f t="shared" si="41"/>
        <v>43177B08</v>
      </c>
      <c r="Y788" s="17" t="e">
        <f>VLOOKUP(A788,'Klasse omschrijving'!$A$1:$B$44,2,FALSE)</f>
        <v>#N/A</v>
      </c>
    </row>
    <row r="789" spans="1:25" ht="14.4" x14ac:dyDescent="0.3">
      <c r="A789" s="3" t="s">
        <v>419</v>
      </c>
      <c r="B789" s="3">
        <v>43236</v>
      </c>
      <c r="C789" s="3" t="s">
        <v>554</v>
      </c>
      <c r="D789" s="3" t="s">
        <v>1163</v>
      </c>
      <c r="E789" s="18">
        <v>40537</v>
      </c>
      <c r="F789" s="3" t="s">
        <v>161</v>
      </c>
      <c r="G789" s="3">
        <v>6</v>
      </c>
      <c r="H789" s="3">
        <v>7</v>
      </c>
      <c r="I789" s="3">
        <v>7</v>
      </c>
      <c r="J789" s="3"/>
      <c r="K789" s="3"/>
      <c r="L789" s="3"/>
      <c r="M789" s="3"/>
      <c r="N789" s="32">
        <v>43177</v>
      </c>
      <c r="O789" s="16">
        <f t="shared" si="39"/>
        <v>20</v>
      </c>
      <c r="P789" s="17">
        <f>COUNTIF($X:$X,X789)</f>
        <v>58</v>
      </c>
      <c r="Q789" s="17">
        <f>VLOOKUP("M"&amp;TEXT(G789,"0"),Punten!$A$1:$D$40,4,FALSE)</f>
        <v>3</v>
      </c>
      <c r="R789" s="17">
        <f>VLOOKUP("M"&amp;TEXT(H789,"0"),Punten!$A$1:$D$40,4,FALSE)</f>
        <v>2</v>
      </c>
      <c r="S789" s="17">
        <f>VLOOKUP("M"&amp;TEXT(I789,"0"),Punten!$A$1:$D$40,4,FALSE)</f>
        <v>2</v>
      </c>
      <c r="T789" s="17">
        <f>VLOOKUP("K"&amp;TEXT(K789,"0"),Punten!$A$1:$D$40,4,FALSE)</f>
        <v>0</v>
      </c>
      <c r="U789" s="17">
        <f>VLOOKUP("H"&amp;TEXT(L789,"0"),Punten!$A$1:$D$49,4,FALSE)</f>
        <v>0</v>
      </c>
      <c r="V789" s="17">
        <f>VLOOKUP("F"&amp;TEXT(M789,"0"),Punten!$A$1:$D$39,4,FALSE)</f>
        <v>0</v>
      </c>
      <c r="W789" s="17">
        <f t="shared" si="40"/>
        <v>7</v>
      </c>
      <c r="X789" s="17" t="str">
        <f t="shared" si="41"/>
        <v>43177B08</v>
      </c>
      <c r="Y789" s="17" t="e">
        <f>VLOOKUP(A789,'Klasse omschrijving'!$A$1:$B$44,2,FALSE)</f>
        <v>#N/A</v>
      </c>
    </row>
    <row r="790" spans="1:25" ht="14.4" x14ac:dyDescent="0.3">
      <c r="A790" s="3" t="s">
        <v>419</v>
      </c>
      <c r="B790" s="3">
        <v>44381</v>
      </c>
      <c r="C790" s="3" t="s">
        <v>174</v>
      </c>
      <c r="D790" s="3" t="s">
        <v>1164</v>
      </c>
      <c r="E790" s="18">
        <v>40246</v>
      </c>
      <c r="F790" s="3" t="s">
        <v>89</v>
      </c>
      <c r="G790" s="3">
        <v>6</v>
      </c>
      <c r="H790" s="3">
        <v>7</v>
      </c>
      <c r="I790" s="3">
        <v>7</v>
      </c>
      <c r="J790" s="3"/>
      <c r="K790" s="3"/>
      <c r="L790" s="3"/>
      <c r="M790" s="3"/>
      <c r="N790" s="32">
        <v>43177</v>
      </c>
      <c r="O790" s="16">
        <f t="shared" si="39"/>
        <v>20</v>
      </c>
      <c r="P790" s="17">
        <f>COUNTIF($X:$X,X790)</f>
        <v>58</v>
      </c>
      <c r="Q790" s="17">
        <f>VLOOKUP("M"&amp;TEXT(G790,"0"),Punten!$A$1:$D$40,4,FALSE)</f>
        <v>3</v>
      </c>
      <c r="R790" s="17">
        <f>VLOOKUP("M"&amp;TEXT(H790,"0"),Punten!$A$1:$D$40,4,FALSE)</f>
        <v>2</v>
      </c>
      <c r="S790" s="17">
        <f>VLOOKUP("M"&amp;TEXT(I790,"0"),Punten!$A$1:$D$40,4,FALSE)</f>
        <v>2</v>
      </c>
      <c r="T790" s="17">
        <f>VLOOKUP("K"&amp;TEXT(K790,"0"),Punten!$A$1:$D$40,4,FALSE)</f>
        <v>0</v>
      </c>
      <c r="U790" s="17">
        <f>VLOOKUP("H"&amp;TEXT(L790,"0"),Punten!$A$1:$D$49,4,FALSE)</f>
        <v>0</v>
      </c>
      <c r="V790" s="17">
        <f>VLOOKUP("F"&amp;TEXT(M790,"0"),Punten!$A$1:$D$39,4,FALSE)</f>
        <v>0</v>
      </c>
      <c r="W790" s="17">
        <f t="shared" si="40"/>
        <v>7</v>
      </c>
      <c r="X790" s="17" t="str">
        <f t="shared" si="41"/>
        <v>43177B08</v>
      </c>
      <c r="Y790" s="17" t="e">
        <f>VLOOKUP(A790,'Klasse omschrijving'!$A$1:$B$44,2,FALSE)</f>
        <v>#N/A</v>
      </c>
    </row>
    <row r="791" spans="1:25" ht="14.4" x14ac:dyDescent="0.3">
      <c r="A791" s="3" t="s">
        <v>419</v>
      </c>
      <c r="B791" s="3">
        <v>47320</v>
      </c>
      <c r="C791" s="3" t="s">
        <v>104</v>
      </c>
      <c r="D791" s="3" t="s">
        <v>384</v>
      </c>
      <c r="E791" s="18">
        <v>40381</v>
      </c>
      <c r="F791" s="3" t="s">
        <v>111</v>
      </c>
      <c r="G791" s="3">
        <v>6</v>
      </c>
      <c r="H791" s="3">
        <v>7</v>
      </c>
      <c r="I791" s="3">
        <v>7</v>
      </c>
      <c r="J791" s="3"/>
      <c r="K791" s="3"/>
      <c r="L791" s="3"/>
      <c r="M791" s="3"/>
      <c r="N791" s="32">
        <v>43177</v>
      </c>
      <c r="O791" s="16">
        <f t="shared" si="39"/>
        <v>20</v>
      </c>
      <c r="P791" s="17">
        <f>COUNTIF($X:$X,X791)</f>
        <v>58</v>
      </c>
      <c r="Q791" s="17">
        <f>VLOOKUP("M"&amp;TEXT(G791,"0"),Punten!$A$1:$D$40,4,FALSE)</f>
        <v>3</v>
      </c>
      <c r="R791" s="17">
        <f>VLOOKUP("M"&amp;TEXT(H791,"0"),Punten!$A$1:$D$40,4,FALSE)</f>
        <v>2</v>
      </c>
      <c r="S791" s="17">
        <f>VLOOKUP("M"&amp;TEXT(I791,"0"),Punten!$A$1:$D$40,4,FALSE)</f>
        <v>2</v>
      </c>
      <c r="T791" s="17">
        <f>VLOOKUP("K"&amp;TEXT(K791,"0"),Punten!$A$1:$D$40,4,FALSE)</f>
        <v>0</v>
      </c>
      <c r="U791" s="17">
        <f>VLOOKUP("H"&amp;TEXT(L791,"0"),Punten!$A$1:$D$49,4,FALSE)</f>
        <v>0</v>
      </c>
      <c r="V791" s="17">
        <f>VLOOKUP("F"&amp;TEXT(M791,"0"),Punten!$A$1:$D$39,4,FALSE)</f>
        <v>0</v>
      </c>
      <c r="W791" s="17">
        <f t="shared" si="40"/>
        <v>7</v>
      </c>
      <c r="X791" s="17" t="str">
        <f t="shared" si="41"/>
        <v>43177B08</v>
      </c>
      <c r="Y791" s="17" t="e">
        <f>VLOOKUP(A791,'Klasse omschrijving'!$A$1:$B$44,2,FALSE)</f>
        <v>#N/A</v>
      </c>
    </row>
    <row r="792" spans="1:25" ht="14.4" x14ac:dyDescent="0.3">
      <c r="A792" s="3" t="s">
        <v>419</v>
      </c>
      <c r="B792" s="3">
        <v>45063</v>
      </c>
      <c r="C792" s="3" t="s">
        <v>740</v>
      </c>
      <c r="D792" s="3" t="s">
        <v>992</v>
      </c>
      <c r="E792" s="18">
        <v>40534</v>
      </c>
      <c r="F792" s="3" t="s">
        <v>371</v>
      </c>
      <c r="G792" s="3">
        <v>6</v>
      </c>
      <c r="H792" s="3">
        <v>8</v>
      </c>
      <c r="I792" s="3">
        <v>7</v>
      </c>
      <c r="J792" s="3"/>
      <c r="K792" s="3"/>
      <c r="L792" s="3"/>
      <c r="M792" s="3"/>
      <c r="N792" s="32">
        <v>43177</v>
      </c>
      <c r="O792" s="16">
        <f t="shared" si="39"/>
        <v>21</v>
      </c>
      <c r="P792" s="17">
        <f>COUNTIF($X:$X,X792)</f>
        <v>58</v>
      </c>
      <c r="Q792" s="17">
        <f>VLOOKUP("M"&amp;TEXT(G792,"0"),Punten!$A$1:$D$40,4,FALSE)</f>
        <v>3</v>
      </c>
      <c r="R792" s="17">
        <f>VLOOKUP("M"&amp;TEXT(H792,"0"),Punten!$A$1:$D$40,4,FALSE)</f>
        <v>1</v>
      </c>
      <c r="S792" s="17">
        <f>VLOOKUP("M"&amp;TEXT(I792,"0"),Punten!$A$1:$D$40,4,FALSE)</f>
        <v>2</v>
      </c>
      <c r="T792" s="17">
        <f>VLOOKUP("K"&amp;TEXT(K792,"0"),Punten!$A$1:$D$40,4,FALSE)</f>
        <v>0</v>
      </c>
      <c r="U792" s="17">
        <f>VLOOKUP("H"&amp;TEXT(L792,"0"),Punten!$A$1:$D$49,4,FALSE)</f>
        <v>0</v>
      </c>
      <c r="V792" s="17">
        <f>VLOOKUP("F"&amp;TEXT(M792,"0"),Punten!$A$1:$D$39,4,FALSE)</f>
        <v>0</v>
      </c>
      <c r="W792" s="17">
        <f t="shared" si="40"/>
        <v>6</v>
      </c>
      <c r="X792" s="17" t="str">
        <f t="shared" si="41"/>
        <v>43177B08</v>
      </c>
      <c r="Y792" s="17" t="e">
        <f>VLOOKUP(A792,'Klasse omschrijving'!$A$1:$B$44,2,FALSE)</f>
        <v>#N/A</v>
      </c>
    </row>
    <row r="793" spans="1:25" ht="14.4" x14ac:dyDescent="0.3">
      <c r="A793" s="3" t="s">
        <v>419</v>
      </c>
      <c r="B793" s="3">
        <v>45062</v>
      </c>
      <c r="C793" s="3" t="s">
        <v>164</v>
      </c>
      <c r="D793" s="3" t="s">
        <v>1165</v>
      </c>
      <c r="E793" s="18">
        <v>40492</v>
      </c>
      <c r="F793" s="3" t="s">
        <v>371</v>
      </c>
      <c r="G793" s="3">
        <v>8</v>
      </c>
      <c r="H793" s="3">
        <v>8</v>
      </c>
      <c r="I793" s="3">
        <v>8</v>
      </c>
      <c r="J793" s="3"/>
      <c r="K793" s="3"/>
      <c r="L793" s="3"/>
      <c r="M793" s="3"/>
      <c r="N793" s="32">
        <v>43177</v>
      </c>
      <c r="O793" s="16">
        <f t="shared" si="39"/>
        <v>24</v>
      </c>
      <c r="P793" s="17">
        <f>COUNTIF($X:$X,X793)</f>
        <v>58</v>
      </c>
      <c r="Q793" s="17">
        <f>VLOOKUP("M"&amp;TEXT(G793,"0"),Punten!$A$1:$D$40,4,FALSE)</f>
        <v>1</v>
      </c>
      <c r="R793" s="17">
        <f>VLOOKUP("M"&amp;TEXT(H793,"0"),Punten!$A$1:$D$40,4,FALSE)</f>
        <v>1</v>
      </c>
      <c r="S793" s="17">
        <f>VLOOKUP("M"&amp;TEXT(I793,"0"),Punten!$A$1:$D$40,4,FALSE)</f>
        <v>1</v>
      </c>
      <c r="T793" s="17">
        <f>VLOOKUP("K"&amp;TEXT(K793,"0"),Punten!$A$1:$D$40,4,FALSE)</f>
        <v>0</v>
      </c>
      <c r="U793" s="17">
        <f>VLOOKUP("H"&amp;TEXT(L793,"0"),Punten!$A$1:$D$49,4,FALSE)</f>
        <v>0</v>
      </c>
      <c r="V793" s="17">
        <f>VLOOKUP("F"&amp;TEXT(M793,"0"),Punten!$A$1:$D$39,4,FALSE)</f>
        <v>0</v>
      </c>
      <c r="W793" s="17">
        <f t="shared" si="40"/>
        <v>3</v>
      </c>
      <c r="X793" s="17" t="str">
        <f t="shared" si="41"/>
        <v>43177B08</v>
      </c>
      <c r="Y793" s="17" t="e">
        <f>VLOOKUP(A793,'Klasse omschrijving'!$A$1:$B$44,2,FALSE)</f>
        <v>#N/A</v>
      </c>
    </row>
    <row r="794" spans="1:25" ht="14.4" x14ac:dyDescent="0.3">
      <c r="A794" s="3" t="s">
        <v>419</v>
      </c>
      <c r="B794" s="3">
        <v>1812</v>
      </c>
      <c r="C794" s="3" t="s">
        <v>741</v>
      </c>
      <c r="D794" s="3" t="s">
        <v>807</v>
      </c>
      <c r="E794" s="18">
        <v>40223</v>
      </c>
      <c r="F794" s="3" t="s">
        <v>478</v>
      </c>
      <c r="G794" s="3">
        <v>5</v>
      </c>
      <c r="H794" s="3">
        <v>7</v>
      </c>
      <c r="I794" s="3">
        <v>9</v>
      </c>
      <c r="J794" s="3"/>
      <c r="K794" s="3"/>
      <c r="L794" s="3"/>
      <c r="M794" s="3"/>
      <c r="N794" s="32">
        <v>43177</v>
      </c>
      <c r="O794" s="16">
        <f t="shared" si="39"/>
        <v>21</v>
      </c>
      <c r="P794" s="17">
        <f>COUNTIF($X:$X,X794)</f>
        <v>58</v>
      </c>
      <c r="Q794" s="17">
        <f>VLOOKUP("M"&amp;TEXT(G794,"0"),Punten!$A$1:$D$40,4,FALSE)</f>
        <v>4</v>
      </c>
      <c r="R794" s="17">
        <f>VLOOKUP("M"&amp;TEXT(H794,"0"),Punten!$A$1:$D$40,4,FALSE)</f>
        <v>2</v>
      </c>
      <c r="S794" s="17">
        <f>VLOOKUP("M"&amp;TEXT(I794,"0"),Punten!$A$1:$D$40,4,FALSE)</f>
        <v>0</v>
      </c>
      <c r="T794" s="17">
        <f>VLOOKUP("K"&amp;TEXT(K794,"0"),Punten!$A$1:$D$40,4,FALSE)</f>
        <v>0</v>
      </c>
      <c r="U794" s="17">
        <f>VLOOKUP("H"&amp;TEXT(L794,"0"),Punten!$A$1:$D$49,4,FALSE)</f>
        <v>0</v>
      </c>
      <c r="V794" s="17">
        <f>VLOOKUP("F"&amp;TEXT(M794,"0"),Punten!$A$1:$D$39,4,FALSE)</f>
        <v>0</v>
      </c>
      <c r="W794" s="17">
        <f t="shared" si="40"/>
        <v>6</v>
      </c>
      <c r="X794" s="17" t="str">
        <f t="shared" si="41"/>
        <v>43177B08</v>
      </c>
      <c r="Y794" s="17" t="e">
        <f>VLOOKUP(A794,'Klasse omschrijving'!$A$1:$B$44,2,FALSE)</f>
        <v>#N/A</v>
      </c>
    </row>
    <row r="795" spans="1:25" ht="14.4" x14ac:dyDescent="0.3">
      <c r="A795" s="3" t="s">
        <v>419</v>
      </c>
      <c r="B795" s="3">
        <v>1865</v>
      </c>
      <c r="C795" s="3" t="s">
        <v>712</v>
      </c>
      <c r="D795" s="3" t="s">
        <v>1166</v>
      </c>
      <c r="E795" s="18">
        <v>40526</v>
      </c>
      <c r="F795" s="3" t="s">
        <v>478</v>
      </c>
      <c r="G795" s="3">
        <v>7</v>
      </c>
      <c r="H795" s="3">
        <v>7</v>
      </c>
      <c r="I795" s="3">
        <v>9</v>
      </c>
      <c r="J795" s="3"/>
      <c r="K795" s="3"/>
      <c r="L795" s="3"/>
      <c r="M795" s="3"/>
      <c r="N795" s="32">
        <v>43177</v>
      </c>
      <c r="O795" s="16">
        <f t="shared" si="39"/>
        <v>23</v>
      </c>
      <c r="P795" s="17">
        <f>COUNTIF($X:$X,X795)</f>
        <v>58</v>
      </c>
      <c r="Q795" s="17">
        <f>VLOOKUP("M"&amp;TEXT(G795,"0"),Punten!$A$1:$D$40,4,FALSE)</f>
        <v>2</v>
      </c>
      <c r="R795" s="17">
        <f>VLOOKUP("M"&amp;TEXT(H795,"0"),Punten!$A$1:$D$40,4,FALSE)</f>
        <v>2</v>
      </c>
      <c r="S795" s="17">
        <f>VLOOKUP("M"&amp;TEXT(I795,"0"),Punten!$A$1:$D$40,4,FALSE)</f>
        <v>0</v>
      </c>
      <c r="T795" s="17">
        <f>VLOOKUP("K"&amp;TEXT(K795,"0"),Punten!$A$1:$D$40,4,FALSE)</f>
        <v>0</v>
      </c>
      <c r="U795" s="17">
        <f>VLOOKUP("H"&amp;TEXT(L795,"0"),Punten!$A$1:$D$49,4,FALSE)</f>
        <v>0</v>
      </c>
      <c r="V795" s="17">
        <f>VLOOKUP("F"&amp;TEXT(M795,"0"),Punten!$A$1:$D$39,4,FALSE)</f>
        <v>0</v>
      </c>
      <c r="W795" s="17">
        <f t="shared" si="40"/>
        <v>4</v>
      </c>
      <c r="X795" s="17" t="str">
        <f t="shared" si="41"/>
        <v>43177B08</v>
      </c>
      <c r="Y795" s="17" t="e">
        <f>VLOOKUP(A795,'Klasse omschrijving'!$A$1:$B$44,2,FALSE)</f>
        <v>#N/A</v>
      </c>
    </row>
    <row r="796" spans="1:25" ht="14.4" x14ac:dyDescent="0.3">
      <c r="A796" s="3" t="s">
        <v>419</v>
      </c>
      <c r="B796" s="3">
        <v>43240</v>
      </c>
      <c r="C796" s="3" t="s">
        <v>646</v>
      </c>
      <c r="D796" s="3" t="s">
        <v>985</v>
      </c>
      <c r="E796" s="18">
        <v>40202</v>
      </c>
      <c r="F796" s="3" t="s">
        <v>161</v>
      </c>
      <c r="G796" s="3">
        <v>6</v>
      </c>
      <c r="H796" s="3">
        <v>9</v>
      </c>
      <c r="I796" s="3">
        <v>9</v>
      </c>
      <c r="J796" s="3"/>
      <c r="K796" s="3"/>
      <c r="L796" s="3"/>
      <c r="M796" s="3"/>
      <c r="N796" s="32">
        <v>43177</v>
      </c>
      <c r="O796" s="16">
        <f t="shared" si="39"/>
        <v>24</v>
      </c>
      <c r="P796" s="17">
        <f>COUNTIF($X:$X,X796)</f>
        <v>58</v>
      </c>
      <c r="Q796" s="17">
        <f>VLOOKUP("M"&amp;TEXT(G796,"0"),Punten!$A$1:$D$40,4,FALSE)</f>
        <v>3</v>
      </c>
      <c r="R796" s="17">
        <f>VLOOKUP("M"&amp;TEXT(H796,"0"),Punten!$A$1:$D$40,4,FALSE)</f>
        <v>0</v>
      </c>
      <c r="S796" s="17">
        <f>VLOOKUP("M"&amp;TEXT(I796,"0"),Punten!$A$1:$D$40,4,FALSE)</f>
        <v>0</v>
      </c>
      <c r="T796" s="17">
        <f>VLOOKUP("K"&amp;TEXT(K796,"0"),Punten!$A$1:$D$40,4,FALSE)</f>
        <v>0</v>
      </c>
      <c r="U796" s="17">
        <f>VLOOKUP("H"&amp;TEXT(L796,"0"),Punten!$A$1:$D$49,4,FALSE)</f>
        <v>0</v>
      </c>
      <c r="V796" s="17">
        <f>VLOOKUP("F"&amp;TEXT(M796,"0"),Punten!$A$1:$D$39,4,FALSE)</f>
        <v>0</v>
      </c>
      <c r="W796" s="17">
        <f t="shared" si="40"/>
        <v>3</v>
      </c>
      <c r="X796" s="17" t="str">
        <f t="shared" si="41"/>
        <v>43177B08</v>
      </c>
      <c r="Y796" s="17" t="e">
        <f>VLOOKUP(A796,'Klasse omschrijving'!$A$1:$B$44,2,FALSE)</f>
        <v>#N/A</v>
      </c>
    </row>
    <row r="797" spans="1:25" ht="14.4" x14ac:dyDescent="0.3">
      <c r="A797" s="3" t="s">
        <v>419</v>
      </c>
      <c r="B797" s="3">
        <v>55597</v>
      </c>
      <c r="C797" s="3" t="s">
        <v>1167</v>
      </c>
      <c r="D797" s="3" t="s">
        <v>878</v>
      </c>
      <c r="E797" s="18">
        <v>40378</v>
      </c>
      <c r="F797" s="3" t="s">
        <v>132</v>
      </c>
      <c r="G797" s="3">
        <v>3</v>
      </c>
      <c r="H797" s="3">
        <v>6</v>
      </c>
      <c r="I797" s="3">
        <v>10</v>
      </c>
      <c r="J797" s="3"/>
      <c r="K797" s="3"/>
      <c r="L797" s="3"/>
      <c r="M797" s="3"/>
      <c r="N797" s="32">
        <v>43177</v>
      </c>
      <c r="O797" s="16">
        <f t="shared" si="39"/>
        <v>19</v>
      </c>
      <c r="P797" s="17">
        <f>COUNTIF($X:$X,X797)</f>
        <v>58</v>
      </c>
      <c r="Q797" s="17">
        <f>VLOOKUP("M"&amp;TEXT(G797,"0"),Punten!$A$1:$D$40,4,FALSE)</f>
        <v>6</v>
      </c>
      <c r="R797" s="17">
        <f>VLOOKUP("M"&amp;TEXT(H797,"0"),Punten!$A$1:$D$40,4,FALSE)</f>
        <v>3</v>
      </c>
      <c r="S797" s="17">
        <f>VLOOKUP("M"&amp;TEXT(I797,"0"),Punten!$A$1:$D$40,4,FALSE)</f>
        <v>0</v>
      </c>
      <c r="T797" s="17">
        <f>VLOOKUP("K"&amp;TEXT(K797,"0"),Punten!$A$1:$D$40,4,FALSE)</f>
        <v>0</v>
      </c>
      <c r="U797" s="17">
        <f>VLOOKUP("H"&amp;TEXT(L797,"0"),Punten!$A$1:$D$49,4,FALSE)</f>
        <v>0</v>
      </c>
      <c r="V797" s="17">
        <f>VLOOKUP("F"&amp;TEXT(M797,"0"),Punten!$A$1:$D$39,4,FALSE)</f>
        <v>0</v>
      </c>
      <c r="W797" s="17">
        <f t="shared" si="40"/>
        <v>9</v>
      </c>
      <c r="X797" s="17" t="str">
        <f t="shared" si="41"/>
        <v>43177B08</v>
      </c>
      <c r="Y797" s="17" t="e">
        <f>VLOOKUP(A797,'Klasse omschrijving'!$A$1:$B$44,2,FALSE)</f>
        <v>#N/A</v>
      </c>
    </row>
    <row r="798" spans="1:25" ht="14.4" x14ac:dyDescent="0.3">
      <c r="A798" s="3" t="s">
        <v>454</v>
      </c>
      <c r="B798" s="3">
        <v>44854</v>
      </c>
      <c r="C798" s="3" t="s">
        <v>1001</v>
      </c>
      <c r="D798" s="3" t="s">
        <v>695</v>
      </c>
      <c r="E798" s="18">
        <v>39974</v>
      </c>
      <c r="F798" s="3" t="s">
        <v>136</v>
      </c>
      <c r="G798" s="3">
        <v>1</v>
      </c>
      <c r="H798" s="3">
        <v>1</v>
      </c>
      <c r="I798" s="3">
        <v>1</v>
      </c>
      <c r="J798" s="3"/>
      <c r="K798" s="3">
        <v>1</v>
      </c>
      <c r="L798" s="3">
        <v>1</v>
      </c>
      <c r="M798" s="3">
        <v>1</v>
      </c>
      <c r="N798" s="32">
        <v>43177</v>
      </c>
      <c r="O798" s="16">
        <f t="shared" ref="O798:O861" si="42">G798+H798+I798</f>
        <v>3</v>
      </c>
      <c r="P798" s="17">
        <f>COUNTIF($X:$X,X798)</f>
        <v>53</v>
      </c>
      <c r="Q798" s="17">
        <f>VLOOKUP("M"&amp;TEXT(G798,"0"),Punten!$A$1:$D$40,4,FALSE)</f>
        <v>8</v>
      </c>
      <c r="R798" s="17">
        <f>VLOOKUP("M"&amp;TEXT(H798,"0"),Punten!$A$1:$D$40,4,FALSE)</f>
        <v>8</v>
      </c>
      <c r="S798" s="17">
        <f>VLOOKUP("M"&amp;TEXT(I798,"0"),Punten!$A$1:$D$40,4,FALSE)</f>
        <v>8</v>
      </c>
      <c r="T798" s="17">
        <f>VLOOKUP("K"&amp;TEXT(K798,"0"),Punten!$A$1:$D$40,4,FALSE)</f>
        <v>5</v>
      </c>
      <c r="U798" s="17">
        <f>VLOOKUP("H"&amp;TEXT(L798,"0"),Punten!$A$1:$D$49,4,FALSE)</f>
        <v>5</v>
      </c>
      <c r="V798" s="17">
        <f>VLOOKUP("F"&amp;TEXT(M798,"0"),Punten!$A$1:$D$39,4,FALSE)</f>
        <v>50</v>
      </c>
      <c r="W798" s="17">
        <f t="shared" si="40"/>
        <v>84</v>
      </c>
      <c r="X798" s="17" t="str">
        <f t="shared" si="41"/>
        <v>43177B09</v>
      </c>
      <c r="Y798" s="17" t="e">
        <f>VLOOKUP(A798,'Klasse omschrijving'!$A$1:$B$44,2,FALSE)</f>
        <v>#N/A</v>
      </c>
    </row>
    <row r="799" spans="1:25" ht="14.4" x14ac:dyDescent="0.3">
      <c r="A799" s="3" t="s">
        <v>454</v>
      </c>
      <c r="B799" s="3">
        <v>47411</v>
      </c>
      <c r="C799" s="3" t="s">
        <v>996</v>
      </c>
      <c r="D799" s="3" t="s">
        <v>449</v>
      </c>
      <c r="E799" s="18">
        <v>39912</v>
      </c>
      <c r="F799" s="3" t="s">
        <v>89</v>
      </c>
      <c r="G799" s="3">
        <v>1</v>
      </c>
      <c r="H799" s="3">
        <v>1</v>
      </c>
      <c r="I799" s="3">
        <v>1</v>
      </c>
      <c r="J799" s="3"/>
      <c r="K799" s="3">
        <v>1</v>
      </c>
      <c r="L799" s="3">
        <v>1</v>
      </c>
      <c r="M799" s="3">
        <v>2</v>
      </c>
      <c r="N799" s="32">
        <v>43177</v>
      </c>
      <c r="O799" s="16">
        <f t="shared" si="42"/>
        <v>3</v>
      </c>
      <c r="P799" s="17">
        <f>COUNTIF($X:$X,X799)</f>
        <v>53</v>
      </c>
      <c r="Q799" s="17">
        <f>VLOOKUP("M"&amp;TEXT(G799,"0"),Punten!$A$1:$D$40,4,FALSE)</f>
        <v>8</v>
      </c>
      <c r="R799" s="17">
        <f>VLOOKUP("M"&amp;TEXT(H799,"0"),Punten!$A$1:$D$40,4,FALSE)</f>
        <v>8</v>
      </c>
      <c r="S799" s="17">
        <f>VLOOKUP("M"&amp;TEXT(I799,"0"),Punten!$A$1:$D$40,4,FALSE)</f>
        <v>8</v>
      </c>
      <c r="T799" s="17">
        <f>VLOOKUP("K"&amp;TEXT(K799,"0"),Punten!$A$1:$D$40,4,FALSE)</f>
        <v>5</v>
      </c>
      <c r="U799" s="17">
        <f>VLOOKUP("H"&amp;TEXT(L799,"0"),Punten!$A$1:$D$49,4,FALSE)</f>
        <v>5</v>
      </c>
      <c r="V799" s="17">
        <f>VLOOKUP("F"&amp;TEXT(M799,"0"),Punten!$A$1:$D$39,4,FALSE)</f>
        <v>30</v>
      </c>
      <c r="W799" s="17">
        <f t="shared" si="40"/>
        <v>64</v>
      </c>
      <c r="X799" s="17" t="str">
        <f t="shared" si="41"/>
        <v>43177B09</v>
      </c>
      <c r="Y799" s="17" t="e">
        <f>VLOOKUP(A799,'Klasse omschrijving'!$A$1:$B$44,2,FALSE)</f>
        <v>#N/A</v>
      </c>
    </row>
    <row r="800" spans="1:25" ht="14.4" x14ac:dyDescent="0.3">
      <c r="A800" s="3" t="s">
        <v>454</v>
      </c>
      <c r="B800" s="3">
        <v>42723</v>
      </c>
      <c r="C800" s="3" t="s">
        <v>115</v>
      </c>
      <c r="D800" s="3" t="s">
        <v>447</v>
      </c>
      <c r="E800" s="18">
        <v>39926</v>
      </c>
      <c r="F800" s="3" t="s">
        <v>132</v>
      </c>
      <c r="G800" s="3">
        <v>1</v>
      </c>
      <c r="H800" s="3">
        <v>1</v>
      </c>
      <c r="I800" s="3">
        <v>1</v>
      </c>
      <c r="J800" s="3"/>
      <c r="K800" s="3">
        <v>1</v>
      </c>
      <c r="L800" s="3">
        <v>2</v>
      </c>
      <c r="M800" s="3">
        <v>3</v>
      </c>
      <c r="N800" s="32">
        <v>43177</v>
      </c>
      <c r="O800" s="16">
        <f t="shared" si="42"/>
        <v>3</v>
      </c>
      <c r="P800" s="17">
        <f>COUNTIF($X:$X,X800)</f>
        <v>53</v>
      </c>
      <c r="Q800" s="17">
        <f>VLOOKUP("M"&amp;TEXT(G800,"0"),Punten!$A$1:$D$40,4,FALSE)</f>
        <v>8</v>
      </c>
      <c r="R800" s="17">
        <f>VLOOKUP("M"&amp;TEXT(H800,"0"),Punten!$A$1:$D$40,4,FALSE)</f>
        <v>8</v>
      </c>
      <c r="S800" s="17">
        <f>VLOOKUP("M"&amp;TEXT(I800,"0"),Punten!$A$1:$D$40,4,FALSE)</f>
        <v>8</v>
      </c>
      <c r="T800" s="17">
        <f>VLOOKUP("K"&amp;TEXT(K800,"0"),Punten!$A$1:$D$40,4,FALSE)</f>
        <v>5</v>
      </c>
      <c r="U800" s="17">
        <f>VLOOKUP("H"&amp;TEXT(L800,"0"),Punten!$A$1:$D$49,4,FALSE)</f>
        <v>5</v>
      </c>
      <c r="V800" s="17">
        <f>VLOOKUP("F"&amp;TEXT(M800,"0"),Punten!$A$1:$D$39,4,FALSE)</f>
        <v>25</v>
      </c>
      <c r="W800" s="17">
        <f t="shared" si="40"/>
        <v>59</v>
      </c>
      <c r="X800" s="17" t="str">
        <f t="shared" si="41"/>
        <v>43177B09</v>
      </c>
      <c r="Y800" s="17" t="e">
        <f>VLOOKUP(A800,'Klasse omschrijving'!$A$1:$B$44,2,FALSE)</f>
        <v>#N/A</v>
      </c>
    </row>
    <row r="801" spans="1:25" ht="14.4" x14ac:dyDescent="0.3">
      <c r="A801" s="3" t="s">
        <v>454</v>
      </c>
      <c r="B801" s="3">
        <v>44971</v>
      </c>
      <c r="C801" s="3" t="s">
        <v>139</v>
      </c>
      <c r="D801" s="3" t="s">
        <v>448</v>
      </c>
      <c r="E801" s="18">
        <v>39890</v>
      </c>
      <c r="F801" s="3" t="s">
        <v>86</v>
      </c>
      <c r="G801" s="3">
        <v>1</v>
      </c>
      <c r="H801" s="3">
        <v>1</v>
      </c>
      <c r="I801" s="3">
        <v>1</v>
      </c>
      <c r="J801" s="3"/>
      <c r="K801" s="3">
        <v>1</v>
      </c>
      <c r="L801" s="3">
        <v>2</v>
      </c>
      <c r="M801" s="3">
        <v>4</v>
      </c>
      <c r="N801" s="32">
        <v>43177</v>
      </c>
      <c r="O801" s="16">
        <f t="shared" si="42"/>
        <v>3</v>
      </c>
      <c r="P801" s="17">
        <f>COUNTIF($X:$X,X801)</f>
        <v>53</v>
      </c>
      <c r="Q801" s="17">
        <f>VLOOKUP("M"&amp;TEXT(G801,"0"),Punten!$A$1:$D$40,4,FALSE)</f>
        <v>8</v>
      </c>
      <c r="R801" s="17">
        <f>VLOOKUP("M"&amp;TEXT(H801,"0"),Punten!$A$1:$D$40,4,FALSE)</f>
        <v>8</v>
      </c>
      <c r="S801" s="17">
        <f>VLOOKUP("M"&amp;TEXT(I801,"0"),Punten!$A$1:$D$40,4,FALSE)</f>
        <v>8</v>
      </c>
      <c r="T801" s="17">
        <f>VLOOKUP("K"&amp;TEXT(K801,"0"),Punten!$A$1:$D$40,4,FALSE)</f>
        <v>5</v>
      </c>
      <c r="U801" s="17">
        <f>VLOOKUP("H"&amp;TEXT(L801,"0"),Punten!$A$1:$D$49,4,FALSE)</f>
        <v>5</v>
      </c>
      <c r="V801" s="17">
        <f>VLOOKUP("F"&amp;TEXT(M801,"0"),Punten!$A$1:$D$39,4,FALSE)</f>
        <v>20</v>
      </c>
      <c r="W801" s="17">
        <f t="shared" si="40"/>
        <v>54</v>
      </c>
      <c r="X801" s="17" t="str">
        <f t="shared" si="41"/>
        <v>43177B09</v>
      </c>
      <c r="Y801" s="17" t="e">
        <f>VLOOKUP(A801,'Klasse omschrijving'!$A$1:$B$44,2,FALSE)</f>
        <v>#N/A</v>
      </c>
    </row>
    <row r="802" spans="1:25" ht="14.4" x14ac:dyDescent="0.3">
      <c r="A802" s="3" t="s">
        <v>454</v>
      </c>
      <c r="B802" s="3">
        <v>99987</v>
      </c>
      <c r="C802" s="3" t="s">
        <v>999</v>
      </c>
      <c r="D802" s="3" t="s">
        <v>1168</v>
      </c>
      <c r="E802" s="18">
        <v>40022</v>
      </c>
      <c r="F802" s="3"/>
      <c r="G802" s="3">
        <v>1</v>
      </c>
      <c r="H802" s="3">
        <v>1</v>
      </c>
      <c r="I802" s="3">
        <v>1</v>
      </c>
      <c r="J802" s="3"/>
      <c r="K802" s="3">
        <v>2</v>
      </c>
      <c r="L802" s="3">
        <v>3</v>
      </c>
      <c r="M802" s="3">
        <v>5</v>
      </c>
      <c r="N802" s="32">
        <v>43177</v>
      </c>
      <c r="O802" s="16">
        <f t="shared" si="42"/>
        <v>3</v>
      </c>
      <c r="P802" s="17">
        <f>COUNTIF($X:$X,X802)</f>
        <v>53</v>
      </c>
      <c r="Q802" s="17">
        <f>VLOOKUP("M"&amp;TEXT(G802,"0"),Punten!$A$1:$D$40,4,FALSE)</f>
        <v>8</v>
      </c>
      <c r="R802" s="17">
        <f>VLOOKUP("M"&amp;TEXT(H802,"0"),Punten!$A$1:$D$40,4,FALSE)</f>
        <v>8</v>
      </c>
      <c r="S802" s="17">
        <f>VLOOKUP("M"&amp;TEXT(I802,"0"),Punten!$A$1:$D$40,4,FALSE)</f>
        <v>8</v>
      </c>
      <c r="T802" s="17">
        <f>VLOOKUP("K"&amp;TEXT(K802,"0"),Punten!$A$1:$D$40,4,FALSE)</f>
        <v>5</v>
      </c>
      <c r="U802" s="17">
        <f>VLOOKUP("H"&amp;TEXT(L802,"0"),Punten!$A$1:$D$49,4,FALSE)</f>
        <v>5</v>
      </c>
      <c r="V802" s="17">
        <f>VLOOKUP("F"&amp;TEXT(M802,"0"),Punten!$A$1:$D$39,4,FALSE)</f>
        <v>17</v>
      </c>
      <c r="W802" s="17">
        <f t="shared" si="40"/>
        <v>51</v>
      </c>
      <c r="X802" s="17" t="str">
        <f t="shared" si="41"/>
        <v>43177B09</v>
      </c>
      <c r="Y802" s="17" t="e">
        <f>VLOOKUP(A802,'Klasse omschrijving'!$A$1:$B$44,2,FALSE)</f>
        <v>#N/A</v>
      </c>
    </row>
    <row r="803" spans="1:25" ht="14.4" x14ac:dyDescent="0.3">
      <c r="A803" s="3" t="s">
        <v>454</v>
      </c>
      <c r="B803" s="3">
        <v>24</v>
      </c>
      <c r="C803" s="3" t="s">
        <v>145</v>
      </c>
      <c r="D803" s="3" t="s">
        <v>450</v>
      </c>
      <c r="E803" s="18">
        <v>39924</v>
      </c>
      <c r="F803" s="3" t="s">
        <v>106</v>
      </c>
      <c r="G803" s="3">
        <v>2</v>
      </c>
      <c r="H803" s="3">
        <v>4</v>
      </c>
      <c r="I803" s="3">
        <v>2</v>
      </c>
      <c r="J803" s="3"/>
      <c r="K803" s="3">
        <v>3</v>
      </c>
      <c r="L803" s="3">
        <v>4</v>
      </c>
      <c r="M803" s="3">
        <v>6</v>
      </c>
      <c r="N803" s="32">
        <v>43177</v>
      </c>
      <c r="O803" s="16">
        <f t="shared" si="42"/>
        <v>8</v>
      </c>
      <c r="P803" s="17">
        <f>COUNTIF($X:$X,X803)</f>
        <v>53</v>
      </c>
      <c r="Q803" s="17">
        <f>VLOOKUP("M"&amp;TEXT(G803,"0"),Punten!$A$1:$D$40,4,FALSE)</f>
        <v>7</v>
      </c>
      <c r="R803" s="17">
        <f>VLOOKUP("M"&amp;TEXT(H803,"0"),Punten!$A$1:$D$40,4,FALSE)</f>
        <v>5</v>
      </c>
      <c r="S803" s="17">
        <f>VLOOKUP("M"&amp;TEXT(I803,"0"),Punten!$A$1:$D$40,4,FALSE)</f>
        <v>7</v>
      </c>
      <c r="T803" s="17">
        <f>VLOOKUP("K"&amp;TEXT(K803,"0"),Punten!$A$1:$D$40,4,FALSE)</f>
        <v>5</v>
      </c>
      <c r="U803" s="17">
        <f>VLOOKUP("H"&amp;TEXT(L803,"0"),Punten!$A$1:$D$49,4,FALSE)</f>
        <v>5</v>
      </c>
      <c r="V803" s="17">
        <f>VLOOKUP("F"&amp;TEXT(M803,"0"),Punten!$A$1:$D$39,4,FALSE)</f>
        <v>15</v>
      </c>
      <c r="W803" s="17">
        <f t="shared" si="40"/>
        <v>44</v>
      </c>
      <c r="X803" s="17" t="str">
        <f t="shared" si="41"/>
        <v>43177B09</v>
      </c>
      <c r="Y803" s="17" t="e">
        <f>VLOOKUP(A803,'Klasse omschrijving'!$A$1:$B$44,2,FALSE)</f>
        <v>#N/A</v>
      </c>
    </row>
    <row r="804" spans="1:25" ht="14.4" x14ac:dyDescent="0.3">
      <c r="A804" s="3" t="s">
        <v>454</v>
      </c>
      <c r="B804" s="3">
        <v>53304</v>
      </c>
      <c r="C804" s="3" t="s">
        <v>160</v>
      </c>
      <c r="D804" s="3" t="s">
        <v>439</v>
      </c>
      <c r="E804" s="18">
        <v>39814</v>
      </c>
      <c r="F804" s="3" t="s">
        <v>111</v>
      </c>
      <c r="G804" s="3">
        <v>2</v>
      </c>
      <c r="H804" s="3">
        <v>2</v>
      </c>
      <c r="I804" s="3">
        <v>2</v>
      </c>
      <c r="J804" s="3"/>
      <c r="K804" s="3">
        <v>3</v>
      </c>
      <c r="L804" s="3">
        <v>4</v>
      </c>
      <c r="M804" s="3">
        <v>7</v>
      </c>
      <c r="N804" s="32">
        <v>43177</v>
      </c>
      <c r="O804" s="16">
        <f t="shared" si="42"/>
        <v>6</v>
      </c>
      <c r="P804" s="17">
        <f>COUNTIF($X:$X,X804)</f>
        <v>53</v>
      </c>
      <c r="Q804" s="17">
        <f>VLOOKUP("M"&amp;TEXT(G804,"0"),Punten!$A$1:$D$40,4,FALSE)</f>
        <v>7</v>
      </c>
      <c r="R804" s="17">
        <f>VLOOKUP("M"&amp;TEXT(H804,"0"),Punten!$A$1:$D$40,4,FALSE)</f>
        <v>7</v>
      </c>
      <c r="S804" s="17">
        <f>VLOOKUP("M"&amp;TEXT(I804,"0"),Punten!$A$1:$D$40,4,FALSE)</f>
        <v>7</v>
      </c>
      <c r="T804" s="17">
        <f>VLOOKUP("K"&amp;TEXT(K804,"0"),Punten!$A$1:$D$40,4,FALSE)</f>
        <v>5</v>
      </c>
      <c r="U804" s="17">
        <f>VLOOKUP("H"&amp;TEXT(L804,"0"),Punten!$A$1:$D$49,4,FALSE)</f>
        <v>5</v>
      </c>
      <c r="V804" s="17">
        <f>VLOOKUP("F"&amp;TEXT(M804,"0"),Punten!$A$1:$D$39,4,FALSE)</f>
        <v>13</v>
      </c>
      <c r="W804" s="17">
        <f t="shared" si="40"/>
        <v>44</v>
      </c>
      <c r="X804" s="17" t="str">
        <f t="shared" si="41"/>
        <v>43177B09</v>
      </c>
      <c r="Y804" s="17" t="e">
        <f>VLOOKUP(A804,'Klasse omschrijving'!$A$1:$B$44,2,FALSE)</f>
        <v>#N/A</v>
      </c>
    </row>
    <row r="805" spans="1:25" ht="14.4" x14ac:dyDescent="0.3">
      <c r="A805" s="3" t="s">
        <v>454</v>
      </c>
      <c r="B805" s="3">
        <v>2375</v>
      </c>
      <c r="C805" s="3" t="s">
        <v>129</v>
      </c>
      <c r="D805" s="3" t="s">
        <v>452</v>
      </c>
      <c r="E805" s="18">
        <v>39901</v>
      </c>
      <c r="F805" s="3" t="s">
        <v>997</v>
      </c>
      <c r="G805" s="3">
        <v>4</v>
      </c>
      <c r="H805" s="3">
        <v>2</v>
      </c>
      <c r="I805" s="3">
        <v>3</v>
      </c>
      <c r="J805" s="3"/>
      <c r="K805" s="3">
        <v>3</v>
      </c>
      <c r="L805" s="3">
        <v>3</v>
      </c>
      <c r="M805" s="3">
        <v>8</v>
      </c>
      <c r="N805" s="32">
        <v>43177</v>
      </c>
      <c r="O805" s="16">
        <f t="shared" si="42"/>
        <v>9</v>
      </c>
      <c r="P805" s="17">
        <f>COUNTIF($X:$X,X805)</f>
        <v>53</v>
      </c>
      <c r="Q805" s="17">
        <f>VLOOKUP("M"&amp;TEXT(G805,"0"),Punten!$A$1:$D$40,4,FALSE)</f>
        <v>5</v>
      </c>
      <c r="R805" s="17">
        <f>VLOOKUP("M"&amp;TEXT(H805,"0"),Punten!$A$1:$D$40,4,FALSE)</f>
        <v>7</v>
      </c>
      <c r="S805" s="17">
        <f>VLOOKUP("M"&amp;TEXT(I805,"0"),Punten!$A$1:$D$40,4,FALSE)</f>
        <v>6</v>
      </c>
      <c r="T805" s="17">
        <f>VLOOKUP("K"&amp;TEXT(K805,"0"),Punten!$A$1:$D$40,4,FALSE)</f>
        <v>5</v>
      </c>
      <c r="U805" s="17">
        <f>VLOOKUP("H"&amp;TEXT(L805,"0"),Punten!$A$1:$D$49,4,FALSE)</f>
        <v>5</v>
      </c>
      <c r="V805" s="17">
        <f>VLOOKUP("F"&amp;TEXT(M805,"0"),Punten!$A$1:$D$39,4,FALSE)</f>
        <v>11</v>
      </c>
      <c r="W805" s="17">
        <f t="shared" si="40"/>
        <v>39</v>
      </c>
      <c r="X805" s="17" t="str">
        <f t="shared" si="41"/>
        <v>43177B09</v>
      </c>
      <c r="Y805" s="17" t="e">
        <f>VLOOKUP(A805,'Klasse omschrijving'!$A$1:$B$44,2,FALSE)</f>
        <v>#N/A</v>
      </c>
    </row>
    <row r="806" spans="1:25" ht="14.4" x14ac:dyDescent="0.3">
      <c r="A806" s="3" t="s">
        <v>454</v>
      </c>
      <c r="B806" s="3">
        <v>48823</v>
      </c>
      <c r="C806" s="3" t="s">
        <v>131</v>
      </c>
      <c r="D806" s="3" t="s">
        <v>642</v>
      </c>
      <c r="E806" s="18">
        <v>39816</v>
      </c>
      <c r="F806" s="3" t="s">
        <v>136</v>
      </c>
      <c r="G806" s="3">
        <v>1</v>
      </c>
      <c r="H806" s="3">
        <v>1</v>
      </c>
      <c r="I806" s="3">
        <v>1</v>
      </c>
      <c r="J806" s="3"/>
      <c r="K806" s="3">
        <v>2</v>
      </c>
      <c r="L806" s="3">
        <v>5</v>
      </c>
      <c r="M806" s="3"/>
      <c r="N806" s="32">
        <v>43177</v>
      </c>
      <c r="O806" s="16">
        <f t="shared" si="42"/>
        <v>3</v>
      </c>
      <c r="P806" s="17">
        <f>COUNTIF($X:$X,X806)</f>
        <v>53</v>
      </c>
      <c r="Q806" s="17">
        <f>VLOOKUP("M"&amp;TEXT(G806,"0"),Punten!$A$1:$D$40,4,FALSE)</f>
        <v>8</v>
      </c>
      <c r="R806" s="17">
        <f>VLOOKUP("M"&amp;TEXT(H806,"0"),Punten!$A$1:$D$40,4,FALSE)</f>
        <v>8</v>
      </c>
      <c r="S806" s="17">
        <f>VLOOKUP("M"&amp;TEXT(I806,"0"),Punten!$A$1:$D$40,4,FALSE)</f>
        <v>8</v>
      </c>
      <c r="T806" s="17">
        <f>VLOOKUP("K"&amp;TEXT(K806,"0"),Punten!$A$1:$D$40,4,FALSE)</f>
        <v>5</v>
      </c>
      <c r="U806" s="17">
        <f>VLOOKUP("H"&amp;TEXT(L806,"0"),Punten!$A$1:$D$49,4,FALSE)</f>
        <v>4</v>
      </c>
      <c r="V806" s="17">
        <f>VLOOKUP("F"&amp;TEXT(M806,"0"),Punten!$A$1:$D$39,4,FALSE)</f>
        <v>0</v>
      </c>
      <c r="W806" s="17">
        <f t="shared" si="40"/>
        <v>33</v>
      </c>
      <c r="X806" s="17" t="str">
        <f t="shared" si="41"/>
        <v>43177B09</v>
      </c>
      <c r="Y806" s="17" t="e">
        <f>VLOOKUP(A806,'Klasse omschrijving'!$A$1:$B$44,2,FALSE)</f>
        <v>#N/A</v>
      </c>
    </row>
    <row r="807" spans="1:25" ht="14.4" x14ac:dyDescent="0.3">
      <c r="A807" s="3" t="s">
        <v>454</v>
      </c>
      <c r="B807" s="3">
        <v>1968</v>
      </c>
      <c r="C807" s="3" t="s">
        <v>87</v>
      </c>
      <c r="D807" s="3" t="s">
        <v>440</v>
      </c>
      <c r="E807" s="18">
        <v>39821</v>
      </c>
      <c r="F807" s="3" t="s">
        <v>78</v>
      </c>
      <c r="G807" s="3">
        <v>3</v>
      </c>
      <c r="H807" s="3">
        <v>3</v>
      </c>
      <c r="I807" s="3">
        <v>2</v>
      </c>
      <c r="J807" s="3"/>
      <c r="K807" s="3">
        <v>2</v>
      </c>
      <c r="L807" s="3">
        <v>5</v>
      </c>
      <c r="M807" s="3"/>
      <c r="N807" s="32">
        <v>43177</v>
      </c>
      <c r="O807" s="16">
        <f t="shared" si="42"/>
        <v>8</v>
      </c>
      <c r="P807" s="17">
        <f>COUNTIF($X:$X,X807)</f>
        <v>53</v>
      </c>
      <c r="Q807" s="17">
        <f>VLOOKUP("M"&amp;TEXT(G807,"0"),Punten!$A$1:$D$40,4,FALSE)</f>
        <v>6</v>
      </c>
      <c r="R807" s="17">
        <f>VLOOKUP("M"&amp;TEXT(H807,"0"),Punten!$A$1:$D$40,4,FALSE)</f>
        <v>6</v>
      </c>
      <c r="S807" s="17">
        <f>VLOOKUP("M"&amp;TEXT(I807,"0"),Punten!$A$1:$D$40,4,FALSE)</f>
        <v>7</v>
      </c>
      <c r="T807" s="17">
        <f>VLOOKUP("K"&amp;TEXT(K807,"0"),Punten!$A$1:$D$40,4,FALSE)</f>
        <v>5</v>
      </c>
      <c r="U807" s="17">
        <f>VLOOKUP("H"&amp;TEXT(L807,"0"),Punten!$A$1:$D$49,4,FALSE)</f>
        <v>4</v>
      </c>
      <c r="V807" s="17">
        <f>VLOOKUP("F"&amp;TEXT(M807,"0"),Punten!$A$1:$D$39,4,FALSE)</f>
        <v>0</v>
      </c>
      <c r="W807" s="17">
        <f t="shared" si="40"/>
        <v>28</v>
      </c>
      <c r="X807" s="17" t="str">
        <f t="shared" si="41"/>
        <v>43177B09</v>
      </c>
      <c r="Y807" s="17" t="e">
        <f>VLOOKUP(A807,'Klasse omschrijving'!$A$1:$B$44,2,FALSE)</f>
        <v>#N/A</v>
      </c>
    </row>
    <row r="808" spans="1:25" ht="14.4" x14ac:dyDescent="0.3">
      <c r="A808" s="3" t="s">
        <v>454</v>
      </c>
      <c r="B808" s="3">
        <v>46388</v>
      </c>
      <c r="C808" s="3" t="s">
        <v>135</v>
      </c>
      <c r="D808" s="3" t="s">
        <v>429</v>
      </c>
      <c r="E808" s="18">
        <v>40173</v>
      </c>
      <c r="F808" s="3" t="s">
        <v>86</v>
      </c>
      <c r="G808" s="3">
        <v>1</v>
      </c>
      <c r="H808" s="3">
        <v>1</v>
      </c>
      <c r="I808" s="3">
        <v>1</v>
      </c>
      <c r="J808" s="3"/>
      <c r="K808" s="3">
        <v>2</v>
      </c>
      <c r="L808" s="3">
        <v>6</v>
      </c>
      <c r="M808" s="3"/>
      <c r="N808" s="32">
        <v>43177</v>
      </c>
      <c r="O808" s="16">
        <f t="shared" si="42"/>
        <v>3</v>
      </c>
      <c r="P808" s="17">
        <f>COUNTIF($X:$X,X808)</f>
        <v>53</v>
      </c>
      <c r="Q808" s="17">
        <f>VLOOKUP("M"&amp;TEXT(G808,"0"),Punten!$A$1:$D$40,4,FALSE)</f>
        <v>8</v>
      </c>
      <c r="R808" s="17">
        <f>VLOOKUP("M"&amp;TEXT(H808,"0"),Punten!$A$1:$D$40,4,FALSE)</f>
        <v>8</v>
      </c>
      <c r="S808" s="17">
        <f>VLOOKUP("M"&amp;TEXT(I808,"0"),Punten!$A$1:$D$40,4,FALSE)</f>
        <v>8</v>
      </c>
      <c r="T808" s="17">
        <f>VLOOKUP("K"&amp;TEXT(K808,"0"),Punten!$A$1:$D$40,4,FALSE)</f>
        <v>5</v>
      </c>
      <c r="U808" s="17">
        <f>VLOOKUP("H"&amp;TEXT(L808,"0"),Punten!$A$1:$D$49,4,FALSE)</f>
        <v>3</v>
      </c>
      <c r="V808" s="17">
        <f>VLOOKUP("F"&amp;TEXT(M808,"0"),Punten!$A$1:$D$39,4,FALSE)</f>
        <v>0</v>
      </c>
      <c r="W808" s="17">
        <f t="shared" si="40"/>
        <v>32</v>
      </c>
      <c r="X808" s="17" t="str">
        <f t="shared" si="41"/>
        <v>43177B09</v>
      </c>
      <c r="Y808" s="17" t="e">
        <f>VLOOKUP(A808,'Klasse omschrijving'!$A$1:$B$44,2,FALSE)</f>
        <v>#N/A</v>
      </c>
    </row>
    <row r="809" spans="1:25" ht="14.4" x14ac:dyDescent="0.3">
      <c r="A809" s="3" t="s">
        <v>454</v>
      </c>
      <c r="B809" s="3">
        <v>51515</v>
      </c>
      <c r="C809" s="3" t="s">
        <v>100</v>
      </c>
      <c r="D809" s="3" t="s">
        <v>453</v>
      </c>
      <c r="E809" s="18">
        <v>40083</v>
      </c>
      <c r="F809" s="3" t="s">
        <v>132</v>
      </c>
      <c r="G809" s="3">
        <v>2</v>
      </c>
      <c r="H809" s="3">
        <v>2</v>
      </c>
      <c r="I809" s="3">
        <v>3</v>
      </c>
      <c r="J809" s="3"/>
      <c r="K809" s="3">
        <v>4</v>
      </c>
      <c r="L809" s="3">
        <v>6</v>
      </c>
      <c r="M809" s="3"/>
      <c r="N809" s="32">
        <v>43177</v>
      </c>
      <c r="O809" s="16">
        <f t="shared" si="42"/>
        <v>7</v>
      </c>
      <c r="P809" s="17">
        <f>COUNTIF($X:$X,X809)</f>
        <v>53</v>
      </c>
      <c r="Q809" s="17">
        <f>VLOOKUP("M"&amp;TEXT(G809,"0"),Punten!$A$1:$D$40,4,FALSE)</f>
        <v>7</v>
      </c>
      <c r="R809" s="17">
        <f>VLOOKUP("M"&amp;TEXT(H809,"0"),Punten!$A$1:$D$40,4,FALSE)</f>
        <v>7</v>
      </c>
      <c r="S809" s="17">
        <f>VLOOKUP("M"&amp;TEXT(I809,"0"),Punten!$A$1:$D$40,4,FALSE)</f>
        <v>6</v>
      </c>
      <c r="T809" s="17">
        <f>VLOOKUP("K"&amp;TEXT(K809,"0"),Punten!$A$1:$D$40,4,FALSE)</f>
        <v>5</v>
      </c>
      <c r="U809" s="17">
        <f>VLOOKUP("H"&amp;TEXT(L809,"0"),Punten!$A$1:$D$49,4,FALSE)</f>
        <v>3</v>
      </c>
      <c r="V809" s="17">
        <f>VLOOKUP("F"&amp;TEXT(M809,"0"),Punten!$A$1:$D$39,4,FALSE)</f>
        <v>0</v>
      </c>
      <c r="W809" s="17">
        <f t="shared" si="40"/>
        <v>28</v>
      </c>
      <c r="X809" s="17" t="str">
        <f t="shared" si="41"/>
        <v>43177B09</v>
      </c>
      <c r="Y809" s="17" t="e">
        <f>VLOOKUP(A809,'Klasse omschrijving'!$A$1:$B$44,2,FALSE)</f>
        <v>#N/A</v>
      </c>
    </row>
    <row r="810" spans="1:25" ht="14.4" x14ac:dyDescent="0.3">
      <c r="A810" s="3" t="s">
        <v>454</v>
      </c>
      <c r="B810" s="3">
        <v>1791</v>
      </c>
      <c r="C810" s="3" t="s">
        <v>153</v>
      </c>
      <c r="D810" s="3" t="s">
        <v>423</v>
      </c>
      <c r="E810" s="18">
        <v>39832</v>
      </c>
      <c r="F810" s="3" t="s">
        <v>424</v>
      </c>
      <c r="G810" s="3">
        <v>3</v>
      </c>
      <c r="H810" s="3">
        <v>5</v>
      </c>
      <c r="I810" s="3">
        <v>3</v>
      </c>
      <c r="J810" s="3"/>
      <c r="K810" s="3">
        <v>3</v>
      </c>
      <c r="L810" s="3">
        <v>7</v>
      </c>
      <c r="M810" s="3"/>
      <c r="N810" s="32">
        <v>43177</v>
      </c>
      <c r="O810" s="16">
        <f t="shared" si="42"/>
        <v>11</v>
      </c>
      <c r="P810" s="17">
        <f>COUNTIF($X:$X,X810)</f>
        <v>53</v>
      </c>
      <c r="Q810" s="17">
        <f>VLOOKUP("M"&amp;TEXT(G810,"0"),Punten!$A$1:$D$40,4,FALSE)</f>
        <v>6</v>
      </c>
      <c r="R810" s="17">
        <f>VLOOKUP("M"&amp;TEXT(H810,"0"),Punten!$A$1:$D$40,4,FALSE)</f>
        <v>4</v>
      </c>
      <c r="S810" s="17">
        <f>VLOOKUP("M"&amp;TEXT(I810,"0"),Punten!$A$1:$D$40,4,FALSE)</f>
        <v>6</v>
      </c>
      <c r="T810" s="17">
        <f>VLOOKUP("K"&amp;TEXT(K810,"0"),Punten!$A$1:$D$40,4,FALSE)</f>
        <v>5</v>
      </c>
      <c r="U810" s="17">
        <f>VLOOKUP("H"&amp;TEXT(L810,"0"),Punten!$A$1:$D$49,4,FALSE)</f>
        <v>2</v>
      </c>
      <c r="V810" s="17">
        <f>VLOOKUP("F"&amp;TEXT(M810,"0"),Punten!$A$1:$D$39,4,FALSE)</f>
        <v>0</v>
      </c>
      <c r="W810" s="17">
        <f t="shared" si="40"/>
        <v>23</v>
      </c>
      <c r="X810" s="17" t="str">
        <f t="shared" si="41"/>
        <v>43177B09</v>
      </c>
      <c r="Y810" s="17" t="e">
        <f>VLOOKUP(A810,'Klasse omschrijving'!$A$1:$B$44,2,FALSE)</f>
        <v>#N/A</v>
      </c>
    </row>
    <row r="811" spans="1:25" ht="14.4" x14ac:dyDescent="0.3">
      <c r="A811" s="3" t="s">
        <v>454</v>
      </c>
      <c r="B811" s="3">
        <v>44948</v>
      </c>
      <c r="C811" s="3" t="s">
        <v>79</v>
      </c>
      <c r="D811" s="3" t="s">
        <v>451</v>
      </c>
      <c r="E811" s="18">
        <v>39999</v>
      </c>
      <c r="F811" s="3" t="s">
        <v>86</v>
      </c>
      <c r="G811" s="3">
        <v>4</v>
      </c>
      <c r="H811" s="3">
        <v>3</v>
      </c>
      <c r="I811" s="3">
        <v>5</v>
      </c>
      <c r="J811" s="3"/>
      <c r="K811" s="3">
        <v>4</v>
      </c>
      <c r="L811" s="3">
        <v>7</v>
      </c>
      <c r="M811" s="3"/>
      <c r="N811" s="32">
        <v>43177</v>
      </c>
      <c r="O811" s="16">
        <f t="shared" si="42"/>
        <v>12</v>
      </c>
      <c r="P811" s="17">
        <f>COUNTIF($X:$X,X811)</f>
        <v>53</v>
      </c>
      <c r="Q811" s="17">
        <f>VLOOKUP("M"&amp;TEXT(G811,"0"),Punten!$A$1:$D$40,4,FALSE)</f>
        <v>5</v>
      </c>
      <c r="R811" s="17">
        <f>VLOOKUP("M"&amp;TEXT(H811,"0"),Punten!$A$1:$D$40,4,FALSE)</f>
        <v>6</v>
      </c>
      <c r="S811" s="17">
        <f>VLOOKUP("M"&amp;TEXT(I811,"0"),Punten!$A$1:$D$40,4,FALSE)</f>
        <v>4</v>
      </c>
      <c r="T811" s="17">
        <f>VLOOKUP("K"&amp;TEXT(K811,"0"),Punten!$A$1:$D$40,4,FALSE)</f>
        <v>5</v>
      </c>
      <c r="U811" s="17">
        <f>VLOOKUP("H"&amp;TEXT(L811,"0"),Punten!$A$1:$D$49,4,FALSE)</f>
        <v>2</v>
      </c>
      <c r="V811" s="17">
        <f>VLOOKUP("F"&amp;TEXT(M811,"0"),Punten!$A$1:$D$39,4,FALSE)</f>
        <v>0</v>
      </c>
      <c r="W811" s="17">
        <f t="shared" si="40"/>
        <v>22</v>
      </c>
      <c r="X811" s="17" t="str">
        <f t="shared" si="41"/>
        <v>43177B09</v>
      </c>
      <c r="Y811" s="17" t="e">
        <f>VLOOKUP(A811,'Klasse omschrijving'!$A$1:$B$44,2,FALSE)</f>
        <v>#N/A</v>
      </c>
    </row>
    <row r="812" spans="1:25" ht="14.4" x14ac:dyDescent="0.3">
      <c r="A812" s="3" t="s">
        <v>454</v>
      </c>
      <c r="B812" s="3">
        <v>44162</v>
      </c>
      <c r="C812" s="3" t="s">
        <v>124</v>
      </c>
      <c r="D812" s="3" t="s">
        <v>446</v>
      </c>
      <c r="E812" s="18">
        <v>39929</v>
      </c>
      <c r="F812" s="3" t="s">
        <v>106</v>
      </c>
      <c r="G812" s="3">
        <v>2</v>
      </c>
      <c r="H812" s="3">
        <v>2</v>
      </c>
      <c r="I812" s="3">
        <v>2</v>
      </c>
      <c r="J812" s="3"/>
      <c r="K812" s="3">
        <v>4</v>
      </c>
      <c r="L812" s="3">
        <v>8</v>
      </c>
      <c r="M812" s="3"/>
      <c r="N812" s="32">
        <v>43177</v>
      </c>
      <c r="O812" s="16">
        <f t="shared" si="42"/>
        <v>6</v>
      </c>
      <c r="P812" s="17">
        <f>COUNTIF($X:$X,X812)</f>
        <v>53</v>
      </c>
      <c r="Q812" s="17">
        <f>VLOOKUP("M"&amp;TEXT(G812,"0"),Punten!$A$1:$D$40,4,FALSE)</f>
        <v>7</v>
      </c>
      <c r="R812" s="17">
        <f>VLOOKUP("M"&amp;TEXT(H812,"0"),Punten!$A$1:$D$40,4,FALSE)</f>
        <v>7</v>
      </c>
      <c r="S812" s="17">
        <f>VLOOKUP("M"&amp;TEXT(I812,"0"),Punten!$A$1:$D$40,4,FALSE)</f>
        <v>7</v>
      </c>
      <c r="T812" s="17">
        <f>VLOOKUP("K"&amp;TEXT(K812,"0"),Punten!$A$1:$D$40,4,FALSE)</f>
        <v>5</v>
      </c>
      <c r="U812" s="17">
        <f>VLOOKUP("H"&amp;TEXT(L812,"0"),Punten!$A$1:$D$49,4,FALSE)</f>
        <v>1</v>
      </c>
      <c r="V812" s="17">
        <f>VLOOKUP("F"&amp;TEXT(M812,"0"),Punten!$A$1:$D$39,4,FALSE)</f>
        <v>0</v>
      </c>
      <c r="W812" s="17">
        <f t="shared" si="40"/>
        <v>27</v>
      </c>
      <c r="X812" s="17" t="str">
        <f t="shared" si="41"/>
        <v>43177B09</v>
      </c>
      <c r="Y812" s="17" t="e">
        <f>VLOOKUP(A812,'Klasse omschrijving'!$A$1:$B$44,2,FALSE)</f>
        <v>#N/A</v>
      </c>
    </row>
    <row r="813" spans="1:25" ht="14.4" x14ac:dyDescent="0.3">
      <c r="A813" s="3" t="s">
        <v>454</v>
      </c>
      <c r="B813" s="3">
        <v>44135</v>
      </c>
      <c r="C813" s="3" t="s">
        <v>88</v>
      </c>
      <c r="D813" s="3" t="s">
        <v>442</v>
      </c>
      <c r="E813" s="18">
        <v>39953</v>
      </c>
      <c r="F813" s="3" t="s">
        <v>71</v>
      </c>
      <c r="G813" s="3">
        <v>2</v>
      </c>
      <c r="H813" s="3">
        <v>2</v>
      </c>
      <c r="I813" s="3">
        <v>2</v>
      </c>
      <c r="J813" s="3"/>
      <c r="K813" s="3">
        <v>5</v>
      </c>
      <c r="L813" s="3">
        <v>8</v>
      </c>
      <c r="M813" s="3"/>
      <c r="N813" s="32">
        <v>43177</v>
      </c>
      <c r="O813" s="16">
        <f t="shared" si="42"/>
        <v>6</v>
      </c>
      <c r="P813" s="17">
        <f>COUNTIF($X:$X,X813)</f>
        <v>53</v>
      </c>
      <c r="Q813" s="17">
        <f>VLOOKUP("M"&amp;TEXT(G813,"0"),Punten!$A$1:$D$40,4,FALSE)</f>
        <v>7</v>
      </c>
      <c r="R813" s="17">
        <f>VLOOKUP("M"&amp;TEXT(H813,"0"),Punten!$A$1:$D$40,4,FALSE)</f>
        <v>7</v>
      </c>
      <c r="S813" s="17">
        <f>VLOOKUP("M"&amp;TEXT(I813,"0"),Punten!$A$1:$D$40,4,FALSE)</f>
        <v>7</v>
      </c>
      <c r="T813" s="17">
        <f>VLOOKUP("K"&amp;TEXT(K813,"0"),Punten!$A$1:$D$40,4,FALSE)</f>
        <v>4</v>
      </c>
      <c r="U813" s="17">
        <f>VLOOKUP("H"&amp;TEXT(L813,"0"),Punten!$A$1:$D$49,4,FALSE)</f>
        <v>1</v>
      </c>
      <c r="V813" s="17">
        <f>VLOOKUP("F"&amp;TEXT(M813,"0"),Punten!$A$1:$D$39,4,FALSE)</f>
        <v>0</v>
      </c>
      <c r="W813" s="17">
        <f t="shared" si="40"/>
        <v>26</v>
      </c>
      <c r="X813" s="17" t="str">
        <f t="shared" si="41"/>
        <v>43177B09</v>
      </c>
      <c r="Y813" s="17" t="e">
        <f>VLOOKUP(A813,'Klasse omschrijving'!$A$1:$B$44,2,FALSE)</f>
        <v>#N/A</v>
      </c>
    </row>
    <row r="814" spans="1:25" ht="14.4" x14ac:dyDescent="0.3">
      <c r="A814" s="3" t="s">
        <v>454</v>
      </c>
      <c r="B814" s="3">
        <v>43058</v>
      </c>
      <c r="C814" s="3" t="s">
        <v>144</v>
      </c>
      <c r="D814" s="3" t="s">
        <v>1005</v>
      </c>
      <c r="E814" s="18">
        <v>40157</v>
      </c>
      <c r="F814" s="3" t="s">
        <v>806</v>
      </c>
      <c r="G814" s="3">
        <v>1</v>
      </c>
      <c r="H814" s="3">
        <v>1</v>
      </c>
      <c r="I814" s="3">
        <v>1</v>
      </c>
      <c r="J814" s="3"/>
      <c r="K814" s="3">
        <v>5</v>
      </c>
      <c r="L814" s="3"/>
      <c r="M814" s="3"/>
      <c r="N814" s="32">
        <v>43177</v>
      </c>
      <c r="O814" s="16">
        <f t="shared" si="42"/>
        <v>3</v>
      </c>
      <c r="P814" s="17">
        <f>COUNTIF($X:$X,X814)</f>
        <v>53</v>
      </c>
      <c r="Q814" s="17">
        <f>VLOOKUP("M"&amp;TEXT(G814,"0"),Punten!$A$1:$D$40,4,FALSE)</f>
        <v>8</v>
      </c>
      <c r="R814" s="17">
        <f>VLOOKUP("M"&amp;TEXT(H814,"0"),Punten!$A$1:$D$40,4,FALSE)</f>
        <v>8</v>
      </c>
      <c r="S814" s="17">
        <f>VLOOKUP("M"&amp;TEXT(I814,"0"),Punten!$A$1:$D$40,4,FALSE)</f>
        <v>8</v>
      </c>
      <c r="T814" s="17">
        <f>VLOOKUP("K"&amp;TEXT(K814,"0"),Punten!$A$1:$D$40,4,FALSE)</f>
        <v>4</v>
      </c>
      <c r="U814" s="17">
        <f>VLOOKUP("H"&amp;TEXT(L814,"0"),Punten!$A$1:$D$49,4,FALSE)</f>
        <v>0</v>
      </c>
      <c r="V814" s="17">
        <f>VLOOKUP("F"&amp;TEXT(M814,"0"),Punten!$A$1:$D$39,4,FALSE)</f>
        <v>0</v>
      </c>
      <c r="W814" s="17">
        <f t="shared" si="40"/>
        <v>28</v>
      </c>
      <c r="X814" s="17" t="str">
        <f t="shared" si="41"/>
        <v>43177B09</v>
      </c>
      <c r="Y814" s="17" t="e">
        <f>VLOOKUP(A814,'Klasse omschrijving'!$A$1:$B$44,2,FALSE)</f>
        <v>#N/A</v>
      </c>
    </row>
    <row r="815" spans="1:25" ht="14.4" x14ac:dyDescent="0.3">
      <c r="A815" s="3" t="s">
        <v>454</v>
      </c>
      <c r="B815" s="3">
        <v>41760</v>
      </c>
      <c r="C815" s="3" t="s">
        <v>147</v>
      </c>
      <c r="D815" s="3" t="s">
        <v>640</v>
      </c>
      <c r="E815" s="18">
        <v>39907</v>
      </c>
      <c r="F815" s="3" t="s">
        <v>94</v>
      </c>
      <c r="G815" s="3">
        <v>4</v>
      </c>
      <c r="H815" s="3">
        <v>3</v>
      </c>
      <c r="I815" s="3">
        <v>2</v>
      </c>
      <c r="J815" s="3"/>
      <c r="K815" s="3">
        <v>5</v>
      </c>
      <c r="L815" s="3"/>
      <c r="M815" s="3"/>
      <c r="N815" s="32">
        <v>43177</v>
      </c>
      <c r="O815" s="16">
        <f t="shared" si="42"/>
        <v>9</v>
      </c>
      <c r="P815" s="17">
        <f>COUNTIF($X:$X,X815)</f>
        <v>53</v>
      </c>
      <c r="Q815" s="17">
        <f>VLOOKUP("M"&amp;TEXT(G815,"0"),Punten!$A$1:$D$40,4,FALSE)</f>
        <v>5</v>
      </c>
      <c r="R815" s="17">
        <f>VLOOKUP("M"&amp;TEXT(H815,"0"),Punten!$A$1:$D$40,4,FALSE)</f>
        <v>6</v>
      </c>
      <c r="S815" s="17">
        <f>VLOOKUP("M"&amp;TEXT(I815,"0"),Punten!$A$1:$D$40,4,FALSE)</f>
        <v>7</v>
      </c>
      <c r="T815" s="17">
        <f>VLOOKUP("K"&amp;TEXT(K815,"0"),Punten!$A$1:$D$40,4,FALSE)</f>
        <v>4</v>
      </c>
      <c r="U815" s="17">
        <f>VLOOKUP("H"&amp;TEXT(L815,"0"),Punten!$A$1:$D$49,4,FALSE)</f>
        <v>0</v>
      </c>
      <c r="V815" s="17">
        <f>VLOOKUP("F"&amp;TEXT(M815,"0"),Punten!$A$1:$D$39,4,FALSE)</f>
        <v>0</v>
      </c>
      <c r="W815" s="17">
        <f t="shared" si="40"/>
        <v>22</v>
      </c>
      <c r="X815" s="17" t="str">
        <f t="shared" si="41"/>
        <v>43177B09</v>
      </c>
      <c r="Y815" s="17" t="e">
        <f>VLOOKUP(A815,'Klasse omschrijving'!$A$1:$B$44,2,FALSE)</f>
        <v>#N/A</v>
      </c>
    </row>
    <row r="816" spans="1:25" ht="14.4" x14ac:dyDescent="0.3">
      <c r="A816" s="3" t="s">
        <v>454</v>
      </c>
      <c r="B816" s="3">
        <v>47653</v>
      </c>
      <c r="C816" s="3" t="s">
        <v>171</v>
      </c>
      <c r="D816" s="3" t="s">
        <v>1169</v>
      </c>
      <c r="E816" s="18">
        <v>40149</v>
      </c>
      <c r="F816" s="3" t="s">
        <v>1170</v>
      </c>
      <c r="G816" s="3">
        <v>2</v>
      </c>
      <c r="H816" s="3">
        <v>2</v>
      </c>
      <c r="I816" s="3">
        <v>6</v>
      </c>
      <c r="J816" s="3"/>
      <c r="K816" s="3">
        <v>5</v>
      </c>
      <c r="L816" s="3"/>
      <c r="M816" s="3"/>
      <c r="N816" s="32">
        <v>43177</v>
      </c>
      <c r="O816" s="16">
        <f t="shared" si="42"/>
        <v>10</v>
      </c>
      <c r="P816" s="17">
        <f>COUNTIF($X:$X,X816)</f>
        <v>53</v>
      </c>
      <c r="Q816" s="17">
        <f>VLOOKUP("M"&amp;TEXT(G816,"0"),Punten!$A$1:$D$40,4,FALSE)</f>
        <v>7</v>
      </c>
      <c r="R816" s="17">
        <f>VLOOKUP("M"&amp;TEXT(H816,"0"),Punten!$A$1:$D$40,4,FALSE)</f>
        <v>7</v>
      </c>
      <c r="S816" s="17">
        <f>VLOOKUP("M"&amp;TEXT(I816,"0"),Punten!$A$1:$D$40,4,FALSE)</f>
        <v>3</v>
      </c>
      <c r="T816" s="17">
        <f>VLOOKUP("K"&amp;TEXT(K816,"0"),Punten!$A$1:$D$40,4,FALSE)</f>
        <v>4</v>
      </c>
      <c r="U816" s="17">
        <f>VLOOKUP("H"&amp;TEXT(L816,"0"),Punten!$A$1:$D$49,4,FALSE)</f>
        <v>0</v>
      </c>
      <c r="V816" s="17">
        <f>VLOOKUP("F"&amp;TEXT(M816,"0"),Punten!$A$1:$D$39,4,FALSE)</f>
        <v>0</v>
      </c>
      <c r="W816" s="17">
        <f t="shared" si="40"/>
        <v>21</v>
      </c>
      <c r="X816" s="17" t="str">
        <f t="shared" si="41"/>
        <v>43177B09</v>
      </c>
      <c r="Y816" s="17" t="e">
        <f>VLOOKUP(A816,'Klasse omschrijving'!$A$1:$B$44,2,FALSE)</f>
        <v>#N/A</v>
      </c>
    </row>
    <row r="817" spans="1:25" ht="14.4" x14ac:dyDescent="0.3">
      <c r="A817" s="3" t="s">
        <v>454</v>
      </c>
      <c r="B817" s="3">
        <v>51350</v>
      </c>
      <c r="C817" s="3" t="s">
        <v>77</v>
      </c>
      <c r="D817" s="3" t="s">
        <v>433</v>
      </c>
      <c r="E817" s="18">
        <v>39901</v>
      </c>
      <c r="F817" s="3" t="s">
        <v>84</v>
      </c>
      <c r="G817" s="3">
        <v>3</v>
      </c>
      <c r="H817" s="3">
        <v>4</v>
      </c>
      <c r="I817" s="3">
        <v>3</v>
      </c>
      <c r="J817" s="3"/>
      <c r="K817" s="3">
        <v>6</v>
      </c>
      <c r="L817" s="3"/>
      <c r="M817" s="3"/>
      <c r="N817" s="32">
        <v>43177</v>
      </c>
      <c r="O817" s="16">
        <f t="shared" si="42"/>
        <v>10</v>
      </c>
      <c r="P817" s="17">
        <f>COUNTIF($X:$X,X817)</f>
        <v>53</v>
      </c>
      <c r="Q817" s="17">
        <f>VLOOKUP("M"&amp;TEXT(G817,"0"),Punten!$A$1:$D$40,4,FALSE)</f>
        <v>6</v>
      </c>
      <c r="R817" s="17">
        <f>VLOOKUP("M"&amp;TEXT(H817,"0"),Punten!$A$1:$D$40,4,FALSE)</f>
        <v>5</v>
      </c>
      <c r="S817" s="17">
        <f>VLOOKUP("M"&amp;TEXT(I817,"0"),Punten!$A$1:$D$40,4,FALSE)</f>
        <v>6</v>
      </c>
      <c r="T817" s="17">
        <f>VLOOKUP("K"&amp;TEXT(K817,"0"),Punten!$A$1:$D$40,4,FALSE)</f>
        <v>3</v>
      </c>
      <c r="U817" s="17">
        <f>VLOOKUP("H"&amp;TEXT(L817,"0"),Punten!$A$1:$D$49,4,FALSE)</f>
        <v>0</v>
      </c>
      <c r="V817" s="17">
        <f>VLOOKUP("F"&amp;TEXT(M817,"0"),Punten!$A$1:$D$39,4,FALSE)</f>
        <v>0</v>
      </c>
      <c r="W817" s="17">
        <f t="shared" si="40"/>
        <v>20</v>
      </c>
      <c r="X817" s="17" t="str">
        <f t="shared" si="41"/>
        <v>43177B09</v>
      </c>
      <c r="Y817" s="17" t="e">
        <f>VLOOKUP(A817,'Klasse omschrijving'!$A$1:$B$44,2,FALSE)</f>
        <v>#N/A</v>
      </c>
    </row>
    <row r="818" spans="1:25" ht="14.4" x14ac:dyDescent="0.3">
      <c r="A818" s="3" t="s">
        <v>454</v>
      </c>
      <c r="B818" s="3">
        <v>46384</v>
      </c>
      <c r="C818" s="3" t="s">
        <v>65</v>
      </c>
      <c r="D818" s="3" t="s">
        <v>643</v>
      </c>
      <c r="E818" s="18">
        <v>39914</v>
      </c>
      <c r="F818" s="3" t="s">
        <v>86</v>
      </c>
      <c r="G818" s="3">
        <v>4</v>
      </c>
      <c r="H818" s="3">
        <v>3</v>
      </c>
      <c r="I818" s="3">
        <v>4</v>
      </c>
      <c r="J818" s="3"/>
      <c r="K818" s="3">
        <v>6</v>
      </c>
      <c r="L818" s="3"/>
      <c r="M818" s="3"/>
      <c r="N818" s="32">
        <v>43177</v>
      </c>
      <c r="O818" s="16">
        <f t="shared" si="42"/>
        <v>11</v>
      </c>
      <c r="P818" s="17">
        <f>COUNTIF($X:$X,X818)</f>
        <v>53</v>
      </c>
      <c r="Q818" s="17">
        <f>VLOOKUP("M"&amp;TEXT(G818,"0"),Punten!$A$1:$D$40,4,FALSE)</f>
        <v>5</v>
      </c>
      <c r="R818" s="17">
        <f>VLOOKUP("M"&amp;TEXT(H818,"0"),Punten!$A$1:$D$40,4,FALSE)</f>
        <v>6</v>
      </c>
      <c r="S818" s="17">
        <f>VLOOKUP("M"&amp;TEXT(I818,"0"),Punten!$A$1:$D$40,4,FALSE)</f>
        <v>5</v>
      </c>
      <c r="T818" s="17">
        <f>VLOOKUP("K"&amp;TEXT(K818,"0"),Punten!$A$1:$D$40,4,FALSE)</f>
        <v>3</v>
      </c>
      <c r="U818" s="17">
        <f>VLOOKUP("H"&amp;TEXT(L818,"0"),Punten!$A$1:$D$49,4,FALSE)</f>
        <v>0</v>
      </c>
      <c r="V818" s="17">
        <f>VLOOKUP("F"&amp;TEXT(M818,"0"),Punten!$A$1:$D$39,4,FALSE)</f>
        <v>0</v>
      </c>
      <c r="W818" s="17">
        <f t="shared" si="40"/>
        <v>19</v>
      </c>
      <c r="X818" s="17" t="str">
        <f t="shared" si="41"/>
        <v>43177B09</v>
      </c>
      <c r="Y818" s="17" t="e">
        <f>VLOOKUP(A818,'Klasse omschrijving'!$A$1:$B$44,2,FALSE)</f>
        <v>#N/A</v>
      </c>
    </row>
    <row r="819" spans="1:25" ht="14.4" x14ac:dyDescent="0.3">
      <c r="A819" s="3" t="s">
        <v>454</v>
      </c>
      <c r="B819" s="3">
        <v>45744</v>
      </c>
      <c r="C819" s="3" t="s">
        <v>474</v>
      </c>
      <c r="D819" s="3" t="s">
        <v>1002</v>
      </c>
      <c r="E819" s="18">
        <v>39976</v>
      </c>
      <c r="F819" s="3" t="s">
        <v>897</v>
      </c>
      <c r="G819" s="3">
        <v>5</v>
      </c>
      <c r="H819" s="3">
        <v>3</v>
      </c>
      <c r="I819" s="3">
        <v>4</v>
      </c>
      <c r="J819" s="3"/>
      <c r="K819" s="3">
        <v>6</v>
      </c>
      <c r="L819" s="3"/>
      <c r="M819" s="3"/>
      <c r="N819" s="32">
        <v>43177</v>
      </c>
      <c r="O819" s="16">
        <f t="shared" si="42"/>
        <v>12</v>
      </c>
      <c r="P819" s="17">
        <f>COUNTIF($X:$X,X819)</f>
        <v>53</v>
      </c>
      <c r="Q819" s="17">
        <f>VLOOKUP("M"&amp;TEXT(G819,"0"),Punten!$A$1:$D$40,4,FALSE)</f>
        <v>4</v>
      </c>
      <c r="R819" s="17">
        <f>VLOOKUP("M"&amp;TEXT(H819,"0"),Punten!$A$1:$D$40,4,FALSE)</f>
        <v>6</v>
      </c>
      <c r="S819" s="17">
        <f>VLOOKUP("M"&amp;TEXT(I819,"0"),Punten!$A$1:$D$40,4,FALSE)</f>
        <v>5</v>
      </c>
      <c r="T819" s="17">
        <f>VLOOKUP("K"&amp;TEXT(K819,"0"),Punten!$A$1:$D$40,4,FALSE)</f>
        <v>3</v>
      </c>
      <c r="U819" s="17">
        <f>VLOOKUP("H"&amp;TEXT(L819,"0"),Punten!$A$1:$D$49,4,FALSE)</f>
        <v>0</v>
      </c>
      <c r="V819" s="17">
        <f>VLOOKUP("F"&amp;TEXT(M819,"0"),Punten!$A$1:$D$39,4,FALSE)</f>
        <v>0</v>
      </c>
      <c r="W819" s="17">
        <f t="shared" si="40"/>
        <v>18</v>
      </c>
      <c r="X819" s="17" t="str">
        <f t="shared" si="41"/>
        <v>43177B09</v>
      </c>
      <c r="Y819" s="17" t="e">
        <f>VLOOKUP(A819,'Klasse omschrijving'!$A$1:$B$44,2,FALSE)</f>
        <v>#N/A</v>
      </c>
    </row>
    <row r="820" spans="1:25" ht="14.4" x14ac:dyDescent="0.3">
      <c r="A820" s="3" t="s">
        <v>454</v>
      </c>
      <c r="B820" s="3">
        <v>47859</v>
      </c>
      <c r="C820" s="3" t="s">
        <v>69</v>
      </c>
      <c r="D820" s="3" t="s">
        <v>430</v>
      </c>
      <c r="E820" s="18">
        <v>39905</v>
      </c>
      <c r="F820" s="3" t="s">
        <v>71</v>
      </c>
      <c r="G820" s="3">
        <v>2</v>
      </c>
      <c r="H820" s="3">
        <v>2</v>
      </c>
      <c r="I820" s="3">
        <v>5</v>
      </c>
      <c r="J820" s="3"/>
      <c r="K820" s="3">
        <v>6</v>
      </c>
      <c r="L820" s="3"/>
      <c r="M820" s="3"/>
      <c r="N820" s="32">
        <v>43177</v>
      </c>
      <c r="O820" s="16">
        <f t="shared" si="42"/>
        <v>9</v>
      </c>
      <c r="P820" s="17">
        <f>COUNTIF($X:$X,X820)</f>
        <v>53</v>
      </c>
      <c r="Q820" s="17">
        <f>VLOOKUP("M"&amp;TEXT(G820,"0"),Punten!$A$1:$D$40,4,FALSE)</f>
        <v>7</v>
      </c>
      <c r="R820" s="17">
        <f>VLOOKUP("M"&amp;TEXT(H820,"0"),Punten!$A$1:$D$40,4,FALSE)</f>
        <v>7</v>
      </c>
      <c r="S820" s="17">
        <f>VLOOKUP("M"&amp;TEXT(I820,"0"),Punten!$A$1:$D$40,4,FALSE)</f>
        <v>4</v>
      </c>
      <c r="T820" s="17">
        <f>VLOOKUP("K"&amp;TEXT(K820,"0"),Punten!$A$1:$D$40,4,FALSE)</f>
        <v>3</v>
      </c>
      <c r="U820" s="17">
        <f>VLOOKUP("H"&amp;TEXT(L820,"0"),Punten!$A$1:$D$49,4,FALSE)</f>
        <v>0</v>
      </c>
      <c r="V820" s="17">
        <f>VLOOKUP("F"&amp;TEXT(M820,"0"),Punten!$A$1:$D$39,4,FALSE)</f>
        <v>0</v>
      </c>
      <c r="W820" s="17">
        <f t="shared" si="40"/>
        <v>21</v>
      </c>
      <c r="X820" s="17" t="str">
        <f t="shared" si="41"/>
        <v>43177B09</v>
      </c>
      <c r="Y820" s="17" t="e">
        <f>VLOOKUP(A820,'Klasse omschrijving'!$A$1:$B$44,2,FALSE)</f>
        <v>#N/A</v>
      </c>
    </row>
    <row r="821" spans="1:25" ht="14.4" x14ac:dyDescent="0.3">
      <c r="A821" s="3" t="s">
        <v>454</v>
      </c>
      <c r="B821" s="3">
        <v>45286</v>
      </c>
      <c r="C821" s="3" t="s">
        <v>266</v>
      </c>
      <c r="D821" s="3" t="s">
        <v>694</v>
      </c>
      <c r="E821" s="18">
        <v>39827</v>
      </c>
      <c r="F821" s="3" t="s">
        <v>94</v>
      </c>
      <c r="G821" s="3">
        <v>4</v>
      </c>
      <c r="H821" s="3">
        <v>4</v>
      </c>
      <c r="I821" s="3">
        <v>3</v>
      </c>
      <c r="J821" s="3"/>
      <c r="K821" s="3">
        <v>7</v>
      </c>
      <c r="L821" s="3"/>
      <c r="M821" s="3"/>
      <c r="N821" s="32">
        <v>43177</v>
      </c>
      <c r="O821" s="16">
        <f t="shared" si="42"/>
        <v>11</v>
      </c>
      <c r="P821" s="17">
        <f>COUNTIF($X:$X,X821)</f>
        <v>53</v>
      </c>
      <c r="Q821" s="17">
        <f>VLOOKUP("M"&amp;TEXT(G821,"0"),Punten!$A$1:$D$40,4,FALSE)</f>
        <v>5</v>
      </c>
      <c r="R821" s="17">
        <f>VLOOKUP("M"&amp;TEXT(H821,"0"),Punten!$A$1:$D$40,4,FALSE)</f>
        <v>5</v>
      </c>
      <c r="S821" s="17">
        <f>VLOOKUP("M"&amp;TEXT(I821,"0"),Punten!$A$1:$D$40,4,FALSE)</f>
        <v>6</v>
      </c>
      <c r="T821" s="17">
        <f>VLOOKUP("K"&amp;TEXT(K821,"0"),Punten!$A$1:$D$40,4,FALSE)</f>
        <v>2</v>
      </c>
      <c r="U821" s="17">
        <f>VLOOKUP("H"&amp;TEXT(L821,"0"),Punten!$A$1:$D$49,4,FALSE)</f>
        <v>0</v>
      </c>
      <c r="V821" s="17">
        <f>VLOOKUP("F"&amp;TEXT(M821,"0"),Punten!$A$1:$D$39,4,FALSE)</f>
        <v>0</v>
      </c>
      <c r="W821" s="17">
        <f t="shared" si="40"/>
        <v>18</v>
      </c>
      <c r="X821" s="17" t="str">
        <f t="shared" si="41"/>
        <v>43177B09</v>
      </c>
      <c r="Y821" s="17" t="e">
        <f>VLOOKUP(A821,'Klasse omschrijving'!$A$1:$B$44,2,FALSE)</f>
        <v>#N/A</v>
      </c>
    </row>
    <row r="822" spans="1:25" ht="14.4" x14ac:dyDescent="0.3">
      <c r="A822" s="3" t="s">
        <v>454</v>
      </c>
      <c r="B822" s="3">
        <v>42407</v>
      </c>
      <c r="C822" s="3" t="s">
        <v>152</v>
      </c>
      <c r="D822" s="3" t="s">
        <v>998</v>
      </c>
      <c r="E822" s="18">
        <v>40023</v>
      </c>
      <c r="F822" s="3" t="s">
        <v>71</v>
      </c>
      <c r="G822" s="3">
        <v>4</v>
      </c>
      <c r="H822" s="3">
        <v>5</v>
      </c>
      <c r="I822" s="3">
        <v>3</v>
      </c>
      <c r="J822" s="3"/>
      <c r="K822" s="3">
        <v>7</v>
      </c>
      <c r="L822" s="3"/>
      <c r="M822" s="3"/>
      <c r="N822" s="32">
        <v>43177</v>
      </c>
      <c r="O822" s="16">
        <f t="shared" si="42"/>
        <v>12</v>
      </c>
      <c r="P822" s="17">
        <f>COUNTIF($X:$X,X822)</f>
        <v>53</v>
      </c>
      <c r="Q822" s="17">
        <f>VLOOKUP("M"&amp;TEXT(G822,"0"),Punten!$A$1:$D$40,4,FALSE)</f>
        <v>5</v>
      </c>
      <c r="R822" s="17">
        <f>VLOOKUP("M"&amp;TEXT(H822,"0"),Punten!$A$1:$D$40,4,FALSE)</f>
        <v>4</v>
      </c>
      <c r="S822" s="17">
        <f>VLOOKUP("M"&amp;TEXT(I822,"0"),Punten!$A$1:$D$40,4,FALSE)</f>
        <v>6</v>
      </c>
      <c r="T822" s="17">
        <f>VLOOKUP("K"&amp;TEXT(K822,"0"),Punten!$A$1:$D$40,4,FALSE)</f>
        <v>2</v>
      </c>
      <c r="U822" s="17">
        <f>VLOOKUP("H"&amp;TEXT(L822,"0"),Punten!$A$1:$D$49,4,FALSE)</f>
        <v>0</v>
      </c>
      <c r="V822" s="17">
        <f>VLOOKUP("F"&amp;TEXT(M822,"0"),Punten!$A$1:$D$39,4,FALSE)</f>
        <v>0</v>
      </c>
      <c r="W822" s="17">
        <f t="shared" si="40"/>
        <v>17</v>
      </c>
      <c r="X822" s="17" t="str">
        <f t="shared" si="41"/>
        <v>43177B09</v>
      </c>
      <c r="Y822" s="17" t="e">
        <f>VLOOKUP(A822,'Klasse omschrijving'!$A$1:$B$44,2,FALSE)</f>
        <v>#N/A</v>
      </c>
    </row>
    <row r="823" spans="1:25" ht="14.4" x14ac:dyDescent="0.3">
      <c r="A823" s="3" t="s">
        <v>454</v>
      </c>
      <c r="B823" s="3">
        <v>44968</v>
      </c>
      <c r="C823" s="3" t="s">
        <v>82</v>
      </c>
      <c r="D823" s="3" t="s">
        <v>817</v>
      </c>
      <c r="E823" s="18">
        <v>39919</v>
      </c>
      <c r="F823" s="3" t="s">
        <v>86</v>
      </c>
      <c r="G823" s="3">
        <v>3</v>
      </c>
      <c r="H823" s="3">
        <v>4</v>
      </c>
      <c r="I823" s="3">
        <v>4</v>
      </c>
      <c r="J823" s="3"/>
      <c r="K823" s="3">
        <v>7</v>
      </c>
      <c r="L823" s="3"/>
      <c r="M823" s="3"/>
      <c r="N823" s="32">
        <v>43177</v>
      </c>
      <c r="O823" s="16">
        <f t="shared" si="42"/>
        <v>11</v>
      </c>
      <c r="P823" s="17">
        <f>COUNTIF($X:$X,X823)</f>
        <v>53</v>
      </c>
      <c r="Q823" s="17">
        <f>VLOOKUP("M"&amp;TEXT(G823,"0"),Punten!$A$1:$D$40,4,FALSE)</f>
        <v>6</v>
      </c>
      <c r="R823" s="17">
        <f>VLOOKUP("M"&amp;TEXT(H823,"0"),Punten!$A$1:$D$40,4,FALSE)</f>
        <v>5</v>
      </c>
      <c r="S823" s="17">
        <f>VLOOKUP("M"&amp;TEXT(I823,"0"),Punten!$A$1:$D$40,4,FALSE)</f>
        <v>5</v>
      </c>
      <c r="T823" s="17">
        <f>VLOOKUP("K"&amp;TEXT(K823,"0"),Punten!$A$1:$D$40,4,FALSE)</f>
        <v>2</v>
      </c>
      <c r="U823" s="17">
        <f>VLOOKUP("H"&amp;TEXT(L823,"0"),Punten!$A$1:$D$49,4,FALSE)</f>
        <v>0</v>
      </c>
      <c r="V823" s="17">
        <f>VLOOKUP("F"&amp;TEXT(M823,"0"),Punten!$A$1:$D$39,4,FALSE)</f>
        <v>0</v>
      </c>
      <c r="W823" s="17">
        <f t="shared" si="40"/>
        <v>18</v>
      </c>
      <c r="X823" s="17" t="str">
        <f t="shared" si="41"/>
        <v>43177B09</v>
      </c>
      <c r="Y823" s="17" t="e">
        <f>VLOOKUP(A823,'Klasse omschrijving'!$A$1:$B$44,2,FALSE)</f>
        <v>#N/A</v>
      </c>
    </row>
    <row r="824" spans="1:25" ht="14.4" x14ac:dyDescent="0.3">
      <c r="A824" s="3" t="s">
        <v>454</v>
      </c>
      <c r="B824" s="3">
        <v>43246</v>
      </c>
      <c r="C824" s="3" t="s">
        <v>90</v>
      </c>
      <c r="D824" s="3" t="s">
        <v>420</v>
      </c>
      <c r="E824" s="18">
        <v>40023</v>
      </c>
      <c r="F824" s="3" t="s">
        <v>94</v>
      </c>
      <c r="G824" s="3">
        <v>3</v>
      </c>
      <c r="H824" s="3">
        <v>4</v>
      </c>
      <c r="I824" s="3">
        <v>5</v>
      </c>
      <c r="J824" s="3"/>
      <c r="K824" s="3">
        <v>7</v>
      </c>
      <c r="L824" s="3"/>
      <c r="M824" s="3"/>
      <c r="N824" s="32">
        <v>43177</v>
      </c>
      <c r="O824" s="16">
        <f t="shared" si="42"/>
        <v>12</v>
      </c>
      <c r="P824" s="17">
        <f>COUNTIF($X:$X,X824)</f>
        <v>53</v>
      </c>
      <c r="Q824" s="17">
        <f>VLOOKUP("M"&amp;TEXT(G824,"0"),Punten!$A$1:$D$40,4,FALSE)</f>
        <v>6</v>
      </c>
      <c r="R824" s="17">
        <f>VLOOKUP("M"&amp;TEXT(H824,"0"),Punten!$A$1:$D$40,4,FALSE)</f>
        <v>5</v>
      </c>
      <c r="S824" s="17">
        <f>VLOOKUP("M"&amp;TEXT(I824,"0"),Punten!$A$1:$D$40,4,FALSE)</f>
        <v>4</v>
      </c>
      <c r="T824" s="17">
        <f>VLOOKUP("K"&amp;TEXT(K824,"0"),Punten!$A$1:$D$40,4,FALSE)</f>
        <v>2</v>
      </c>
      <c r="U824" s="17">
        <f>VLOOKUP("H"&amp;TEXT(L824,"0"),Punten!$A$1:$D$49,4,FALSE)</f>
        <v>0</v>
      </c>
      <c r="V824" s="17">
        <f>VLOOKUP("F"&amp;TEXT(M824,"0"),Punten!$A$1:$D$39,4,FALSE)</f>
        <v>0</v>
      </c>
      <c r="W824" s="17">
        <f t="shared" si="40"/>
        <v>17</v>
      </c>
      <c r="X824" s="17" t="str">
        <f t="shared" si="41"/>
        <v>43177B09</v>
      </c>
      <c r="Y824" s="17" t="e">
        <f>VLOOKUP(A824,'Klasse omschrijving'!$A$1:$B$44,2,FALSE)</f>
        <v>#N/A</v>
      </c>
    </row>
    <row r="825" spans="1:25" ht="14.4" x14ac:dyDescent="0.3">
      <c r="A825" s="3" t="s">
        <v>454</v>
      </c>
      <c r="B825" s="3">
        <v>47021</v>
      </c>
      <c r="C825" s="3" t="s">
        <v>127</v>
      </c>
      <c r="D825" s="3" t="s">
        <v>444</v>
      </c>
      <c r="E825" s="18">
        <v>39969</v>
      </c>
      <c r="F825" s="3" t="s">
        <v>86</v>
      </c>
      <c r="G825" s="3">
        <v>2</v>
      </c>
      <c r="H825" s="3">
        <v>2</v>
      </c>
      <c r="I825" s="3">
        <v>2</v>
      </c>
      <c r="J825" s="3"/>
      <c r="K825" s="3">
        <v>8</v>
      </c>
      <c r="L825" s="3"/>
      <c r="M825" s="3"/>
      <c r="N825" s="32">
        <v>43177</v>
      </c>
      <c r="O825" s="16">
        <f t="shared" si="42"/>
        <v>6</v>
      </c>
      <c r="P825" s="17">
        <f>COUNTIF($X:$X,X825)</f>
        <v>53</v>
      </c>
      <c r="Q825" s="17">
        <f>VLOOKUP("M"&amp;TEXT(G825,"0"),Punten!$A$1:$D$40,4,FALSE)</f>
        <v>7</v>
      </c>
      <c r="R825" s="17">
        <f>VLOOKUP("M"&amp;TEXT(H825,"0"),Punten!$A$1:$D$40,4,FALSE)</f>
        <v>7</v>
      </c>
      <c r="S825" s="17">
        <f>VLOOKUP("M"&amp;TEXT(I825,"0"),Punten!$A$1:$D$40,4,FALSE)</f>
        <v>7</v>
      </c>
      <c r="T825" s="17">
        <f>VLOOKUP("K"&amp;TEXT(K825,"0"),Punten!$A$1:$D$40,4,FALSE)</f>
        <v>1</v>
      </c>
      <c r="U825" s="17">
        <f>VLOOKUP("H"&amp;TEXT(L825,"0"),Punten!$A$1:$D$49,4,FALSE)</f>
        <v>0</v>
      </c>
      <c r="V825" s="17">
        <f>VLOOKUP("F"&amp;TEXT(M825,"0"),Punten!$A$1:$D$39,4,FALSE)</f>
        <v>0</v>
      </c>
      <c r="W825" s="17">
        <f t="shared" si="40"/>
        <v>22</v>
      </c>
      <c r="X825" s="17" t="str">
        <f t="shared" si="41"/>
        <v>43177B09</v>
      </c>
      <c r="Y825" s="17" t="e">
        <f>VLOOKUP(A825,'Klasse omschrijving'!$A$1:$B$44,2,FALSE)</f>
        <v>#N/A</v>
      </c>
    </row>
    <row r="826" spans="1:25" ht="14.4" x14ac:dyDescent="0.3">
      <c r="A826" s="3" t="s">
        <v>454</v>
      </c>
      <c r="B826" s="3">
        <v>48123</v>
      </c>
      <c r="C826" s="3" t="s">
        <v>151</v>
      </c>
      <c r="D826" s="3" t="s">
        <v>435</v>
      </c>
      <c r="E826" s="18">
        <v>40153</v>
      </c>
      <c r="F826" s="3" t="s">
        <v>71</v>
      </c>
      <c r="G826" s="3">
        <v>5</v>
      </c>
      <c r="H826" s="3">
        <v>3</v>
      </c>
      <c r="I826" s="3">
        <v>3</v>
      </c>
      <c r="J826" s="3"/>
      <c r="K826" s="3">
        <v>8</v>
      </c>
      <c r="L826" s="3"/>
      <c r="M826" s="3"/>
      <c r="N826" s="32">
        <v>43177</v>
      </c>
      <c r="O826" s="16">
        <f t="shared" si="42"/>
        <v>11</v>
      </c>
      <c r="P826" s="17">
        <f>COUNTIF($X:$X,X826)</f>
        <v>53</v>
      </c>
      <c r="Q826" s="17">
        <f>VLOOKUP("M"&amp;TEXT(G826,"0"),Punten!$A$1:$D$40,4,FALSE)</f>
        <v>4</v>
      </c>
      <c r="R826" s="17">
        <f>VLOOKUP("M"&amp;TEXT(H826,"0"),Punten!$A$1:$D$40,4,FALSE)</f>
        <v>6</v>
      </c>
      <c r="S826" s="17">
        <f>VLOOKUP("M"&amp;TEXT(I826,"0"),Punten!$A$1:$D$40,4,FALSE)</f>
        <v>6</v>
      </c>
      <c r="T826" s="17">
        <f>VLOOKUP("K"&amp;TEXT(K826,"0"),Punten!$A$1:$D$40,4,FALSE)</f>
        <v>1</v>
      </c>
      <c r="U826" s="17">
        <f>VLOOKUP("H"&amp;TEXT(L826,"0"),Punten!$A$1:$D$49,4,FALSE)</f>
        <v>0</v>
      </c>
      <c r="V826" s="17">
        <f>VLOOKUP("F"&amp;TEXT(M826,"0"),Punten!$A$1:$D$39,4,FALSE)</f>
        <v>0</v>
      </c>
      <c r="W826" s="17">
        <f t="shared" si="40"/>
        <v>17</v>
      </c>
      <c r="X826" s="17" t="str">
        <f t="shared" si="41"/>
        <v>43177B09</v>
      </c>
      <c r="Y826" s="17" t="e">
        <f>VLOOKUP(A826,'Klasse omschrijving'!$A$1:$B$44,2,FALSE)</f>
        <v>#N/A</v>
      </c>
    </row>
    <row r="827" spans="1:25" ht="14.4" x14ac:dyDescent="0.3">
      <c r="A827" s="3" t="s">
        <v>454</v>
      </c>
      <c r="B827" s="3">
        <v>464</v>
      </c>
      <c r="C827" s="3" t="s">
        <v>890</v>
      </c>
      <c r="D827" s="3" t="s">
        <v>1008</v>
      </c>
      <c r="E827" s="18">
        <v>39947</v>
      </c>
      <c r="F827" s="3" t="s">
        <v>78</v>
      </c>
      <c r="G827" s="3">
        <v>5</v>
      </c>
      <c r="H827" s="3">
        <v>5</v>
      </c>
      <c r="I827" s="3">
        <v>3</v>
      </c>
      <c r="J827" s="3"/>
      <c r="K827" s="3">
        <v>8</v>
      </c>
      <c r="L827" s="3"/>
      <c r="M827" s="3"/>
      <c r="N827" s="32">
        <v>43177</v>
      </c>
      <c r="O827" s="16">
        <f t="shared" si="42"/>
        <v>13</v>
      </c>
      <c r="P827" s="17">
        <f>COUNTIF($X:$X,X827)</f>
        <v>53</v>
      </c>
      <c r="Q827" s="17">
        <f>VLOOKUP("M"&amp;TEXT(G827,"0"),Punten!$A$1:$D$40,4,FALSE)</f>
        <v>4</v>
      </c>
      <c r="R827" s="17">
        <f>VLOOKUP("M"&amp;TEXT(H827,"0"),Punten!$A$1:$D$40,4,FALSE)</f>
        <v>4</v>
      </c>
      <c r="S827" s="17">
        <f>VLOOKUP("M"&amp;TEXT(I827,"0"),Punten!$A$1:$D$40,4,FALSE)</f>
        <v>6</v>
      </c>
      <c r="T827" s="17">
        <f>VLOOKUP("K"&amp;TEXT(K827,"0"),Punten!$A$1:$D$40,4,FALSE)</f>
        <v>1</v>
      </c>
      <c r="U827" s="17">
        <f>VLOOKUP("H"&amp;TEXT(L827,"0"),Punten!$A$1:$D$49,4,FALSE)</f>
        <v>0</v>
      </c>
      <c r="V827" s="17">
        <f>VLOOKUP("F"&amp;TEXT(M827,"0"),Punten!$A$1:$D$39,4,FALSE)</f>
        <v>0</v>
      </c>
      <c r="W827" s="17">
        <f t="shared" si="40"/>
        <v>15</v>
      </c>
      <c r="X827" s="17" t="str">
        <f t="shared" si="41"/>
        <v>43177B09</v>
      </c>
      <c r="Y827" s="17" t="e">
        <f>VLOOKUP(A827,'Klasse omschrijving'!$A$1:$B$44,2,FALSE)</f>
        <v>#N/A</v>
      </c>
    </row>
    <row r="828" spans="1:25" ht="14.4" x14ac:dyDescent="0.3">
      <c r="A828" s="3" t="s">
        <v>454</v>
      </c>
      <c r="B828" s="3">
        <v>51394</v>
      </c>
      <c r="C828" s="3" t="s">
        <v>158</v>
      </c>
      <c r="D828" s="3" t="s">
        <v>441</v>
      </c>
      <c r="E828" s="18">
        <v>39997</v>
      </c>
      <c r="F828" s="3" t="s">
        <v>68</v>
      </c>
      <c r="G828" s="3">
        <v>4</v>
      </c>
      <c r="H828" s="3">
        <v>3</v>
      </c>
      <c r="I828" s="3">
        <v>2</v>
      </c>
      <c r="J828" s="3"/>
      <c r="K828" s="3">
        <v>9</v>
      </c>
      <c r="L828" s="3"/>
      <c r="M828" s="3"/>
      <c r="N828" s="32">
        <v>43177</v>
      </c>
      <c r="O828" s="16">
        <f t="shared" si="42"/>
        <v>9</v>
      </c>
      <c r="P828" s="17">
        <f>COUNTIF($X:$X,X828)</f>
        <v>53</v>
      </c>
      <c r="Q828" s="17">
        <f>VLOOKUP("M"&amp;TEXT(G828,"0"),Punten!$A$1:$D$40,4,FALSE)</f>
        <v>5</v>
      </c>
      <c r="R828" s="17">
        <f>VLOOKUP("M"&amp;TEXT(H828,"0"),Punten!$A$1:$D$40,4,FALSE)</f>
        <v>6</v>
      </c>
      <c r="S828" s="17">
        <f>VLOOKUP("M"&amp;TEXT(I828,"0"),Punten!$A$1:$D$40,4,FALSE)</f>
        <v>7</v>
      </c>
      <c r="T828" s="17" t="e">
        <f>VLOOKUP("K"&amp;TEXT(K828,"0"),Punten!$A$1:$D$40,4,FALSE)</f>
        <v>#N/A</v>
      </c>
      <c r="U828" s="17">
        <f>VLOOKUP("H"&amp;TEXT(L828,"0"),Punten!$A$1:$D$49,4,FALSE)</f>
        <v>0</v>
      </c>
      <c r="V828" s="17">
        <f>VLOOKUP("F"&amp;TEXT(M828,"0"),Punten!$A$1:$D$39,4,FALSE)</f>
        <v>0</v>
      </c>
      <c r="W828" s="17" t="e">
        <f t="shared" si="40"/>
        <v>#N/A</v>
      </c>
      <c r="X828" s="17" t="str">
        <f t="shared" si="41"/>
        <v>43177B09</v>
      </c>
      <c r="Y828" s="17" t="e">
        <f>VLOOKUP(A828,'Klasse omschrijving'!$A$1:$B$44,2,FALSE)</f>
        <v>#N/A</v>
      </c>
    </row>
    <row r="829" spans="1:25" ht="14.4" x14ac:dyDescent="0.3">
      <c r="A829" s="3" t="s">
        <v>454</v>
      </c>
      <c r="B829" s="3">
        <v>42708</v>
      </c>
      <c r="C829" s="3" t="s">
        <v>436</v>
      </c>
      <c r="D829" s="3" t="s">
        <v>437</v>
      </c>
      <c r="E829" s="18">
        <v>39953</v>
      </c>
      <c r="F829" s="3" t="s">
        <v>897</v>
      </c>
      <c r="G829" s="3">
        <v>3</v>
      </c>
      <c r="H829" s="3">
        <v>3</v>
      </c>
      <c r="I829" s="3">
        <v>6</v>
      </c>
      <c r="J829" s="3"/>
      <c r="K829" s="3">
        <v>10</v>
      </c>
      <c r="L829" s="3"/>
      <c r="M829" s="3"/>
      <c r="N829" s="32">
        <v>43177</v>
      </c>
      <c r="O829" s="16">
        <f t="shared" si="42"/>
        <v>12</v>
      </c>
      <c r="P829" s="17">
        <f>COUNTIF($X:$X,X829)</f>
        <v>53</v>
      </c>
      <c r="Q829" s="17">
        <f>VLOOKUP("M"&amp;TEXT(G829,"0"),Punten!$A$1:$D$40,4,FALSE)</f>
        <v>6</v>
      </c>
      <c r="R829" s="17">
        <f>VLOOKUP("M"&amp;TEXT(H829,"0"),Punten!$A$1:$D$40,4,FALSE)</f>
        <v>6</v>
      </c>
      <c r="S829" s="17">
        <f>VLOOKUP("M"&amp;TEXT(I829,"0"),Punten!$A$1:$D$40,4,FALSE)</f>
        <v>3</v>
      </c>
      <c r="T829" s="17" t="e">
        <f>VLOOKUP("K"&amp;TEXT(K829,"0"),Punten!$A$1:$D$40,4,FALSE)</f>
        <v>#N/A</v>
      </c>
      <c r="U829" s="17">
        <f>VLOOKUP("H"&amp;TEXT(L829,"0"),Punten!$A$1:$D$49,4,FALSE)</f>
        <v>0</v>
      </c>
      <c r="V829" s="17">
        <f>VLOOKUP("F"&amp;TEXT(M829,"0"),Punten!$A$1:$D$39,4,FALSE)</f>
        <v>0</v>
      </c>
      <c r="W829" s="17" t="e">
        <f t="shared" si="40"/>
        <v>#N/A</v>
      </c>
      <c r="X829" s="17" t="str">
        <f t="shared" si="41"/>
        <v>43177B09</v>
      </c>
      <c r="Y829" s="17" t="e">
        <f>VLOOKUP(A829,'Klasse omschrijving'!$A$1:$B$44,2,FALSE)</f>
        <v>#N/A</v>
      </c>
    </row>
    <row r="830" spans="1:25" ht="14.4" x14ac:dyDescent="0.3">
      <c r="A830" s="3" t="s">
        <v>454</v>
      </c>
      <c r="B830" s="3">
        <v>47832</v>
      </c>
      <c r="C830" s="3" t="s">
        <v>125</v>
      </c>
      <c r="D830" s="3" t="s">
        <v>443</v>
      </c>
      <c r="E830" s="18">
        <v>39879</v>
      </c>
      <c r="F830" s="3" t="s">
        <v>68</v>
      </c>
      <c r="G830" s="3">
        <v>5</v>
      </c>
      <c r="H830" s="3">
        <v>4</v>
      </c>
      <c r="I830" s="3">
        <v>4</v>
      </c>
      <c r="J830" s="3"/>
      <c r="K830" s="3"/>
      <c r="L830" s="3"/>
      <c r="M830" s="3"/>
      <c r="N830" s="32">
        <v>43177</v>
      </c>
      <c r="O830" s="16">
        <f t="shared" si="42"/>
        <v>13</v>
      </c>
      <c r="P830" s="17">
        <f>COUNTIF($X:$X,X830)</f>
        <v>53</v>
      </c>
      <c r="Q830" s="17">
        <f>VLOOKUP("M"&amp;TEXT(G830,"0"),Punten!$A$1:$D$40,4,FALSE)</f>
        <v>4</v>
      </c>
      <c r="R830" s="17">
        <f>VLOOKUP("M"&amp;TEXT(H830,"0"),Punten!$A$1:$D$40,4,FALSE)</f>
        <v>5</v>
      </c>
      <c r="S830" s="17">
        <f>VLOOKUP("M"&amp;TEXT(I830,"0"),Punten!$A$1:$D$40,4,FALSE)</f>
        <v>5</v>
      </c>
      <c r="T830" s="17">
        <f>VLOOKUP("K"&amp;TEXT(K830,"0"),Punten!$A$1:$D$40,4,FALSE)</f>
        <v>0</v>
      </c>
      <c r="U830" s="17">
        <f>VLOOKUP("H"&amp;TEXT(L830,"0"),Punten!$A$1:$D$49,4,FALSE)</f>
        <v>0</v>
      </c>
      <c r="V830" s="17">
        <f>VLOOKUP("F"&amp;TEXT(M830,"0"),Punten!$A$1:$D$39,4,FALSE)</f>
        <v>0</v>
      </c>
      <c r="W830" s="17">
        <f t="shared" si="40"/>
        <v>14</v>
      </c>
      <c r="X830" s="17" t="str">
        <f t="shared" si="41"/>
        <v>43177B09</v>
      </c>
      <c r="Y830" s="17" t="e">
        <f>VLOOKUP(A830,'Klasse omschrijving'!$A$1:$B$44,2,FALSE)</f>
        <v>#N/A</v>
      </c>
    </row>
    <row r="831" spans="1:25" ht="14.4" x14ac:dyDescent="0.3">
      <c r="A831" s="3" t="s">
        <v>454</v>
      </c>
      <c r="B831" s="3">
        <v>640</v>
      </c>
      <c r="C831" s="3" t="s">
        <v>76</v>
      </c>
      <c r="D831" s="3" t="s">
        <v>913</v>
      </c>
      <c r="E831" s="18">
        <v>40021</v>
      </c>
      <c r="F831" s="3" t="s">
        <v>78</v>
      </c>
      <c r="G831" s="3">
        <v>4</v>
      </c>
      <c r="H831" s="3">
        <v>5</v>
      </c>
      <c r="I831" s="3">
        <v>4</v>
      </c>
      <c r="J831" s="3"/>
      <c r="K831" s="3"/>
      <c r="L831" s="3"/>
      <c r="M831" s="3"/>
      <c r="N831" s="32">
        <v>43177</v>
      </c>
      <c r="O831" s="16">
        <f t="shared" si="42"/>
        <v>13</v>
      </c>
      <c r="P831" s="17">
        <f>COUNTIF($X:$X,X831)</f>
        <v>53</v>
      </c>
      <c r="Q831" s="17">
        <f>VLOOKUP("M"&amp;TEXT(G831,"0"),Punten!$A$1:$D$40,4,FALSE)</f>
        <v>5</v>
      </c>
      <c r="R831" s="17">
        <f>VLOOKUP("M"&amp;TEXT(H831,"0"),Punten!$A$1:$D$40,4,FALSE)</f>
        <v>4</v>
      </c>
      <c r="S831" s="17">
        <f>VLOOKUP("M"&amp;TEXT(I831,"0"),Punten!$A$1:$D$40,4,FALSE)</f>
        <v>5</v>
      </c>
      <c r="T831" s="17">
        <f>VLOOKUP("K"&amp;TEXT(K831,"0"),Punten!$A$1:$D$40,4,FALSE)</f>
        <v>0</v>
      </c>
      <c r="U831" s="17">
        <f>VLOOKUP("H"&amp;TEXT(L831,"0"),Punten!$A$1:$D$49,4,FALSE)</f>
        <v>0</v>
      </c>
      <c r="V831" s="17">
        <f>VLOOKUP("F"&amp;TEXT(M831,"0"),Punten!$A$1:$D$39,4,FALSE)</f>
        <v>0</v>
      </c>
      <c r="W831" s="17">
        <f t="shared" si="40"/>
        <v>14</v>
      </c>
      <c r="X831" s="17" t="str">
        <f t="shared" si="41"/>
        <v>43177B09</v>
      </c>
      <c r="Y831" s="17" t="e">
        <f>VLOOKUP(A831,'Klasse omschrijving'!$A$1:$B$44,2,FALSE)</f>
        <v>#N/A</v>
      </c>
    </row>
    <row r="832" spans="1:25" ht="14.4" x14ac:dyDescent="0.3">
      <c r="A832" s="3" t="s">
        <v>454</v>
      </c>
      <c r="B832" s="3">
        <v>51340</v>
      </c>
      <c r="C832" s="3" t="s">
        <v>113</v>
      </c>
      <c r="D832" s="3" t="s">
        <v>815</v>
      </c>
      <c r="E832" s="18">
        <v>40142</v>
      </c>
      <c r="F832" s="3" t="s">
        <v>84</v>
      </c>
      <c r="G832" s="3">
        <v>5</v>
      </c>
      <c r="H832" s="3">
        <v>5</v>
      </c>
      <c r="I832" s="3">
        <v>4</v>
      </c>
      <c r="J832" s="3"/>
      <c r="K832" s="3"/>
      <c r="L832" s="3"/>
      <c r="M832" s="3"/>
      <c r="N832" s="32">
        <v>43177</v>
      </c>
      <c r="O832" s="16">
        <f t="shared" si="42"/>
        <v>14</v>
      </c>
      <c r="P832" s="17">
        <f>COUNTIF($X:$X,X832)</f>
        <v>53</v>
      </c>
      <c r="Q832" s="17">
        <f>VLOOKUP("M"&amp;TEXT(G832,"0"),Punten!$A$1:$D$40,4,FALSE)</f>
        <v>4</v>
      </c>
      <c r="R832" s="17">
        <f>VLOOKUP("M"&amp;TEXT(H832,"0"),Punten!$A$1:$D$40,4,FALSE)</f>
        <v>4</v>
      </c>
      <c r="S832" s="17">
        <f>VLOOKUP("M"&amp;TEXT(I832,"0"),Punten!$A$1:$D$40,4,FALSE)</f>
        <v>5</v>
      </c>
      <c r="T832" s="17">
        <f>VLOOKUP("K"&amp;TEXT(K832,"0"),Punten!$A$1:$D$40,4,FALSE)</f>
        <v>0</v>
      </c>
      <c r="U832" s="17">
        <f>VLOOKUP("H"&amp;TEXT(L832,"0"),Punten!$A$1:$D$49,4,FALSE)</f>
        <v>0</v>
      </c>
      <c r="V832" s="17">
        <f>VLOOKUP("F"&amp;TEXT(M832,"0"),Punten!$A$1:$D$39,4,FALSE)</f>
        <v>0</v>
      </c>
      <c r="W832" s="17">
        <f t="shared" si="40"/>
        <v>13</v>
      </c>
      <c r="X832" s="17" t="str">
        <f t="shared" si="41"/>
        <v>43177B09</v>
      </c>
      <c r="Y832" s="17" t="e">
        <f>VLOOKUP(A832,'Klasse omschrijving'!$A$1:$B$44,2,FALSE)</f>
        <v>#N/A</v>
      </c>
    </row>
    <row r="833" spans="1:25" ht="14.4" x14ac:dyDescent="0.3">
      <c r="A833" s="3" t="s">
        <v>454</v>
      </c>
      <c r="B833" s="3">
        <v>47143</v>
      </c>
      <c r="C833" s="3" t="s">
        <v>471</v>
      </c>
      <c r="D833" s="3" t="s">
        <v>1171</v>
      </c>
      <c r="E833" s="18">
        <v>40078</v>
      </c>
      <c r="F833" s="3" t="s">
        <v>143</v>
      </c>
      <c r="G833" s="3">
        <v>6</v>
      </c>
      <c r="H833" s="3">
        <v>6</v>
      </c>
      <c r="I833" s="3">
        <v>4</v>
      </c>
      <c r="J833" s="3"/>
      <c r="K833" s="3"/>
      <c r="L833" s="3"/>
      <c r="M833" s="3"/>
      <c r="N833" s="32">
        <v>43177</v>
      </c>
      <c r="O833" s="16">
        <f t="shared" si="42"/>
        <v>16</v>
      </c>
      <c r="P833" s="17">
        <f>COUNTIF($X:$X,X833)</f>
        <v>53</v>
      </c>
      <c r="Q833" s="17">
        <f>VLOOKUP("M"&amp;TEXT(G833,"0"),Punten!$A$1:$D$40,4,FALSE)</f>
        <v>3</v>
      </c>
      <c r="R833" s="17">
        <f>VLOOKUP("M"&amp;TEXT(H833,"0"),Punten!$A$1:$D$40,4,FALSE)</f>
        <v>3</v>
      </c>
      <c r="S833" s="17">
        <f>VLOOKUP("M"&amp;TEXT(I833,"0"),Punten!$A$1:$D$40,4,FALSE)</f>
        <v>5</v>
      </c>
      <c r="T833" s="17">
        <f>VLOOKUP("K"&amp;TEXT(K833,"0"),Punten!$A$1:$D$40,4,FALSE)</f>
        <v>0</v>
      </c>
      <c r="U833" s="17">
        <f>VLOOKUP("H"&amp;TEXT(L833,"0"),Punten!$A$1:$D$49,4,FALSE)</f>
        <v>0</v>
      </c>
      <c r="V833" s="17">
        <f>VLOOKUP("F"&amp;TEXT(M833,"0"),Punten!$A$1:$D$39,4,FALSE)</f>
        <v>0</v>
      </c>
      <c r="W833" s="17">
        <f t="shared" si="40"/>
        <v>11</v>
      </c>
      <c r="X833" s="17" t="str">
        <f t="shared" si="41"/>
        <v>43177B09</v>
      </c>
      <c r="Y833" s="17" t="e">
        <f>VLOOKUP(A833,'Klasse omschrijving'!$A$1:$B$44,2,FALSE)</f>
        <v>#N/A</v>
      </c>
    </row>
    <row r="834" spans="1:25" ht="14.4" x14ac:dyDescent="0.3">
      <c r="A834" s="3" t="s">
        <v>454</v>
      </c>
      <c r="B834" s="3">
        <v>49482</v>
      </c>
      <c r="C834" s="3" t="s">
        <v>92</v>
      </c>
      <c r="D834" s="3" t="s">
        <v>434</v>
      </c>
      <c r="E834" s="18">
        <v>40023</v>
      </c>
      <c r="F834" s="3" t="s">
        <v>71</v>
      </c>
      <c r="G834" s="3">
        <v>8</v>
      </c>
      <c r="H834" s="3">
        <v>6</v>
      </c>
      <c r="I834" s="3">
        <v>4</v>
      </c>
      <c r="J834" s="3"/>
      <c r="K834" s="3"/>
      <c r="L834" s="3"/>
      <c r="M834" s="3"/>
      <c r="N834" s="32">
        <v>43177</v>
      </c>
      <c r="O834" s="16">
        <f t="shared" si="42"/>
        <v>18</v>
      </c>
      <c r="P834" s="17">
        <f>COUNTIF($X:$X,X834)</f>
        <v>53</v>
      </c>
      <c r="Q834" s="17">
        <f>VLOOKUP("M"&amp;TEXT(G834,"0"),Punten!$A$1:$D$40,4,FALSE)</f>
        <v>1</v>
      </c>
      <c r="R834" s="17">
        <f>VLOOKUP("M"&amp;TEXT(H834,"0"),Punten!$A$1:$D$40,4,FALSE)</f>
        <v>3</v>
      </c>
      <c r="S834" s="17">
        <f>VLOOKUP("M"&amp;TEXT(I834,"0"),Punten!$A$1:$D$40,4,FALSE)</f>
        <v>5</v>
      </c>
      <c r="T834" s="17">
        <f>VLOOKUP("K"&amp;TEXT(K834,"0"),Punten!$A$1:$D$40,4,FALSE)</f>
        <v>0</v>
      </c>
      <c r="U834" s="17">
        <f>VLOOKUP("H"&amp;TEXT(L834,"0"),Punten!$A$1:$D$49,4,FALSE)</f>
        <v>0</v>
      </c>
      <c r="V834" s="17">
        <f>VLOOKUP("F"&amp;TEXT(M834,"0"),Punten!$A$1:$D$39,4,FALSE)</f>
        <v>0</v>
      </c>
      <c r="W834" s="17">
        <f t="shared" si="40"/>
        <v>9</v>
      </c>
      <c r="X834" s="17" t="str">
        <f t="shared" si="41"/>
        <v>43177B09</v>
      </c>
      <c r="Y834" s="17" t="e">
        <f>VLOOKUP(A834,'Klasse omschrijving'!$A$1:$B$44,2,FALSE)</f>
        <v>#N/A</v>
      </c>
    </row>
    <row r="835" spans="1:25" ht="14.4" x14ac:dyDescent="0.3">
      <c r="A835" s="3" t="s">
        <v>454</v>
      </c>
      <c r="B835" s="3">
        <v>51348</v>
      </c>
      <c r="C835" s="3" t="s">
        <v>159</v>
      </c>
      <c r="D835" s="3" t="s">
        <v>645</v>
      </c>
      <c r="E835" s="18">
        <v>40063</v>
      </c>
      <c r="F835" s="3" t="s">
        <v>84</v>
      </c>
      <c r="G835" s="3">
        <v>3</v>
      </c>
      <c r="H835" s="3">
        <v>4</v>
      </c>
      <c r="I835" s="3">
        <v>5</v>
      </c>
      <c r="J835" s="3"/>
      <c r="K835" s="3"/>
      <c r="L835" s="3"/>
      <c r="M835" s="3"/>
      <c r="N835" s="32">
        <v>43177</v>
      </c>
      <c r="O835" s="16">
        <f t="shared" si="42"/>
        <v>12</v>
      </c>
      <c r="P835" s="17">
        <f>COUNTIF($X:$X,X835)</f>
        <v>53</v>
      </c>
      <c r="Q835" s="17">
        <f>VLOOKUP("M"&amp;TEXT(G835,"0"),Punten!$A$1:$D$40,4,FALSE)</f>
        <v>6</v>
      </c>
      <c r="R835" s="17">
        <f>VLOOKUP("M"&amp;TEXT(H835,"0"),Punten!$A$1:$D$40,4,FALSE)</f>
        <v>5</v>
      </c>
      <c r="S835" s="17">
        <f>VLOOKUP("M"&amp;TEXT(I835,"0"),Punten!$A$1:$D$40,4,FALSE)</f>
        <v>4</v>
      </c>
      <c r="T835" s="17">
        <f>VLOOKUP("K"&amp;TEXT(K835,"0"),Punten!$A$1:$D$40,4,FALSE)</f>
        <v>0</v>
      </c>
      <c r="U835" s="17">
        <f>VLOOKUP("H"&amp;TEXT(L835,"0"),Punten!$A$1:$D$49,4,FALSE)</f>
        <v>0</v>
      </c>
      <c r="V835" s="17">
        <f>VLOOKUP("F"&amp;TEXT(M835,"0"),Punten!$A$1:$D$39,4,FALSE)</f>
        <v>0</v>
      </c>
      <c r="W835" s="17">
        <f t="shared" ref="W835:W898" si="43">SUM(Q835:V835)</f>
        <v>15</v>
      </c>
      <c r="X835" s="17" t="str">
        <f t="shared" ref="X835:X898" si="44">N835&amp;A835</f>
        <v>43177B09</v>
      </c>
      <c r="Y835" s="17" t="e">
        <f>VLOOKUP(A835,'Klasse omschrijving'!$A$1:$B$44,2,FALSE)</f>
        <v>#N/A</v>
      </c>
    </row>
    <row r="836" spans="1:25" ht="14.4" x14ac:dyDescent="0.3">
      <c r="A836" s="3" t="s">
        <v>454</v>
      </c>
      <c r="B836" s="3">
        <v>367</v>
      </c>
      <c r="C836" s="3" t="s">
        <v>98</v>
      </c>
      <c r="D836" s="3" t="s">
        <v>432</v>
      </c>
      <c r="E836" s="18">
        <v>40021</v>
      </c>
      <c r="F836" s="3" t="s">
        <v>997</v>
      </c>
      <c r="G836" s="3">
        <v>5</v>
      </c>
      <c r="H836" s="3">
        <v>5</v>
      </c>
      <c r="I836" s="3">
        <v>5</v>
      </c>
      <c r="J836" s="3"/>
      <c r="K836" s="3"/>
      <c r="L836" s="3"/>
      <c r="M836" s="3"/>
      <c r="N836" s="32">
        <v>43177</v>
      </c>
      <c r="O836" s="16">
        <f t="shared" si="42"/>
        <v>15</v>
      </c>
      <c r="P836" s="17">
        <f>COUNTIF($X:$X,X836)</f>
        <v>53</v>
      </c>
      <c r="Q836" s="17">
        <f>VLOOKUP("M"&amp;TEXT(G836,"0"),Punten!$A$1:$D$40,4,FALSE)</f>
        <v>4</v>
      </c>
      <c r="R836" s="17">
        <f>VLOOKUP("M"&amp;TEXT(H836,"0"),Punten!$A$1:$D$40,4,FALSE)</f>
        <v>4</v>
      </c>
      <c r="S836" s="17">
        <f>VLOOKUP("M"&amp;TEXT(I836,"0"),Punten!$A$1:$D$40,4,FALSE)</f>
        <v>4</v>
      </c>
      <c r="T836" s="17">
        <f>VLOOKUP("K"&amp;TEXT(K836,"0"),Punten!$A$1:$D$40,4,FALSE)</f>
        <v>0</v>
      </c>
      <c r="U836" s="17">
        <f>VLOOKUP("H"&amp;TEXT(L836,"0"),Punten!$A$1:$D$49,4,FALSE)</f>
        <v>0</v>
      </c>
      <c r="V836" s="17">
        <f>VLOOKUP("F"&amp;TEXT(M836,"0"),Punten!$A$1:$D$39,4,FALSE)</f>
        <v>0</v>
      </c>
      <c r="W836" s="17">
        <f t="shared" si="43"/>
        <v>12</v>
      </c>
      <c r="X836" s="17" t="str">
        <f t="shared" si="44"/>
        <v>43177B09</v>
      </c>
      <c r="Y836" s="17" t="e">
        <f>VLOOKUP(A836,'Klasse omschrijving'!$A$1:$B$44,2,FALSE)</f>
        <v>#N/A</v>
      </c>
    </row>
    <row r="837" spans="1:25" ht="14.4" x14ac:dyDescent="0.3">
      <c r="A837" s="3" t="s">
        <v>454</v>
      </c>
      <c r="B837" s="3">
        <v>492</v>
      </c>
      <c r="C837" s="3" t="s">
        <v>181</v>
      </c>
      <c r="D837" s="3" t="s">
        <v>691</v>
      </c>
      <c r="E837" s="18">
        <v>40086</v>
      </c>
      <c r="F837" s="3" t="s">
        <v>424</v>
      </c>
      <c r="G837" s="3">
        <v>5</v>
      </c>
      <c r="H837" s="3">
        <v>5</v>
      </c>
      <c r="I837" s="3">
        <v>5</v>
      </c>
      <c r="J837" s="3"/>
      <c r="K837" s="3"/>
      <c r="L837" s="3"/>
      <c r="M837" s="3"/>
      <c r="N837" s="32">
        <v>43177</v>
      </c>
      <c r="O837" s="16">
        <f t="shared" si="42"/>
        <v>15</v>
      </c>
      <c r="P837" s="17">
        <f>COUNTIF($X:$X,X837)</f>
        <v>53</v>
      </c>
      <c r="Q837" s="17">
        <f>VLOOKUP("M"&amp;TEXT(G837,"0"),Punten!$A$1:$D$40,4,FALSE)</f>
        <v>4</v>
      </c>
      <c r="R837" s="17">
        <f>VLOOKUP("M"&amp;TEXT(H837,"0"),Punten!$A$1:$D$40,4,FALSE)</f>
        <v>4</v>
      </c>
      <c r="S837" s="17">
        <f>VLOOKUP("M"&amp;TEXT(I837,"0"),Punten!$A$1:$D$40,4,FALSE)</f>
        <v>4</v>
      </c>
      <c r="T837" s="17">
        <f>VLOOKUP("K"&amp;TEXT(K837,"0"),Punten!$A$1:$D$40,4,FALSE)</f>
        <v>0</v>
      </c>
      <c r="U837" s="17">
        <f>VLOOKUP("H"&amp;TEXT(L837,"0"),Punten!$A$1:$D$49,4,FALSE)</f>
        <v>0</v>
      </c>
      <c r="V837" s="17">
        <f>VLOOKUP("F"&amp;TEXT(M837,"0"),Punten!$A$1:$D$39,4,FALSE)</f>
        <v>0</v>
      </c>
      <c r="W837" s="17">
        <f t="shared" si="43"/>
        <v>12</v>
      </c>
      <c r="X837" s="17" t="str">
        <f t="shared" si="44"/>
        <v>43177B09</v>
      </c>
      <c r="Y837" s="17" t="e">
        <f>VLOOKUP(A837,'Klasse omschrijving'!$A$1:$B$44,2,FALSE)</f>
        <v>#N/A</v>
      </c>
    </row>
    <row r="838" spans="1:25" ht="14.4" x14ac:dyDescent="0.3">
      <c r="A838" s="3" t="s">
        <v>454</v>
      </c>
      <c r="B838" s="3">
        <v>45799</v>
      </c>
      <c r="C838" s="3" t="s">
        <v>95</v>
      </c>
      <c r="D838" s="3" t="s">
        <v>1006</v>
      </c>
      <c r="E838" s="18">
        <v>40141</v>
      </c>
      <c r="F838" s="3" t="s">
        <v>897</v>
      </c>
      <c r="G838" s="3">
        <v>5</v>
      </c>
      <c r="H838" s="3">
        <v>6</v>
      </c>
      <c r="I838" s="3">
        <v>5</v>
      </c>
      <c r="J838" s="3"/>
      <c r="K838" s="3"/>
      <c r="L838" s="3"/>
      <c r="M838" s="3"/>
      <c r="N838" s="32">
        <v>43177</v>
      </c>
      <c r="O838" s="16">
        <f t="shared" si="42"/>
        <v>16</v>
      </c>
      <c r="P838" s="17">
        <f>COUNTIF($X:$X,X838)</f>
        <v>53</v>
      </c>
      <c r="Q838" s="17">
        <f>VLOOKUP("M"&amp;TEXT(G838,"0"),Punten!$A$1:$D$40,4,FALSE)</f>
        <v>4</v>
      </c>
      <c r="R838" s="17">
        <f>VLOOKUP("M"&amp;TEXT(H838,"0"),Punten!$A$1:$D$40,4,FALSE)</f>
        <v>3</v>
      </c>
      <c r="S838" s="17">
        <f>VLOOKUP("M"&amp;TEXT(I838,"0"),Punten!$A$1:$D$40,4,FALSE)</f>
        <v>4</v>
      </c>
      <c r="T838" s="17">
        <f>VLOOKUP("K"&amp;TEXT(K838,"0"),Punten!$A$1:$D$40,4,FALSE)</f>
        <v>0</v>
      </c>
      <c r="U838" s="17">
        <f>VLOOKUP("H"&amp;TEXT(L838,"0"),Punten!$A$1:$D$49,4,FALSE)</f>
        <v>0</v>
      </c>
      <c r="V838" s="17">
        <f>VLOOKUP("F"&amp;TEXT(M838,"0"),Punten!$A$1:$D$39,4,FALSE)</f>
        <v>0</v>
      </c>
      <c r="W838" s="17">
        <f t="shared" si="43"/>
        <v>11</v>
      </c>
      <c r="X838" s="17" t="str">
        <f t="shared" si="44"/>
        <v>43177B09</v>
      </c>
      <c r="Y838" s="17" t="e">
        <f>VLOOKUP(A838,'Klasse omschrijving'!$A$1:$B$44,2,FALSE)</f>
        <v>#N/A</v>
      </c>
    </row>
    <row r="839" spans="1:25" ht="14.4" x14ac:dyDescent="0.3">
      <c r="A839" s="3" t="s">
        <v>454</v>
      </c>
      <c r="B839" s="3">
        <v>45056</v>
      </c>
      <c r="C839" s="3" t="s">
        <v>156</v>
      </c>
      <c r="D839" s="3" t="s">
        <v>431</v>
      </c>
      <c r="E839" s="18">
        <v>40002</v>
      </c>
      <c r="F839" s="3" t="s">
        <v>371</v>
      </c>
      <c r="G839" s="3">
        <v>6</v>
      </c>
      <c r="H839" s="3">
        <v>6</v>
      </c>
      <c r="I839" s="3">
        <v>5</v>
      </c>
      <c r="J839" s="3"/>
      <c r="K839" s="3"/>
      <c r="L839" s="3"/>
      <c r="M839" s="3"/>
      <c r="N839" s="32">
        <v>43177</v>
      </c>
      <c r="O839" s="16">
        <f t="shared" si="42"/>
        <v>17</v>
      </c>
      <c r="P839" s="17">
        <f>COUNTIF($X:$X,X839)</f>
        <v>53</v>
      </c>
      <c r="Q839" s="17">
        <f>VLOOKUP("M"&amp;TEXT(G839,"0"),Punten!$A$1:$D$40,4,FALSE)</f>
        <v>3</v>
      </c>
      <c r="R839" s="17">
        <f>VLOOKUP("M"&amp;TEXT(H839,"0"),Punten!$A$1:$D$40,4,FALSE)</f>
        <v>3</v>
      </c>
      <c r="S839" s="17">
        <f>VLOOKUP("M"&amp;TEXT(I839,"0"),Punten!$A$1:$D$40,4,FALSE)</f>
        <v>4</v>
      </c>
      <c r="T839" s="17">
        <f>VLOOKUP("K"&amp;TEXT(K839,"0"),Punten!$A$1:$D$40,4,FALSE)</f>
        <v>0</v>
      </c>
      <c r="U839" s="17">
        <f>VLOOKUP("H"&amp;TEXT(L839,"0"),Punten!$A$1:$D$49,4,FALSE)</f>
        <v>0</v>
      </c>
      <c r="V839" s="17">
        <f>VLOOKUP("F"&amp;TEXT(M839,"0"),Punten!$A$1:$D$39,4,FALSE)</f>
        <v>0</v>
      </c>
      <c r="W839" s="17">
        <f t="shared" si="43"/>
        <v>10</v>
      </c>
      <c r="X839" s="17" t="str">
        <f t="shared" si="44"/>
        <v>43177B09</v>
      </c>
      <c r="Y839" s="17" t="e">
        <f>VLOOKUP(A839,'Klasse omschrijving'!$A$1:$B$44,2,FALSE)</f>
        <v>#N/A</v>
      </c>
    </row>
    <row r="840" spans="1:25" ht="14.4" x14ac:dyDescent="0.3">
      <c r="A840" s="3" t="s">
        <v>454</v>
      </c>
      <c r="B840" s="3">
        <v>42957</v>
      </c>
      <c r="C840" s="3" t="s">
        <v>739</v>
      </c>
      <c r="D840" s="3" t="s">
        <v>1172</v>
      </c>
      <c r="E840" s="18">
        <v>39876</v>
      </c>
      <c r="F840" s="3" t="s">
        <v>806</v>
      </c>
      <c r="G840" s="3">
        <v>3</v>
      </c>
      <c r="H840" s="3">
        <v>4</v>
      </c>
      <c r="I840" s="3">
        <v>6</v>
      </c>
      <c r="J840" s="3"/>
      <c r="K840" s="3"/>
      <c r="L840" s="3"/>
      <c r="M840" s="3"/>
      <c r="N840" s="32">
        <v>43177</v>
      </c>
      <c r="O840" s="16">
        <f t="shared" si="42"/>
        <v>13</v>
      </c>
      <c r="P840" s="17">
        <f>COUNTIF($X:$X,X840)</f>
        <v>53</v>
      </c>
      <c r="Q840" s="17">
        <f>VLOOKUP("M"&amp;TEXT(G840,"0"),Punten!$A$1:$D$40,4,FALSE)</f>
        <v>6</v>
      </c>
      <c r="R840" s="17">
        <f>VLOOKUP("M"&amp;TEXT(H840,"0"),Punten!$A$1:$D$40,4,FALSE)</f>
        <v>5</v>
      </c>
      <c r="S840" s="17">
        <f>VLOOKUP("M"&amp;TEXT(I840,"0"),Punten!$A$1:$D$40,4,FALSE)</f>
        <v>3</v>
      </c>
      <c r="T840" s="17">
        <f>VLOOKUP("K"&amp;TEXT(K840,"0"),Punten!$A$1:$D$40,4,FALSE)</f>
        <v>0</v>
      </c>
      <c r="U840" s="17">
        <f>VLOOKUP("H"&amp;TEXT(L840,"0"),Punten!$A$1:$D$49,4,FALSE)</f>
        <v>0</v>
      </c>
      <c r="V840" s="17">
        <f>VLOOKUP("F"&amp;TEXT(M840,"0"),Punten!$A$1:$D$39,4,FALSE)</f>
        <v>0</v>
      </c>
      <c r="W840" s="17">
        <f t="shared" si="43"/>
        <v>14</v>
      </c>
      <c r="X840" s="17" t="str">
        <f t="shared" si="44"/>
        <v>43177B09</v>
      </c>
      <c r="Y840" s="17" t="e">
        <f>VLOOKUP(A840,'Klasse omschrijving'!$A$1:$B$44,2,FALSE)</f>
        <v>#N/A</v>
      </c>
    </row>
    <row r="841" spans="1:25" ht="14.4" x14ac:dyDescent="0.3">
      <c r="A841" s="3" t="s">
        <v>454</v>
      </c>
      <c r="B841" s="3">
        <v>41757</v>
      </c>
      <c r="C841" s="3" t="s">
        <v>141</v>
      </c>
      <c r="D841" s="3" t="s">
        <v>422</v>
      </c>
      <c r="E841" s="18">
        <v>40117</v>
      </c>
      <c r="F841" s="3" t="s">
        <v>94</v>
      </c>
      <c r="G841" s="3">
        <v>6</v>
      </c>
      <c r="H841" s="3">
        <v>5</v>
      </c>
      <c r="I841" s="3">
        <v>6</v>
      </c>
      <c r="J841" s="3"/>
      <c r="K841" s="3"/>
      <c r="L841" s="3"/>
      <c r="M841" s="3"/>
      <c r="N841" s="32">
        <v>43177</v>
      </c>
      <c r="O841" s="16">
        <f t="shared" si="42"/>
        <v>17</v>
      </c>
      <c r="P841" s="17">
        <f>COUNTIF($X:$X,X841)</f>
        <v>53</v>
      </c>
      <c r="Q841" s="17">
        <f>VLOOKUP("M"&amp;TEXT(G841,"0"),Punten!$A$1:$D$40,4,FALSE)</f>
        <v>3</v>
      </c>
      <c r="R841" s="17">
        <f>VLOOKUP("M"&amp;TEXT(H841,"0"),Punten!$A$1:$D$40,4,FALSE)</f>
        <v>4</v>
      </c>
      <c r="S841" s="17">
        <f>VLOOKUP("M"&amp;TEXT(I841,"0"),Punten!$A$1:$D$40,4,FALSE)</f>
        <v>3</v>
      </c>
      <c r="T841" s="17">
        <f>VLOOKUP("K"&amp;TEXT(K841,"0"),Punten!$A$1:$D$40,4,FALSE)</f>
        <v>0</v>
      </c>
      <c r="U841" s="17">
        <f>VLOOKUP("H"&amp;TEXT(L841,"0"),Punten!$A$1:$D$49,4,FALSE)</f>
        <v>0</v>
      </c>
      <c r="V841" s="17">
        <f>VLOOKUP("F"&amp;TEXT(M841,"0"),Punten!$A$1:$D$39,4,FALSE)</f>
        <v>0</v>
      </c>
      <c r="W841" s="17">
        <f t="shared" si="43"/>
        <v>10</v>
      </c>
      <c r="X841" s="17" t="str">
        <f t="shared" si="44"/>
        <v>43177B09</v>
      </c>
      <c r="Y841" s="17" t="e">
        <f>VLOOKUP(A841,'Klasse omschrijving'!$A$1:$B$44,2,FALSE)</f>
        <v>#N/A</v>
      </c>
    </row>
    <row r="842" spans="1:25" ht="14.4" x14ac:dyDescent="0.3">
      <c r="A842" s="3" t="s">
        <v>454</v>
      </c>
      <c r="B842" s="3">
        <v>45200</v>
      </c>
      <c r="C842" s="3" t="s">
        <v>980</v>
      </c>
      <c r="D842" s="3" t="s">
        <v>1003</v>
      </c>
      <c r="E842" s="18">
        <v>40006</v>
      </c>
      <c r="F842" s="3" t="s">
        <v>66</v>
      </c>
      <c r="G842" s="3">
        <v>6</v>
      </c>
      <c r="H842" s="3">
        <v>6</v>
      </c>
      <c r="I842" s="3">
        <v>6</v>
      </c>
      <c r="J842" s="3"/>
      <c r="K842" s="3"/>
      <c r="L842" s="3"/>
      <c r="M842" s="3"/>
      <c r="N842" s="32">
        <v>43177</v>
      </c>
      <c r="O842" s="16">
        <f t="shared" si="42"/>
        <v>18</v>
      </c>
      <c r="P842" s="17">
        <f>COUNTIF($X:$X,X842)</f>
        <v>53</v>
      </c>
      <c r="Q842" s="17">
        <f>VLOOKUP("M"&amp;TEXT(G842,"0"),Punten!$A$1:$D$40,4,FALSE)</f>
        <v>3</v>
      </c>
      <c r="R842" s="17">
        <f>VLOOKUP("M"&amp;TEXT(H842,"0"),Punten!$A$1:$D$40,4,FALSE)</f>
        <v>3</v>
      </c>
      <c r="S842" s="17">
        <f>VLOOKUP("M"&amp;TEXT(I842,"0"),Punten!$A$1:$D$40,4,FALSE)</f>
        <v>3</v>
      </c>
      <c r="T842" s="17">
        <f>VLOOKUP("K"&amp;TEXT(K842,"0"),Punten!$A$1:$D$40,4,FALSE)</f>
        <v>0</v>
      </c>
      <c r="U842" s="17">
        <f>VLOOKUP("H"&amp;TEXT(L842,"0"),Punten!$A$1:$D$49,4,FALSE)</f>
        <v>0</v>
      </c>
      <c r="V842" s="17">
        <f>VLOOKUP("F"&amp;TEXT(M842,"0"),Punten!$A$1:$D$39,4,FALSE)</f>
        <v>0</v>
      </c>
      <c r="W842" s="17">
        <f t="shared" si="43"/>
        <v>9</v>
      </c>
      <c r="X842" s="17" t="str">
        <f t="shared" si="44"/>
        <v>43177B09</v>
      </c>
      <c r="Y842" s="17" t="e">
        <f>VLOOKUP(A842,'Klasse omschrijving'!$A$1:$B$44,2,FALSE)</f>
        <v>#N/A</v>
      </c>
    </row>
    <row r="843" spans="1:25" ht="14.4" x14ac:dyDescent="0.3">
      <c r="A843" s="3" t="s">
        <v>454</v>
      </c>
      <c r="B843" s="3">
        <v>49487</v>
      </c>
      <c r="C843" s="3" t="s">
        <v>164</v>
      </c>
      <c r="D843" s="3" t="s">
        <v>816</v>
      </c>
      <c r="E843" s="18">
        <v>39886</v>
      </c>
      <c r="F843" s="3" t="s">
        <v>71</v>
      </c>
      <c r="G843" s="3">
        <v>6</v>
      </c>
      <c r="H843" s="3">
        <v>6</v>
      </c>
      <c r="I843" s="3">
        <v>6</v>
      </c>
      <c r="J843" s="3"/>
      <c r="K843" s="3"/>
      <c r="L843" s="3"/>
      <c r="M843" s="3"/>
      <c r="N843" s="32">
        <v>43177</v>
      </c>
      <c r="O843" s="16">
        <f t="shared" si="42"/>
        <v>18</v>
      </c>
      <c r="P843" s="17">
        <f>COUNTIF($X:$X,X843)</f>
        <v>53</v>
      </c>
      <c r="Q843" s="17">
        <f>VLOOKUP("M"&amp;TEXT(G843,"0"),Punten!$A$1:$D$40,4,FALSE)</f>
        <v>3</v>
      </c>
      <c r="R843" s="17">
        <f>VLOOKUP("M"&amp;TEXT(H843,"0"),Punten!$A$1:$D$40,4,FALSE)</f>
        <v>3</v>
      </c>
      <c r="S843" s="17">
        <f>VLOOKUP("M"&amp;TEXT(I843,"0"),Punten!$A$1:$D$40,4,FALSE)</f>
        <v>3</v>
      </c>
      <c r="T843" s="17">
        <f>VLOOKUP("K"&amp;TEXT(K843,"0"),Punten!$A$1:$D$40,4,FALSE)</f>
        <v>0</v>
      </c>
      <c r="U843" s="17">
        <f>VLOOKUP("H"&amp;TEXT(L843,"0"),Punten!$A$1:$D$49,4,FALSE)</f>
        <v>0</v>
      </c>
      <c r="V843" s="17">
        <f>VLOOKUP("F"&amp;TEXT(M843,"0"),Punten!$A$1:$D$39,4,FALSE)</f>
        <v>0</v>
      </c>
      <c r="W843" s="17">
        <f t="shared" si="43"/>
        <v>9</v>
      </c>
      <c r="X843" s="17" t="str">
        <f t="shared" si="44"/>
        <v>43177B09</v>
      </c>
      <c r="Y843" s="17" t="e">
        <f>VLOOKUP(A843,'Klasse omschrijving'!$A$1:$B$44,2,FALSE)</f>
        <v>#N/A</v>
      </c>
    </row>
    <row r="844" spans="1:25" ht="14.4" x14ac:dyDescent="0.3">
      <c r="A844" s="3" t="s">
        <v>454</v>
      </c>
      <c r="B844" s="3">
        <v>49483</v>
      </c>
      <c r="C844" s="3" t="s">
        <v>137</v>
      </c>
      <c r="D844" s="3" t="s">
        <v>438</v>
      </c>
      <c r="E844" s="18">
        <v>40027</v>
      </c>
      <c r="F844" s="3" t="s">
        <v>71</v>
      </c>
      <c r="G844" s="3">
        <v>7</v>
      </c>
      <c r="H844" s="3">
        <v>6</v>
      </c>
      <c r="I844" s="3">
        <v>6</v>
      </c>
      <c r="J844" s="3"/>
      <c r="K844" s="3"/>
      <c r="L844" s="3"/>
      <c r="M844" s="3"/>
      <c r="N844" s="32">
        <v>43177</v>
      </c>
      <c r="O844" s="16">
        <f t="shared" si="42"/>
        <v>19</v>
      </c>
      <c r="P844" s="17">
        <f>COUNTIF($X:$X,X844)</f>
        <v>53</v>
      </c>
      <c r="Q844" s="17">
        <f>VLOOKUP("M"&amp;TEXT(G844,"0"),Punten!$A$1:$D$40,4,FALSE)</f>
        <v>2</v>
      </c>
      <c r="R844" s="17">
        <f>VLOOKUP("M"&amp;TEXT(H844,"0"),Punten!$A$1:$D$40,4,FALSE)</f>
        <v>3</v>
      </c>
      <c r="S844" s="17">
        <f>VLOOKUP("M"&amp;TEXT(I844,"0"),Punten!$A$1:$D$40,4,FALSE)</f>
        <v>3</v>
      </c>
      <c r="T844" s="17">
        <f>VLOOKUP("K"&amp;TEXT(K844,"0"),Punten!$A$1:$D$40,4,FALSE)</f>
        <v>0</v>
      </c>
      <c r="U844" s="17">
        <f>VLOOKUP("H"&amp;TEXT(L844,"0"),Punten!$A$1:$D$49,4,FALSE)</f>
        <v>0</v>
      </c>
      <c r="V844" s="17">
        <f>VLOOKUP("F"&amp;TEXT(M844,"0"),Punten!$A$1:$D$39,4,FALSE)</f>
        <v>0</v>
      </c>
      <c r="W844" s="17">
        <f t="shared" si="43"/>
        <v>8</v>
      </c>
      <c r="X844" s="17" t="str">
        <f t="shared" si="44"/>
        <v>43177B09</v>
      </c>
      <c r="Y844" s="17" t="e">
        <f>VLOOKUP(A844,'Klasse omschrijving'!$A$1:$B$44,2,FALSE)</f>
        <v>#N/A</v>
      </c>
    </row>
    <row r="845" spans="1:25" ht="14.4" x14ac:dyDescent="0.3">
      <c r="A845" s="3" t="s">
        <v>454</v>
      </c>
      <c r="B845" s="3">
        <v>45002</v>
      </c>
      <c r="C845" s="3" t="s">
        <v>357</v>
      </c>
      <c r="D845" s="3" t="s">
        <v>1173</v>
      </c>
      <c r="E845" s="18">
        <v>40046</v>
      </c>
      <c r="F845" s="3" t="s">
        <v>86</v>
      </c>
      <c r="G845" s="3">
        <v>7</v>
      </c>
      <c r="H845" s="3">
        <v>7</v>
      </c>
      <c r="I845" s="3">
        <v>6</v>
      </c>
      <c r="J845" s="3"/>
      <c r="K845" s="3"/>
      <c r="L845" s="3"/>
      <c r="M845" s="3"/>
      <c r="N845" s="32">
        <v>43177</v>
      </c>
      <c r="O845" s="16">
        <f t="shared" si="42"/>
        <v>20</v>
      </c>
      <c r="P845" s="17">
        <f>COUNTIF($X:$X,X845)</f>
        <v>53</v>
      </c>
      <c r="Q845" s="17">
        <f>VLOOKUP("M"&amp;TEXT(G845,"0"),Punten!$A$1:$D$40,4,FALSE)</f>
        <v>2</v>
      </c>
      <c r="R845" s="17">
        <f>VLOOKUP("M"&amp;TEXT(H845,"0"),Punten!$A$1:$D$40,4,FALSE)</f>
        <v>2</v>
      </c>
      <c r="S845" s="17">
        <f>VLOOKUP("M"&amp;TEXT(I845,"0"),Punten!$A$1:$D$40,4,FALSE)</f>
        <v>3</v>
      </c>
      <c r="T845" s="17">
        <f>VLOOKUP("K"&amp;TEXT(K845,"0"),Punten!$A$1:$D$40,4,FALSE)</f>
        <v>0</v>
      </c>
      <c r="U845" s="17">
        <f>VLOOKUP("H"&amp;TEXT(L845,"0"),Punten!$A$1:$D$49,4,FALSE)</f>
        <v>0</v>
      </c>
      <c r="V845" s="17">
        <f>VLOOKUP("F"&amp;TEXT(M845,"0"),Punten!$A$1:$D$39,4,FALSE)</f>
        <v>0</v>
      </c>
      <c r="W845" s="17">
        <f t="shared" si="43"/>
        <v>7</v>
      </c>
      <c r="X845" s="17" t="str">
        <f t="shared" si="44"/>
        <v>43177B09</v>
      </c>
      <c r="Y845" s="17" t="e">
        <f>VLOOKUP(A845,'Klasse omschrijving'!$A$1:$B$44,2,FALSE)</f>
        <v>#N/A</v>
      </c>
    </row>
    <row r="846" spans="1:25" ht="14.4" x14ac:dyDescent="0.3">
      <c r="A846" s="3" t="s">
        <v>454</v>
      </c>
      <c r="B846" s="3">
        <v>45069</v>
      </c>
      <c r="C846" s="3" t="s">
        <v>179</v>
      </c>
      <c r="D846" s="3" t="s">
        <v>1174</v>
      </c>
      <c r="E846" s="18">
        <v>40022</v>
      </c>
      <c r="F846" s="3" t="s">
        <v>371</v>
      </c>
      <c r="G846" s="3">
        <v>6</v>
      </c>
      <c r="H846" s="3">
        <v>6</v>
      </c>
      <c r="I846" s="3">
        <v>7</v>
      </c>
      <c r="J846" s="3"/>
      <c r="K846" s="3"/>
      <c r="L846" s="3"/>
      <c r="M846" s="3"/>
      <c r="N846" s="32">
        <v>43177</v>
      </c>
      <c r="O846" s="16">
        <f t="shared" si="42"/>
        <v>19</v>
      </c>
      <c r="P846" s="17">
        <f>COUNTIF($X:$X,X846)</f>
        <v>53</v>
      </c>
      <c r="Q846" s="17">
        <f>VLOOKUP("M"&amp;TEXT(G846,"0"),Punten!$A$1:$D$40,4,FALSE)</f>
        <v>3</v>
      </c>
      <c r="R846" s="17">
        <f>VLOOKUP("M"&amp;TEXT(H846,"0"),Punten!$A$1:$D$40,4,FALSE)</f>
        <v>3</v>
      </c>
      <c r="S846" s="17">
        <f>VLOOKUP("M"&amp;TEXT(I846,"0"),Punten!$A$1:$D$40,4,FALSE)</f>
        <v>2</v>
      </c>
      <c r="T846" s="17">
        <f>VLOOKUP("K"&amp;TEXT(K846,"0"),Punten!$A$1:$D$40,4,FALSE)</f>
        <v>0</v>
      </c>
      <c r="U846" s="17">
        <f>VLOOKUP("H"&amp;TEXT(L846,"0"),Punten!$A$1:$D$49,4,FALSE)</f>
        <v>0</v>
      </c>
      <c r="V846" s="17">
        <f>VLOOKUP("F"&amp;TEXT(M846,"0"),Punten!$A$1:$D$39,4,FALSE)</f>
        <v>0</v>
      </c>
      <c r="W846" s="17">
        <f t="shared" si="43"/>
        <v>8</v>
      </c>
      <c r="X846" s="17" t="str">
        <f t="shared" si="44"/>
        <v>43177B09</v>
      </c>
      <c r="Y846" s="17" t="e">
        <f>VLOOKUP(A846,'Klasse omschrijving'!$A$1:$B$44,2,FALSE)</f>
        <v>#N/A</v>
      </c>
    </row>
    <row r="847" spans="1:25" ht="14.4" x14ac:dyDescent="0.3">
      <c r="A847" s="3" t="s">
        <v>454</v>
      </c>
      <c r="B847" s="3">
        <v>45306</v>
      </c>
      <c r="C847" s="3" t="s">
        <v>83</v>
      </c>
      <c r="D847" s="3" t="s">
        <v>639</v>
      </c>
      <c r="E847" s="18">
        <v>39856</v>
      </c>
      <c r="F847" s="3" t="s">
        <v>94</v>
      </c>
      <c r="G847" s="3">
        <v>6</v>
      </c>
      <c r="H847" s="3">
        <v>7</v>
      </c>
      <c r="I847" s="3">
        <v>7</v>
      </c>
      <c r="J847" s="3"/>
      <c r="K847" s="3"/>
      <c r="L847" s="3"/>
      <c r="M847" s="3"/>
      <c r="N847" s="32">
        <v>43177</v>
      </c>
      <c r="O847" s="16">
        <f t="shared" si="42"/>
        <v>20</v>
      </c>
      <c r="P847" s="17">
        <f>COUNTIF($X:$X,X847)</f>
        <v>53</v>
      </c>
      <c r="Q847" s="17">
        <f>VLOOKUP("M"&amp;TEXT(G847,"0"),Punten!$A$1:$D$40,4,FALSE)</f>
        <v>3</v>
      </c>
      <c r="R847" s="17">
        <f>VLOOKUP("M"&amp;TEXT(H847,"0"),Punten!$A$1:$D$40,4,FALSE)</f>
        <v>2</v>
      </c>
      <c r="S847" s="17">
        <f>VLOOKUP("M"&amp;TEXT(I847,"0"),Punten!$A$1:$D$40,4,FALSE)</f>
        <v>2</v>
      </c>
      <c r="T847" s="17">
        <f>VLOOKUP("K"&amp;TEXT(K847,"0"),Punten!$A$1:$D$40,4,FALSE)</f>
        <v>0</v>
      </c>
      <c r="U847" s="17">
        <f>VLOOKUP("H"&amp;TEXT(L847,"0"),Punten!$A$1:$D$49,4,FALSE)</f>
        <v>0</v>
      </c>
      <c r="V847" s="17">
        <f>VLOOKUP("F"&amp;TEXT(M847,"0"),Punten!$A$1:$D$39,4,FALSE)</f>
        <v>0</v>
      </c>
      <c r="W847" s="17">
        <f t="shared" si="43"/>
        <v>7</v>
      </c>
      <c r="X847" s="17" t="str">
        <f t="shared" si="44"/>
        <v>43177B09</v>
      </c>
      <c r="Y847" s="17" t="e">
        <f>VLOOKUP(A847,'Klasse omschrijving'!$A$1:$B$44,2,FALSE)</f>
        <v>#N/A</v>
      </c>
    </row>
    <row r="848" spans="1:25" ht="14.4" x14ac:dyDescent="0.3">
      <c r="A848" s="3" t="s">
        <v>454</v>
      </c>
      <c r="B848" s="3">
        <v>43235</v>
      </c>
      <c r="C848" s="3" t="s">
        <v>661</v>
      </c>
      <c r="D848" s="3" t="s">
        <v>1175</v>
      </c>
      <c r="E848" s="18">
        <v>40036</v>
      </c>
      <c r="F848" s="3" t="s">
        <v>161</v>
      </c>
      <c r="G848" s="3">
        <v>7</v>
      </c>
      <c r="H848" s="3">
        <v>7</v>
      </c>
      <c r="I848" s="3">
        <v>7</v>
      </c>
      <c r="J848" s="3"/>
      <c r="K848" s="3"/>
      <c r="L848" s="3"/>
      <c r="M848" s="3"/>
      <c r="N848" s="32">
        <v>43177</v>
      </c>
      <c r="O848" s="16">
        <f t="shared" si="42"/>
        <v>21</v>
      </c>
      <c r="P848" s="17">
        <f>COUNTIF($X:$X,X848)</f>
        <v>53</v>
      </c>
      <c r="Q848" s="17">
        <f>VLOOKUP("M"&amp;TEXT(G848,"0"),Punten!$A$1:$D$40,4,FALSE)</f>
        <v>2</v>
      </c>
      <c r="R848" s="17">
        <f>VLOOKUP("M"&amp;TEXT(H848,"0"),Punten!$A$1:$D$40,4,FALSE)</f>
        <v>2</v>
      </c>
      <c r="S848" s="17">
        <f>VLOOKUP("M"&amp;TEXT(I848,"0"),Punten!$A$1:$D$40,4,FALSE)</f>
        <v>2</v>
      </c>
      <c r="T848" s="17">
        <f>VLOOKUP("K"&amp;TEXT(K848,"0"),Punten!$A$1:$D$40,4,FALSE)</f>
        <v>0</v>
      </c>
      <c r="U848" s="17">
        <f>VLOOKUP("H"&amp;TEXT(L848,"0"),Punten!$A$1:$D$49,4,FALSE)</f>
        <v>0</v>
      </c>
      <c r="V848" s="17">
        <f>VLOOKUP("F"&amp;TEXT(M848,"0"),Punten!$A$1:$D$39,4,FALSE)</f>
        <v>0</v>
      </c>
      <c r="W848" s="17">
        <f t="shared" si="43"/>
        <v>6</v>
      </c>
      <c r="X848" s="17" t="str">
        <f t="shared" si="44"/>
        <v>43177B09</v>
      </c>
      <c r="Y848" s="17" t="e">
        <f>VLOOKUP(A848,'Klasse omschrijving'!$A$1:$B$44,2,FALSE)</f>
        <v>#N/A</v>
      </c>
    </row>
    <row r="849" spans="1:25" ht="14.4" x14ac:dyDescent="0.3">
      <c r="A849" s="3" t="s">
        <v>454</v>
      </c>
      <c r="B849" s="3">
        <v>51338</v>
      </c>
      <c r="C849" s="3" t="s">
        <v>476</v>
      </c>
      <c r="D849" s="3" t="s">
        <v>1007</v>
      </c>
      <c r="E849" s="18">
        <v>40040</v>
      </c>
      <c r="F849" s="3" t="s">
        <v>84</v>
      </c>
      <c r="G849" s="3">
        <v>7</v>
      </c>
      <c r="H849" s="3">
        <v>7</v>
      </c>
      <c r="I849" s="3">
        <v>7</v>
      </c>
      <c r="J849" s="3"/>
      <c r="K849" s="3"/>
      <c r="L849" s="3"/>
      <c r="M849" s="3"/>
      <c r="N849" s="32">
        <v>43177</v>
      </c>
      <c r="O849" s="16">
        <f t="shared" si="42"/>
        <v>21</v>
      </c>
      <c r="P849" s="17">
        <f>COUNTIF($X:$X,X849)</f>
        <v>53</v>
      </c>
      <c r="Q849" s="17">
        <f>VLOOKUP("M"&amp;TEXT(G849,"0"),Punten!$A$1:$D$40,4,FALSE)</f>
        <v>2</v>
      </c>
      <c r="R849" s="17">
        <f>VLOOKUP("M"&amp;TEXT(H849,"0"),Punten!$A$1:$D$40,4,FALSE)</f>
        <v>2</v>
      </c>
      <c r="S849" s="17">
        <f>VLOOKUP("M"&amp;TEXT(I849,"0"),Punten!$A$1:$D$40,4,FALSE)</f>
        <v>2</v>
      </c>
      <c r="T849" s="17">
        <f>VLOOKUP("K"&amp;TEXT(K849,"0"),Punten!$A$1:$D$40,4,FALSE)</f>
        <v>0</v>
      </c>
      <c r="U849" s="17">
        <f>VLOOKUP("H"&amp;TEXT(L849,"0"),Punten!$A$1:$D$49,4,FALSE)</f>
        <v>0</v>
      </c>
      <c r="V849" s="17">
        <f>VLOOKUP("F"&amp;TEXT(M849,"0"),Punten!$A$1:$D$39,4,FALSE)</f>
        <v>0</v>
      </c>
      <c r="W849" s="17">
        <f t="shared" si="43"/>
        <v>6</v>
      </c>
      <c r="X849" s="17" t="str">
        <f t="shared" si="44"/>
        <v>43177B09</v>
      </c>
      <c r="Y849" s="17" t="e">
        <f>VLOOKUP(A849,'Klasse omschrijving'!$A$1:$B$44,2,FALSE)</f>
        <v>#N/A</v>
      </c>
    </row>
    <row r="850" spans="1:25" ht="14.4" x14ac:dyDescent="0.3">
      <c r="A850" s="3" t="s">
        <v>454</v>
      </c>
      <c r="B850" s="3">
        <v>52083</v>
      </c>
      <c r="C850" s="3" t="s">
        <v>880</v>
      </c>
      <c r="D850" s="3" t="s">
        <v>881</v>
      </c>
      <c r="E850" s="18">
        <v>40169</v>
      </c>
      <c r="F850" s="3" t="s">
        <v>73</v>
      </c>
      <c r="G850" s="3">
        <v>7</v>
      </c>
      <c r="H850" s="3">
        <v>7</v>
      </c>
      <c r="I850" s="3">
        <v>9</v>
      </c>
      <c r="J850" s="3"/>
      <c r="K850" s="3"/>
      <c r="L850" s="3"/>
      <c r="M850" s="3"/>
      <c r="N850" s="32">
        <v>43177</v>
      </c>
      <c r="O850" s="16">
        <f t="shared" si="42"/>
        <v>23</v>
      </c>
      <c r="P850" s="17">
        <f>COUNTIF($X:$X,X850)</f>
        <v>53</v>
      </c>
      <c r="Q850" s="17">
        <f>VLOOKUP("M"&amp;TEXT(G850,"0"),Punten!$A$1:$D$40,4,FALSE)</f>
        <v>2</v>
      </c>
      <c r="R850" s="17">
        <f>VLOOKUP("M"&amp;TEXT(H850,"0"),Punten!$A$1:$D$40,4,FALSE)</f>
        <v>2</v>
      </c>
      <c r="S850" s="17">
        <f>VLOOKUP("M"&amp;TEXT(I850,"0"),Punten!$A$1:$D$40,4,FALSE)</f>
        <v>0</v>
      </c>
      <c r="T850" s="17">
        <f>VLOOKUP("K"&amp;TEXT(K850,"0"),Punten!$A$1:$D$40,4,FALSE)</f>
        <v>0</v>
      </c>
      <c r="U850" s="17">
        <f>VLOOKUP("H"&amp;TEXT(L850,"0"),Punten!$A$1:$D$49,4,FALSE)</f>
        <v>0</v>
      </c>
      <c r="V850" s="17">
        <f>VLOOKUP("F"&amp;TEXT(M850,"0"),Punten!$A$1:$D$39,4,FALSE)</f>
        <v>0</v>
      </c>
      <c r="W850" s="17">
        <f t="shared" si="43"/>
        <v>4</v>
      </c>
      <c r="X850" s="17" t="str">
        <f t="shared" si="44"/>
        <v>43177B09</v>
      </c>
      <c r="Y850" s="17" t="e">
        <f>VLOOKUP(A850,'Klasse omschrijving'!$A$1:$B$44,2,FALSE)</f>
        <v>#N/A</v>
      </c>
    </row>
    <row r="851" spans="1:25" ht="14.4" x14ac:dyDescent="0.3">
      <c r="A851" s="3" t="s">
        <v>492</v>
      </c>
      <c r="B851" s="3">
        <v>42724</v>
      </c>
      <c r="C851" s="3" t="s">
        <v>125</v>
      </c>
      <c r="D851" s="3" t="s">
        <v>489</v>
      </c>
      <c r="E851" s="18">
        <v>39493</v>
      </c>
      <c r="F851" s="3" t="s">
        <v>132</v>
      </c>
      <c r="G851" s="3">
        <v>1</v>
      </c>
      <c r="H851" s="3">
        <v>1</v>
      </c>
      <c r="I851" s="3">
        <v>1</v>
      </c>
      <c r="J851" s="3"/>
      <c r="K851" s="3">
        <v>1</v>
      </c>
      <c r="L851" s="3">
        <v>1</v>
      </c>
      <c r="M851" s="3">
        <v>1</v>
      </c>
      <c r="N851" s="32">
        <v>43177</v>
      </c>
      <c r="O851" s="16">
        <f t="shared" si="42"/>
        <v>3</v>
      </c>
      <c r="P851" s="17">
        <f>COUNTIF($X:$X,X851)</f>
        <v>51</v>
      </c>
      <c r="Q851" s="17">
        <f>VLOOKUP("M"&amp;TEXT(G851,"0"),Punten!$A$1:$D$40,4,FALSE)</f>
        <v>8</v>
      </c>
      <c r="R851" s="17">
        <f>VLOOKUP("M"&amp;TEXT(H851,"0"),Punten!$A$1:$D$40,4,FALSE)</f>
        <v>8</v>
      </c>
      <c r="S851" s="17">
        <f>VLOOKUP("M"&amp;TEXT(I851,"0"),Punten!$A$1:$D$40,4,FALSE)</f>
        <v>8</v>
      </c>
      <c r="T851" s="17">
        <f>VLOOKUP("K"&amp;TEXT(K851,"0"),Punten!$A$1:$D$40,4,FALSE)</f>
        <v>5</v>
      </c>
      <c r="U851" s="17">
        <f>VLOOKUP("H"&amp;TEXT(L851,"0"),Punten!$A$1:$D$49,4,FALSE)</f>
        <v>5</v>
      </c>
      <c r="V851" s="17">
        <f>VLOOKUP("F"&amp;TEXT(M851,"0"),Punten!$A$1:$D$39,4,FALSE)</f>
        <v>50</v>
      </c>
      <c r="W851" s="17">
        <f t="shared" si="43"/>
        <v>84</v>
      </c>
      <c r="X851" s="17" t="str">
        <f t="shared" si="44"/>
        <v>43177B10</v>
      </c>
      <c r="Y851" s="17" t="e">
        <f>VLOOKUP(A851,'Klasse omschrijving'!$A$1:$B$44,2,FALSE)</f>
        <v>#N/A</v>
      </c>
    </row>
    <row r="852" spans="1:25" ht="14.4" x14ac:dyDescent="0.3">
      <c r="A852" s="3" t="s">
        <v>492</v>
      </c>
      <c r="B852" s="3">
        <v>47416</v>
      </c>
      <c r="C852" s="3" t="s">
        <v>782</v>
      </c>
      <c r="D852" s="3" t="s">
        <v>486</v>
      </c>
      <c r="E852" s="18">
        <v>39712</v>
      </c>
      <c r="F852" s="3" t="s">
        <v>75</v>
      </c>
      <c r="G852" s="3">
        <v>1</v>
      </c>
      <c r="H852" s="3">
        <v>1</v>
      </c>
      <c r="I852" s="3">
        <v>1</v>
      </c>
      <c r="J852" s="3"/>
      <c r="K852" s="3">
        <v>1</v>
      </c>
      <c r="L852" s="3">
        <v>1</v>
      </c>
      <c r="M852" s="3">
        <v>2</v>
      </c>
      <c r="N852" s="32">
        <v>43177</v>
      </c>
      <c r="O852" s="16">
        <f t="shared" si="42"/>
        <v>3</v>
      </c>
      <c r="P852" s="17">
        <f>COUNTIF($X:$X,X852)</f>
        <v>51</v>
      </c>
      <c r="Q852" s="17">
        <f>VLOOKUP("M"&amp;TEXT(G852,"0"),Punten!$A$1:$D$40,4,FALSE)</f>
        <v>8</v>
      </c>
      <c r="R852" s="17">
        <f>VLOOKUP("M"&amp;TEXT(H852,"0"),Punten!$A$1:$D$40,4,FALSE)</f>
        <v>8</v>
      </c>
      <c r="S852" s="17">
        <f>VLOOKUP("M"&amp;TEXT(I852,"0"),Punten!$A$1:$D$40,4,FALSE)</f>
        <v>8</v>
      </c>
      <c r="T852" s="17">
        <f>VLOOKUP("K"&amp;TEXT(K852,"0"),Punten!$A$1:$D$40,4,FALSE)</f>
        <v>5</v>
      </c>
      <c r="U852" s="17">
        <f>VLOOKUP("H"&amp;TEXT(L852,"0"),Punten!$A$1:$D$49,4,FALSE)</f>
        <v>5</v>
      </c>
      <c r="V852" s="17">
        <f>VLOOKUP("F"&amp;TEXT(M852,"0"),Punten!$A$1:$D$39,4,FALSE)</f>
        <v>30</v>
      </c>
      <c r="W852" s="17">
        <f t="shared" si="43"/>
        <v>64</v>
      </c>
      <c r="X852" s="17" t="str">
        <f t="shared" si="44"/>
        <v>43177B10</v>
      </c>
      <c r="Y852" s="17" t="e">
        <f>VLOOKUP(A852,'Klasse omschrijving'!$A$1:$B$44,2,FALSE)</f>
        <v>#N/A</v>
      </c>
    </row>
    <row r="853" spans="1:25" ht="14.4" x14ac:dyDescent="0.3">
      <c r="A853" s="3" t="s">
        <v>492</v>
      </c>
      <c r="B853" s="3">
        <v>52544</v>
      </c>
      <c r="C853" s="3" t="s">
        <v>471</v>
      </c>
      <c r="D853" s="3" t="s">
        <v>472</v>
      </c>
      <c r="E853" s="18">
        <v>39491</v>
      </c>
      <c r="F853" s="3" t="s">
        <v>75</v>
      </c>
      <c r="G853" s="3">
        <v>1</v>
      </c>
      <c r="H853" s="3">
        <v>1</v>
      </c>
      <c r="I853" s="3">
        <v>1</v>
      </c>
      <c r="J853" s="3"/>
      <c r="K853" s="3">
        <v>1</v>
      </c>
      <c r="L853" s="3">
        <v>2</v>
      </c>
      <c r="M853" s="3">
        <v>3</v>
      </c>
      <c r="N853" s="32">
        <v>43177</v>
      </c>
      <c r="O853" s="16">
        <f t="shared" si="42"/>
        <v>3</v>
      </c>
      <c r="P853" s="17">
        <f>COUNTIF($X:$X,X853)</f>
        <v>51</v>
      </c>
      <c r="Q853" s="17">
        <f>VLOOKUP("M"&amp;TEXT(G853,"0"),Punten!$A$1:$D$40,4,FALSE)</f>
        <v>8</v>
      </c>
      <c r="R853" s="17">
        <f>VLOOKUP("M"&amp;TEXT(H853,"0"),Punten!$A$1:$D$40,4,FALSE)</f>
        <v>8</v>
      </c>
      <c r="S853" s="17">
        <f>VLOOKUP("M"&amp;TEXT(I853,"0"),Punten!$A$1:$D$40,4,FALSE)</f>
        <v>8</v>
      </c>
      <c r="T853" s="17">
        <f>VLOOKUP("K"&amp;TEXT(K853,"0"),Punten!$A$1:$D$40,4,FALSE)</f>
        <v>5</v>
      </c>
      <c r="U853" s="17">
        <f>VLOOKUP("H"&amp;TEXT(L853,"0"),Punten!$A$1:$D$49,4,FALSE)</f>
        <v>5</v>
      </c>
      <c r="V853" s="17">
        <f>VLOOKUP("F"&amp;TEXT(M853,"0"),Punten!$A$1:$D$39,4,FALSE)</f>
        <v>25</v>
      </c>
      <c r="W853" s="17">
        <f t="shared" si="43"/>
        <v>59</v>
      </c>
      <c r="X853" s="17" t="str">
        <f t="shared" si="44"/>
        <v>43177B10</v>
      </c>
      <c r="Y853" s="17" t="e">
        <f>VLOOKUP(A853,'Klasse omschrijving'!$A$1:$B$44,2,FALSE)</f>
        <v>#N/A</v>
      </c>
    </row>
    <row r="854" spans="1:25" ht="14.4" x14ac:dyDescent="0.3">
      <c r="A854" s="3" t="s">
        <v>492</v>
      </c>
      <c r="B854" s="3">
        <v>51270</v>
      </c>
      <c r="C854" s="3" t="s">
        <v>157</v>
      </c>
      <c r="D854" s="3" t="s">
        <v>488</v>
      </c>
      <c r="E854" s="18">
        <v>39600</v>
      </c>
      <c r="F854" s="3" t="s">
        <v>132</v>
      </c>
      <c r="G854" s="3">
        <v>5</v>
      </c>
      <c r="H854" s="3">
        <v>2</v>
      </c>
      <c r="I854" s="3">
        <v>2</v>
      </c>
      <c r="J854" s="3"/>
      <c r="K854" s="3">
        <v>1</v>
      </c>
      <c r="L854" s="3">
        <v>2</v>
      </c>
      <c r="M854" s="3">
        <v>4</v>
      </c>
      <c r="N854" s="32">
        <v>43177</v>
      </c>
      <c r="O854" s="16">
        <f t="shared" si="42"/>
        <v>9</v>
      </c>
      <c r="P854" s="17">
        <f>COUNTIF($X:$X,X854)</f>
        <v>51</v>
      </c>
      <c r="Q854" s="17">
        <f>VLOOKUP("M"&amp;TEXT(G854,"0"),Punten!$A$1:$D$40,4,FALSE)</f>
        <v>4</v>
      </c>
      <c r="R854" s="17">
        <f>VLOOKUP("M"&amp;TEXT(H854,"0"),Punten!$A$1:$D$40,4,FALSE)</f>
        <v>7</v>
      </c>
      <c r="S854" s="17">
        <f>VLOOKUP("M"&amp;TEXT(I854,"0"),Punten!$A$1:$D$40,4,FALSE)</f>
        <v>7</v>
      </c>
      <c r="T854" s="17">
        <f>VLOOKUP("K"&amp;TEXT(K854,"0"),Punten!$A$1:$D$40,4,FALSE)</f>
        <v>5</v>
      </c>
      <c r="U854" s="17">
        <f>VLOOKUP("H"&amp;TEXT(L854,"0"),Punten!$A$1:$D$49,4,FALSE)</f>
        <v>5</v>
      </c>
      <c r="V854" s="17">
        <f>VLOOKUP("F"&amp;TEXT(M854,"0"),Punten!$A$1:$D$39,4,FALSE)</f>
        <v>20</v>
      </c>
      <c r="W854" s="17">
        <f t="shared" si="43"/>
        <v>48</v>
      </c>
      <c r="X854" s="17" t="str">
        <f t="shared" si="44"/>
        <v>43177B10</v>
      </c>
      <c r="Y854" s="17" t="e">
        <f>VLOOKUP(A854,'Klasse omschrijving'!$A$1:$B$44,2,FALSE)</f>
        <v>#N/A</v>
      </c>
    </row>
    <row r="855" spans="1:25" ht="14.4" x14ac:dyDescent="0.3">
      <c r="A855" s="3" t="s">
        <v>492</v>
      </c>
      <c r="B855" s="3">
        <v>45011</v>
      </c>
      <c r="C855" s="3" t="s">
        <v>129</v>
      </c>
      <c r="D855" s="3" t="s">
        <v>480</v>
      </c>
      <c r="E855" s="18">
        <v>39531</v>
      </c>
      <c r="F855" s="3" t="s">
        <v>75</v>
      </c>
      <c r="G855" s="3">
        <v>1</v>
      </c>
      <c r="H855" s="3">
        <v>2</v>
      </c>
      <c r="I855" s="3">
        <v>2</v>
      </c>
      <c r="J855" s="3"/>
      <c r="K855" s="3">
        <v>4</v>
      </c>
      <c r="L855" s="3">
        <v>4</v>
      </c>
      <c r="M855" s="3">
        <v>5</v>
      </c>
      <c r="N855" s="32">
        <v>43177</v>
      </c>
      <c r="O855" s="16">
        <f t="shared" si="42"/>
        <v>5</v>
      </c>
      <c r="P855" s="17">
        <f>COUNTIF($X:$X,X855)</f>
        <v>51</v>
      </c>
      <c r="Q855" s="17">
        <f>VLOOKUP("M"&amp;TEXT(G855,"0"),Punten!$A$1:$D$40,4,FALSE)</f>
        <v>8</v>
      </c>
      <c r="R855" s="17">
        <f>VLOOKUP("M"&amp;TEXT(H855,"0"),Punten!$A$1:$D$40,4,FALSE)</f>
        <v>7</v>
      </c>
      <c r="S855" s="17">
        <f>VLOOKUP("M"&amp;TEXT(I855,"0"),Punten!$A$1:$D$40,4,FALSE)</f>
        <v>7</v>
      </c>
      <c r="T855" s="17">
        <f>VLOOKUP("K"&amp;TEXT(K855,"0"),Punten!$A$1:$D$40,4,FALSE)</f>
        <v>5</v>
      </c>
      <c r="U855" s="17">
        <f>VLOOKUP("H"&amp;TEXT(L855,"0"),Punten!$A$1:$D$49,4,FALSE)</f>
        <v>5</v>
      </c>
      <c r="V855" s="17">
        <f>VLOOKUP("F"&amp;TEXT(M855,"0"),Punten!$A$1:$D$39,4,FALSE)</f>
        <v>17</v>
      </c>
      <c r="W855" s="17">
        <f t="shared" si="43"/>
        <v>49</v>
      </c>
      <c r="X855" s="17" t="str">
        <f t="shared" si="44"/>
        <v>43177B10</v>
      </c>
      <c r="Y855" s="17" t="e">
        <f>VLOOKUP(A855,'Klasse omschrijving'!$A$1:$B$44,2,FALSE)</f>
        <v>#N/A</v>
      </c>
    </row>
    <row r="856" spans="1:25" ht="14.4" x14ac:dyDescent="0.3">
      <c r="A856" s="3" t="s">
        <v>492</v>
      </c>
      <c r="B856" s="3">
        <v>46362</v>
      </c>
      <c r="C856" s="3" t="s">
        <v>83</v>
      </c>
      <c r="D856" s="3" t="s">
        <v>491</v>
      </c>
      <c r="E856" s="18">
        <v>39629</v>
      </c>
      <c r="F856" s="3" t="s">
        <v>86</v>
      </c>
      <c r="G856" s="3">
        <v>1</v>
      </c>
      <c r="H856" s="3">
        <v>1</v>
      </c>
      <c r="I856" s="3">
        <v>1</v>
      </c>
      <c r="J856" s="3"/>
      <c r="K856" s="3">
        <v>2</v>
      </c>
      <c r="L856" s="3">
        <v>3</v>
      </c>
      <c r="M856" s="3">
        <v>6</v>
      </c>
      <c r="N856" s="32">
        <v>43177</v>
      </c>
      <c r="O856" s="16">
        <f t="shared" si="42"/>
        <v>3</v>
      </c>
      <c r="P856" s="17">
        <f>COUNTIF($X:$X,X856)</f>
        <v>51</v>
      </c>
      <c r="Q856" s="17">
        <f>VLOOKUP("M"&amp;TEXT(G856,"0"),Punten!$A$1:$D$40,4,FALSE)</f>
        <v>8</v>
      </c>
      <c r="R856" s="17">
        <f>VLOOKUP("M"&amp;TEXT(H856,"0"),Punten!$A$1:$D$40,4,FALSE)</f>
        <v>8</v>
      </c>
      <c r="S856" s="17">
        <f>VLOOKUP("M"&amp;TEXT(I856,"0"),Punten!$A$1:$D$40,4,FALSE)</f>
        <v>8</v>
      </c>
      <c r="T856" s="17">
        <f>VLOOKUP("K"&amp;TEXT(K856,"0"),Punten!$A$1:$D$40,4,FALSE)</f>
        <v>5</v>
      </c>
      <c r="U856" s="17">
        <f>VLOOKUP("H"&amp;TEXT(L856,"0"),Punten!$A$1:$D$49,4,FALSE)</f>
        <v>5</v>
      </c>
      <c r="V856" s="17">
        <f>VLOOKUP("F"&amp;TEXT(M856,"0"),Punten!$A$1:$D$39,4,FALSE)</f>
        <v>15</v>
      </c>
      <c r="W856" s="17">
        <f t="shared" si="43"/>
        <v>49</v>
      </c>
      <c r="X856" s="17" t="str">
        <f t="shared" si="44"/>
        <v>43177B10</v>
      </c>
      <c r="Y856" s="17" t="e">
        <f>VLOOKUP(A856,'Klasse omschrijving'!$A$1:$B$44,2,FALSE)</f>
        <v>#N/A</v>
      </c>
    </row>
    <row r="857" spans="1:25" ht="14.4" x14ac:dyDescent="0.3">
      <c r="A857" s="3" t="s">
        <v>492</v>
      </c>
      <c r="B857" s="3">
        <v>49210</v>
      </c>
      <c r="C857" s="3" t="s">
        <v>70</v>
      </c>
      <c r="D857" s="3" t="s">
        <v>482</v>
      </c>
      <c r="E857" s="18">
        <v>39514</v>
      </c>
      <c r="F857" s="3" t="s">
        <v>75</v>
      </c>
      <c r="G857" s="3">
        <v>2</v>
      </c>
      <c r="H857" s="3">
        <v>2</v>
      </c>
      <c r="I857" s="3">
        <v>2</v>
      </c>
      <c r="J857" s="3"/>
      <c r="K857" s="3">
        <v>3</v>
      </c>
      <c r="L857" s="3">
        <v>3</v>
      </c>
      <c r="M857" s="3">
        <v>7</v>
      </c>
      <c r="N857" s="32">
        <v>43177</v>
      </c>
      <c r="O857" s="16">
        <f t="shared" si="42"/>
        <v>6</v>
      </c>
      <c r="P857" s="17">
        <f>COUNTIF($X:$X,X857)</f>
        <v>51</v>
      </c>
      <c r="Q857" s="17">
        <f>VLOOKUP("M"&amp;TEXT(G857,"0"),Punten!$A$1:$D$40,4,FALSE)</f>
        <v>7</v>
      </c>
      <c r="R857" s="17">
        <f>VLOOKUP("M"&amp;TEXT(H857,"0"),Punten!$A$1:$D$40,4,FALSE)</f>
        <v>7</v>
      </c>
      <c r="S857" s="17">
        <f>VLOOKUP("M"&amp;TEXT(I857,"0"),Punten!$A$1:$D$40,4,FALSE)</f>
        <v>7</v>
      </c>
      <c r="T857" s="17">
        <f>VLOOKUP("K"&amp;TEXT(K857,"0"),Punten!$A$1:$D$40,4,FALSE)</f>
        <v>5</v>
      </c>
      <c r="U857" s="17">
        <f>VLOOKUP("H"&amp;TEXT(L857,"0"),Punten!$A$1:$D$49,4,FALSE)</f>
        <v>5</v>
      </c>
      <c r="V857" s="17">
        <f>VLOOKUP("F"&amp;TEXT(M857,"0"),Punten!$A$1:$D$39,4,FALSE)</f>
        <v>13</v>
      </c>
      <c r="W857" s="17">
        <f t="shared" si="43"/>
        <v>44</v>
      </c>
      <c r="X857" s="17" t="str">
        <f t="shared" si="44"/>
        <v>43177B10</v>
      </c>
      <c r="Y857" s="17" t="e">
        <f>VLOOKUP(A857,'Klasse omschrijving'!$A$1:$B$44,2,FALSE)</f>
        <v>#N/A</v>
      </c>
    </row>
    <row r="858" spans="1:25" ht="14.4" x14ac:dyDescent="0.3">
      <c r="A858" s="3" t="s">
        <v>492</v>
      </c>
      <c r="B858" s="3">
        <v>50719</v>
      </c>
      <c r="C858" s="3" t="s">
        <v>173</v>
      </c>
      <c r="D858" s="3" t="s">
        <v>607</v>
      </c>
      <c r="E858" s="18">
        <v>39550</v>
      </c>
      <c r="F858" s="3" t="s">
        <v>136</v>
      </c>
      <c r="G858" s="3">
        <v>1</v>
      </c>
      <c r="H858" s="3">
        <v>1</v>
      </c>
      <c r="I858" s="3">
        <v>1</v>
      </c>
      <c r="J858" s="3"/>
      <c r="K858" s="3">
        <v>2</v>
      </c>
      <c r="L858" s="3">
        <v>4</v>
      </c>
      <c r="M858" s="3">
        <v>8</v>
      </c>
      <c r="N858" s="32">
        <v>43177</v>
      </c>
      <c r="O858" s="16">
        <f t="shared" si="42"/>
        <v>3</v>
      </c>
      <c r="P858" s="17">
        <f>COUNTIF($X:$X,X858)</f>
        <v>51</v>
      </c>
      <c r="Q858" s="17">
        <f>VLOOKUP("M"&amp;TEXT(G858,"0"),Punten!$A$1:$D$40,4,FALSE)</f>
        <v>8</v>
      </c>
      <c r="R858" s="17">
        <f>VLOOKUP("M"&amp;TEXT(H858,"0"),Punten!$A$1:$D$40,4,FALSE)</f>
        <v>8</v>
      </c>
      <c r="S858" s="17">
        <f>VLOOKUP("M"&amp;TEXT(I858,"0"),Punten!$A$1:$D$40,4,FALSE)</f>
        <v>8</v>
      </c>
      <c r="T858" s="17">
        <f>VLOOKUP("K"&amp;TEXT(K858,"0"),Punten!$A$1:$D$40,4,FALSE)</f>
        <v>5</v>
      </c>
      <c r="U858" s="17">
        <f>VLOOKUP("H"&amp;TEXT(L858,"0"),Punten!$A$1:$D$49,4,FALSE)</f>
        <v>5</v>
      </c>
      <c r="V858" s="17">
        <f>VLOOKUP("F"&amp;TEXT(M858,"0"),Punten!$A$1:$D$39,4,FALSE)</f>
        <v>11</v>
      </c>
      <c r="W858" s="17">
        <f t="shared" si="43"/>
        <v>45</v>
      </c>
      <c r="X858" s="17" t="str">
        <f t="shared" si="44"/>
        <v>43177B10</v>
      </c>
      <c r="Y858" s="17" t="e">
        <f>VLOOKUP(A858,'Klasse omschrijving'!$A$1:$B$44,2,FALSE)</f>
        <v>#N/A</v>
      </c>
    </row>
    <row r="859" spans="1:25" ht="14.4" x14ac:dyDescent="0.3">
      <c r="A859" s="3" t="s">
        <v>492</v>
      </c>
      <c r="B859" s="3">
        <v>45067</v>
      </c>
      <c r="C859" s="3" t="s">
        <v>137</v>
      </c>
      <c r="D859" s="3" t="s">
        <v>700</v>
      </c>
      <c r="E859" s="18">
        <v>39583</v>
      </c>
      <c r="F859" s="3" t="s">
        <v>371</v>
      </c>
      <c r="G859" s="3">
        <v>2</v>
      </c>
      <c r="H859" s="3">
        <v>1</v>
      </c>
      <c r="I859" s="3">
        <v>1</v>
      </c>
      <c r="J859" s="3"/>
      <c r="K859" s="3">
        <v>2</v>
      </c>
      <c r="L859" s="3">
        <v>5</v>
      </c>
      <c r="M859" s="3"/>
      <c r="N859" s="32">
        <v>43177</v>
      </c>
      <c r="O859" s="16">
        <f t="shared" si="42"/>
        <v>4</v>
      </c>
      <c r="P859" s="17">
        <f>COUNTIF($X:$X,X859)</f>
        <v>51</v>
      </c>
      <c r="Q859" s="17">
        <f>VLOOKUP("M"&amp;TEXT(G859,"0"),Punten!$A$1:$D$40,4,FALSE)</f>
        <v>7</v>
      </c>
      <c r="R859" s="17">
        <f>VLOOKUP("M"&amp;TEXT(H859,"0"),Punten!$A$1:$D$40,4,FALSE)</f>
        <v>8</v>
      </c>
      <c r="S859" s="17">
        <f>VLOOKUP("M"&amp;TEXT(I859,"0"),Punten!$A$1:$D$40,4,FALSE)</f>
        <v>8</v>
      </c>
      <c r="T859" s="17">
        <f>VLOOKUP("K"&amp;TEXT(K859,"0"),Punten!$A$1:$D$40,4,FALSE)</f>
        <v>5</v>
      </c>
      <c r="U859" s="17">
        <f>VLOOKUP("H"&amp;TEXT(L859,"0"),Punten!$A$1:$D$49,4,FALSE)</f>
        <v>4</v>
      </c>
      <c r="V859" s="17">
        <f>VLOOKUP("F"&amp;TEXT(M859,"0"),Punten!$A$1:$D$39,4,FALSE)</f>
        <v>0</v>
      </c>
      <c r="W859" s="17">
        <f t="shared" si="43"/>
        <v>32</v>
      </c>
      <c r="X859" s="17" t="str">
        <f t="shared" si="44"/>
        <v>43177B10</v>
      </c>
      <c r="Y859" s="17" t="e">
        <f>VLOOKUP(A859,'Klasse omschrijving'!$A$1:$B$44,2,FALSE)</f>
        <v>#N/A</v>
      </c>
    </row>
    <row r="860" spans="1:25" ht="14.4" x14ac:dyDescent="0.3">
      <c r="A860" s="3" t="s">
        <v>492</v>
      </c>
      <c r="B860" s="3">
        <v>99988</v>
      </c>
      <c r="C860" s="3" t="s">
        <v>1011</v>
      </c>
      <c r="D860" s="3" t="s">
        <v>1176</v>
      </c>
      <c r="E860" s="18">
        <v>39677</v>
      </c>
      <c r="F860" s="3"/>
      <c r="G860" s="3">
        <v>2</v>
      </c>
      <c r="H860" s="3">
        <v>3</v>
      </c>
      <c r="I860" s="3">
        <v>1</v>
      </c>
      <c r="J860" s="3"/>
      <c r="K860" s="3">
        <v>3</v>
      </c>
      <c r="L860" s="3">
        <v>5</v>
      </c>
      <c r="M860" s="3"/>
      <c r="N860" s="32">
        <v>43177</v>
      </c>
      <c r="O860" s="16">
        <f t="shared" si="42"/>
        <v>6</v>
      </c>
      <c r="P860" s="17">
        <f>COUNTIF($X:$X,X860)</f>
        <v>51</v>
      </c>
      <c r="Q860" s="17">
        <f>VLOOKUP("M"&amp;TEXT(G860,"0"),Punten!$A$1:$D$40,4,FALSE)</f>
        <v>7</v>
      </c>
      <c r="R860" s="17">
        <f>VLOOKUP("M"&amp;TEXT(H860,"0"),Punten!$A$1:$D$40,4,FALSE)</f>
        <v>6</v>
      </c>
      <c r="S860" s="17">
        <f>VLOOKUP("M"&amp;TEXT(I860,"0"),Punten!$A$1:$D$40,4,FALSE)</f>
        <v>8</v>
      </c>
      <c r="T860" s="17">
        <f>VLOOKUP("K"&amp;TEXT(K860,"0"),Punten!$A$1:$D$40,4,FALSE)</f>
        <v>5</v>
      </c>
      <c r="U860" s="17">
        <f>VLOOKUP("H"&amp;TEXT(L860,"0"),Punten!$A$1:$D$49,4,FALSE)</f>
        <v>4</v>
      </c>
      <c r="V860" s="17">
        <f>VLOOKUP("F"&amp;TEXT(M860,"0"),Punten!$A$1:$D$39,4,FALSE)</f>
        <v>0</v>
      </c>
      <c r="W860" s="17">
        <f t="shared" si="43"/>
        <v>30</v>
      </c>
      <c r="X860" s="17" t="str">
        <f t="shared" si="44"/>
        <v>43177B10</v>
      </c>
      <c r="Y860" s="17" t="e">
        <f>VLOOKUP(A860,'Klasse omschrijving'!$A$1:$B$44,2,FALSE)</f>
        <v>#N/A</v>
      </c>
    </row>
    <row r="861" spans="1:25" ht="14.4" x14ac:dyDescent="0.3">
      <c r="A861" s="3" t="s">
        <v>492</v>
      </c>
      <c r="B861" s="3">
        <v>45000</v>
      </c>
      <c r="C861" s="3" t="s">
        <v>135</v>
      </c>
      <c r="D861" s="3" t="s">
        <v>490</v>
      </c>
      <c r="E861" s="18">
        <v>39459</v>
      </c>
      <c r="F861" s="3" t="s">
        <v>86</v>
      </c>
      <c r="G861" s="3">
        <v>1</v>
      </c>
      <c r="H861" s="3">
        <v>1</v>
      </c>
      <c r="I861" s="3">
        <v>2</v>
      </c>
      <c r="J861" s="3"/>
      <c r="K861" s="3">
        <v>2</v>
      </c>
      <c r="L861" s="3">
        <v>6</v>
      </c>
      <c r="M861" s="3"/>
      <c r="N861" s="32">
        <v>43177</v>
      </c>
      <c r="O861" s="16">
        <f t="shared" si="42"/>
        <v>4</v>
      </c>
      <c r="P861" s="17">
        <f>COUNTIF($X:$X,X861)</f>
        <v>51</v>
      </c>
      <c r="Q861" s="17">
        <f>VLOOKUP("M"&amp;TEXT(G861,"0"),Punten!$A$1:$D$40,4,FALSE)</f>
        <v>8</v>
      </c>
      <c r="R861" s="17">
        <f>VLOOKUP("M"&amp;TEXT(H861,"0"),Punten!$A$1:$D$40,4,FALSE)</f>
        <v>8</v>
      </c>
      <c r="S861" s="17">
        <f>VLOOKUP("M"&amp;TEXT(I861,"0"),Punten!$A$1:$D$40,4,FALSE)</f>
        <v>7</v>
      </c>
      <c r="T861" s="17">
        <f>VLOOKUP("K"&amp;TEXT(K861,"0"),Punten!$A$1:$D$40,4,FALSE)</f>
        <v>5</v>
      </c>
      <c r="U861" s="17">
        <f>VLOOKUP("H"&amp;TEXT(L861,"0"),Punten!$A$1:$D$49,4,FALSE)</f>
        <v>3</v>
      </c>
      <c r="V861" s="17">
        <f>VLOOKUP("F"&amp;TEXT(M861,"0"),Punten!$A$1:$D$39,4,FALSE)</f>
        <v>0</v>
      </c>
      <c r="W861" s="17">
        <f t="shared" si="43"/>
        <v>31</v>
      </c>
      <c r="X861" s="17" t="str">
        <f t="shared" si="44"/>
        <v>43177B10</v>
      </c>
      <c r="Y861" s="17" t="e">
        <f>VLOOKUP(A861,'Klasse omschrijving'!$A$1:$B$44,2,FALSE)</f>
        <v>#N/A</v>
      </c>
    </row>
    <row r="862" spans="1:25" ht="14.4" x14ac:dyDescent="0.3">
      <c r="A862" s="3" t="s">
        <v>492</v>
      </c>
      <c r="B862" s="3">
        <v>44950</v>
      </c>
      <c r="C862" s="3" t="s">
        <v>158</v>
      </c>
      <c r="D862" s="3" t="s">
        <v>658</v>
      </c>
      <c r="E862" s="18">
        <v>39448</v>
      </c>
      <c r="F862" s="3" t="s">
        <v>86</v>
      </c>
      <c r="G862" s="3">
        <v>2</v>
      </c>
      <c r="H862" s="3">
        <v>3</v>
      </c>
      <c r="I862" s="3">
        <v>3</v>
      </c>
      <c r="J862" s="3"/>
      <c r="K862" s="3">
        <v>4</v>
      </c>
      <c r="L862" s="3">
        <v>6</v>
      </c>
      <c r="M862" s="3"/>
      <c r="N862" s="32">
        <v>43177</v>
      </c>
      <c r="O862" s="16">
        <f t="shared" ref="O862:O925" si="45">G862+H862+I862</f>
        <v>8</v>
      </c>
      <c r="P862" s="17">
        <f>COUNTIF($X:$X,X862)</f>
        <v>51</v>
      </c>
      <c r="Q862" s="17">
        <f>VLOOKUP("M"&amp;TEXT(G862,"0"),Punten!$A$1:$D$40,4,FALSE)</f>
        <v>7</v>
      </c>
      <c r="R862" s="17">
        <f>VLOOKUP("M"&amp;TEXT(H862,"0"),Punten!$A$1:$D$40,4,FALSE)</f>
        <v>6</v>
      </c>
      <c r="S862" s="17">
        <f>VLOOKUP("M"&amp;TEXT(I862,"0"),Punten!$A$1:$D$40,4,FALSE)</f>
        <v>6</v>
      </c>
      <c r="T862" s="17">
        <f>VLOOKUP("K"&amp;TEXT(K862,"0"),Punten!$A$1:$D$40,4,FALSE)</f>
        <v>5</v>
      </c>
      <c r="U862" s="17">
        <f>VLOOKUP("H"&amp;TEXT(L862,"0"),Punten!$A$1:$D$49,4,FALSE)</f>
        <v>3</v>
      </c>
      <c r="V862" s="17">
        <f>VLOOKUP("F"&amp;TEXT(M862,"0"),Punten!$A$1:$D$39,4,FALSE)</f>
        <v>0</v>
      </c>
      <c r="W862" s="17">
        <f t="shared" si="43"/>
        <v>27</v>
      </c>
      <c r="X862" s="17" t="str">
        <f t="shared" si="44"/>
        <v>43177B10</v>
      </c>
      <c r="Y862" s="17" t="e">
        <f>VLOOKUP(A862,'Klasse omschrijving'!$A$1:$B$44,2,FALSE)</f>
        <v>#N/A</v>
      </c>
    </row>
    <row r="863" spans="1:25" ht="14.4" x14ac:dyDescent="0.3">
      <c r="A863" s="3" t="s">
        <v>492</v>
      </c>
      <c r="B863" s="3">
        <v>49323</v>
      </c>
      <c r="C863" s="3" t="s">
        <v>150</v>
      </c>
      <c r="D863" s="3" t="s">
        <v>882</v>
      </c>
      <c r="E863" s="18">
        <v>39788</v>
      </c>
      <c r="F863" s="3" t="s">
        <v>110</v>
      </c>
      <c r="G863" s="3">
        <v>3</v>
      </c>
      <c r="H863" s="3">
        <v>3</v>
      </c>
      <c r="I863" s="3">
        <v>4</v>
      </c>
      <c r="J863" s="3"/>
      <c r="K863" s="3">
        <v>3</v>
      </c>
      <c r="L863" s="3">
        <v>7</v>
      </c>
      <c r="M863" s="3"/>
      <c r="N863" s="32">
        <v>43177</v>
      </c>
      <c r="O863" s="16">
        <f t="shared" si="45"/>
        <v>10</v>
      </c>
      <c r="P863" s="17">
        <f>COUNTIF($X:$X,X863)</f>
        <v>51</v>
      </c>
      <c r="Q863" s="17">
        <f>VLOOKUP("M"&amp;TEXT(G863,"0"),Punten!$A$1:$D$40,4,FALSE)</f>
        <v>6</v>
      </c>
      <c r="R863" s="17">
        <f>VLOOKUP("M"&amp;TEXT(H863,"0"),Punten!$A$1:$D$40,4,FALSE)</f>
        <v>6</v>
      </c>
      <c r="S863" s="17">
        <f>VLOOKUP("M"&amp;TEXT(I863,"0"),Punten!$A$1:$D$40,4,FALSE)</f>
        <v>5</v>
      </c>
      <c r="T863" s="17">
        <f>VLOOKUP("K"&amp;TEXT(K863,"0"),Punten!$A$1:$D$40,4,FALSE)</f>
        <v>5</v>
      </c>
      <c r="U863" s="17">
        <f>VLOOKUP("H"&amp;TEXT(L863,"0"),Punten!$A$1:$D$49,4,FALSE)</f>
        <v>2</v>
      </c>
      <c r="V863" s="17">
        <f>VLOOKUP("F"&amp;TEXT(M863,"0"),Punten!$A$1:$D$39,4,FALSE)</f>
        <v>0</v>
      </c>
      <c r="W863" s="17">
        <f t="shared" si="43"/>
        <v>24</v>
      </c>
      <c r="X863" s="17" t="str">
        <f t="shared" si="44"/>
        <v>43177B10</v>
      </c>
      <c r="Y863" s="17" t="e">
        <f>VLOOKUP(A863,'Klasse omschrijving'!$A$1:$B$44,2,FALSE)</f>
        <v>#N/A</v>
      </c>
    </row>
    <row r="864" spans="1:25" ht="14.4" x14ac:dyDescent="0.3">
      <c r="A864" s="3" t="s">
        <v>492</v>
      </c>
      <c r="B864" s="3">
        <v>47835</v>
      </c>
      <c r="C864" s="3" t="s">
        <v>464</v>
      </c>
      <c r="D864" s="3" t="s">
        <v>465</v>
      </c>
      <c r="E864" s="18">
        <v>39742</v>
      </c>
      <c r="F864" s="3" t="s">
        <v>68</v>
      </c>
      <c r="G864" s="3">
        <v>2</v>
      </c>
      <c r="H864" s="3">
        <v>2</v>
      </c>
      <c r="I864" s="3">
        <v>2</v>
      </c>
      <c r="J864" s="3"/>
      <c r="K864" s="3">
        <v>4</v>
      </c>
      <c r="L864" s="3">
        <v>7</v>
      </c>
      <c r="M864" s="3"/>
      <c r="N864" s="32">
        <v>43177</v>
      </c>
      <c r="O864" s="16">
        <f t="shared" si="45"/>
        <v>6</v>
      </c>
      <c r="P864" s="17">
        <f>COUNTIF($X:$X,X864)</f>
        <v>51</v>
      </c>
      <c r="Q864" s="17">
        <f>VLOOKUP("M"&amp;TEXT(G864,"0"),Punten!$A$1:$D$40,4,FALSE)</f>
        <v>7</v>
      </c>
      <c r="R864" s="17">
        <f>VLOOKUP("M"&amp;TEXT(H864,"0"),Punten!$A$1:$D$40,4,FALSE)</f>
        <v>7</v>
      </c>
      <c r="S864" s="17">
        <f>VLOOKUP("M"&amp;TEXT(I864,"0"),Punten!$A$1:$D$40,4,FALSE)</f>
        <v>7</v>
      </c>
      <c r="T864" s="17">
        <f>VLOOKUP("K"&amp;TEXT(K864,"0"),Punten!$A$1:$D$40,4,FALSE)</f>
        <v>5</v>
      </c>
      <c r="U864" s="17">
        <f>VLOOKUP("H"&amp;TEXT(L864,"0"),Punten!$A$1:$D$49,4,FALSE)</f>
        <v>2</v>
      </c>
      <c r="V864" s="17">
        <f>VLOOKUP("F"&amp;TEXT(M864,"0"),Punten!$A$1:$D$39,4,FALSE)</f>
        <v>0</v>
      </c>
      <c r="W864" s="17">
        <f t="shared" si="43"/>
        <v>28</v>
      </c>
      <c r="X864" s="17" t="str">
        <f t="shared" si="44"/>
        <v>43177B10</v>
      </c>
      <c r="Y864" s="17" t="e">
        <f>VLOOKUP(A864,'Klasse omschrijving'!$A$1:$B$44,2,FALSE)</f>
        <v>#N/A</v>
      </c>
    </row>
    <row r="865" spans="1:25" ht="14.4" x14ac:dyDescent="0.3">
      <c r="A865" s="3" t="s">
        <v>492</v>
      </c>
      <c r="B865" s="3">
        <v>53012</v>
      </c>
      <c r="C865" s="3" t="s">
        <v>181</v>
      </c>
      <c r="D865" s="3" t="s">
        <v>1010</v>
      </c>
      <c r="E865" s="18">
        <v>39607</v>
      </c>
      <c r="F865" s="3" t="s">
        <v>132</v>
      </c>
      <c r="G865" s="3">
        <v>3</v>
      </c>
      <c r="H865" s="3">
        <v>2</v>
      </c>
      <c r="I865" s="3">
        <v>3</v>
      </c>
      <c r="J865" s="3"/>
      <c r="K865" s="3">
        <v>3</v>
      </c>
      <c r="L865" s="3">
        <v>8</v>
      </c>
      <c r="M865" s="3"/>
      <c r="N865" s="32">
        <v>43177</v>
      </c>
      <c r="O865" s="16">
        <f t="shared" si="45"/>
        <v>8</v>
      </c>
      <c r="P865" s="17">
        <f>COUNTIF($X:$X,X865)</f>
        <v>51</v>
      </c>
      <c r="Q865" s="17">
        <f>VLOOKUP("M"&amp;TEXT(G865,"0"),Punten!$A$1:$D$40,4,FALSE)</f>
        <v>6</v>
      </c>
      <c r="R865" s="17">
        <f>VLOOKUP("M"&amp;TEXT(H865,"0"),Punten!$A$1:$D$40,4,FALSE)</f>
        <v>7</v>
      </c>
      <c r="S865" s="17">
        <f>VLOOKUP("M"&amp;TEXT(I865,"0"),Punten!$A$1:$D$40,4,FALSE)</f>
        <v>6</v>
      </c>
      <c r="T865" s="17">
        <f>VLOOKUP("K"&amp;TEXT(K865,"0"),Punten!$A$1:$D$40,4,FALSE)</f>
        <v>5</v>
      </c>
      <c r="U865" s="17">
        <f>VLOOKUP("H"&amp;TEXT(L865,"0"),Punten!$A$1:$D$49,4,FALSE)</f>
        <v>1</v>
      </c>
      <c r="V865" s="17">
        <f>VLOOKUP("F"&amp;TEXT(M865,"0"),Punten!$A$1:$D$39,4,FALSE)</f>
        <v>0</v>
      </c>
      <c r="W865" s="17">
        <f t="shared" si="43"/>
        <v>25</v>
      </c>
      <c r="X865" s="17" t="str">
        <f t="shared" si="44"/>
        <v>43177B10</v>
      </c>
      <c r="Y865" s="17" t="e">
        <f>VLOOKUP(A865,'Klasse omschrijving'!$A$1:$B$44,2,FALSE)</f>
        <v>#N/A</v>
      </c>
    </row>
    <row r="866" spans="1:25" ht="14.4" x14ac:dyDescent="0.3">
      <c r="A866" s="3" t="s">
        <v>492</v>
      </c>
      <c r="B866" s="3">
        <v>1169</v>
      </c>
      <c r="C866" s="3" t="s">
        <v>124</v>
      </c>
      <c r="D866" s="3" t="s">
        <v>914</v>
      </c>
      <c r="E866" s="18">
        <v>39510</v>
      </c>
      <c r="F866" s="3" t="s">
        <v>78</v>
      </c>
      <c r="G866" s="3">
        <v>2</v>
      </c>
      <c r="H866" s="3">
        <v>2</v>
      </c>
      <c r="I866" s="3">
        <v>5</v>
      </c>
      <c r="J866" s="3"/>
      <c r="K866" s="3">
        <v>4</v>
      </c>
      <c r="L866" s="3">
        <v>8</v>
      </c>
      <c r="M866" s="3"/>
      <c r="N866" s="32">
        <v>43177</v>
      </c>
      <c r="O866" s="16">
        <f t="shared" si="45"/>
        <v>9</v>
      </c>
      <c r="P866" s="17">
        <f>COUNTIF($X:$X,X866)</f>
        <v>51</v>
      </c>
      <c r="Q866" s="17">
        <f>VLOOKUP("M"&amp;TEXT(G866,"0"),Punten!$A$1:$D$40,4,FALSE)</f>
        <v>7</v>
      </c>
      <c r="R866" s="17">
        <f>VLOOKUP("M"&amp;TEXT(H866,"0"),Punten!$A$1:$D$40,4,FALSE)</f>
        <v>7</v>
      </c>
      <c r="S866" s="17">
        <f>VLOOKUP("M"&amp;TEXT(I866,"0"),Punten!$A$1:$D$40,4,FALSE)</f>
        <v>4</v>
      </c>
      <c r="T866" s="17">
        <f>VLOOKUP("K"&amp;TEXT(K866,"0"),Punten!$A$1:$D$40,4,FALSE)</f>
        <v>5</v>
      </c>
      <c r="U866" s="17">
        <f>VLOOKUP("H"&amp;TEXT(L866,"0"),Punten!$A$1:$D$49,4,FALSE)</f>
        <v>1</v>
      </c>
      <c r="V866" s="17">
        <f>VLOOKUP("F"&amp;TEXT(M866,"0"),Punten!$A$1:$D$39,4,FALSE)</f>
        <v>0</v>
      </c>
      <c r="W866" s="17">
        <f t="shared" si="43"/>
        <v>24</v>
      </c>
      <c r="X866" s="17" t="str">
        <f t="shared" si="44"/>
        <v>43177B10</v>
      </c>
      <c r="Y866" s="17" t="e">
        <f>VLOOKUP(A866,'Klasse omschrijving'!$A$1:$B$44,2,FALSE)</f>
        <v>#N/A</v>
      </c>
    </row>
    <row r="867" spans="1:25" ht="14.4" x14ac:dyDescent="0.3">
      <c r="A867" s="3" t="s">
        <v>492</v>
      </c>
      <c r="B867" s="3">
        <v>51827</v>
      </c>
      <c r="C867" s="3" t="s">
        <v>160</v>
      </c>
      <c r="D867" s="3" t="s">
        <v>463</v>
      </c>
      <c r="E867" s="18">
        <v>39673</v>
      </c>
      <c r="F867" s="3" t="s">
        <v>111</v>
      </c>
      <c r="G867" s="3">
        <v>1</v>
      </c>
      <c r="H867" s="3">
        <v>1</v>
      </c>
      <c r="I867" s="3">
        <v>1</v>
      </c>
      <c r="J867" s="3"/>
      <c r="K867" s="3">
        <v>5</v>
      </c>
      <c r="L867" s="3"/>
      <c r="M867" s="3"/>
      <c r="N867" s="32">
        <v>43177</v>
      </c>
      <c r="O867" s="16">
        <f t="shared" si="45"/>
        <v>3</v>
      </c>
      <c r="P867" s="17">
        <f>COUNTIF($X:$X,X867)</f>
        <v>51</v>
      </c>
      <c r="Q867" s="17">
        <f>VLOOKUP("M"&amp;TEXT(G867,"0"),Punten!$A$1:$D$40,4,FALSE)</f>
        <v>8</v>
      </c>
      <c r="R867" s="17">
        <f>VLOOKUP("M"&amp;TEXT(H867,"0"),Punten!$A$1:$D$40,4,FALSE)</f>
        <v>8</v>
      </c>
      <c r="S867" s="17">
        <f>VLOOKUP("M"&amp;TEXT(I867,"0"),Punten!$A$1:$D$40,4,FALSE)</f>
        <v>8</v>
      </c>
      <c r="T867" s="17">
        <f>VLOOKUP("K"&amp;TEXT(K867,"0"),Punten!$A$1:$D$40,4,FALSE)</f>
        <v>4</v>
      </c>
      <c r="U867" s="17">
        <f>VLOOKUP("H"&amp;TEXT(L867,"0"),Punten!$A$1:$D$49,4,FALSE)</f>
        <v>0</v>
      </c>
      <c r="V867" s="17">
        <f>VLOOKUP("F"&amp;TEXT(M867,"0"),Punten!$A$1:$D$39,4,FALSE)</f>
        <v>0</v>
      </c>
      <c r="W867" s="17">
        <f t="shared" si="43"/>
        <v>28</v>
      </c>
      <c r="X867" s="17" t="str">
        <f t="shared" si="44"/>
        <v>43177B10</v>
      </c>
      <c r="Y867" s="17" t="e">
        <f>VLOOKUP(A867,'Klasse omschrijving'!$A$1:$B$44,2,FALSE)</f>
        <v>#N/A</v>
      </c>
    </row>
    <row r="868" spans="1:25" ht="14.4" x14ac:dyDescent="0.3">
      <c r="A868" s="3" t="s">
        <v>492</v>
      </c>
      <c r="B868" s="3">
        <v>49490</v>
      </c>
      <c r="C868" s="3" t="s">
        <v>87</v>
      </c>
      <c r="D868" s="3" t="s">
        <v>479</v>
      </c>
      <c r="E868" s="18">
        <v>39604</v>
      </c>
      <c r="F868" s="3" t="s">
        <v>71</v>
      </c>
      <c r="G868" s="3">
        <v>2</v>
      </c>
      <c r="H868" s="3">
        <v>2</v>
      </c>
      <c r="I868" s="3">
        <v>2</v>
      </c>
      <c r="J868" s="3"/>
      <c r="K868" s="3">
        <v>5</v>
      </c>
      <c r="L868" s="3"/>
      <c r="M868" s="3"/>
      <c r="N868" s="32">
        <v>43177</v>
      </c>
      <c r="O868" s="16">
        <f t="shared" si="45"/>
        <v>6</v>
      </c>
      <c r="P868" s="17">
        <f>COUNTIF($X:$X,X868)</f>
        <v>51</v>
      </c>
      <c r="Q868" s="17">
        <f>VLOOKUP("M"&amp;TEXT(G868,"0"),Punten!$A$1:$D$40,4,FALSE)</f>
        <v>7</v>
      </c>
      <c r="R868" s="17">
        <f>VLOOKUP("M"&amp;TEXT(H868,"0"),Punten!$A$1:$D$40,4,FALSE)</f>
        <v>7</v>
      </c>
      <c r="S868" s="17">
        <f>VLOOKUP("M"&amp;TEXT(I868,"0"),Punten!$A$1:$D$40,4,FALSE)</f>
        <v>7</v>
      </c>
      <c r="T868" s="17">
        <f>VLOOKUP("K"&amp;TEXT(K868,"0"),Punten!$A$1:$D$40,4,FALSE)</f>
        <v>4</v>
      </c>
      <c r="U868" s="17">
        <f>VLOOKUP("H"&amp;TEXT(L868,"0"),Punten!$A$1:$D$49,4,FALSE)</f>
        <v>0</v>
      </c>
      <c r="V868" s="17">
        <f>VLOOKUP("F"&amp;TEXT(M868,"0"),Punten!$A$1:$D$39,4,FALSE)</f>
        <v>0</v>
      </c>
      <c r="W868" s="17">
        <f t="shared" si="43"/>
        <v>25</v>
      </c>
      <c r="X868" s="17" t="str">
        <f t="shared" si="44"/>
        <v>43177B10</v>
      </c>
      <c r="Y868" s="17" t="e">
        <f>VLOOKUP(A868,'Klasse omschrijving'!$A$1:$B$44,2,FALSE)</f>
        <v>#N/A</v>
      </c>
    </row>
    <row r="869" spans="1:25" ht="14.4" x14ac:dyDescent="0.3">
      <c r="A869" s="3" t="s">
        <v>492</v>
      </c>
      <c r="B869" s="3">
        <v>47780</v>
      </c>
      <c r="C869" s="3" t="s">
        <v>474</v>
      </c>
      <c r="D869" s="3" t="s">
        <v>475</v>
      </c>
      <c r="E869" s="18">
        <v>39802</v>
      </c>
      <c r="F869" s="3" t="s">
        <v>111</v>
      </c>
      <c r="G869" s="3">
        <v>4</v>
      </c>
      <c r="H869" s="3">
        <v>4</v>
      </c>
      <c r="I869" s="3">
        <v>3</v>
      </c>
      <c r="J869" s="3"/>
      <c r="K869" s="3">
        <v>5</v>
      </c>
      <c r="L869" s="3"/>
      <c r="M869" s="3"/>
      <c r="N869" s="32">
        <v>43177</v>
      </c>
      <c r="O869" s="16">
        <f t="shared" si="45"/>
        <v>11</v>
      </c>
      <c r="P869" s="17">
        <f>COUNTIF($X:$X,X869)</f>
        <v>51</v>
      </c>
      <c r="Q869" s="17">
        <f>VLOOKUP("M"&amp;TEXT(G869,"0"),Punten!$A$1:$D$40,4,FALSE)</f>
        <v>5</v>
      </c>
      <c r="R869" s="17">
        <f>VLOOKUP("M"&amp;TEXT(H869,"0"),Punten!$A$1:$D$40,4,FALSE)</f>
        <v>5</v>
      </c>
      <c r="S869" s="17">
        <f>VLOOKUP("M"&amp;TEXT(I869,"0"),Punten!$A$1:$D$40,4,FALSE)</f>
        <v>6</v>
      </c>
      <c r="T869" s="17">
        <f>VLOOKUP("K"&amp;TEXT(K869,"0"),Punten!$A$1:$D$40,4,FALSE)</f>
        <v>4</v>
      </c>
      <c r="U869" s="17">
        <f>VLOOKUP("H"&amp;TEXT(L869,"0"),Punten!$A$1:$D$49,4,FALSE)</f>
        <v>0</v>
      </c>
      <c r="V869" s="17">
        <f>VLOOKUP("F"&amp;TEXT(M869,"0"),Punten!$A$1:$D$39,4,FALSE)</f>
        <v>0</v>
      </c>
      <c r="W869" s="17">
        <f t="shared" si="43"/>
        <v>20</v>
      </c>
      <c r="X869" s="17" t="str">
        <f t="shared" si="44"/>
        <v>43177B10</v>
      </c>
      <c r="Y869" s="17" t="e">
        <f>VLOOKUP(A869,'Klasse omschrijving'!$A$1:$B$44,2,FALSE)</f>
        <v>#N/A</v>
      </c>
    </row>
    <row r="870" spans="1:25" ht="14.4" x14ac:dyDescent="0.3">
      <c r="A870" s="3" t="s">
        <v>492</v>
      </c>
      <c r="B870" s="3">
        <v>44378</v>
      </c>
      <c r="C870" s="3" t="s">
        <v>386</v>
      </c>
      <c r="D870" s="3" t="s">
        <v>825</v>
      </c>
      <c r="E870" s="18">
        <v>39476</v>
      </c>
      <c r="F870" s="3" t="s">
        <v>89</v>
      </c>
      <c r="G870" s="3">
        <v>3</v>
      </c>
      <c r="H870" s="3">
        <v>4</v>
      </c>
      <c r="I870" s="3">
        <v>4</v>
      </c>
      <c r="J870" s="3"/>
      <c r="K870" s="3">
        <v>5</v>
      </c>
      <c r="L870" s="3"/>
      <c r="M870" s="3"/>
      <c r="N870" s="32">
        <v>43177</v>
      </c>
      <c r="O870" s="16">
        <f t="shared" si="45"/>
        <v>11</v>
      </c>
      <c r="P870" s="17">
        <f>COUNTIF($X:$X,X870)</f>
        <v>51</v>
      </c>
      <c r="Q870" s="17">
        <f>VLOOKUP("M"&amp;TEXT(G870,"0"),Punten!$A$1:$D$40,4,FALSE)</f>
        <v>6</v>
      </c>
      <c r="R870" s="17">
        <f>VLOOKUP("M"&amp;TEXT(H870,"0"),Punten!$A$1:$D$40,4,FALSE)</f>
        <v>5</v>
      </c>
      <c r="S870" s="17">
        <f>VLOOKUP("M"&amp;TEXT(I870,"0"),Punten!$A$1:$D$40,4,FALSE)</f>
        <v>5</v>
      </c>
      <c r="T870" s="17">
        <f>VLOOKUP("K"&amp;TEXT(K870,"0"),Punten!$A$1:$D$40,4,FALSE)</f>
        <v>4</v>
      </c>
      <c r="U870" s="17">
        <f>VLOOKUP("H"&amp;TEXT(L870,"0"),Punten!$A$1:$D$49,4,FALSE)</f>
        <v>0</v>
      </c>
      <c r="V870" s="17">
        <f>VLOOKUP("F"&amp;TEXT(M870,"0"),Punten!$A$1:$D$39,4,FALSE)</f>
        <v>0</v>
      </c>
      <c r="W870" s="17">
        <f t="shared" si="43"/>
        <v>20</v>
      </c>
      <c r="X870" s="17" t="str">
        <f t="shared" si="44"/>
        <v>43177B10</v>
      </c>
      <c r="Y870" s="17" t="e">
        <f>VLOOKUP(A870,'Klasse omschrijving'!$A$1:$B$44,2,FALSE)</f>
        <v>#N/A</v>
      </c>
    </row>
    <row r="871" spans="1:25" ht="14.4" x14ac:dyDescent="0.3">
      <c r="A871" s="3" t="s">
        <v>492</v>
      </c>
      <c r="B871" s="3">
        <v>46379</v>
      </c>
      <c r="C871" s="3" t="s">
        <v>172</v>
      </c>
      <c r="D871" s="3" t="s">
        <v>481</v>
      </c>
      <c r="E871" s="18">
        <v>39473</v>
      </c>
      <c r="F871" s="3" t="s">
        <v>86</v>
      </c>
      <c r="G871" s="3">
        <v>4</v>
      </c>
      <c r="H871" s="3">
        <v>4</v>
      </c>
      <c r="I871" s="3">
        <v>3</v>
      </c>
      <c r="J871" s="3"/>
      <c r="K871" s="3">
        <v>6</v>
      </c>
      <c r="L871" s="3"/>
      <c r="M871" s="3"/>
      <c r="N871" s="32">
        <v>43177</v>
      </c>
      <c r="O871" s="16">
        <f t="shared" si="45"/>
        <v>11</v>
      </c>
      <c r="P871" s="17">
        <f>COUNTIF($X:$X,X871)</f>
        <v>51</v>
      </c>
      <c r="Q871" s="17">
        <f>VLOOKUP("M"&amp;TEXT(G871,"0"),Punten!$A$1:$D$40,4,FALSE)</f>
        <v>5</v>
      </c>
      <c r="R871" s="17">
        <f>VLOOKUP("M"&amp;TEXT(H871,"0"),Punten!$A$1:$D$40,4,FALSE)</f>
        <v>5</v>
      </c>
      <c r="S871" s="17">
        <f>VLOOKUP("M"&amp;TEXT(I871,"0"),Punten!$A$1:$D$40,4,FALSE)</f>
        <v>6</v>
      </c>
      <c r="T871" s="17">
        <f>VLOOKUP("K"&amp;TEXT(K871,"0"),Punten!$A$1:$D$40,4,FALSE)</f>
        <v>3</v>
      </c>
      <c r="U871" s="17">
        <f>VLOOKUP("H"&amp;TEXT(L871,"0"),Punten!$A$1:$D$49,4,FALSE)</f>
        <v>0</v>
      </c>
      <c r="V871" s="17">
        <f>VLOOKUP("F"&amp;TEXT(M871,"0"),Punten!$A$1:$D$39,4,FALSE)</f>
        <v>0</v>
      </c>
      <c r="W871" s="17">
        <f t="shared" si="43"/>
        <v>19</v>
      </c>
      <c r="X871" s="17" t="str">
        <f t="shared" si="44"/>
        <v>43177B10</v>
      </c>
      <c r="Y871" s="17" t="e">
        <f>VLOOKUP(A871,'Klasse omschrijving'!$A$1:$B$44,2,FALSE)</f>
        <v>#N/A</v>
      </c>
    </row>
    <row r="872" spans="1:25" ht="14.4" x14ac:dyDescent="0.3">
      <c r="A872" s="3" t="s">
        <v>492</v>
      </c>
      <c r="B872" s="3">
        <v>47412</v>
      </c>
      <c r="C872" s="3" t="s">
        <v>469</v>
      </c>
      <c r="D872" s="3" t="s">
        <v>822</v>
      </c>
      <c r="E872" s="18">
        <v>39785</v>
      </c>
      <c r="F872" s="3" t="s">
        <v>75</v>
      </c>
      <c r="G872" s="3">
        <v>4</v>
      </c>
      <c r="H872" s="3">
        <v>3</v>
      </c>
      <c r="I872" s="3">
        <v>4</v>
      </c>
      <c r="J872" s="3"/>
      <c r="K872" s="3">
        <v>6</v>
      </c>
      <c r="L872" s="3"/>
      <c r="M872" s="3"/>
      <c r="N872" s="32">
        <v>43177</v>
      </c>
      <c r="O872" s="16">
        <f t="shared" si="45"/>
        <v>11</v>
      </c>
      <c r="P872" s="17">
        <f>COUNTIF($X:$X,X872)</f>
        <v>51</v>
      </c>
      <c r="Q872" s="17">
        <f>VLOOKUP("M"&amp;TEXT(G872,"0"),Punten!$A$1:$D$40,4,FALSE)</f>
        <v>5</v>
      </c>
      <c r="R872" s="17">
        <f>VLOOKUP("M"&amp;TEXT(H872,"0"),Punten!$A$1:$D$40,4,FALSE)</f>
        <v>6</v>
      </c>
      <c r="S872" s="17">
        <f>VLOOKUP("M"&amp;TEXT(I872,"0"),Punten!$A$1:$D$40,4,FALSE)</f>
        <v>5</v>
      </c>
      <c r="T872" s="17">
        <f>VLOOKUP("K"&amp;TEXT(K872,"0"),Punten!$A$1:$D$40,4,FALSE)</f>
        <v>3</v>
      </c>
      <c r="U872" s="17">
        <f>VLOOKUP("H"&amp;TEXT(L872,"0"),Punten!$A$1:$D$49,4,FALSE)</f>
        <v>0</v>
      </c>
      <c r="V872" s="17">
        <f>VLOOKUP("F"&amp;TEXT(M872,"0"),Punten!$A$1:$D$39,4,FALSE)</f>
        <v>0</v>
      </c>
      <c r="W872" s="17">
        <f t="shared" si="43"/>
        <v>19</v>
      </c>
      <c r="X872" s="17" t="str">
        <f t="shared" si="44"/>
        <v>43177B10</v>
      </c>
      <c r="Y872" s="17" t="e">
        <f>VLOOKUP(A872,'Klasse omschrijving'!$A$1:$B$44,2,FALSE)</f>
        <v>#N/A</v>
      </c>
    </row>
    <row r="873" spans="1:25" ht="14.4" x14ac:dyDescent="0.3">
      <c r="A873" s="3" t="s">
        <v>492</v>
      </c>
      <c r="B873" s="3">
        <v>56966</v>
      </c>
      <c r="C873" s="3" t="s">
        <v>82</v>
      </c>
      <c r="D873" s="3" t="s">
        <v>1177</v>
      </c>
      <c r="E873" s="18">
        <v>39504</v>
      </c>
      <c r="F873" s="3" t="s">
        <v>170</v>
      </c>
      <c r="G873" s="3">
        <v>3</v>
      </c>
      <c r="H873" s="3">
        <v>4</v>
      </c>
      <c r="I873" s="3">
        <v>4</v>
      </c>
      <c r="J873" s="3"/>
      <c r="K873" s="3">
        <v>6</v>
      </c>
      <c r="L873" s="3"/>
      <c r="M873" s="3"/>
      <c r="N873" s="32">
        <v>43177</v>
      </c>
      <c r="O873" s="16">
        <f t="shared" si="45"/>
        <v>11</v>
      </c>
      <c r="P873" s="17">
        <f>COUNTIF($X:$X,X873)</f>
        <v>51</v>
      </c>
      <c r="Q873" s="17">
        <f>VLOOKUP("M"&amp;TEXT(G873,"0"),Punten!$A$1:$D$40,4,FALSE)</f>
        <v>6</v>
      </c>
      <c r="R873" s="17">
        <f>VLOOKUP("M"&amp;TEXT(H873,"0"),Punten!$A$1:$D$40,4,FALSE)</f>
        <v>5</v>
      </c>
      <c r="S873" s="17">
        <f>VLOOKUP("M"&amp;TEXT(I873,"0"),Punten!$A$1:$D$40,4,FALSE)</f>
        <v>5</v>
      </c>
      <c r="T873" s="17">
        <f>VLOOKUP("K"&amp;TEXT(K873,"0"),Punten!$A$1:$D$40,4,FALSE)</f>
        <v>3</v>
      </c>
      <c r="U873" s="17">
        <f>VLOOKUP("H"&amp;TEXT(L873,"0"),Punten!$A$1:$D$49,4,FALSE)</f>
        <v>0</v>
      </c>
      <c r="V873" s="17">
        <f>VLOOKUP("F"&amp;TEXT(M873,"0"),Punten!$A$1:$D$39,4,FALSE)</f>
        <v>0</v>
      </c>
      <c r="W873" s="17">
        <f t="shared" si="43"/>
        <v>19</v>
      </c>
      <c r="X873" s="17" t="str">
        <f t="shared" si="44"/>
        <v>43177B10</v>
      </c>
      <c r="Y873" s="17" t="e">
        <f>VLOOKUP(A873,'Klasse omschrijving'!$A$1:$B$44,2,FALSE)</f>
        <v>#N/A</v>
      </c>
    </row>
    <row r="874" spans="1:25" ht="14.4" x14ac:dyDescent="0.3">
      <c r="A874" s="3" t="s">
        <v>492</v>
      </c>
      <c r="B874" s="3">
        <v>53524</v>
      </c>
      <c r="C874" s="3" t="s">
        <v>169</v>
      </c>
      <c r="D874" s="3" t="s">
        <v>462</v>
      </c>
      <c r="E874" s="18">
        <v>39797</v>
      </c>
      <c r="F874" s="3" t="s">
        <v>110</v>
      </c>
      <c r="G874" s="3">
        <v>3</v>
      </c>
      <c r="H874" s="3">
        <v>3</v>
      </c>
      <c r="I874" s="3">
        <v>5</v>
      </c>
      <c r="J874" s="3"/>
      <c r="K874" s="3">
        <v>6</v>
      </c>
      <c r="L874" s="3"/>
      <c r="M874" s="3"/>
      <c r="N874" s="32">
        <v>43177</v>
      </c>
      <c r="O874" s="16">
        <f t="shared" si="45"/>
        <v>11</v>
      </c>
      <c r="P874" s="17">
        <f>COUNTIF($X:$X,X874)</f>
        <v>51</v>
      </c>
      <c r="Q874" s="17">
        <f>VLOOKUP("M"&amp;TEXT(G874,"0"),Punten!$A$1:$D$40,4,FALSE)</f>
        <v>6</v>
      </c>
      <c r="R874" s="17">
        <f>VLOOKUP("M"&amp;TEXT(H874,"0"),Punten!$A$1:$D$40,4,FALSE)</f>
        <v>6</v>
      </c>
      <c r="S874" s="17">
        <f>VLOOKUP("M"&amp;TEXT(I874,"0"),Punten!$A$1:$D$40,4,FALSE)</f>
        <v>4</v>
      </c>
      <c r="T874" s="17">
        <f>VLOOKUP("K"&amp;TEXT(K874,"0"),Punten!$A$1:$D$40,4,FALSE)</f>
        <v>3</v>
      </c>
      <c r="U874" s="17">
        <f>VLOOKUP("H"&amp;TEXT(L874,"0"),Punten!$A$1:$D$49,4,FALSE)</f>
        <v>0</v>
      </c>
      <c r="V874" s="17">
        <f>VLOOKUP("F"&amp;TEXT(M874,"0"),Punten!$A$1:$D$39,4,FALSE)</f>
        <v>0</v>
      </c>
      <c r="W874" s="17">
        <f t="shared" si="43"/>
        <v>19</v>
      </c>
      <c r="X874" s="17" t="str">
        <f t="shared" si="44"/>
        <v>43177B10</v>
      </c>
      <c r="Y874" s="17" t="e">
        <f>VLOOKUP(A874,'Klasse omschrijving'!$A$1:$B$44,2,FALSE)</f>
        <v>#N/A</v>
      </c>
    </row>
    <row r="875" spans="1:25" ht="14.4" x14ac:dyDescent="0.3">
      <c r="A875" s="3" t="s">
        <v>492</v>
      </c>
      <c r="B875" s="3">
        <v>49415</v>
      </c>
      <c r="C875" s="3" t="s">
        <v>165</v>
      </c>
      <c r="D875" s="3" t="s">
        <v>470</v>
      </c>
      <c r="E875" s="18">
        <v>39665</v>
      </c>
      <c r="F875" s="3" t="s">
        <v>166</v>
      </c>
      <c r="G875" s="3">
        <v>2</v>
      </c>
      <c r="H875" s="3">
        <v>4</v>
      </c>
      <c r="I875" s="3">
        <v>2</v>
      </c>
      <c r="J875" s="3"/>
      <c r="K875" s="3">
        <v>7</v>
      </c>
      <c r="L875" s="3"/>
      <c r="M875" s="3"/>
      <c r="N875" s="32">
        <v>43177</v>
      </c>
      <c r="O875" s="16">
        <f t="shared" si="45"/>
        <v>8</v>
      </c>
      <c r="P875" s="17">
        <f>COUNTIF($X:$X,X875)</f>
        <v>51</v>
      </c>
      <c r="Q875" s="17">
        <f>VLOOKUP("M"&amp;TEXT(G875,"0"),Punten!$A$1:$D$40,4,FALSE)</f>
        <v>7</v>
      </c>
      <c r="R875" s="17">
        <f>VLOOKUP("M"&amp;TEXT(H875,"0"),Punten!$A$1:$D$40,4,FALSE)</f>
        <v>5</v>
      </c>
      <c r="S875" s="17">
        <f>VLOOKUP("M"&amp;TEXT(I875,"0"),Punten!$A$1:$D$40,4,FALSE)</f>
        <v>7</v>
      </c>
      <c r="T875" s="17">
        <f>VLOOKUP("K"&amp;TEXT(K875,"0"),Punten!$A$1:$D$40,4,FALSE)</f>
        <v>2</v>
      </c>
      <c r="U875" s="17">
        <f>VLOOKUP("H"&amp;TEXT(L875,"0"),Punten!$A$1:$D$49,4,FALSE)</f>
        <v>0</v>
      </c>
      <c r="V875" s="17">
        <f>VLOOKUP("F"&amp;TEXT(M875,"0"),Punten!$A$1:$D$39,4,FALSE)</f>
        <v>0</v>
      </c>
      <c r="W875" s="17">
        <f t="shared" si="43"/>
        <v>21</v>
      </c>
      <c r="X875" s="17" t="str">
        <f t="shared" si="44"/>
        <v>43177B10</v>
      </c>
      <c r="Y875" s="17" t="e">
        <f>VLOOKUP(A875,'Klasse omschrijving'!$A$1:$B$44,2,FALSE)</f>
        <v>#N/A</v>
      </c>
    </row>
    <row r="876" spans="1:25" ht="14.4" x14ac:dyDescent="0.3">
      <c r="A876" s="3" t="s">
        <v>492</v>
      </c>
      <c r="B876" s="3">
        <v>47795</v>
      </c>
      <c r="C876" s="3" t="s">
        <v>823</v>
      </c>
      <c r="D876" s="3" t="s">
        <v>824</v>
      </c>
      <c r="E876" s="18">
        <v>39692</v>
      </c>
      <c r="F876" s="3" t="s">
        <v>110</v>
      </c>
      <c r="G876" s="3">
        <v>4</v>
      </c>
      <c r="H876" s="3">
        <v>3</v>
      </c>
      <c r="I876" s="3">
        <v>3</v>
      </c>
      <c r="J876" s="3"/>
      <c r="K876" s="3">
        <v>7</v>
      </c>
      <c r="L876" s="3"/>
      <c r="M876" s="3"/>
      <c r="N876" s="32">
        <v>43177</v>
      </c>
      <c r="O876" s="16">
        <f t="shared" si="45"/>
        <v>10</v>
      </c>
      <c r="P876" s="17">
        <f>COUNTIF($X:$X,X876)</f>
        <v>51</v>
      </c>
      <c r="Q876" s="17">
        <f>VLOOKUP("M"&amp;TEXT(G876,"0"),Punten!$A$1:$D$40,4,FALSE)</f>
        <v>5</v>
      </c>
      <c r="R876" s="17">
        <f>VLOOKUP("M"&amp;TEXT(H876,"0"),Punten!$A$1:$D$40,4,FALSE)</f>
        <v>6</v>
      </c>
      <c r="S876" s="17">
        <f>VLOOKUP("M"&amp;TEXT(I876,"0"),Punten!$A$1:$D$40,4,FALSE)</f>
        <v>6</v>
      </c>
      <c r="T876" s="17">
        <f>VLOOKUP("K"&amp;TEXT(K876,"0"),Punten!$A$1:$D$40,4,FALSE)</f>
        <v>2</v>
      </c>
      <c r="U876" s="17">
        <f>VLOOKUP("H"&amp;TEXT(L876,"0"),Punten!$A$1:$D$49,4,FALSE)</f>
        <v>0</v>
      </c>
      <c r="V876" s="17">
        <f>VLOOKUP("F"&amp;TEXT(M876,"0"),Punten!$A$1:$D$39,4,FALSE)</f>
        <v>0</v>
      </c>
      <c r="W876" s="17">
        <f t="shared" si="43"/>
        <v>19</v>
      </c>
      <c r="X876" s="17" t="str">
        <f t="shared" si="44"/>
        <v>43177B10</v>
      </c>
      <c r="Y876" s="17" t="e">
        <f>VLOOKUP(A876,'Klasse omschrijving'!$A$1:$B$44,2,FALSE)</f>
        <v>#N/A</v>
      </c>
    </row>
    <row r="877" spans="1:25" ht="14.4" x14ac:dyDescent="0.3">
      <c r="A877" s="3" t="s">
        <v>492</v>
      </c>
      <c r="B877" s="3">
        <v>41758</v>
      </c>
      <c r="C877" s="3" t="s">
        <v>93</v>
      </c>
      <c r="D877" s="3" t="s">
        <v>457</v>
      </c>
      <c r="E877" s="18">
        <v>39504</v>
      </c>
      <c r="F877" s="3" t="s">
        <v>94</v>
      </c>
      <c r="G877" s="3">
        <v>3</v>
      </c>
      <c r="H877" s="3">
        <v>4</v>
      </c>
      <c r="I877" s="3">
        <v>3</v>
      </c>
      <c r="J877" s="3"/>
      <c r="K877" s="3">
        <v>7</v>
      </c>
      <c r="L877" s="3"/>
      <c r="M877" s="3"/>
      <c r="N877" s="32">
        <v>43177</v>
      </c>
      <c r="O877" s="16">
        <f t="shared" si="45"/>
        <v>10</v>
      </c>
      <c r="P877" s="17">
        <f>COUNTIF($X:$X,X877)</f>
        <v>51</v>
      </c>
      <c r="Q877" s="17">
        <f>VLOOKUP("M"&amp;TEXT(G877,"0"),Punten!$A$1:$D$40,4,FALSE)</f>
        <v>6</v>
      </c>
      <c r="R877" s="17">
        <f>VLOOKUP("M"&amp;TEXT(H877,"0"),Punten!$A$1:$D$40,4,FALSE)</f>
        <v>5</v>
      </c>
      <c r="S877" s="17">
        <f>VLOOKUP("M"&amp;TEXT(I877,"0"),Punten!$A$1:$D$40,4,FALSE)</f>
        <v>6</v>
      </c>
      <c r="T877" s="17">
        <f>VLOOKUP("K"&amp;TEXT(K877,"0"),Punten!$A$1:$D$40,4,FALSE)</f>
        <v>2</v>
      </c>
      <c r="U877" s="17">
        <f>VLOOKUP("H"&amp;TEXT(L877,"0"),Punten!$A$1:$D$49,4,FALSE)</f>
        <v>0</v>
      </c>
      <c r="V877" s="17">
        <f>VLOOKUP("F"&amp;TEXT(M877,"0"),Punten!$A$1:$D$39,4,FALSE)</f>
        <v>0</v>
      </c>
      <c r="W877" s="17">
        <f t="shared" si="43"/>
        <v>19</v>
      </c>
      <c r="X877" s="17" t="str">
        <f t="shared" si="44"/>
        <v>43177B10</v>
      </c>
      <c r="Y877" s="17" t="e">
        <f>VLOOKUP(A877,'Klasse omschrijving'!$A$1:$B$44,2,FALSE)</f>
        <v>#N/A</v>
      </c>
    </row>
    <row r="878" spans="1:25" ht="14.4" x14ac:dyDescent="0.3">
      <c r="A878" s="3" t="s">
        <v>492</v>
      </c>
      <c r="B878" s="3">
        <v>45739</v>
      </c>
      <c r="C878" s="3" t="s">
        <v>77</v>
      </c>
      <c r="D878" s="3" t="s">
        <v>883</v>
      </c>
      <c r="E878" s="18">
        <v>39756</v>
      </c>
      <c r="F878" s="3" t="s">
        <v>73</v>
      </c>
      <c r="G878" s="3">
        <v>4</v>
      </c>
      <c r="H878" s="3">
        <v>4</v>
      </c>
      <c r="I878" s="3">
        <v>4</v>
      </c>
      <c r="J878" s="3"/>
      <c r="K878" s="3">
        <v>7</v>
      </c>
      <c r="L878" s="3"/>
      <c r="M878" s="3"/>
      <c r="N878" s="32">
        <v>43177</v>
      </c>
      <c r="O878" s="16">
        <f t="shared" si="45"/>
        <v>12</v>
      </c>
      <c r="P878" s="17">
        <f>COUNTIF($X:$X,X878)</f>
        <v>51</v>
      </c>
      <c r="Q878" s="17">
        <f>VLOOKUP("M"&amp;TEXT(G878,"0"),Punten!$A$1:$D$40,4,FALSE)</f>
        <v>5</v>
      </c>
      <c r="R878" s="17">
        <f>VLOOKUP("M"&amp;TEXT(H878,"0"),Punten!$A$1:$D$40,4,FALSE)</f>
        <v>5</v>
      </c>
      <c r="S878" s="17">
        <f>VLOOKUP("M"&amp;TEXT(I878,"0"),Punten!$A$1:$D$40,4,FALSE)</f>
        <v>5</v>
      </c>
      <c r="T878" s="17">
        <f>VLOOKUP("K"&amp;TEXT(K878,"0"),Punten!$A$1:$D$40,4,FALSE)</f>
        <v>2</v>
      </c>
      <c r="U878" s="17">
        <f>VLOOKUP("H"&amp;TEXT(L878,"0"),Punten!$A$1:$D$49,4,FALSE)</f>
        <v>0</v>
      </c>
      <c r="V878" s="17">
        <f>VLOOKUP("F"&amp;TEXT(M878,"0"),Punten!$A$1:$D$39,4,FALSE)</f>
        <v>0</v>
      </c>
      <c r="W878" s="17">
        <f t="shared" si="43"/>
        <v>17</v>
      </c>
      <c r="X878" s="17" t="str">
        <f t="shared" si="44"/>
        <v>43177B10</v>
      </c>
      <c r="Y878" s="17" t="e">
        <f>VLOOKUP(A878,'Klasse omschrijving'!$A$1:$B$44,2,FALSE)</f>
        <v>#N/A</v>
      </c>
    </row>
    <row r="879" spans="1:25" ht="14.4" x14ac:dyDescent="0.3">
      <c r="A879" s="3" t="s">
        <v>492</v>
      </c>
      <c r="B879" s="3">
        <v>2423</v>
      </c>
      <c r="C879" s="3" t="s">
        <v>476</v>
      </c>
      <c r="D879" s="3" t="s">
        <v>477</v>
      </c>
      <c r="E879" s="18">
        <v>39800</v>
      </c>
      <c r="F879" s="3" t="s">
        <v>478</v>
      </c>
      <c r="G879" s="3">
        <v>3</v>
      </c>
      <c r="H879" s="3">
        <v>3</v>
      </c>
      <c r="I879" s="3">
        <v>2</v>
      </c>
      <c r="J879" s="3"/>
      <c r="K879" s="3">
        <v>8</v>
      </c>
      <c r="L879" s="3"/>
      <c r="M879" s="3"/>
      <c r="N879" s="32">
        <v>43177</v>
      </c>
      <c r="O879" s="16">
        <f t="shared" si="45"/>
        <v>8</v>
      </c>
      <c r="P879" s="17">
        <f>COUNTIF($X:$X,X879)</f>
        <v>51</v>
      </c>
      <c r="Q879" s="17">
        <f>VLOOKUP("M"&amp;TEXT(G879,"0"),Punten!$A$1:$D$40,4,FALSE)</f>
        <v>6</v>
      </c>
      <c r="R879" s="17">
        <f>VLOOKUP("M"&amp;TEXT(H879,"0"),Punten!$A$1:$D$40,4,FALSE)</f>
        <v>6</v>
      </c>
      <c r="S879" s="17">
        <f>VLOOKUP("M"&amp;TEXT(I879,"0"),Punten!$A$1:$D$40,4,FALSE)</f>
        <v>7</v>
      </c>
      <c r="T879" s="17">
        <f>VLOOKUP("K"&amp;TEXT(K879,"0"),Punten!$A$1:$D$40,4,FALSE)</f>
        <v>1</v>
      </c>
      <c r="U879" s="17">
        <f>VLOOKUP("H"&amp;TEXT(L879,"0"),Punten!$A$1:$D$49,4,FALSE)</f>
        <v>0</v>
      </c>
      <c r="V879" s="17">
        <f>VLOOKUP("F"&amp;TEXT(M879,"0"),Punten!$A$1:$D$39,4,FALSE)</f>
        <v>0</v>
      </c>
      <c r="W879" s="17">
        <f t="shared" si="43"/>
        <v>20</v>
      </c>
      <c r="X879" s="17" t="str">
        <f t="shared" si="44"/>
        <v>43177B10</v>
      </c>
      <c r="Y879" s="17" t="e">
        <f>VLOOKUP(A879,'Klasse omschrijving'!$A$1:$B$44,2,FALSE)</f>
        <v>#N/A</v>
      </c>
    </row>
    <row r="880" spans="1:25" ht="14.4" x14ac:dyDescent="0.3">
      <c r="A880" s="3" t="s">
        <v>492</v>
      </c>
      <c r="B880" s="3">
        <v>44111</v>
      </c>
      <c r="C880" s="3" t="s">
        <v>133</v>
      </c>
      <c r="D880" s="3" t="s">
        <v>1017</v>
      </c>
      <c r="E880" s="18">
        <v>39659</v>
      </c>
      <c r="F880" s="3" t="s">
        <v>111</v>
      </c>
      <c r="G880" s="3">
        <v>3</v>
      </c>
      <c r="H880" s="3">
        <v>2</v>
      </c>
      <c r="I880" s="3">
        <v>3</v>
      </c>
      <c r="J880" s="3"/>
      <c r="K880" s="3">
        <v>8</v>
      </c>
      <c r="L880" s="3"/>
      <c r="M880" s="3"/>
      <c r="N880" s="32">
        <v>43177</v>
      </c>
      <c r="O880" s="16">
        <f t="shared" si="45"/>
        <v>8</v>
      </c>
      <c r="P880" s="17">
        <f>COUNTIF($X:$X,X880)</f>
        <v>51</v>
      </c>
      <c r="Q880" s="17">
        <f>VLOOKUP("M"&amp;TEXT(G880,"0"),Punten!$A$1:$D$40,4,FALSE)</f>
        <v>6</v>
      </c>
      <c r="R880" s="17">
        <f>VLOOKUP("M"&amp;TEXT(H880,"0"),Punten!$A$1:$D$40,4,FALSE)</f>
        <v>7</v>
      </c>
      <c r="S880" s="17">
        <f>VLOOKUP("M"&amp;TEXT(I880,"0"),Punten!$A$1:$D$40,4,FALSE)</f>
        <v>6</v>
      </c>
      <c r="T880" s="17">
        <f>VLOOKUP("K"&amp;TEXT(K880,"0"),Punten!$A$1:$D$40,4,FALSE)</f>
        <v>1</v>
      </c>
      <c r="U880" s="17">
        <f>VLOOKUP("H"&amp;TEXT(L880,"0"),Punten!$A$1:$D$49,4,FALSE)</f>
        <v>0</v>
      </c>
      <c r="V880" s="17">
        <f>VLOOKUP("F"&amp;TEXT(M880,"0"),Punten!$A$1:$D$39,4,FALSE)</f>
        <v>0</v>
      </c>
      <c r="W880" s="17">
        <f t="shared" si="43"/>
        <v>20</v>
      </c>
      <c r="X880" s="17" t="str">
        <f t="shared" si="44"/>
        <v>43177B10</v>
      </c>
      <c r="Y880" s="17" t="e">
        <f>VLOOKUP(A880,'Klasse omschrijving'!$A$1:$B$44,2,FALSE)</f>
        <v>#N/A</v>
      </c>
    </row>
    <row r="881" spans="1:25" ht="14.4" x14ac:dyDescent="0.3">
      <c r="A881" s="3" t="s">
        <v>492</v>
      </c>
      <c r="B881" s="3">
        <v>47420</v>
      </c>
      <c r="C881" s="3" t="s">
        <v>69</v>
      </c>
      <c r="D881" s="3" t="s">
        <v>649</v>
      </c>
      <c r="E881" s="18">
        <v>39703</v>
      </c>
      <c r="F881" s="3" t="s">
        <v>75</v>
      </c>
      <c r="G881" s="3">
        <v>4</v>
      </c>
      <c r="H881" s="3">
        <v>4</v>
      </c>
      <c r="I881" s="3">
        <v>3</v>
      </c>
      <c r="J881" s="3"/>
      <c r="K881" s="3">
        <v>8</v>
      </c>
      <c r="L881" s="3"/>
      <c r="M881" s="3"/>
      <c r="N881" s="32">
        <v>43177</v>
      </c>
      <c r="O881" s="16">
        <f t="shared" si="45"/>
        <v>11</v>
      </c>
      <c r="P881" s="17">
        <f>COUNTIF($X:$X,X881)</f>
        <v>51</v>
      </c>
      <c r="Q881" s="17">
        <f>VLOOKUP("M"&amp;TEXT(G881,"0"),Punten!$A$1:$D$40,4,FALSE)</f>
        <v>5</v>
      </c>
      <c r="R881" s="17">
        <f>VLOOKUP("M"&amp;TEXT(H881,"0"),Punten!$A$1:$D$40,4,FALSE)</f>
        <v>5</v>
      </c>
      <c r="S881" s="17">
        <f>VLOOKUP("M"&amp;TEXT(I881,"0"),Punten!$A$1:$D$40,4,FALSE)</f>
        <v>6</v>
      </c>
      <c r="T881" s="17">
        <f>VLOOKUP("K"&amp;TEXT(K881,"0"),Punten!$A$1:$D$40,4,FALSE)</f>
        <v>1</v>
      </c>
      <c r="U881" s="17">
        <f>VLOOKUP("H"&amp;TEXT(L881,"0"),Punten!$A$1:$D$49,4,FALSE)</f>
        <v>0</v>
      </c>
      <c r="V881" s="17">
        <f>VLOOKUP("F"&amp;TEXT(M881,"0"),Punten!$A$1:$D$39,4,FALSE)</f>
        <v>0</v>
      </c>
      <c r="W881" s="17">
        <f t="shared" si="43"/>
        <v>17</v>
      </c>
      <c r="X881" s="17" t="str">
        <f t="shared" si="44"/>
        <v>43177B10</v>
      </c>
      <c r="Y881" s="17" t="e">
        <f>VLOOKUP(A881,'Klasse omschrijving'!$A$1:$B$44,2,FALSE)</f>
        <v>#N/A</v>
      </c>
    </row>
    <row r="882" spans="1:25" ht="14.4" x14ac:dyDescent="0.3">
      <c r="A882" s="3" t="s">
        <v>492</v>
      </c>
      <c r="B882" s="3">
        <v>51835</v>
      </c>
      <c r="C882" s="3" t="s">
        <v>119</v>
      </c>
      <c r="D882" s="3" t="s">
        <v>467</v>
      </c>
      <c r="E882" s="18">
        <v>39545</v>
      </c>
      <c r="F882" s="3" t="s">
        <v>111</v>
      </c>
      <c r="G882" s="3">
        <v>4</v>
      </c>
      <c r="H882" s="3">
        <v>3</v>
      </c>
      <c r="I882" s="3">
        <v>4</v>
      </c>
      <c r="J882" s="3"/>
      <c r="K882" s="3">
        <v>8</v>
      </c>
      <c r="L882" s="3"/>
      <c r="M882" s="3"/>
      <c r="N882" s="32">
        <v>43177</v>
      </c>
      <c r="O882" s="16">
        <f t="shared" si="45"/>
        <v>11</v>
      </c>
      <c r="P882" s="17">
        <f>COUNTIF($X:$X,X882)</f>
        <v>51</v>
      </c>
      <c r="Q882" s="17">
        <f>VLOOKUP("M"&amp;TEXT(G882,"0"),Punten!$A$1:$D$40,4,FALSE)</f>
        <v>5</v>
      </c>
      <c r="R882" s="17">
        <f>VLOOKUP("M"&amp;TEXT(H882,"0"),Punten!$A$1:$D$40,4,FALSE)</f>
        <v>6</v>
      </c>
      <c r="S882" s="17">
        <f>VLOOKUP("M"&amp;TEXT(I882,"0"),Punten!$A$1:$D$40,4,FALSE)</f>
        <v>5</v>
      </c>
      <c r="T882" s="17">
        <f>VLOOKUP("K"&amp;TEXT(K882,"0"),Punten!$A$1:$D$40,4,FALSE)</f>
        <v>1</v>
      </c>
      <c r="U882" s="17">
        <f>VLOOKUP("H"&amp;TEXT(L882,"0"),Punten!$A$1:$D$49,4,FALSE)</f>
        <v>0</v>
      </c>
      <c r="V882" s="17">
        <f>VLOOKUP("F"&amp;TEXT(M882,"0"),Punten!$A$1:$D$39,4,FALSE)</f>
        <v>0</v>
      </c>
      <c r="W882" s="17">
        <f t="shared" si="43"/>
        <v>17</v>
      </c>
      <c r="X882" s="17" t="str">
        <f t="shared" si="44"/>
        <v>43177B10</v>
      </c>
      <c r="Y882" s="17" t="e">
        <f>VLOOKUP(A882,'Klasse omschrijving'!$A$1:$B$44,2,FALSE)</f>
        <v>#N/A</v>
      </c>
    </row>
    <row r="883" spans="1:25" ht="14.4" x14ac:dyDescent="0.3">
      <c r="A883" s="3" t="s">
        <v>492</v>
      </c>
      <c r="B883" s="3">
        <v>47048</v>
      </c>
      <c r="C883" s="3" t="s">
        <v>533</v>
      </c>
      <c r="D883" s="3" t="s">
        <v>653</v>
      </c>
      <c r="E883" s="18">
        <v>39734</v>
      </c>
      <c r="F883" s="3" t="s">
        <v>161</v>
      </c>
      <c r="G883" s="3">
        <v>5</v>
      </c>
      <c r="H883" s="3">
        <v>5</v>
      </c>
      <c r="I883" s="3">
        <v>4</v>
      </c>
      <c r="J883" s="3"/>
      <c r="K883" s="3"/>
      <c r="L883" s="3"/>
      <c r="M883" s="3"/>
      <c r="N883" s="32">
        <v>43177</v>
      </c>
      <c r="O883" s="16">
        <f t="shared" si="45"/>
        <v>14</v>
      </c>
      <c r="P883" s="17">
        <f>COUNTIF($X:$X,X883)</f>
        <v>51</v>
      </c>
      <c r="Q883" s="17">
        <f>VLOOKUP("M"&amp;TEXT(G883,"0"),Punten!$A$1:$D$40,4,FALSE)</f>
        <v>4</v>
      </c>
      <c r="R883" s="17">
        <f>VLOOKUP("M"&amp;TEXT(H883,"0"),Punten!$A$1:$D$40,4,FALSE)</f>
        <v>4</v>
      </c>
      <c r="S883" s="17">
        <f>VLOOKUP("M"&amp;TEXT(I883,"0"),Punten!$A$1:$D$40,4,FALSE)</f>
        <v>5</v>
      </c>
      <c r="T883" s="17">
        <f>VLOOKUP("K"&amp;TEXT(K883,"0"),Punten!$A$1:$D$40,4,FALSE)</f>
        <v>0</v>
      </c>
      <c r="U883" s="17">
        <f>VLOOKUP("H"&amp;TEXT(L883,"0"),Punten!$A$1:$D$49,4,FALSE)</f>
        <v>0</v>
      </c>
      <c r="V883" s="17">
        <f>VLOOKUP("F"&amp;TEXT(M883,"0"),Punten!$A$1:$D$39,4,FALSE)</f>
        <v>0</v>
      </c>
      <c r="W883" s="17">
        <f t="shared" si="43"/>
        <v>13</v>
      </c>
      <c r="X883" s="17" t="str">
        <f t="shared" si="44"/>
        <v>43177B10</v>
      </c>
      <c r="Y883" s="17" t="e">
        <f>VLOOKUP(A883,'Klasse omschrijving'!$A$1:$B$44,2,FALSE)</f>
        <v>#N/A</v>
      </c>
    </row>
    <row r="884" spans="1:25" ht="14.4" x14ac:dyDescent="0.3">
      <c r="A884" s="3" t="s">
        <v>492</v>
      </c>
      <c r="B884" s="3">
        <v>44179</v>
      </c>
      <c r="C884" s="3" t="s">
        <v>656</v>
      </c>
      <c r="D884" s="3" t="s">
        <v>1018</v>
      </c>
      <c r="E884" s="18">
        <v>39787</v>
      </c>
      <c r="F884" s="3" t="s">
        <v>106</v>
      </c>
      <c r="G884" s="3">
        <v>5</v>
      </c>
      <c r="H884" s="3">
        <v>5</v>
      </c>
      <c r="I884" s="3">
        <v>4</v>
      </c>
      <c r="J884" s="3"/>
      <c r="K884" s="3"/>
      <c r="L884" s="3"/>
      <c r="M884" s="3"/>
      <c r="N884" s="32">
        <v>43177</v>
      </c>
      <c r="O884" s="16">
        <f t="shared" si="45"/>
        <v>14</v>
      </c>
      <c r="P884" s="17">
        <f>COUNTIF($X:$X,X884)</f>
        <v>51</v>
      </c>
      <c r="Q884" s="17">
        <f>VLOOKUP("M"&amp;TEXT(G884,"0"),Punten!$A$1:$D$40,4,FALSE)</f>
        <v>4</v>
      </c>
      <c r="R884" s="17">
        <f>VLOOKUP("M"&amp;TEXT(H884,"0"),Punten!$A$1:$D$40,4,FALSE)</f>
        <v>4</v>
      </c>
      <c r="S884" s="17">
        <f>VLOOKUP("M"&amp;TEXT(I884,"0"),Punten!$A$1:$D$40,4,FALSE)</f>
        <v>5</v>
      </c>
      <c r="T884" s="17">
        <f>VLOOKUP("K"&amp;TEXT(K884,"0"),Punten!$A$1:$D$40,4,FALSE)</f>
        <v>0</v>
      </c>
      <c r="U884" s="17">
        <f>VLOOKUP("H"&amp;TEXT(L884,"0"),Punten!$A$1:$D$49,4,FALSE)</f>
        <v>0</v>
      </c>
      <c r="V884" s="17">
        <f>VLOOKUP("F"&amp;TEXT(M884,"0"),Punten!$A$1:$D$39,4,FALSE)</f>
        <v>0</v>
      </c>
      <c r="W884" s="17">
        <f t="shared" si="43"/>
        <v>13</v>
      </c>
      <c r="X884" s="17" t="str">
        <f t="shared" si="44"/>
        <v>43177B10</v>
      </c>
      <c r="Y884" s="17" t="e">
        <f>VLOOKUP(A884,'Klasse omschrijving'!$A$1:$B$44,2,FALSE)</f>
        <v>#N/A</v>
      </c>
    </row>
    <row r="885" spans="1:25" ht="14.4" x14ac:dyDescent="0.3">
      <c r="A885" s="3" t="s">
        <v>492</v>
      </c>
      <c r="B885" s="3">
        <v>51395</v>
      </c>
      <c r="C885" s="3" t="s">
        <v>121</v>
      </c>
      <c r="D885" s="3" t="s">
        <v>485</v>
      </c>
      <c r="E885" s="18">
        <v>39456</v>
      </c>
      <c r="F885" s="3" t="s">
        <v>68</v>
      </c>
      <c r="G885" s="3">
        <v>5</v>
      </c>
      <c r="H885" s="3">
        <v>5</v>
      </c>
      <c r="I885" s="3">
        <v>5</v>
      </c>
      <c r="J885" s="3"/>
      <c r="K885" s="3"/>
      <c r="L885" s="3"/>
      <c r="M885" s="3"/>
      <c r="N885" s="32">
        <v>43177</v>
      </c>
      <c r="O885" s="16">
        <f t="shared" si="45"/>
        <v>15</v>
      </c>
      <c r="P885" s="17">
        <f>COUNTIF($X:$X,X885)</f>
        <v>51</v>
      </c>
      <c r="Q885" s="17">
        <f>VLOOKUP("M"&amp;TEXT(G885,"0"),Punten!$A$1:$D$40,4,FALSE)</f>
        <v>4</v>
      </c>
      <c r="R885" s="17">
        <f>VLOOKUP("M"&amp;TEXT(H885,"0"),Punten!$A$1:$D$40,4,FALSE)</f>
        <v>4</v>
      </c>
      <c r="S885" s="17">
        <f>VLOOKUP("M"&amp;TEXT(I885,"0"),Punten!$A$1:$D$40,4,FALSE)</f>
        <v>4</v>
      </c>
      <c r="T885" s="17">
        <f>VLOOKUP("K"&amp;TEXT(K885,"0"),Punten!$A$1:$D$40,4,FALSE)</f>
        <v>0</v>
      </c>
      <c r="U885" s="17">
        <f>VLOOKUP("H"&amp;TEXT(L885,"0"),Punten!$A$1:$D$49,4,FALSE)</f>
        <v>0</v>
      </c>
      <c r="V885" s="17">
        <f>VLOOKUP("F"&amp;TEXT(M885,"0"),Punten!$A$1:$D$39,4,FALSE)</f>
        <v>0</v>
      </c>
      <c r="W885" s="17">
        <f t="shared" si="43"/>
        <v>12</v>
      </c>
      <c r="X885" s="17" t="str">
        <f t="shared" si="44"/>
        <v>43177B10</v>
      </c>
      <c r="Y885" s="17" t="e">
        <f>VLOOKUP(A885,'Klasse omschrijving'!$A$1:$B$44,2,FALSE)</f>
        <v>#N/A</v>
      </c>
    </row>
    <row r="886" spans="1:25" ht="14.4" x14ac:dyDescent="0.3">
      <c r="A886" s="3" t="s">
        <v>492</v>
      </c>
      <c r="B886" s="3">
        <v>1478</v>
      </c>
      <c r="C886" s="3" t="s">
        <v>126</v>
      </c>
      <c r="D886" s="3" t="s">
        <v>935</v>
      </c>
      <c r="E886" s="18">
        <v>39645</v>
      </c>
      <c r="F886" s="3" t="s">
        <v>78</v>
      </c>
      <c r="G886" s="3">
        <v>5</v>
      </c>
      <c r="H886" s="3">
        <v>5</v>
      </c>
      <c r="I886" s="3">
        <v>5</v>
      </c>
      <c r="J886" s="3"/>
      <c r="K886" s="3"/>
      <c r="L886" s="3"/>
      <c r="M886" s="3"/>
      <c r="N886" s="32">
        <v>43177</v>
      </c>
      <c r="O886" s="16">
        <f t="shared" si="45"/>
        <v>15</v>
      </c>
      <c r="P886" s="17">
        <f>COUNTIF($X:$X,X886)</f>
        <v>51</v>
      </c>
      <c r="Q886" s="17">
        <f>VLOOKUP("M"&amp;TEXT(G886,"0"),Punten!$A$1:$D$40,4,FALSE)</f>
        <v>4</v>
      </c>
      <c r="R886" s="17">
        <f>VLOOKUP("M"&amp;TEXT(H886,"0"),Punten!$A$1:$D$40,4,FALSE)</f>
        <v>4</v>
      </c>
      <c r="S886" s="17">
        <f>VLOOKUP("M"&amp;TEXT(I886,"0"),Punten!$A$1:$D$40,4,FALSE)</f>
        <v>4</v>
      </c>
      <c r="T886" s="17">
        <f>VLOOKUP("K"&amp;TEXT(K886,"0"),Punten!$A$1:$D$40,4,FALSE)</f>
        <v>0</v>
      </c>
      <c r="U886" s="17">
        <f>VLOOKUP("H"&amp;TEXT(L886,"0"),Punten!$A$1:$D$49,4,FALSE)</f>
        <v>0</v>
      </c>
      <c r="V886" s="17">
        <f>VLOOKUP("F"&amp;TEXT(M886,"0"),Punten!$A$1:$D$39,4,FALSE)</f>
        <v>0</v>
      </c>
      <c r="W886" s="17">
        <f t="shared" si="43"/>
        <v>12</v>
      </c>
      <c r="X886" s="17" t="str">
        <f t="shared" si="44"/>
        <v>43177B10</v>
      </c>
      <c r="Y886" s="17" t="e">
        <f>VLOOKUP(A886,'Klasse omschrijving'!$A$1:$B$44,2,FALSE)</f>
        <v>#N/A</v>
      </c>
    </row>
    <row r="887" spans="1:25" ht="14.4" x14ac:dyDescent="0.3">
      <c r="A887" s="3" t="s">
        <v>492</v>
      </c>
      <c r="B887" s="3">
        <v>43125</v>
      </c>
      <c r="C887" s="3" t="s">
        <v>164</v>
      </c>
      <c r="D887" s="3" t="s">
        <v>648</v>
      </c>
      <c r="E887" s="18">
        <v>39622</v>
      </c>
      <c r="F887" s="3" t="s">
        <v>75</v>
      </c>
      <c r="G887" s="3">
        <v>5</v>
      </c>
      <c r="H887" s="3">
        <v>5</v>
      </c>
      <c r="I887" s="3">
        <v>5</v>
      </c>
      <c r="J887" s="3"/>
      <c r="K887" s="3"/>
      <c r="L887" s="3"/>
      <c r="M887" s="3"/>
      <c r="N887" s="32">
        <v>43177</v>
      </c>
      <c r="O887" s="16">
        <f t="shared" si="45"/>
        <v>15</v>
      </c>
      <c r="P887" s="17">
        <f>COUNTIF($X:$X,X887)</f>
        <v>51</v>
      </c>
      <c r="Q887" s="17">
        <f>VLOOKUP("M"&amp;TEXT(G887,"0"),Punten!$A$1:$D$40,4,FALSE)</f>
        <v>4</v>
      </c>
      <c r="R887" s="17">
        <f>VLOOKUP("M"&amp;TEXT(H887,"0"),Punten!$A$1:$D$40,4,FALSE)</f>
        <v>4</v>
      </c>
      <c r="S887" s="17">
        <f>VLOOKUP("M"&amp;TEXT(I887,"0"),Punten!$A$1:$D$40,4,FALSE)</f>
        <v>4</v>
      </c>
      <c r="T887" s="17">
        <f>VLOOKUP("K"&amp;TEXT(K887,"0"),Punten!$A$1:$D$40,4,FALSE)</f>
        <v>0</v>
      </c>
      <c r="U887" s="17">
        <f>VLOOKUP("H"&amp;TEXT(L887,"0"),Punten!$A$1:$D$49,4,FALSE)</f>
        <v>0</v>
      </c>
      <c r="V887" s="17">
        <f>VLOOKUP("F"&amp;TEXT(M887,"0"),Punten!$A$1:$D$39,4,FALSE)</f>
        <v>0</v>
      </c>
      <c r="W887" s="17">
        <f t="shared" si="43"/>
        <v>12</v>
      </c>
      <c r="X887" s="17" t="str">
        <f t="shared" si="44"/>
        <v>43177B10</v>
      </c>
      <c r="Y887" s="17" t="e">
        <f>VLOOKUP(A887,'Klasse omschrijving'!$A$1:$B$44,2,FALSE)</f>
        <v>#N/A</v>
      </c>
    </row>
    <row r="888" spans="1:25" ht="14.4" x14ac:dyDescent="0.3">
      <c r="A888" s="3" t="s">
        <v>492</v>
      </c>
      <c r="B888" s="3">
        <v>45259</v>
      </c>
      <c r="C888" s="3" t="s">
        <v>510</v>
      </c>
      <c r="D888" s="3" t="s">
        <v>1178</v>
      </c>
      <c r="E888" s="18">
        <v>39747</v>
      </c>
      <c r="F888" s="3" t="s">
        <v>170</v>
      </c>
      <c r="G888" s="3">
        <v>5</v>
      </c>
      <c r="H888" s="3">
        <v>5</v>
      </c>
      <c r="I888" s="3">
        <v>5</v>
      </c>
      <c r="J888" s="3"/>
      <c r="K888" s="3"/>
      <c r="L888" s="3"/>
      <c r="M888" s="3"/>
      <c r="N888" s="32">
        <v>43177</v>
      </c>
      <c r="O888" s="16">
        <f t="shared" si="45"/>
        <v>15</v>
      </c>
      <c r="P888" s="17">
        <f>COUNTIF($X:$X,X888)</f>
        <v>51</v>
      </c>
      <c r="Q888" s="17">
        <f>VLOOKUP("M"&amp;TEXT(G888,"0"),Punten!$A$1:$D$40,4,FALSE)</f>
        <v>4</v>
      </c>
      <c r="R888" s="17">
        <f>VLOOKUP("M"&amp;TEXT(H888,"0"),Punten!$A$1:$D$40,4,FALSE)</f>
        <v>4</v>
      </c>
      <c r="S888" s="17">
        <f>VLOOKUP("M"&amp;TEXT(I888,"0"),Punten!$A$1:$D$40,4,FALSE)</f>
        <v>4</v>
      </c>
      <c r="T888" s="17">
        <f>VLOOKUP("K"&amp;TEXT(K888,"0"),Punten!$A$1:$D$40,4,FALSE)</f>
        <v>0</v>
      </c>
      <c r="U888" s="17">
        <f>VLOOKUP("H"&amp;TEXT(L888,"0"),Punten!$A$1:$D$49,4,FALSE)</f>
        <v>0</v>
      </c>
      <c r="V888" s="17">
        <f>VLOOKUP("F"&amp;TEXT(M888,"0"),Punten!$A$1:$D$39,4,FALSE)</f>
        <v>0</v>
      </c>
      <c r="W888" s="17">
        <f t="shared" si="43"/>
        <v>12</v>
      </c>
      <c r="X888" s="17" t="str">
        <f t="shared" si="44"/>
        <v>43177B10</v>
      </c>
      <c r="Y888" s="17" t="e">
        <f>VLOOKUP(A888,'Klasse omschrijving'!$A$1:$B$44,2,FALSE)</f>
        <v>#N/A</v>
      </c>
    </row>
    <row r="889" spans="1:25" ht="14.4" x14ac:dyDescent="0.3">
      <c r="A889" s="3" t="s">
        <v>492</v>
      </c>
      <c r="B889" s="3">
        <v>45768</v>
      </c>
      <c r="C889" s="3" t="s">
        <v>72</v>
      </c>
      <c r="D889" s="3" t="s">
        <v>455</v>
      </c>
      <c r="E889" s="18">
        <v>39678</v>
      </c>
      <c r="F889" s="3" t="s">
        <v>897</v>
      </c>
      <c r="G889" s="3">
        <v>6</v>
      </c>
      <c r="H889" s="3">
        <v>5</v>
      </c>
      <c r="I889" s="3">
        <v>5</v>
      </c>
      <c r="J889" s="3"/>
      <c r="K889" s="3"/>
      <c r="L889" s="3"/>
      <c r="M889" s="3"/>
      <c r="N889" s="32">
        <v>43177</v>
      </c>
      <c r="O889" s="16">
        <f t="shared" si="45"/>
        <v>16</v>
      </c>
      <c r="P889" s="17">
        <f>COUNTIF($X:$X,X889)</f>
        <v>51</v>
      </c>
      <c r="Q889" s="17">
        <f>VLOOKUP("M"&amp;TEXT(G889,"0"),Punten!$A$1:$D$40,4,FALSE)</f>
        <v>3</v>
      </c>
      <c r="R889" s="17">
        <f>VLOOKUP("M"&amp;TEXT(H889,"0"),Punten!$A$1:$D$40,4,FALSE)</f>
        <v>4</v>
      </c>
      <c r="S889" s="17">
        <f>VLOOKUP("M"&amp;TEXT(I889,"0"),Punten!$A$1:$D$40,4,FALSE)</f>
        <v>4</v>
      </c>
      <c r="T889" s="17">
        <f>VLOOKUP("K"&amp;TEXT(K889,"0"),Punten!$A$1:$D$40,4,FALSE)</f>
        <v>0</v>
      </c>
      <c r="U889" s="17">
        <f>VLOOKUP("H"&amp;TEXT(L889,"0"),Punten!$A$1:$D$49,4,FALSE)</f>
        <v>0</v>
      </c>
      <c r="V889" s="17">
        <f>VLOOKUP("F"&amp;TEXT(M889,"0"),Punten!$A$1:$D$39,4,FALSE)</f>
        <v>0</v>
      </c>
      <c r="W889" s="17">
        <f t="shared" si="43"/>
        <v>11</v>
      </c>
      <c r="X889" s="17" t="str">
        <f t="shared" si="44"/>
        <v>43177B10</v>
      </c>
      <c r="Y889" s="17" t="e">
        <f>VLOOKUP(A889,'Klasse omschrijving'!$A$1:$B$44,2,FALSE)</f>
        <v>#N/A</v>
      </c>
    </row>
    <row r="890" spans="1:25" ht="14.4" x14ac:dyDescent="0.3">
      <c r="A890" s="3" t="s">
        <v>492</v>
      </c>
      <c r="B890" s="3">
        <v>43245</v>
      </c>
      <c r="C890" s="3" t="s">
        <v>116</v>
      </c>
      <c r="D890" s="3" t="s">
        <v>456</v>
      </c>
      <c r="E890" s="18">
        <v>39698</v>
      </c>
      <c r="F890" s="3" t="s">
        <v>161</v>
      </c>
      <c r="G890" s="3">
        <v>6</v>
      </c>
      <c r="H890" s="3">
        <v>6</v>
      </c>
      <c r="I890" s="3">
        <v>5</v>
      </c>
      <c r="J890" s="3"/>
      <c r="K890" s="3"/>
      <c r="L890" s="3"/>
      <c r="M890" s="3"/>
      <c r="N890" s="32">
        <v>43177</v>
      </c>
      <c r="O890" s="16">
        <f t="shared" si="45"/>
        <v>17</v>
      </c>
      <c r="P890" s="17">
        <f>COUNTIF($X:$X,X890)</f>
        <v>51</v>
      </c>
      <c r="Q890" s="17">
        <f>VLOOKUP("M"&amp;TEXT(G890,"0"),Punten!$A$1:$D$40,4,FALSE)</f>
        <v>3</v>
      </c>
      <c r="R890" s="17">
        <f>VLOOKUP("M"&amp;TEXT(H890,"0"),Punten!$A$1:$D$40,4,FALSE)</f>
        <v>3</v>
      </c>
      <c r="S890" s="17">
        <f>VLOOKUP("M"&amp;TEXT(I890,"0"),Punten!$A$1:$D$40,4,FALSE)</f>
        <v>4</v>
      </c>
      <c r="T890" s="17">
        <f>VLOOKUP("K"&amp;TEXT(K890,"0"),Punten!$A$1:$D$40,4,FALSE)</f>
        <v>0</v>
      </c>
      <c r="U890" s="17">
        <f>VLOOKUP("H"&amp;TEXT(L890,"0"),Punten!$A$1:$D$49,4,FALSE)</f>
        <v>0</v>
      </c>
      <c r="V890" s="17">
        <f>VLOOKUP("F"&amp;TEXT(M890,"0"),Punten!$A$1:$D$39,4,FALSE)</f>
        <v>0</v>
      </c>
      <c r="W890" s="17">
        <f t="shared" si="43"/>
        <v>10</v>
      </c>
      <c r="X890" s="17" t="str">
        <f t="shared" si="44"/>
        <v>43177B10</v>
      </c>
      <c r="Y890" s="17" t="e">
        <f>VLOOKUP(A890,'Klasse omschrijving'!$A$1:$B$44,2,FALSE)</f>
        <v>#N/A</v>
      </c>
    </row>
    <row r="891" spans="1:25" ht="14.4" x14ac:dyDescent="0.3">
      <c r="A891" s="3" t="s">
        <v>492</v>
      </c>
      <c r="B891" s="3">
        <v>51353</v>
      </c>
      <c r="C891" s="3" t="s">
        <v>105</v>
      </c>
      <c r="D891" s="3" t="s">
        <v>650</v>
      </c>
      <c r="E891" s="18">
        <v>39792</v>
      </c>
      <c r="F891" s="3" t="s">
        <v>84</v>
      </c>
      <c r="G891" s="3">
        <v>4</v>
      </c>
      <c r="H891" s="3">
        <v>6</v>
      </c>
      <c r="I891" s="3">
        <v>6</v>
      </c>
      <c r="J891" s="3"/>
      <c r="K891" s="3"/>
      <c r="L891" s="3"/>
      <c r="M891" s="3"/>
      <c r="N891" s="32">
        <v>43177</v>
      </c>
      <c r="O891" s="16">
        <f t="shared" si="45"/>
        <v>16</v>
      </c>
      <c r="P891" s="17">
        <f>COUNTIF($X:$X,X891)</f>
        <v>51</v>
      </c>
      <c r="Q891" s="17">
        <f>VLOOKUP("M"&amp;TEXT(G891,"0"),Punten!$A$1:$D$40,4,FALSE)</f>
        <v>5</v>
      </c>
      <c r="R891" s="17">
        <f>VLOOKUP("M"&amp;TEXT(H891,"0"),Punten!$A$1:$D$40,4,FALSE)</f>
        <v>3</v>
      </c>
      <c r="S891" s="17">
        <f>VLOOKUP("M"&amp;TEXT(I891,"0"),Punten!$A$1:$D$40,4,FALSE)</f>
        <v>3</v>
      </c>
      <c r="T891" s="17">
        <f>VLOOKUP("K"&amp;TEXT(K891,"0"),Punten!$A$1:$D$40,4,FALSE)</f>
        <v>0</v>
      </c>
      <c r="U891" s="17">
        <f>VLOOKUP("H"&amp;TEXT(L891,"0"),Punten!$A$1:$D$49,4,FALSE)</f>
        <v>0</v>
      </c>
      <c r="V891" s="17">
        <f>VLOOKUP("F"&amp;TEXT(M891,"0"),Punten!$A$1:$D$39,4,FALSE)</f>
        <v>0</v>
      </c>
      <c r="W891" s="17">
        <f t="shared" si="43"/>
        <v>11</v>
      </c>
      <c r="X891" s="17" t="str">
        <f t="shared" si="44"/>
        <v>43177B10</v>
      </c>
      <c r="Y891" s="17" t="e">
        <f>VLOOKUP(A891,'Klasse omschrijving'!$A$1:$B$44,2,FALSE)</f>
        <v>#N/A</v>
      </c>
    </row>
    <row r="892" spans="1:25" ht="14.4" x14ac:dyDescent="0.3">
      <c r="A892" s="3" t="s">
        <v>492</v>
      </c>
      <c r="B892" s="3">
        <v>44175</v>
      </c>
      <c r="C892" s="3" t="s">
        <v>76</v>
      </c>
      <c r="D892" s="3" t="s">
        <v>647</v>
      </c>
      <c r="E892" s="18">
        <v>39766</v>
      </c>
      <c r="F892" s="3" t="s">
        <v>106</v>
      </c>
      <c r="G892" s="3">
        <v>6</v>
      </c>
      <c r="H892" s="3">
        <v>6</v>
      </c>
      <c r="I892" s="3">
        <v>6</v>
      </c>
      <c r="J892" s="3"/>
      <c r="K892" s="3"/>
      <c r="L892" s="3"/>
      <c r="M892" s="3"/>
      <c r="N892" s="32">
        <v>43177</v>
      </c>
      <c r="O892" s="16">
        <f t="shared" si="45"/>
        <v>18</v>
      </c>
      <c r="P892" s="17">
        <f>COUNTIF($X:$X,X892)</f>
        <v>51</v>
      </c>
      <c r="Q892" s="17">
        <f>VLOOKUP("M"&amp;TEXT(G892,"0"),Punten!$A$1:$D$40,4,FALSE)</f>
        <v>3</v>
      </c>
      <c r="R892" s="17">
        <f>VLOOKUP("M"&amp;TEXT(H892,"0"),Punten!$A$1:$D$40,4,FALSE)</f>
        <v>3</v>
      </c>
      <c r="S892" s="17">
        <f>VLOOKUP("M"&amp;TEXT(I892,"0"),Punten!$A$1:$D$40,4,FALSE)</f>
        <v>3</v>
      </c>
      <c r="T892" s="17">
        <f>VLOOKUP("K"&amp;TEXT(K892,"0"),Punten!$A$1:$D$40,4,FALSE)</f>
        <v>0</v>
      </c>
      <c r="U892" s="17">
        <f>VLOOKUP("H"&amp;TEXT(L892,"0"),Punten!$A$1:$D$49,4,FALSE)</f>
        <v>0</v>
      </c>
      <c r="V892" s="17">
        <f>VLOOKUP("F"&amp;TEXT(M892,"0"),Punten!$A$1:$D$39,4,FALSE)</f>
        <v>0</v>
      </c>
      <c r="W892" s="17">
        <f t="shared" si="43"/>
        <v>9</v>
      </c>
      <c r="X892" s="17" t="str">
        <f t="shared" si="44"/>
        <v>43177B10</v>
      </c>
      <c r="Y892" s="17" t="e">
        <f>VLOOKUP(A892,'Klasse omschrijving'!$A$1:$B$44,2,FALSE)</f>
        <v>#N/A</v>
      </c>
    </row>
    <row r="893" spans="1:25" ht="14.4" x14ac:dyDescent="0.3">
      <c r="A893" s="3" t="s">
        <v>492</v>
      </c>
      <c r="B893" s="3">
        <v>45050</v>
      </c>
      <c r="C893" s="3" t="s">
        <v>1015</v>
      </c>
      <c r="D893" s="3" t="s">
        <v>1016</v>
      </c>
      <c r="E893" s="18">
        <v>39697</v>
      </c>
      <c r="F893" s="3" t="s">
        <v>371</v>
      </c>
      <c r="G893" s="3">
        <v>6</v>
      </c>
      <c r="H893" s="3">
        <v>6</v>
      </c>
      <c r="I893" s="3">
        <v>6</v>
      </c>
      <c r="J893" s="3"/>
      <c r="K893" s="3"/>
      <c r="L893" s="3"/>
      <c r="M893" s="3"/>
      <c r="N893" s="32">
        <v>43177</v>
      </c>
      <c r="O893" s="16">
        <f t="shared" si="45"/>
        <v>18</v>
      </c>
      <c r="P893" s="17">
        <f>COUNTIF($X:$X,X893)</f>
        <v>51</v>
      </c>
      <c r="Q893" s="17">
        <f>VLOOKUP("M"&amp;TEXT(G893,"0"),Punten!$A$1:$D$40,4,FALSE)</f>
        <v>3</v>
      </c>
      <c r="R893" s="17">
        <f>VLOOKUP("M"&amp;TEXT(H893,"0"),Punten!$A$1:$D$40,4,FALSE)</f>
        <v>3</v>
      </c>
      <c r="S893" s="17">
        <f>VLOOKUP("M"&amp;TEXT(I893,"0"),Punten!$A$1:$D$40,4,FALSE)</f>
        <v>3</v>
      </c>
      <c r="T893" s="17">
        <f>VLOOKUP("K"&amp;TEXT(K893,"0"),Punten!$A$1:$D$40,4,FALSE)</f>
        <v>0</v>
      </c>
      <c r="U893" s="17">
        <f>VLOOKUP("H"&amp;TEXT(L893,"0"),Punten!$A$1:$D$49,4,FALSE)</f>
        <v>0</v>
      </c>
      <c r="V893" s="17">
        <f>VLOOKUP("F"&amp;TEXT(M893,"0"),Punten!$A$1:$D$39,4,FALSE)</f>
        <v>0</v>
      </c>
      <c r="W893" s="17">
        <f t="shared" si="43"/>
        <v>9</v>
      </c>
      <c r="X893" s="17" t="str">
        <f t="shared" si="44"/>
        <v>43177B10</v>
      </c>
      <c r="Y893" s="17" t="e">
        <f>VLOOKUP(A893,'Klasse omschrijving'!$A$1:$B$44,2,FALSE)</f>
        <v>#N/A</v>
      </c>
    </row>
    <row r="894" spans="1:25" ht="14.4" x14ac:dyDescent="0.3">
      <c r="A894" s="3" t="s">
        <v>492</v>
      </c>
      <c r="B894" s="3">
        <v>51431</v>
      </c>
      <c r="C894" s="3" t="s">
        <v>101</v>
      </c>
      <c r="D894" s="3" t="s">
        <v>651</v>
      </c>
      <c r="E894" s="18">
        <v>39568</v>
      </c>
      <c r="F894" s="3" t="s">
        <v>71</v>
      </c>
      <c r="G894" s="3">
        <v>6</v>
      </c>
      <c r="H894" s="3">
        <v>6</v>
      </c>
      <c r="I894" s="3">
        <v>6</v>
      </c>
      <c r="J894" s="3"/>
      <c r="K894" s="3"/>
      <c r="L894" s="3"/>
      <c r="M894" s="3"/>
      <c r="N894" s="32">
        <v>43177</v>
      </c>
      <c r="O894" s="16">
        <f t="shared" si="45"/>
        <v>18</v>
      </c>
      <c r="P894" s="17">
        <f>COUNTIF($X:$X,X894)</f>
        <v>51</v>
      </c>
      <c r="Q894" s="17">
        <f>VLOOKUP("M"&amp;TEXT(G894,"0"),Punten!$A$1:$D$40,4,FALSE)</f>
        <v>3</v>
      </c>
      <c r="R894" s="17">
        <f>VLOOKUP("M"&amp;TEXT(H894,"0"),Punten!$A$1:$D$40,4,FALSE)</f>
        <v>3</v>
      </c>
      <c r="S894" s="17">
        <f>VLOOKUP("M"&amp;TEXT(I894,"0"),Punten!$A$1:$D$40,4,FALSE)</f>
        <v>3</v>
      </c>
      <c r="T894" s="17">
        <f>VLOOKUP("K"&amp;TEXT(K894,"0"),Punten!$A$1:$D$40,4,FALSE)</f>
        <v>0</v>
      </c>
      <c r="U894" s="17">
        <f>VLOOKUP("H"&amp;TEXT(L894,"0"),Punten!$A$1:$D$49,4,FALSE)</f>
        <v>0</v>
      </c>
      <c r="V894" s="17">
        <f>VLOOKUP("F"&amp;TEXT(M894,"0"),Punten!$A$1:$D$39,4,FALSE)</f>
        <v>0</v>
      </c>
      <c r="W894" s="17">
        <f t="shared" si="43"/>
        <v>9</v>
      </c>
      <c r="X894" s="17" t="str">
        <f t="shared" si="44"/>
        <v>43177B10</v>
      </c>
      <c r="Y894" s="17" t="e">
        <f>VLOOKUP(A894,'Klasse omschrijving'!$A$1:$B$44,2,FALSE)</f>
        <v>#N/A</v>
      </c>
    </row>
    <row r="895" spans="1:25" ht="14.4" x14ac:dyDescent="0.3">
      <c r="A895" s="3" t="s">
        <v>492</v>
      </c>
      <c r="B895" s="3">
        <v>53483</v>
      </c>
      <c r="C895" s="3" t="s">
        <v>152</v>
      </c>
      <c r="D895" s="3" t="s">
        <v>460</v>
      </c>
      <c r="E895" s="18">
        <v>39475</v>
      </c>
      <c r="F895" s="3" t="s">
        <v>71</v>
      </c>
      <c r="G895" s="3">
        <v>6</v>
      </c>
      <c r="H895" s="3">
        <v>6</v>
      </c>
      <c r="I895" s="3">
        <v>6</v>
      </c>
      <c r="J895" s="3"/>
      <c r="K895" s="3"/>
      <c r="L895" s="3"/>
      <c r="M895" s="3"/>
      <c r="N895" s="32">
        <v>43177</v>
      </c>
      <c r="O895" s="16">
        <f t="shared" si="45"/>
        <v>18</v>
      </c>
      <c r="P895" s="17">
        <f>COUNTIF($X:$X,X895)</f>
        <v>51</v>
      </c>
      <c r="Q895" s="17">
        <f>VLOOKUP("M"&amp;TEXT(G895,"0"),Punten!$A$1:$D$40,4,FALSE)</f>
        <v>3</v>
      </c>
      <c r="R895" s="17">
        <f>VLOOKUP("M"&amp;TEXT(H895,"0"),Punten!$A$1:$D$40,4,FALSE)</f>
        <v>3</v>
      </c>
      <c r="S895" s="17">
        <f>VLOOKUP("M"&amp;TEXT(I895,"0"),Punten!$A$1:$D$40,4,FALSE)</f>
        <v>3</v>
      </c>
      <c r="T895" s="17">
        <f>VLOOKUP("K"&amp;TEXT(K895,"0"),Punten!$A$1:$D$40,4,FALSE)</f>
        <v>0</v>
      </c>
      <c r="U895" s="17">
        <f>VLOOKUP("H"&amp;TEXT(L895,"0"),Punten!$A$1:$D$49,4,FALSE)</f>
        <v>0</v>
      </c>
      <c r="V895" s="17">
        <f>VLOOKUP("F"&amp;TEXT(M895,"0"),Punten!$A$1:$D$39,4,FALSE)</f>
        <v>0</v>
      </c>
      <c r="W895" s="17">
        <f t="shared" si="43"/>
        <v>9</v>
      </c>
      <c r="X895" s="17" t="str">
        <f t="shared" si="44"/>
        <v>43177B10</v>
      </c>
      <c r="Y895" s="17" t="e">
        <f>VLOOKUP(A895,'Klasse omschrijving'!$A$1:$B$44,2,FALSE)</f>
        <v>#N/A</v>
      </c>
    </row>
    <row r="896" spans="1:25" ht="14.4" x14ac:dyDescent="0.3">
      <c r="A896" s="3" t="s">
        <v>492</v>
      </c>
      <c r="B896" s="3">
        <v>42599</v>
      </c>
      <c r="C896" s="3" t="s">
        <v>425</v>
      </c>
      <c r="D896" s="3" t="s">
        <v>459</v>
      </c>
      <c r="E896" s="18">
        <v>39579</v>
      </c>
      <c r="F896" s="3" t="s">
        <v>136</v>
      </c>
      <c r="G896" s="3">
        <v>6</v>
      </c>
      <c r="H896" s="3">
        <v>7</v>
      </c>
      <c r="I896" s="3">
        <v>6</v>
      </c>
      <c r="J896" s="3"/>
      <c r="K896" s="3"/>
      <c r="L896" s="3"/>
      <c r="M896" s="3"/>
      <c r="N896" s="32">
        <v>43177</v>
      </c>
      <c r="O896" s="16">
        <f t="shared" si="45"/>
        <v>19</v>
      </c>
      <c r="P896" s="17">
        <f>COUNTIF($X:$X,X896)</f>
        <v>51</v>
      </c>
      <c r="Q896" s="17">
        <f>VLOOKUP("M"&amp;TEXT(G896,"0"),Punten!$A$1:$D$40,4,FALSE)</f>
        <v>3</v>
      </c>
      <c r="R896" s="17">
        <f>VLOOKUP("M"&amp;TEXT(H896,"0"),Punten!$A$1:$D$40,4,FALSE)</f>
        <v>2</v>
      </c>
      <c r="S896" s="17">
        <f>VLOOKUP("M"&amp;TEXT(I896,"0"),Punten!$A$1:$D$40,4,FALSE)</f>
        <v>3</v>
      </c>
      <c r="T896" s="17">
        <f>VLOOKUP("K"&amp;TEXT(K896,"0"),Punten!$A$1:$D$40,4,FALSE)</f>
        <v>0</v>
      </c>
      <c r="U896" s="17">
        <f>VLOOKUP("H"&amp;TEXT(L896,"0"),Punten!$A$1:$D$49,4,FALSE)</f>
        <v>0</v>
      </c>
      <c r="V896" s="17">
        <f>VLOOKUP("F"&amp;TEXT(M896,"0"),Punten!$A$1:$D$39,4,FALSE)</f>
        <v>0</v>
      </c>
      <c r="W896" s="17">
        <f t="shared" si="43"/>
        <v>8</v>
      </c>
      <c r="X896" s="17" t="str">
        <f t="shared" si="44"/>
        <v>43177B10</v>
      </c>
      <c r="Y896" s="17" t="e">
        <f>VLOOKUP(A896,'Klasse omschrijving'!$A$1:$B$44,2,FALSE)</f>
        <v>#N/A</v>
      </c>
    </row>
    <row r="897" spans="1:25" ht="14.4" x14ac:dyDescent="0.3">
      <c r="A897" s="3" t="s">
        <v>492</v>
      </c>
      <c r="B897" s="3">
        <v>52182</v>
      </c>
      <c r="C897" s="3" t="s">
        <v>98</v>
      </c>
      <c r="D897" s="3" t="s">
        <v>458</v>
      </c>
      <c r="E897" s="18">
        <v>39534</v>
      </c>
      <c r="F897" s="3" t="s">
        <v>86</v>
      </c>
      <c r="G897" s="3">
        <v>7</v>
      </c>
      <c r="H897" s="3">
        <v>7</v>
      </c>
      <c r="I897" s="3">
        <v>6</v>
      </c>
      <c r="J897" s="3"/>
      <c r="K897" s="3"/>
      <c r="L897" s="3"/>
      <c r="M897" s="3"/>
      <c r="N897" s="32">
        <v>43177</v>
      </c>
      <c r="O897" s="16">
        <f t="shared" si="45"/>
        <v>20</v>
      </c>
      <c r="P897" s="17">
        <f>COUNTIF($X:$X,X897)</f>
        <v>51</v>
      </c>
      <c r="Q897" s="17">
        <f>VLOOKUP("M"&amp;TEXT(G897,"0"),Punten!$A$1:$D$40,4,FALSE)</f>
        <v>2</v>
      </c>
      <c r="R897" s="17">
        <f>VLOOKUP("M"&amp;TEXT(H897,"0"),Punten!$A$1:$D$40,4,FALSE)</f>
        <v>2</v>
      </c>
      <c r="S897" s="17">
        <f>VLOOKUP("M"&amp;TEXT(I897,"0"),Punten!$A$1:$D$40,4,FALSE)</f>
        <v>3</v>
      </c>
      <c r="T897" s="17">
        <f>VLOOKUP("K"&amp;TEXT(K897,"0"),Punten!$A$1:$D$40,4,FALSE)</f>
        <v>0</v>
      </c>
      <c r="U897" s="17">
        <f>VLOOKUP("H"&amp;TEXT(L897,"0"),Punten!$A$1:$D$49,4,FALSE)</f>
        <v>0</v>
      </c>
      <c r="V897" s="17">
        <f>VLOOKUP("F"&amp;TEXT(M897,"0"),Punten!$A$1:$D$39,4,FALSE)</f>
        <v>0</v>
      </c>
      <c r="W897" s="17">
        <f t="shared" si="43"/>
        <v>7</v>
      </c>
      <c r="X897" s="17" t="str">
        <f t="shared" si="44"/>
        <v>43177B10</v>
      </c>
      <c r="Y897" s="17" t="e">
        <f>VLOOKUP(A897,'Klasse omschrijving'!$A$1:$B$44,2,FALSE)</f>
        <v>#N/A</v>
      </c>
    </row>
    <row r="898" spans="1:25" ht="14.4" x14ac:dyDescent="0.3">
      <c r="A898" s="3" t="s">
        <v>492</v>
      </c>
      <c r="B898" s="3">
        <v>50718</v>
      </c>
      <c r="C898" s="3" t="s">
        <v>149</v>
      </c>
      <c r="D898" s="3" t="s">
        <v>1179</v>
      </c>
      <c r="E898" s="18">
        <v>39717</v>
      </c>
      <c r="F898" s="3" t="s">
        <v>136</v>
      </c>
      <c r="G898" s="3">
        <v>7</v>
      </c>
      <c r="H898" s="3">
        <v>7</v>
      </c>
      <c r="I898" s="3">
        <v>6</v>
      </c>
      <c r="J898" s="3"/>
      <c r="K898" s="3"/>
      <c r="L898" s="3"/>
      <c r="M898" s="3"/>
      <c r="N898" s="32">
        <v>43177</v>
      </c>
      <c r="O898" s="16">
        <f t="shared" si="45"/>
        <v>20</v>
      </c>
      <c r="P898" s="17">
        <f>COUNTIF($X:$X,X898)</f>
        <v>51</v>
      </c>
      <c r="Q898" s="17">
        <f>VLOOKUP("M"&amp;TEXT(G898,"0"),Punten!$A$1:$D$40,4,FALSE)</f>
        <v>2</v>
      </c>
      <c r="R898" s="17">
        <f>VLOOKUP("M"&amp;TEXT(H898,"0"),Punten!$A$1:$D$40,4,FALSE)</f>
        <v>2</v>
      </c>
      <c r="S898" s="17">
        <f>VLOOKUP("M"&amp;TEXT(I898,"0"),Punten!$A$1:$D$40,4,FALSE)</f>
        <v>3</v>
      </c>
      <c r="T898" s="17">
        <f>VLOOKUP("K"&amp;TEXT(K898,"0"),Punten!$A$1:$D$40,4,FALSE)</f>
        <v>0</v>
      </c>
      <c r="U898" s="17">
        <f>VLOOKUP("H"&amp;TEXT(L898,"0"),Punten!$A$1:$D$49,4,FALSE)</f>
        <v>0</v>
      </c>
      <c r="V898" s="17">
        <f>VLOOKUP("F"&amp;TEXT(M898,"0"),Punten!$A$1:$D$39,4,FALSE)</f>
        <v>0</v>
      </c>
      <c r="W898" s="17">
        <f t="shared" si="43"/>
        <v>7</v>
      </c>
      <c r="X898" s="17" t="str">
        <f t="shared" si="44"/>
        <v>43177B10</v>
      </c>
      <c r="Y898" s="17" t="e">
        <f>VLOOKUP(A898,'Klasse omschrijving'!$A$1:$B$44,2,FALSE)</f>
        <v>#N/A</v>
      </c>
    </row>
    <row r="899" spans="1:25" ht="14.4" x14ac:dyDescent="0.3">
      <c r="A899" s="3" t="s">
        <v>492</v>
      </c>
      <c r="B899" s="3">
        <v>49281</v>
      </c>
      <c r="C899" s="3" t="s">
        <v>140</v>
      </c>
      <c r="D899" s="3" t="s">
        <v>819</v>
      </c>
      <c r="E899" s="18">
        <v>39624</v>
      </c>
      <c r="F899" s="3" t="s">
        <v>66</v>
      </c>
      <c r="G899" s="3">
        <v>6</v>
      </c>
      <c r="H899" s="3">
        <v>6</v>
      </c>
      <c r="I899" s="3">
        <v>7</v>
      </c>
      <c r="J899" s="3"/>
      <c r="K899" s="3"/>
      <c r="L899" s="3"/>
      <c r="M899" s="3"/>
      <c r="N899" s="32">
        <v>43177</v>
      </c>
      <c r="O899" s="16">
        <f t="shared" si="45"/>
        <v>19</v>
      </c>
      <c r="P899" s="17">
        <f>COUNTIF($X:$X,X899)</f>
        <v>51</v>
      </c>
      <c r="Q899" s="17">
        <f>VLOOKUP("M"&amp;TEXT(G899,"0"),Punten!$A$1:$D$40,4,FALSE)</f>
        <v>3</v>
      </c>
      <c r="R899" s="17">
        <f>VLOOKUP("M"&amp;TEXT(H899,"0"),Punten!$A$1:$D$40,4,FALSE)</f>
        <v>3</v>
      </c>
      <c r="S899" s="17">
        <f>VLOOKUP("M"&amp;TEXT(I899,"0"),Punten!$A$1:$D$40,4,FALSE)</f>
        <v>2</v>
      </c>
      <c r="T899" s="17">
        <f>VLOOKUP("K"&amp;TEXT(K899,"0"),Punten!$A$1:$D$40,4,FALSE)</f>
        <v>0</v>
      </c>
      <c r="U899" s="17">
        <f>VLOOKUP("H"&amp;TEXT(L899,"0"),Punten!$A$1:$D$49,4,FALSE)</f>
        <v>0</v>
      </c>
      <c r="V899" s="17">
        <f>VLOOKUP("F"&amp;TEXT(M899,"0"),Punten!$A$1:$D$39,4,FALSE)</f>
        <v>0</v>
      </c>
      <c r="W899" s="17">
        <f t="shared" ref="W899:W962" si="46">SUM(Q899:V899)</f>
        <v>8</v>
      </c>
      <c r="X899" s="17" t="str">
        <f t="shared" ref="X899:X962" si="47">N899&amp;A899</f>
        <v>43177B10</v>
      </c>
      <c r="Y899" s="17" t="e">
        <f>VLOOKUP(A899,'Klasse omschrijving'!$A$1:$B$44,2,FALSE)</f>
        <v>#N/A</v>
      </c>
    </row>
    <row r="900" spans="1:25" ht="14.4" x14ac:dyDescent="0.3">
      <c r="A900" s="3" t="s">
        <v>492</v>
      </c>
      <c r="B900" s="3">
        <v>45059</v>
      </c>
      <c r="C900" s="3" t="s">
        <v>79</v>
      </c>
      <c r="D900" s="3" t="s">
        <v>1180</v>
      </c>
      <c r="E900" s="18">
        <v>39597</v>
      </c>
      <c r="F900" s="3" t="s">
        <v>371</v>
      </c>
      <c r="G900" s="3">
        <v>7</v>
      </c>
      <c r="H900" s="3">
        <v>6</v>
      </c>
      <c r="I900" s="3">
        <v>7</v>
      </c>
      <c r="J900" s="3"/>
      <c r="K900" s="3"/>
      <c r="L900" s="3"/>
      <c r="M900" s="3"/>
      <c r="N900" s="32">
        <v>43177</v>
      </c>
      <c r="O900" s="16">
        <f t="shared" si="45"/>
        <v>20</v>
      </c>
      <c r="P900" s="17">
        <f>COUNTIF($X:$X,X900)</f>
        <v>51</v>
      </c>
      <c r="Q900" s="17">
        <f>VLOOKUP("M"&amp;TEXT(G900,"0"),Punten!$A$1:$D$40,4,FALSE)</f>
        <v>2</v>
      </c>
      <c r="R900" s="17">
        <f>VLOOKUP("M"&amp;TEXT(H900,"0"),Punten!$A$1:$D$40,4,FALSE)</f>
        <v>3</v>
      </c>
      <c r="S900" s="17">
        <f>VLOOKUP("M"&amp;TEXT(I900,"0"),Punten!$A$1:$D$40,4,FALSE)</f>
        <v>2</v>
      </c>
      <c r="T900" s="17">
        <f>VLOOKUP("K"&amp;TEXT(K900,"0"),Punten!$A$1:$D$40,4,FALSE)</f>
        <v>0</v>
      </c>
      <c r="U900" s="17">
        <f>VLOOKUP("H"&amp;TEXT(L900,"0"),Punten!$A$1:$D$49,4,FALSE)</f>
        <v>0</v>
      </c>
      <c r="V900" s="17">
        <f>VLOOKUP("F"&amp;TEXT(M900,"0"),Punten!$A$1:$D$39,4,FALSE)</f>
        <v>0</v>
      </c>
      <c r="W900" s="17">
        <f t="shared" si="46"/>
        <v>7</v>
      </c>
      <c r="X900" s="17" t="str">
        <f t="shared" si="47"/>
        <v>43177B10</v>
      </c>
      <c r="Y900" s="17" t="e">
        <f>VLOOKUP(A900,'Klasse omschrijving'!$A$1:$B$44,2,FALSE)</f>
        <v>#N/A</v>
      </c>
    </row>
    <row r="901" spans="1:25" ht="14.4" x14ac:dyDescent="0.3">
      <c r="A901" s="3" t="s">
        <v>492</v>
      </c>
      <c r="B901" s="3">
        <v>51521</v>
      </c>
      <c r="C901" s="3" t="s">
        <v>171</v>
      </c>
      <c r="D901" s="3" t="s">
        <v>473</v>
      </c>
      <c r="E901" s="18">
        <v>39463</v>
      </c>
      <c r="F901" s="3" t="s">
        <v>110</v>
      </c>
      <c r="G901" s="3">
        <v>5</v>
      </c>
      <c r="H901" s="3">
        <v>5</v>
      </c>
      <c r="I901" s="3">
        <v>9</v>
      </c>
      <c r="J901" s="3"/>
      <c r="K901" s="3"/>
      <c r="L901" s="3"/>
      <c r="M901" s="3"/>
      <c r="N901" s="32">
        <v>43177</v>
      </c>
      <c r="O901" s="16">
        <f t="shared" si="45"/>
        <v>19</v>
      </c>
      <c r="P901" s="17">
        <f>COUNTIF($X:$X,X901)</f>
        <v>51</v>
      </c>
      <c r="Q901" s="17">
        <f>VLOOKUP("M"&amp;TEXT(G901,"0"),Punten!$A$1:$D$40,4,FALSE)</f>
        <v>4</v>
      </c>
      <c r="R901" s="17">
        <f>VLOOKUP("M"&amp;TEXT(H901,"0"),Punten!$A$1:$D$40,4,FALSE)</f>
        <v>4</v>
      </c>
      <c r="S901" s="17">
        <f>VLOOKUP("M"&amp;TEXT(I901,"0"),Punten!$A$1:$D$40,4,FALSE)</f>
        <v>0</v>
      </c>
      <c r="T901" s="17">
        <f>VLOOKUP("K"&amp;TEXT(K901,"0"),Punten!$A$1:$D$40,4,FALSE)</f>
        <v>0</v>
      </c>
      <c r="U901" s="17">
        <f>VLOOKUP("H"&amp;TEXT(L901,"0"),Punten!$A$1:$D$49,4,FALSE)</f>
        <v>0</v>
      </c>
      <c r="V901" s="17">
        <f>VLOOKUP("F"&amp;TEXT(M901,"0"),Punten!$A$1:$D$39,4,FALSE)</f>
        <v>0</v>
      </c>
      <c r="W901" s="17">
        <f t="shared" si="46"/>
        <v>8</v>
      </c>
      <c r="X901" s="17" t="str">
        <f t="shared" si="47"/>
        <v>43177B10</v>
      </c>
      <c r="Y901" s="17" t="e">
        <f>VLOOKUP(A901,'Klasse omschrijving'!$A$1:$B$44,2,FALSE)</f>
        <v>#N/A</v>
      </c>
    </row>
    <row r="902" spans="1:25" ht="14.4" x14ac:dyDescent="0.3">
      <c r="A902" s="3" t="s">
        <v>532</v>
      </c>
      <c r="B902" s="3">
        <v>47415</v>
      </c>
      <c r="C902" s="3" t="s">
        <v>141</v>
      </c>
      <c r="D902" s="3" t="s">
        <v>520</v>
      </c>
      <c r="E902" s="18">
        <v>39128</v>
      </c>
      <c r="F902" s="3" t="s">
        <v>75</v>
      </c>
      <c r="G902" s="3">
        <v>1</v>
      </c>
      <c r="H902" s="3">
        <v>1</v>
      </c>
      <c r="I902" s="3">
        <v>1</v>
      </c>
      <c r="J902" s="3"/>
      <c r="K902" s="3">
        <v>1</v>
      </c>
      <c r="L902" s="3">
        <v>1</v>
      </c>
      <c r="M902" s="3">
        <v>1</v>
      </c>
      <c r="N902" s="32">
        <v>43177</v>
      </c>
      <c r="O902" s="16">
        <f t="shared" si="45"/>
        <v>3</v>
      </c>
      <c r="P902" s="17">
        <f>COUNTIF($X:$X,X902)</f>
        <v>46</v>
      </c>
      <c r="Q902" s="17">
        <f>VLOOKUP("M"&amp;TEXT(G902,"0"),Punten!$A$1:$D$40,4,FALSE)</f>
        <v>8</v>
      </c>
      <c r="R902" s="17">
        <f>VLOOKUP("M"&amp;TEXT(H902,"0"),Punten!$A$1:$D$40,4,FALSE)</f>
        <v>8</v>
      </c>
      <c r="S902" s="17">
        <f>VLOOKUP("M"&amp;TEXT(I902,"0"),Punten!$A$1:$D$40,4,FALSE)</f>
        <v>8</v>
      </c>
      <c r="T902" s="17">
        <f>VLOOKUP("K"&amp;TEXT(K902,"0"),Punten!$A$1:$D$40,4,FALSE)</f>
        <v>5</v>
      </c>
      <c r="U902" s="17">
        <f>VLOOKUP("H"&amp;TEXT(L902,"0"),Punten!$A$1:$D$49,4,FALSE)</f>
        <v>5</v>
      </c>
      <c r="V902" s="17">
        <f>VLOOKUP("F"&amp;TEXT(M902,"0"),Punten!$A$1:$D$39,4,FALSE)</f>
        <v>50</v>
      </c>
      <c r="W902" s="17">
        <f t="shared" si="46"/>
        <v>84</v>
      </c>
      <c r="X902" s="17" t="str">
        <f t="shared" si="47"/>
        <v>43177B11</v>
      </c>
      <c r="Y902" s="17" t="e">
        <f>VLOOKUP(A902,'Klasse omschrijving'!$A$1:$B$44,2,FALSE)</f>
        <v>#N/A</v>
      </c>
    </row>
    <row r="903" spans="1:25" ht="14.4" x14ac:dyDescent="0.3">
      <c r="A903" s="3" t="s">
        <v>532</v>
      </c>
      <c r="B903" s="3">
        <v>52579</v>
      </c>
      <c r="C903" s="3" t="s">
        <v>1019</v>
      </c>
      <c r="D903" s="3" t="s">
        <v>525</v>
      </c>
      <c r="E903" s="18">
        <v>39235</v>
      </c>
      <c r="F903" s="3" t="s">
        <v>132</v>
      </c>
      <c r="G903" s="3">
        <v>2</v>
      </c>
      <c r="H903" s="3">
        <v>2</v>
      </c>
      <c r="I903" s="3">
        <v>2</v>
      </c>
      <c r="J903" s="3"/>
      <c r="K903" s="3">
        <v>1</v>
      </c>
      <c r="L903" s="3">
        <v>2</v>
      </c>
      <c r="M903" s="3">
        <v>2</v>
      </c>
      <c r="N903" s="32">
        <v>43177</v>
      </c>
      <c r="O903" s="16">
        <f t="shared" si="45"/>
        <v>6</v>
      </c>
      <c r="P903" s="17">
        <f>COUNTIF($X:$X,X903)</f>
        <v>46</v>
      </c>
      <c r="Q903" s="17">
        <f>VLOOKUP("M"&amp;TEXT(G903,"0"),Punten!$A$1:$D$40,4,FALSE)</f>
        <v>7</v>
      </c>
      <c r="R903" s="17">
        <f>VLOOKUP("M"&amp;TEXT(H903,"0"),Punten!$A$1:$D$40,4,FALSE)</f>
        <v>7</v>
      </c>
      <c r="S903" s="17">
        <f>VLOOKUP("M"&amp;TEXT(I903,"0"),Punten!$A$1:$D$40,4,FALSE)</f>
        <v>7</v>
      </c>
      <c r="T903" s="17">
        <f>VLOOKUP("K"&amp;TEXT(K903,"0"),Punten!$A$1:$D$40,4,FALSE)</f>
        <v>5</v>
      </c>
      <c r="U903" s="17">
        <f>VLOOKUP("H"&amp;TEXT(L903,"0"),Punten!$A$1:$D$49,4,FALSE)</f>
        <v>5</v>
      </c>
      <c r="V903" s="17">
        <f>VLOOKUP("F"&amp;TEXT(M903,"0"),Punten!$A$1:$D$39,4,FALSE)</f>
        <v>30</v>
      </c>
      <c r="W903" s="17">
        <f t="shared" si="46"/>
        <v>61</v>
      </c>
      <c r="X903" s="17" t="str">
        <f t="shared" si="47"/>
        <v>43177B11</v>
      </c>
      <c r="Y903" s="17" t="e">
        <f>VLOOKUP(A903,'Klasse omschrijving'!$A$1:$B$44,2,FALSE)</f>
        <v>#N/A</v>
      </c>
    </row>
    <row r="904" spans="1:25" ht="14.4" x14ac:dyDescent="0.3">
      <c r="A904" s="3" t="s">
        <v>532</v>
      </c>
      <c r="B904" s="3">
        <v>52161</v>
      </c>
      <c r="C904" s="3" t="s">
        <v>115</v>
      </c>
      <c r="D904" s="3" t="s">
        <v>527</v>
      </c>
      <c r="E904" s="18">
        <v>39128</v>
      </c>
      <c r="F904" s="3" t="s">
        <v>132</v>
      </c>
      <c r="G904" s="3">
        <v>2</v>
      </c>
      <c r="H904" s="3">
        <v>1</v>
      </c>
      <c r="I904" s="3">
        <v>1</v>
      </c>
      <c r="J904" s="3"/>
      <c r="K904" s="3">
        <v>1</v>
      </c>
      <c r="L904" s="3">
        <v>1</v>
      </c>
      <c r="M904" s="3">
        <v>3</v>
      </c>
      <c r="N904" s="32">
        <v>43177</v>
      </c>
      <c r="O904" s="16">
        <f t="shared" si="45"/>
        <v>4</v>
      </c>
      <c r="P904" s="17">
        <f>COUNTIF($X:$X,X904)</f>
        <v>46</v>
      </c>
      <c r="Q904" s="17">
        <f>VLOOKUP("M"&amp;TEXT(G904,"0"),Punten!$A$1:$D$40,4,FALSE)</f>
        <v>7</v>
      </c>
      <c r="R904" s="17">
        <f>VLOOKUP("M"&amp;TEXT(H904,"0"),Punten!$A$1:$D$40,4,FALSE)</f>
        <v>8</v>
      </c>
      <c r="S904" s="17">
        <f>VLOOKUP("M"&amp;TEXT(I904,"0"),Punten!$A$1:$D$40,4,FALSE)</f>
        <v>8</v>
      </c>
      <c r="T904" s="17">
        <f>VLOOKUP("K"&amp;TEXT(K904,"0"),Punten!$A$1:$D$40,4,FALSE)</f>
        <v>5</v>
      </c>
      <c r="U904" s="17">
        <f>VLOOKUP("H"&amp;TEXT(L904,"0"),Punten!$A$1:$D$49,4,FALSE)</f>
        <v>5</v>
      </c>
      <c r="V904" s="17">
        <f>VLOOKUP("F"&amp;TEXT(M904,"0"),Punten!$A$1:$D$39,4,FALSE)</f>
        <v>25</v>
      </c>
      <c r="W904" s="17">
        <f t="shared" si="46"/>
        <v>58</v>
      </c>
      <c r="X904" s="17" t="str">
        <f t="shared" si="47"/>
        <v>43177B11</v>
      </c>
      <c r="Y904" s="17" t="e">
        <f>VLOOKUP(A904,'Klasse omschrijving'!$A$1:$B$44,2,FALSE)</f>
        <v>#N/A</v>
      </c>
    </row>
    <row r="905" spans="1:25" ht="14.4" x14ac:dyDescent="0.3">
      <c r="A905" s="3" t="s">
        <v>532</v>
      </c>
      <c r="B905" s="3">
        <v>99990</v>
      </c>
      <c r="C905" s="3" t="s">
        <v>1020</v>
      </c>
      <c r="D905" s="3" t="s">
        <v>1181</v>
      </c>
      <c r="E905" s="18">
        <v>39174</v>
      </c>
      <c r="F905" s="3"/>
      <c r="G905" s="3">
        <v>2</v>
      </c>
      <c r="H905" s="3">
        <v>1</v>
      </c>
      <c r="I905" s="3">
        <v>1</v>
      </c>
      <c r="J905" s="3"/>
      <c r="K905" s="3">
        <v>2</v>
      </c>
      <c r="L905" s="3">
        <v>3</v>
      </c>
      <c r="M905" s="3">
        <v>4</v>
      </c>
      <c r="N905" s="32">
        <v>43177</v>
      </c>
      <c r="O905" s="16">
        <f t="shared" si="45"/>
        <v>4</v>
      </c>
      <c r="P905" s="17">
        <f>COUNTIF($X:$X,X905)</f>
        <v>46</v>
      </c>
      <c r="Q905" s="17">
        <f>VLOOKUP("M"&amp;TEXT(G905,"0"),Punten!$A$1:$D$40,4,FALSE)</f>
        <v>7</v>
      </c>
      <c r="R905" s="17">
        <f>VLOOKUP("M"&amp;TEXT(H905,"0"),Punten!$A$1:$D$40,4,FALSE)</f>
        <v>8</v>
      </c>
      <c r="S905" s="17">
        <f>VLOOKUP("M"&amp;TEXT(I905,"0"),Punten!$A$1:$D$40,4,FALSE)</f>
        <v>8</v>
      </c>
      <c r="T905" s="17">
        <f>VLOOKUP("K"&amp;TEXT(K905,"0"),Punten!$A$1:$D$40,4,FALSE)</f>
        <v>5</v>
      </c>
      <c r="U905" s="17">
        <f>VLOOKUP("H"&amp;TEXT(L905,"0"),Punten!$A$1:$D$49,4,FALSE)</f>
        <v>5</v>
      </c>
      <c r="V905" s="17">
        <f>VLOOKUP("F"&amp;TEXT(M905,"0"),Punten!$A$1:$D$39,4,FALSE)</f>
        <v>20</v>
      </c>
      <c r="W905" s="17">
        <f t="shared" si="46"/>
        <v>53</v>
      </c>
      <c r="X905" s="17" t="str">
        <f t="shared" si="47"/>
        <v>43177B11</v>
      </c>
      <c r="Y905" s="17" t="e">
        <f>VLOOKUP(A905,'Klasse omschrijving'!$A$1:$B$44,2,FALSE)</f>
        <v>#N/A</v>
      </c>
    </row>
    <row r="906" spans="1:25" ht="14.4" x14ac:dyDescent="0.3">
      <c r="A906" s="3" t="s">
        <v>532</v>
      </c>
      <c r="B906" s="3">
        <v>44944</v>
      </c>
      <c r="C906" s="3" t="s">
        <v>1056</v>
      </c>
      <c r="D906" s="3" t="s">
        <v>487</v>
      </c>
      <c r="E906" s="18">
        <v>39198</v>
      </c>
      <c r="F906" s="3" t="s">
        <v>86</v>
      </c>
      <c r="G906" s="3">
        <v>3</v>
      </c>
      <c r="H906" s="3">
        <v>3</v>
      </c>
      <c r="I906" s="3">
        <v>3</v>
      </c>
      <c r="J906" s="3"/>
      <c r="K906" s="3">
        <v>3</v>
      </c>
      <c r="L906" s="3">
        <v>2</v>
      </c>
      <c r="M906" s="3">
        <v>5</v>
      </c>
      <c r="N906" s="32">
        <v>43177</v>
      </c>
      <c r="O906" s="16">
        <f t="shared" si="45"/>
        <v>9</v>
      </c>
      <c r="P906" s="17">
        <f>COUNTIF($X:$X,X906)</f>
        <v>46</v>
      </c>
      <c r="Q906" s="17">
        <f>VLOOKUP("M"&amp;TEXT(G906,"0"),Punten!$A$1:$D$40,4,FALSE)</f>
        <v>6</v>
      </c>
      <c r="R906" s="17">
        <f>VLOOKUP("M"&amp;TEXT(H906,"0"),Punten!$A$1:$D$40,4,FALSE)</f>
        <v>6</v>
      </c>
      <c r="S906" s="17">
        <f>VLOOKUP("M"&amp;TEXT(I906,"0"),Punten!$A$1:$D$40,4,FALSE)</f>
        <v>6</v>
      </c>
      <c r="T906" s="17">
        <f>VLOOKUP("K"&amp;TEXT(K906,"0"),Punten!$A$1:$D$40,4,FALSE)</f>
        <v>5</v>
      </c>
      <c r="U906" s="17">
        <f>VLOOKUP("H"&amp;TEXT(L906,"0"),Punten!$A$1:$D$49,4,FALSE)</f>
        <v>5</v>
      </c>
      <c r="V906" s="17">
        <f>VLOOKUP("F"&amp;TEXT(M906,"0"),Punten!$A$1:$D$39,4,FALSE)</f>
        <v>17</v>
      </c>
      <c r="W906" s="17">
        <f t="shared" si="46"/>
        <v>45</v>
      </c>
      <c r="X906" s="17" t="str">
        <f t="shared" si="47"/>
        <v>43177B11</v>
      </c>
      <c r="Y906" s="17" t="e">
        <f>VLOOKUP(A906,'Klasse omschrijving'!$A$1:$B$44,2,FALSE)</f>
        <v>#N/A</v>
      </c>
    </row>
    <row r="907" spans="1:25" ht="14.4" x14ac:dyDescent="0.3">
      <c r="A907" s="3" t="s">
        <v>532</v>
      </c>
      <c r="B907" s="3">
        <v>45749</v>
      </c>
      <c r="C907" s="3" t="s">
        <v>739</v>
      </c>
      <c r="D907" s="3" t="s">
        <v>502</v>
      </c>
      <c r="E907" s="18">
        <v>39227</v>
      </c>
      <c r="F907" s="3" t="s">
        <v>897</v>
      </c>
      <c r="G907" s="3">
        <v>2</v>
      </c>
      <c r="H907" s="3">
        <v>1</v>
      </c>
      <c r="I907" s="3">
        <v>6</v>
      </c>
      <c r="J907" s="3"/>
      <c r="K907" s="3">
        <v>4</v>
      </c>
      <c r="L907" s="3">
        <v>4</v>
      </c>
      <c r="M907" s="3">
        <v>6</v>
      </c>
      <c r="N907" s="32">
        <v>43177</v>
      </c>
      <c r="O907" s="16">
        <f t="shared" si="45"/>
        <v>9</v>
      </c>
      <c r="P907" s="17">
        <f>COUNTIF($X:$X,X907)</f>
        <v>46</v>
      </c>
      <c r="Q907" s="17">
        <f>VLOOKUP("M"&amp;TEXT(G907,"0"),Punten!$A$1:$D$40,4,FALSE)</f>
        <v>7</v>
      </c>
      <c r="R907" s="17">
        <f>VLOOKUP("M"&amp;TEXT(H907,"0"),Punten!$A$1:$D$40,4,FALSE)</f>
        <v>8</v>
      </c>
      <c r="S907" s="17">
        <f>VLOOKUP("M"&amp;TEXT(I907,"0"),Punten!$A$1:$D$40,4,FALSE)</f>
        <v>3</v>
      </c>
      <c r="T907" s="17">
        <f>VLOOKUP("K"&amp;TEXT(K907,"0"),Punten!$A$1:$D$40,4,FALSE)</f>
        <v>5</v>
      </c>
      <c r="U907" s="17">
        <f>VLOOKUP("H"&amp;TEXT(L907,"0"),Punten!$A$1:$D$49,4,FALSE)</f>
        <v>5</v>
      </c>
      <c r="V907" s="17">
        <f>VLOOKUP("F"&amp;TEXT(M907,"0"),Punten!$A$1:$D$39,4,FALSE)</f>
        <v>15</v>
      </c>
      <c r="W907" s="17">
        <f t="shared" si="46"/>
        <v>43</v>
      </c>
      <c r="X907" s="17" t="str">
        <f t="shared" si="47"/>
        <v>43177B11</v>
      </c>
      <c r="Y907" s="17" t="e">
        <f>VLOOKUP(A907,'Klasse omschrijving'!$A$1:$B$44,2,FALSE)</f>
        <v>#N/A</v>
      </c>
    </row>
    <row r="908" spans="1:25" ht="14.4" x14ac:dyDescent="0.3">
      <c r="A908" s="3" t="s">
        <v>532</v>
      </c>
      <c r="B908" s="3">
        <v>49478</v>
      </c>
      <c r="C908" s="3" t="s">
        <v>130</v>
      </c>
      <c r="D908" s="3" t="s">
        <v>663</v>
      </c>
      <c r="E908" s="18">
        <v>39131</v>
      </c>
      <c r="F908" s="3" t="s">
        <v>68</v>
      </c>
      <c r="G908" s="3">
        <v>1</v>
      </c>
      <c r="H908" s="3">
        <v>2</v>
      </c>
      <c r="I908" s="3">
        <v>2</v>
      </c>
      <c r="J908" s="3"/>
      <c r="K908" s="3">
        <v>3</v>
      </c>
      <c r="L908" s="3">
        <v>3</v>
      </c>
      <c r="M908" s="3">
        <v>7</v>
      </c>
      <c r="N908" s="32">
        <v>43177</v>
      </c>
      <c r="O908" s="16">
        <f t="shared" si="45"/>
        <v>5</v>
      </c>
      <c r="P908" s="17">
        <f>COUNTIF($X:$X,X908)</f>
        <v>46</v>
      </c>
      <c r="Q908" s="17">
        <f>VLOOKUP("M"&amp;TEXT(G908,"0"),Punten!$A$1:$D$40,4,FALSE)</f>
        <v>8</v>
      </c>
      <c r="R908" s="17">
        <f>VLOOKUP("M"&amp;TEXT(H908,"0"),Punten!$A$1:$D$40,4,FALSE)</f>
        <v>7</v>
      </c>
      <c r="S908" s="17">
        <f>VLOOKUP("M"&amp;TEXT(I908,"0"),Punten!$A$1:$D$40,4,FALSE)</f>
        <v>7</v>
      </c>
      <c r="T908" s="17">
        <f>VLOOKUP("K"&amp;TEXT(K908,"0"),Punten!$A$1:$D$40,4,FALSE)</f>
        <v>5</v>
      </c>
      <c r="U908" s="17">
        <f>VLOOKUP("H"&amp;TEXT(L908,"0"),Punten!$A$1:$D$49,4,FALSE)</f>
        <v>5</v>
      </c>
      <c r="V908" s="17">
        <f>VLOOKUP("F"&amp;TEXT(M908,"0"),Punten!$A$1:$D$39,4,FALSE)</f>
        <v>13</v>
      </c>
      <c r="W908" s="17">
        <f t="shared" si="46"/>
        <v>45</v>
      </c>
      <c r="X908" s="17" t="str">
        <f t="shared" si="47"/>
        <v>43177B11</v>
      </c>
      <c r="Y908" s="17" t="e">
        <f>VLOOKUP(A908,'Klasse omschrijving'!$A$1:$B$44,2,FALSE)</f>
        <v>#N/A</v>
      </c>
    </row>
    <row r="909" spans="1:25" ht="14.4" x14ac:dyDescent="0.3">
      <c r="A909" s="3" t="s">
        <v>532</v>
      </c>
      <c r="B909" s="3">
        <v>52536</v>
      </c>
      <c r="C909" s="3" t="s">
        <v>357</v>
      </c>
      <c r="D909" s="3" t="s">
        <v>917</v>
      </c>
      <c r="E909" s="18">
        <v>39386</v>
      </c>
      <c r="F909" s="3" t="s">
        <v>132</v>
      </c>
      <c r="G909" s="3">
        <v>2</v>
      </c>
      <c r="H909" s="3">
        <v>2</v>
      </c>
      <c r="I909" s="3">
        <v>2</v>
      </c>
      <c r="J909" s="3"/>
      <c r="K909" s="3">
        <v>2</v>
      </c>
      <c r="L909" s="3">
        <v>4</v>
      </c>
      <c r="M909" s="3">
        <v>8</v>
      </c>
      <c r="N909" s="32">
        <v>43177</v>
      </c>
      <c r="O909" s="16">
        <f t="shared" si="45"/>
        <v>6</v>
      </c>
      <c r="P909" s="17">
        <f>COUNTIF($X:$X,X909)</f>
        <v>46</v>
      </c>
      <c r="Q909" s="17">
        <f>VLOOKUP("M"&amp;TEXT(G909,"0"),Punten!$A$1:$D$40,4,FALSE)</f>
        <v>7</v>
      </c>
      <c r="R909" s="17">
        <f>VLOOKUP("M"&amp;TEXT(H909,"0"),Punten!$A$1:$D$40,4,FALSE)</f>
        <v>7</v>
      </c>
      <c r="S909" s="17">
        <f>VLOOKUP("M"&amp;TEXT(I909,"0"),Punten!$A$1:$D$40,4,FALSE)</f>
        <v>7</v>
      </c>
      <c r="T909" s="17">
        <f>VLOOKUP("K"&amp;TEXT(K909,"0"),Punten!$A$1:$D$40,4,FALSE)</f>
        <v>5</v>
      </c>
      <c r="U909" s="17">
        <f>VLOOKUP("H"&amp;TEXT(L909,"0"),Punten!$A$1:$D$49,4,FALSE)</f>
        <v>5</v>
      </c>
      <c r="V909" s="17">
        <f>VLOOKUP("F"&amp;TEXT(M909,"0"),Punten!$A$1:$D$39,4,FALSE)</f>
        <v>11</v>
      </c>
      <c r="W909" s="17">
        <f t="shared" si="46"/>
        <v>42</v>
      </c>
      <c r="X909" s="17" t="str">
        <f t="shared" si="47"/>
        <v>43177B11</v>
      </c>
      <c r="Y909" s="17" t="e">
        <f>VLOOKUP(A909,'Klasse omschrijving'!$A$1:$B$44,2,FALSE)</f>
        <v>#N/A</v>
      </c>
    </row>
    <row r="910" spans="1:25" ht="14.4" x14ac:dyDescent="0.3">
      <c r="A910" s="3" t="s">
        <v>532</v>
      </c>
      <c r="B910" s="3">
        <v>51834</v>
      </c>
      <c r="C910" s="3" t="s">
        <v>528</v>
      </c>
      <c r="D910" s="3" t="s">
        <v>529</v>
      </c>
      <c r="E910" s="18">
        <v>39272</v>
      </c>
      <c r="F910" s="3" t="s">
        <v>111</v>
      </c>
      <c r="G910" s="3">
        <v>1</v>
      </c>
      <c r="H910" s="3">
        <v>1</v>
      </c>
      <c r="I910" s="3">
        <v>1</v>
      </c>
      <c r="J910" s="3"/>
      <c r="K910" s="3">
        <v>2</v>
      </c>
      <c r="L910" s="3">
        <v>5</v>
      </c>
      <c r="M910" s="3"/>
      <c r="N910" s="32">
        <v>43177</v>
      </c>
      <c r="O910" s="16">
        <f t="shared" si="45"/>
        <v>3</v>
      </c>
      <c r="P910" s="17">
        <f>COUNTIF($X:$X,X910)</f>
        <v>46</v>
      </c>
      <c r="Q910" s="17">
        <f>VLOOKUP("M"&amp;TEXT(G910,"0"),Punten!$A$1:$D$40,4,FALSE)</f>
        <v>8</v>
      </c>
      <c r="R910" s="17">
        <f>VLOOKUP("M"&amp;TEXT(H910,"0"),Punten!$A$1:$D$40,4,FALSE)</f>
        <v>8</v>
      </c>
      <c r="S910" s="17">
        <f>VLOOKUP("M"&amp;TEXT(I910,"0"),Punten!$A$1:$D$40,4,FALSE)</f>
        <v>8</v>
      </c>
      <c r="T910" s="17">
        <f>VLOOKUP("K"&amp;TEXT(K910,"0"),Punten!$A$1:$D$40,4,FALSE)</f>
        <v>5</v>
      </c>
      <c r="U910" s="17">
        <f>VLOOKUP("H"&amp;TEXT(L910,"0"),Punten!$A$1:$D$49,4,FALSE)</f>
        <v>4</v>
      </c>
      <c r="V910" s="17">
        <f>VLOOKUP("F"&amp;TEXT(M910,"0"),Punten!$A$1:$D$39,4,FALSE)</f>
        <v>0</v>
      </c>
      <c r="W910" s="17">
        <f t="shared" si="46"/>
        <v>33</v>
      </c>
      <c r="X910" s="17" t="str">
        <f t="shared" si="47"/>
        <v>43177B11</v>
      </c>
      <c r="Y910" s="17" t="e">
        <f>VLOOKUP(A910,'Klasse omschrijving'!$A$1:$B$44,2,FALSE)</f>
        <v>#N/A</v>
      </c>
    </row>
    <row r="911" spans="1:25" ht="14.4" x14ac:dyDescent="0.3">
      <c r="A911" s="3" t="s">
        <v>532</v>
      </c>
      <c r="B911" s="3">
        <v>51833</v>
      </c>
      <c r="C911" s="3" t="s">
        <v>133</v>
      </c>
      <c r="D911" s="3" t="s">
        <v>522</v>
      </c>
      <c r="E911" s="18">
        <v>39099</v>
      </c>
      <c r="F911" s="3" t="s">
        <v>111</v>
      </c>
      <c r="G911" s="3">
        <v>3</v>
      </c>
      <c r="H911" s="3">
        <v>3</v>
      </c>
      <c r="I911" s="3">
        <v>4</v>
      </c>
      <c r="J911" s="3"/>
      <c r="K911" s="3">
        <v>4</v>
      </c>
      <c r="L911" s="3">
        <v>5</v>
      </c>
      <c r="M911" s="3"/>
      <c r="N911" s="32">
        <v>43177</v>
      </c>
      <c r="O911" s="16">
        <f t="shared" si="45"/>
        <v>10</v>
      </c>
      <c r="P911" s="17">
        <f>COUNTIF($X:$X,X911)</f>
        <v>46</v>
      </c>
      <c r="Q911" s="17">
        <f>VLOOKUP("M"&amp;TEXT(G911,"0"),Punten!$A$1:$D$40,4,FALSE)</f>
        <v>6</v>
      </c>
      <c r="R911" s="17">
        <f>VLOOKUP("M"&amp;TEXT(H911,"0"),Punten!$A$1:$D$40,4,FALSE)</f>
        <v>6</v>
      </c>
      <c r="S911" s="17">
        <f>VLOOKUP("M"&amp;TEXT(I911,"0"),Punten!$A$1:$D$40,4,FALSE)</f>
        <v>5</v>
      </c>
      <c r="T911" s="17">
        <f>VLOOKUP("K"&amp;TEXT(K911,"0"),Punten!$A$1:$D$40,4,FALSE)</f>
        <v>5</v>
      </c>
      <c r="U911" s="17">
        <f>VLOOKUP("H"&amp;TEXT(L911,"0"),Punten!$A$1:$D$49,4,FALSE)</f>
        <v>4</v>
      </c>
      <c r="V911" s="17">
        <f>VLOOKUP("F"&amp;TEXT(M911,"0"),Punten!$A$1:$D$39,4,FALSE)</f>
        <v>0</v>
      </c>
      <c r="W911" s="17">
        <f t="shared" si="46"/>
        <v>26</v>
      </c>
      <c r="X911" s="17" t="str">
        <f t="shared" si="47"/>
        <v>43177B11</v>
      </c>
      <c r="Y911" s="17" t="e">
        <f>VLOOKUP(A911,'Klasse omschrijving'!$A$1:$B$44,2,FALSE)</f>
        <v>#N/A</v>
      </c>
    </row>
    <row r="912" spans="1:25" ht="14.4" x14ac:dyDescent="0.3">
      <c r="A912" s="3" t="s">
        <v>532</v>
      </c>
      <c r="B912" s="3">
        <v>52548</v>
      </c>
      <c r="C912" s="3" t="s">
        <v>99</v>
      </c>
      <c r="D912" s="3" t="s">
        <v>524</v>
      </c>
      <c r="E912" s="18">
        <v>39214</v>
      </c>
      <c r="F912" s="3" t="s">
        <v>89</v>
      </c>
      <c r="G912" s="3">
        <v>2</v>
      </c>
      <c r="H912" s="3">
        <v>2</v>
      </c>
      <c r="I912" s="3">
        <v>2</v>
      </c>
      <c r="J912" s="3"/>
      <c r="K912" s="3">
        <v>3</v>
      </c>
      <c r="L912" s="3">
        <v>6</v>
      </c>
      <c r="M912" s="3"/>
      <c r="N912" s="32">
        <v>43177</v>
      </c>
      <c r="O912" s="16">
        <f t="shared" si="45"/>
        <v>6</v>
      </c>
      <c r="P912" s="17">
        <f>COUNTIF($X:$X,X912)</f>
        <v>46</v>
      </c>
      <c r="Q912" s="17">
        <f>VLOOKUP("M"&amp;TEXT(G912,"0"),Punten!$A$1:$D$40,4,FALSE)</f>
        <v>7</v>
      </c>
      <c r="R912" s="17">
        <f>VLOOKUP("M"&amp;TEXT(H912,"0"),Punten!$A$1:$D$40,4,FALSE)</f>
        <v>7</v>
      </c>
      <c r="S912" s="17">
        <f>VLOOKUP("M"&amp;TEXT(I912,"0"),Punten!$A$1:$D$40,4,FALSE)</f>
        <v>7</v>
      </c>
      <c r="T912" s="17">
        <f>VLOOKUP("K"&amp;TEXT(K912,"0"),Punten!$A$1:$D$40,4,FALSE)</f>
        <v>5</v>
      </c>
      <c r="U912" s="17">
        <f>VLOOKUP("H"&amp;TEXT(L912,"0"),Punten!$A$1:$D$49,4,FALSE)</f>
        <v>3</v>
      </c>
      <c r="V912" s="17">
        <f>VLOOKUP("F"&amp;TEXT(M912,"0"),Punten!$A$1:$D$39,4,FALSE)</f>
        <v>0</v>
      </c>
      <c r="W912" s="17">
        <f t="shared" si="46"/>
        <v>29</v>
      </c>
      <c r="X912" s="17" t="str">
        <f t="shared" si="47"/>
        <v>43177B11</v>
      </c>
      <c r="Y912" s="17" t="e">
        <f>VLOOKUP(A912,'Klasse omschrijving'!$A$1:$B$44,2,FALSE)</f>
        <v>#N/A</v>
      </c>
    </row>
    <row r="913" spans="1:25" ht="14.4" x14ac:dyDescent="0.3">
      <c r="A913" s="3" t="s">
        <v>532</v>
      </c>
      <c r="B913" s="3">
        <v>47802</v>
      </c>
      <c r="C913" s="3" t="s">
        <v>568</v>
      </c>
      <c r="D913" s="3" t="s">
        <v>1022</v>
      </c>
      <c r="E913" s="18">
        <v>39413</v>
      </c>
      <c r="F913" s="3" t="s">
        <v>166</v>
      </c>
      <c r="G913" s="3">
        <v>3</v>
      </c>
      <c r="H913" s="3">
        <v>3</v>
      </c>
      <c r="I913" s="3">
        <v>3</v>
      </c>
      <c r="J913" s="3"/>
      <c r="K913" s="3">
        <v>4</v>
      </c>
      <c r="L913" s="3">
        <v>6</v>
      </c>
      <c r="M913" s="3"/>
      <c r="N913" s="32">
        <v>43177</v>
      </c>
      <c r="O913" s="16">
        <f t="shared" si="45"/>
        <v>9</v>
      </c>
      <c r="P913" s="17">
        <f>COUNTIF($X:$X,X913)</f>
        <v>46</v>
      </c>
      <c r="Q913" s="17">
        <f>VLOOKUP("M"&amp;TEXT(G913,"0"),Punten!$A$1:$D$40,4,FALSE)</f>
        <v>6</v>
      </c>
      <c r="R913" s="17">
        <f>VLOOKUP("M"&amp;TEXT(H913,"0"),Punten!$A$1:$D$40,4,FALSE)</f>
        <v>6</v>
      </c>
      <c r="S913" s="17">
        <f>VLOOKUP("M"&amp;TEXT(I913,"0"),Punten!$A$1:$D$40,4,FALSE)</f>
        <v>6</v>
      </c>
      <c r="T913" s="17">
        <f>VLOOKUP("K"&amp;TEXT(K913,"0"),Punten!$A$1:$D$40,4,FALSE)</f>
        <v>5</v>
      </c>
      <c r="U913" s="17">
        <f>VLOOKUP("H"&amp;TEXT(L913,"0"),Punten!$A$1:$D$49,4,FALSE)</f>
        <v>3</v>
      </c>
      <c r="V913" s="17">
        <f>VLOOKUP("F"&amp;TEXT(M913,"0"),Punten!$A$1:$D$39,4,FALSE)</f>
        <v>0</v>
      </c>
      <c r="W913" s="17">
        <f t="shared" si="46"/>
        <v>26</v>
      </c>
      <c r="X913" s="17" t="str">
        <f t="shared" si="47"/>
        <v>43177B11</v>
      </c>
      <c r="Y913" s="17" t="e">
        <f>VLOOKUP(A913,'Klasse omschrijving'!$A$1:$B$44,2,FALSE)</f>
        <v>#N/A</v>
      </c>
    </row>
    <row r="914" spans="1:25" ht="14.4" x14ac:dyDescent="0.3">
      <c r="A914" s="3" t="s">
        <v>532</v>
      </c>
      <c r="B914" s="3">
        <v>46377</v>
      </c>
      <c r="C914" s="3" t="s">
        <v>140</v>
      </c>
      <c r="D914" s="3" t="s">
        <v>526</v>
      </c>
      <c r="E914" s="18">
        <v>39317</v>
      </c>
      <c r="F914" s="3" t="s">
        <v>86</v>
      </c>
      <c r="G914" s="3">
        <v>1</v>
      </c>
      <c r="H914" s="3">
        <v>1</v>
      </c>
      <c r="I914" s="3">
        <v>1</v>
      </c>
      <c r="J914" s="3"/>
      <c r="K914" s="3">
        <v>1</v>
      </c>
      <c r="L914" s="3">
        <v>7</v>
      </c>
      <c r="M914" s="3"/>
      <c r="N914" s="32">
        <v>43177</v>
      </c>
      <c r="O914" s="16">
        <f t="shared" si="45"/>
        <v>3</v>
      </c>
      <c r="P914" s="17">
        <f>COUNTIF($X:$X,X914)</f>
        <v>46</v>
      </c>
      <c r="Q914" s="17">
        <f>VLOOKUP("M"&amp;TEXT(G914,"0"),Punten!$A$1:$D$40,4,FALSE)</f>
        <v>8</v>
      </c>
      <c r="R914" s="17">
        <f>VLOOKUP("M"&amp;TEXT(H914,"0"),Punten!$A$1:$D$40,4,FALSE)</f>
        <v>8</v>
      </c>
      <c r="S914" s="17">
        <f>VLOOKUP("M"&amp;TEXT(I914,"0"),Punten!$A$1:$D$40,4,FALSE)</f>
        <v>8</v>
      </c>
      <c r="T914" s="17">
        <f>VLOOKUP("K"&amp;TEXT(K914,"0"),Punten!$A$1:$D$40,4,FALSE)</f>
        <v>5</v>
      </c>
      <c r="U914" s="17">
        <f>VLOOKUP("H"&amp;TEXT(L914,"0"),Punten!$A$1:$D$49,4,FALSE)</f>
        <v>2</v>
      </c>
      <c r="V914" s="17">
        <f>VLOOKUP("F"&amp;TEXT(M914,"0"),Punten!$A$1:$D$39,4,FALSE)</f>
        <v>0</v>
      </c>
      <c r="W914" s="17">
        <f t="shared" si="46"/>
        <v>31</v>
      </c>
      <c r="X914" s="17" t="str">
        <f t="shared" si="47"/>
        <v>43177B11</v>
      </c>
      <c r="Y914" s="17" t="e">
        <f>VLOOKUP(A914,'Klasse omschrijving'!$A$1:$B$44,2,FALSE)</f>
        <v>#N/A</v>
      </c>
    </row>
    <row r="915" spans="1:25" ht="14.4" x14ac:dyDescent="0.3">
      <c r="A915" s="3" t="s">
        <v>532</v>
      </c>
      <c r="B915" s="3">
        <v>42026</v>
      </c>
      <c r="C915" s="3" t="s">
        <v>1023</v>
      </c>
      <c r="D915" s="3" t="s">
        <v>708</v>
      </c>
      <c r="E915" s="18">
        <v>39183</v>
      </c>
      <c r="F915" s="3" t="s">
        <v>66</v>
      </c>
      <c r="G915" s="3">
        <v>3</v>
      </c>
      <c r="H915" s="3">
        <v>3</v>
      </c>
      <c r="I915" s="3">
        <v>3</v>
      </c>
      <c r="J915" s="3"/>
      <c r="K915" s="3">
        <v>3</v>
      </c>
      <c r="L915" s="3">
        <v>7</v>
      </c>
      <c r="M915" s="3"/>
      <c r="N915" s="32">
        <v>43177</v>
      </c>
      <c r="O915" s="16">
        <f t="shared" si="45"/>
        <v>9</v>
      </c>
      <c r="P915" s="17">
        <f>COUNTIF($X:$X,X915)</f>
        <v>46</v>
      </c>
      <c r="Q915" s="17">
        <f>VLOOKUP("M"&amp;TEXT(G915,"0"),Punten!$A$1:$D$40,4,FALSE)</f>
        <v>6</v>
      </c>
      <c r="R915" s="17">
        <f>VLOOKUP("M"&amp;TEXT(H915,"0"),Punten!$A$1:$D$40,4,FALSE)</f>
        <v>6</v>
      </c>
      <c r="S915" s="17">
        <f>VLOOKUP("M"&amp;TEXT(I915,"0"),Punten!$A$1:$D$40,4,FALSE)</f>
        <v>6</v>
      </c>
      <c r="T915" s="17">
        <f>VLOOKUP("K"&amp;TEXT(K915,"0"),Punten!$A$1:$D$40,4,FALSE)</f>
        <v>5</v>
      </c>
      <c r="U915" s="17">
        <f>VLOOKUP("H"&amp;TEXT(L915,"0"),Punten!$A$1:$D$49,4,FALSE)</f>
        <v>2</v>
      </c>
      <c r="V915" s="17">
        <f>VLOOKUP("F"&amp;TEXT(M915,"0"),Punten!$A$1:$D$39,4,FALSE)</f>
        <v>0</v>
      </c>
      <c r="W915" s="17">
        <f t="shared" si="46"/>
        <v>25</v>
      </c>
      <c r="X915" s="17" t="str">
        <f t="shared" si="47"/>
        <v>43177B11</v>
      </c>
      <c r="Y915" s="17" t="e">
        <f>VLOOKUP(A915,'Klasse omschrijving'!$A$1:$B$44,2,FALSE)</f>
        <v>#N/A</v>
      </c>
    </row>
    <row r="916" spans="1:25" ht="14.4" x14ac:dyDescent="0.3">
      <c r="A916" s="3" t="s">
        <v>532</v>
      </c>
      <c r="B916" s="3">
        <v>53011</v>
      </c>
      <c r="C916" s="3" t="s">
        <v>174</v>
      </c>
      <c r="D916" s="3" t="s">
        <v>523</v>
      </c>
      <c r="E916" s="18">
        <v>39123</v>
      </c>
      <c r="F916" s="3" t="s">
        <v>132</v>
      </c>
      <c r="G916" s="3">
        <v>1</v>
      </c>
      <c r="H916" s="3">
        <v>2</v>
      </c>
      <c r="I916" s="3">
        <v>1</v>
      </c>
      <c r="J916" s="3"/>
      <c r="K916" s="3">
        <v>2</v>
      </c>
      <c r="L916" s="3">
        <v>8</v>
      </c>
      <c r="M916" s="3"/>
      <c r="N916" s="32">
        <v>43177</v>
      </c>
      <c r="O916" s="16">
        <f t="shared" si="45"/>
        <v>4</v>
      </c>
      <c r="P916" s="17">
        <f>COUNTIF($X:$X,X916)</f>
        <v>46</v>
      </c>
      <c r="Q916" s="17">
        <f>VLOOKUP("M"&amp;TEXT(G916,"0"),Punten!$A$1:$D$40,4,FALSE)</f>
        <v>8</v>
      </c>
      <c r="R916" s="17">
        <f>VLOOKUP("M"&amp;TEXT(H916,"0"),Punten!$A$1:$D$40,4,FALSE)</f>
        <v>7</v>
      </c>
      <c r="S916" s="17">
        <f>VLOOKUP("M"&amp;TEXT(I916,"0"),Punten!$A$1:$D$40,4,FALSE)</f>
        <v>8</v>
      </c>
      <c r="T916" s="17">
        <f>VLOOKUP("K"&amp;TEXT(K916,"0"),Punten!$A$1:$D$40,4,FALSE)</f>
        <v>5</v>
      </c>
      <c r="U916" s="17">
        <f>VLOOKUP("H"&amp;TEXT(L916,"0"),Punten!$A$1:$D$49,4,FALSE)</f>
        <v>1</v>
      </c>
      <c r="V916" s="17">
        <f>VLOOKUP("F"&amp;TEXT(M916,"0"),Punten!$A$1:$D$39,4,FALSE)</f>
        <v>0</v>
      </c>
      <c r="W916" s="17">
        <f t="shared" si="46"/>
        <v>29</v>
      </c>
      <c r="X916" s="17" t="str">
        <f t="shared" si="47"/>
        <v>43177B11</v>
      </c>
      <c r="Y916" s="17" t="e">
        <f>VLOOKUP(A916,'Klasse omschrijving'!$A$1:$B$44,2,FALSE)</f>
        <v>#N/A</v>
      </c>
    </row>
    <row r="917" spans="1:25" ht="14.4" x14ac:dyDescent="0.3">
      <c r="A917" s="3" t="s">
        <v>532</v>
      </c>
      <c r="B917" s="3">
        <v>44398</v>
      </c>
      <c r="C917" s="3" t="s">
        <v>79</v>
      </c>
      <c r="D917" s="3" t="s">
        <v>518</v>
      </c>
      <c r="E917" s="18">
        <v>39083</v>
      </c>
      <c r="F917" s="3" t="s">
        <v>89</v>
      </c>
      <c r="G917" s="3">
        <v>3</v>
      </c>
      <c r="H917" s="3">
        <v>3</v>
      </c>
      <c r="I917" s="3">
        <v>2</v>
      </c>
      <c r="J917" s="3"/>
      <c r="K917" s="3">
        <v>4</v>
      </c>
      <c r="L917" s="3">
        <v>8</v>
      </c>
      <c r="M917" s="3"/>
      <c r="N917" s="32">
        <v>43177</v>
      </c>
      <c r="O917" s="16">
        <f t="shared" si="45"/>
        <v>8</v>
      </c>
      <c r="P917" s="17">
        <f>COUNTIF($X:$X,X917)</f>
        <v>46</v>
      </c>
      <c r="Q917" s="17">
        <f>VLOOKUP("M"&amp;TEXT(G917,"0"),Punten!$A$1:$D$40,4,FALSE)</f>
        <v>6</v>
      </c>
      <c r="R917" s="17">
        <f>VLOOKUP("M"&amp;TEXT(H917,"0"),Punten!$A$1:$D$40,4,FALSE)</f>
        <v>6</v>
      </c>
      <c r="S917" s="17">
        <f>VLOOKUP("M"&amp;TEXT(I917,"0"),Punten!$A$1:$D$40,4,FALSE)</f>
        <v>7</v>
      </c>
      <c r="T917" s="17">
        <f>VLOOKUP("K"&amp;TEXT(K917,"0"),Punten!$A$1:$D$40,4,FALSE)</f>
        <v>5</v>
      </c>
      <c r="U917" s="17">
        <f>VLOOKUP("H"&amp;TEXT(L917,"0"),Punten!$A$1:$D$49,4,FALSE)</f>
        <v>1</v>
      </c>
      <c r="V917" s="17">
        <f>VLOOKUP("F"&amp;TEXT(M917,"0"),Punten!$A$1:$D$39,4,FALSE)</f>
        <v>0</v>
      </c>
      <c r="W917" s="17">
        <f t="shared" si="46"/>
        <v>25</v>
      </c>
      <c r="X917" s="17" t="str">
        <f t="shared" si="47"/>
        <v>43177B11</v>
      </c>
      <c r="Y917" s="17" t="e">
        <f>VLOOKUP(A917,'Klasse omschrijving'!$A$1:$B$44,2,FALSE)</f>
        <v>#N/A</v>
      </c>
    </row>
    <row r="918" spans="1:25" ht="14.4" x14ac:dyDescent="0.3">
      <c r="A918" s="3" t="s">
        <v>532</v>
      </c>
      <c r="B918" s="3">
        <v>44140</v>
      </c>
      <c r="C918" s="3" t="s">
        <v>158</v>
      </c>
      <c r="D918" s="3" t="s">
        <v>531</v>
      </c>
      <c r="E918" s="18">
        <v>39119</v>
      </c>
      <c r="F918" s="3" t="s">
        <v>71</v>
      </c>
      <c r="G918" s="3">
        <v>1</v>
      </c>
      <c r="H918" s="3">
        <v>1</v>
      </c>
      <c r="I918" s="3">
        <v>1</v>
      </c>
      <c r="J918" s="3"/>
      <c r="K918" s="3">
        <v>5</v>
      </c>
      <c r="L918" s="3"/>
      <c r="M918" s="3"/>
      <c r="N918" s="32">
        <v>43177</v>
      </c>
      <c r="O918" s="16">
        <f t="shared" si="45"/>
        <v>3</v>
      </c>
      <c r="P918" s="17">
        <f>COUNTIF($X:$X,X918)</f>
        <v>46</v>
      </c>
      <c r="Q918" s="17">
        <f>VLOOKUP("M"&amp;TEXT(G918,"0"),Punten!$A$1:$D$40,4,FALSE)</f>
        <v>8</v>
      </c>
      <c r="R918" s="17">
        <f>VLOOKUP("M"&amp;TEXT(H918,"0"),Punten!$A$1:$D$40,4,FALSE)</f>
        <v>8</v>
      </c>
      <c r="S918" s="17">
        <f>VLOOKUP("M"&amp;TEXT(I918,"0"),Punten!$A$1:$D$40,4,FALSE)</f>
        <v>8</v>
      </c>
      <c r="T918" s="17">
        <f>VLOOKUP("K"&amp;TEXT(K918,"0"),Punten!$A$1:$D$40,4,FALSE)</f>
        <v>4</v>
      </c>
      <c r="U918" s="17">
        <f>VLOOKUP("H"&amp;TEXT(L918,"0"),Punten!$A$1:$D$49,4,FALSE)</f>
        <v>0</v>
      </c>
      <c r="V918" s="17">
        <f>VLOOKUP("F"&amp;TEXT(M918,"0"),Punten!$A$1:$D$39,4,FALSE)</f>
        <v>0</v>
      </c>
      <c r="W918" s="17">
        <f t="shared" si="46"/>
        <v>28</v>
      </c>
      <c r="X918" s="17" t="str">
        <f t="shared" si="47"/>
        <v>43177B11</v>
      </c>
      <c r="Y918" s="17" t="e">
        <f>VLOOKUP(A918,'Klasse omschrijving'!$A$1:$B$44,2,FALSE)</f>
        <v>#N/A</v>
      </c>
    </row>
    <row r="919" spans="1:25" ht="14.4" x14ac:dyDescent="0.3">
      <c r="A919" s="3" t="s">
        <v>532</v>
      </c>
      <c r="B919" s="3">
        <v>47839</v>
      </c>
      <c r="C919" s="3" t="s">
        <v>100</v>
      </c>
      <c r="D919" s="3" t="s">
        <v>504</v>
      </c>
      <c r="E919" s="18">
        <v>39423</v>
      </c>
      <c r="F919" s="3" t="s">
        <v>71</v>
      </c>
      <c r="G919" s="3">
        <v>4</v>
      </c>
      <c r="H919" s="3">
        <v>4</v>
      </c>
      <c r="I919" s="3">
        <v>3</v>
      </c>
      <c r="J919" s="3"/>
      <c r="K919" s="3">
        <v>5</v>
      </c>
      <c r="L919" s="3"/>
      <c r="M919" s="3"/>
      <c r="N919" s="32">
        <v>43177</v>
      </c>
      <c r="O919" s="16">
        <f t="shared" si="45"/>
        <v>11</v>
      </c>
      <c r="P919" s="17">
        <f>COUNTIF($X:$X,X919)</f>
        <v>46</v>
      </c>
      <c r="Q919" s="17">
        <f>VLOOKUP("M"&amp;TEXT(G919,"0"),Punten!$A$1:$D$40,4,FALSE)</f>
        <v>5</v>
      </c>
      <c r="R919" s="17">
        <f>VLOOKUP("M"&amp;TEXT(H919,"0"),Punten!$A$1:$D$40,4,FALSE)</f>
        <v>5</v>
      </c>
      <c r="S919" s="17">
        <f>VLOOKUP("M"&amp;TEXT(I919,"0"),Punten!$A$1:$D$40,4,FALSE)</f>
        <v>6</v>
      </c>
      <c r="T919" s="17">
        <f>VLOOKUP("K"&amp;TEXT(K919,"0"),Punten!$A$1:$D$40,4,FALSE)</f>
        <v>4</v>
      </c>
      <c r="U919" s="17">
        <f>VLOOKUP("H"&amp;TEXT(L919,"0"),Punten!$A$1:$D$49,4,FALSE)</f>
        <v>0</v>
      </c>
      <c r="V919" s="17">
        <f>VLOOKUP("F"&amp;TEXT(M919,"0"),Punten!$A$1:$D$39,4,FALSE)</f>
        <v>0</v>
      </c>
      <c r="W919" s="17">
        <f t="shared" si="46"/>
        <v>20</v>
      </c>
      <c r="X919" s="17" t="str">
        <f t="shared" si="47"/>
        <v>43177B11</v>
      </c>
      <c r="Y919" s="17" t="e">
        <f>VLOOKUP(A919,'Klasse omschrijving'!$A$1:$B$44,2,FALSE)</f>
        <v>#N/A</v>
      </c>
    </row>
    <row r="920" spans="1:25" ht="14.4" x14ac:dyDescent="0.3">
      <c r="A920" s="3" t="s">
        <v>532</v>
      </c>
      <c r="B920" s="3">
        <v>45008</v>
      </c>
      <c r="C920" s="3" t="s">
        <v>120</v>
      </c>
      <c r="D920" s="3" t="s">
        <v>503</v>
      </c>
      <c r="E920" s="18">
        <v>39338</v>
      </c>
      <c r="F920" s="3" t="s">
        <v>75</v>
      </c>
      <c r="G920" s="3">
        <v>2</v>
      </c>
      <c r="H920" s="3">
        <v>1</v>
      </c>
      <c r="I920" s="3">
        <v>4</v>
      </c>
      <c r="J920" s="3"/>
      <c r="K920" s="3">
        <v>5</v>
      </c>
      <c r="L920" s="3"/>
      <c r="M920" s="3"/>
      <c r="N920" s="32">
        <v>43177</v>
      </c>
      <c r="O920" s="16">
        <f t="shared" si="45"/>
        <v>7</v>
      </c>
      <c r="P920" s="17">
        <f>COUNTIF($X:$X,X920)</f>
        <v>46</v>
      </c>
      <c r="Q920" s="17">
        <f>VLOOKUP("M"&amp;TEXT(G920,"0"),Punten!$A$1:$D$40,4,FALSE)</f>
        <v>7</v>
      </c>
      <c r="R920" s="17">
        <f>VLOOKUP("M"&amp;TEXT(H920,"0"),Punten!$A$1:$D$40,4,FALSE)</f>
        <v>8</v>
      </c>
      <c r="S920" s="17">
        <f>VLOOKUP("M"&amp;TEXT(I920,"0"),Punten!$A$1:$D$40,4,FALSE)</f>
        <v>5</v>
      </c>
      <c r="T920" s="17">
        <f>VLOOKUP("K"&amp;TEXT(K920,"0"),Punten!$A$1:$D$40,4,FALSE)</f>
        <v>4</v>
      </c>
      <c r="U920" s="17">
        <f>VLOOKUP("H"&amp;TEXT(L920,"0"),Punten!$A$1:$D$49,4,FALSE)</f>
        <v>0</v>
      </c>
      <c r="V920" s="17">
        <f>VLOOKUP("F"&amp;TEXT(M920,"0"),Punten!$A$1:$D$39,4,FALSE)</f>
        <v>0</v>
      </c>
      <c r="W920" s="17">
        <f t="shared" si="46"/>
        <v>24</v>
      </c>
      <c r="X920" s="17" t="str">
        <f t="shared" si="47"/>
        <v>43177B11</v>
      </c>
      <c r="Y920" s="17" t="e">
        <f>VLOOKUP(A920,'Klasse omschrijving'!$A$1:$B$44,2,FALSE)</f>
        <v>#N/A</v>
      </c>
    </row>
    <row r="921" spans="1:25" ht="14.4" x14ac:dyDescent="0.3">
      <c r="A921" s="3" t="s">
        <v>532</v>
      </c>
      <c r="B921" s="3">
        <v>48102</v>
      </c>
      <c r="C921" s="3" t="s">
        <v>172</v>
      </c>
      <c r="D921" s="3" t="s">
        <v>501</v>
      </c>
      <c r="E921" s="18">
        <v>39437</v>
      </c>
      <c r="F921" s="3" t="s">
        <v>71</v>
      </c>
      <c r="G921" s="3">
        <v>4</v>
      </c>
      <c r="H921" s="3">
        <v>4</v>
      </c>
      <c r="I921" s="3">
        <v>4</v>
      </c>
      <c r="J921" s="3"/>
      <c r="K921" s="3">
        <v>5</v>
      </c>
      <c r="L921" s="3"/>
      <c r="M921" s="3"/>
      <c r="N921" s="32">
        <v>43177</v>
      </c>
      <c r="O921" s="16">
        <f t="shared" si="45"/>
        <v>12</v>
      </c>
      <c r="P921" s="17">
        <f>COUNTIF($X:$X,X921)</f>
        <v>46</v>
      </c>
      <c r="Q921" s="17">
        <f>VLOOKUP("M"&amp;TEXT(G921,"0"),Punten!$A$1:$D$40,4,FALSE)</f>
        <v>5</v>
      </c>
      <c r="R921" s="17">
        <f>VLOOKUP("M"&amp;TEXT(H921,"0"),Punten!$A$1:$D$40,4,FALSE)</f>
        <v>5</v>
      </c>
      <c r="S921" s="17">
        <f>VLOOKUP("M"&amp;TEXT(I921,"0"),Punten!$A$1:$D$40,4,FALSE)</f>
        <v>5</v>
      </c>
      <c r="T921" s="17">
        <f>VLOOKUP("K"&amp;TEXT(K921,"0"),Punten!$A$1:$D$40,4,FALSE)</f>
        <v>4</v>
      </c>
      <c r="U921" s="17">
        <f>VLOOKUP("H"&amp;TEXT(L921,"0"),Punten!$A$1:$D$49,4,FALSE)</f>
        <v>0</v>
      </c>
      <c r="V921" s="17">
        <f>VLOOKUP("F"&amp;TEXT(M921,"0"),Punten!$A$1:$D$39,4,FALSE)</f>
        <v>0</v>
      </c>
      <c r="W921" s="17">
        <f t="shared" si="46"/>
        <v>19</v>
      </c>
      <c r="X921" s="17" t="str">
        <f t="shared" si="47"/>
        <v>43177B11</v>
      </c>
      <c r="Y921" s="17" t="e">
        <f>VLOOKUP(A921,'Klasse omschrijving'!$A$1:$B$44,2,FALSE)</f>
        <v>#N/A</v>
      </c>
    </row>
    <row r="922" spans="1:25" ht="14.4" x14ac:dyDescent="0.3">
      <c r="A922" s="3" t="s">
        <v>532</v>
      </c>
      <c r="B922" s="3">
        <v>51828</v>
      </c>
      <c r="C922" s="3" t="s">
        <v>77</v>
      </c>
      <c r="D922" s="3" t="s">
        <v>512</v>
      </c>
      <c r="E922" s="18">
        <v>39120</v>
      </c>
      <c r="F922" s="3" t="s">
        <v>111</v>
      </c>
      <c r="G922" s="3">
        <v>1</v>
      </c>
      <c r="H922" s="3">
        <v>3</v>
      </c>
      <c r="I922" s="3">
        <v>1</v>
      </c>
      <c r="J922" s="3"/>
      <c r="K922" s="3">
        <v>6</v>
      </c>
      <c r="L922" s="3"/>
      <c r="M922" s="3"/>
      <c r="N922" s="32">
        <v>43177</v>
      </c>
      <c r="O922" s="16">
        <f t="shared" si="45"/>
        <v>5</v>
      </c>
      <c r="P922" s="17">
        <f>COUNTIF($X:$X,X922)</f>
        <v>46</v>
      </c>
      <c r="Q922" s="17">
        <f>VLOOKUP("M"&amp;TEXT(G922,"0"),Punten!$A$1:$D$40,4,FALSE)</f>
        <v>8</v>
      </c>
      <c r="R922" s="17">
        <f>VLOOKUP("M"&amp;TEXT(H922,"0"),Punten!$A$1:$D$40,4,FALSE)</f>
        <v>6</v>
      </c>
      <c r="S922" s="17">
        <f>VLOOKUP("M"&amp;TEXT(I922,"0"),Punten!$A$1:$D$40,4,FALSE)</f>
        <v>8</v>
      </c>
      <c r="T922" s="17">
        <f>VLOOKUP("K"&amp;TEXT(K922,"0"),Punten!$A$1:$D$40,4,FALSE)</f>
        <v>3</v>
      </c>
      <c r="U922" s="17">
        <f>VLOOKUP("H"&amp;TEXT(L922,"0"),Punten!$A$1:$D$49,4,FALSE)</f>
        <v>0</v>
      </c>
      <c r="V922" s="17">
        <f>VLOOKUP("F"&amp;TEXT(M922,"0"),Punten!$A$1:$D$39,4,FALSE)</f>
        <v>0</v>
      </c>
      <c r="W922" s="17">
        <f t="shared" si="46"/>
        <v>25</v>
      </c>
      <c r="X922" s="17" t="str">
        <f t="shared" si="47"/>
        <v>43177B11</v>
      </c>
      <c r="Y922" s="17" t="e">
        <f>VLOOKUP(A922,'Klasse omschrijving'!$A$1:$B$44,2,FALSE)</f>
        <v>#N/A</v>
      </c>
    </row>
    <row r="923" spans="1:25" ht="14.4" x14ac:dyDescent="0.3">
      <c r="A923" s="3" t="s">
        <v>532</v>
      </c>
      <c r="B923" s="3">
        <v>52160</v>
      </c>
      <c r="C923" s="3" t="s">
        <v>144</v>
      </c>
      <c r="D923" s="3" t="s">
        <v>936</v>
      </c>
      <c r="E923" s="18">
        <v>39144</v>
      </c>
      <c r="F923" s="3" t="s">
        <v>132</v>
      </c>
      <c r="G923" s="3">
        <v>3</v>
      </c>
      <c r="H923" s="3">
        <v>2</v>
      </c>
      <c r="I923" s="3">
        <v>2</v>
      </c>
      <c r="J923" s="3"/>
      <c r="K923" s="3">
        <v>6</v>
      </c>
      <c r="L923" s="3"/>
      <c r="M923" s="3"/>
      <c r="N923" s="32">
        <v>43177</v>
      </c>
      <c r="O923" s="16">
        <f t="shared" si="45"/>
        <v>7</v>
      </c>
      <c r="P923" s="17">
        <f>COUNTIF($X:$X,X923)</f>
        <v>46</v>
      </c>
      <c r="Q923" s="17">
        <f>VLOOKUP("M"&amp;TEXT(G923,"0"),Punten!$A$1:$D$40,4,FALSE)</f>
        <v>6</v>
      </c>
      <c r="R923" s="17">
        <f>VLOOKUP("M"&amp;TEXT(H923,"0"),Punten!$A$1:$D$40,4,FALSE)</f>
        <v>7</v>
      </c>
      <c r="S923" s="17">
        <f>VLOOKUP("M"&amp;TEXT(I923,"0"),Punten!$A$1:$D$40,4,FALSE)</f>
        <v>7</v>
      </c>
      <c r="T923" s="17">
        <f>VLOOKUP("K"&amp;TEXT(K923,"0"),Punten!$A$1:$D$40,4,FALSE)</f>
        <v>3</v>
      </c>
      <c r="U923" s="17">
        <f>VLOOKUP("H"&amp;TEXT(L923,"0"),Punten!$A$1:$D$49,4,FALSE)</f>
        <v>0</v>
      </c>
      <c r="V923" s="17">
        <f>VLOOKUP("F"&amp;TEXT(M923,"0"),Punten!$A$1:$D$39,4,FALSE)</f>
        <v>0</v>
      </c>
      <c r="W923" s="17">
        <f t="shared" si="46"/>
        <v>23</v>
      </c>
      <c r="X923" s="17" t="str">
        <f t="shared" si="47"/>
        <v>43177B11</v>
      </c>
      <c r="Y923" s="17" t="e">
        <f>VLOOKUP(A923,'Klasse omschrijving'!$A$1:$B$44,2,FALSE)</f>
        <v>#N/A</v>
      </c>
    </row>
    <row r="924" spans="1:25" ht="14.4" x14ac:dyDescent="0.3">
      <c r="A924" s="3" t="s">
        <v>532</v>
      </c>
      <c r="B924" s="3">
        <v>42014</v>
      </c>
      <c r="C924" s="3" t="s">
        <v>131</v>
      </c>
      <c r="D924" s="3" t="s">
        <v>701</v>
      </c>
      <c r="E924" s="18">
        <v>39343</v>
      </c>
      <c r="F924" s="3" t="s">
        <v>66</v>
      </c>
      <c r="G924" s="3">
        <v>4</v>
      </c>
      <c r="H924" s="3">
        <v>3</v>
      </c>
      <c r="I924" s="3">
        <v>2</v>
      </c>
      <c r="J924" s="3"/>
      <c r="K924" s="3">
        <v>6</v>
      </c>
      <c r="L924" s="3"/>
      <c r="M924" s="3"/>
      <c r="N924" s="32">
        <v>43177</v>
      </c>
      <c r="O924" s="16">
        <f t="shared" si="45"/>
        <v>9</v>
      </c>
      <c r="P924" s="17">
        <f>COUNTIF($X:$X,X924)</f>
        <v>46</v>
      </c>
      <c r="Q924" s="17">
        <f>VLOOKUP("M"&amp;TEXT(G924,"0"),Punten!$A$1:$D$40,4,FALSE)</f>
        <v>5</v>
      </c>
      <c r="R924" s="17">
        <f>VLOOKUP("M"&amp;TEXT(H924,"0"),Punten!$A$1:$D$40,4,FALSE)</f>
        <v>6</v>
      </c>
      <c r="S924" s="17">
        <f>VLOOKUP("M"&amp;TEXT(I924,"0"),Punten!$A$1:$D$40,4,FALSE)</f>
        <v>7</v>
      </c>
      <c r="T924" s="17">
        <f>VLOOKUP("K"&amp;TEXT(K924,"0"),Punten!$A$1:$D$40,4,FALSE)</f>
        <v>3</v>
      </c>
      <c r="U924" s="17">
        <f>VLOOKUP("H"&amp;TEXT(L924,"0"),Punten!$A$1:$D$49,4,FALSE)</f>
        <v>0</v>
      </c>
      <c r="V924" s="17">
        <f>VLOOKUP("F"&amp;TEXT(M924,"0"),Punten!$A$1:$D$39,4,FALSE)</f>
        <v>0</v>
      </c>
      <c r="W924" s="17">
        <f t="shared" si="46"/>
        <v>21</v>
      </c>
      <c r="X924" s="17" t="str">
        <f t="shared" si="47"/>
        <v>43177B11</v>
      </c>
      <c r="Y924" s="17" t="e">
        <f>VLOOKUP(A924,'Klasse omschrijving'!$A$1:$B$44,2,FALSE)</f>
        <v>#N/A</v>
      </c>
    </row>
    <row r="925" spans="1:25" ht="14.4" x14ac:dyDescent="0.3">
      <c r="A925" s="3" t="s">
        <v>532</v>
      </c>
      <c r="B925" s="3">
        <v>53809</v>
      </c>
      <c r="C925" s="3" t="s">
        <v>72</v>
      </c>
      <c r="D925" s="3" t="s">
        <v>506</v>
      </c>
      <c r="E925" s="18">
        <v>39175</v>
      </c>
      <c r="F925" s="3" t="s">
        <v>132</v>
      </c>
      <c r="G925" s="3">
        <v>1</v>
      </c>
      <c r="H925" s="3">
        <v>4</v>
      </c>
      <c r="I925" s="3">
        <v>3</v>
      </c>
      <c r="J925" s="3"/>
      <c r="K925" s="3">
        <v>6</v>
      </c>
      <c r="L925" s="3"/>
      <c r="M925" s="3"/>
      <c r="N925" s="32">
        <v>43177</v>
      </c>
      <c r="O925" s="16">
        <f t="shared" si="45"/>
        <v>8</v>
      </c>
      <c r="P925" s="17">
        <f>COUNTIF($X:$X,X925)</f>
        <v>46</v>
      </c>
      <c r="Q925" s="17">
        <f>VLOOKUP("M"&amp;TEXT(G925,"0"),Punten!$A$1:$D$40,4,FALSE)</f>
        <v>8</v>
      </c>
      <c r="R925" s="17">
        <f>VLOOKUP("M"&amp;TEXT(H925,"0"),Punten!$A$1:$D$40,4,FALSE)</f>
        <v>5</v>
      </c>
      <c r="S925" s="17">
        <f>VLOOKUP("M"&amp;TEXT(I925,"0"),Punten!$A$1:$D$40,4,FALSE)</f>
        <v>6</v>
      </c>
      <c r="T925" s="17">
        <f>VLOOKUP("K"&amp;TEXT(K925,"0"),Punten!$A$1:$D$40,4,FALSE)</f>
        <v>3</v>
      </c>
      <c r="U925" s="17">
        <f>VLOOKUP("H"&amp;TEXT(L925,"0"),Punten!$A$1:$D$49,4,FALSE)</f>
        <v>0</v>
      </c>
      <c r="V925" s="17">
        <f>VLOOKUP("F"&amp;TEXT(M925,"0"),Punten!$A$1:$D$39,4,FALSE)</f>
        <v>0</v>
      </c>
      <c r="W925" s="17">
        <f t="shared" si="46"/>
        <v>22</v>
      </c>
      <c r="X925" s="17" t="str">
        <f t="shared" si="47"/>
        <v>43177B11</v>
      </c>
      <c r="Y925" s="17" t="e">
        <f>VLOOKUP(A925,'Klasse omschrijving'!$A$1:$B$44,2,FALSE)</f>
        <v>#N/A</v>
      </c>
    </row>
    <row r="926" spans="1:25" ht="14.4" x14ac:dyDescent="0.3">
      <c r="A926" s="3" t="s">
        <v>532</v>
      </c>
      <c r="B926" s="3">
        <v>47771</v>
      </c>
      <c r="C926" s="3" t="s">
        <v>127</v>
      </c>
      <c r="D926" s="3" t="s">
        <v>498</v>
      </c>
      <c r="E926" s="18">
        <v>39101</v>
      </c>
      <c r="F926" s="3" t="s">
        <v>111</v>
      </c>
      <c r="G926" s="3">
        <v>2</v>
      </c>
      <c r="H926" s="3">
        <v>3</v>
      </c>
      <c r="I926" s="3">
        <v>3</v>
      </c>
      <c r="J926" s="3"/>
      <c r="K926" s="3">
        <v>7</v>
      </c>
      <c r="L926" s="3"/>
      <c r="M926" s="3"/>
      <c r="N926" s="32">
        <v>43177</v>
      </c>
      <c r="O926" s="16">
        <f t="shared" ref="O926:O989" si="48">G926+H926+I926</f>
        <v>8</v>
      </c>
      <c r="P926" s="17">
        <f>COUNTIF($X:$X,X926)</f>
        <v>46</v>
      </c>
      <c r="Q926" s="17">
        <f>VLOOKUP("M"&amp;TEXT(G926,"0"),Punten!$A$1:$D$40,4,FALSE)</f>
        <v>7</v>
      </c>
      <c r="R926" s="17">
        <f>VLOOKUP("M"&amp;TEXT(H926,"0"),Punten!$A$1:$D$40,4,FALSE)</f>
        <v>6</v>
      </c>
      <c r="S926" s="17">
        <f>VLOOKUP("M"&amp;TEXT(I926,"0"),Punten!$A$1:$D$40,4,FALSE)</f>
        <v>6</v>
      </c>
      <c r="T926" s="17">
        <f>VLOOKUP("K"&amp;TEXT(K926,"0"),Punten!$A$1:$D$40,4,FALSE)</f>
        <v>2</v>
      </c>
      <c r="U926" s="17">
        <f>VLOOKUP("H"&amp;TEXT(L926,"0"),Punten!$A$1:$D$49,4,FALSE)</f>
        <v>0</v>
      </c>
      <c r="V926" s="17">
        <f>VLOOKUP("F"&amp;TEXT(M926,"0"),Punten!$A$1:$D$39,4,FALSE)</f>
        <v>0</v>
      </c>
      <c r="W926" s="17">
        <f t="shared" si="46"/>
        <v>21</v>
      </c>
      <c r="X926" s="17" t="str">
        <f t="shared" si="47"/>
        <v>43177B11</v>
      </c>
      <c r="Y926" s="17" t="e">
        <f>VLOOKUP(A926,'Klasse omschrijving'!$A$1:$B$44,2,FALSE)</f>
        <v>#N/A</v>
      </c>
    </row>
    <row r="927" spans="1:25" ht="14.4" x14ac:dyDescent="0.3">
      <c r="A927" s="3" t="s">
        <v>532</v>
      </c>
      <c r="B927" s="3">
        <v>99989</v>
      </c>
      <c r="C927" s="3" t="s">
        <v>1024</v>
      </c>
      <c r="D927" s="3" t="s">
        <v>1182</v>
      </c>
      <c r="E927" s="18">
        <v>39323</v>
      </c>
      <c r="F927" s="3"/>
      <c r="G927" s="3">
        <v>4</v>
      </c>
      <c r="H927" s="3">
        <v>4</v>
      </c>
      <c r="I927" s="3">
        <v>3</v>
      </c>
      <c r="J927" s="3"/>
      <c r="K927" s="3">
        <v>7</v>
      </c>
      <c r="L927" s="3"/>
      <c r="M927" s="3"/>
      <c r="N927" s="32">
        <v>43177</v>
      </c>
      <c r="O927" s="16">
        <f t="shared" si="48"/>
        <v>11</v>
      </c>
      <c r="P927" s="17">
        <f>COUNTIF($X:$X,X927)</f>
        <v>46</v>
      </c>
      <c r="Q927" s="17">
        <f>VLOOKUP("M"&amp;TEXT(G927,"0"),Punten!$A$1:$D$40,4,FALSE)</f>
        <v>5</v>
      </c>
      <c r="R927" s="17">
        <f>VLOOKUP("M"&amp;TEXT(H927,"0"),Punten!$A$1:$D$40,4,FALSE)</f>
        <v>5</v>
      </c>
      <c r="S927" s="17">
        <f>VLOOKUP("M"&amp;TEXT(I927,"0"),Punten!$A$1:$D$40,4,FALSE)</f>
        <v>6</v>
      </c>
      <c r="T927" s="17">
        <f>VLOOKUP("K"&amp;TEXT(K927,"0"),Punten!$A$1:$D$40,4,FALSE)</f>
        <v>2</v>
      </c>
      <c r="U927" s="17">
        <f>VLOOKUP("H"&amp;TEXT(L927,"0"),Punten!$A$1:$D$49,4,FALSE)</f>
        <v>0</v>
      </c>
      <c r="V927" s="17">
        <f>VLOOKUP("F"&amp;TEXT(M927,"0"),Punten!$A$1:$D$39,4,FALSE)</f>
        <v>0</v>
      </c>
      <c r="W927" s="17">
        <f t="shared" si="46"/>
        <v>18</v>
      </c>
      <c r="X927" s="17" t="str">
        <f t="shared" si="47"/>
        <v>43177B11</v>
      </c>
      <c r="Y927" s="17" t="e">
        <f>VLOOKUP(A927,'Klasse omschrijving'!$A$1:$B$44,2,FALSE)</f>
        <v>#N/A</v>
      </c>
    </row>
    <row r="928" spans="1:25" ht="14.4" x14ac:dyDescent="0.3">
      <c r="A928" s="3" t="s">
        <v>532</v>
      </c>
      <c r="B928" s="3">
        <v>51343</v>
      </c>
      <c r="C928" s="3" t="s">
        <v>83</v>
      </c>
      <c r="D928" s="3" t="s">
        <v>499</v>
      </c>
      <c r="E928" s="18">
        <v>39421</v>
      </c>
      <c r="F928" s="3" t="s">
        <v>84</v>
      </c>
      <c r="G928" s="3">
        <v>4</v>
      </c>
      <c r="H928" s="3">
        <v>4</v>
      </c>
      <c r="I928" s="3">
        <v>4</v>
      </c>
      <c r="J928" s="3"/>
      <c r="K928" s="3">
        <v>7</v>
      </c>
      <c r="L928" s="3"/>
      <c r="M928" s="3"/>
      <c r="N928" s="32">
        <v>43177</v>
      </c>
      <c r="O928" s="16">
        <f t="shared" si="48"/>
        <v>12</v>
      </c>
      <c r="P928" s="17">
        <f>COUNTIF($X:$X,X928)</f>
        <v>46</v>
      </c>
      <c r="Q928" s="17">
        <f>VLOOKUP("M"&amp;TEXT(G928,"0"),Punten!$A$1:$D$40,4,FALSE)</f>
        <v>5</v>
      </c>
      <c r="R928" s="17">
        <f>VLOOKUP("M"&amp;TEXT(H928,"0"),Punten!$A$1:$D$40,4,FALSE)</f>
        <v>5</v>
      </c>
      <c r="S928" s="17">
        <f>VLOOKUP("M"&amp;TEXT(I928,"0"),Punten!$A$1:$D$40,4,FALSE)</f>
        <v>5</v>
      </c>
      <c r="T928" s="17">
        <f>VLOOKUP("K"&amp;TEXT(K928,"0"),Punten!$A$1:$D$40,4,FALSE)</f>
        <v>2</v>
      </c>
      <c r="U928" s="17">
        <f>VLOOKUP("H"&amp;TEXT(L928,"0"),Punten!$A$1:$D$49,4,FALSE)</f>
        <v>0</v>
      </c>
      <c r="V928" s="17">
        <f>VLOOKUP("F"&amp;TEXT(M928,"0"),Punten!$A$1:$D$39,4,FALSE)</f>
        <v>0</v>
      </c>
      <c r="W928" s="17">
        <f t="shared" si="46"/>
        <v>17</v>
      </c>
      <c r="X928" s="17" t="str">
        <f t="shared" si="47"/>
        <v>43177B11</v>
      </c>
      <c r="Y928" s="17" t="e">
        <f>VLOOKUP(A928,'Klasse omschrijving'!$A$1:$B$44,2,FALSE)</f>
        <v>#N/A</v>
      </c>
    </row>
    <row r="929" spans="1:25" ht="14.4" x14ac:dyDescent="0.3">
      <c r="A929" s="3" t="s">
        <v>532</v>
      </c>
      <c r="B929" s="3">
        <v>53523</v>
      </c>
      <c r="C929" s="3" t="s">
        <v>833</v>
      </c>
      <c r="D929" s="3" t="s">
        <v>834</v>
      </c>
      <c r="E929" s="18">
        <v>39249</v>
      </c>
      <c r="F929" s="3" t="s">
        <v>110</v>
      </c>
      <c r="G929" s="3">
        <v>4</v>
      </c>
      <c r="H929" s="3">
        <v>4</v>
      </c>
      <c r="I929" s="3">
        <v>5</v>
      </c>
      <c r="J929" s="3"/>
      <c r="K929" s="3">
        <v>7</v>
      </c>
      <c r="L929" s="3"/>
      <c r="M929" s="3"/>
      <c r="N929" s="32">
        <v>43177</v>
      </c>
      <c r="O929" s="16">
        <f t="shared" si="48"/>
        <v>13</v>
      </c>
      <c r="P929" s="17">
        <f>COUNTIF($X:$X,X929)</f>
        <v>46</v>
      </c>
      <c r="Q929" s="17">
        <f>VLOOKUP("M"&amp;TEXT(G929,"0"),Punten!$A$1:$D$40,4,FALSE)</f>
        <v>5</v>
      </c>
      <c r="R929" s="17">
        <f>VLOOKUP("M"&amp;TEXT(H929,"0"),Punten!$A$1:$D$40,4,FALSE)</f>
        <v>5</v>
      </c>
      <c r="S929" s="17">
        <f>VLOOKUP("M"&amp;TEXT(I929,"0"),Punten!$A$1:$D$40,4,FALSE)</f>
        <v>4</v>
      </c>
      <c r="T929" s="17">
        <f>VLOOKUP("K"&amp;TEXT(K929,"0"),Punten!$A$1:$D$40,4,FALSE)</f>
        <v>2</v>
      </c>
      <c r="U929" s="17">
        <f>VLOOKUP("H"&amp;TEXT(L929,"0"),Punten!$A$1:$D$49,4,FALSE)</f>
        <v>0</v>
      </c>
      <c r="V929" s="17">
        <f>VLOOKUP("F"&amp;TEXT(M929,"0"),Punten!$A$1:$D$39,4,FALSE)</f>
        <v>0</v>
      </c>
      <c r="W929" s="17">
        <f t="shared" si="46"/>
        <v>16</v>
      </c>
      <c r="X929" s="17" t="str">
        <f t="shared" si="47"/>
        <v>43177B11</v>
      </c>
      <c r="Y929" s="17" t="e">
        <f>VLOOKUP(A929,'Klasse omschrijving'!$A$1:$B$44,2,FALSE)</f>
        <v>#N/A</v>
      </c>
    </row>
    <row r="930" spans="1:25" ht="14.4" x14ac:dyDescent="0.3">
      <c r="A930" s="3" t="s">
        <v>532</v>
      </c>
      <c r="B930" s="3">
        <v>45007</v>
      </c>
      <c r="C930" s="3" t="s">
        <v>661</v>
      </c>
      <c r="D930" s="3" t="s">
        <v>662</v>
      </c>
      <c r="E930" s="18">
        <v>39401</v>
      </c>
      <c r="F930" s="3" t="s">
        <v>75</v>
      </c>
      <c r="G930" s="3">
        <v>5</v>
      </c>
      <c r="H930" s="3">
        <v>2</v>
      </c>
      <c r="I930" s="3">
        <v>2</v>
      </c>
      <c r="J930" s="3"/>
      <c r="K930" s="3">
        <v>8</v>
      </c>
      <c r="L930" s="3"/>
      <c r="M930" s="3"/>
      <c r="N930" s="32">
        <v>43177</v>
      </c>
      <c r="O930" s="16">
        <f t="shared" si="48"/>
        <v>9</v>
      </c>
      <c r="P930" s="17">
        <f>COUNTIF($X:$X,X930)</f>
        <v>46</v>
      </c>
      <c r="Q930" s="17">
        <f>VLOOKUP("M"&amp;TEXT(G930,"0"),Punten!$A$1:$D$40,4,FALSE)</f>
        <v>4</v>
      </c>
      <c r="R930" s="17">
        <f>VLOOKUP("M"&amp;TEXT(H930,"0"),Punten!$A$1:$D$40,4,FALSE)</f>
        <v>7</v>
      </c>
      <c r="S930" s="17">
        <f>VLOOKUP("M"&amp;TEXT(I930,"0"),Punten!$A$1:$D$40,4,FALSE)</f>
        <v>7</v>
      </c>
      <c r="T930" s="17">
        <f>VLOOKUP("K"&amp;TEXT(K930,"0"),Punten!$A$1:$D$40,4,FALSE)</f>
        <v>1</v>
      </c>
      <c r="U930" s="17">
        <f>VLOOKUP("H"&amp;TEXT(L930,"0"),Punten!$A$1:$D$49,4,FALSE)</f>
        <v>0</v>
      </c>
      <c r="V930" s="17">
        <f>VLOOKUP("F"&amp;TEXT(M930,"0"),Punten!$A$1:$D$39,4,FALSE)</f>
        <v>0</v>
      </c>
      <c r="W930" s="17">
        <f t="shared" si="46"/>
        <v>19</v>
      </c>
      <c r="X930" s="17" t="str">
        <f t="shared" si="47"/>
        <v>43177B11</v>
      </c>
      <c r="Y930" s="17" t="e">
        <f>VLOOKUP(A930,'Klasse omschrijving'!$A$1:$B$44,2,FALSE)</f>
        <v>#N/A</v>
      </c>
    </row>
    <row r="931" spans="1:25" ht="14.4" x14ac:dyDescent="0.3">
      <c r="A931" s="3" t="s">
        <v>532</v>
      </c>
      <c r="B931" s="3">
        <v>49477</v>
      </c>
      <c r="C931" s="3" t="s">
        <v>103</v>
      </c>
      <c r="D931" s="3" t="s">
        <v>509</v>
      </c>
      <c r="E931" s="18">
        <v>39330</v>
      </c>
      <c r="F931" s="3" t="s">
        <v>68</v>
      </c>
      <c r="G931" s="3">
        <v>4</v>
      </c>
      <c r="H931" s="3">
        <v>4</v>
      </c>
      <c r="I931" s="3">
        <v>3</v>
      </c>
      <c r="J931" s="3"/>
      <c r="K931" s="3">
        <v>8</v>
      </c>
      <c r="L931" s="3"/>
      <c r="M931" s="3"/>
      <c r="N931" s="32">
        <v>43177</v>
      </c>
      <c r="O931" s="16">
        <f t="shared" si="48"/>
        <v>11</v>
      </c>
      <c r="P931" s="17">
        <f>COUNTIF($X:$X,X931)</f>
        <v>46</v>
      </c>
      <c r="Q931" s="17">
        <f>VLOOKUP("M"&amp;TEXT(G931,"0"),Punten!$A$1:$D$40,4,FALSE)</f>
        <v>5</v>
      </c>
      <c r="R931" s="17">
        <f>VLOOKUP("M"&amp;TEXT(H931,"0"),Punten!$A$1:$D$40,4,FALSE)</f>
        <v>5</v>
      </c>
      <c r="S931" s="17">
        <f>VLOOKUP("M"&amp;TEXT(I931,"0"),Punten!$A$1:$D$40,4,FALSE)</f>
        <v>6</v>
      </c>
      <c r="T931" s="17">
        <f>VLOOKUP("K"&amp;TEXT(K931,"0"),Punten!$A$1:$D$40,4,FALSE)</f>
        <v>1</v>
      </c>
      <c r="U931" s="17">
        <f>VLOOKUP("H"&amp;TEXT(L931,"0"),Punten!$A$1:$D$49,4,FALSE)</f>
        <v>0</v>
      </c>
      <c r="V931" s="17">
        <f>VLOOKUP("F"&amp;TEXT(M931,"0"),Punten!$A$1:$D$39,4,FALSE)</f>
        <v>0</v>
      </c>
      <c r="W931" s="17">
        <f t="shared" si="46"/>
        <v>17</v>
      </c>
      <c r="X931" s="17" t="str">
        <f t="shared" si="47"/>
        <v>43177B11</v>
      </c>
      <c r="Y931" s="17" t="e">
        <f>VLOOKUP(A931,'Klasse omschrijving'!$A$1:$B$44,2,FALSE)</f>
        <v>#N/A</v>
      </c>
    </row>
    <row r="932" spans="1:25" ht="14.4" x14ac:dyDescent="0.3">
      <c r="A932" s="3" t="s">
        <v>532</v>
      </c>
      <c r="B932" s="3">
        <v>42931</v>
      </c>
      <c r="C932" s="3" t="s">
        <v>436</v>
      </c>
      <c r="D932" s="3" t="s">
        <v>505</v>
      </c>
      <c r="E932" s="18">
        <v>39240</v>
      </c>
      <c r="F932" s="3" t="s">
        <v>132</v>
      </c>
      <c r="G932" s="3">
        <v>4</v>
      </c>
      <c r="H932" s="3">
        <v>4</v>
      </c>
      <c r="I932" s="3">
        <v>4</v>
      </c>
      <c r="J932" s="3"/>
      <c r="K932" s="3">
        <v>8</v>
      </c>
      <c r="L932" s="3"/>
      <c r="M932" s="3"/>
      <c r="N932" s="32">
        <v>43177</v>
      </c>
      <c r="O932" s="16">
        <f t="shared" si="48"/>
        <v>12</v>
      </c>
      <c r="P932" s="17">
        <f>COUNTIF($X:$X,X932)</f>
        <v>46</v>
      </c>
      <c r="Q932" s="17">
        <f>VLOOKUP("M"&amp;TEXT(G932,"0"),Punten!$A$1:$D$40,4,FALSE)</f>
        <v>5</v>
      </c>
      <c r="R932" s="17">
        <f>VLOOKUP("M"&amp;TEXT(H932,"0"),Punten!$A$1:$D$40,4,FALSE)</f>
        <v>5</v>
      </c>
      <c r="S932" s="17">
        <f>VLOOKUP("M"&amp;TEXT(I932,"0"),Punten!$A$1:$D$40,4,FALSE)</f>
        <v>5</v>
      </c>
      <c r="T932" s="17">
        <f>VLOOKUP("K"&amp;TEXT(K932,"0"),Punten!$A$1:$D$40,4,FALSE)</f>
        <v>1</v>
      </c>
      <c r="U932" s="17">
        <f>VLOOKUP("H"&amp;TEXT(L932,"0"),Punten!$A$1:$D$49,4,FALSE)</f>
        <v>0</v>
      </c>
      <c r="V932" s="17">
        <f>VLOOKUP("F"&amp;TEXT(M932,"0"),Punten!$A$1:$D$39,4,FALSE)</f>
        <v>0</v>
      </c>
      <c r="W932" s="17">
        <f t="shared" si="46"/>
        <v>16</v>
      </c>
      <c r="X932" s="17" t="str">
        <f t="shared" si="47"/>
        <v>43177B11</v>
      </c>
      <c r="Y932" s="17" t="e">
        <f>VLOOKUP(A932,'Klasse omschrijving'!$A$1:$B$44,2,FALSE)</f>
        <v>#N/A</v>
      </c>
    </row>
    <row r="933" spans="1:25" ht="14.4" x14ac:dyDescent="0.3">
      <c r="A933" s="3" t="s">
        <v>532</v>
      </c>
      <c r="B933" s="3">
        <v>44969</v>
      </c>
      <c r="C933" s="3" t="s">
        <v>97</v>
      </c>
      <c r="D933" s="3" t="s">
        <v>839</v>
      </c>
      <c r="E933" s="18">
        <v>39199</v>
      </c>
      <c r="F933" s="3" t="s">
        <v>86</v>
      </c>
      <c r="G933" s="3">
        <v>3</v>
      </c>
      <c r="H933" s="3">
        <v>2</v>
      </c>
      <c r="I933" s="3">
        <v>8</v>
      </c>
      <c r="J933" s="3"/>
      <c r="K933" s="3">
        <v>10</v>
      </c>
      <c r="L933" s="3"/>
      <c r="M933" s="3"/>
      <c r="N933" s="32">
        <v>43177</v>
      </c>
      <c r="O933" s="16">
        <f t="shared" si="48"/>
        <v>13</v>
      </c>
      <c r="P933" s="17">
        <f>COUNTIF($X:$X,X933)</f>
        <v>46</v>
      </c>
      <c r="Q933" s="17">
        <f>VLOOKUP("M"&amp;TEXT(G933,"0"),Punten!$A$1:$D$40,4,FALSE)</f>
        <v>6</v>
      </c>
      <c r="R933" s="17">
        <f>VLOOKUP("M"&amp;TEXT(H933,"0"),Punten!$A$1:$D$40,4,FALSE)</f>
        <v>7</v>
      </c>
      <c r="S933" s="17">
        <f>VLOOKUP("M"&amp;TEXT(I933,"0"),Punten!$A$1:$D$40,4,FALSE)</f>
        <v>1</v>
      </c>
      <c r="T933" s="17" t="e">
        <f>VLOOKUP("K"&amp;TEXT(K933,"0"),Punten!$A$1:$D$40,4,FALSE)</f>
        <v>#N/A</v>
      </c>
      <c r="U933" s="17">
        <f>VLOOKUP("H"&amp;TEXT(L933,"0"),Punten!$A$1:$D$49,4,FALSE)</f>
        <v>0</v>
      </c>
      <c r="V933" s="17">
        <f>VLOOKUP("F"&amp;TEXT(M933,"0"),Punten!$A$1:$D$39,4,FALSE)</f>
        <v>0</v>
      </c>
      <c r="W933" s="17" t="e">
        <f t="shared" si="46"/>
        <v>#N/A</v>
      </c>
      <c r="X933" s="17" t="str">
        <f t="shared" si="47"/>
        <v>43177B11</v>
      </c>
      <c r="Y933" s="17" t="e">
        <f>VLOOKUP(A933,'Klasse omschrijving'!$A$1:$B$44,2,FALSE)</f>
        <v>#N/A</v>
      </c>
    </row>
    <row r="934" spans="1:25" ht="14.4" x14ac:dyDescent="0.3">
      <c r="A934" s="3" t="s">
        <v>532</v>
      </c>
      <c r="B934" s="3">
        <v>43127</v>
      </c>
      <c r="C934" s="3" t="s">
        <v>515</v>
      </c>
      <c r="D934" s="3" t="s">
        <v>516</v>
      </c>
      <c r="E934" s="18">
        <v>39357</v>
      </c>
      <c r="F934" s="3" t="s">
        <v>75</v>
      </c>
      <c r="G934" s="3">
        <v>5</v>
      </c>
      <c r="H934" s="3">
        <v>5</v>
      </c>
      <c r="I934" s="3">
        <v>4</v>
      </c>
      <c r="J934" s="3"/>
      <c r="K934" s="3"/>
      <c r="L934" s="3"/>
      <c r="M934" s="3"/>
      <c r="N934" s="32">
        <v>43177</v>
      </c>
      <c r="O934" s="16">
        <f t="shared" si="48"/>
        <v>14</v>
      </c>
      <c r="P934" s="17">
        <f>COUNTIF($X:$X,X934)</f>
        <v>46</v>
      </c>
      <c r="Q934" s="17">
        <f>VLOOKUP("M"&amp;TEXT(G934,"0"),Punten!$A$1:$D$40,4,FALSE)</f>
        <v>4</v>
      </c>
      <c r="R934" s="17">
        <f>VLOOKUP("M"&amp;TEXT(H934,"0"),Punten!$A$1:$D$40,4,FALSE)</f>
        <v>4</v>
      </c>
      <c r="S934" s="17">
        <f>VLOOKUP("M"&amp;TEXT(I934,"0"),Punten!$A$1:$D$40,4,FALSE)</f>
        <v>5</v>
      </c>
      <c r="T934" s="17">
        <f>VLOOKUP("K"&amp;TEXT(K934,"0"),Punten!$A$1:$D$40,4,FALSE)</f>
        <v>0</v>
      </c>
      <c r="U934" s="17">
        <f>VLOOKUP("H"&amp;TEXT(L934,"0"),Punten!$A$1:$D$49,4,FALSE)</f>
        <v>0</v>
      </c>
      <c r="V934" s="17">
        <f>VLOOKUP("F"&amp;TEXT(M934,"0"),Punten!$A$1:$D$39,4,FALSE)</f>
        <v>0</v>
      </c>
      <c r="W934" s="17">
        <f t="shared" si="46"/>
        <v>13</v>
      </c>
      <c r="X934" s="17" t="str">
        <f t="shared" si="47"/>
        <v>43177B11</v>
      </c>
      <c r="Y934" s="17" t="e">
        <f>VLOOKUP(A934,'Klasse omschrijving'!$A$1:$B$44,2,FALSE)</f>
        <v>#N/A</v>
      </c>
    </row>
    <row r="935" spans="1:25" ht="14.4" x14ac:dyDescent="0.3">
      <c r="A935" s="3" t="s">
        <v>532</v>
      </c>
      <c r="B935" s="3">
        <v>44954</v>
      </c>
      <c r="C935" s="3" t="s">
        <v>113</v>
      </c>
      <c r="D935" s="3" t="s">
        <v>517</v>
      </c>
      <c r="E935" s="18">
        <v>39114</v>
      </c>
      <c r="F935" s="3" t="s">
        <v>86</v>
      </c>
      <c r="G935" s="3">
        <v>5</v>
      </c>
      <c r="H935" s="3">
        <v>5</v>
      </c>
      <c r="I935" s="3">
        <v>4</v>
      </c>
      <c r="J935" s="3"/>
      <c r="K935" s="3"/>
      <c r="L935" s="3"/>
      <c r="M935" s="3"/>
      <c r="N935" s="32">
        <v>43177</v>
      </c>
      <c r="O935" s="16">
        <f t="shared" si="48"/>
        <v>14</v>
      </c>
      <c r="P935" s="17">
        <f>COUNTIF($X:$X,X935)</f>
        <v>46</v>
      </c>
      <c r="Q935" s="17">
        <f>VLOOKUP("M"&amp;TEXT(G935,"0"),Punten!$A$1:$D$40,4,FALSE)</f>
        <v>4</v>
      </c>
      <c r="R935" s="17">
        <f>VLOOKUP("M"&amp;TEXT(H935,"0"),Punten!$A$1:$D$40,4,FALSE)</f>
        <v>4</v>
      </c>
      <c r="S935" s="17">
        <f>VLOOKUP("M"&amp;TEXT(I935,"0"),Punten!$A$1:$D$40,4,FALSE)</f>
        <v>5</v>
      </c>
      <c r="T935" s="17">
        <f>VLOOKUP("K"&amp;TEXT(K935,"0"),Punten!$A$1:$D$40,4,FALSE)</f>
        <v>0</v>
      </c>
      <c r="U935" s="17">
        <f>VLOOKUP("H"&amp;TEXT(L935,"0"),Punten!$A$1:$D$49,4,FALSE)</f>
        <v>0</v>
      </c>
      <c r="V935" s="17">
        <f>VLOOKUP("F"&amp;TEXT(M935,"0"),Punten!$A$1:$D$39,4,FALSE)</f>
        <v>0</v>
      </c>
      <c r="W935" s="17">
        <f t="shared" si="46"/>
        <v>13</v>
      </c>
      <c r="X935" s="17" t="str">
        <f t="shared" si="47"/>
        <v>43177B11</v>
      </c>
      <c r="Y935" s="17" t="e">
        <f>VLOOKUP(A935,'Klasse omschrijving'!$A$1:$B$44,2,FALSE)</f>
        <v>#N/A</v>
      </c>
    </row>
    <row r="936" spans="1:25" ht="14.4" x14ac:dyDescent="0.3">
      <c r="A936" s="3" t="s">
        <v>532</v>
      </c>
      <c r="B936" s="3">
        <v>53191</v>
      </c>
      <c r="C936" s="3" t="s">
        <v>121</v>
      </c>
      <c r="D936" s="3" t="s">
        <v>1183</v>
      </c>
      <c r="E936" s="18">
        <v>39276</v>
      </c>
      <c r="F936" s="3" t="s">
        <v>73</v>
      </c>
      <c r="G936" s="3">
        <v>5</v>
      </c>
      <c r="H936" s="3">
        <v>5</v>
      </c>
      <c r="I936" s="3">
        <v>4</v>
      </c>
      <c r="J936" s="3"/>
      <c r="K936" s="3"/>
      <c r="L936" s="3"/>
      <c r="M936" s="3"/>
      <c r="N936" s="32">
        <v>43177</v>
      </c>
      <c r="O936" s="16">
        <f t="shared" si="48"/>
        <v>14</v>
      </c>
      <c r="P936" s="17">
        <f>COUNTIF($X:$X,X936)</f>
        <v>46</v>
      </c>
      <c r="Q936" s="17">
        <f>VLOOKUP("M"&amp;TEXT(G936,"0"),Punten!$A$1:$D$40,4,FALSE)</f>
        <v>4</v>
      </c>
      <c r="R936" s="17">
        <f>VLOOKUP("M"&amp;TEXT(H936,"0"),Punten!$A$1:$D$40,4,FALSE)</f>
        <v>4</v>
      </c>
      <c r="S936" s="17">
        <f>VLOOKUP("M"&amp;TEXT(I936,"0"),Punten!$A$1:$D$40,4,FALSE)</f>
        <v>5</v>
      </c>
      <c r="T936" s="17">
        <f>VLOOKUP("K"&amp;TEXT(K936,"0"),Punten!$A$1:$D$40,4,FALSE)</f>
        <v>0</v>
      </c>
      <c r="U936" s="17">
        <f>VLOOKUP("H"&amp;TEXT(L936,"0"),Punten!$A$1:$D$49,4,FALSE)</f>
        <v>0</v>
      </c>
      <c r="V936" s="17">
        <f>VLOOKUP("F"&amp;TEXT(M936,"0"),Punten!$A$1:$D$39,4,FALSE)</f>
        <v>0</v>
      </c>
      <c r="W936" s="17">
        <f t="shared" si="46"/>
        <v>13</v>
      </c>
      <c r="X936" s="17" t="str">
        <f t="shared" si="47"/>
        <v>43177B11</v>
      </c>
      <c r="Y936" s="17" t="e">
        <f>VLOOKUP(A936,'Klasse omschrijving'!$A$1:$B$44,2,FALSE)</f>
        <v>#N/A</v>
      </c>
    </row>
    <row r="937" spans="1:25" ht="14.4" x14ac:dyDescent="0.3">
      <c r="A937" s="3" t="s">
        <v>532</v>
      </c>
      <c r="B937" s="3">
        <v>45064</v>
      </c>
      <c r="C937" s="3" t="s">
        <v>105</v>
      </c>
      <c r="D937" s="3" t="s">
        <v>707</v>
      </c>
      <c r="E937" s="18">
        <v>39155</v>
      </c>
      <c r="F937" s="3" t="s">
        <v>371</v>
      </c>
      <c r="G937" s="3">
        <v>3</v>
      </c>
      <c r="H937" s="3">
        <v>5</v>
      </c>
      <c r="I937" s="3">
        <v>5</v>
      </c>
      <c r="J937" s="3"/>
      <c r="K937" s="3"/>
      <c r="L937" s="3"/>
      <c r="M937" s="3"/>
      <c r="N937" s="32">
        <v>43177</v>
      </c>
      <c r="O937" s="16">
        <f t="shared" si="48"/>
        <v>13</v>
      </c>
      <c r="P937" s="17">
        <f>COUNTIF($X:$X,X937)</f>
        <v>46</v>
      </c>
      <c r="Q937" s="17">
        <f>VLOOKUP("M"&amp;TEXT(G937,"0"),Punten!$A$1:$D$40,4,FALSE)</f>
        <v>6</v>
      </c>
      <c r="R937" s="17">
        <f>VLOOKUP("M"&amp;TEXT(H937,"0"),Punten!$A$1:$D$40,4,FALSE)</f>
        <v>4</v>
      </c>
      <c r="S937" s="17">
        <f>VLOOKUP("M"&amp;TEXT(I937,"0"),Punten!$A$1:$D$40,4,FALSE)</f>
        <v>4</v>
      </c>
      <c r="T937" s="17">
        <f>VLOOKUP("K"&amp;TEXT(K937,"0"),Punten!$A$1:$D$40,4,FALSE)</f>
        <v>0</v>
      </c>
      <c r="U937" s="17">
        <f>VLOOKUP("H"&amp;TEXT(L937,"0"),Punten!$A$1:$D$49,4,FALSE)</f>
        <v>0</v>
      </c>
      <c r="V937" s="17">
        <f>VLOOKUP("F"&amp;TEXT(M937,"0"),Punten!$A$1:$D$39,4,FALSE)</f>
        <v>0</v>
      </c>
      <c r="W937" s="17">
        <f t="shared" si="46"/>
        <v>14</v>
      </c>
      <c r="X937" s="17" t="str">
        <f t="shared" si="47"/>
        <v>43177B11</v>
      </c>
      <c r="Y937" s="17" t="e">
        <f>VLOOKUP(A937,'Klasse omschrijving'!$A$1:$B$44,2,FALSE)</f>
        <v>#N/A</v>
      </c>
    </row>
    <row r="938" spans="1:25" ht="14.4" x14ac:dyDescent="0.3">
      <c r="A938" s="3" t="s">
        <v>532</v>
      </c>
      <c r="B938" s="3">
        <v>2377</v>
      </c>
      <c r="C938" s="3" t="s">
        <v>135</v>
      </c>
      <c r="D938" s="3" t="s">
        <v>1184</v>
      </c>
      <c r="E938" s="18">
        <v>39296</v>
      </c>
      <c r="F938" s="3" t="s">
        <v>78</v>
      </c>
      <c r="G938" s="3">
        <v>5</v>
      </c>
      <c r="H938" s="3">
        <v>5</v>
      </c>
      <c r="I938" s="3">
        <v>5</v>
      </c>
      <c r="J938" s="3"/>
      <c r="K938" s="3"/>
      <c r="L938" s="3"/>
      <c r="M938" s="3"/>
      <c r="N938" s="32">
        <v>43177</v>
      </c>
      <c r="O938" s="16">
        <f t="shared" si="48"/>
        <v>15</v>
      </c>
      <c r="P938" s="17">
        <f>COUNTIF($X:$X,X938)</f>
        <v>46</v>
      </c>
      <c r="Q938" s="17">
        <f>VLOOKUP("M"&amp;TEXT(G938,"0"),Punten!$A$1:$D$40,4,FALSE)</f>
        <v>4</v>
      </c>
      <c r="R938" s="17">
        <f>VLOOKUP("M"&amp;TEXT(H938,"0"),Punten!$A$1:$D$40,4,FALSE)</f>
        <v>4</v>
      </c>
      <c r="S938" s="17">
        <f>VLOOKUP("M"&amp;TEXT(I938,"0"),Punten!$A$1:$D$40,4,FALSE)</f>
        <v>4</v>
      </c>
      <c r="T938" s="17">
        <f>VLOOKUP("K"&amp;TEXT(K938,"0"),Punten!$A$1:$D$40,4,FALSE)</f>
        <v>0</v>
      </c>
      <c r="U938" s="17">
        <f>VLOOKUP("H"&amp;TEXT(L938,"0"),Punten!$A$1:$D$49,4,FALSE)</f>
        <v>0</v>
      </c>
      <c r="V938" s="17">
        <f>VLOOKUP("F"&amp;TEXT(M938,"0"),Punten!$A$1:$D$39,4,FALSE)</f>
        <v>0</v>
      </c>
      <c r="W938" s="17">
        <f t="shared" si="46"/>
        <v>12</v>
      </c>
      <c r="X938" s="17" t="str">
        <f t="shared" si="47"/>
        <v>43177B11</v>
      </c>
      <c r="Y938" s="17" t="e">
        <f>VLOOKUP(A938,'Klasse omschrijving'!$A$1:$B$44,2,FALSE)</f>
        <v>#N/A</v>
      </c>
    </row>
    <row r="939" spans="1:25" ht="14.4" x14ac:dyDescent="0.3">
      <c r="A939" s="3" t="s">
        <v>532</v>
      </c>
      <c r="B939" s="3">
        <v>44151</v>
      </c>
      <c r="C939" s="3" t="s">
        <v>87</v>
      </c>
      <c r="D939" s="3" t="s">
        <v>500</v>
      </c>
      <c r="E939" s="18">
        <v>39293</v>
      </c>
      <c r="F939" s="3" t="s">
        <v>71</v>
      </c>
      <c r="G939" s="3">
        <v>5</v>
      </c>
      <c r="H939" s="3">
        <v>5</v>
      </c>
      <c r="I939" s="3">
        <v>5</v>
      </c>
      <c r="J939" s="3"/>
      <c r="K939" s="3"/>
      <c r="L939" s="3"/>
      <c r="M939" s="3"/>
      <c r="N939" s="32">
        <v>43177</v>
      </c>
      <c r="O939" s="16">
        <f t="shared" si="48"/>
        <v>15</v>
      </c>
      <c r="P939" s="17">
        <f>COUNTIF($X:$X,X939)</f>
        <v>46</v>
      </c>
      <c r="Q939" s="17">
        <f>VLOOKUP("M"&amp;TEXT(G939,"0"),Punten!$A$1:$D$40,4,FALSE)</f>
        <v>4</v>
      </c>
      <c r="R939" s="17">
        <f>VLOOKUP("M"&amp;TEXT(H939,"0"),Punten!$A$1:$D$40,4,FALSE)</f>
        <v>4</v>
      </c>
      <c r="S939" s="17">
        <f>VLOOKUP("M"&amp;TEXT(I939,"0"),Punten!$A$1:$D$40,4,FALSE)</f>
        <v>4</v>
      </c>
      <c r="T939" s="17">
        <f>VLOOKUP("K"&amp;TEXT(K939,"0"),Punten!$A$1:$D$40,4,FALSE)</f>
        <v>0</v>
      </c>
      <c r="U939" s="17">
        <f>VLOOKUP("H"&amp;TEXT(L939,"0"),Punten!$A$1:$D$49,4,FALSE)</f>
        <v>0</v>
      </c>
      <c r="V939" s="17">
        <f>VLOOKUP("F"&amp;TEXT(M939,"0"),Punten!$A$1:$D$39,4,FALSE)</f>
        <v>0</v>
      </c>
      <c r="W939" s="17">
        <f t="shared" si="46"/>
        <v>12</v>
      </c>
      <c r="X939" s="17" t="str">
        <f t="shared" si="47"/>
        <v>43177B11</v>
      </c>
      <c r="Y939" s="17" t="e">
        <f>VLOOKUP(A939,'Klasse omschrijving'!$A$1:$B$44,2,FALSE)</f>
        <v>#N/A</v>
      </c>
    </row>
    <row r="940" spans="1:25" ht="14.4" x14ac:dyDescent="0.3">
      <c r="A940" s="3" t="s">
        <v>532</v>
      </c>
      <c r="B940" s="3">
        <v>44394</v>
      </c>
      <c r="C940" s="3" t="s">
        <v>69</v>
      </c>
      <c r="D940" s="3" t="s">
        <v>513</v>
      </c>
      <c r="E940" s="18">
        <v>39321</v>
      </c>
      <c r="F940" s="3" t="s">
        <v>89</v>
      </c>
      <c r="G940" s="3">
        <v>6</v>
      </c>
      <c r="H940" s="3">
        <v>5</v>
      </c>
      <c r="I940" s="3">
        <v>5</v>
      </c>
      <c r="J940" s="3"/>
      <c r="K940" s="3"/>
      <c r="L940" s="3"/>
      <c r="M940" s="3"/>
      <c r="N940" s="32">
        <v>43177</v>
      </c>
      <c r="O940" s="16">
        <f t="shared" si="48"/>
        <v>16</v>
      </c>
      <c r="P940" s="17">
        <f>COUNTIF($X:$X,X940)</f>
        <v>46</v>
      </c>
      <c r="Q940" s="17">
        <f>VLOOKUP("M"&amp;TEXT(G940,"0"),Punten!$A$1:$D$40,4,FALSE)</f>
        <v>3</v>
      </c>
      <c r="R940" s="17">
        <f>VLOOKUP("M"&amp;TEXT(H940,"0"),Punten!$A$1:$D$40,4,FALSE)</f>
        <v>4</v>
      </c>
      <c r="S940" s="17">
        <f>VLOOKUP("M"&amp;TEXT(I940,"0"),Punten!$A$1:$D$40,4,FALSE)</f>
        <v>4</v>
      </c>
      <c r="T940" s="17">
        <f>VLOOKUP("K"&amp;TEXT(K940,"0"),Punten!$A$1:$D$40,4,FALSE)</f>
        <v>0</v>
      </c>
      <c r="U940" s="17">
        <f>VLOOKUP("H"&amp;TEXT(L940,"0"),Punten!$A$1:$D$49,4,FALSE)</f>
        <v>0</v>
      </c>
      <c r="V940" s="17">
        <f>VLOOKUP("F"&amp;TEXT(M940,"0"),Punten!$A$1:$D$39,4,FALSE)</f>
        <v>0</v>
      </c>
      <c r="W940" s="17">
        <f t="shared" si="46"/>
        <v>11</v>
      </c>
      <c r="X940" s="17" t="str">
        <f t="shared" si="47"/>
        <v>43177B11</v>
      </c>
      <c r="Y940" s="17" t="e">
        <f>VLOOKUP(A940,'Klasse omschrijving'!$A$1:$B$44,2,FALSE)</f>
        <v>#N/A</v>
      </c>
    </row>
    <row r="941" spans="1:25" ht="14.4" x14ac:dyDescent="0.3">
      <c r="A941" s="3" t="s">
        <v>532</v>
      </c>
      <c r="B941" s="3">
        <v>45023</v>
      </c>
      <c r="C941" s="3" t="s">
        <v>157</v>
      </c>
      <c r="D941" s="3" t="s">
        <v>830</v>
      </c>
      <c r="E941" s="18">
        <v>39386</v>
      </c>
      <c r="F941" s="3" t="s">
        <v>75</v>
      </c>
      <c r="G941" s="3">
        <v>5</v>
      </c>
      <c r="H941" s="3">
        <v>6</v>
      </c>
      <c r="I941" s="3">
        <v>5</v>
      </c>
      <c r="J941" s="3"/>
      <c r="K941" s="3"/>
      <c r="L941" s="3"/>
      <c r="M941" s="3"/>
      <c r="N941" s="32">
        <v>43177</v>
      </c>
      <c r="O941" s="16">
        <f t="shared" si="48"/>
        <v>16</v>
      </c>
      <c r="P941" s="17">
        <f>COUNTIF($X:$X,X941)</f>
        <v>46</v>
      </c>
      <c r="Q941" s="17">
        <f>VLOOKUP("M"&amp;TEXT(G941,"0"),Punten!$A$1:$D$40,4,FALSE)</f>
        <v>4</v>
      </c>
      <c r="R941" s="17">
        <f>VLOOKUP("M"&amp;TEXT(H941,"0"),Punten!$A$1:$D$40,4,FALSE)</f>
        <v>3</v>
      </c>
      <c r="S941" s="17">
        <f>VLOOKUP("M"&amp;TEXT(I941,"0"),Punten!$A$1:$D$40,4,FALSE)</f>
        <v>4</v>
      </c>
      <c r="T941" s="17">
        <f>VLOOKUP("K"&amp;TEXT(K941,"0"),Punten!$A$1:$D$40,4,FALSE)</f>
        <v>0</v>
      </c>
      <c r="U941" s="17">
        <f>VLOOKUP("H"&amp;TEXT(L941,"0"),Punten!$A$1:$D$49,4,FALSE)</f>
        <v>0</v>
      </c>
      <c r="V941" s="17">
        <f>VLOOKUP("F"&amp;TEXT(M941,"0"),Punten!$A$1:$D$39,4,FALSE)</f>
        <v>0</v>
      </c>
      <c r="W941" s="17">
        <f t="shared" si="46"/>
        <v>11</v>
      </c>
      <c r="X941" s="17" t="str">
        <f t="shared" si="47"/>
        <v>43177B11</v>
      </c>
      <c r="Y941" s="17" t="e">
        <f>VLOOKUP(A941,'Klasse omschrijving'!$A$1:$B$44,2,FALSE)</f>
        <v>#N/A</v>
      </c>
    </row>
    <row r="942" spans="1:25" ht="14.4" x14ac:dyDescent="0.3">
      <c r="A942" s="3" t="s">
        <v>532</v>
      </c>
      <c r="B942" s="3">
        <v>47408</v>
      </c>
      <c r="C942" s="3" t="s">
        <v>646</v>
      </c>
      <c r="D942" s="3" t="s">
        <v>702</v>
      </c>
      <c r="E942" s="18">
        <v>39443</v>
      </c>
      <c r="F942" s="3" t="s">
        <v>89</v>
      </c>
      <c r="G942" s="3">
        <v>6</v>
      </c>
      <c r="H942" s="3">
        <v>6</v>
      </c>
      <c r="I942" s="3">
        <v>5</v>
      </c>
      <c r="J942" s="3"/>
      <c r="K942" s="3"/>
      <c r="L942" s="3"/>
      <c r="M942" s="3"/>
      <c r="N942" s="32">
        <v>43177</v>
      </c>
      <c r="O942" s="16">
        <f t="shared" si="48"/>
        <v>17</v>
      </c>
      <c r="P942" s="17">
        <f>COUNTIF($X:$X,X942)</f>
        <v>46</v>
      </c>
      <c r="Q942" s="17">
        <f>VLOOKUP("M"&amp;TEXT(G942,"0"),Punten!$A$1:$D$40,4,FALSE)</f>
        <v>3</v>
      </c>
      <c r="R942" s="17">
        <f>VLOOKUP("M"&amp;TEXT(H942,"0"),Punten!$A$1:$D$40,4,FALSE)</f>
        <v>3</v>
      </c>
      <c r="S942" s="17">
        <f>VLOOKUP("M"&amp;TEXT(I942,"0"),Punten!$A$1:$D$40,4,FALSE)</f>
        <v>4</v>
      </c>
      <c r="T942" s="17">
        <f>VLOOKUP("K"&amp;TEXT(K942,"0"),Punten!$A$1:$D$40,4,FALSE)</f>
        <v>0</v>
      </c>
      <c r="U942" s="17">
        <f>VLOOKUP("H"&amp;TEXT(L942,"0"),Punten!$A$1:$D$49,4,FALSE)</f>
        <v>0</v>
      </c>
      <c r="V942" s="17">
        <f>VLOOKUP("F"&amp;TEXT(M942,"0"),Punten!$A$1:$D$39,4,FALSE)</f>
        <v>0</v>
      </c>
      <c r="W942" s="17">
        <f t="shared" si="46"/>
        <v>10</v>
      </c>
      <c r="X942" s="17" t="str">
        <f t="shared" si="47"/>
        <v>43177B11</v>
      </c>
      <c r="Y942" s="17" t="e">
        <f>VLOOKUP(A942,'Klasse omschrijving'!$A$1:$B$44,2,FALSE)</f>
        <v>#N/A</v>
      </c>
    </row>
    <row r="943" spans="1:25" ht="14.4" x14ac:dyDescent="0.3">
      <c r="A943" s="3" t="s">
        <v>532</v>
      </c>
      <c r="B943" s="3">
        <v>50213</v>
      </c>
      <c r="C943" s="3" t="s">
        <v>159</v>
      </c>
      <c r="D943" s="3" t="s">
        <v>836</v>
      </c>
      <c r="E943" s="18">
        <v>39163</v>
      </c>
      <c r="F943" s="3" t="s">
        <v>73</v>
      </c>
      <c r="G943" s="3">
        <v>6</v>
      </c>
      <c r="H943" s="3">
        <v>6</v>
      </c>
      <c r="I943" s="3">
        <v>5</v>
      </c>
      <c r="J943" s="3"/>
      <c r="K943" s="3"/>
      <c r="L943" s="3"/>
      <c r="M943" s="3"/>
      <c r="N943" s="32">
        <v>43177</v>
      </c>
      <c r="O943" s="16">
        <f t="shared" si="48"/>
        <v>17</v>
      </c>
      <c r="P943" s="17">
        <f>COUNTIF($X:$X,X943)</f>
        <v>46</v>
      </c>
      <c r="Q943" s="17">
        <f>VLOOKUP("M"&amp;TEXT(G943,"0"),Punten!$A$1:$D$40,4,FALSE)</f>
        <v>3</v>
      </c>
      <c r="R943" s="17">
        <f>VLOOKUP("M"&amp;TEXT(H943,"0"),Punten!$A$1:$D$40,4,FALSE)</f>
        <v>3</v>
      </c>
      <c r="S943" s="17">
        <f>VLOOKUP("M"&amp;TEXT(I943,"0"),Punten!$A$1:$D$40,4,FALSE)</f>
        <v>4</v>
      </c>
      <c r="T943" s="17">
        <f>VLOOKUP("K"&amp;TEXT(K943,"0"),Punten!$A$1:$D$40,4,FALSE)</f>
        <v>0</v>
      </c>
      <c r="U943" s="17">
        <f>VLOOKUP("H"&amp;TEXT(L943,"0"),Punten!$A$1:$D$49,4,FALSE)</f>
        <v>0</v>
      </c>
      <c r="V943" s="17">
        <f>VLOOKUP("F"&amp;TEXT(M943,"0"),Punten!$A$1:$D$39,4,FALSE)</f>
        <v>0</v>
      </c>
      <c r="W943" s="17">
        <f t="shared" si="46"/>
        <v>10</v>
      </c>
      <c r="X943" s="17" t="str">
        <f t="shared" si="47"/>
        <v>43177B11</v>
      </c>
      <c r="Y943" s="17" t="e">
        <f>VLOOKUP(A943,'Klasse omschrijving'!$A$1:$B$44,2,FALSE)</f>
        <v>#N/A</v>
      </c>
    </row>
    <row r="944" spans="1:25" ht="14.4" x14ac:dyDescent="0.3">
      <c r="A944" s="3" t="s">
        <v>532</v>
      </c>
      <c r="B944" s="3">
        <v>2240</v>
      </c>
      <c r="C944" s="3" t="s">
        <v>510</v>
      </c>
      <c r="D944" s="3" t="s">
        <v>511</v>
      </c>
      <c r="E944" s="18">
        <v>39364</v>
      </c>
      <c r="F944" s="3" t="s">
        <v>78</v>
      </c>
      <c r="G944" s="3">
        <v>6</v>
      </c>
      <c r="H944" s="3">
        <v>5</v>
      </c>
      <c r="I944" s="3">
        <v>6</v>
      </c>
      <c r="J944" s="3"/>
      <c r="K944" s="3"/>
      <c r="L944" s="3"/>
      <c r="M944" s="3"/>
      <c r="N944" s="32">
        <v>43177</v>
      </c>
      <c r="O944" s="16">
        <f t="shared" si="48"/>
        <v>17</v>
      </c>
      <c r="P944" s="17">
        <f>COUNTIF($X:$X,X944)</f>
        <v>46</v>
      </c>
      <c r="Q944" s="17">
        <f>VLOOKUP("M"&amp;TEXT(G944,"0"),Punten!$A$1:$D$40,4,FALSE)</f>
        <v>3</v>
      </c>
      <c r="R944" s="17">
        <f>VLOOKUP("M"&amp;TEXT(H944,"0"),Punten!$A$1:$D$40,4,FALSE)</f>
        <v>4</v>
      </c>
      <c r="S944" s="17">
        <f>VLOOKUP("M"&amp;TEXT(I944,"0"),Punten!$A$1:$D$40,4,FALSE)</f>
        <v>3</v>
      </c>
      <c r="T944" s="17">
        <f>VLOOKUP("K"&amp;TEXT(K944,"0"),Punten!$A$1:$D$40,4,FALSE)</f>
        <v>0</v>
      </c>
      <c r="U944" s="17">
        <f>VLOOKUP("H"&amp;TEXT(L944,"0"),Punten!$A$1:$D$49,4,FALSE)</f>
        <v>0</v>
      </c>
      <c r="V944" s="17">
        <f>VLOOKUP("F"&amp;TEXT(M944,"0"),Punten!$A$1:$D$39,4,FALSE)</f>
        <v>0</v>
      </c>
      <c r="W944" s="17">
        <f t="shared" si="46"/>
        <v>10</v>
      </c>
      <c r="X944" s="17" t="str">
        <f t="shared" si="47"/>
        <v>43177B11</v>
      </c>
      <c r="Y944" s="17" t="e">
        <f>VLOOKUP(A944,'Klasse omschrijving'!$A$1:$B$44,2,FALSE)</f>
        <v>#N/A</v>
      </c>
    </row>
    <row r="945" spans="1:25" ht="14.4" x14ac:dyDescent="0.3">
      <c r="A945" s="3" t="s">
        <v>532</v>
      </c>
      <c r="B945" s="3">
        <v>49486</v>
      </c>
      <c r="C945" s="3" t="s">
        <v>178</v>
      </c>
      <c r="D945" s="3" t="s">
        <v>835</v>
      </c>
      <c r="E945" s="18">
        <v>39192</v>
      </c>
      <c r="F945" s="3" t="s">
        <v>71</v>
      </c>
      <c r="G945" s="3">
        <v>5</v>
      </c>
      <c r="H945" s="3">
        <v>6</v>
      </c>
      <c r="I945" s="3">
        <v>6</v>
      </c>
      <c r="J945" s="3"/>
      <c r="K945" s="3"/>
      <c r="L945" s="3"/>
      <c r="M945" s="3"/>
      <c r="N945" s="32">
        <v>43177</v>
      </c>
      <c r="O945" s="16">
        <f t="shared" si="48"/>
        <v>17</v>
      </c>
      <c r="P945" s="17">
        <f>COUNTIF($X:$X,X945)</f>
        <v>46</v>
      </c>
      <c r="Q945" s="17">
        <f>VLOOKUP("M"&amp;TEXT(G945,"0"),Punten!$A$1:$D$40,4,FALSE)</f>
        <v>4</v>
      </c>
      <c r="R945" s="17">
        <f>VLOOKUP("M"&amp;TEXT(H945,"0"),Punten!$A$1:$D$40,4,FALSE)</f>
        <v>3</v>
      </c>
      <c r="S945" s="17">
        <f>VLOOKUP("M"&amp;TEXT(I945,"0"),Punten!$A$1:$D$40,4,FALSE)</f>
        <v>3</v>
      </c>
      <c r="T945" s="17">
        <f>VLOOKUP("K"&amp;TEXT(K945,"0"),Punten!$A$1:$D$40,4,FALSE)</f>
        <v>0</v>
      </c>
      <c r="U945" s="17">
        <f>VLOOKUP("H"&amp;TEXT(L945,"0"),Punten!$A$1:$D$49,4,FALSE)</f>
        <v>0</v>
      </c>
      <c r="V945" s="17">
        <f>VLOOKUP("F"&amp;TEXT(M945,"0"),Punten!$A$1:$D$39,4,FALSE)</f>
        <v>0</v>
      </c>
      <c r="W945" s="17">
        <f t="shared" si="46"/>
        <v>10</v>
      </c>
      <c r="X945" s="17" t="str">
        <f t="shared" si="47"/>
        <v>43177B11</v>
      </c>
      <c r="Y945" s="17" t="e">
        <f>VLOOKUP(A945,'Klasse omschrijving'!$A$1:$B$44,2,FALSE)</f>
        <v>#N/A</v>
      </c>
    </row>
    <row r="946" spans="1:25" ht="14.4" x14ac:dyDescent="0.3">
      <c r="A946" s="3" t="s">
        <v>532</v>
      </c>
      <c r="B946" s="3">
        <v>47050</v>
      </c>
      <c r="C946" s="3" t="s">
        <v>980</v>
      </c>
      <c r="D946" s="3" t="s">
        <v>1028</v>
      </c>
      <c r="E946" s="18">
        <v>39323</v>
      </c>
      <c r="F946" s="3" t="s">
        <v>161</v>
      </c>
      <c r="G946" s="3">
        <v>6</v>
      </c>
      <c r="H946" s="3">
        <v>6</v>
      </c>
      <c r="I946" s="3">
        <v>6</v>
      </c>
      <c r="J946" s="3"/>
      <c r="K946" s="3"/>
      <c r="L946" s="3"/>
      <c r="M946" s="3"/>
      <c r="N946" s="32">
        <v>43177</v>
      </c>
      <c r="O946" s="16">
        <f t="shared" si="48"/>
        <v>18</v>
      </c>
      <c r="P946" s="17">
        <f>COUNTIF($X:$X,X946)</f>
        <v>46</v>
      </c>
      <c r="Q946" s="17">
        <f>VLOOKUP("M"&amp;TEXT(G946,"0"),Punten!$A$1:$D$40,4,FALSE)</f>
        <v>3</v>
      </c>
      <c r="R946" s="17">
        <f>VLOOKUP("M"&amp;TEXT(H946,"0"),Punten!$A$1:$D$40,4,FALSE)</f>
        <v>3</v>
      </c>
      <c r="S946" s="17">
        <f>VLOOKUP("M"&amp;TEXT(I946,"0"),Punten!$A$1:$D$40,4,FALSE)</f>
        <v>3</v>
      </c>
      <c r="T946" s="17">
        <f>VLOOKUP("K"&amp;TEXT(K946,"0"),Punten!$A$1:$D$40,4,FALSE)</f>
        <v>0</v>
      </c>
      <c r="U946" s="17">
        <f>VLOOKUP("H"&amp;TEXT(L946,"0"),Punten!$A$1:$D$49,4,FALSE)</f>
        <v>0</v>
      </c>
      <c r="V946" s="17">
        <f>VLOOKUP("F"&amp;TEXT(M946,"0"),Punten!$A$1:$D$39,4,FALSE)</f>
        <v>0</v>
      </c>
      <c r="W946" s="17">
        <f t="shared" si="46"/>
        <v>9</v>
      </c>
      <c r="X946" s="17" t="str">
        <f t="shared" si="47"/>
        <v>43177B11</v>
      </c>
      <c r="Y946" s="17" t="e">
        <f>VLOOKUP(A946,'Klasse omschrijving'!$A$1:$B$44,2,FALSE)</f>
        <v>#N/A</v>
      </c>
    </row>
    <row r="947" spans="1:25" ht="14.4" x14ac:dyDescent="0.3">
      <c r="A947" s="3" t="s">
        <v>532</v>
      </c>
      <c r="B947" s="3">
        <v>45024</v>
      </c>
      <c r="C947" s="3" t="s">
        <v>741</v>
      </c>
      <c r="D947" s="3" t="s">
        <v>828</v>
      </c>
      <c r="E947" s="18">
        <v>39319</v>
      </c>
      <c r="F947" s="3" t="s">
        <v>75</v>
      </c>
      <c r="G947" s="3">
        <v>6</v>
      </c>
      <c r="H947" s="3">
        <v>6</v>
      </c>
      <c r="I947" s="3">
        <v>6</v>
      </c>
      <c r="J947" s="3"/>
      <c r="K947" s="3"/>
      <c r="L947" s="3"/>
      <c r="M947" s="3"/>
      <c r="N947" s="32">
        <v>43177</v>
      </c>
      <c r="O947" s="16">
        <f t="shared" si="48"/>
        <v>18</v>
      </c>
      <c r="P947" s="17">
        <f>COUNTIF($X:$X,X947)</f>
        <v>46</v>
      </c>
      <c r="Q947" s="17">
        <f>VLOOKUP("M"&amp;TEXT(G947,"0"),Punten!$A$1:$D$40,4,FALSE)</f>
        <v>3</v>
      </c>
      <c r="R947" s="17">
        <f>VLOOKUP("M"&amp;TEXT(H947,"0"),Punten!$A$1:$D$40,4,FALSE)</f>
        <v>3</v>
      </c>
      <c r="S947" s="17">
        <f>VLOOKUP("M"&amp;TEXT(I947,"0"),Punten!$A$1:$D$40,4,FALSE)</f>
        <v>3</v>
      </c>
      <c r="T947" s="17">
        <f>VLOOKUP("K"&amp;TEXT(K947,"0"),Punten!$A$1:$D$40,4,FALSE)</f>
        <v>0</v>
      </c>
      <c r="U947" s="17">
        <f>VLOOKUP("H"&amp;TEXT(L947,"0"),Punten!$A$1:$D$49,4,FALSE)</f>
        <v>0</v>
      </c>
      <c r="V947" s="17">
        <f>VLOOKUP("F"&amp;TEXT(M947,"0"),Punten!$A$1:$D$39,4,FALSE)</f>
        <v>0</v>
      </c>
      <c r="W947" s="17">
        <f t="shared" si="46"/>
        <v>9</v>
      </c>
      <c r="X947" s="17" t="str">
        <f t="shared" si="47"/>
        <v>43177B11</v>
      </c>
      <c r="Y947" s="17" t="e">
        <f>VLOOKUP(A947,'Klasse omschrijving'!$A$1:$B$44,2,FALSE)</f>
        <v>#N/A</v>
      </c>
    </row>
    <row r="948" spans="1:25" ht="14.4" x14ac:dyDescent="0.3">
      <c r="A948" s="3" t="s">
        <v>36</v>
      </c>
      <c r="B948" s="3">
        <v>50203</v>
      </c>
      <c r="C948" s="3" t="s">
        <v>82</v>
      </c>
      <c r="D948" s="3" t="s">
        <v>718</v>
      </c>
      <c r="E948" s="18">
        <v>38767</v>
      </c>
      <c r="F948" s="3" t="s">
        <v>1038</v>
      </c>
      <c r="G948" s="3">
        <v>1</v>
      </c>
      <c r="H948" s="3">
        <v>8</v>
      </c>
      <c r="I948" s="3">
        <v>1</v>
      </c>
      <c r="J948" s="3"/>
      <c r="K948" s="3">
        <v>1</v>
      </c>
      <c r="L948" s="3">
        <v>1</v>
      </c>
      <c r="M948" s="3">
        <v>1</v>
      </c>
      <c r="N948" s="32">
        <v>43177</v>
      </c>
      <c r="O948" s="16">
        <f t="shared" si="48"/>
        <v>10</v>
      </c>
      <c r="P948" s="17">
        <f>COUNTIF($X:$X,X948)</f>
        <v>51</v>
      </c>
      <c r="Q948" s="17">
        <f>VLOOKUP("M"&amp;TEXT(G948,"0"),Punten!$A$1:$D$40,4,FALSE)</f>
        <v>8</v>
      </c>
      <c r="R948" s="17">
        <f>VLOOKUP("M"&amp;TEXT(H948,"0"),Punten!$A$1:$D$40,4,FALSE)</f>
        <v>1</v>
      </c>
      <c r="S948" s="17">
        <f>VLOOKUP("M"&amp;TEXT(I948,"0"),Punten!$A$1:$D$40,4,FALSE)</f>
        <v>8</v>
      </c>
      <c r="T948" s="17">
        <f>VLOOKUP("K"&amp;TEXT(K948,"0"),Punten!$A$1:$D$40,4,FALSE)</f>
        <v>5</v>
      </c>
      <c r="U948" s="17">
        <f>VLOOKUP("H"&amp;TEXT(L948,"0"),Punten!$A$1:$D$49,4,FALSE)</f>
        <v>5</v>
      </c>
      <c r="V948" s="17">
        <f>VLOOKUP("F"&amp;TEXT(M948,"0"),Punten!$A$1:$D$39,4,FALSE)</f>
        <v>50</v>
      </c>
      <c r="W948" s="17">
        <f t="shared" si="46"/>
        <v>77</v>
      </c>
      <c r="X948" s="17" t="str">
        <f t="shared" si="47"/>
        <v>43177B12</v>
      </c>
      <c r="Y948" s="17" t="str">
        <f>VLOOKUP(A948,'Klasse omschrijving'!$A$1:$B$44,2,FALSE)</f>
        <v>Boys 12 jaar</v>
      </c>
    </row>
    <row r="949" spans="1:25" ht="14.4" x14ac:dyDescent="0.3">
      <c r="A949" s="3" t="s">
        <v>36</v>
      </c>
      <c r="B949" s="3">
        <v>48097</v>
      </c>
      <c r="C949" s="3" t="s">
        <v>109</v>
      </c>
      <c r="D949" s="3" t="s">
        <v>573</v>
      </c>
      <c r="E949" s="18">
        <v>38866</v>
      </c>
      <c r="F949" s="3" t="s">
        <v>1035</v>
      </c>
      <c r="G949" s="3">
        <v>1</v>
      </c>
      <c r="H949" s="3">
        <v>1</v>
      </c>
      <c r="I949" s="3">
        <v>1</v>
      </c>
      <c r="J949" s="3"/>
      <c r="K949" s="3">
        <v>2</v>
      </c>
      <c r="L949" s="3">
        <v>1</v>
      </c>
      <c r="M949" s="3">
        <v>2</v>
      </c>
      <c r="N949" s="32">
        <v>43177</v>
      </c>
      <c r="O949" s="16">
        <f t="shared" si="48"/>
        <v>3</v>
      </c>
      <c r="P949" s="17">
        <f>COUNTIF($X:$X,X949)</f>
        <v>51</v>
      </c>
      <c r="Q949" s="17">
        <f>VLOOKUP("M"&amp;TEXT(G949,"0"),Punten!$A$1:$D$40,4,FALSE)</f>
        <v>8</v>
      </c>
      <c r="R949" s="17">
        <f>VLOOKUP("M"&amp;TEXT(H949,"0"),Punten!$A$1:$D$40,4,FALSE)</f>
        <v>8</v>
      </c>
      <c r="S949" s="17">
        <f>VLOOKUP("M"&amp;TEXT(I949,"0"),Punten!$A$1:$D$40,4,FALSE)</f>
        <v>8</v>
      </c>
      <c r="T949" s="17">
        <f>VLOOKUP("K"&amp;TEXT(K949,"0"),Punten!$A$1:$D$40,4,FALSE)</f>
        <v>5</v>
      </c>
      <c r="U949" s="17">
        <f>VLOOKUP("H"&amp;TEXT(L949,"0"),Punten!$A$1:$D$49,4,FALSE)</f>
        <v>5</v>
      </c>
      <c r="V949" s="17">
        <f>VLOOKUP("F"&amp;TEXT(M949,"0"),Punten!$A$1:$D$39,4,FALSE)</f>
        <v>30</v>
      </c>
      <c r="W949" s="17">
        <f t="shared" si="46"/>
        <v>64</v>
      </c>
      <c r="X949" s="17" t="str">
        <f t="shared" si="47"/>
        <v>43177B12</v>
      </c>
      <c r="Y949" s="17" t="str">
        <f>VLOOKUP(A949,'Klasse omschrijving'!$A$1:$B$44,2,FALSE)</f>
        <v>Boys 12 jaar</v>
      </c>
    </row>
    <row r="950" spans="1:25" ht="14.4" x14ac:dyDescent="0.3">
      <c r="A950" s="3" t="s">
        <v>36</v>
      </c>
      <c r="B950" s="3">
        <v>44982</v>
      </c>
      <c r="C950" s="3" t="s">
        <v>716</v>
      </c>
      <c r="D950" s="3" t="s">
        <v>717</v>
      </c>
      <c r="E950" s="18">
        <v>38798</v>
      </c>
      <c r="F950" s="3" t="s">
        <v>216</v>
      </c>
      <c r="G950" s="3">
        <v>1</v>
      </c>
      <c r="H950" s="3">
        <v>1</v>
      </c>
      <c r="I950" s="3">
        <v>1</v>
      </c>
      <c r="J950" s="3"/>
      <c r="K950" s="3">
        <v>1</v>
      </c>
      <c r="L950" s="3">
        <v>2</v>
      </c>
      <c r="M950" s="3">
        <v>3</v>
      </c>
      <c r="N950" s="32">
        <v>43177</v>
      </c>
      <c r="O950" s="16">
        <f t="shared" si="48"/>
        <v>3</v>
      </c>
      <c r="P950" s="17">
        <f>COUNTIF($X:$X,X950)</f>
        <v>51</v>
      </c>
      <c r="Q950" s="17">
        <f>VLOOKUP("M"&amp;TEXT(G950,"0"),Punten!$A$1:$D$40,4,FALSE)</f>
        <v>8</v>
      </c>
      <c r="R950" s="17">
        <f>VLOOKUP("M"&amp;TEXT(H950,"0"),Punten!$A$1:$D$40,4,FALSE)</f>
        <v>8</v>
      </c>
      <c r="S950" s="17">
        <f>VLOOKUP("M"&amp;TEXT(I950,"0"),Punten!$A$1:$D$40,4,FALSE)</f>
        <v>8</v>
      </c>
      <c r="T950" s="17">
        <f>VLOOKUP("K"&amp;TEXT(K950,"0"),Punten!$A$1:$D$40,4,FALSE)</f>
        <v>5</v>
      </c>
      <c r="U950" s="17">
        <f>VLOOKUP("H"&amp;TEXT(L950,"0"),Punten!$A$1:$D$49,4,FALSE)</f>
        <v>5</v>
      </c>
      <c r="V950" s="17">
        <f>VLOOKUP("F"&amp;TEXT(M950,"0"),Punten!$A$1:$D$39,4,FALSE)</f>
        <v>25</v>
      </c>
      <c r="W950" s="17">
        <f t="shared" si="46"/>
        <v>59</v>
      </c>
      <c r="X950" s="17" t="str">
        <f t="shared" si="47"/>
        <v>43177B12</v>
      </c>
      <c r="Y950" s="17" t="str">
        <f>VLOOKUP(A950,'Klasse omschrijving'!$A$1:$B$44,2,FALSE)</f>
        <v>Boys 12 jaar</v>
      </c>
    </row>
    <row r="951" spans="1:25" ht="14.4" x14ac:dyDescent="0.3">
      <c r="A951" s="3" t="s">
        <v>36</v>
      </c>
      <c r="B951" s="3">
        <v>44821</v>
      </c>
      <c r="C951" s="3" t="s">
        <v>113</v>
      </c>
      <c r="D951" s="3" t="s">
        <v>564</v>
      </c>
      <c r="E951" s="18">
        <v>39067</v>
      </c>
      <c r="F951" s="3" t="s">
        <v>1040</v>
      </c>
      <c r="G951" s="3">
        <v>2</v>
      </c>
      <c r="H951" s="3">
        <v>2</v>
      </c>
      <c r="I951" s="3">
        <v>2</v>
      </c>
      <c r="J951" s="3"/>
      <c r="K951" s="3">
        <v>1</v>
      </c>
      <c r="L951" s="3">
        <v>2</v>
      </c>
      <c r="M951" s="3">
        <v>4</v>
      </c>
      <c r="N951" s="32">
        <v>43177</v>
      </c>
      <c r="O951" s="16">
        <f t="shared" si="48"/>
        <v>6</v>
      </c>
      <c r="P951" s="17">
        <f>COUNTIF($X:$X,X951)</f>
        <v>51</v>
      </c>
      <c r="Q951" s="17">
        <f>VLOOKUP("M"&amp;TEXT(G951,"0"),Punten!$A$1:$D$40,4,FALSE)</f>
        <v>7</v>
      </c>
      <c r="R951" s="17">
        <f>VLOOKUP("M"&amp;TEXT(H951,"0"),Punten!$A$1:$D$40,4,FALSE)</f>
        <v>7</v>
      </c>
      <c r="S951" s="17">
        <f>VLOOKUP("M"&amp;TEXT(I951,"0"),Punten!$A$1:$D$40,4,FALSE)</f>
        <v>7</v>
      </c>
      <c r="T951" s="17">
        <f>VLOOKUP("K"&amp;TEXT(K951,"0"),Punten!$A$1:$D$40,4,FALSE)</f>
        <v>5</v>
      </c>
      <c r="U951" s="17">
        <f>VLOOKUP("H"&amp;TEXT(L951,"0"),Punten!$A$1:$D$49,4,FALSE)</f>
        <v>5</v>
      </c>
      <c r="V951" s="17">
        <f>VLOOKUP("F"&amp;TEXT(M951,"0"),Punten!$A$1:$D$39,4,FALSE)</f>
        <v>20</v>
      </c>
      <c r="W951" s="17">
        <f t="shared" si="46"/>
        <v>51</v>
      </c>
      <c r="X951" s="17" t="str">
        <f t="shared" si="47"/>
        <v>43177B12</v>
      </c>
      <c r="Y951" s="17" t="str">
        <f>VLOOKUP(A951,'Klasse omschrijving'!$A$1:$B$44,2,FALSE)</f>
        <v>Boys 12 jaar</v>
      </c>
    </row>
    <row r="952" spans="1:25" ht="14.4" x14ac:dyDescent="0.3">
      <c r="A952" s="3" t="s">
        <v>36</v>
      </c>
      <c r="B952" s="3">
        <v>44384</v>
      </c>
      <c r="C952" s="3" t="s">
        <v>100</v>
      </c>
      <c r="D952" s="3" t="s">
        <v>566</v>
      </c>
      <c r="E952" s="18">
        <v>38907</v>
      </c>
      <c r="F952" s="3" t="s">
        <v>89</v>
      </c>
      <c r="G952" s="3">
        <v>1</v>
      </c>
      <c r="H952" s="3">
        <v>2</v>
      </c>
      <c r="I952" s="3">
        <v>2</v>
      </c>
      <c r="J952" s="3"/>
      <c r="K952" s="3">
        <v>3</v>
      </c>
      <c r="L952" s="3">
        <v>4</v>
      </c>
      <c r="M952" s="3">
        <v>5</v>
      </c>
      <c r="N952" s="32">
        <v>43177</v>
      </c>
      <c r="O952" s="16">
        <f t="shared" si="48"/>
        <v>5</v>
      </c>
      <c r="P952" s="17">
        <f>COUNTIF($X:$X,X952)</f>
        <v>51</v>
      </c>
      <c r="Q952" s="17">
        <f>VLOOKUP("M"&amp;TEXT(G952,"0"),Punten!$A$1:$D$40,4,FALSE)</f>
        <v>8</v>
      </c>
      <c r="R952" s="17">
        <f>VLOOKUP("M"&amp;TEXT(H952,"0"),Punten!$A$1:$D$40,4,FALSE)</f>
        <v>7</v>
      </c>
      <c r="S952" s="17">
        <f>VLOOKUP("M"&amp;TEXT(I952,"0"),Punten!$A$1:$D$40,4,FALSE)</f>
        <v>7</v>
      </c>
      <c r="T952" s="17">
        <f>VLOOKUP("K"&amp;TEXT(K952,"0"),Punten!$A$1:$D$40,4,FALSE)</f>
        <v>5</v>
      </c>
      <c r="U952" s="17">
        <f>VLOOKUP("H"&amp;TEXT(L952,"0"),Punten!$A$1:$D$49,4,FALSE)</f>
        <v>5</v>
      </c>
      <c r="V952" s="17">
        <f>VLOOKUP("F"&amp;TEXT(M952,"0"),Punten!$A$1:$D$39,4,FALSE)</f>
        <v>17</v>
      </c>
      <c r="W952" s="17">
        <f t="shared" si="46"/>
        <v>49</v>
      </c>
      <c r="X952" s="17" t="str">
        <f t="shared" si="47"/>
        <v>43177B12</v>
      </c>
      <c r="Y952" s="17" t="str">
        <f>VLOOKUP(A952,'Klasse omschrijving'!$A$1:$B$44,2,FALSE)</f>
        <v>Boys 12 jaar</v>
      </c>
    </row>
    <row r="953" spans="1:25" ht="14.4" x14ac:dyDescent="0.3">
      <c r="A953" s="3" t="s">
        <v>36</v>
      </c>
      <c r="B953" s="3">
        <v>50446</v>
      </c>
      <c r="C953" s="3" t="s">
        <v>1041</v>
      </c>
      <c r="D953" s="3" t="s">
        <v>561</v>
      </c>
      <c r="E953" s="18">
        <v>38828</v>
      </c>
      <c r="F953" s="3" t="s">
        <v>208</v>
      </c>
      <c r="G953" s="3">
        <v>2</v>
      </c>
      <c r="H953" s="3">
        <v>2</v>
      </c>
      <c r="I953" s="3">
        <v>2</v>
      </c>
      <c r="J953" s="3"/>
      <c r="K953" s="3">
        <v>4</v>
      </c>
      <c r="L953" s="3">
        <v>3</v>
      </c>
      <c r="M953" s="3">
        <v>6</v>
      </c>
      <c r="N953" s="32">
        <v>43177</v>
      </c>
      <c r="O953" s="16">
        <f t="shared" si="48"/>
        <v>6</v>
      </c>
      <c r="P953" s="17">
        <f>COUNTIF($X:$X,X953)</f>
        <v>51</v>
      </c>
      <c r="Q953" s="17">
        <f>VLOOKUP("M"&amp;TEXT(G953,"0"),Punten!$A$1:$D$40,4,FALSE)</f>
        <v>7</v>
      </c>
      <c r="R953" s="17">
        <f>VLOOKUP("M"&amp;TEXT(H953,"0"),Punten!$A$1:$D$40,4,FALSE)</f>
        <v>7</v>
      </c>
      <c r="S953" s="17">
        <f>VLOOKUP("M"&amp;TEXT(I953,"0"),Punten!$A$1:$D$40,4,FALSE)</f>
        <v>7</v>
      </c>
      <c r="T953" s="17">
        <f>VLOOKUP("K"&amp;TEXT(K953,"0"),Punten!$A$1:$D$40,4,FALSE)</f>
        <v>5</v>
      </c>
      <c r="U953" s="17">
        <f>VLOOKUP("H"&amp;TEXT(L953,"0"),Punten!$A$1:$D$49,4,FALSE)</f>
        <v>5</v>
      </c>
      <c r="V953" s="17">
        <f>VLOOKUP("F"&amp;TEXT(M953,"0"),Punten!$A$1:$D$39,4,FALSE)</f>
        <v>15</v>
      </c>
      <c r="W953" s="17">
        <f t="shared" si="46"/>
        <v>46</v>
      </c>
      <c r="X953" s="17" t="str">
        <f t="shared" si="47"/>
        <v>43177B12</v>
      </c>
      <c r="Y953" s="17" t="str">
        <f>VLOOKUP(A953,'Klasse omschrijving'!$A$1:$B$44,2,FALSE)</f>
        <v>Boys 12 jaar</v>
      </c>
    </row>
    <row r="954" spans="1:25" ht="14.4" x14ac:dyDescent="0.3">
      <c r="A954" s="3" t="s">
        <v>36</v>
      </c>
      <c r="B954" s="3">
        <v>44847</v>
      </c>
      <c r="C954" s="3" t="s">
        <v>568</v>
      </c>
      <c r="D954" s="3" t="s">
        <v>569</v>
      </c>
      <c r="E954" s="18">
        <v>38825</v>
      </c>
      <c r="F954" s="3" t="s">
        <v>1043</v>
      </c>
      <c r="G954" s="3">
        <v>1</v>
      </c>
      <c r="H954" s="3">
        <v>2</v>
      </c>
      <c r="I954" s="3">
        <v>1</v>
      </c>
      <c r="J954" s="3"/>
      <c r="K954" s="3">
        <v>2</v>
      </c>
      <c r="L954" s="3">
        <v>3</v>
      </c>
      <c r="M954" s="3">
        <v>7</v>
      </c>
      <c r="N954" s="32">
        <v>43177</v>
      </c>
      <c r="O954" s="16">
        <f t="shared" si="48"/>
        <v>4</v>
      </c>
      <c r="P954" s="17">
        <f>COUNTIF($X:$X,X954)</f>
        <v>51</v>
      </c>
      <c r="Q954" s="17">
        <f>VLOOKUP("M"&amp;TEXT(G954,"0"),Punten!$A$1:$D$40,4,FALSE)</f>
        <v>8</v>
      </c>
      <c r="R954" s="17">
        <f>VLOOKUP("M"&amp;TEXT(H954,"0"),Punten!$A$1:$D$40,4,FALSE)</f>
        <v>7</v>
      </c>
      <c r="S954" s="17">
        <f>VLOOKUP("M"&amp;TEXT(I954,"0"),Punten!$A$1:$D$40,4,FALSE)</f>
        <v>8</v>
      </c>
      <c r="T954" s="17">
        <f>VLOOKUP("K"&amp;TEXT(K954,"0"),Punten!$A$1:$D$40,4,FALSE)</f>
        <v>5</v>
      </c>
      <c r="U954" s="17">
        <f>VLOOKUP("H"&amp;TEXT(L954,"0"),Punten!$A$1:$D$49,4,FALSE)</f>
        <v>5</v>
      </c>
      <c r="V954" s="17">
        <f>VLOOKUP("F"&amp;TEXT(M954,"0"),Punten!$A$1:$D$39,4,FALSE)</f>
        <v>13</v>
      </c>
      <c r="W954" s="17">
        <f t="shared" si="46"/>
        <v>46</v>
      </c>
      <c r="X954" s="17" t="str">
        <f t="shared" si="47"/>
        <v>43177B12</v>
      </c>
      <c r="Y954" s="17" t="str">
        <f>VLOOKUP(A954,'Klasse omschrijving'!$A$1:$B$44,2,FALSE)</f>
        <v>Boys 12 jaar</v>
      </c>
    </row>
    <row r="955" spans="1:25" ht="14.4" x14ac:dyDescent="0.3">
      <c r="A955" s="3" t="s">
        <v>36</v>
      </c>
      <c r="B955" s="3">
        <v>47405</v>
      </c>
      <c r="C955" s="3" t="s">
        <v>386</v>
      </c>
      <c r="D955" s="3" t="s">
        <v>552</v>
      </c>
      <c r="E955" s="18">
        <v>38894</v>
      </c>
      <c r="F955" s="3" t="s">
        <v>1036</v>
      </c>
      <c r="G955" s="3">
        <v>3</v>
      </c>
      <c r="H955" s="3">
        <v>1</v>
      </c>
      <c r="I955" s="3">
        <v>1</v>
      </c>
      <c r="J955" s="3"/>
      <c r="K955" s="3">
        <v>3</v>
      </c>
      <c r="L955" s="3">
        <v>4</v>
      </c>
      <c r="M955" s="3">
        <v>8</v>
      </c>
      <c r="N955" s="32">
        <v>43177</v>
      </c>
      <c r="O955" s="16">
        <f t="shared" si="48"/>
        <v>5</v>
      </c>
      <c r="P955" s="17">
        <f>COUNTIF($X:$X,X955)</f>
        <v>51</v>
      </c>
      <c r="Q955" s="17">
        <f>VLOOKUP("M"&amp;TEXT(G955,"0"),Punten!$A$1:$D$40,4,FALSE)</f>
        <v>6</v>
      </c>
      <c r="R955" s="17">
        <f>VLOOKUP("M"&amp;TEXT(H955,"0"),Punten!$A$1:$D$40,4,FALSE)</f>
        <v>8</v>
      </c>
      <c r="S955" s="17">
        <f>VLOOKUP("M"&amp;TEXT(I955,"0"),Punten!$A$1:$D$40,4,FALSE)</f>
        <v>8</v>
      </c>
      <c r="T955" s="17">
        <f>VLOOKUP("K"&amp;TEXT(K955,"0"),Punten!$A$1:$D$40,4,FALSE)</f>
        <v>5</v>
      </c>
      <c r="U955" s="17">
        <f>VLOOKUP("H"&amp;TEXT(L955,"0"),Punten!$A$1:$D$49,4,FALSE)</f>
        <v>5</v>
      </c>
      <c r="V955" s="17">
        <f>VLOOKUP("F"&amp;TEXT(M955,"0"),Punten!$A$1:$D$39,4,FALSE)</f>
        <v>11</v>
      </c>
      <c r="W955" s="17">
        <f t="shared" si="46"/>
        <v>43</v>
      </c>
      <c r="X955" s="17" t="str">
        <f t="shared" si="47"/>
        <v>43177B12</v>
      </c>
      <c r="Y955" s="17" t="str">
        <f>VLOOKUP(A955,'Klasse omschrijving'!$A$1:$B$44,2,FALSE)</f>
        <v>Boys 12 jaar</v>
      </c>
    </row>
    <row r="956" spans="1:25" ht="14.4" x14ac:dyDescent="0.3">
      <c r="A956" s="3" t="s">
        <v>36</v>
      </c>
      <c r="B956" s="3">
        <v>1680</v>
      </c>
      <c r="C956" s="3" t="s">
        <v>138</v>
      </c>
      <c r="D956" s="3" t="s">
        <v>575</v>
      </c>
      <c r="E956" s="18">
        <v>38723</v>
      </c>
      <c r="F956" s="3" t="s">
        <v>78</v>
      </c>
      <c r="G956" s="3">
        <v>2</v>
      </c>
      <c r="H956" s="3">
        <v>1</v>
      </c>
      <c r="I956" s="3">
        <v>2</v>
      </c>
      <c r="J956" s="3"/>
      <c r="K956" s="3">
        <v>1</v>
      </c>
      <c r="L956" s="3">
        <v>5</v>
      </c>
      <c r="M956" s="3"/>
      <c r="N956" s="32">
        <v>43177</v>
      </c>
      <c r="O956" s="16">
        <f t="shared" si="48"/>
        <v>5</v>
      </c>
      <c r="P956" s="17">
        <f>COUNTIF($X:$X,X956)</f>
        <v>51</v>
      </c>
      <c r="Q956" s="17">
        <f>VLOOKUP("M"&amp;TEXT(G956,"0"),Punten!$A$1:$D$40,4,FALSE)</f>
        <v>7</v>
      </c>
      <c r="R956" s="17">
        <f>VLOOKUP("M"&amp;TEXT(H956,"0"),Punten!$A$1:$D$40,4,FALSE)</f>
        <v>8</v>
      </c>
      <c r="S956" s="17">
        <f>VLOOKUP("M"&amp;TEXT(I956,"0"),Punten!$A$1:$D$40,4,FALSE)</f>
        <v>7</v>
      </c>
      <c r="T956" s="17">
        <f>VLOOKUP("K"&amp;TEXT(K956,"0"),Punten!$A$1:$D$40,4,FALSE)</f>
        <v>5</v>
      </c>
      <c r="U956" s="17">
        <f>VLOOKUP("H"&amp;TEXT(L956,"0"),Punten!$A$1:$D$49,4,FALSE)</f>
        <v>4</v>
      </c>
      <c r="V956" s="17">
        <f>VLOOKUP("F"&amp;TEXT(M956,"0"),Punten!$A$1:$D$39,4,FALSE)</f>
        <v>0</v>
      </c>
      <c r="W956" s="17">
        <f t="shared" si="46"/>
        <v>31</v>
      </c>
      <c r="X956" s="17" t="str">
        <f t="shared" si="47"/>
        <v>43177B12</v>
      </c>
      <c r="Y956" s="17" t="str">
        <f>VLOOKUP(A956,'Klasse omschrijving'!$A$1:$B$44,2,FALSE)</f>
        <v>Boys 12 jaar</v>
      </c>
    </row>
    <row r="957" spans="1:25" ht="14.4" x14ac:dyDescent="0.3">
      <c r="A957" s="3" t="s">
        <v>36</v>
      </c>
      <c r="B957" s="3">
        <v>50531</v>
      </c>
      <c r="C957" s="3" t="s">
        <v>135</v>
      </c>
      <c r="D957" s="3" t="s">
        <v>574</v>
      </c>
      <c r="E957" s="18">
        <v>38728</v>
      </c>
      <c r="F957" s="3" t="s">
        <v>110</v>
      </c>
      <c r="G957" s="3">
        <v>2</v>
      </c>
      <c r="H957" s="3">
        <v>3</v>
      </c>
      <c r="I957" s="3">
        <v>4</v>
      </c>
      <c r="J957" s="3"/>
      <c r="K957" s="3">
        <v>4</v>
      </c>
      <c r="L957" s="3">
        <v>5</v>
      </c>
      <c r="M957" s="3"/>
      <c r="N957" s="32">
        <v>43177</v>
      </c>
      <c r="O957" s="16">
        <f t="shared" si="48"/>
        <v>9</v>
      </c>
      <c r="P957" s="17">
        <f>COUNTIF($X:$X,X957)</f>
        <v>51</v>
      </c>
      <c r="Q957" s="17">
        <f>VLOOKUP("M"&amp;TEXT(G957,"0"),Punten!$A$1:$D$40,4,FALSE)</f>
        <v>7</v>
      </c>
      <c r="R957" s="17">
        <f>VLOOKUP("M"&amp;TEXT(H957,"0"),Punten!$A$1:$D$40,4,FALSE)</f>
        <v>6</v>
      </c>
      <c r="S957" s="17">
        <f>VLOOKUP("M"&amp;TEXT(I957,"0"),Punten!$A$1:$D$40,4,FALSE)</f>
        <v>5</v>
      </c>
      <c r="T957" s="17">
        <f>VLOOKUP("K"&amp;TEXT(K957,"0"),Punten!$A$1:$D$40,4,FALSE)</f>
        <v>5</v>
      </c>
      <c r="U957" s="17">
        <f>VLOOKUP("H"&amp;TEXT(L957,"0"),Punten!$A$1:$D$49,4,FALSE)</f>
        <v>4</v>
      </c>
      <c r="V957" s="17">
        <f>VLOOKUP("F"&amp;TEXT(M957,"0"),Punten!$A$1:$D$39,4,FALSE)</f>
        <v>0</v>
      </c>
      <c r="W957" s="17">
        <f t="shared" si="46"/>
        <v>27</v>
      </c>
      <c r="X957" s="17" t="str">
        <f t="shared" si="47"/>
        <v>43177B12</v>
      </c>
      <c r="Y957" s="17" t="str">
        <f>VLOOKUP(A957,'Klasse omschrijving'!$A$1:$B$44,2,FALSE)</f>
        <v>Boys 12 jaar</v>
      </c>
    </row>
    <row r="958" spans="1:25" ht="14.4" x14ac:dyDescent="0.3">
      <c r="A958" s="3" t="s">
        <v>36</v>
      </c>
      <c r="B958" s="3">
        <v>55590</v>
      </c>
      <c r="C958" s="3" t="s">
        <v>96</v>
      </c>
      <c r="D958" s="3" t="s">
        <v>562</v>
      </c>
      <c r="E958" s="18">
        <v>38747</v>
      </c>
      <c r="F958" s="3" t="s">
        <v>1061</v>
      </c>
      <c r="G958" s="3">
        <v>1</v>
      </c>
      <c r="H958" s="3">
        <v>1</v>
      </c>
      <c r="I958" s="3">
        <v>1</v>
      </c>
      <c r="J958" s="3"/>
      <c r="K958" s="3">
        <v>2</v>
      </c>
      <c r="L958" s="3">
        <v>6</v>
      </c>
      <c r="M958" s="3"/>
      <c r="N958" s="32">
        <v>43177</v>
      </c>
      <c r="O958" s="16">
        <f t="shared" si="48"/>
        <v>3</v>
      </c>
      <c r="P958" s="17">
        <f>COUNTIF($X:$X,X958)</f>
        <v>51</v>
      </c>
      <c r="Q958" s="17">
        <f>VLOOKUP("M"&amp;TEXT(G958,"0"),Punten!$A$1:$D$40,4,FALSE)</f>
        <v>8</v>
      </c>
      <c r="R958" s="17">
        <f>VLOOKUP("M"&amp;TEXT(H958,"0"),Punten!$A$1:$D$40,4,FALSE)</f>
        <v>8</v>
      </c>
      <c r="S958" s="17">
        <f>VLOOKUP("M"&amp;TEXT(I958,"0"),Punten!$A$1:$D$40,4,FALSE)</f>
        <v>8</v>
      </c>
      <c r="T958" s="17">
        <f>VLOOKUP("K"&amp;TEXT(K958,"0"),Punten!$A$1:$D$40,4,FALSE)</f>
        <v>5</v>
      </c>
      <c r="U958" s="17">
        <f>VLOOKUP("H"&amp;TEXT(L958,"0"),Punten!$A$1:$D$49,4,FALSE)</f>
        <v>3</v>
      </c>
      <c r="V958" s="17">
        <f>VLOOKUP("F"&amp;TEXT(M958,"0"),Punten!$A$1:$D$39,4,FALSE)</f>
        <v>0</v>
      </c>
      <c r="W958" s="17">
        <f t="shared" si="46"/>
        <v>32</v>
      </c>
      <c r="X958" s="17" t="str">
        <f t="shared" si="47"/>
        <v>43177B12</v>
      </c>
      <c r="Y958" s="17" t="str">
        <f>VLOOKUP(A958,'Klasse omschrijving'!$A$1:$B$44,2,FALSE)</f>
        <v>Boys 12 jaar</v>
      </c>
    </row>
    <row r="959" spans="1:25" ht="14.4" x14ac:dyDescent="0.3">
      <c r="A959" s="3" t="s">
        <v>36</v>
      </c>
      <c r="B959" s="3">
        <v>43119</v>
      </c>
      <c r="C959" s="3" t="s">
        <v>160</v>
      </c>
      <c r="D959" s="3" t="s">
        <v>571</v>
      </c>
      <c r="E959" s="18">
        <v>38986</v>
      </c>
      <c r="F959" s="3" t="s">
        <v>1042</v>
      </c>
      <c r="G959" s="3">
        <v>2</v>
      </c>
      <c r="H959" s="3">
        <v>2</v>
      </c>
      <c r="I959" s="3">
        <v>3</v>
      </c>
      <c r="J959" s="3"/>
      <c r="K959" s="3">
        <v>4</v>
      </c>
      <c r="L959" s="3">
        <v>6</v>
      </c>
      <c r="M959" s="3"/>
      <c r="N959" s="32">
        <v>43177</v>
      </c>
      <c r="O959" s="16">
        <f t="shared" si="48"/>
        <v>7</v>
      </c>
      <c r="P959" s="17">
        <f>COUNTIF($X:$X,X959)</f>
        <v>51</v>
      </c>
      <c r="Q959" s="17">
        <f>VLOOKUP("M"&amp;TEXT(G959,"0"),Punten!$A$1:$D$40,4,FALSE)</f>
        <v>7</v>
      </c>
      <c r="R959" s="17">
        <f>VLOOKUP("M"&amp;TEXT(H959,"0"),Punten!$A$1:$D$40,4,FALSE)</f>
        <v>7</v>
      </c>
      <c r="S959" s="17">
        <f>VLOOKUP("M"&amp;TEXT(I959,"0"),Punten!$A$1:$D$40,4,FALSE)</f>
        <v>6</v>
      </c>
      <c r="T959" s="17">
        <f>VLOOKUP("K"&amp;TEXT(K959,"0"),Punten!$A$1:$D$40,4,FALSE)</f>
        <v>5</v>
      </c>
      <c r="U959" s="17">
        <f>VLOOKUP("H"&amp;TEXT(L959,"0"),Punten!$A$1:$D$49,4,FALSE)</f>
        <v>3</v>
      </c>
      <c r="V959" s="17">
        <f>VLOOKUP("F"&amp;TEXT(M959,"0"),Punten!$A$1:$D$39,4,FALSE)</f>
        <v>0</v>
      </c>
      <c r="W959" s="17">
        <f t="shared" si="46"/>
        <v>28</v>
      </c>
      <c r="X959" s="17" t="str">
        <f t="shared" si="47"/>
        <v>43177B12</v>
      </c>
      <c r="Y959" s="17" t="str">
        <f>VLOOKUP(A959,'Klasse omschrijving'!$A$1:$B$44,2,FALSE)</f>
        <v>Boys 12 jaar</v>
      </c>
    </row>
    <row r="960" spans="1:25" ht="14.4" x14ac:dyDescent="0.3">
      <c r="A960" s="3" t="s">
        <v>36</v>
      </c>
      <c r="B960" s="3">
        <v>44836</v>
      </c>
      <c r="C960" s="3" t="s">
        <v>74</v>
      </c>
      <c r="D960" s="3" t="s">
        <v>560</v>
      </c>
      <c r="E960" s="18">
        <v>38812</v>
      </c>
      <c r="F960" s="3" t="s">
        <v>191</v>
      </c>
      <c r="G960" s="3">
        <v>2</v>
      </c>
      <c r="H960" s="3">
        <v>1</v>
      </c>
      <c r="I960" s="3">
        <v>2</v>
      </c>
      <c r="J960" s="3"/>
      <c r="K960" s="3">
        <v>3</v>
      </c>
      <c r="L960" s="3">
        <v>7</v>
      </c>
      <c r="M960" s="3"/>
      <c r="N960" s="32">
        <v>43177</v>
      </c>
      <c r="O960" s="16">
        <f t="shared" si="48"/>
        <v>5</v>
      </c>
      <c r="P960" s="17">
        <f>COUNTIF($X:$X,X960)</f>
        <v>51</v>
      </c>
      <c r="Q960" s="17">
        <f>VLOOKUP("M"&amp;TEXT(G960,"0"),Punten!$A$1:$D$40,4,FALSE)</f>
        <v>7</v>
      </c>
      <c r="R960" s="17">
        <f>VLOOKUP("M"&amp;TEXT(H960,"0"),Punten!$A$1:$D$40,4,FALSE)</f>
        <v>8</v>
      </c>
      <c r="S960" s="17">
        <f>VLOOKUP("M"&amp;TEXT(I960,"0"),Punten!$A$1:$D$40,4,FALSE)</f>
        <v>7</v>
      </c>
      <c r="T960" s="17">
        <f>VLOOKUP("K"&amp;TEXT(K960,"0"),Punten!$A$1:$D$40,4,FALSE)</f>
        <v>5</v>
      </c>
      <c r="U960" s="17">
        <f>VLOOKUP("H"&amp;TEXT(L960,"0"),Punten!$A$1:$D$49,4,FALSE)</f>
        <v>2</v>
      </c>
      <c r="V960" s="17">
        <f>VLOOKUP("F"&amp;TEXT(M960,"0"),Punten!$A$1:$D$39,4,FALSE)</f>
        <v>0</v>
      </c>
      <c r="W960" s="17">
        <f t="shared" si="46"/>
        <v>29</v>
      </c>
      <c r="X960" s="17" t="str">
        <f t="shared" si="47"/>
        <v>43177B12</v>
      </c>
      <c r="Y960" s="17" t="str">
        <f>VLOOKUP(A960,'Klasse omschrijving'!$A$1:$B$44,2,FALSE)</f>
        <v>Boys 12 jaar</v>
      </c>
    </row>
    <row r="961" spans="1:25" ht="14.4" x14ac:dyDescent="0.3">
      <c r="A961" s="3" t="s">
        <v>36</v>
      </c>
      <c r="B961" s="3">
        <v>53557</v>
      </c>
      <c r="C961" s="3" t="s">
        <v>151</v>
      </c>
      <c r="D961" s="3" t="s">
        <v>544</v>
      </c>
      <c r="E961" s="18">
        <v>38748</v>
      </c>
      <c r="F961" s="3" t="s">
        <v>132</v>
      </c>
      <c r="G961" s="3">
        <v>3</v>
      </c>
      <c r="H961" s="3">
        <v>3</v>
      </c>
      <c r="I961" s="3">
        <v>2</v>
      </c>
      <c r="J961" s="3"/>
      <c r="K961" s="3">
        <v>3</v>
      </c>
      <c r="L961" s="3">
        <v>7</v>
      </c>
      <c r="M961" s="3"/>
      <c r="N961" s="32">
        <v>43177</v>
      </c>
      <c r="O961" s="16">
        <f t="shared" si="48"/>
        <v>8</v>
      </c>
      <c r="P961" s="17">
        <f>COUNTIF($X:$X,X961)</f>
        <v>51</v>
      </c>
      <c r="Q961" s="17">
        <f>VLOOKUP("M"&amp;TEXT(G961,"0"),Punten!$A$1:$D$40,4,FALSE)</f>
        <v>6</v>
      </c>
      <c r="R961" s="17">
        <f>VLOOKUP("M"&amp;TEXT(H961,"0"),Punten!$A$1:$D$40,4,FALSE)</f>
        <v>6</v>
      </c>
      <c r="S961" s="17">
        <f>VLOOKUP("M"&amp;TEXT(I961,"0"),Punten!$A$1:$D$40,4,FALSE)</f>
        <v>7</v>
      </c>
      <c r="T961" s="17">
        <f>VLOOKUP("K"&amp;TEXT(K961,"0"),Punten!$A$1:$D$40,4,FALSE)</f>
        <v>5</v>
      </c>
      <c r="U961" s="17">
        <f>VLOOKUP("H"&amp;TEXT(L961,"0"),Punten!$A$1:$D$49,4,FALSE)</f>
        <v>2</v>
      </c>
      <c r="V961" s="17">
        <f>VLOOKUP("F"&amp;TEXT(M961,"0"),Punten!$A$1:$D$39,4,FALSE)</f>
        <v>0</v>
      </c>
      <c r="W961" s="17">
        <f t="shared" si="46"/>
        <v>26</v>
      </c>
      <c r="X961" s="17" t="str">
        <f t="shared" si="47"/>
        <v>43177B12</v>
      </c>
      <c r="Y961" s="17" t="str">
        <f>VLOOKUP(A961,'Klasse omschrijving'!$A$1:$B$44,2,FALSE)</f>
        <v>Boys 12 jaar</v>
      </c>
    </row>
    <row r="962" spans="1:25" ht="14.4" x14ac:dyDescent="0.3">
      <c r="A962" s="3" t="s">
        <v>36</v>
      </c>
      <c r="B962" s="3">
        <v>50445</v>
      </c>
      <c r="C962" s="3" t="s">
        <v>116</v>
      </c>
      <c r="D962" s="3" t="s">
        <v>546</v>
      </c>
      <c r="E962" s="18">
        <v>38810</v>
      </c>
      <c r="F962" s="3" t="s">
        <v>1043</v>
      </c>
      <c r="G962" s="3">
        <v>4</v>
      </c>
      <c r="H962" s="3">
        <v>2</v>
      </c>
      <c r="I962" s="3">
        <v>3</v>
      </c>
      <c r="J962" s="3"/>
      <c r="K962" s="3">
        <v>2</v>
      </c>
      <c r="L962" s="3">
        <v>8</v>
      </c>
      <c r="M962" s="3"/>
      <c r="N962" s="32">
        <v>43177</v>
      </c>
      <c r="O962" s="16">
        <f t="shared" si="48"/>
        <v>9</v>
      </c>
      <c r="P962" s="17">
        <f>COUNTIF($X:$X,X962)</f>
        <v>51</v>
      </c>
      <c r="Q962" s="17">
        <f>VLOOKUP("M"&amp;TEXT(G962,"0"),Punten!$A$1:$D$40,4,FALSE)</f>
        <v>5</v>
      </c>
      <c r="R962" s="17">
        <f>VLOOKUP("M"&amp;TEXT(H962,"0"),Punten!$A$1:$D$40,4,FALSE)</f>
        <v>7</v>
      </c>
      <c r="S962" s="17">
        <f>VLOOKUP("M"&amp;TEXT(I962,"0"),Punten!$A$1:$D$40,4,FALSE)</f>
        <v>6</v>
      </c>
      <c r="T962" s="17">
        <f>VLOOKUP("K"&amp;TEXT(K962,"0"),Punten!$A$1:$D$40,4,FALSE)</f>
        <v>5</v>
      </c>
      <c r="U962" s="17">
        <f>VLOOKUP("H"&amp;TEXT(L962,"0"),Punten!$A$1:$D$49,4,FALSE)</f>
        <v>1</v>
      </c>
      <c r="V962" s="17">
        <f>VLOOKUP("F"&amp;TEXT(M962,"0"),Punten!$A$1:$D$39,4,FALSE)</f>
        <v>0</v>
      </c>
      <c r="W962" s="17">
        <f t="shared" si="46"/>
        <v>24</v>
      </c>
      <c r="X962" s="17" t="str">
        <f t="shared" si="47"/>
        <v>43177B12</v>
      </c>
      <c r="Y962" s="17" t="str">
        <f>VLOOKUP(A962,'Klasse omschrijving'!$A$1:$B$44,2,FALSE)</f>
        <v>Boys 12 jaar</v>
      </c>
    </row>
    <row r="963" spans="1:25" ht="14.4" x14ac:dyDescent="0.3">
      <c r="A963" s="3" t="s">
        <v>36</v>
      </c>
      <c r="B963" s="3">
        <v>44143</v>
      </c>
      <c r="C963" s="3" t="s">
        <v>176</v>
      </c>
      <c r="D963" s="3" t="s">
        <v>547</v>
      </c>
      <c r="E963" s="18">
        <v>38757</v>
      </c>
      <c r="F963" s="3" t="s">
        <v>71</v>
      </c>
      <c r="G963" s="3">
        <v>4</v>
      </c>
      <c r="H963" s="3">
        <v>3</v>
      </c>
      <c r="I963" s="3">
        <v>4</v>
      </c>
      <c r="J963" s="3"/>
      <c r="K963" s="3">
        <v>4</v>
      </c>
      <c r="L963" s="3">
        <v>8</v>
      </c>
      <c r="M963" s="3"/>
      <c r="N963" s="32">
        <v>43177</v>
      </c>
      <c r="O963" s="16">
        <f t="shared" si="48"/>
        <v>11</v>
      </c>
      <c r="P963" s="17">
        <f>COUNTIF($X:$X,X963)</f>
        <v>51</v>
      </c>
      <c r="Q963" s="17">
        <f>VLOOKUP("M"&amp;TEXT(G963,"0"),Punten!$A$1:$D$40,4,FALSE)</f>
        <v>5</v>
      </c>
      <c r="R963" s="17">
        <f>VLOOKUP("M"&amp;TEXT(H963,"0"),Punten!$A$1:$D$40,4,FALSE)</f>
        <v>6</v>
      </c>
      <c r="S963" s="17">
        <f>VLOOKUP("M"&amp;TEXT(I963,"0"),Punten!$A$1:$D$40,4,FALSE)</f>
        <v>5</v>
      </c>
      <c r="T963" s="17">
        <f>VLOOKUP("K"&amp;TEXT(K963,"0"),Punten!$A$1:$D$40,4,FALSE)</f>
        <v>5</v>
      </c>
      <c r="U963" s="17">
        <f>VLOOKUP("H"&amp;TEXT(L963,"0"),Punten!$A$1:$D$49,4,FALSE)</f>
        <v>1</v>
      </c>
      <c r="V963" s="17">
        <f>VLOOKUP("F"&amp;TEXT(M963,"0"),Punten!$A$1:$D$39,4,FALSE)</f>
        <v>0</v>
      </c>
      <c r="W963" s="17">
        <f t="shared" ref="W963:W1026" si="49">SUM(Q963:V963)</f>
        <v>22</v>
      </c>
      <c r="X963" s="17" t="str">
        <f t="shared" ref="X963:X1026" si="50">N963&amp;A963</f>
        <v>43177B12</v>
      </c>
      <c r="Y963" s="17" t="str">
        <f>VLOOKUP(A963,'Klasse omschrijving'!$A$1:$B$44,2,FALSE)</f>
        <v>Boys 12 jaar</v>
      </c>
    </row>
    <row r="964" spans="1:25" ht="14.4" x14ac:dyDescent="0.3">
      <c r="A964" s="3" t="s">
        <v>36</v>
      </c>
      <c r="B964" s="3">
        <v>46262</v>
      </c>
      <c r="C964" s="3" t="s">
        <v>528</v>
      </c>
      <c r="D964" s="3" t="s">
        <v>563</v>
      </c>
      <c r="E964" s="18">
        <v>38733</v>
      </c>
      <c r="F964" s="3" t="s">
        <v>1036</v>
      </c>
      <c r="G964" s="3">
        <v>1</v>
      </c>
      <c r="H964" s="3">
        <v>1</v>
      </c>
      <c r="I964" s="3">
        <v>1</v>
      </c>
      <c r="J964" s="3"/>
      <c r="K964" s="3">
        <v>5</v>
      </c>
      <c r="L964" s="3"/>
      <c r="M964" s="3"/>
      <c r="N964" s="32">
        <v>43177</v>
      </c>
      <c r="O964" s="16">
        <f t="shared" si="48"/>
        <v>3</v>
      </c>
      <c r="P964" s="17">
        <f>COUNTIF($X:$X,X964)</f>
        <v>51</v>
      </c>
      <c r="Q964" s="17">
        <f>VLOOKUP("M"&amp;TEXT(G964,"0"),Punten!$A$1:$D$40,4,FALSE)</f>
        <v>8</v>
      </c>
      <c r="R964" s="17">
        <f>VLOOKUP("M"&amp;TEXT(H964,"0"),Punten!$A$1:$D$40,4,FALSE)</f>
        <v>8</v>
      </c>
      <c r="S964" s="17">
        <f>VLOOKUP("M"&amp;TEXT(I964,"0"),Punten!$A$1:$D$40,4,FALSE)</f>
        <v>8</v>
      </c>
      <c r="T964" s="17">
        <f>VLOOKUP("K"&amp;TEXT(K964,"0"),Punten!$A$1:$D$40,4,FALSE)</f>
        <v>4</v>
      </c>
      <c r="U964" s="17">
        <f>VLOOKUP("H"&amp;TEXT(L964,"0"),Punten!$A$1:$D$49,4,FALSE)</f>
        <v>0</v>
      </c>
      <c r="V964" s="17">
        <f>VLOOKUP("F"&amp;TEXT(M964,"0"),Punten!$A$1:$D$39,4,FALSE)</f>
        <v>0</v>
      </c>
      <c r="W964" s="17">
        <f t="shared" si="49"/>
        <v>28</v>
      </c>
      <c r="X964" s="17" t="str">
        <f t="shared" si="50"/>
        <v>43177B12</v>
      </c>
      <c r="Y964" s="17" t="str">
        <f>VLOOKUP(A964,'Klasse omschrijving'!$A$1:$B$44,2,FALSE)</f>
        <v>Boys 12 jaar</v>
      </c>
    </row>
    <row r="965" spans="1:25" ht="14.4" x14ac:dyDescent="0.3">
      <c r="A965" s="3" t="s">
        <v>36</v>
      </c>
      <c r="B965" s="3">
        <v>44399</v>
      </c>
      <c r="C965" s="3" t="s">
        <v>179</v>
      </c>
      <c r="D965" s="3" t="s">
        <v>844</v>
      </c>
      <c r="E965" s="18">
        <v>38813</v>
      </c>
      <c r="F965" s="3" t="s">
        <v>89</v>
      </c>
      <c r="G965" s="3">
        <v>3</v>
      </c>
      <c r="H965" s="3">
        <v>4</v>
      </c>
      <c r="I965" s="3">
        <v>2</v>
      </c>
      <c r="J965" s="3"/>
      <c r="K965" s="3">
        <v>5</v>
      </c>
      <c r="L965" s="3"/>
      <c r="M965" s="3"/>
      <c r="N965" s="32">
        <v>43177</v>
      </c>
      <c r="O965" s="16">
        <f t="shared" si="48"/>
        <v>9</v>
      </c>
      <c r="P965" s="17">
        <f>COUNTIF($X:$X,X965)</f>
        <v>51</v>
      </c>
      <c r="Q965" s="17">
        <f>VLOOKUP("M"&amp;TEXT(G965,"0"),Punten!$A$1:$D$40,4,FALSE)</f>
        <v>6</v>
      </c>
      <c r="R965" s="17">
        <f>VLOOKUP("M"&amp;TEXT(H965,"0"),Punten!$A$1:$D$40,4,FALSE)</f>
        <v>5</v>
      </c>
      <c r="S965" s="17">
        <f>VLOOKUP("M"&amp;TEXT(I965,"0"),Punten!$A$1:$D$40,4,FALSE)</f>
        <v>7</v>
      </c>
      <c r="T965" s="17">
        <f>VLOOKUP("K"&amp;TEXT(K965,"0"),Punten!$A$1:$D$40,4,FALSE)</f>
        <v>4</v>
      </c>
      <c r="U965" s="17">
        <f>VLOOKUP("H"&amp;TEXT(L965,"0"),Punten!$A$1:$D$49,4,FALSE)</f>
        <v>0</v>
      </c>
      <c r="V965" s="17">
        <f>VLOOKUP("F"&amp;TEXT(M965,"0"),Punten!$A$1:$D$39,4,FALSE)</f>
        <v>0</v>
      </c>
      <c r="W965" s="17">
        <f t="shared" si="49"/>
        <v>22</v>
      </c>
      <c r="X965" s="17" t="str">
        <f t="shared" si="50"/>
        <v>43177B12</v>
      </c>
      <c r="Y965" s="17" t="str">
        <f>VLOOKUP(A965,'Klasse omschrijving'!$A$1:$B$44,2,FALSE)</f>
        <v>Boys 12 jaar</v>
      </c>
    </row>
    <row r="966" spans="1:25" ht="14.4" x14ac:dyDescent="0.3">
      <c r="A966" s="3" t="s">
        <v>36</v>
      </c>
      <c r="B966" s="3">
        <v>45926</v>
      </c>
      <c r="C966" s="3" t="s">
        <v>126</v>
      </c>
      <c r="D966" s="3" t="s">
        <v>545</v>
      </c>
      <c r="E966" s="18">
        <v>38869</v>
      </c>
      <c r="F966" s="3" t="s">
        <v>180</v>
      </c>
      <c r="G966" s="3">
        <v>2</v>
      </c>
      <c r="H966" s="3">
        <v>3</v>
      </c>
      <c r="I966" s="3">
        <v>3</v>
      </c>
      <c r="J966" s="3"/>
      <c r="K966" s="3">
        <v>5</v>
      </c>
      <c r="L966" s="3"/>
      <c r="M966" s="3"/>
      <c r="N966" s="32">
        <v>43177</v>
      </c>
      <c r="O966" s="16">
        <f t="shared" si="48"/>
        <v>8</v>
      </c>
      <c r="P966" s="17">
        <f>COUNTIF($X:$X,X966)</f>
        <v>51</v>
      </c>
      <c r="Q966" s="17">
        <f>VLOOKUP("M"&amp;TEXT(G966,"0"),Punten!$A$1:$D$40,4,FALSE)</f>
        <v>7</v>
      </c>
      <c r="R966" s="17">
        <f>VLOOKUP("M"&amp;TEXT(H966,"0"),Punten!$A$1:$D$40,4,FALSE)</f>
        <v>6</v>
      </c>
      <c r="S966" s="17">
        <f>VLOOKUP("M"&amp;TEXT(I966,"0"),Punten!$A$1:$D$40,4,FALSE)</f>
        <v>6</v>
      </c>
      <c r="T966" s="17">
        <f>VLOOKUP("K"&amp;TEXT(K966,"0"),Punten!$A$1:$D$40,4,FALSE)</f>
        <v>4</v>
      </c>
      <c r="U966" s="17">
        <f>VLOOKUP("H"&amp;TEXT(L966,"0"),Punten!$A$1:$D$49,4,FALSE)</f>
        <v>0</v>
      </c>
      <c r="V966" s="17">
        <f>VLOOKUP("F"&amp;TEXT(M966,"0"),Punten!$A$1:$D$39,4,FALSE)</f>
        <v>0</v>
      </c>
      <c r="W966" s="17">
        <f t="shared" si="49"/>
        <v>23</v>
      </c>
      <c r="X966" s="17" t="str">
        <f t="shared" si="50"/>
        <v>43177B12</v>
      </c>
      <c r="Y966" s="17" t="str">
        <f>VLOOKUP(A966,'Klasse omschrijving'!$A$1:$B$44,2,FALSE)</f>
        <v>Boys 12 jaar</v>
      </c>
    </row>
    <row r="967" spans="1:25" ht="14.4" x14ac:dyDescent="0.3">
      <c r="A967" s="3" t="s">
        <v>36</v>
      </c>
      <c r="B967" s="3">
        <v>45012</v>
      </c>
      <c r="C967" s="3" t="s">
        <v>144</v>
      </c>
      <c r="D967" s="3" t="s">
        <v>539</v>
      </c>
      <c r="E967" s="18">
        <v>38895</v>
      </c>
      <c r="F967" s="3" t="s">
        <v>75</v>
      </c>
      <c r="G967" s="3">
        <v>4</v>
      </c>
      <c r="H967" s="3">
        <v>4</v>
      </c>
      <c r="I967" s="3">
        <v>4</v>
      </c>
      <c r="J967" s="3"/>
      <c r="K967" s="3">
        <v>5</v>
      </c>
      <c r="L967" s="3"/>
      <c r="M967" s="3"/>
      <c r="N967" s="32">
        <v>43177</v>
      </c>
      <c r="O967" s="16">
        <f t="shared" si="48"/>
        <v>12</v>
      </c>
      <c r="P967" s="17">
        <f>COUNTIF($X:$X,X967)</f>
        <v>51</v>
      </c>
      <c r="Q967" s="17">
        <f>VLOOKUP("M"&amp;TEXT(G967,"0"),Punten!$A$1:$D$40,4,FALSE)</f>
        <v>5</v>
      </c>
      <c r="R967" s="17">
        <f>VLOOKUP("M"&amp;TEXT(H967,"0"),Punten!$A$1:$D$40,4,FALSE)</f>
        <v>5</v>
      </c>
      <c r="S967" s="17">
        <f>VLOOKUP("M"&amp;TEXT(I967,"0"),Punten!$A$1:$D$40,4,FALSE)</f>
        <v>5</v>
      </c>
      <c r="T967" s="17">
        <f>VLOOKUP("K"&amp;TEXT(K967,"0"),Punten!$A$1:$D$40,4,FALSE)</f>
        <v>4</v>
      </c>
      <c r="U967" s="17">
        <f>VLOOKUP("H"&amp;TEXT(L967,"0"),Punten!$A$1:$D$49,4,FALSE)</f>
        <v>0</v>
      </c>
      <c r="V967" s="17">
        <f>VLOOKUP("F"&amp;TEXT(M967,"0"),Punten!$A$1:$D$39,4,FALSE)</f>
        <v>0</v>
      </c>
      <c r="W967" s="17">
        <f t="shared" si="49"/>
        <v>19</v>
      </c>
      <c r="X967" s="17" t="str">
        <f t="shared" si="50"/>
        <v>43177B12</v>
      </c>
      <c r="Y967" s="17" t="str">
        <f>VLOOKUP(A967,'Klasse omschrijving'!$A$1:$B$44,2,FALSE)</f>
        <v>Boys 12 jaar</v>
      </c>
    </row>
    <row r="968" spans="1:25" ht="14.4" x14ac:dyDescent="0.3">
      <c r="A968" s="3" t="s">
        <v>36</v>
      </c>
      <c r="B968" s="3">
        <v>44834</v>
      </c>
      <c r="C968" s="3" t="s">
        <v>167</v>
      </c>
      <c r="D968" s="3" t="s">
        <v>549</v>
      </c>
      <c r="E968" s="18">
        <v>39001</v>
      </c>
      <c r="F968" s="3" t="s">
        <v>191</v>
      </c>
      <c r="G968" s="3">
        <v>3</v>
      </c>
      <c r="H968" s="3">
        <v>3</v>
      </c>
      <c r="I968" s="3">
        <v>3</v>
      </c>
      <c r="J968" s="3"/>
      <c r="K968" s="3">
        <v>6</v>
      </c>
      <c r="L968" s="3"/>
      <c r="M968" s="3"/>
      <c r="N968" s="32">
        <v>43177</v>
      </c>
      <c r="O968" s="16">
        <f t="shared" si="48"/>
        <v>9</v>
      </c>
      <c r="P968" s="17">
        <f>COUNTIF($X:$X,X968)</f>
        <v>51</v>
      </c>
      <c r="Q968" s="17">
        <f>VLOOKUP("M"&amp;TEXT(G968,"0"),Punten!$A$1:$D$40,4,FALSE)</f>
        <v>6</v>
      </c>
      <c r="R968" s="17">
        <f>VLOOKUP("M"&amp;TEXT(H968,"0"),Punten!$A$1:$D$40,4,FALSE)</f>
        <v>6</v>
      </c>
      <c r="S968" s="17">
        <f>VLOOKUP("M"&amp;TEXT(I968,"0"),Punten!$A$1:$D$40,4,FALSE)</f>
        <v>6</v>
      </c>
      <c r="T968" s="17">
        <f>VLOOKUP("K"&amp;TEXT(K968,"0"),Punten!$A$1:$D$40,4,FALSE)</f>
        <v>3</v>
      </c>
      <c r="U968" s="17">
        <f>VLOOKUP("H"&amp;TEXT(L968,"0"),Punten!$A$1:$D$49,4,FALSE)</f>
        <v>0</v>
      </c>
      <c r="V968" s="17">
        <f>VLOOKUP("F"&amp;TEXT(M968,"0"),Punten!$A$1:$D$39,4,FALSE)</f>
        <v>0</v>
      </c>
      <c r="W968" s="17">
        <f t="shared" si="49"/>
        <v>21</v>
      </c>
      <c r="X968" s="17" t="str">
        <f t="shared" si="50"/>
        <v>43177B12</v>
      </c>
      <c r="Y968" s="17" t="str">
        <f>VLOOKUP(A968,'Klasse omschrijving'!$A$1:$B$44,2,FALSE)</f>
        <v>Boys 12 jaar</v>
      </c>
    </row>
    <row r="969" spans="1:25" ht="14.4" x14ac:dyDescent="0.3">
      <c r="A969" s="3" t="s">
        <v>36</v>
      </c>
      <c r="B969" s="3">
        <v>44115</v>
      </c>
      <c r="C969" s="3" t="s">
        <v>92</v>
      </c>
      <c r="D969" s="3" t="s">
        <v>558</v>
      </c>
      <c r="E969" s="18">
        <v>39075</v>
      </c>
      <c r="F969" s="3" t="s">
        <v>111</v>
      </c>
      <c r="G969" s="3">
        <v>3</v>
      </c>
      <c r="H969" s="3">
        <v>3</v>
      </c>
      <c r="I969" s="3">
        <v>3</v>
      </c>
      <c r="J969" s="3"/>
      <c r="K969" s="3">
        <v>6</v>
      </c>
      <c r="L969" s="3"/>
      <c r="M969" s="3"/>
      <c r="N969" s="32">
        <v>43177</v>
      </c>
      <c r="O969" s="16">
        <f t="shared" si="48"/>
        <v>9</v>
      </c>
      <c r="P969" s="17">
        <f>COUNTIF($X:$X,X969)</f>
        <v>51</v>
      </c>
      <c r="Q969" s="17">
        <f>VLOOKUP("M"&amp;TEXT(G969,"0"),Punten!$A$1:$D$40,4,FALSE)</f>
        <v>6</v>
      </c>
      <c r="R969" s="17">
        <f>VLOOKUP("M"&amp;TEXT(H969,"0"),Punten!$A$1:$D$40,4,FALSE)</f>
        <v>6</v>
      </c>
      <c r="S969" s="17">
        <f>VLOOKUP("M"&amp;TEXT(I969,"0"),Punten!$A$1:$D$40,4,FALSE)</f>
        <v>6</v>
      </c>
      <c r="T969" s="17">
        <f>VLOOKUP("K"&amp;TEXT(K969,"0"),Punten!$A$1:$D$40,4,FALSE)</f>
        <v>3</v>
      </c>
      <c r="U969" s="17">
        <f>VLOOKUP("H"&amp;TEXT(L969,"0"),Punten!$A$1:$D$49,4,FALSE)</f>
        <v>0</v>
      </c>
      <c r="V969" s="17">
        <f>VLOOKUP("F"&amp;TEXT(M969,"0"),Punten!$A$1:$D$39,4,FALSE)</f>
        <v>0</v>
      </c>
      <c r="W969" s="17">
        <f t="shared" si="49"/>
        <v>21</v>
      </c>
      <c r="X969" s="17" t="str">
        <f t="shared" si="50"/>
        <v>43177B12</v>
      </c>
      <c r="Y969" s="17" t="str">
        <f>VLOOKUP(A969,'Klasse omschrijving'!$A$1:$B$44,2,FALSE)</f>
        <v>Boys 12 jaar</v>
      </c>
    </row>
    <row r="970" spans="1:25" ht="14.4" x14ac:dyDescent="0.3">
      <c r="A970" s="3" t="s">
        <v>36</v>
      </c>
      <c r="B970" s="3">
        <v>117</v>
      </c>
      <c r="C970" s="3" t="s">
        <v>122</v>
      </c>
      <c r="D970" s="3" t="s">
        <v>537</v>
      </c>
      <c r="E970" s="18">
        <v>38851</v>
      </c>
      <c r="F970" s="3" t="s">
        <v>78</v>
      </c>
      <c r="G970" s="3">
        <v>3</v>
      </c>
      <c r="H970" s="3">
        <v>4</v>
      </c>
      <c r="I970" s="3">
        <v>3</v>
      </c>
      <c r="J970" s="3"/>
      <c r="K970" s="3">
        <v>6</v>
      </c>
      <c r="L970" s="3"/>
      <c r="M970" s="3"/>
      <c r="N970" s="32">
        <v>43177</v>
      </c>
      <c r="O970" s="16">
        <f t="shared" si="48"/>
        <v>10</v>
      </c>
      <c r="P970" s="17">
        <f>COUNTIF($X:$X,X970)</f>
        <v>51</v>
      </c>
      <c r="Q970" s="17">
        <f>VLOOKUP("M"&amp;TEXT(G970,"0"),Punten!$A$1:$D$40,4,FALSE)</f>
        <v>6</v>
      </c>
      <c r="R970" s="17">
        <f>VLOOKUP("M"&amp;TEXT(H970,"0"),Punten!$A$1:$D$40,4,FALSE)</f>
        <v>5</v>
      </c>
      <c r="S970" s="17">
        <f>VLOOKUP("M"&amp;TEXT(I970,"0"),Punten!$A$1:$D$40,4,FALSE)</f>
        <v>6</v>
      </c>
      <c r="T970" s="17">
        <f>VLOOKUP("K"&amp;TEXT(K970,"0"),Punten!$A$1:$D$40,4,FALSE)</f>
        <v>3</v>
      </c>
      <c r="U970" s="17">
        <f>VLOOKUP("H"&amp;TEXT(L970,"0"),Punten!$A$1:$D$49,4,FALSE)</f>
        <v>0</v>
      </c>
      <c r="V970" s="17">
        <f>VLOOKUP("F"&amp;TEXT(M970,"0"),Punten!$A$1:$D$39,4,FALSE)</f>
        <v>0</v>
      </c>
      <c r="W970" s="17">
        <f t="shared" si="49"/>
        <v>20</v>
      </c>
      <c r="X970" s="17" t="str">
        <f t="shared" si="50"/>
        <v>43177B12</v>
      </c>
      <c r="Y970" s="17" t="str">
        <f>VLOOKUP(A970,'Klasse omschrijving'!$A$1:$B$44,2,FALSE)</f>
        <v>Boys 12 jaar</v>
      </c>
    </row>
    <row r="971" spans="1:25" ht="14.4" x14ac:dyDescent="0.3">
      <c r="A971" s="3" t="s">
        <v>36</v>
      </c>
      <c r="B971" s="3">
        <v>45003</v>
      </c>
      <c r="C971" s="3" t="s">
        <v>65</v>
      </c>
      <c r="D971" s="3" t="s">
        <v>557</v>
      </c>
      <c r="E971" s="18">
        <v>38861</v>
      </c>
      <c r="F971" s="3" t="s">
        <v>86</v>
      </c>
      <c r="G971" s="3">
        <v>4</v>
      </c>
      <c r="H971" s="3">
        <v>5</v>
      </c>
      <c r="I971" s="3">
        <v>4</v>
      </c>
      <c r="J971" s="3"/>
      <c r="K971" s="3">
        <v>6</v>
      </c>
      <c r="L971" s="3"/>
      <c r="M971" s="3"/>
      <c r="N971" s="32">
        <v>43177</v>
      </c>
      <c r="O971" s="16">
        <f t="shared" si="48"/>
        <v>13</v>
      </c>
      <c r="P971" s="17">
        <f>COUNTIF($X:$X,X971)</f>
        <v>51</v>
      </c>
      <c r="Q971" s="17">
        <f>VLOOKUP("M"&amp;TEXT(G971,"0"),Punten!$A$1:$D$40,4,FALSE)</f>
        <v>5</v>
      </c>
      <c r="R971" s="17">
        <f>VLOOKUP("M"&amp;TEXT(H971,"0"),Punten!$A$1:$D$40,4,FALSE)</f>
        <v>4</v>
      </c>
      <c r="S971" s="17">
        <f>VLOOKUP("M"&amp;TEXT(I971,"0"),Punten!$A$1:$D$40,4,FALSE)</f>
        <v>5</v>
      </c>
      <c r="T971" s="17">
        <f>VLOOKUP("K"&amp;TEXT(K971,"0"),Punten!$A$1:$D$40,4,FALSE)</f>
        <v>3</v>
      </c>
      <c r="U971" s="17">
        <f>VLOOKUP("H"&amp;TEXT(L971,"0"),Punten!$A$1:$D$49,4,FALSE)</f>
        <v>0</v>
      </c>
      <c r="V971" s="17">
        <f>VLOOKUP("F"&amp;TEXT(M971,"0"),Punten!$A$1:$D$39,4,FALSE)</f>
        <v>0</v>
      </c>
      <c r="W971" s="17">
        <f t="shared" si="49"/>
        <v>17</v>
      </c>
      <c r="X971" s="17" t="str">
        <f t="shared" si="50"/>
        <v>43177B12</v>
      </c>
      <c r="Y971" s="17" t="str">
        <f>VLOOKUP(A971,'Klasse omschrijving'!$A$1:$B$44,2,FALSE)</f>
        <v>Boys 12 jaar</v>
      </c>
    </row>
    <row r="972" spans="1:25" ht="14.4" x14ac:dyDescent="0.3">
      <c r="A972" s="3" t="s">
        <v>36</v>
      </c>
      <c r="B972" s="3">
        <v>45932</v>
      </c>
      <c r="C972" s="3" t="s">
        <v>123</v>
      </c>
      <c r="D972" s="3" t="s">
        <v>551</v>
      </c>
      <c r="E972" s="18">
        <v>38974</v>
      </c>
      <c r="F972" s="3" t="s">
        <v>73</v>
      </c>
      <c r="G972" s="3">
        <v>4</v>
      </c>
      <c r="H972" s="3">
        <v>3</v>
      </c>
      <c r="I972" s="3">
        <v>4</v>
      </c>
      <c r="J972" s="3"/>
      <c r="K972" s="3">
        <v>7</v>
      </c>
      <c r="L972" s="3"/>
      <c r="M972" s="3"/>
      <c r="N972" s="32">
        <v>43177</v>
      </c>
      <c r="O972" s="16">
        <f t="shared" si="48"/>
        <v>11</v>
      </c>
      <c r="P972" s="17">
        <f>COUNTIF($X:$X,X972)</f>
        <v>51</v>
      </c>
      <c r="Q972" s="17">
        <f>VLOOKUP("M"&amp;TEXT(G972,"0"),Punten!$A$1:$D$40,4,FALSE)</f>
        <v>5</v>
      </c>
      <c r="R972" s="17">
        <f>VLOOKUP("M"&amp;TEXT(H972,"0"),Punten!$A$1:$D$40,4,FALSE)</f>
        <v>6</v>
      </c>
      <c r="S972" s="17">
        <f>VLOOKUP("M"&amp;TEXT(I972,"0"),Punten!$A$1:$D$40,4,FALSE)</f>
        <v>5</v>
      </c>
      <c r="T972" s="17">
        <f>VLOOKUP("K"&amp;TEXT(K972,"0"),Punten!$A$1:$D$40,4,FALSE)</f>
        <v>2</v>
      </c>
      <c r="U972" s="17">
        <f>VLOOKUP("H"&amp;TEXT(L972,"0"),Punten!$A$1:$D$49,4,FALSE)</f>
        <v>0</v>
      </c>
      <c r="V972" s="17">
        <f>VLOOKUP("F"&amp;TEXT(M972,"0"),Punten!$A$1:$D$39,4,FALSE)</f>
        <v>0</v>
      </c>
      <c r="W972" s="17">
        <f t="shared" si="49"/>
        <v>18</v>
      </c>
      <c r="X972" s="17" t="str">
        <f t="shared" si="50"/>
        <v>43177B12</v>
      </c>
      <c r="Y972" s="17" t="str">
        <f>VLOOKUP(A972,'Klasse omschrijving'!$A$1:$B$44,2,FALSE)</f>
        <v>Boys 12 jaar</v>
      </c>
    </row>
    <row r="973" spans="1:25" ht="14.4" x14ac:dyDescent="0.3">
      <c r="A973" s="3" t="s">
        <v>36</v>
      </c>
      <c r="B973" s="3">
        <v>44848</v>
      </c>
      <c r="C973" s="3" t="s">
        <v>137</v>
      </c>
      <c r="D973" s="3" t="s">
        <v>565</v>
      </c>
      <c r="E973" s="18">
        <v>38963</v>
      </c>
      <c r="F973" s="3" t="s">
        <v>218</v>
      </c>
      <c r="G973" s="3">
        <v>4</v>
      </c>
      <c r="H973" s="3">
        <v>4</v>
      </c>
      <c r="I973" s="3">
        <v>4</v>
      </c>
      <c r="J973" s="3"/>
      <c r="K973" s="3">
        <v>7</v>
      </c>
      <c r="L973" s="3"/>
      <c r="M973" s="3"/>
      <c r="N973" s="32">
        <v>43177</v>
      </c>
      <c r="O973" s="16">
        <f t="shared" si="48"/>
        <v>12</v>
      </c>
      <c r="P973" s="17">
        <f>COUNTIF($X:$X,X973)</f>
        <v>51</v>
      </c>
      <c r="Q973" s="17">
        <f>VLOOKUP("M"&amp;TEXT(G973,"0"),Punten!$A$1:$D$40,4,FALSE)</f>
        <v>5</v>
      </c>
      <c r="R973" s="17">
        <f>VLOOKUP("M"&amp;TEXT(H973,"0"),Punten!$A$1:$D$40,4,FALSE)</f>
        <v>5</v>
      </c>
      <c r="S973" s="17">
        <f>VLOOKUP("M"&amp;TEXT(I973,"0"),Punten!$A$1:$D$40,4,FALSE)</f>
        <v>5</v>
      </c>
      <c r="T973" s="17">
        <f>VLOOKUP("K"&amp;TEXT(K973,"0"),Punten!$A$1:$D$40,4,FALSE)</f>
        <v>2</v>
      </c>
      <c r="U973" s="17">
        <f>VLOOKUP("H"&amp;TEXT(L973,"0"),Punten!$A$1:$D$49,4,FALSE)</f>
        <v>0</v>
      </c>
      <c r="V973" s="17">
        <f>VLOOKUP("F"&amp;TEXT(M973,"0"),Punten!$A$1:$D$39,4,FALSE)</f>
        <v>0</v>
      </c>
      <c r="W973" s="17">
        <f t="shared" si="49"/>
        <v>17</v>
      </c>
      <c r="X973" s="17" t="str">
        <f t="shared" si="50"/>
        <v>43177B12</v>
      </c>
      <c r="Y973" s="17" t="str">
        <f>VLOOKUP(A973,'Klasse omschrijving'!$A$1:$B$44,2,FALSE)</f>
        <v>Boys 12 jaar</v>
      </c>
    </row>
    <row r="974" spans="1:25" ht="14.4" x14ac:dyDescent="0.3">
      <c r="A974" s="3" t="s">
        <v>36</v>
      </c>
      <c r="B974" s="3">
        <v>48979</v>
      </c>
      <c r="C974" s="3" t="s">
        <v>107</v>
      </c>
      <c r="D974" s="3" t="s">
        <v>919</v>
      </c>
      <c r="E974" s="18">
        <v>38922</v>
      </c>
      <c r="F974" s="3" t="s">
        <v>143</v>
      </c>
      <c r="G974" s="3">
        <v>4</v>
      </c>
      <c r="H974" s="3">
        <v>6</v>
      </c>
      <c r="I974" s="3">
        <v>4</v>
      </c>
      <c r="J974" s="3"/>
      <c r="K974" s="3">
        <v>7</v>
      </c>
      <c r="L974" s="3"/>
      <c r="M974" s="3"/>
      <c r="N974" s="32">
        <v>43177</v>
      </c>
      <c r="O974" s="16">
        <f t="shared" si="48"/>
        <v>14</v>
      </c>
      <c r="P974" s="17">
        <f>COUNTIF($X:$X,X974)</f>
        <v>51</v>
      </c>
      <c r="Q974" s="17">
        <f>VLOOKUP("M"&amp;TEXT(G974,"0"),Punten!$A$1:$D$40,4,FALSE)</f>
        <v>5</v>
      </c>
      <c r="R974" s="17">
        <f>VLOOKUP("M"&amp;TEXT(H974,"0"),Punten!$A$1:$D$40,4,FALSE)</f>
        <v>3</v>
      </c>
      <c r="S974" s="17">
        <f>VLOOKUP("M"&amp;TEXT(I974,"0"),Punten!$A$1:$D$40,4,FALSE)</f>
        <v>5</v>
      </c>
      <c r="T974" s="17">
        <f>VLOOKUP("K"&amp;TEXT(K974,"0"),Punten!$A$1:$D$40,4,FALSE)</f>
        <v>2</v>
      </c>
      <c r="U974" s="17">
        <f>VLOOKUP("H"&amp;TEXT(L974,"0"),Punten!$A$1:$D$49,4,FALSE)</f>
        <v>0</v>
      </c>
      <c r="V974" s="17">
        <f>VLOOKUP("F"&amp;TEXT(M974,"0"),Punten!$A$1:$D$39,4,FALSE)</f>
        <v>0</v>
      </c>
      <c r="W974" s="17">
        <f t="shared" si="49"/>
        <v>15</v>
      </c>
      <c r="X974" s="17" t="str">
        <f t="shared" si="50"/>
        <v>43177B12</v>
      </c>
      <c r="Y974" s="17" t="str">
        <f>VLOOKUP(A974,'Klasse omschrijving'!$A$1:$B$44,2,FALSE)</f>
        <v>Boys 12 jaar</v>
      </c>
    </row>
    <row r="975" spans="1:25" ht="14.4" x14ac:dyDescent="0.3">
      <c r="A975" s="3" t="s">
        <v>36</v>
      </c>
      <c r="B975" s="3">
        <v>42567</v>
      </c>
      <c r="C975" s="3" t="s">
        <v>530</v>
      </c>
      <c r="D975" s="3" t="s">
        <v>892</v>
      </c>
      <c r="E975" s="18">
        <v>38957</v>
      </c>
      <c r="F975" s="3" t="s">
        <v>117</v>
      </c>
      <c r="G975" s="3">
        <v>2</v>
      </c>
      <c r="H975" s="3">
        <v>4</v>
      </c>
      <c r="I975" s="3">
        <v>5</v>
      </c>
      <c r="J975" s="3"/>
      <c r="K975" s="3">
        <v>7</v>
      </c>
      <c r="L975" s="3"/>
      <c r="M975" s="3"/>
      <c r="N975" s="32">
        <v>43177</v>
      </c>
      <c r="O975" s="16">
        <f t="shared" si="48"/>
        <v>11</v>
      </c>
      <c r="P975" s="17">
        <f>COUNTIF($X:$X,X975)</f>
        <v>51</v>
      </c>
      <c r="Q975" s="17">
        <f>VLOOKUP("M"&amp;TEXT(G975,"0"),Punten!$A$1:$D$40,4,FALSE)</f>
        <v>7</v>
      </c>
      <c r="R975" s="17">
        <f>VLOOKUP("M"&amp;TEXT(H975,"0"),Punten!$A$1:$D$40,4,FALSE)</f>
        <v>5</v>
      </c>
      <c r="S975" s="17">
        <f>VLOOKUP("M"&amp;TEXT(I975,"0"),Punten!$A$1:$D$40,4,FALSE)</f>
        <v>4</v>
      </c>
      <c r="T975" s="17">
        <f>VLOOKUP("K"&amp;TEXT(K975,"0"),Punten!$A$1:$D$40,4,FALSE)</f>
        <v>2</v>
      </c>
      <c r="U975" s="17">
        <f>VLOOKUP("H"&amp;TEXT(L975,"0"),Punten!$A$1:$D$49,4,FALSE)</f>
        <v>0</v>
      </c>
      <c r="V975" s="17">
        <f>VLOOKUP("F"&amp;TEXT(M975,"0"),Punten!$A$1:$D$39,4,FALSE)</f>
        <v>0</v>
      </c>
      <c r="W975" s="17">
        <f t="shared" si="49"/>
        <v>18</v>
      </c>
      <c r="X975" s="17" t="str">
        <f t="shared" si="50"/>
        <v>43177B12</v>
      </c>
      <c r="Y975" s="17" t="str">
        <f>VLOOKUP(A975,'Klasse omschrijving'!$A$1:$B$44,2,FALSE)</f>
        <v>Boys 12 jaar</v>
      </c>
    </row>
    <row r="976" spans="1:25" ht="14.4" x14ac:dyDescent="0.3">
      <c r="A976" s="3" t="s">
        <v>36</v>
      </c>
      <c r="B976" s="3">
        <v>50537</v>
      </c>
      <c r="C976" s="3" t="s">
        <v>782</v>
      </c>
      <c r="D976" s="3" t="s">
        <v>567</v>
      </c>
      <c r="E976" s="18">
        <v>38831</v>
      </c>
      <c r="F976" s="3" t="s">
        <v>1034</v>
      </c>
      <c r="G976" s="3">
        <v>9</v>
      </c>
      <c r="H976" s="3">
        <v>1</v>
      </c>
      <c r="I976" s="3">
        <v>1</v>
      </c>
      <c r="J976" s="3"/>
      <c r="K976" s="3">
        <v>8</v>
      </c>
      <c r="L976" s="3"/>
      <c r="M976" s="3"/>
      <c r="N976" s="32">
        <v>43177</v>
      </c>
      <c r="O976" s="16">
        <f t="shared" si="48"/>
        <v>11</v>
      </c>
      <c r="P976" s="17">
        <f>COUNTIF($X:$X,X976)</f>
        <v>51</v>
      </c>
      <c r="Q976" s="17">
        <f>VLOOKUP("M"&amp;TEXT(G976,"0"),Punten!$A$1:$D$40,4,FALSE)</f>
        <v>0</v>
      </c>
      <c r="R976" s="17">
        <f>VLOOKUP("M"&amp;TEXT(H976,"0"),Punten!$A$1:$D$40,4,FALSE)</f>
        <v>8</v>
      </c>
      <c r="S976" s="17">
        <f>VLOOKUP("M"&amp;TEXT(I976,"0"),Punten!$A$1:$D$40,4,FALSE)</f>
        <v>8</v>
      </c>
      <c r="T976" s="17">
        <f>VLOOKUP("K"&amp;TEXT(K976,"0"),Punten!$A$1:$D$40,4,FALSE)</f>
        <v>1</v>
      </c>
      <c r="U976" s="17">
        <f>VLOOKUP("H"&amp;TEXT(L976,"0"),Punten!$A$1:$D$49,4,FALSE)</f>
        <v>0</v>
      </c>
      <c r="V976" s="17">
        <f>VLOOKUP("F"&amp;TEXT(M976,"0"),Punten!$A$1:$D$39,4,FALSE)</f>
        <v>0</v>
      </c>
      <c r="W976" s="17">
        <f t="shared" si="49"/>
        <v>17</v>
      </c>
      <c r="X976" s="17" t="str">
        <f t="shared" si="50"/>
        <v>43177B12</v>
      </c>
      <c r="Y976" s="17" t="str">
        <f>VLOOKUP(A976,'Klasse omschrijving'!$A$1:$B$44,2,FALSE)</f>
        <v>Boys 12 jaar</v>
      </c>
    </row>
    <row r="977" spans="1:25" ht="14.4" x14ac:dyDescent="0.3">
      <c r="A977" s="3" t="s">
        <v>36</v>
      </c>
      <c r="B977" s="3">
        <v>53551</v>
      </c>
      <c r="C977" s="3" t="s">
        <v>1037</v>
      </c>
      <c r="D977" s="3" t="s">
        <v>572</v>
      </c>
      <c r="E977" s="18">
        <v>38882</v>
      </c>
      <c r="F977" s="3" t="s">
        <v>233</v>
      </c>
      <c r="G977" s="3">
        <v>1</v>
      </c>
      <c r="H977" s="3">
        <v>2</v>
      </c>
      <c r="I977" s="3">
        <v>2</v>
      </c>
      <c r="J977" s="3"/>
      <c r="K977" s="3">
        <v>8</v>
      </c>
      <c r="L977" s="3"/>
      <c r="M977" s="3"/>
      <c r="N977" s="32">
        <v>43177</v>
      </c>
      <c r="O977" s="16">
        <f t="shared" si="48"/>
        <v>5</v>
      </c>
      <c r="P977" s="17">
        <f>COUNTIF($X:$X,X977)</f>
        <v>51</v>
      </c>
      <c r="Q977" s="17">
        <f>VLOOKUP("M"&amp;TEXT(G977,"0"),Punten!$A$1:$D$40,4,FALSE)</f>
        <v>8</v>
      </c>
      <c r="R977" s="17">
        <f>VLOOKUP("M"&amp;TEXT(H977,"0"),Punten!$A$1:$D$40,4,FALSE)</f>
        <v>7</v>
      </c>
      <c r="S977" s="17">
        <f>VLOOKUP("M"&amp;TEXT(I977,"0"),Punten!$A$1:$D$40,4,FALSE)</f>
        <v>7</v>
      </c>
      <c r="T977" s="17">
        <f>VLOOKUP("K"&amp;TEXT(K977,"0"),Punten!$A$1:$D$40,4,FALSE)</f>
        <v>1</v>
      </c>
      <c r="U977" s="17">
        <f>VLOOKUP("H"&amp;TEXT(L977,"0"),Punten!$A$1:$D$49,4,FALSE)</f>
        <v>0</v>
      </c>
      <c r="V977" s="17">
        <f>VLOOKUP("F"&amp;TEXT(M977,"0"),Punten!$A$1:$D$39,4,FALSE)</f>
        <v>0</v>
      </c>
      <c r="W977" s="17">
        <f t="shared" si="49"/>
        <v>23</v>
      </c>
      <c r="X977" s="17" t="str">
        <f t="shared" si="50"/>
        <v>43177B12</v>
      </c>
      <c r="Y977" s="17" t="str">
        <f>VLOOKUP(A977,'Klasse omschrijving'!$A$1:$B$44,2,FALSE)</f>
        <v>Boys 12 jaar</v>
      </c>
    </row>
    <row r="978" spans="1:25" ht="14.4" x14ac:dyDescent="0.3">
      <c r="A978" s="3" t="s">
        <v>36</v>
      </c>
      <c r="B978" s="3">
        <v>47852</v>
      </c>
      <c r="C978" s="3" t="s">
        <v>142</v>
      </c>
      <c r="D978" s="3" t="s">
        <v>540</v>
      </c>
      <c r="E978" s="18">
        <v>38862</v>
      </c>
      <c r="F978" s="3" t="s">
        <v>71</v>
      </c>
      <c r="G978" s="3">
        <v>3</v>
      </c>
      <c r="H978" s="3">
        <v>2</v>
      </c>
      <c r="I978" s="3">
        <v>3</v>
      </c>
      <c r="J978" s="3"/>
      <c r="K978" s="3">
        <v>8</v>
      </c>
      <c r="L978" s="3"/>
      <c r="M978" s="3"/>
      <c r="N978" s="32">
        <v>43177</v>
      </c>
      <c r="O978" s="16">
        <f t="shared" si="48"/>
        <v>8</v>
      </c>
      <c r="P978" s="17">
        <f>COUNTIF($X:$X,X978)</f>
        <v>51</v>
      </c>
      <c r="Q978" s="17">
        <f>VLOOKUP("M"&amp;TEXT(G978,"0"),Punten!$A$1:$D$40,4,FALSE)</f>
        <v>6</v>
      </c>
      <c r="R978" s="17">
        <f>VLOOKUP("M"&amp;TEXT(H978,"0"),Punten!$A$1:$D$40,4,FALSE)</f>
        <v>7</v>
      </c>
      <c r="S978" s="17">
        <f>VLOOKUP("M"&amp;TEXT(I978,"0"),Punten!$A$1:$D$40,4,FALSE)</f>
        <v>6</v>
      </c>
      <c r="T978" s="17">
        <f>VLOOKUP("K"&amp;TEXT(K978,"0"),Punten!$A$1:$D$40,4,FALSE)</f>
        <v>1</v>
      </c>
      <c r="U978" s="17">
        <f>VLOOKUP("H"&amp;TEXT(L978,"0"),Punten!$A$1:$D$49,4,FALSE)</f>
        <v>0</v>
      </c>
      <c r="V978" s="17">
        <f>VLOOKUP("F"&amp;TEXT(M978,"0"),Punten!$A$1:$D$39,4,FALSE)</f>
        <v>0</v>
      </c>
      <c r="W978" s="17">
        <f t="shared" si="49"/>
        <v>20</v>
      </c>
      <c r="X978" s="17" t="str">
        <f t="shared" si="50"/>
        <v>43177B12</v>
      </c>
      <c r="Y978" s="17" t="str">
        <f>VLOOKUP(A978,'Klasse omschrijving'!$A$1:$B$44,2,FALSE)</f>
        <v>Boys 12 jaar</v>
      </c>
    </row>
    <row r="979" spans="1:25" ht="14.4" x14ac:dyDescent="0.3">
      <c r="A979" s="3" t="s">
        <v>36</v>
      </c>
      <c r="B979" s="3">
        <v>45733</v>
      </c>
      <c r="C979" s="3" t="s">
        <v>131</v>
      </c>
      <c r="D979" s="3" t="s">
        <v>550</v>
      </c>
      <c r="E979" s="18">
        <v>39008</v>
      </c>
      <c r="F979" s="3" t="s">
        <v>68</v>
      </c>
      <c r="G979" s="3">
        <v>3</v>
      </c>
      <c r="H979" s="3">
        <v>3</v>
      </c>
      <c r="I979" s="3">
        <v>3</v>
      </c>
      <c r="J979" s="3"/>
      <c r="K979" s="3">
        <v>8</v>
      </c>
      <c r="L979" s="3"/>
      <c r="M979" s="3"/>
      <c r="N979" s="32">
        <v>43177</v>
      </c>
      <c r="O979" s="16">
        <f t="shared" si="48"/>
        <v>9</v>
      </c>
      <c r="P979" s="17">
        <f>COUNTIF($X:$X,X979)</f>
        <v>51</v>
      </c>
      <c r="Q979" s="17">
        <f>VLOOKUP("M"&amp;TEXT(G979,"0"),Punten!$A$1:$D$40,4,FALSE)</f>
        <v>6</v>
      </c>
      <c r="R979" s="17">
        <f>VLOOKUP("M"&amp;TEXT(H979,"0"),Punten!$A$1:$D$40,4,FALSE)</f>
        <v>6</v>
      </c>
      <c r="S979" s="17">
        <f>VLOOKUP("M"&amp;TEXT(I979,"0"),Punten!$A$1:$D$40,4,FALSE)</f>
        <v>6</v>
      </c>
      <c r="T979" s="17">
        <f>VLOOKUP("K"&amp;TEXT(K979,"0"),Punten!$A$1:$D$40,4,FALSE)</f>
        <v>1</v>
      </c>
      <c r="U979" s="17">
        <f>VLOOKUP("H"&amp;TEXT(L979,"0"),Punten!$A$1:$D$49,4,FALSE)</f>
        <v>0</v>
      </c>
      <c r="V979" s="17">
        <f>VLOOKUP("F"&amp;TEXT(M979,"0"),Punten!$A$1:$D$39,4,FALSE)</f>
        <v>0</v>
      </c>
      <c r="W979" s="17">
        <f t="shared" si="49"/>
        <v>19</v>
      </c>
      <c r="X979" s="17" t="str">
        <f t="shared" si="50"/>
        <v>43177B12</v>
      </c>
      <c r="Y979" s="17" t="str">
        <f>VLOOKUP(A979,'Klasse omschrijving'!$A$1:$B$44,2,FALSE)</f>
        <v>Boys 12 jaar</v>
      </c>
    </row>
    <row r="980" spans="1:25" ht="14.4" x14ac:dyDescent="0.3">
      <c r="A980" s="3" t="s">
        <v>36</v>
      </c>
      <c r="B980" s="3">
        <v>51271</v>
      </c>
      <c r="C980" s="3" t="s">
        <v>120</v>
      </c>
      <c r="D980" s="3" t="s">
        <v>668</v>
      </c>
      <c r="E980" s="18">
        <v>38769</v>
      </c>
      <c r="F980" s="3" t="s">
        <v>132</v>
      </c>
      <c r="G980" s="3">
        <v>4</v>
      </c>
      <c r="H980" s="3">
        <v>5</v>
      </c>
      <c r="I980" s="3">
        <v>4</v>
      </c>
      <c r="J980" s="3"/>
      <c r="K980" s="3"/>
      <c r="L980" s="3"/>
      <c r="M980" s="3"/>
      <c r="N980" s="32">
        <v>43177</v>
      </c>
      <c r="O980" s="16">
        <f t="shared" si="48"/>
        <v>13</v>
      </c>
      <c r="P980" s="17">
        <f>COUNTIF($X:$X,X980)</f>
        <v>51</v>
      </c>
      <c r="Q980" s="17">
        <f>VLOOKUP("M"&amp;TEXT(G980,"0"),Punten!$A$1:$D$40,4,FALSE)</f>
        <v>5</v>
      </c>
      <c r="R980" s="17">
        <f>VLOOKUP("M"&amp;TEXT(H980,"0"),Punten!$A$1:$D$40,4,FALSE)</f>
        <v>4</v>
      </c>
      <c r="S980" s="17">
        <f>VLOOKUP("M"&amp;TEXT(I980,"0"),Punten!$A$1:$D$40,4,FALSE)</f>
        <v>5</v>
      </c>
      <c r="T980" s="17">
        <f>VLOOKUP("K"&amp;TEXT(K980,"0"),Punten!$A$1:$D$40,4,FALSE)</f>
        <v>0</v>
      </c>
      <c r="U980" s="17">
        <f>VLOOKUP("H"&amp;TEXT(L980,"0"),Punten!$A$1:$D$49,4,FALSE)</f>
        <v>0</v>
      </c>
      <c r="V980" s="17">
        <f>VLOOKUP("F"&amp;TEXT(M980,"0"),Punten!$A$1:$D$39,4,FALSE)</f>
        <v>0</v>
      </c>
      <c r="W980" s="17">
        <f t="shared" si="49"/>
        <v>14</v>
      </c>
      <c r="X980" s="17" t="str">
        <f t="shared" si="50"/>
        <v>43177B12</v>
      </c>
      <c r="Y980" s="17" t="str">
        <f>VLOOKUP(A980,'Klasse omschrijving'!$A$1:$B$44,2,FALSE)</f>
        <v>Boys 12 jaar</v>
      </c>
    </row>
    <row r="981" spans="1:25" ht="14.4" x14ac:dyDescent="0.3">
      <c r="A981" s="3" t="s">
        <v>36</v>
      </c>
      <c r="B981" s="3">
        <v>42029</v>
      </c>
      <c r="C981" s="3" t="s">
        <v>592</v>
      </c>
      <c r="D981" s="3" t="s">
        <v>666</v>
      </c>
      <c r="E981" s="18">
        <v>38894</v>
      </c>
      <c r="F981" s="3" t="s">
        <v>66</v>
      </c>
      <c r="G981" s="3">
        <v>5</v>
      </c>
      <c r="H981" s="3">
        <v>4</v>
      </c>
      <c r="I981" s="3">
        <v>5</v>
      </c>
      <c r="J981" s="3"/>
      <c r="K981" s="3"/>
      <c r="L981" s="3"/>
      <c r="M981" s="3"/>
      <c r="N981" s="32">
        <v>43177</v>
      </c>
      <c r="O981" s="16">
        <f t="shared" si="48"/>
        <v>14</v>
      </c>
      <c r="P981" s="17">
        <f>COUNTIF($X:$X,X981)</f>
        <v>51</v>
      </c>
      <c r="Q981" s="17">
        <f>VLOOKUP("M"&amp;TEXT(G981,"0"),Punten!$A$1:$D$40,4,FALSE)</f>
        <v>4</v>
      </c>
      <c r="R981" s="17">
        <f>VLOOKUP("M"&amp;TEXT(H981,"0"),Punten!$A$1:$D$40,4,FALSE)</f>
        <v>5</v>
      </c>
      <c r="S981" s="17">
        <f>VLOOKUP("M"&amp;TEXT(I981,"0"),Punten!$A$1:$D$40,4,FALSE)</f>
        <v>4</v>
      </c>
      <c r="T981" s="17">
        <f>VLOOKUP("K"&amp;TEXT(K981,"0"),Punten!$A$1:$D$40,4,FALSE)</f>
        <v>0</v>
      </c>
      <c r="U981" s="17">
        <f>VLOOKUP("H"&amp;TEXT(L981,"0"),Punten!$A$1:$D$49,4,FALSE)</f>
        <v>0</v>
      </c>
      <c r="V981" s="17">
        <f>VLOOKUP("F"&amp;TEXT(M981,"0"),Punten!$A$1:$D$39,4,FALSE)</f>
        <v>0</v>
      </c>
      <c r="W981" s="17">
        <f t="shared" si="49"/>
        <v>13</v>
      </c>
      <c r="X981" s="17" t="str">
        <f t="shared" si="50"/>
        <v>43177B12</v>
      </c>
      <c r="Y981" s="17" t="str">
        <f>VLOOKUP(A981,'Klasse omschrijving'!$A$1:$B$44,2,FALSE)</f>
        <v>Boys 12 jaar</v>
      </c>
    </row>
    <row r="982" spans="1:25" ht="14.4" x14ac:dyDescent="0.3">
      <c r="A982" s="3" t="s">
        <v>36</v>
      </c>
      <c r="B982" s="3">
        <v>2318</v>
      </c>
      <c r="C982" s="3" t="s">
        <v>93</v>
      </c>
      <c r="D982" s="3" t="s">
        <v>1046</v>
      </c>
      <c r="E982" s="18">
        <v>38807</v>
      </c>
      <c r="F982" s="3" t="s">
        <v>424</v>
      </c>
      <c r="G982" s="3">
        <v>5</v>
      </c>
      <c r="H982" s="3">
        <v>4</v>
      </c>
      <c r="I982" s="3">
        <v>5</v>
      </c>
      <c r="J982" s="3"/>
      <c r="K982" s="3"/>
      <c r="L982" s="3"/>
      <c r="M982" s="3"/>
      <c r="N982" s="32">
        <v>43177</v>
      </c>
      <c r="O982" s="16">
        <f t="shared" si="48"/>
        <v>14</v>
      </c>
      <c r="P982" s="17">
        <f>COUNTIF($X:$X,X982)</f>
        <v>51</v>
      </c>
      <c r="Q982" s="17">
        <f>VLOOKUP("M"&amp;TEXT(G982,"0"),Punten!$A$1:$D$40,4,FALSE)</f>
        <v>4</v>
      </c>
      <c r="R982" s="17">
        <f>VLOOKUP("M"&amp;TEXT(H982,"0"),Punten!$A$1:$D$40,4,FALSE)</f>
        <v>5</v>
      </c>
      <c r="S982" s="17">
        <f>VLOOKUP("M"&amp;TEXT(I982,"0"),Punten!$A$1:$D$40,4,FALSE)</f>
        <v>4</v>
      </c>
      <c r="T982" s="17">
        <f>VLOOKUP("K"&amp;TEXT(K982,"0"),Punten!$A$1:$D$40,4,FALSE)</f>
        <v>0</v>
      </c>
      <c r="U982" s="17">
        <f>VLOOKUP("H"&amp;TEXT(L982,"0"),Punten!$A$1:$D$49,4,FALSE)</f>
        <v>0</v>
      </c>
      <c r="V982" s="17">
        <f>VLOOKUP("F"&amp;TEXT(M982,"0"),Punten!$A$1:$D$39,4,FALSE)</f>
        <v>0</v>
      </c>
      <c r="W982" s="17">
        <f t="shared" si="49"/>
        <v>13</v>
      </c>
      <c r="X982" s="17" t="str">
        <f t="shared" si="50"/>
        <v>43177B12</v>
      </c>
      <c r="Y982" s="17" t="str">
        <f>VLOOKUP(A982,'Klasse omschrijving'!$A$1:$B$44,2,FALSE)</f>
        <v>Boys 12 jaar</v>
      </c>
    </row>
    <row r="983" spans="1:25" ht="14.4" x14ac:dyDescent="0.3">
      <c r="A983" s="3" t="s">
        <v>36</v>
      </c>
      <c r="B983" s="3">
        <v>48095</v>
      </c>
      <c r="C983" s="3" t="s">
        <v>177</v>
      </c>
      <c r="D983" s="3" t="s">
        <v>556</v>
      </c>
      <c r="E983" s="18">
        <v>39036</v>
      </c>
      <c r="F983" s="3" t="s">
        <v>71</v>
      </c>
      <c r="G983" s="3">
        <v>5</v>
      </c>
      <c r="H983" s="3">
        <v>5</v>
      </c>
      <c r="I983" s="3">
        <v>5</v>
      </c>
      <c r="J983" s="3"/>
      <c r="K983" s="3"/>
      <c r="L983" s="3"/>
      <c r="M983" s="3"/>
      <c r="N983" s="32">
        <v>43177</v>
      </c>
      <c r="O983" s="16">
        <f t="shared" si="48"/>
        <v>15</v>
      </c>
      <c r="P983" s="17">
        <f>COUNTIF($X:$X,X983)</f>
        <v>51</v>
      </c>
      <c r="Q983" s="17">
        <f>VLOOKUP("M"&amp;TEXT(G983,"0"),Punten!$A$1:$D$40,4,FALSE)</f>
        <v>4</v>
      </c>
      <c r="R983" s="17">
        <f>VLOOKUP("M"&amp;TEXT(H983,"0"),Punten!$A$1:$D$40,4,FALSE)</f>
        <v>4</v>
      </c>
      <c r="S983" s="17">
        <f>VLOOKUP("M"&amp;TEXT(I983,"0"),Punten!$A$1:$D$40,4,FALSE)</f>
        <v>4</v>
      </c>
      <c r="T983" s="17">
        <f>VLOOKUP("K"&amp;TEXT(K983,"0"),Punten!$A$1:$D$40,4,FALSE)</f>
        <v>0</v>
      </c>
      <c r="U983" s="17">
        <f>VLOOKUP("H"&amp;TEXT(L983,"0"),Punten!$A$1:$D$49,4,FALSE)</f>
        <v>0</v>
      </c>
      <c r="V983" s="17">
        <f>VLOOKUP("F"&amp;TEXT(M983,"0"),Punten!$A$1:$D$39,4,FALSE)</f>
        <v>0</v>
      </c>
      <c r="W983" s="17">
        <f t="shared" si="49"/>
        <v>12</v>
      </c>
      <c r="X983" s="17" t="str">
        <f t="shared" si="50"/>
        <v>43177B12</v>
      </c>
      <c r="Y983" s="17" t="str">
        <f>VLOOKUP(A983,'Klasse omschrijving'!$A$1:$B$44,2,FALSE)</f>
        <v>Boys 12 jaar</v>
      </c>
    </row>
    <row r="984" spans="1:25" ht="14.4" x14ac:dyDescent="0.3">
      <c r="A984" s="3" t="s">
        <v>36</v>
      </c>
      <c r="B984" s="3">
        <v>42130</v>
      </c>
      <c r="C984" s="3" t="s">
        <v>158</v>
      </c>
      <c r="D984" s="3" t="s">
        <v>921</v>
      </c>
      <c r="E984" s="18">
        <v>39043</v>
      </c>
      <c r="F984" s="3" t="s">
        <v>71</v>
      </c>
      <c r="G984" s="3">
        <v>5</v>
      </c>
      <c r="H984" s="3">
        <v>5</v>
      </c>
      <c r="I984" s="3">
        <v>5</v>
      </c>
      <c r="J984" s="3"/>
      <c r="K984" s="3"/>
      <c r="L984" s="3"/>
      <c r="M984" s="3"/>
      <c r="N984" s="32">
        <v>43177</v>
      </c>
      <c r="O984" s="16">
        <f t="shared" si="48"/>
        <v>15</v>
      </c>
      <c r="P984" s="17">
        <f>COUNTIF($X:$X,X984)</f>
        <v>51</v>
      </c>
      <c r="Q984" s="17">
        <f>VLOOKUP("M"&amp;TEXT(G984,"0"),Punten!$A$1:$D$40,4,FALSE)</f>
        <v>4</v>
      </c>
      <c r="R984" s="17">
        <f>VLOOKUP("M"&amp;TEXT(H984,"0"),Punten!$A$1:$D$40,4,FALSE)</f>
        <v>4</v>
      </c>
      <c r="S984" s="17">
        <f>VLOOKUP("M"&amp;TEXT(I984,"0"),Punten!$A$1:$D$40,4,FALSE)</f>
        <v>4</v>
      </c>
      <c r="T984" s="17">
        <f>VLOOKUP("K"&amp;TEXT(K984,"0"),Punten!$A$1:$D$40,4,FALSE)</f>
        <v>0</v>
      </c>
      <c r="U984" s="17">
        <f>VLOOKUP("H"&amp;TEXT(L984,"0"),Punten!$A$1:$D$49,4,FALSE)</f>
        <v>0</v>
      </c>
      <c r="V984" s="17">
        <f>VLOOKUP("F"&amp;TEXT(M984,"0"),Punten!$A$1:$D$39,4,FALSE)</f>
        <v>0</v>
      </c>
      <c r="W984" s="17">
        <f t="shared" si="49"/>
        <v>12</v>
      </c>
      <c r="X984" s="17" t="str">
        <f t="shared" si="50"/>
        <v>43177B12</v>
      </c>
      <c r="Y984" s="17" t="str">
        <f>VLOOKUP(A984,'Klasse omschrijving'!$A$1:$B$44,2,FALSE)</f>
        <v>Boys 12 jaar</v>
      </c>
    </row>
    <row r="985" spans="1:25" ht="14.4" x14ac:dyDescent="0.3">
      <c r="A985" s="3" t="s">
        <v>36</v>
      </c>
      <c r="B985" s="3">
        <v>3255</v>
      </c>
      <c r="C985" s="3" t="s">
        <v>693</v>
      </c>
      <c r="D985" s="3" t="s">
        <v>715</v>
      </c>
      <c r="E985" s="18">
        <v>38941</v>
      </c>
      <c r="F985" s="3" t="s">
        <v>997</v>
      </c>
      <c r="G985" s="3">
        <v>6</v>
      </c>
      <c r="H985" s="3">
        <v>5</v>
      </c>
      <c r="I985" s="3">
        <v>5</v>
      </c>
      <c r="J985" s="3"/>
      <c r="K985" s="3"/>
      <c r="L985" s="3"/>
      <c r="M985" s="3"/>
      <c r="N985" s="32">
        <v>43177</v>
      </c>
      <c r="O985" s="16">
        <f t="shared" si="48"/>
        <v>16</v>
      </c>
      <c r="P985" s="17">
        <f>COUNTIF($X:$X,X985)</f>
        <v>51</v>
      </c>
      <c r="Q985" s="17">
        <f>VLOOKUP("M"&amp;TEXT(G985,"0"),Punten!$A$1:$D$40,4,FALSE)</f>
        <v>3</v>
      </c>
      <c r="R985" s="17">
        <f>VLOOKUP("M"&amp;TEXT(H985,"0"),Punten!$A$1:$D$40,4,FALSE)</f>
        <v>4</v>
      </c>
      <c r="S985" s="17">
        <f>VLOOKUP("M"&amp;TEXT(I985,"0"),Punten!$A$1:$D$40,4,FALSE)</f>
        <v>4</v>
      </c>
      <c r="T985" s="17">
        <f>VLOOKUP("K"&amp;TEXT(K985,"0"),Punten!$A$1:$D$40,4,FALSE)</f>
        <v>0</v>
      </c>
      <c r="U985" s="17">
        <f>VLOOKUP("H"&amp;TEXT(L985,"0"),Punten!$A$1:$D$49,4,FALSE)</f>
        <v>0</v>
      </c>
      <c r="V985" s="17">
        <f>VLOOKUP("F"&amp;TEXT(M985,"0"),Punten!$A$1:$D$39,4,FALSE)</f>
        <v>0</v>
      </c>
      <c r="W985" s="17">
        <f t="shared" si="49"/>
        <v>11</v>
      </c>
      <c r="X985" s="17" t="str">
        <f t="shared" si="50"/>
        <v>43177B12</v>
      </c>
      <c r="Y985" s="17" t="str">
        <f>VLOOKUP(A985,'Klasse omschrijving'!$A$1:$B$44,2,FALSE)</f>
        <v>Boys 12 jaar</v>
      </c>
    </row>
    <row r="986" spans="1:25" ht="14.4" x14ac:dyDescent="0.3">
      <c r="A986" s="3" t="s">
        <v>36</v>
      </c>
      <c r="B986" s="3">
        <v>48982</v>
      </c>
      <c r="C986" s="3" t="s">
        <v>153</v>
      </c>
      <c r="D986" s="3" t="s">
        <v>842</v>
      </c>
      <c r="E986" s="18">
        <v>39055</v>
      </c>
      <c r="F986" s="3" t="s">
        <v>143</v>
      </c>
      <c r="G986" s="3">
        <v>6</v>
      </c>
      <c r="H986" s="3">
        <v>5</v>
      </c>
      <c r="I986" s="3">
        <v>5</v>
      </c>
      <c r="J986" s="3"/>
      <c r="K986" s="3"/>
      <c r="L986" s="3"/>
      <c r="M986" s="3"/>
      <c r="N986" s="32">
        <v>43177</v>
      </c>
      <c r="O986" s="16">
        <f t="shared" si="48"/>
        <v>16</v>
      </c>
      <c r="P986" s="17">
        <f>COUNTIF($X:$X,X986)</f>
        <v>51</v>
      </c>
      <c r="Q986" s="17">
        <f>VLOOKUP("M"&amp;TEXT(G986,"0"),Punten!$A$1:$D$40,4,FALSE)</f>
        <v>3</v>
      </c>
      <c r="R986" s="17">
        <f>VLOOKUP("M"&amp;TEXT(H986,"0"),Punten!$A$1:$D$40,4,FALSE)</f>
        <v>4</v>
      </c>
      <c r="S986" s="17">
        <f>VLOOKUP("M"&amp;TEXT(I986,"0"),Punten!$A$1:$D$40,4,FALSE)</f>
        <v>4</v>
      </c>
      <c r="T986" s="17">
        <f>VLOOKUP("K"&amp;TEXT(K986,"0"),Punten!$A$1:$D$40,4,FALSE)</f>
        <v>0</v>
      </c>
      <c r="U986" s="17">
        <f>VLOOKUP("H"&amp;TEXT(L986,"0"),Punten!$A$1:$D$49,4,FALSE)</f>
        <v>0</v>
      </c>
      <c r="V986" s="17">
        <f>VLOOKUP("F"&amp;TEXT(M986,"0"),Punten!$A$1:$D$39,4,FALSE)</f>
        <v>0</v>
      </c>
      <c r="W986" s="17">
        <f t="shared" si="49"/>
        <v>11</v>
      </c>
      <c r="X986" s="17" t="str">
        <f t="shared" si="50"/>
        <v>43177B12</v>
      </c>
      <c r="Y986" s="17" t="str">
        <f>VLOOKUP(A986,'Klasse omschrijving'!$A$1:$B$44,2,FALSE)</f>
        <v>Boys 12 jaar</v>
      </c>
    </row>
    <row r="987" spans="1:25" ht="14.4" x14ac:dyDescent="0.3">
      <c r="A987" s="3" t="s">
        <v>36</v>
      </c>
      <c r="B987" s="3">
        <v>51392</v>
      </c>
      <c r="C987" s="3" t="s">
        <v>150</v>
      </c>
      <c r="D987" s="3" t="s">
        <v>553</v>
      </c>
      <c r="E987" s="18">
        <v>39027</v>
      </c>
      <c r="F987" s="3" t="s">
        <v>68</v>
      </c>
      <c r="G987" s="3">
        <v>5</v>
      </c>
      <c r="H987" s="3">
        <v>8</v>
      </c>
      <c r="I987" s="3">
        <v>5</v>
      </c>
      <c r="J987" s="3"/>
      <c r="K987" s="3"/>
      <c r="L987" s="3"/>
      <c r="M987" s="3"/>
      <c r="N987" s="32">
        <v>43177</v>
      </c>
      <c r="O987" s="16">
        <f t="shared" si="48"/>
        <v>18</v>
      </c>
      <c r="P987" s="17">
        <f>COUNTIF($X:$X,X987)</f>
        <v>51</v>
      </c>
      <c r="Q987" s="17">
        <f>VLOOKUP("M"&amp;TEXT(G987,"0"),Punten!$A$1:$D$40,4,FALSE)</f>
        <v>4</v>
      </c>
      <c r="R987" s="17">
        <f>VLOOKUP("M"&amp;TEXT(H987,"0"),Punten!$A$1:$D$40,4,FALSE)</f>
        <v>1</v>
      </c>
      <c r="S987" s="17">
        <f>VLOOKUP("M"&amp;TEXT(I987,"0"),Punten!$A$1:$D$40,4,FALSE)</f>
        <v>4</v>
      </c>
      <c r="T987" s="17">
        <f>VLOOKUP("K"&amp;TEXT(K987,"0"),Punten!$A$1:$D$40,4,FALSE)</f>
        <v>0</v>
      </c>
      <c r="U987" s="17">
        <f>VLOOKUP("H"&amp;TEXT(L987,"0"),Punten!$A$1:$D$49,4,FALSE)</f>
        <v>0</v>
      </c>
      <c r="V987" s="17">
        <f>VLOOKUP("F"&amp;TEXT(M987,"0"),Punten!$A$1:$D$39,4,FALSE)</f>
        <v>0</v>
      </c>
      <c r="W987" s="17">
        <f t="shared" si="49"/>
        <v>9</v>
      </c>
      <c r="X987" s="17" t="str">
        <f t="shared" si="50"/>
        <v>43177B12</v>
      </c>
      <c r="Y987" s="17" t="str">
        <f>VLOOKUP(A987,'Klasse omschrijving'!$A$1:$B$44,2,FALSE)</f>
        <v>Boys 12 jaar</v>
      </c>
    </row>
    <row r="988" spans="1:25" ht="14.4" x14ac:dyDescent="0.3">
      <c r="A988" s="3" t="s">
        <v>36</v>
      </c>
      <c r="B988" s="3">
        <v>44967</v>
      </c>
      <c r="C988" s="3" t="s">
        <v>88</v>
      </c>
      <c r="D988" s="3" t="s">
        <v>920</v>
      </c>
      <c r="E988" s="18">
        <v>38925</v>
      </c>
      <c r="F988" s="3" t="s">
        <v>86</v>
      </c>
      <c r="G988" s="3">
        <v>5</v>
      </c>
      <c r="H988" s="3">
        <v>4</v>
      </c>
      <c r="I988" s="3">
        <v>6</v>
      </c>
      <c r="J988" s="3"/>
      <c r="K988" s="3"/>
      <c r="L988" s="3"/>
      <c r="M988" s="3"/>
      <c r="N988" s="32">
        <v>43177</v>
      </c>
      <c r="O988" s="16">
        <f t="shared" si="48"/>
        <v>15</v>
      </c>
      <c r="P988" s="17">
        <f>COUNTIF($X:$X,X988)</f>
        <v>51</v>
      </c>
      <c r="Q988" s="17">
        <f>VLOOKUP("M"&amp;TEXT(G988,"0"),Punten!$A$1:$D$40,4,FALSE)</f>
        <v>4</v>
      </c>
      <c r="R988" s="17">
        <f>VLOOKUP("M"&amp;TEXT(H988,"0"),Punten!$A$1:$D$40,4,FALSE)</f>
        <v>5</v>
      </c>
      <c r="S988" s="17">
        <f>VLOOKUP("M"&amp;TEXT(I988,"0"),Punten!$A$1:$D$40,4,FALSE)</f>
        <v>3</v>
      </c>
      <c r="T988" s="17">
        <f>VLOOKUP("K"&amp;TEXT(K988,"0"),Punten!$A$1:$D$40,4,FALSE)</f>
        <v>0</v>
      </c>
      <c r="U988" s="17">
        <f>VLOOKUP("H"&amp;TEXT(L988,"0"),Punten!$A$1:$D$49,4,FALSE)</f>
        <v>0</v>
      </c>
      <c r="V988" s="17">
        <f>VLOOKUP("F"&amp;TEXT(M988,"0"),Punten!$A$1:$D$39,4,FALSE)</f>
        <v>0</v>
      </c>
      <c r="W988" s="17">
        <f t="shared" si="49"/>
        <v>12</v>
      </c>
      <c r="X988" s="17" t="str">
        <f t="shared" si="50"/>
        <v>43177B12</v>
      </c>
      <c r="Y988" s="17" t="str">
        <f>VLOOKUP(A988,'Klasse omschrijving'!$A$1:$B$44,2,FALSE)</f>
        <v>Boys 12 jaar</v>
      </c>
    </row>
    <row r="989" spans="1:25" ht="14.4" x14ac:dyDescent="0.3">
      <c r="A989" s="3" t="s">
        <v>36</v>
      </c>
      <c r="B989" s="3">
        <v>43057</v>
      </c>
      <c r="C989" s="3" t="s">
        <v>90</v>
      </c>
      <c r="D989" s="3" t="s">
        <v>1185</v>
      </c>
      <c r="E989" s="18">
        <v>39030</v>
      </c>
      <c r="F989" s="3" t="s">
        <v>806</v>
      </c>
      <c r="G989" s="3">
        <v>6</v>
      </c>
      <c r="H989" s="3">
        <v>5</v>
      </c>
      <c r="I989" s="3">
        <v>6</v>
      </c>
      <c r="J989" s="3"/>
      <c r="K989" s="3"/>
      <c r="L989" s="3"/>
      <c r="M989" s="3"/>
      <c r="N989" s="32">
        <v>43177</v>
      </c>
      <c r="O989" s="16">
        <f t="shared" si="48"/>
        <v>17</v>
      </c>
      <c r="P989" s="17">
        <f>COUNTIF($X:$X,X989)</f>
        <v>51</v>
      </c>
      <c r="Q989" s="17">
        <f>VLOOKUP("M"&amp;TEXT(G989,"0"),Punten!$A$1:$D$40,4,FALSE)</f>
        <v>3</v>
      </c>
      <c r="R989" s="17">
        <f>VLOOKUP("M"&amp;TEXT(H989,"0"),Punten!$A$1:$D$40,4,FALSE)</f>
        <v>4</v>
      </c>
      <c r="S989" s="17">
        <f>VLOOKUP("M"&amp;TEXT(I989,"0"),Punten!$A$1:$D$40,4,FALSE)</f>
        <v>3</v>
      </c>
      <c r="T989" s="17">
        <f>VLOOKUP("K"&amp;TEXT(K989,"0"),Punten!$A$1:$D$40,4,FALSE)</f>
        <v>0</v>
      </c>
      <c r="U989" s="17">
        <f>VLOOKUP("H"&amp;TEXT(L989,"0"),Punten!$A$1:$D$49,4,FALSE)</f>
        <v>0</v>
      </c>
      <c r="V989" s="17">
        <f>VLOOKUP("F"&amp;TEXT(M989,"0"),Punten!$A$1:$D$39,4,FALSE)</f>
        <v>0</v>
      </c>
      <c r="W989" s="17">
        <f t="shared" si="49"/>
        <v>10</v>
      </c>
      <c r="X989" s="17" t="str">
        <f t="shared" si="50"/>
        <v>43177B12</v>
      </c>
      <c r="Y989" s="17" t="str">
        <f>VLOOKUP(A989,'Klasse omschrijving'!$A$1:$B$44,2,FALSE)</f>
        <v>Boys 12 jaar</v>
      </c>
    </row>
    <row r="990" spans="1:25" ht="14.4" x14ac:dyDescent="0.3">
      <c r="A990" s="3" t="s">
        <v>36</v>
      </c>
      <c r="B990" s="3">
        <v>48109</v>
      </c>
      <c r="C990" s="3" t="s">
        <v>108</v>
      </c>
      <c r="D990" s="3" t="s">
        <v>541</v>
      </c>
      <c r="E990" s="18">
        <v>38727</v>
      </c>
      <c r="F990" s="3" t="s">
        <v>71</v>
      </c>
      <c r="G990" s="3">
        <v>6</v>
      </c>
      <c r="H990" s="3">
        <v>5</v>
      </c>
      <c r="I990" s="3">
        <v>6</v>
      </c>
      <c r="J990" s="3"/>
      <c r="K990" s="3"/>
      <c r="L990" s="3"/>
      <c r="M990" s="3"/>
      <c r="N990" s="32">
        <v>43177</v>
      </c>
      <c r="O990" s="16">
        <f t="shared" ref="O990:O1053" si="51">G990+H990+I990</f>
        <v>17</v>
      </c>
      <c r="P990" s="17">
        <f>COUNTIF($X:$X,X990)</f>
        <v>51</v>
      </c>
      <c r="Q990" s="17">
        <f>VLOOKUP("M"&amp;TEXT(G990,"0"),Punten!$A$1:$D$40,4,FALSE)</f>
        <v>3</v>
      </c>
      <c r="R990" s="17">
        <f>VLOOKUP("M"&amp;TEXT(H990,"0"),Punten!$A$1:$D$40,4,FALSE)</f>
        <v>4</v>
      </c>
      <c r="S990" s="17">
        <f>VLOOKUP("M"&amp;TEXT(I990,"0"),Punten!$A$1:$D$40,4,FALSE)</f>
        <v>3</v>
      </c>
      <c r="T990" s="17">
        <f>VLOOKUP("K"&amp;TEXT(K990,"0"),Punten!$A$1:$D$40,4,FALSE)</f>
        <v>0</v>
      </c>
      <c r="U990" s="17">
        <f>VLOOKUP("H"&amp;TEXT(L990,"0"),Punten!$A$1:$D$49,4,FALSE)</f>
        <v>0</v>
      </c>
      <c r="V990" s="17">
        <f>VLOOKUP("F"&amp;TEXT(M990,"0"),Punten!$A$1:$D$39,4,FALSE)</f>
        <v>0</v>
      </c>
      <c r="W990" s="17">
        <f t="shared" si="49"/>
        <v>10</v>
      </c>
      <c r="X990" s="17" t="str">
        <f t="shared" si="50"/>
        <v>43177B12</v>
      </c>
      <c r="Y990" s="17" t="str">
        <f>VLOOKUP(A990,'Klasse omschrijving'!$A$1:$B$44,2,FALSE)</f>
        <v>Boys 12 jaar</v>
      </c>
    </row>
    <row r="991" spans="1:25" ht="14.4" x14ac:dyDescent="0.3">
      <c r="A991" s="3" t="s">
        <v>36</v>
      </c>
      <c r="B991" s="3">
        <v>44973</v>
      </c>
      <c r="C991" s="3" t="s">
        <v>554</v>
      </c>
      <c r="D991" s="3" t="s">
        <v>555</v>
      </c>
      <c r="E991" s="18">
        <v>38756</v>
      </c>
      <c r="F991" s="3" t="s">
        <v>86</v>
      </c>
      <c r="G991" s="3">
        <v>5</v>
      </c>
      <c r="H991" s="3">
        <v>6</v>
      </c>
      <c r="I991" s="3">
        <v>6</v>
      </c>
      <c r="J991" s="3"/>
      <c r="K991" s="3"/>
      <c r="L991" s="3"/>
      <c r="M991" s="3"/>
      <c r="N991" s="32">
        <v>43177</v>
      </c>
      <c r="O991" s="16">
        <f t="shared" si="51"/>
        <v>17</v>
      </c>
      <c r="P991" s="17">
        <f>COUNTIF($X:$X,X991)</f>
        <v>51</v>
      </c>
      <c r="Q991" s="17">
        <f>VLOOKUP("M"&amp;TEXT(G991,"0"),Punten!$A$1:$D$40,4,FALSE)</f>
        <v>4</v>
      </c>
      <c r="R991" s="17">
        <f>VLOOKUP("M"&amp;TEXT(H991,"0"),Punten!$A$1:$D$40,4,FALSE)</f>
        <v>3</v>
      </c>
      <c r="S991" s="17">
        <f>VLOOKUP("M"&amp;TEXT(I991,"0"),Punten!$A$1:$D$40,4,FALSE)</f>
        <v>3</v>
      </c>
      <c r="T991" s="17">
        <f>VLOOKUP("K"&amp;TEXT(K991,"0"),Punten!$A$1:$D$40,4,FALSE)</f>
        <v>0</v>
      </c>
      <c r="U991" s="17">
        <f>VLOOKUP("H"&amp;TEXT(L991,"0"),Punten!$A$1:$D$49,4,FALSE)</f>
        <v>0</v>
      </c>
      <c r="V991" s="17">
        <f>VLOOKUP("F"&amp;TEXT(M991,"0"),Punten!$A$1:$D$39,4,FALSE)</f>
        <v>0</v>
      </c>
      <c r="W991" s="17">
        <f t="shared" si="49"/>
        <v>10</v>
      </c>
      <c r="X991" s="17" t="str">
        <f t="shared" si="50"/>
        <v>43177B12</v>
      </c>
      <c r="Y991" s="17" t="str">
        <f>VLOOKUP(A991,'Klasse omschrijving'!$A$1:$B$44,2,FALSE)</f>
        <v>Boys 12 jaar</v>
      </c>
    </row>
    <row r="992" spans="1:25" ht="14.4" x14ac:dyDescent="0.3">
      <c r="A992" s="3" t="s">
        <v>36</v>
      </c>
      <c r="B992" s="3">
        <v>2885</v>
      </c>
      <c r="C992" s="3" t="s">
        <v>495</v>
      </c>
      <c r="D992" s="3" t="s">
        <v>1186</v>
      </c>
      <c r="E992" s="18">
        <v>38892</v>
      </c>
      <c r="F992" s="3" t="s">
        <v>997</v>
      </c>
      <c r="G992" s="3">
        <v>6</v>
      </c>
      <c r="H992" s="3">
        <v>6</v>
      </c>
      <c r="I992" s="3">
        <v>6</v>
      </c>
      <c r="J992" s="3"/>
      <c r="K992" s="3"/>
      <c r="L992" s="3"/>
      <c r="M992" s="3"/>
      <c r="N992" s="32">
        <v>43177</v>
      </c>
      <c r="O992" s="16">
        <f t="shared" si="51"/>
        <v>18</v>
      </c>
      <c r="P992" s="17">
        <f>COUNTIF($X:$X,X992)</f>
        <v>51</v>
      </c>
      <c r="Q992" s="17">
        <f>VLOOKUP("M"&amp;TEXT(G992,"0"),Punten!$A$1:$D$40,4,FALSE)</f>
        <v>3</v>
      </c>
      <c r="R992" s="17">
        <f>VLOOKUP("M"&amp;TEXT(H992,"0"),Punten!$A$1:$D$40,4,FALSE)</f>
        <v>3</v>
      </c>
      <c r="S992" s="17">
        <f>VLOOKUP("M"&amp;TEXT(I992,"0"),Punten!$A$1:$D$40,4,FALSE)</f>
        <v>3</v>
      </c>
      <c r="T992" s="17">
        <f>VLOOKUP("K"&amp;TEXT(K992,"0"),Punten!$A$1:$D$40,4,FALSE)</f>
        <v>0</v>
      </c>
      <c r="U992" s="17">
        <f>VLOOKUP("H"&amp;TEXT(L992,"0"),Punten!$A$1:$D$49,4,FALSE)</f>
        <v>0</v>
      </c>
      <c r="V992" s="17">
        <f>VLOOKUP("F"&amp;TEXT(M992,"0"),Punten!$A$1:$D$39,4,FALSE)</f>
        <v>0</v>
      </c>
      <c r="W992" s="17">
        <f t="shared" si="49"/>
        <v>9</v>
      </c>
      <c r="X992" s="17" t="str">
        <f t="shared" si="50"/>
        <v>43177B12</v>
      </c>
      <c r="Y992" s="17" t="str">
        <f>VLOOKUP(A992,'Klasse omschrijving'!$A$1:$B$44,2,FALSE)</f>
        <v>Boys 12 jaar</v>
      </c>
    </row>
    <row r="993" spans="1:25" ht="14.4" x14ac:dyDescent="0.3">
      <c r="A993" s="3" t="s">
        <v>36</v>
      </c>
      <c r="B993" s="3">
        <v>48122</v>
      </c>
      <c r="C993" s="3" t="s">
        <v>95</v>
      </c>
      <c r="D993" s="3" t="s">
        <v>559</v>
      </c>
      <c r="E993" s="18">
        <v>38751</v>
      </c>
      <c r="F993" s="3" t="s">
        <v>71</v>
      </c>
      <c r="G993" s="3">
        <v>6</v>
      </c>
      <c r="H993" s="3">
        <v>6</v>
      </c>
      <c r="I993" s="3">
        <v>6</v>
      </c>
      <c r="J993" s="3"/>
      <c r="K993" s="3"/>
      <c r="L993" s="3"/>
      <c r="M993" s="3"/>
      <c r="N993" s="32">
        <v>43177</v>
      </c>
      <c r="O993" s="16">
        <f t="shared" si="51"/>
        <v>18</v>
      </c>
      <c r="P993" s="17">
        <f>COUNTIF($X:$X,X993)</f>
        <v>51</v>
      </c>
      <c r="Q993" s="17">
        <f>VLOOKUP("M"&amp;TEXT(G993,"0"),Punten!$A$1:$D$40,4,FALSE)</f>
        <v>3</v>
      </c>
      <c r="R993" s="17">
        <f>VLOOKUP("M"&amp;TEXT(H993,"0"),Punten!$A$1:$D$40,4,FALSE)</f>
        <v>3</v>
      </c>
      <c r="S993" s="17">
        <f>VLOOKUP("M"&amp;TEXT(I993,"0"),Punten!$A$1:$D$40,4,FALSE)</f>
        <v>3</v>
      </c>
      <c r="T993" s="17">
        <f>VLOOKUP("K"&amp;TEXT(K993,"0"),Punten!$A$1:$D$40,4,FALSE)</f>
        <v>0</v>
      </c>
      <c r="U993" s="17">
        <f>VLOOKUP("H"&amp;TEXT(L993,"0"),Punten!$A$1:$D$49,4,FALSE)</f>
        <v>0</v>
      </c>
      <c r="V993" s="17">
        <f>VLOOKUP("F"&amp;TEXT(M993,"0"),Punten!$A$1:$D$39,4,FALSE)</f>
        <v>0</v>
      </c>
      <c r="W993" s="17">
        <f t="shared" si="49"/>
        <v>9</v>
      </c>
      <c r="X993" s="17" t="str">
        <f t="shared" si="50"/>
        <v>43177B12</v>
      </c>
      <c r="Y993" s="17" t="str">
        <f>VLOOKUP(A993,'Klasse omschrijving'!$A$1:$B$44,2,FALSE)</f>
        <v>Boys 12 jaar</v>
      </c>
    </row>
    <row r="994" spans="1:25" ht="14.4" x14ac:dyDescent="0.3">
      <c r="A994" s="3" t="s">
        <v>36</v>
      </c>
      <c r="B994" s="3">
        <v>52608</v>
      </c>
      <c r="C994" s="3" t="s">
        <v>885</v>
      </c>
      <c r="D994" s="3" t="s">
        <v>1187</v>
      </c>
      <c r="E994" s="18">
        <v>38752</v>
      </c>
      <c r="F994" s="3" t="s">
        <v>73</v>
      </c>
      <c r="G994" s="3">
        <v>6</v>
      </c>
      <c r="H994" s="3">
        <v>6</v>
      </c>
      <c r="I994" s="3">
        <v>6</v>
      </c>
      <c r="J994" s="3"/>
      <c r="K994" s="3"/>
      <c r="L994" s="3"/>
      <c r="M994" s="3"/>
      <c r="N994" s="32">
        <v>43177</v>
      </c>
      <c r="O994" s="16">
        <f t="shared" si="51"/>
        <v>18</v>
      </c>
      <c r="P994" s="17">
        <f>COUNTIF($X:$X,X994)</f>
        <v>51</v>
      </c>
      <c r="Q994" s="17">
        <f>VLOOKUP("M"&amp;TEXT(G994,"0"),Punten!$A$1:$D$40,4,FALSE)</f>
        <v>3</v>
      </c>
      <c r="R994" s="17">
        <f>VLOOKUP("M"&amp;TEXT(H994,"0"),Punten!$A$1:$D$40,4,FALSE)</f>
        <v>3</v>
      </c>
      <c r="S994" s="17">
        <f>VLOOKUP("M"&amp;TEXT(I994,"0"),Punten!$A$1:$D$40,4,FALSE)</f>
        <v>3</v>
      </c>
      <c r="T994" s="17">
        <f>VLOOKUP("K"&amp;TEXT(K994,"0"),Punten!$A$1:$D$40,4,FALSE)</f>
        <v>0</v>
      </c>
      <c r="U994" s="17">
        <f>VLOOKUP("H"&amp;TEXT(L994,"0"),Punten!$A$1:$D$49,4,FALSE)</f>
        <v>0</v>
      </c>
      <c r="V994" s="17">
        <f>VLOOKUP("F"&amp;TEXT(M994,"0"),Punten!$A$1:$D$39,4,FALSE)</f>
        <v>0</v>
      </c>
      <c r="W994" s="17">
        <f t="shared" si="49"/>
        <v>9</v>
      </c>
      <c r="X994" s="17" t="str">
        <f t="shared" si="50"/>
        <v>43177B12</v>
      </c>
      <c r="Y994" s="17" t="str">
        <f>VLOOKUP(A994,'Klasse omschrijving'!$A$1:$B$44,2,FALSE)</f>
        <v>Boys 12 jaar</v>
      </c>
    </row>
    <row r="995" spans="1:25" ht="14.4" x14ac:dyDescent="0.3">
      <c r="A995" s="3" t="s">
        <v>36</v>
      </c>
      <c r="B995" s="3">
        <v>45048</v>
      </c>
      <c r="C995" s="3" t="s">
        <v>140</v>
      </c>
      <c r="D995" s="3" t="s">
        <v>841</v>
      </c>
      <c r="E995" s="18">
        <v>39061</v>
      </c>
      <c r="F995" s="3" t="s">
        <v>371</v>
      </c>
      <c r="G995" s="3">
        <v>6</v>
      </c>
      <c r="H995" s="3">
        <v>7</v>
      </c>
      <c r="I995" s="3">
        <v>6</v>
      </c>
      <c r="J995" s="3"/>
      <c r="K995" s="3"/>
      <c r="L995" s="3"/>
      <c r="M995" s="3"/>
      <c r="N995" s="32">
        <v>43177</v>
      </c>
      <c r="O995" s="16">
        <f t="shared" si="51"/>
        <v>19</v>
      </c>
      <c r="P995" s="17">
        <f>COUNTIF($X:$X,X995)</f>
        <v>51</v>
      </c>
      <c r="Q995" s="17">
        <f>VLOOKUP("M"&amp;TEXT(G995,"0"),Punten!$A$1:$D$40,4,FALSE)</f>
        <v>3</v>
      </c>
      <c r="R995" s="17">
        <f>VLOOKUP("M"&amp;TEXT(H995,"0"),Punten!$A$1:$D$40,4,FALSE)</f>
        <v>2</v>
      </c>
      <c r="S995" s="17">
        <f>VLOOKUP("M"&amp;TEXT(I995,"0"),Punten!$A$1:$D$40,4,FALSE)</f>
        <v>3</v>
      </c>
      <c r="T995" s="17">
        <f>VLOOKUP("K"&amp;TEXT(K995,"0"),Punten!$A$1:$D$40,4,FALSE)</f>
        <v>0</v>
      </c>
      <c r="U995" s="17">
        <f>VLOOKUP("H"&amp;TEXT(L995,"0"),Punten!$A$1:$D$49,4,FALSE)</f>
        <v>0</v>
      </c>
      <c r="V995" s="17">
        <f>VLOOKUP("F"&amp;TEXT(M995,"0"),Punten!$A$1:$D$39,4,FALSE)</f>
        <v>0</v>
      </c>
      <c r="W995" s="17">
        <f t="shared" si="49"/>
        <v>8</v>
      </c>
      <c r="X995" s="17" t="str">
        <f t="shared" si="50"/>
        <v>43177B12</v>
      </c>
      <c r="Y995" s="17" t="str">
        <f>VLOOKUP(A995,'Klasse omschrijving'!$A$1:$B$44,2,FALSE)</f>
        <v>Boys 12 jaar</v>
      </c>
    </row>
    <row r="996" spans="1:25" ht="14.4" x14ac:dyDescent="0.3">
      <c r="A996" s="3" t="s">
        <v>36</v>
      </c>
      <c r="B996" s="3">
        <v>2897</v>
      </c>
      <c r="C996" s="3" t="s">
        <v>72</v>
      </c>
      <c r="D996" s="3" t="s">
        <v>1047</v>
      </c>
      <c r="E996" s="18">
        <v>39034</v>
      </c>
      <c r="F996" s="3" t="s">
        <v>424</v>
      </c>
      <c r="G996" s="3">
        <v>5</v>
      </c>
      <c r="H996" s="3">
        <v>6</v>
      </c>
      <c r="I996" s="3">
        <v>7</v>
      </c>
      <c r="J996" s="3"/>
      <c r="K996" s="3"/>
      <c r="L996" s="3"/>
      <c r="M996" s="3"/>
      <c r="N996" s="32">
        <v>43177</v>
      </c>
      <c r="O996" s="16">
        <f t="shared" si="51"/>
        <v>18</v>
      </c>
      <c r="P996" s="17">
        <f>COUNTIF($X:$X,X996)</f>
        <v>51</v>
      </c>
      <c r="Q996" s="17">
        <f>VLOOKUP("M"&amp;TEXT(G996,"0"),Punten!$A$1:$D$40,4,FALSE)</f>
        <v>4</v>
      </c>
      <c r="R996" s="17">
        <f>VLOOKUP("M"&amp;TEXT(H996,"0"),Punten!$A$1:$D$40,4,FALSE)</f>
        <v>3</v>
      </c>
      <c r="S996" s="17">
        <f>VLOOKUP("M"&amp;TEXT(I996,"0"),Punten!$A$1:$D$40,4,FALSE)</f>
        <v>2</v>
      </c>
      <c r="T996" s="17">
        <f>VLOOKUP("K"&amp;TEXT(K996,"0"),Punten!$A$1:$D$40,4,FALSE)</f>
        <v>0</v>
      </c>
      <c r="U996" s="17">
        <f>VLOOKUP("H"&amp;TEXT(L996,"0"),Punten!$A$1:$D$49,4,FALSE)</f>
        <v>0</v>
      </c>
      <c r="V996" s="17">
        <f>VLOOKUP("F"&amp;TEXT(M996,"0"),Punten!$A$1:$D$39,4,FALSE)</f>
        <v>0</v>
      </c>
      <c r="W996" s="17">
        <f t="shared" si="49"/>
        <v>9</v>
      </c>
      <c r="X996" s="17" t="str">
        <f t="shared" si="50"/>
        <v>43177B12</v>
      </c>
      <c r="Y996" s="17" t="str">
        <f>VLOOKUP(A996,'Klasse omschrijving'!$A$1:$B$44,2,FALSE)</f>
        <v>Boys 12 jaar</v>
      </c>
    </row>
    <row r="997" spans="1:25" ht="14.4" x14ac:dyDescent="0.3">
      <c r="A997" s="3" t="s">
        <v>36</v>
      </c>
      <c r="B997" s="3">
        <v>57</v>
      </c>
      <c r="C997" s="3" t="s">
        <v>739</v>
      </c>
      <c r="D997" s="3" t="s">
        <v>888</v>
      </c>
      <c r="E997" s="18">
        <v>38915</v>
      </c>
      <c r="F997" s="3" t="s">
        <v>997</v>
      </c>
      <c r="G997" s="3">
        <v>7</v>
      </c>
      <c r="H997" s="3">
        <v>7</v>
      </c>
      <c r="I997" s="3">
        <v>7</v>
      </c>
      <c r="J997" s="3"/>
      <c r="K997" s="3"/>
      <c r="L997" s="3"/>
      <c r="M997" s="3"/>
      <c r="N997" s="32">
        <v>43177</v>
      </c>
      <c r="O997" s="16">
        <f t="shared" si="51"/>
        <v>21</v>
      </c>
      <c r="P997" s="17">
        <f>COUNTIF($X:$X,X997)</f>
        <v>51</v>
      </c>
      <c r="Q997" s="17">
        <f>VLOOKUP("M"&amp;TEXT(G997,"0"),Punten!$A$1:$D$40,4,FALSE)</f>
        <v>2</v>
      </c>
      <c r="R997" s="17">
        <f>VLOOKUP("M"&amp;TEXT(H997,"0"),Punten!$A$1:$D$40,4,FALSE)</f>
        <v>2</v>
      </c>
      <c r="S997" s="17">
        <f>VLOOKUP("M"&amp;TEXT(I997,"0"),Punten!$A$1:$D$40,4,FALSE)</f>
        <v>2</v>
      </c>
      <c r="T997" s="17">
        <f>VLOOKUP("K"&amp;TEXT(K997,"0"),Punten!$A$1:$D$40,4,FALSE)</f>
        <v>0</v>
      </c>
      <c r="U997" s="17">
        <f>VLOOKUP("H"&amp;TEXT(L997,"0"),Punten!$A$1:$D$49,4,FALSE)</f>
        <v>0</v>
      </c>
      <c r="V997" s="17">
        <f>VLOOKUP("F"&amp;TEXT(M997,"0"),Punten!$A$1:$D$39,4,FALSE)</f>
        <v>0</v>
      </c>
      <c r="W997" s="17">
        <f t="shared" si="49"/>
        <v>6</v>
      </c>
      <c r="X997" s="17" t="str">
        <f t="shared" si="50"/>
        <v>43177B12</v>
      </c>
      <c r="Y997" s="17" t="str">
        <f>VLOOKUP(A997,'Klasse omschrijving'!$A$1:$B$44,2,FALSE)</f>
        <v>Boys 12 jaar</v>
      </c>
    </row>
    <row r="998" spans="1:25" ht="14.4" x14ac:dyDescent="0.3">
      <c r="A998" s="3" t="s">
        <v>36</v>
      </c>
      <c r="B998" s="3">
        <v>2695</v>
      </c>
      <c r="C998" s="3" t="s">
        <v>635</v>
      </c>
      <c r="D998" s="3" t="s">
        <v>889</v>
      </c>
      <c r="E998" s="18">
        <v>39010</v>
      </c>
      <c r="F998" s="3" t="s">
        <v>78</v>
      </c>
      <c r="G998" s="3">
        <v>7</v>
      </c>
      <c r="H998" s="3">
        <v>7</v>
      </c>
      <c r="I998" s="3">
        <v>7</v>
      </c>
      <c r="J998" s="3"/>
      <c r="K998" s="3"/>
      <c r="L998" s="3"/>
      <c r="M998" s="3"/>
      <c r="N998" s="32">
        <v>43177</v>
      </c>
      <c r="O998" s="16">
        <f t="shared" si="51"/>
        <v>21</v>
      </c>
      <c r="P998" s="17">
        <f>COUNTIF($X:$X,X998)</f>
        <v>51</v>
      </c>
      <c r="Q998" s="17">
        <f>VLOOKUP("M"&amp;TEXT(G998,"0"),Punten!$A$1:$D$40,4,FALSE)</f>
        <v>2</v>
      </c>
      <c r="R998" s="17">
        <f>VLOOKUP("M"&amp;TEXT(H998,"0"),Punten!$A$1:$D$40,4,FALSE)</f>
        <v>2</v>
      </c>
      <c r="S998" s="17">
        <f>VLOOKUP("M"&amp;TEXT(I998,"0"),Punten!$A$1:$D$40,4,FALSE)</f>
        <v>2</v>
      </c>
      <c r="T998" s="17">
        <f>VLOOKUP("K"&amp;TEXT(K998,"0"),Punten!$A$1:$D$40,4,FALSE)</f>
        <v>0</v>
      </c>
      <c r="U998" s="17">
        <f>VLOOKUP("H"&amp;TEXT(L998,"0"),Punten!$A$1:$D$49,4,FALSE)</f>
        <v>0</v>
      </c>
      <c r="V998" s="17">
        <f>VLOOKUP("F"&amp;TEXT(M998,"0"),Punten!$A$1:$D$39,4,FALSE)</f>
        <v>0</v>
      </c>
      <c r="W998" s="17">
        <f t="shared" si="49"/>
        <v>6</v>
      </c>
      <c r="X998" s="17" t="str">
        <f t="shared" si="50"/>
        <v>43177B12</v>
      </c>
      <c r="Y998" s="17" t="str">
        <f>VLOOKUP(A998,'Klasse omschrijving'!$A$1:$B$44,2,FALSE)</f>
        <v>Boys 12 jaar</v>
      </c>
    </row>
    <row r="999" spans="1:25" ht="14.4" x14ac:dyDescent="0.3">
      <c r="A999" s="3" t="s">
        <v>37</v>
      </c>
      <c r="B999" s="3">
        <v>48089</v>
      </c>
      <c r="C999" s="3" t="s">
        <v>74</v>
      </c>
      <c r="D999" s="3" t="s">
        <v>203</v>
      </c>
      <c r="E999" s="18">
        <v>38380</v>
      </c>
      <c r="F999" s="3" t="s">
        <v>1040</v>
      </c>
      <c r="G999" s="3">
        <v>1</v>
      </c>
      <c r="H999" s="3">
        <v>1</v>
      </c>
      <c r="I999" s="3">
        <v>1</v>
      </c>
      <c r="J999" s="3"/>
      <c r="K999" s="3">
        <v>1</v>
      </c>
      <c r="L999" s="3">
        <v>1</v>
      </c>
      <c r="M999" s="3">
        <v>1</v>
      </c>
      <c r="N999" s="32">
        <v>43177</v>
      </c>
      <c r="O999" s="16">
        <f t="shared" si="51"/>
        <v>3</v>
      </c>
      <c r="P999" s="17">
        <f>COUNTIF($X:$X,X999)</f>
        <v>35</v>
      </c>
      <c r="Q999" s="17">
        <f>VLOOKUP("M"&amp;TEXT(G999,"0"),Punten!$A$1:$D$40,4,FALSE)</f>
        <v>8</v>
      </c>
      <c r="R999" s="17">
        <f>VLOOKUP("M"&amp;TEXT(H999,"0"),Punten!$A$1:$D$40,4,FALSE)</f>
        <v>8</v>
      </c>
      <c r="S999" s="17">
        <f>VLOOKUP("M"&amp;TEXT(I999,"0"),Punten!$A$1:$D$40,4,FALSE)</f>
        <v>8</v>
      </c>
      <c r="T999" s="17">
        <f>VLOOKUP("K"&amp;TEXT(K999,"0"),Punten!$A$1:$D$40,4,FALSE)</f>
        <v>5</v>
      </c>
      <c r="U999" s="17">
        <f>VLOOKUP("H"&amp;TEXT(L999,"0"),Punten!$A$1:$D$49,4,FALSE)</f>
        <v>5</v>
      </c>
      <c r="V999" s="17">
        <f>VLOOKUP("F"&amp;TEXT(M999,"0"),Punten!$A$1:$D$39,4,FALSE)</f>
        <v>50</v>
      </c>
      <c r="W999" s="17">
        <f t="shared" si="49"/>
        <v>84</v>
      </c>
      <c r="X999" s="17" t="str">
        <f t="shared" si="50"/>
        <v>43177B13</v>
      </c>
      <c r="Y999" s="17" t="str">
        <f>VLOOKUP(A999,'Klasse omschrijving'!$A$1:$B$44,2,FALSE)</f>
        <v>Boys 13 jaar</v>
      </c>
    </row>
    <row r="1000" spans="1:25" ht="14.4" x14ac:dyDescent="0.3">
      <c r="A1000" s="3" t="s">
        <v>37</v>
      </c>
      <c r="B1000" s="3">
        <v>42895</v>
      </c>
      <c r="C1000" s="3" t="s">
        <v>93</v>
      </c>
      <c r="D1000" s="3" t="s">
        <v>207</v>
      </c>
      <c r="E1000" s="18">
        <v>38429</v>
      </c>
      <c r="F1000" s="3" t="s">
        <v>208</v>
      </c>
      <c r="G1000" s="3">
        <v>1</v>
      </c>
      <c r="H1000" s="3">
        <v>1</v>
      </c>
      <c r="I1000" s="3">
        <v>1</v>
      </c>
      <c r="J1000" s="3"/>
      <c r="K1000" s="3">
        <v>1</v>
      </c>
      <c r="L1000" s="3">
        <v>1</v>
      </c>
      <c r="M1000" s="3">
        <v>2</v>
      </c>
      <c r="N1000" s="32">
        <v>43177</v>
      </c>
      <c r="O1000" s="16">
        <f t="shared" si="51"/>
        <v>3</v>
      </c>
      <c r="P1000" s="17">
        <f>COUNTIF($X:$X,X1000)</f>
        <v>35</v>
      </c>
      <c r="Q1000" s="17">
        <f>VLOOKUP("M"&amp;TEXT(G1000,"0"),Punten!$A$1:$D$40,4,FALSE)</f>
        <v>8</v>
      </c>
      <c r="R1000" s="17">
        <f>VLOOKUP("M"&amp;TEXT(H1000,"0"),Punten!$A$1:$D$40,4,FALSE)</f>
        <v>8</v>
      </c>
      <c r="S1000" s="17">
        <f>VLOOKUP("M"&amp;TEXT(I1000,"0"),Punten!$A$1:$D$40,4,FALSE)</f>
        <v>8</v>
      </c>
      <c r="T1000" s="17">
        <f>VLOOKUP("K"&amp;TEXT(K1000,"0"),Punten!$A$1:$D$40,4,FALSE)</f>
        <v>5</v>
      </c>
      <c r="U1000" s="17">
        <f>VLOOKUP("H"&amp;TEXT(L1000,"0"),Punten!$A$1:$D$49,4,FALSE)</f>
        <v>5</v>
      </c>
      <c r="V1000" s="17">
        <f>VLOOKUP("F"&amp;TEXT(M1000,"0"),Punten!$A$1:$D$39,4,FALSE)</f>
        <v>30</v>
      </c>
      <c r="W1000" s="17">
        <f t="shared" si="49"/>
        <v>64</v>
      </c>
      <c r="X1000" s="17" t="str">
        <f t="shared" si="50"/>
        <v>43177B13</v>
      </c>
      <c r="Y1000" s="17" t="str">
        <f>VLOOKUP(A1000,'Klasse omschrijving'!$A$1:$B$44,2,FALSE)</f>
        <v>Boys 13 jaar</v>
      </c>
    </row>
    <row r="1001" spans="1:25" ht="14.4" x14ac:dyDescent="0.3">
      <c r="A1001" s="3" t="s">
        <v>37</v>
      </c>
      <c r="B1001" s="3">
        <v>52578</v>
      </c>
      <c r="C1001" s="3" t="s">
        <v>141</v>
      </c>
      <c r="D1001" s="3" t="s">
        <v>210</v>
      </c>
      <c r="E1001" s="18">
        <v>38353</v>
      </c>
      <c r="F1001" s="3" t="s">
        <v>1043</v>
      </c>
      <c r="G1001" s="3">
        <v>1</v>
      </c>
      <c r="H1001" s="3">
        <v>2</v>
      </c>
      <c r="I1001" s="3">
        <v>1</v>
      </c>
      <c r="J1001" s="3"/>
      <c r="K1001" s="3">
        <v>2</v>
      </c>
      <c r="L1001" s="3">
        <v>2</v>
      </c>
      <c r="M1001" s="3">
        <v>3</v>
      </c>
      <c r="N1001" s="32">
        <v>43177</v>
      </c>
      <c r="O1001" s="16">
        <f t="shared" si="51"/>
        <v>4</v>
      </c>
      <c r="P1001" s="17">
        <f>COUNTIF($X:$X,X1001)</f>
        <v>35</v>
      </c>
      <c r="Q1001" s="17">
        <f>VLOOKUP("M"&amp;TEXT(G1001,"0"),Punten!$A$1:$D$40,4,FALSE)</f>
        <v>8</v>
      </c>
      <c r="R1001" s="17">
        <f>VLOOKUP("M"&amp;TEXT(H1001,"0"),Punten!$A$1:$D$40,4,FALSE)</f>
        <v>7</v>
      </c>
      <c r="S1001" s="17">
        <f>VLOOKUP("M"&amp;TEXT(I1001,"0"),Punten!$A$1:$D$40,4,FALSE)</f>
        <v>8</v>
      </c>
      <c r="T1001" s="17">
        <f>VLOOKUP("K"&amp;TEXT(K1001,"0"),Punten!$A$1:$D$40,4,FALSE)</f>
        <v>5</v>
      </c>
      <c r="U1001" s="17">
        <f>VLOOKUP("H"&amp;TEXT(L1001,"0"),Punten!$A$1:$D$49,4,FALSE)</f>
        <v>5</v>
      </c>
      <c r="V1001" s="17">
        <f>VLOOKUP("F"&amp;TEXT(M1001,"0"),Punten!$A$1:$D$39,4,FALSE)</f>
        <v>25</v>
      </c>
      <c r="W1001" s="17">
        <f t="shared" si="49"/>
        <v>58</v>
      </c>
      <c r="X1001" s="17" t="str">
        <f t="shared" si="50"/>
        <v>43177B13</v>
      </c>
      <c r="Y1001" s="17" t="str">
        <f>VLOOKUP(A1001,'Klasse omschrijving'!$A$1:$B$44,2,FALSE)</f>
        <v>Boys 13 jaar</v>
      </c>
    </row>
    <row r="1002" spans="1:25" ht="14.4" x14ac:dyDescent="0.3">
      <c r="A1002" s="3" t="s">
        <v>37</v>
      </c>
      <c r="B1002" s="3">
        <v>308</v>
      </c>
      <c r="C1002" s="3" t="s">
        <v>109</v>
      </c>
      <c r="D1002" s="3" t="s">
        <v>204</v>
      </c>
      <c r="E1002" s="18">
        <v>38392</v>
      </c>
      <c r="F1002" s="3" t="s">
        <v>1188</v>
      </c>
      <c r="G1002" s="3">
        <v>2</v>
      </c>
      <c r="H1002" s="3">
        <v>2</v>
      </c>
      <c r="I1002" s="3">
        <v>2</v>
      </c>
      <c r="J1002" s="3"/>
      <c r="K1002" s="3">
        <v>1</v>
      </c>
      <c r="L1002" s="3">
        <v>2</v>
      </c>
      <c r="M1002" s="3">
        <v>4</v>
      </c>
      <c r="N1002" s="32">
        <v>43177</v>
      </c>
      <c r="O1002" s="16">
        <f t="shared" si="51"/>
        <v>6</v>
      </c>
      <c r="P1002" s="17">
        <f>COUNTIF($X:$X,X1002)</f>
        <v>35</v>
      </c>
      <c r="Q1002" s="17">
        <f>VLOOKUP("M"&amp;TEXT(G1002,"0"),Punten!$A$1:$D$40,4,FALSE)</f>
        <v>7</v>
      </c>
      <c r="R1002" s="17">
        <f>VLOOKUP("M"&amp;TEXT(H1002,"0"),Punten!$A$1:$D$40,4,FALSE)</f>
        <v>7</v>
      </c>
      <c r="S1002" s="17">
        <f>VLOOKUP("M"&amp;TEXT(I1002,"0"),Punten!$A$1:$D$40,4,FALSE)</f>
        <v>7</v>
      </c>
      <c r="T1002" s="17">
        <f>VLOOKUP("K"&amp;TEXT(K1002,"0"),Punten!$A$1:$D$40,4,FALSE)</f>
        <v>5</v>
      </c>
      <c r="U1002" s="17">
        <f>VLOOKUP("H"&amp;TEXT(L1002,"0"),Punten!$A$1:$D$49,4,FALSE)</f>
        <v>5</v>
      </c>
      <c r="V1002" s="17">
        <f>VLOOKUP("F"&amp;TEXT(M1002,"0"),Punten!$A$1:$D$39,4,FALSE)</f>
        <v>20</v>
      </c>
      <c r="W1002" s="17">
        <f t="shared" si="49"/>
        <v>51</v>
      </c>
      <c r="X1002" s="17" t="str">
        <f t="shared" si="50"/>
        <v>43177B13</v>
      </c>
      <c r="Y1002" s="17" t="str">
        <f>VLOOKUP(A1002,'Klasse omschrijving'!$A$1:$B$44,2,FALSE)</f>
        <v>Boys 13 jaar</v>
      </c>
    </row>
    <row r="1003" spans="1:25" ht="14.4" x14ac:dyDescent="0.3">
      <c r="A1003" s="3" t="s">
        <v>37</v>
      </c>
      <c r="B1003" s="3">
        <v>51474</v>
      </c>
      <c r="C1003" s="3" t="s">
        <v>176</v>
      </c>
      <c r="D1003" s="3" t="s">
        <v>205</v>
      </c>
      <c r="E1003" s="18">
        <v>38615</v>
      </c>
      <c r="F1003" s="3" t="s">
        <v>1036</v>
      </c>
      <c r="G1003" s="3">
        <v>1</v>
      </c>
      <c r="H1003" s="3">
        <v>1</v>
      </c>
      <c r="I1003" s="3">
        <v>1</v>
      </c>
      <c r="J1003" s="3"/>
      <c r="K1003" s="3">
        <v>1</v>
      </c>
      <c r="L1003" s="3">
        <v>3</v>
      </c>
      <c r="M1003" s="3">
        <v>5</v>
      </c>
      <c r="N1003" s="32">
        <v>43177</v>
      </c>
      <c r="O1003" s="16">
        <f t="shared" si="51"/>
        <v>3</v>
      </c>
      <c r="P1003" s="17">
        <f>COUNTIF($X:$X,X1003)</f>
        <v>35</v>
      </c>
      <c r="Q1003" s="17">
        <f>VLOOKUP("M"&amp;TEXT(G1003,"0"),Punten!$A$1:$D$40,4,FALSE)</f>
        <v>8</v>
      </c>
      <c r="R1003" s="17">
        <f>VLOOKUP("M"&amp;TEXT(H1003,"0"),Punten!$A$1:$D$40,4,FALSE)</f>
        <v>8</v>
      </c>
      <c r="S1003" s="17">
        <f>VLOOKUP("M"&amp;TEXT(I1003,"0"),Punten!$A$1:$D$40,4,FALSE)</f>
        <v>8</v>
      </c>
      <c r="T1003" s="17">
        <f>VLOOKUP("K"&amp;TEXT(K1003,"0"),Punten!$A$1:$D$40,4,FALSE)</f>
        <v>5</v>
      </c>
      <c r="U1003" s="17">
        <f>VLOOKUP("H"&amp;TEXT(L1003,"0"),Punten!$A$1:$D$49,4,FALSE)</f>
        <v>5</v>
      </c>
      <c r="V1003" s="17">
        <f>VLOOKUP("F"&amp;TEXT(M1003,"0"),Punten!$A$1:$D$39,4,FALSE)</f>
        <v>17</v>
      </c>
      <c r="W1003" s="17">
        <f t="shared" si="49"/>
        <v>51</v>
      </c>
      <c r="X1003" s="17" t="str">
        <f t="shared" si="50"/>
        <v>43177B13</v>
      </c>
      <c r="Y1003" s="17" t="str">
        <f>VLOOKUP(A1003,'Klasse omschrijving'!$A$1:$B$44,2,FALSE)</f>
        <v>Boys 13 jaar</v>
      </c>
    </row>
    <row r="1004" spans="1:25" ht="14.4" x14ac:dyDescent="0.3">
      <c r="A1004" s="3" t="s">
        <v>37</v>
      </c>
      <c r="B1004" s="3">
        <v>44406</v>
      </c>
      <c r="C1004" s="3" t="s">
        <v>88</v>
      </c>
      <c r="D1004" s="3" t="s">
        <v>209</v>
      </c>
      <c r="E1004" s="18">
        <v>38559</v>
      </c>
      <c r="F1004" s="3" t="s">
        <v>1035</v>
      </c>
      <c r="G1004" s="3">
        <v>2</v>
      </c>
      <c r="H1004" s="3">
        <v>2</v>
      </c>
      <c r="I1004" s="3">
        <v>2</v>
      </c>
      <c r="J1004" s="3"/>
      <c r="K1004" s="3">
        <v>3</v>
      </c>
      <c r="L1004" s="3">
        <v>4</v>
      </c>
      <c r="M1004" s="3">
        <v>6</v>
      </c>
      <c r="N1004" s="32">
        <v>43177</v>
      </c>
      <c r="O1004" s="16">
        <f t="shared" si="51"/>
        <v>6</v>
      </c>
      <c r="P1004" s="17">
        <f>COUNTIF($X:$X,X1004)</f>
        <v>35</v>
      </c>
      <c r="Q1004" s="17">
        <f>VLOOKUP("M"&amp;TEXT(G1004,"0"),Punten!$A$1:$D$40,4,FALSE)</f>
        <v>7</v>
      </c>
      <c r="R1004" s="17">
        <f>VLOOKUP("M"&amp;TEXT(H1004,"0"),Punten!$A$1:$D$40,4,FALSE)</f>
        <v>7</v>
      </c>
      <c r="S1004" s="17">
        <f>VLOOKUP("M"&amp;TEXT(I1004,"0"),Punten!$A$1:$D$40,4,FALSE)</f>
        <v>7</v>
      </c>
      <c r="T1004" s="17">
        <f>VLOOKUP("K"&amp;TEXT(K1004,"0"),Punten!$A$1:$D$40,4,FALSE)</f>
        <v>5</v>
      </c>
      <c r="U1004" s="17">
        <f>VLOOKUP("H"&amp;TEXT(L1004,"0"),Punten!$A$1:$D$49,4,FALSE)</f>
        <v>5</v>
      </c>
      <c r="V1004" s="17">
        <f>VLOOKUP("F"&amp;TEXT(M1004,"0"),Punten!$A$1:$D$39,4,FALSE)</f>
        <v>15</v>
      </c>
      <c r="W1004" s="17">
        <f t="shared" si="49"/>
        <v>46</v>
      </c>
      <c r="X1004" s="17" t="str">
        <f t="shared" si="50"/>
        <v>43177B13</v>
      </c>
      <c r="Y1004" s="17" t="str">
        <f>VLOOKUP(A1004,'Klasse omschrijving'!$A$1:$B$44,2,FALSE)</f>
        <v>Boys 13 jaar</v>
      </c>
    </row>
    <row r="1005" spans="1:25" ht="14.4" x14ac:dyDescent="0.3">
      <c r="A1005" s="3" t="s">
        <v>37</v>
      </c>
      <c r="B1005" s="3">
        <v>49779</v>
      </c>
      <c r="C1005" s="3" t="s">
        <v>169</v>
      </c>
      <c r="D1005" s="3" t="s">
        <v>201</v>
      </c>
      <c r="E1005" s="18">
        <v>38664</v>
      </c>
      <c r="F1005" s="3" t="s">
        <v>202</v>
      </c>
      <c r="G1005" s="3">
        <v>2</v>
      </c>
      <c r="H1005" s="3">
        <v>2</v>
      </c>
      <c r="I1005" s="3">
        <v>2</v>
      </c>
      <c r="J1005" s="3"/>
      <c r="K1005" s="3">
        <v>2</v>
      </c>
      <c r="L1005" s="3">
        <v>3</v>
      </c>
      <c r="M1005" s="3">
        <v>7</v>
      </c>
      <c r="N1005" s="32">
        <v>43177</v>
      </c>
      <c r="O1005" s="16">
        <f t="shared" si="51"/>
        <v>6</v>
      </c>
      <c r="P1005" s="17">
        <f>COUNTIF($X:$X,X1005)</f>
        <v>35</v>
      </c>
      <c r="Q1005" s="17">
        <f>VLOOKUP("M"&amp;TEXT(G1005,"0"),Punten!$A$1:$D$40,4,FALSE)</f>
        <v>7</v>
      </c>
      <c r="R1005" s="17">
        <f>VLOOKUP("M"&amp;TEXT(H1005,"0"),Punten!$A$1:$D$40,4,FALSE)</f>
        <v>7</v>
      </c>
      <c r="S1005" s="17">
        <f>VLOOKUP("M"&amp;TEXT(I1005,"0"),Punten!$A$1:$D$40,4,FALSE)</f>
        <v>7</v>
      </c>
      <c r="T1005" s="17">
        <f>VLOOKUP("K"&amp;TEXT(K1005,"0"),Punten!$A$1:$D$40,4,FALSE)</f>
        <v>5</v>
      </c>
      <c r="U1005" s="17">
        <f>VLOOKUP("H"&amp;TEXT(L1005,"0"),Punten!$A$1:$D$49,4,FALSE)</f>
        <v>5</v>
      </c>
      <c r="V1005" s="17">
        <f>VLOOKUP("F"&amp;TEXT(M1005,"0"),Punten!$A$1:$D$39,4,FALSE)</f>
        <v>13</v>
      </c>
      <c r="W1005" s="17">
        <f t="shared" si="49"/>
        <v>44</v>
      </c>
      <c r="X1005" s="17" t="str">
        <f t="shared" si="50"/>
        <v>43177B13</v>
      </c>
      <c r="Y1005" s="17" t="str">
        <f>VLOOKUP(A1005,'Klasse omschrijving'!$A$1:$B$44,2,FALSE)</f>
        <v>Boys 13 jaar</v>
      </c>
    </row>
    <row r="1006" spans="1:25" ht="14.4" x14ac:dyDescent="0.3">
      <c r="A1006" s="3" t="s">
        <v>37</v>
      </c>
      <c r="B1006" s="3">
        <v>51426</v>
      </c>
      <c r="C1006" s="3" t="s">
        <v>177</v>
      </c>
      <c r="D1006" s="3" t="s">
        <v>580</v>
      </c>
      <c r="E1006" s="18">
        <v>38380</v>
      </c>
      <c r="F1006" s="3" t="s">
        <v>71</v>
      </c>
      <c r="G1006" s="3">
        <v>2</v>
      </c>
      <c r="H1006" s="3">
        <v>2</v>
      </c>
      <c r="I1006" s="3">
        <v>2</v>
      </c>
      <c r="J1006" s="3"/>
      <c r="K1006" s="3">
        <v>2</v>
      </c>
      <c r="L1006" s="3">
        <v>4</v>
      </c>
      <c r="M1006" s="3">
        <v>8</v>
      </c>
      <c r="N1006" s="32">
        <v>43177</v>
      </c>
      <c r="O1006" s="16">
        <f t="shared" si="51"/>
        <v>6</v>
      </c>
      <c r="P1006" s="17">
        <f>COUNTIF($X:$X,X1006)</f>
        <v>35</v>
      </c>
      <c r="Q1006" s="17">
        <f>VLOOKUP("M"&amp;TEXT(G1006,"0"),Punten!$A$1:$D$40,4,FALSE)</f>
        <v>7</v>
      </c>
      <c r="R1006" s="17">
        <f>VLOOKUP("M"&amp;TEXT(H1006,"0"),Punten!$A$1:$D$40,4,FALSE)</f>
        <v>7</v>
      </c>
      <c r="S1006" s="17">
        <f>VLOOKUP("M"&amp;TEXT(I1006,"0"),Punten!$A$1:$D$40,4,FALSE)</f>
        <v>7</v>
      </c>
      <c r="T1006" s="17">
        <f>VLOOKUP("K"&amp;TEXT(K1006,"0"),Punten!$A$1:$D$40,4,FALSE)</f>
        <v>5</v>
      </c>
      <c r="U1006" s="17">
        <f>VLOOKUP("H"&amp;TEXT(L1006,"0"),Punten!$A$1:$D$49,4,FALSE)</f>
        <v>5</v>
      </c>
      <c r="V1006" s="17">
        <f>VLOOKUP("F"&amp;TEXT(M1006,"0"),Punten!$A$1:$D$39,4,FALSE)</f>
        <v>11</v>
      </c>
      <c r="W1006" s="17">
        <f t="shared" si="49"/>
        <v>42</v>
      </c>
      <c r="X1006" s="17" t="str">
        <f t="shared" si="50"/>
        <v>43177B13</v>
      </c>
      <c r="Y1006" s="17" t="str">
        <f>VLOOKUP(A1006,'Klasse omschrijving'!$A$1:$B$44,2,FALSE)</f>
        <v>Boys 13 jaar</v>
      </c>
    </row>
    <row r="1007" spans="1:25" ht="14.4" x14ac:dyDescent="0.3">
      <c r="A1007" s="3" t="s">
        <v>37</v>
      </c>
      <c r="B1007" s="3">
        <v>47016</v>
      </c>
      <c r="C1007" s="3" t="s">
        <v>745</v>
      </c>
      <c r="D1007" s="3" t="s">
        <v>196</v>
      </c>
      <c r="E1007" s="18">
        <v>38563</v>
      </c>
      <c r="F1007" s="3" t="s">
        <v>111</v>
      </c>
      <c r="G1007" s="3">
        <v>2</v>
      </c>
      <c r="H1007" s="3">
        <v>1</v>
      </c>
      <c r="I1007" s="3">
        <v>3</v>
      </c>
      <c r="J1007" s="3"/>
      <c r="K1007" s="3">
        <v>2</v>
      </c>
      <c r="L1007" s="3">
        <v>5</v>
      </c>
      <c r="M1007" s="3"/>
      <c r="N1007" s="32">
        <v>43177</v>
      </c>
      <c r="O1007" s="16">
        <f t="shared" si="51"/>
        <v>6</v>
      </c>
      <c r="P1007" s="17">
        <f>COUNTIF($X:$X,X1007)</f>
        <v>35</v>
      </c>
      <c r="Q1007" s="17">
        <f>VLOOKUP("M"&amp;TEXT(G1007,"0"),Punten!$A$1:$D$40,4,FALSE)</f>
        <v>7</v>
      </c>
      <c r="R1007" s="17">
        <f>VLOOKUP("M"&amp;TEXT(H1007,"0"),Punten!$A$1:$D$40,4,FALSE)</f>
        <v>8</v>
      </c>
      <c r="S1007" s="17">
        <f>VLOOKUP("M"&amp;TEXT(I1007,"0"),Punten!$A$1:$D$40,4,FALSE)</f>
        <v>6</v>
      </c>
      <c r="T1007" s="17">
        <f>VLOOKUP("K"&amp;TEXT(K1007,"0"),Punten!$A$1:$D$40,4,FALSE)</f>
        <v>5</v>
      </c>
      <c r="U1007" s="17">
        <f>VLOOKUP("H"&amp;TEXT(L1007,"0"),Punten!$A$1:$D$49,4,FALSE)</f>
        <v>4</v>
      </c>
      <c r="V1007" s="17">
        <f>VLOOKUP("F"&amp;TEXT(M1007,"0"),Punten!$A$1:$D$39,4,FALSE)</f>
        <v>0</v>
      </c>
      <c r="W1007" s="17">
        <f t="shared" si="49"/>
        <v>30</v>
      </c>
      <c r="X1007" s="17" t="str">
        <f t="shared" si="50"/>
        <v>43177B13</v>
      </c>
      <c r="Y1007" s="17" t="str">
        <f>VLOOKUP(A1007,'Klasse omschrijving'!$A$1:$B$44,2,FALSE)</f>
        <v>Boys 13 jaar</v>
      </c>
    </row>
    <row r="1008" spans="1:25" ht="14.4" x14ac:dyDescent="0.3">
      <c r="A1008" s="3" t="s">
        <v>37</v>
      </c>
      <c r="B1008" s="3">
        <v>51518</v>
      </c>
      <c r="C1008" s="3" t="s">
        <v>165</v>
      </c>
      <c r="D1008" s="3" t="s">
        <v>922</v>
      </c>
      <c r="E1008" s="18">
        <v>38457</v>
      </c>
      <c r="F1008" s="3" t="s">
        <v>110</v>
      </c>
      <c r="G1008" s="3">
        <v>3</v>
      </c>
      <c r="H1008" s="3">
        <v>3</v>
      </c>
      <c r="I1008" s="3">
        <v>3</v>
      </c>
      <c r="J1008" s="3"/>
      <c r="K1008" s="3">
        <v>4</v>
      </c>
      <c r="L1008" s="3">
        <v>5</v>
      </c>
      <c r="M1008" s="3"/>
      <c r="N1008" s="32">
        <v>43177</v>
      </c>
      <c r="O1008" s="16">
        <f t="shared" si="51"/>
        <v>9</v>
      </c>
      <c r="P1008" s="17">
        <f>COUNTIF($X:$X,X1008)</f>
        <v>35</v>
      </c>
      <c r="Q1008" s="17">
        <f>VLOOKUP("M"&amp;TEXT(G1008,"0"),Punten!$A$1:$D$40,4,FALSE)</f>
        <v>6</v>
      </c>
      <c r="R1008" s="17">
        <f>VLOOKUP("M"&amp;TEXT(H1008,"0"),Punten!$A$1:$D$40,4,FALSE)</f>
        <v>6</v>
      </c>
      <c r="S1008" s="17">
        <f>VLOOKUP("M"&amp;TEXT(I1008,"0"),Punten!$A$1:$D$40,4,FALSE)</f>
        <v>6</v>
      </c>
      <c r="T1008" s="17">
        <f>VLOOKUP("K"&amp;TEXT(K1008,"0"),Punten!$A$1:$D$40,4,FALSE)</f>
        <v>5</v>
      </c>
      <c r="U1008" s="17">
        <f>VLOOKUP("H"&amp;TEXT(L1008,"0"),Punten!$A$1:$D$49,4,FALSE)</f>
        <v>4</v>
      </c>
      <c r="V1008" s="17">
        <f>VLOOKUP("F"&amp;TEXT(M1008,"0"),Punten!$A$1:$D$39,4,FALSE)</f>
        <v>0</v>
      </c>
      <c r="W1008" s="17">
        <f t="shared" si="49"/>
        <v>27</v>
      </c>
      <c r="X1008" s="17" t="str">
        <f t="shared" si="50"/>
        <v>43177B13</v>
      </c>
      <c r="Y1008" s="17" t="str">
        <f>VLOOKUP(A1008,'Klasse omschrijving'!$A$1:$B$44,2,FALSE)</f>
        <v>Boys 13 jaar</v>
      </c>
    </row>
    <row r="1009" spans="1:25" ht="14.4" x14ac:dyDescent="0.3">
      <c r="A1009" s="3" t="s">
        <v>37</v>
      </c>
      <c r="B1009" s="3">
        <v>42894</v>
      </c>
      <c r="C1009" s="3" t="s">
        <v>1023</v>
      </c>
      <c r="D1009" s="3" t="s">
        <v>200</v>
      </c>
      <c r="E1009" s="18">
        <v>38602</v>
      </c>
      <c r="F1009" s="3" t="s">
        <v>308</v>
      </c>
      <c r="G1009" s="3">
        <v>4</v>
      </c>
      <c r="H1009" s="3">
        <v>4</v>
      </c>
      <c r="I1009" s="3">
        <v>4</v>
      </c>
      <c r="J1009" s="3"/>
      <c r="K1009" s="3">
        <v>3</v>
      </c>
      <c r="L1009" s="3">
        <v>6</v>
      </c>
      <c r="M1009" s="3"/>
      <c r="N1009" s="32">
        <v>43177</v>
      </c>
      <c r="O1009" s="16">
        <f t="shared" si="51"/>
        <v>12</v>
      </c>
      <c r="P1009" s="17">
        <f>COUNTIF($X:$X,X1009)</f>
        <v>35</v>
      </c>
      <c r="Q1009" s="17">
        <f>VLOOKUP("M"&amp;TEXT(G1009,"0"),Punten!$A$1:$D$40,4,FALSE)</f>
        <v>5</v>
      </c>
      <c r="R1009" s="17">
        <f>VLOOKUP("M"&amp;TEXT(H1009,"0"),Punten!$A$1:$D$40,4,FALSE)</f>
        <v>5</v>
      </c>
      <c r="S1009" s="17">
        <f>VLOOKUP("M"&amp;TEXT(I1009,"0"),Punten!$A$1:$D$40,4,FALSE)</f>
        <v>5</v>
      </c>
      <c r="T1009" s="17">
        <f>VLOOKUP("K"&amp;TEXT(K1009,"0"),Punten!$A$1:$D$40,4,FALSE)</f>
        <v>5</v>
      </c>
      <c r="U1009" s="17">
        <f>VLOOKUP("H"&amp;TEXT(L1009,"0"),Punten!$A$1:$D$49,4,FALSE)</f>
        <v>3</v>
      </c>
      <c r="V1009" s="17">
        <f>VLOOKUP("F"&amp;TEXT(M1009,"0"),Punten!$A$1:$D$39,4,FALSE)</f>
        <v>0</v>
      </c>
      <c r="W1009" s="17">
        <f t="shared" si="49"/>
        <v>23</v>
      </c>
      <c r="X1009" s="17" t="str">
        <f t="shared" si="50"/>
        <v>43177B13</v>
      </c>
      <c r="Y1009" s="17" t="str">
        <f>VLOOKUP(A1009,'Klasse omschrijving'!$A$1:$B$44,2,FALSE)</f>
        <v>Boys 13 jaar</v>
      </c>
    </row>
    <row r="1010" spans="1:25" ht="14.4" x14ac:dyDescent="0.3">
      <c r="A1010" s="3" t="s">
        <v>37</v>
      </c>
      <c r="B1010" s="3">
        <v>43752</v>
      </c>
      <c r="C1010" s="3" t="s">
        <v>122</v>
      </c>
      <c r="D1010" s="3" t="s">
        <v>197</v>
      </c>
      <c r="E1010" s="18">
        <v>38529</v>
      </c>
      <c r="F1010" s="3" t="s">
        <v>1055</v>
      </c>
      <c r="G1010" s="3">
        <v>3</v>
      </c>
      <c r="H1010" s="3">
        <v>3</v>
      </c>
      <c r="I1010" s="3">
        <v>3</v>
      </c>
      <c r="J1010" s="3"/>
      <c r="K1010" s="3">
        <v>4</v>
      </c>
      <c r="L1010" s="3">
        <v>6</v>
      </c>
      <c r="M1010" s="3"/>
      <c r="N1010" s="32">
        <v>43177</v>
      </c>
      <c r="O1010" s="16">
        <f t="shared" si="51"/>
        <v>9</v>
      </c>
      <c r="P1010" s="17">
        <f>COUNTIF($X:$X,X1010)</f>
        <v>35</v>
      </c>
      <c r="Q1010" s="17">
        <f>VLOOKUP("M"&amp;TEXT(G1010,"0"),Punten!$A$1:$D$40,4,FALSE)</f>
        <v>6</v>
      </c>
      <c r="R1010" s="17">
        <f>VLOOKUP("M"&amp;TEXT(H1010,"0"),Punten!$A$1:$D$40,4,FALSE)</f>
        <v>6</v>
      </c>
      <c r="S1010" s="17">
        <f>VLOOKUP("M"&amp;TEXT(I1010,"0"),Punten!$A$1:$D$40,4,FALSE)</f>
        <v>6</v>
      </c>
      <c r="T1010" s="17">
        <f>VLOOKUP("K"&amp;TEXT(K1010,"0"),Punten!$A$1:$D$40,4,FALSE)</f>
        <v>5</v>
      </c>
      <c r="U1010" s="17">
        <f>VLOOKUP("H"&amp;TEXT(L1010,"0"),Punten!$A$1:$D$49,4,FALSE)</f>
        <v>3</v>
      </c>
      <c r="V1010" s="17">
        <f>VLOOKUP("F"&amp;TEXT(M1010,"0"),Punten!$A$1:$D$39,4,FALSE)</f>
        <v>0</v>
      </c>
      <c r="W1010" s="17">
        <f t="shared" si="49"/>
        <v>26</v>
      </c>
      <c r="X1010" s="17" t="str">
        <f t="shared" si="50"/>
        <v>43177B13</v>
      </c>
      <c r="Y1010" s="17" t="str">
        <f>VLOOKUP(A1010,'Klasse omschrijving'!$A$1:$B$44,2,FALSE)</f>
        <v>Boys 13 jaar</v>
      </c>
    </row>
    <row r="1011" spans="1:25" ht="14.4" x14ac:dyDescent="0.3">
      <c r="A1011" s="3" t="s">
        <v>37</v>
      </c>
      <c r="B1011" s="3">
        <v>43242</v>
      </c>
      <c r="C1011" s="3" t="s">
        <v>112</v>
      </c>
      <c r="D1011" s="3" t="s">
        <v>188</v>
      </c>
      <c r="E1011" s="18">
        <v>38570</v>
      </c>
      <c r="F1011" s="3" t="s">
        <v>161</v>
      </c>
      <c r="G1011" s="3">
        <v>3</v>
      </c>
      <c r="H1011" s="3">
        <v>4</v>
      </c>
      <c r="I1011" s="3">
        <v>3</v>
      </c>
      <c r="J1011" s="3"/>
      <c r="K1011" s="3">
        <v>3</v>
      </c>
      <c r="L1011" s="3">
        <v>7</v>
      </c>
      <c r="M1011" s="3"/>
      <c r="N1011" s="32">
        <v>43177</v>
      </c>
      <c r="O1011" s="16">
        <f t="shared" si="51"/>
        <v>10</v>
      </c>
      <c r="P1011" s="17">
        <f>COUNTIF($X:$X,X1011)</f>
        <v>35</v>
      </c>
      <c r="Q1011" s="17">
        <f>VLOOKUP("M"&amp;TEXT(G1011,"0"),Punten!$A$1:$D$40,4,FALSE)</f>
        <v>6</v>
      </c>
      <c r="R1011" s="17">
        <f>VLOOKUP("M"&amp;TEXT(H1011,"0"),Punten!$A$1:$D$40,4,FALSE)</f>
        <v>5</v>
      </c>
      <c r="S1011" s="17">
        <f>VLOOKUP("M"&amp;TEXT(I1011,"0"),Punten!$A$1:$D$40,4,FALSE)</f>
        <v>6</v>
      </c>
      <c r="T1011" s="17">
        <f>VLOOKUP("K"&amp;TEXT(K1011,"0"),Punten!$A$1:$D$40,4,FALSE)</f>
        <v>5</v>
      </c>
      <c r="U1011" s="17">
        <f>VLOOKUP("H"&amp;TEXT(L1011,"0"),Punten!$A$1:$D$49,4,FALSE)</f>
        <v>2</v>
      </c>
      <c r="V1011" s="17">
        <f>VLOOKUP("F"&amp;TEXT(M1011,"0"),Punten!$A$1:$D$39,4,FALSE)</f>
        <v>0</v>
      </c>
      <c r="W1011" s="17">
        <f t="shared" si="49"/>
        <v>24</v>
      </c>
      <c r="X1011" s="17" t="str">
        <f t="shared" si="50"/>
        <v>43177B13</v>
      </c>
      <c r="Y1011" s="17" t="str">
        <f>VLOOKUP(A1011,'Klasse omschrijving'!$A$1:$B$44,2,FALSE)</f>
        <v>Boys 13 jaar</v>
      </c>
    </row>
    <row r="1012" spans="1:25" ht="14.4" x14ac:dyDescent="0.3">
      <c r="A1012" s="3" t="s">
        <v>37</v>
      </c>
      <c r="B1012" s="3">
        <v>47840</v>
      </c>
      <c r="C1012" s="3" t="s">
        <v>76</v>
      </c>
      <c r="D1012" s="3" t="s">
        <v>189</v>
      </c>
      <c r="E1012" s="18">
        <v>38407</v>
      </c>
      <c r="F1012" s="3" t="s">
        <v>71</v>
      </c>
      <c r="G1012" s="3">
        <v>4</v>
      </c>
      <c r="H1012" s="3">
        <v>4</v>
      </c>
      <c r="I1012" s="3">
        <v>4</v>
      </c>
      <c r="J1012" s="3"/>
      <c r="K1012" s="3">
        <v>4</v>
      </c>
      <c r="L1012" s="3">
        <v>7</v>
      </c>
      <c r="M1012" s="3"/>
      <c r="N1012" s="32">
        <v>43177</v>
      </c>
      <c r="O1012" s="16">
        <f t="shared" si="51"/>
        <v>12</v>
      </c>
      <c r="P1012" s="17">
        <f>COUNTIF($X:$X,X1012)</f>
        <v>35</v>
      </c>
      <c r="Q1012" s="17">
        <f>VLOOKUP("M"&amp;TEXT(G1012,"0"),Punten!$A$1:$D$40,4,FALSE)</f>
        <v>5</v>
      </c>
      <c r="R1012" s="17">
        <f>VLOOKUP("M"&amp;TEXT(H1012,"0"),Punten!$A$1:$D$40,4,FALSE)</f>
        <v>5</v>
      </c>
      <c r="S1012" s="17">
        <f>VLOOKUP("M"&amp;TEXT(I1012,"0"),Punten!$A$1:$D$40,4,FALSE)</f>
        <v>5</v>
      </c>
      <c r="T1012" s="17">
        <f>VLOOKUP("K"&amp;TEXT(K1012,"0"),Punten!$A$1:$D$40,4,FALSE)</f>
        <v>5</v>
      </c>
      <c r="U1012" s="17">
        <f>VLOOKUP("H"&amp;TEXT(L1012,"0"),Punten!$A$1:$D$49,4,FALSE)</f>
        <v>2</v>
      </c>
      <c r="V1012" s="17">
        <f>VLOOKUP("F"&amp;TEXT(M1012,"0"),Punten!$A$1:$D$39,4,FALSE)</f>
        <v>0</v>
      </c>
      <c r="W1012" s="17">
        <f t="shared" si="49"/>
        <v>22</v>
      </c>
      <c r="X1012" s="17" t="str">
        <f t="shared" si="50"/>
        <v>43177B13</v>
      </c>
      <c r="Y1012" s="17" t="str">
        <f>VLOOKUP(A1012,'Klasse omschrijving'!$A$1:$B$44,2,FALSE)</f>
        <v>Boys 13 jaar</v>
      </c>
    </row>
    <row r="1013" spans="1:25" ht="14.4" x14ac:dyDescent="0.3">
      <c r="A1013" s="3" t="s">
        <v>37</v>
      </c>
      <c r="B1013" s="3">
        <v>51469</v>
      </c>
      <c r="C1013" s="3" t="s">
        <v>82</v>
      </c>
      <c r="D1013" s="3" t="s">
        <v>199</v>
      </c>
      <c r="E1013" s="18">
        <v>38434</v>
      </c>
      <c r="F1013" s="3" t="s">
        <v>1038</v>
      </c>
      <c r="G1013" s="3">
        <v>1</v>
      </c>
      <c r="H1013" s="3">
        <v>1</v>
      </c>
      <c r="I1013" s="3">
        <v>1</v>
      </c>
      <c r="J1013" s="3"/>
      <c r="K1013" s="3">
        <v>3</v>
      </c>
      <c r="L1013" s="3">
        <v>8</v>
      </c>
      <c r="M1013" s="3"/>
      <c r="N1013" s="32">
        <v>43177</v>
      </c>
      <c r="O1013" s="16">
        <f t="shared" si="51"/>
        <v>3</v>
      </c>
      <c r="P1013" s="17">
        <f>COUNTIF($X:$X,X1013)</f>
        <v>35</v>
      </c>
      <c r="Q1013" s="17">
        <f>VLOOKUP("M"&amp;TEXT(G1013,"0"),Punten!$A$1:$D$40,4,FALSE)</f>
        <v>8</v>
      </c>
      <c r="R1013" s="17">
        <f>VLOOKUP("M"&amp;TEXT(H1013,"0"),Punten!$A$1:$D$40,4,FALSE)</f>
        <v>8</v>
      </c>
      <c r="S1013" s="17">
        <f>VLOOKUP("M"&amp;TEXT(I1013,"0"),Punten!$A$1:$D$40,4,FALSE)</f>
        <v>8</v>
      </c>
      <c r="T1013" s="17">
        <f>VLOOKUP("K"&amp;TEXT(K1013,"0"),Punten!$A$1:$D$40,4,FALSE)</f>
        <v>5</v>
      </c>
      <c r="U1013" s="17">
        <f>VLOOKUP("H"&amp;TEXT(L1013,"0"),Punten!$A$1:$D$49,4,FALSE)</f>
        <v>1</v>
      </c>
      <c r="V1013" s="17">
        <f>VLOOKUP("F"&amp;TEXT(M1013,"0"),Punten!$A$1:$D$39,4,FALSE)</f>
        <v>0</v>
      </c>
      <c r="W1013" s="17">
        <f t="shared" si="49"/>
        <v>30</v>
      </c>
      <c r="X1013" s="17" t="str">
        <f t="shared" si="50"/>
        <v>43177B13</v>
      </c>
      <c r="Y1013" s="17" t="str">
        <f>VLOOKUP(A1013,'Klasse omschrijving'!$A$1:$B$44,2,FALSE)</f>
        <v>Boys 13 jaar</v>
      </c>
    </row>
    <row r="1014" spans="1:25" ht="14.4" x14ac:dyDescent="0.3">
      <c r="A1014" s="3" t="s">
        <v>37</v>
      </c>
      <c r="B1014" s="3">
        <v>1027</v>
      </c>
      <c r="C1014" s="3" t="s">
        <v>127</v>
      </c>
      <c r="D1014" s="3" t="s">
        <v>744</v>
      </c>
      <c r="E1014" s="18">
        <v>38384</v>
      </c>
      <c r="F1014" s="3" t="s">
        <v>78</v>
      </c>
      <c r="G1014" s="3">
        <v>3</v>
      </c>
      <c r="H1014" s="3">
        <v>3</v>
      </c>
      <c r="I1014" s="3">
        <v>2</v>
      </c>
      <c r="J1014" s="3"/>
      <c r="K1014" s="3">
        <v>4</v>
      </c>
      <c r="L1014" s="3">
        <v>8</v>
      </c>
      <c r="M1014" s="3"/>
      <c r="N1014" s="32">
        <v>43177</v>
      </c>
      <c r="O1014" s="16">
        <f t="shared" si="51"/>
        <v>8</v>
      </c>
      <c r="P1014" s="17">
        <f>COUNTIF($X:$X,X1014)</f>
        <v>35</v>
      </c>
      <c r="Q1014" s="17">
        <f>VLOOKUP("M"&amp;TEXT(G1014,"0"),Punten!$A$1:$D$40,4,FALSE)</f>
        <v>6</v>
      </c>
      <c r="R1014" s="17">
        <f>VLOOKUP("M"&amp;TEXT(H1014,"0"),Punten!$A$1:$D$40,4,FALSE)</f>
        <v>6</v>
      </c>
      <c r="S1014" s="17">
        <f>VLOOKUP("M"&amp;TEXT(I1014,"0"),Punten!$A$1:$D$40,4,FALSE)</f>
        <v>7</v>
      </c>
      <c r="T1014" s="17">
        <f>VLOOKUP("K"&amp;TEXT(K1014,"0"),Punten!$A$1:$D$40,4,FALSE)</f>
        <v>5</v>
      </c>
      <c r="U1014" s="17">
        <f>VLOOKUP("H"&amp;TEXT(L1014,"0"),Punten!$A$1:$D$49,4,FALSE)</f>
        <v>1</v>
      </c>
      <c r="V1014" s="17">
        <f>VLOOKUP("F"&amp;TEXT(M1014,"0"),Punten!$A$1:$D$39,4,FALSE)</f>
        <v>0</v>
      </c>
      <c r="W1014" s="17">
        <f t="shared" si="49"/>
        <v>25</v>
      </c>
      <c r="X1014" s="17" t="str">
        <f t="shared" si="50"/>
        <v>43177B13</v>
      </c>
      <c r="Y1014" s="17" t="str">
        <f>VLOOKUP(A1014,'Klasse omschrijving'!$A$1:$B$44,2,FALSE)</f>
        <v>Boys 13 jaar</v>
      </c>
    </row>
    <row r="1015" spans="1:25" ht="14.4" x14ac:dyDescent="0.3">
      <c r="A1015" s="3" t="s">
        <v>37</v>
      </c>
      <c r="B1015" s="3">
        <v>42412</v>
      </c>
      <c r="C1015" s="3" t="s">
        <v>83</v>
      </c>
      <c r="D1015" s="3" t="s">
        <v>671</v>
      </c>
      <c r="E1015" s="18">
        <v>38612</v>
      </c>
      <c r="F1015" s="3" t="s">
        <v>71</v>
      </c>
      <c r="G1015" s="3">
        <v>6</v>
      </c>
      <c r="H1015" s="3">
        <v>4</v>
      </c>
      <c r="I1015" s="3">
        <v>3</v>
      </c>
      <c r="J1015" s="3"/>
      <c r="K1015" s="3">
        <v>5</v>
      </c>
      <c r="L1015" s="3"/>
      <c r="M1015" s="3"/>
      <c r="N1015" s="32">
        <v>43177</v>
      </c>
      <c r="O1015" s="16">
        <f t="shared" si="51"/>
        <v>13</v>
      </c>
      <c r="P1015" s="17">
        <f>COUNTIF($X:$X,X1015)</f>
        <v>35</v>
      </c>
      <c r="Q1015" s="17">
        <f>VLOOKUP("M"&amp;TEXT(G1015,"0"),Punten!$A$1:$D$40,4,FALSE)</f>
        <v>3</v>
      </c>
      <c r="R1015" s="17">
        <f>VLOOKUP("M"&amp;TEXT(H1015,"0"),Punten!$A$1:$D$40,4,FALSE)</f>
        <v>5</v>
      </c>
      <c r="S1015" s="17">
        <f>VLOOKUP("M"&amp;TEXT(I1015,"0"),Punten!$A$1:$D$40,4,FALSE)</f>
        <v>6</v>
      </c>
      <c r="T1015" s="17">
        <f>VLOOKUP("K"&amp;TEXT(K1015,"0"),Punten!$A$1:$D$40,4,FALSE)</f>
        <v>4</v>
      </c>
      <c r="U1015" s="17">
        <f>VLOOKUP("H"&amp;TEXT(L1015,"0"),Punten!$A$1:$D$49,4,FALSE)</f>
        <v>0</v>
      </c>
      <c r="V1015" s="17">
        <f>VLOOKUP("F"&amp;TEXT(M1015,"0"),Punten!$A$1:$D$39,4,FALSE)</f>
        <v>0</v>
      </c>
      <c r="W1015" s="17">
        <f t="shared" si="49"/>
        <v>18</v>
      </c>
      <c r="X1015" s="17" t="str">
        <f t="shared" si="50"/>
        <v>43177B13</v>
      </c>
      <c r="Y1015" s="17" t="str">
        <f>VLOOKUP(A1015,'Klasse omschrijving'!$A$1:$B$44,2,FALSE)</f>
        <v>Boys 13 jaar</v>
      </c>
    </row>
    <row r="1016" spans="1:25" ht="14.4" x14ac:dyDescent="0.3">
      <c r="A1016" s="3" t="s">
        <v>37</v>
      </c>
      <c r="B1016" s="3">
        <v>44975</v>
      </c>
      <c r="C1016" s="3" t="s">
        <v>147</v>
      </c>
      <c r="D1016" s="3" t="s">
        <v>855</v>
      </c>
      <c r="E1016" s="18">
        <v>38643</v>
      </c>
      <c r="F1016" s="3" t="s">
        <v>86</v>
      </c>
      <c r="G1016" s="3">
        <v>4</v>
      </c>
      <c r="H1016" s="3">
        <v>3</v>
      </c>
      <c r="I1016" s="3">
        <v>4</v>
      </c>
      <c r="J1016" s="3"/>
      <c r="K1016" s="3">
        <v>5</v>
      </c>
      <c r="L1016" s="3"/>
      <c r="M1016" s="3"/>
      <c r="N1016" s="32">
        <v>43177</v>
      </c>
      <c r="O1016" s="16">
        <f t="shared" si="51"/>
        <v>11</v>
      </c>
      <c r="P1016" s="17">
        <f>COUNTIF($X:$X,X1016)</f>
        <v>35</v>
      </c>
      <c r="Q1016" s="17">
        <f>VLOOKUP("M"&amp;TEXT(G1016,"0"),Punten!$A$1:$D$40,4,FALSE)</f>
        <v>5</v>
      </c>
      <c r="R1016" s="17">
        <f>VLOOKUP("M"&amp;TEXT(H1016,"0"),Punten!$A$1:$D$40,4,FALSE)</f>
        <v>6</v>
      </c>
      <c r="S1016" s="17">
        <f>VLOOKUP("M"&amp;TEXT(I1016,"0"),Punten!$A$1:$D$40,4,FALSE)</f>
        <v>5</v>
      </c>
      <c r="T1016" s="17">
        <f>VLOOKUP("K"&amp;TEXT(K1016,"0"),Punten!$A$1:$D$40,4,FALSE)</f>
        <v>4</v>
      </c>
      <c r="U1016" s="17">
        <f>VLOOKUP("H"&amp;TEXT(L1016,"0"),Punten!$A$1:$D$49,4,FALSE)</f>
        <v>0</v>
      </c>
      <c r="V1016" s="17">
        <f>VLOOKUP("F"&amp;TEXT(M1016,"0"),Punten!$A$1:$D$39,4,FALSE)</f>
        <v>0</v>
      </c>
      <c r="W1016" s="17">
        <f t="shared" si="49"/>
        <v>20</v>
      </c>
      <c r="X1016" s="17" t="str">
        <f t="shared" si="50"/>
        <v>43177B13</v>
      </c>
      <c r="Y1016" s="17" t="str">
        <f>VLOOKUP(A1016,'Klasse omschrijving'!$A$1:$B$44,2,FALSE)</f>
        <v>Boys 13 jaar</v>
      </c>
    </row>
    <row r="1017" spans="1:25" ht="14.4" x14ac:dyDescent="0.3">
      <c r="A1017" s="3" t="s">
        <v>37</v>
      </c>
      <c r="B1017" s="3">
        <v>53562</v>
      </c>
      <c r="C1017" s="3" t="s">
        <v>172</v>
      </c>
      <c r="D1017" s="3" t="s">
        <v>852</v>
      </c>
      <c r="E1017" s="18">
        <v>38552</v>
      </c>
      <c r="F1017" s="3" t="s">
        <v>89</v>
      </c>
      <c r="G1017" s="3">
        <v>5</v>
      </c>
      <c r="H1017" s="3">
        <v>3</v>
      </c>
      <c r="I1017" s="3">
        <v>4</v>
      </c>
      <c r="J1017" s="3"/>
      <c r="K1017" s="3">
        <v>5</v>
      </c>
      <c r="L1017" s="3"/>
      <c r="M1017" s="3"/>
      <c r="N1017" s="32">
        <v>43177</v>
      </c>
      <c r="O1017" s="16">
        <f t="shared" si="51"/>
        <v>12</v>
      </c>
      <c r="P1017" s="17">
        <f>COUNTIF($X:$X,X1017)</f>
        <v>35</v>
      </c>
      <c r="Q1017" s="17">
        <f>VLOOKUP("M"&amp;TEXT(G1017,"0"),Punten!$A$1:$D$40,4,FALSE)</f>
        <v>4</v>
      </c>
      <c r="R1017" s="17">
        <f>VLOOKUP("M"&amp;TEXT(H1017,"0"),Punten!$A$1:$D$40,4,FALSE)</f>
        <v>6</v>
      </c>
      <c r="S1017" s="17">
        <f>VLOOKUP("M"&amp;TEXT(I1017,"0"),Punten!$A$1:$D$40,4,FALSE)</f>
        <v>5</v>
      </c>
      <c r="T1017" s="17">
        <f>VLOOKUP("K"&amp;TEXT(K1017,"0"),Punten!$A$1:$D$40,4,FALSE)</f>
        <v>4</v>
      </c>
      <c r="U1017" s="17">
        <f>VLOOKUP("H"&amp;TEXT(L1017,"0"),Punten!$A$1:$D$49,4,FALSE)</f>
        <v>0</v>
      </c>
      <c r="V1017" s="17">
        <f>VLOOKUP("F"&amp;TEXT(M1017,"0"),Punten!$A$1:$D$39,4,FALSE)</f>
        <v>0</v>
      </c>
      <c r="W1017" s="17">
        <f t="shared" si="49"/>
        <v>19</v>
      </c>
      <c r="X1017" s="17" t="str">
        <f t="shared" si="50"/>
        <v>43177B13</v>
      </c>
      <c r="Y1017" s="17" t="str">
        <f>VLOOKUP(A1017,'Klasse omschrijving'!$A$1:$B$44,2,FALSE)</f>
        <v>Boys 13 jaar</v>
      </c>
    </row>
    <row r="1018" spans="1:25" ht="14.4" x14ac:dyDescent="0.3">
      <c r="A1018" s="3" t="s">
        <v>37</v>
      </c>
      <c r="B1018" s="3">
        <v>48174</v>
      </c>
      <c r="C1018" s="3" t="s">
        <v>120</v>
      </c>
      <c r="D1018" s="3" t="s">
        <v>1057</v>
      </c>
      <c r="E1018" s="18">
        <v>38477</v>
      </c>
      <c r="F1018" s="3" t="s">
        <v>66</v>
      </c>
      <c r="G1018" s="3">
        <v>4</v>
      </c>
      <c r="H1018" s="3">
        <v>4</v>
      </c>
      <c r="I1018" s="3">
        <v>5</v>
      </c>
      <c r="J1018" s="3"/>
      <c r="K1018" s="3">
        <v>5</v>
      </c>
      <c r="L1018" s="3"/>
      <c r="M1018" s="3"/>
      <c r="N1018" s="32">
        <v>43177</v>
      </c>
      <c r="O1018" s="16">
        <f t="shared" si="51"/>
        <v>13</v>
      </c>
      <c r="P1018" s="17">
        <f>COUNTIF($X:$X,X1018)</f>
        <v>35</v>
      </c>
      <c r="Q1018" s="17">
        <f>VLOOKUP("M"&amp;TEXT(G1018,"0"),Punten!$A$1:$D$40,4,FALSE)</f>
        <v>5</v>
      </c>
      <c r="R1018" s="17">
        <f>VLOOKUP("M"&amp;TEXT(H1018,"0"),Punten!$A$1:$D$40,4,FALSE)</f>
        <v>5</v>
      </c>
      <c r="S1018" s="17">
        <f>VLOOKUP("M"&amp;TEXT(I1018,"0"),Punten!$A$1:$D$40,4,FALSE)</f>
        <v>4</v>
      </c>
      <c r="T1018" s="17">
        <f>VLOOKUP("K"&amp;TEXT(K1018,"0"),Punten!$A$1:$D$40,4,FALSE)</f>
        <v>4</v>
      </c>
      <c r="U1018" s="17">
        <f>VLOOKUP("H"&amp;TEXT(L1018,"0"),Punten!$A$1:$D$49,4,FALSE)</f>
        <v>0</v>
      </c>
      <c r="V1018" s="17">
        <f>VLOOKUP("F"&amp;TEXT(M1018,"0"),Punten!$A$1:$D$39,4,FALSE)</f>
        <v>0</v>
      </c>
      <c r="W1018" s="17">
        <f t="shared" si="49"/>
        <v>18</v>
      </c>
      <c r="X1018" s="17" t="str">
        <f t="shared" si="50"/>
        <v>43177B13</v>
      </c>
      <c r="Y1018" s="17" t="str">
        <f>VLOOKUP(A1018,'Klasse omschrijving'!$A$1:$B$44,2,FALSE)</f>
        <v>Boys 13 jaar</v>
      </c>
    </row>
    <row r="1019" spans="1:25" ht="14.4" x14ac:dyDescent="0.3">
      <c r="A1019" s="3" t="s">
        <v>37</v>
      </c>
      <c r="B1019" s="3">
        <v>53354</v>
      </c>
      <c r="C1019" s="3" t="s">
        <v>100</v>
      </c>
      <c r="D1019" s="3" t="s">
        <v>673</v>
      </c>
      <c r="E1019" s="18">
        <v>38647</v>
      </c>
      <c r="F1019" s="3" t="s">
        <v>89</v>
      </c>
      <c r="G1019" s="3">
        <v>6</v>
      </c>
      <c r="H1019" s="3">
        <v>6</v>
      </c>
      <c r="I1019" s="3">
        <v>4</v>
      </c>
      <c r="J1019" s="3"/>
      <c r="K1019" s="3"/>
      <c r="L1019" s="3"/>
      <c r="M1019" s="3"/>
      <c r="N1019" s="32">
        <v>43177</v>
      </c>
      <c r="O1019" s="16">
        <f t="shared" si="51"/>
        <v>16</v>
      </c>
      <c r="P1019" s="17">
        <f>COUNTIF($X:$X,X1019)</f>
        <v>35</v>
      </c>
      <c r="Q1019" s="17">
        <f>VLOOKUP("M"&amp;TEXT(G1019,"0"),Punten!$A$1:$D$40,4,FALSE)</f>
        <v>3</v>
      </c>
      <c r="R1019" s="17">
        <f>VLOOKUP("M"&amp;TEXT(H1019,"0"),Punten!$A$1:$D$40,4,FALSE)</f>
        <v>3</v>
      </c>
      <c r="S1019" s="17">
        <f>VLOOKUP("M"&amp;TEXT(I1019,"0"),Punten!$A$1:$D$40,4,FALSE)</f>
        <v>5</v>
      </c>
      <c r="T1019" s="17">
        <f>VLOOKUP("K"&amp;TEXT(K1019,"0"),Punten!$A$1:$D$40,4,FALSE)</f>
        <v>0</v>
      </c>
      <c r="U1019" s="17">
        <f>VLOOKUP("H"&amp;TEXT(L1019,"0"),Punten!$A$1:$D$49,4,FALSE)</f>
        <v>0</v>
      </c>
      <c r="V1019" s="17">
        <f>VLOOKUP("F"&amp;TEXT(M1019,"0"),Punten!$A$1:$D$39,4,FALSE)</f>
        <v>0</v>
      </c>
      <c r="W1019" s="17">
        <f t="shared" si="49"/>
        <v>11</v>
      </c>
      <c r="X1019" s="17" t="str">
        <f t="shared" si="50"/>
        <v>43177B13</v>
      </c>
      <c r="Y1019" s="17" t="str">
        <f>VLOOKUP(A1019,'Klasse omschrijving'!$A$1:$B$44,2,FALSE)</f>
        <v>Boys 13 jaar</v>
      </c>
    </row>
    <row r="1020" spans="1:25" ht="14.4" x14ac:dyDescent="0.3">
      <c r="A1020" s="3" t="s">
        <v>37</v>
      </c>
      <c r="B1020" s="3">
        <v>53808</v>
      </c>
      <c r="C1020" s="3" t="s">
        <v>181</v>
      </c>
      <c r="D1020" s="3" t="s">
        <v>182</v>
      </c>
      <c r="E1020" s="18">
        <v>38483</v>
      </c>
      <c r="F1020" s="3" t="s">
        <v>132</v>
      </c>
      <c r="G1020" s="3">
        <v>3</v>
      </c>
      <c r="H1020" s="3">
        <v>5</v>
      </c>
      <c r="I1020" s="3">
        <v>5</v>
      </c>
      <c r="J1020" s="3"/>
      <c r="K1020" s="3"/>
      <c r="L1020" s="3"/>
      <c r="M1020" s="3"/>
      <c r="N1020" s="32">
        <v>43177</v>
      </c>
      <c r="O1020" s="16">
        <f t="shared" si="51"/>
        <v>13</v>
      </c>
      <c r="P1020" s="17">
        <f>COUNTIF($X:$X,X1020)</f>
        <v>35</v>
      </c>
      <c r="Q1020" s="17">
        <f>VLOOKUP("M"&amp;TEXT(G1020,"0"),Punten!$A$1:$D$40,4,FALSE)</f>
        <v>6</v>
      </c>
      <c r="R1020" s="17">
        <f>VLOOKUP("M"&amp;TEXT(H1020,"0"),Punten!$A$1:$D$40,4,FALSE)</f>
        <v>4</v>
      </c>
      <c r="S1020" s="17">
        <f>VLOOKUP("M"&amp;TEXT(I1020,"0"),Punten!$A$1:$D$40,4,FALSE)</f>
        <v>4</v>
      </c>
      <c r="T1020" s="17">
        <f>VLOOKUP("K"&amp;TEXT(K1020,"0"),Punten!$A$1:$D$40,4,FALSE)</f>
        <v>0</v>
      </c>
      <c r="U1020" s="17">
        <f>VLOOKUP("H"&amp;TEXT(L1020,"0"),Punten!$A$1:$D$49,4,FALSE)</f>
        <v>0</v>
      </c>
      <c r="V1020" s="17">
        <f>VLOOKUP("F"&amp;TEXT(M1020,"0"),Punten!$A$1:$D$39,4,FALSE)</f>
        <v>0</v>
      </c>
      <c r="W1020" s="17">
        <f t="shared" si="49"/>
        <v>14</v>
      </c>
      <c r="X1020" s="17" t="str">
        <f t="shared" si="50"/>
        <v>43177B13</v>
      </c>
      <c r="Y1020" s="17" t="str">
        <f>VLOOKUP(A1020,'Klasse omschrijving'!$A$1:$B$44,2,FALSE)</f>
        <v>Boys 13 jaar</v>
      </c>
    </row>
    <row r="1021" spans="1:25" ht="14.4" x14ac:dyDescent="0.3">
      <c r="A1021" s="3" t="s">
        <v>37</v>
      </c>
      <c r="B1021" s="3">
        <v>44382</v>
      </c>
      <c r="C1021" s="3" t="s">
        <v>158</v>
      </c>
      <c r="D1021" s="3" t="s">
        <v>198</v>
      </c>
      <c r="E1021" s="18">
        <v>38697</v>
      </c>
      <c r="F1021" s="3" t="s">
        <v>89</v>
      </c>
      <c r="G1021" s="3">
        <v>6</v>
      </c>
      <c r="H1021" s="3">
        <v>5</v>
      </c>
      <c r="I1021" s="3">
        <v>5</v>
      </c>
      <c r="J1021" s="3"/>
      <c r="K1021" s="3"/>
      <c r="L1021" s="3"/>
      <c r="M1021" s="3"/>
      <c r="N1021" s="32">
        <v>43177</v>
      </c>
      <c r="O1021" s="16">
        <f t="shared" si="51"/>
        <v>16</v>
      </c>
      <c r="P1021" s="17">
        <f>COUNTIF($X:$X,X1021)</f>
        <v>35</v>
      </c>
      <c r="Q1021" s="17">
        <f>VLOOKUP("M"&amp;TEXT(G1021,"0"),Punten!$A$1:$D$40,4,FALSE)</f>
        <v>3</v>
      </c>
      <c r="R1021" s="17">
        <f>VLOOKUP("M"&amp;TEXT(H1021,"0"),Punten!$A$1:$D$40,4,FALSE)</f>
        <v>4</v>
      </c>
      <c r="S1021" s="17">
        <f>VLOOKUP("M"&amp;TEXT(I1021,"0"),Punten!$A$1:$D$40,4,FALSE)</f>
        <v>4</v>
      </c>
      <c r="T1021" s="17">
        <f>VLOOKUP("K"&amp;TEXT(K1021,"0"),Punten!$A$1:$D$40,4,FALSE)</f>
        <v>0</v>
      </c>
      <c r="U1021" s="17">
        <f>VLOOKUP("H"&amp;TEXT(L1021,"0"),Punten!$A$1:$D$49,4,FALSE)</f>
        <v>0</v>
      </c>
      <c r="V1021" s="17">
        <f>VLOOKUP("F"&amp;TEXT(M1021,"0"),Punten!$A$1:$D$39,4,FALSE)</f>
        <v>0</v>
      </c>
      <c r="W1021" s="17">
        <f t="shared" si="49"/>
        <v>11</v>
      </c>
      <c r="X1021" s="17" t="str">
        <f t="shared" si="50"/>
        <v>43177B13</v>
      </c>
      <c r="Y1021" s="17" t="str">
        <f>VLOOKUP(A1021,'Klasse omschrijving'!$A$1:$B$44,2,FALSE)</f>
        <v>Boys 13 jaar</v>
      </c>
    </row>
    <row r="1022" spans="1:25" ht="14.4" x14ac:dyDescent="0.3">
      <c r="A1022" s="3" t="s">
        <v>37</v>
      </c>
      <c r="B1022" s="3">
        <v>47770</v>
      </c>
      <c r="C1022" s="3" t="s">
        <v>740</v>
      </c>
      <c r="D1022" s="3" t="s">
        <v>187</v>
      </c>
      <c r="E1022" s="18">
        <v>38663</v>
      </c>
      <c r="F1022" s="3" t="s">
        <v>111</v>
      </c>
      <c r="G1022" s="3">
        <v>6</v>
      </c>
      <c r="H1022" s="3">
        <v>5</v>
      </c>
      <c r="I1022" s="3">
        <v>5</v>
      </c>
      <c r="J1022" s="3"/>
      <c r="K1022" s="3"/>
      <c r="L1022" s="3"/>
      <c r="M1022" s="3"/>
      <c r="N1022" s="32">
        <v>43177</v>
      </c>
      <c r="O1022" s="16">
        <f t="shared" si="51"/>
        <v>16</v>
      </c>
      <c r="P1022" s="17">
        <f>COUNTIF($X:$X,X1022)</f>
        <v>35</v>
      </c>
      <c r="Q1022" s="17">
        <f>VLOOKUP("M"&amp;TEXT(G1022,"0"),Punten!$A$1:$D$40,4,FALSE)</f>
        <v>3</v>
      </c>
      <c r="R1022" s="17">
        <f>VLOOKUP("M"&amp;TEXT(H1022,"0"),Punten!$A$1:$D$40,4,FALSE)</f>
        <v>4</v>
      </c>
      <c r="S1022" s="17">
        <f>VLOOKUP("M"&amp;TEXT(I1022,"0"),Punten!$A$1:$D$40,4,FALSE)</f>
        <v>4</v>
      </c>
      <c r="T1022" s="17">
        <f>VLOOKUP("K"&amp;TEXT(K1022,"0"),Punten!$A$1:$D$40,4,FALSE)</f>
        <v>0</v>
      </c>
      <c r="U1022" s="17">
        <f>VLOOKUP("H"&amp;TEXT(L1022,"0"),Punten!$A$1:$D$49,4,FALSE)</f>
        <v>0</v>
      </c>
      <c r="V1022" s="17">
        <f>VLOOKUP("F"&amp;TEXT(M1022,"0"),Punten!$A$1:$D$39,4,FALSE)</f>
        <v>0</v>
      </c>
      <c r="W1022" s="17">
        <f t="shared" si="49"/>
        <v>11</v>
      </c>
      <c r="X1022" s="17" t="str">
        <f t="shared" si="50"/>
        <v>43177B13</v>
      </c>
      <c r="Y1022" s="17" t="str">
        <f>VLOOKUP(A1022,'Klasse omschrijving'!$A$1:$B$44,2,FALSE)</f>
        <v>Boys 13 jaar</v>
      </c>
    </row>
    <row r="1023" spans="1:25" ht="14.4" x14ac:dyDescent="0.3">
      <c r="A1023" s="3" t="s">
        <v>37</v>
      </c>
      <c r="B1023" s="3">
        <v>47407</v>
      </c>
      <c r="C1023" s="3" t="s">
        <v>134</v>
      </c>
      <c r="D1023" s="3" t="s">
        <v>213</v>
      </c>
      <c r="E1023" s="18">
        <v>38714</v>
      </c>
      <c r="F1023" s="3" t="s">
        <v>89</v>
      </c>
      <c r="G1023" s="3">
        <v>5</v>
      </c>
      <c r="H1023" s="3">
        <v>7</v>
      </c>
      <c r="I1023" s="3">
        <v>5</v>
      </c>
      <c r="J1023" s="3"/>
      <c r="K1023" s="3"/>
      <c r="L1023" s="3"/>
      <c r="M1023" s="3"/>
      <c r="N1023" s="32">
        <v>43177</v>
      </c>
      <c r="O1023" s="16">
        <f t="shared" si="51"/>
        <v>17</v>
      </c>
      <c r="P1023" s="17">
        <f>COUNTIF($X:$X,X1023)</f>
        <v>35</v>
      </c>
      <c r="Q1023" s="17">
        <f>VLOOKUP("M"&amp;TEXT(G1023,"0"),Punten!$A$1:$D$40,4,FALSE)</f>
        <v>4</v>
      </c>
      <c r="R1023" s="17">
        <f>VLOOKUP("M"&amp;TEXT(H1023,"0"),Punten!$A$1:$D$40,4,FALSE)</f>
        <v>2</v>
      </c>
      <c r="S1023" s="17">
        <f>VLOOKUP("M"&amp;TEXT(I1023,"0"),Punten!$A$1:$D$40,4,FALSE)</f>
        <v>4</v>
      </c>
      <c r="T1023" s="17">
        <f>VLOOKUP("K"&amp;TEXT(K1023,"0"),Punten!$A$1:$D$40,4,FALSE)</f>
        <v>0</v>
      </c>
      <c r="U1023" s="17">
        <f>VLOOKUP("H"&amp;TEXT(L1023,"0"),Punten!$A$1:$D$49,4,FALSE)</f>
        <v>0</v>
      </c>
      <c r="V1023" s="17">
        <f>VLOOKUP("F"&amp;TEXT(M1023,"0"),Punten!$A$1:$D$39,4,FALSE)</f>
        <v>0</v>
      </c>
      <c r="W1023" s="17">
        <f t="shared" si="49"/>
        <v>10</v>
      </c>
      <c r="X1023" s="17" t="str">
        <f t="shared" si="50"/>
        <v>43177B13</v>
      </c>
      <c r="Y1023" s="17" t="str">
        <f>VLOOKUP(A1023,'Klasse omschrijving'!$A$1:$B$44,2,FALSE)</f>
        <v>Boys 13 jaar</v>
      </c>
    </row>
    <row r="1024" spans="1:25" ht="14.4" x14ac:dyDescent="0.3">
      <c r="A1024" s="3" t="s">
        <v>37</v>
      </c>
      <c r="B1024" s="3">
        <v>49209</v>
      </c>
      <c r="C1024" s="3" t="s">
        <v>1056</v>
      </c>
      <c r="D1024" s="3" t="s">
        <v>192</v>
      </c>
      <c r="E1024" s="18">
        <v>38629</v>
      </c>
      <c r="F1024" s="3" t="s">
        <v>75</v>
      </c>
      <c r="G1024" s="3">
        <v>5</v>
      </c>
      <c r="H1024" s="3">
        <v>5</v>
      </c>
      <c r="I1024" s="3">
        <v>6</v>
      </c>
      <c r="J1024" s="3"/>
      <c r="K1024" s="3"/>
      <c r="L1024" s="3"/>
      <c r="M1024" s="3"/>
      <c r="N1024" s="32">
        <v>43177</v>
      </c>
      <c r="O1024" s="16">
        <f t="shared" si="51"/>
        <v>16</v>
      </c>
      <c r="P1024" s="17">
        <f>COUNTIF($X:$X,X1024)</f>
        <v>35</v>
      </c>
      <c r="Q1024" s="17">
        <f>VLOOKUP("M"&amp;TEXT(G1024,"0"),Punten!$A$1:$D$40,4,FALSE)</f>
        <v>4</v>
      </c>
      <c r="R1024" s="17">
        <f>VLOOKUP("M"&amp;TEXT(H1024,"0"),Punten!$A$1:$D$40,4,FALSE)</f>
        <v>4</v>
      </c>
      <c r="S1024" s="17">
        <f>VLOOKUP("M"&amp;TEXT(I1024,"0"),Punten!$A$1:$D$40,4,FALSE)</f>
        <v>3</v>
      </c>
      <c r="T1024" s="17">
        <f>VLOOKUP("K"&amp;TEXT(K1024,"0"),Punten!$A$1:$D$40,4,FALSE)</f>
        <v>0</v>
      </c>
      <c r="U1024" s="17">
        <f>VLOOKUP("H"&amp;TEXT(L1024,"0"),Punten!$A$1:$D$49,4,FALSE)</f>
        <v>0</v>
      </c>
      <c r="V1024" s="17">
        <f>VLOOKUP("F"&amp;TEXT(M1024,"0"),Punten!$A$1:$D$39,4,FALSE)</f>
        <v>0</v>
      </c>
      <c r="W1024" s="17">
        <f t="shared" si="49"/>
        <v>11</v>
      </c>
      <c r="X1024" s="17" t="str">
        <f t="shared" si="50"/>
        <v>43177B13</v>
      </c>
      <c r="Y1024" s="17" t="str">
        <f>VLOOKUP(A1024,'Klasse omschrijving'!$A$1:$B$44,2,FALSE)</f>
        <v>Boys 13 jaar</v>
      </c>
    </row>
    <row r="1025" spans="1:25" ht="14.4" x14ac:dyDescent="0.3">
      <c r="A1025" s="3" t="s">
        <v>37</v>
      </c>
      <c r="B1025" s="3">
        <v>42932</v>
      </c>
      <c r="C1025" s="3" t="s">
        <v>69</v>
      </c>
      <c r="D1025" s="3" t="s">
        <v>183</v>
      </c>
      <c r="E1025" s="18">
        <v>38422</v>
      </c>
      <c r="F1025" s="3" t="s">
        <v>132</v>
      </c>
      <c r="G1025" s="3">
        <v>5</v>
      </c>
      <c r="H1025" s="3">
        <v>6</v>
      </c>
      <c r="I1025" s="3">
        <v>6</v>
      </c>
      <c r="J1025" s="3"/>
      <c r="K1025" s="3"/>
      <c r="L1025" s="3"/>
      <c r="M1025" s="3"/>
      <c r="N1025" s="32">
        <v>43177</v>
      </c>
      <c r="O1025" s="16">
        <f t="shared" si="51"/>
        <v>17</v>
      </c>
      <c r="P1025" s="17">
        <f>COUNTIF($X:$X,X1025)</f>
        <v>35</v>
      </c>
      <c r="Q1025" s="17">
        <f>VLOOKUP("M"&amp;TEXT(G1025,"0"),Punten!$A$1:$D$40,4,FALSE)</f>
        <v>4</v>
      </c>
      <c r="R1025" s="17">
        <f>VLOOKUP("M"&amp;TEXT(H1025,"0"),Punten!$A$1:$D$40,4,FALSE)</f>
        <v>3</v>
      </c>
      <c r="S1025" s="17">
        <f>VLOOKUP("M"&amp;TEXT(I1025,"0"),Punten!$A$1:$D$40,4,FALSE)</f>
        <v>3</v>
      </c>
      <c r="T1025" s="17">
        <f>VLOOKUP("K"&amp;TEXT(K1025,"0"),Punten!$A$1:$D$40,4,FALSE)</f>
        <v>0</v>
      </c>
      <c r="U1025" s="17">
        <f>VLOOKUP("H"&amp;TEXT(L1025,"0"),Punten!$A$1:$D$49,4,FALSE)</f>
        <v>0</v>
      </c>
      <c r="V1025" s="17">
        <f>VLOOKUP("F"&amp;TEXT(M1025,"0"),Punten!$A$1:$D$39,4,FALSE)</f>
        <v>0</v>
      </c>
      <c r="W1025" s="17">
        <f t="shared" si="49"/>
        <v>10</v>
      </c>
      <c r="X1025" s="17" t="str">
        <f t="shared" si="50"/>
        <v>43177B13</v>
      </c>
      <c r="Y1025" s="17" t="str">
        <f>VLOOKUP(A1025,'Klasse omschrijving'!$A$1:$B$44,2,FALSE)</f>
        <v>Boys 13 jaar</v>
      </c>
    </row>
    <row r="1026" spans="1:25" ht="14.4" x14ac:dyDescent="0.3">
      <c r="A1026" s="3" t="s">
        <v>37</v>
      </c>
      <c r="B1026" s="3">
        <v>42729</v>
      </c>
      <c r="C1026" s="3" t="s">
        <v>168</v>
      </c>
      <c r="D1026" s="3" t="s">
        <v>577</v>
      </c>
      <c r="E1026" s="18">
        <v>38439</v>
      </c>
      <c r="F1026" s="3" t="s">
        <v>132</v>
      </c>
      <c r="G1026" s="3">
        <v>7</v>
      </c>
      <c r="H1026" s="3">
        <v>6</v>
      </c>
      <c r="I1026" s="3">
        <v>6</v>
      </c>
      <c r="J1026" s="3"/>
      <c r="K1026" s="3"/>
      <c r="L1026" s="3"/>
      <c r="M1026" s="3"/>
      <c r="N1026" s="32">
        <v>43177</v>
      </c>
      <c r="O1026" s="16">
        <f t="shared" si="51"/>
        <v>19</v>
      </c>
      <c r="P1026" s="17">
        <f>COUNTIF($X:$X,X1026)</f>
        <v>35</v>
      </c>
      <c r="Q1026" s="17">
        <f>VLOOKUP("M"&amp;TEXT(G1026,"0"),Punten!$A$1:$D$40,4,FALSE)</f>
        <v>2</v>
      </c>
      <c r="R1026" s="17">
        <f>VLOOKUP("M"&amp;TEXT(H1026,"0"),Punten!$A$1:$D$40,4,FALSE)</f>
        <v>3</v>
      </c>
      <c r="S1026" s="17">
        <f>VLOOKUP("M"&amp;TEXT(I1026,"0"),Punten!$A$1:$D$40,4,FALSE)</f>
        <v>3</v>
      </c>
      <c r="T1026" s="17">
        <f>VLOOKUP("K"&amp;TEXT(K1026,"0"),Punten!$A$1:$D$40,4,FALSE)</f>
        <v>0</v>
      </c>
      <c r="U1026" s="17">
        <f>VLOOKUP("H"&amp;TEXT(L1026,"0"),Punten!$A$1:$D$49,4,FALSE)</f>
        <v>0</v>
      </c>
      <c r="V1026" s="17">
        <f>VLOOKUP("F"&amp;TEXT(M1026,"0"),Punten!$A$1:$D$39,4,FALSE)</f>
        <v>0</v>
      </c>
      <c r="W1026" s="17">
        <f t="shared" si="49"/>
        <v>8</v>
      </c>
      <c r="X1026" s="17" t="str">
        <f t="shared" si="50"/>
        <v>43177B13</v>
      </c>
      <c r="Y1026" s="17" t="str">
        <f>VLOOKUP(A1026,'Klasse omschrijving'!$A$1:$B$44,2,FALSE)</f>
        <v>Boys 13 jaar</v>
      </c>
    </row>
    <row r="1027" spans="1:25" ht="14.4" x14ac:dyDescent="0.3">
      <c r="A1027" s="3" t="s">
        <v>37</v>
      </c>
      <c r="B1027" s="3">
        <v>43054</v>
      </c>
      <c r="C1027" s="3" t="s">
        <v>80</v>
      </c>
      <c r="D1027" s="3" t="s">
        <v>853</v>
      </c>
      <c r="E1027" s="18">
        <v>38583</v>
      </c>
      <c r="F1027" s="3" t="s">
        <v>806</v>
      </c>
      <c r="G1027" s="3">
        <v>7</v>
      </c>
      <c r="H1027" s="3">
        <v>6</v>
      </c>
      <c r="I1027" s="3">
        <v>6</v>
      </c>
      <c r="J1027" s="3"/>
      <c r="K1027" s="3"/>
      <c r="L1027" s="3"/>
      <c r="M1027" s="3"/>
      <c r="N1027" s="32">
        <v>43177</v>
      </c>
      <c r="O1027" s="16">
        <f t="shared" si="51"/>
        <v>19</v>
      </c>
      <c r="P1027" s="17">
        <f>COUNTIF($X:$X,X1027)</f>
        <v>35</v>
      </c>
      <c r="Q1027" s="17">
        <f>VLOOKUP("M"&amp;TEXT(G1027,"0"),Punten!$A$1:$D$40,4,FALSE)</f>
        <v>2</v>
      </c>
      <c r="R1027" s="17">
        <f>VLOOKUP("M"&amp;TEXT(H1027,"0"),Punten!$A$1:$D$40,4,FALSE)</f>
        <v>3</v>
      </c>
      <c r="S1027" s="17">
        <f>VLOOKUP("M"&amp;TEXT(I1027,"0"),Punten!$A$1:$D$40,4,FALSE)</f>
        <v>3</v>
      </c>
      <c r="T1027" s="17">
        <f>VLOOKUP("K"&amp;TEXT(K1027,"0"),Punten!$A$1:$D$40,4,FALSE)</f>
        <v>0</v>
      </c>
      <c r="U1027" s="17">
        <f>VLOOKUP("H"&amp;TEXT(L1027,"0"),Punten!$A$1:$D$49,4,FALSE)</f>
        <v>0</v>
      </c>
      <c r="V1027" s="17">
        <f>VLOOKUP("F"&amp;TEXT(M1027,"0"),Punten!$A$1:$D$39,4,FALSE)</f>
        <v>0</v>
      </c>
      <c r="W1027" s="17">
        <f t="shared" ref="W1027:W1090" si="52">SUM(Q1027:V1027)</f>
        <v>8</v>
      </c>
      <c r="X1027" s="17" t="str">
        <f t="shared" ref="X1027:X1090" si="53">N1027&amp;A1027</f>
        <v>43177B13</v>
      </c>
      <c r="Y1027" s="17" t="str">
        <f>VLOOKUP(A1027,'Klasse omschrijving'!$A$1:$B$44,2,FALSE)</f>
        <v>Boys 13 jaar</v>
      </c>
    </row>
    <row r="1028" spans="1:25" ht="14.4" x14ac:dyDescent="0.3">
      <c r="A1028" s="3" t="s">
        <v>37</v>
      </c>
      <c r="B1028" s="3">
        <v>52543</v>
      </c>
      <c r="C1028" s="3" t="s">
        <v>135</v>
      </c>
      <c r="D1028" s="3" t="s">
        <v>190</v>
      </c>
      <c r="E1028" s="18">
        <v>38478</v>
      </c>
      <c r="F1028" s="3" t="s">
        <v>75</v>
      </c>
      <c r="G1028" s="3">
        <v>5</v>
      </c>
      <c r="H1028" s="3">
        <v>7</v>
      </c>
      <c r="I1028" s="3">
        <v>6</v>
      </c>
      <c r="J1028" s="3"/>
      <c r="K1028" s="3"/>
      <c r="L1028" s="3"/>
      <c r="M1028" s="3"/>
      <c r="N1028" s="32">
        <v>43177</v>
      </c>
      <c r="O1028" s="16">
        <f t="shared" si="51"/>
        <v>18</v>
      </c>
      <c r="P1028" s="17">
        <f>COUNTIF($X:$X,X1028)</f>
        <v>35</v>
      </c>
      <c r="Q1028" s="17">
        <f>VLOOKUP("M"&amp;TEXT(G1028,"0"),Punten!$A$1:$D$40,4,FALSE)</f>
        <v>4</v>
      </c>
      <c r="R1028" s="17">
        <f>VLOOKUP("M"&amp;TEXT(H1028,"0"),Punten!$A$1:$D$40,4,FALSE)</f>
        <v>2</v>
      </c>
      <c r="S1028" s="17">
        <f>VLOOKUP("M"&amp;TEXT(I1028,"0"),Punten!$A$1:$D$40,4,FALSE)</f>
        <v>3</v>
      </c>
      <c r="T1028" s="17">
        <f>VLOOKUP("K"&amp;TEXT(K1028,"0"),Punten!$A$1:$D$40,4,FALSE)</f>
        <v>0</v>
      </c>
      <c r="U1028" s="17">
        <f>VLOOKUP("H"&amp;TEXT(L1028,"0"),Punten!$A$1:$D$49,4,FALSE)</f>
        <v>0</v>
      </c>
      <c r="V1028" s="17">
        <f>VLOOKUP("F"&amp;TEXT(M1028,"0"),Punten!$A$1:$D$39,4,FALSE)</f>
        <v>0</v>
      </c>
      <c r="W1028" s="17">
        <f t="shared" si="52"/>
        <v>9</v>
      </c>
      <c r="X1028" s="17" t="str">
        <f t="shared" si="53"/>
        <v>43177B13</v>
      </c>
      <c r="Y1028" s="17" t="str">
        <f>VLOOKUP(A1028,'Klasse omschrijving'!$A$1:$B$44,2,FALSE)</f>
        <v>Boys 13 jaar</v>
      </c>
    </row>
    <row r="1029" spans="1:25" ht="14.4" x14ac:dyDescent="0.3">
      <c r="A1029" s="3" t="s">
        <v>37</v>
      </c>
      <c r="B1029" s="3">
        <v>42411</v>
      </c>
      <c r="C1029" s="3" t="s">
        <v>95</v>
      </c>
      <c r="D1029" s="3" t="s">
        <v>195</v>
      </c>
      <c r="E1029" s="18">
        <v>38537</v>
      </c>
      <c r="F1029" s="3" t="s">
        <v>71</v>
      </c>
      <c r="G1029" s="3">
        <v>6</v>
      </c>
      <c r="H1029" s="3">
        <v>5</v>
      </c>
      <c r="I1029" s="3">
        <v>7</v>
      </c>
      <c r="J1029" s="3"/>
      <c r="K1029" s="3"/>
      <c r="L1029" s="3"/>
      <c r="M1029" s="3"/>
      <c r="N1029" s="32">
        <v>43177</v>
      </c>
      <c r="O1029" s="16">
        <f t="shared" si="51"/>
        <v>18</v>
      </c>
      <c r="P1029" s="17">
        <f>COUNTIF($X:$X,X1029)</f>
        <v>35</v>
      </c>
      <c r="Q1029" s="17">
        <f>VLOOKUP("M"&amp;TEXT(G1029,"0"),Punten!$A$1:$D$40,4,FALSE)</f>
        <v>3</v>
      </c>
      <c r="R1029" s="17">
        <f>VLOOKUP("M"&amp;TEXT(H1029,"0"),Punten!$A$1:$D$40,4,FALSE)</f>
        <v>4</v>
      </c>
      <c r="S1029" s="17">
        <f>VLOOKUP("M"&amp;TEXT(I1029,"0"),Punten!$A$1:$D$40,4,FALSE)</f>
        <v>2</v>
      </c>
      <c r="T1029" s="17">
        <f>VLOOKUP("K"&amp;TEXT(K1029,"0"),Punten!$A$1:$D$40,4,FALSE)</f>
        <v>0</v>
      </c>
      <c r="U1029" s="17">
        <f>VLOOKUP("H"&amp;TEXT(L1029,"0"),Punten!$A$1:$D$49,4,FALSE)</f>
        <v>0</v>
      </c>
      <c r="V1029" s="17">
        <f>VLOOKUP("F"&amp;TEXT(M1029,"0"),Punten!$A$1:$D$39,4,FALSE)</f>
        <v>0</v>
      </c>
      <c r="W1029" s="17">
        <f t="shared" si="52"/>
        <v>9</v>
      </c>
      <c r="X1029" s="17" t="str">
        <f t="shared" si="53"/>
        <v>43177B13</v>
      </c>
      <c r="Y1029" s="17" t="str">
        <f>VLOOKUP(A1029,'Klasse omschrijving'!$A$1:$B$44,2,FALSE)</f>
        <v>Boys 13 jaar</v>
      </c>
    </row>
    <row r="1030" spans="1:25" ht="14.4" x14ac:dyDescent="0.3">
      <c r="A1030" s="3" t="s">
        <v>37</v>
      </c>
      <c r="B1030" s="3">
        <v>53894</v>
      </c>
      <c r="C1030" s="3" t="s">
        <v>1075</v>
      </c>
      <c r="D1030" s="3" t="s">
        <v>1189</v>
      </c>
      <c r="E1030" s="18">
        <v>38498</v>
      </c>
      <c r="F1030" s="3" t="s">
        <v>143</v>
      </c>
      <c r="G1030" s="3">
        <v>7</v>
      </c>
      <c r="H1030" s="3">
        <v>6</v>
      </c>
      <c r="I1030" s="3">
        <v>7</v>
      </c>
      <c r="J1030" s="3"/>
      <c r="K1030" s="3"/>
      <c r="L1030" s="3"/>
      <c r="M1030" s="3"/>
      <c r="N1030" s="32">
        <v>43177</v>
      </c>
      <c r="O1030" s="16">
        <f t="shared" si="51"/>
        <v>20</v>
      </c>
      <c r="P1030" s="17">
        <f>COUNTIF($X:$X,X1030)</f>
        <v>35</v>
      </c>
      <c r="Q1030" s="17">
        <f>VLOOKUP("M"&amp;TEXT(G1030,"0"),Punten!$A$1:$D$40,4,FALSE)</f>
        <v>2</v>
      </c>
      <c r="R1030" s="17">
        <f>VLOOKUP("M"&amp;TEXT(H1030,"0"),Punten!$A$1:$D$40,4,FALSE)</f>
        <v>3</v>
      </c>
      <c r="S1030" s="17">
        <f>VLOOKUP("M"&amp;TEXT(I1030,"0"),Punten!$A$1:$D$40,4,FALSE)</f>
        <v>2</v>
      </c>
      <c r="T1030" s="17">
        <f>VLOOKUP("K"&amp;TEXT(K1030,"0"),Punten!$A$1:$D$40,4,FALSE)</f>
        <v>0</v>
      </c>
      <c r="U1030" s="17">
        <f>VLOOKUP("H"&amp;TEXT(L1030,"0"),Punten!$A$1:$D$49,4,FALSE)</f>
        <v>0</v>
      </c>
      <c r="V1030" s="17">
        <f>VLOOKUP("F"&amp;TEXT(M1030,"0"),Punten!$A$1:$D$39,4,FALSE)</f>
        <v>0</v>
      </c>
      <c r="W1030" s="17">
        <f t="shared" si="52"/>
        <v>7</v>
      </c>
      <c r="X1030" s="17" t="str">
        <f t="shared" si="53"/>
        <v>43177B13</v>
      </c>
      <c r="Y1030" s="17" t="str">
        <f>VLOOKUP(A1030,'Klasse omschrijving'!$A$1:$B$44,2,FALSE)</f>
        <v>Boys 13 jaar</v>
      </c>
    </row>
    <row r="1031" spans="1:25" ht="14.4" x14ac:dyDescent="0.3">
      <c r="A1031" s="3" t="s">
        <v>37</v>
      </c>
      <c r="B1031" s="3">
        <v>43605</v>
      </c>
      <c r="C1031" s="3" t="s">
        <v>154</v>
      </c>
      <c r="D1031" s="3" t="s">
        <v>184</v>
      </c>
      <c r="E1031" s="18">
        <v>38576</v>
      </c>
      <c r="F1031" s="3" t="s">
        <v>75</v>
      </c>
      <c r="G1031" s="3">
        <v>4</v>
      </c>
      <c r="H1031" s="3">
        <v>7</v>
      </c>
      <c r="I1031" s="3">
        <v>7</v>
      </c>
      <c r="J1031" s="3"/>
      <c r="K1031" s="3"/>
      <c r="L1031" s="3"/>
      <c r="M1031" s="3"/>
      <c r="N1031" s="32">
        <v>43177</v>
      </c>
      <c r="O1031" s="16">
        <f t="shared" si="51"/>
        <v>18</v>
      </c>
      <c r="P1031" s="17">
        <f>COUNTIF($X:$X,X1031)</f>
        <v>35</v>
      </c>
      <c r="Q1031" s="17">
        <f>VLOOKUP("M"&amp;TEXT(G1031,"0"),Punten!$A$1:$D$40,4,FALSE)</f>
        <v>5</v>
      </c>
      <c r="R1031" s="17">
        <f>VLOOKUP("M"&amp;TEXT(H1031,"0"),Punten!$A$1:$D$40,4,FALSE)</f>
        <v>2</v>
      </c>
      <c r="S1031" s="17">
        <f>VLOOKUP("M"&amp;TEXT(I1031,"0"),Punten!$A$1:$D$40,4,FALSE)</f>
        <v>2</v>
      </c>
      <c r="T1031" s="17">
        <f>VLOOKUP("K"&amp;TEXT(K1031,"0"),Punten!$A$1:$D$40,4,FALSE)</f>
        <v>0</v>
      </c>
      <c r="U1031" s="17">
        <f>VLOOKUP("H"&amp;TEXT(L1031,"0"),Punten!$A$1:$D$49,4,FALSE)</f>
        <v>0</v>
      </c>
      <c r="V1031" s="17">
        <f>VLOOKUP("F"&amp;TEXT(M1031,"0"),Punten!$A$1:$D$39,4,FALSE)</f>
        <v>0</v>
      </c>
      <c r="W1031" s="17">
        <f t="shared" si="52"/>
        <v>9</v>
      </c>
      <c r="X1031" s="17" t="str">
        <f t="shared" si="53"/>
        <v>43177B13</v>
      </c>
      <c r="Y1031" s="17" t="str">
        <f>VLOOKUP(A1031,'Klasse omschrijving'!$A$1:$B$44,2,FALSE)</f>
        <v>Boys 13 jaar</v>
      </c>
    </row>
    <row r="1032" spans="1:25" ht="14.4" x14ac:dyDescent="0.3">
      <c r="A1032" s="3" t="s">
        <v>37</v>
      </c>
      <c r="B1032" s="3">
        <v>53554</v>
      </c>
      <c r="C1032" s="3" t="s">
        <v>175</v>
      </c>
      <c r="D1032" s="3" t="s">
        <v>185</v>
      </c>
      <c r="E1032" s="18">
        <v>38715</v>
      </c>
      <c r="F1032" s="3" t="s">
        <v>86</v>
      </c>
      <c r="G1032" s="3">
        <v>7</v>
      </c>
      <c r="H1032" s="3">
        <v>7</v>
      </c>
      <c r="I1032" s="3">
        <v>7</v>
      </c>
      <c r="J1032" s="3"/>
      <c r="K1032" s="3"/>
      <c r="L1032" s="3"/>
      <c r="M1032" s="3"/>
      <c r="N1032" s="32">
        <v>43177</v>
      </c>
      <c r="O1032" s="16">
        <f t="shared" si="51"/>
        <v>21</v>
      </c>
      <c r="P1032" s="17">
        <f>COUNTIF($X:$X,X1032)</f>
        <v>35</v>
      </c>
      <c r="Q1032" s="17">
        <f>VLOOKUP("M"&amp;TEXT(G1032,"0"),Punten!$A$1:$D$40,4,FALSE)</f>
        <v>2</v>
      </c>
      <c r="R1032" s="17">
        <f>VLOOKUP("M"&amp;TEXT(H1032,"0"),Punten!$A$1:$D$40,4,FALSE)</f>
        <v>2</v>
      </c>
      <c r="S1032" s="17">
        <f>VLOOKUP("M"&amp;TEXT(I1032,"0"),Punten!$A$1:$D$40,4,FALSE)</f>
        <v>2</v>
      </c>
      <c r="T1032" s="17">
        <f>VLOOKUP("K"&amp;TEXT(K1032,"0"),Punten!$A$1:$D$40,4,FALSE)</f>
        <v>0</v>
      </c>
      <c r="U1032" s="17">
        <f>VLOOKUP("H"&amp;TEXT(L1032,"0"),Punten!$A$1:$D$49,4,FALSE)</f>
        <v>0</v>
      </c>
      <c r="V1032" s="17">
        <f>VLOOKUP("F"&amp;TEXT(M1032,"0"),Punten!$A$1:$D$39,4,FALSE)</f>
        <v>0</v>
      </c>
      <c r="W1032" s="17">
        <f t="shared" si="52"/>
        <v>6</v>
      </c>
      <c r="X1032" s="17" t="str">
        <f t="shared" si="53"/>
        <v>43177B13</v>
      </c>
      <c r="Y1032" s="17" t="str">
        <f>VLOOKUP(A1032,'Klasse omschrijving'!$A$1:$B$44,2,FALSE)</f>
        <v>Boys 13 jaar</v>
      </c>
    </row>
    <row r="1033" spans="1:25" ht="14.4" x14ac:dyDescent="0.3">
      <c r="A1033" s="3" t="s">
        <v>37</v>
      </c>
      <c r="B1033" s="3">
        <v>51358</v>
      </c>
      <c r="C1033" s="3" t="s">
        <v>124</v>
      </c>
      <c r="D1033" s="3" t="s">
        <v>672</v>
      </c>
      <c r="E1033" s="18">
        <v>38680</v>
      </c>
      <c r="F1033" s="3" t="s">
        <v>84</v>
      </c>
      <c r="G1033" s="3">
        <v>7</v>
      </c>
      <c r="H1033" s="3">
        <v>7</v>
      </c>
      <c r="I1033" s="3">
        <v>7</v>
      </c>
      <c r="J1033" s="3"/>
      <c r="K1033" s="3"/>
      <c r="L1033" s="3"/>
      <c r="M1033" s="3"/>
      <c r="N1033" s="32">
        <v>43177</v>
      </c>
      <c r="O1033" s="16">
        <f t="shared" si="51"/>
        <v>21</v>
      </c>
      <c r="P1033" s="17">
        <f>COUNTIF($X:$X,X1033)</f>
        <v>35</v>
      </c>
      <c r="Q1033" s="17">
        <f>VLOOKUP("M"&amp;TEXT(G1033,"0"),Punten!$A$1:$D$40,4,FALSE)</f>
        <v>2</v>
      </c>
      <c r="R1033" s="17">
        <f>VLOOKUP("M"&amp;TEXT(H1033,"0"),Punten!$A$1:$D$40,4,FALSE)</f>
        <v>2</v>
      </c>
      <c r="S1033" s="17">
        <f>VLOOKUP("M"&amp;TEXT(I1033,"0"),Punten!$A$1:$D$40,4,FALSE)</f>
        <v>2</v>
      </c>
      <c r="T1033" s="17">
        <f>VLOOKUP("K"&amp;TEXT(K1033,"0"),Punten!$A$1:$D$40,4,FALSE)</f>
        <v>0</v>
      </c>
      <c r="U1033" s="17">
        <f>VLOOKUP("H"&amp;TEXT(L1033,"0"),Punten!$A$1:$D$49,4,FALSE)</f>
        <v>0</v>
      </c>
      <c r="V1033" s="17">
        <f>VLOOKUP("F"&amp;TEXT(M1033,"0"),Punten!$A$1:$D$39,4,FALSE)</f>
        <v>0</v>
      </c>
      <c r="W1033" s="17">
        <f t="shared" si="52"/>
        <v>6</v>
      </c>
      <c r="X1033" s="17" t="str">
        <f t="shared" si="53"/>
        <v>43177B13</v>
      </c>
      <c r="Y1033" s="17" t="str">
        <f>VLOOKUP(A1033,'Klasse omschrijving'!$A$1:$B$44,2,FALSE)</f>
        <v>Boys 13 jaar</v>
      </c>
    </row>
    <row r="1034" spans="1:25" ht="14.4" x14ac:dyDescent="0.3">
      <c r="A1034" s="3" t="s">
        <v>38</v>
      </c>
      <c r="B1034" s="3">
        <v>52534</v>
      </c>
      <c r="C1034" s="3" t="s">
        <v>135</v>
      </c>
      <c r="D1034" s="3" t="s">
        <v>241</v>
      </c>
      <c r="E1034" s="18">
        <v>38201</v>
      </c>
      <c r="F1034" s="3" t="s">
        <v>1036</v>
      </c>
      <c r="G1034" s="3">
        <v>1</v>
      </c>
      <c r="H1034" s="3">
        <v>1</v>
      </c>
      <c r="I1034" s="3">
        <v>1</v>
      </c>
      <c r="J1034" s="3"/>
      <c r="K1034" s="3">
        <v>1</v>
      </c>
      <c r="L1034" s="3">
        <v>2</v>
      </c>
      <c r="M1034" s="3">
        <v>1</v>
      </c>
      <c r="N1034" s="32">
        <v>43177</v>
      </c>
      <c r="O1034" s="16">
        <f t="shared" si="51"/>
        <v>3</v>
      </c>
      <c r="P1034" s="17">
        <f>COUNTIF($X:$X,X1034)</f>
        <v>38</v>
      </c>
      <c r="Q1034" s="17">
        <f>VLOOKUP("M"&amp;TEXT(G1034,"0"),Punten!$A$1:$D$40,4,FALSE)</f>
        <v>8</v>
      </c>
      <c r="R1034" s="17">
        <f>VLOOKUP("M"&amp;TEXT(H1034,"0"),Punten!$A$1:$D$40,4,FALSE)</f>
        <v>8</v>
      </c>
      <c r="S1034" s="17">
        <f>VLOOKUP("M"&amp;TEXT(I1034,"0"),Punten!$A$1:$D$40,4,FALSE)</f>
        <v>8</v>
      </c>
      <c r="T1034" s="17">
        <f>VLOOKUP("K"&amp;TEXT(K1034,"0"),Punten!$A$1:$D$40,4,FALSE)</f>
        <v>5</v>
      </c>
      <c r="U1034" s="17">
        <f>VLOOKUP("H"&amp;TEXT(L1034,"0"),Punten!$A$1:$D$49,4,FALSE)</f>
        <v>5</v>
      </c>
      <c r="V1034" s="17">
        <f>VLOOKUP("F"&amp;TEXT(M1034,"0"),Punten!$A$1:$D$39,4,FALSE)</f>
        <v>50</v>
      </c>
      <c r="W1034" s="17">
        <f t="shared" si="52"/>
        <v>84</v>
      </c>
      <c r="X1034" s="17" t="str">
        <f t="shared" si="53"/>
        <v>43177B14</v>
      </c>
      <c r="Y1034" s="17" t="str">
        <f>VLOOKUP(A1034,'Klasse omschrijving'!$A$1:$B$44,2,FALSE)</f>
        <v>Boys 14 jaar</v>
      </c>
    </row>
    <row r="1035" spans="1:25" ht="14.4" x14ac:dyDescent="0.3">
      <c r="A1035" s="3" t="s">
        <v>38</v>
      </c>
      <c r="B1035" s="3">
        <v>2238</v>
      </c>
      <c r="C1035" s="3" t="s">
        <v>162</v>
      </c>
      <c r="D1035" s="3" t="s">
        <v>230</v>
      </c>
      <c r="E1035" s="18">
        <v>38032</v>
      </c>
      <c r="F1035" s="3" t="s">
        <v>1059</v>
      </c>
      <c r="G1035" s="3">
        <v>1</v>
      </c>
      <c r="H1035" s="3">
        <v>1</v>
      </c>
      <c r="I1035" s="3">
        <v>1</v>
      </c>
      <c r="J1035" s="3"/>
      <c r="K1035" s="3">
        <v>2</v>
      </c>
      <c r="L1035" s="3">
        <v>3</v>
      </c>
      <c r="M1035" s="3">
        <v>2</v>
      </c>
      <c r="N1035" s="32">
        <v>43177</v>
      </c>
      <c r="O1035" s="16">
        <f t="shared" si="51"/>
        <v>3</v>
      </c>
      <c r="P1035" s="17">
        <f>COUNTIF($X:$X,X1035)</f>
        <v>38</v>
      </c>
      <c r="Q1035" s="17">
        <f>VLOOKUP("M"&amp;TEXT(G1035,"0"),Punten!$A$1:$D$40,4,FALSE)</f>
        <v>8</v>
      </c>
      <c r="R1035" s="17">
        <f>VLOOKUP("M"&amp;TEXT(H1035,"0"),Punten!$A$1:$D$40,4,FALSE)</f>
        <v>8</v>
      </c>
      <c r="S1035" s="17">
        <f>VLOOKUP("M"&amp;TEXT(I1035,"0"),Punten!$A$1:$D$40,4,FALSE)</f>
        <v>8</v>
      </c>
      <c r="T1035" s="17">
        <f>VLOOKUP("K"&amp;TEXT(K1035,"0"),Punten!$A$1:$D$40,4,FALSE)</f>
        <v>5</v>
      </c>
      <c r="U1035" s="17">
        <f>VLOOKUP("H"&amp;TEXT(L1035,"0"),Punten!$A$1:$D$49,4,FALSE)</f>
        <v>5</v>
      </c>
      <c r="V1035" s="17">
        <f>VLOOKUP("F"&amp;TEXT(M1035,"0"),Punten!$A$1:$D$39,4,FALSE)</f>
        <v>30</v>
      </c>
      <c r="W1035" s="17">
        <f t="shared" si="52"/>
        <v>64</v>
      </c>
      <c r="X1035" s="17" t="str">
        <f t="shared" si="53"/>
        <v>43177B14</v>
      </c>
      <c r="Y1035" s="17" t="str">
        <f>VLOOKUP(A1035,'Klasse omschrijving'!$A$1:$B$44,2,FALSE)</f>
        <v>Boys 14 jaar</v>
      </c>
    </row>
    <row r="1036" spans="1:25" ht="14.4" x14ac:dyDescent="0.3">
      <c r="A1036" s="3" t="s">
        <v>38</v>
      </c>
      <c r="B1036" s="3">
        <v>44826</v>
      </c>
      <c r="C1036" s="3" t="s">
        <v>65</v>
      </c>
      <c r="D1036" s="3" t="s">
        <v>239</v>
      </c>
      <c r="E1036" s="18">
        <v>38037</v>
      </c>
      <c r="F1036" s="3" t="s">
        <v>240</v>
      </c>
      <c r="G1036" s="3">
        <v>1</v>
      </c>
      <c r="H1036" s="3">
        <v>2</v>
      </c>
      <c r="I1036" s="3">
        <v>2</v>
      </c>
      <c r="J1036" s="3"/>
      <c r="K1036" s="3">
        <v>3</v>
      </c>
      <c r="L1036" s="3">
        <v>3</v>
      </c>
      <c r="M1036" s="3">
        <v>3</v>
      </c>
      <c r="N1036" s="32">
        <v>43177</v>
      </c>
      <c r="O1036" s="16">
        <f t="shared" si="51"/>
        <v>5</v>
      </c>
      <c r="P1036" s="17">
        <f>COUNTIF($X:$X,X1036)</f>
        <v>38</v>
      </c>
      <c r="Q1036" s="17">
        <f>VLOOKUP("M"&amp;TEXT(G1036,"0"),Punten!$A$1:$D$40,4,FALSE)</f>
        <v>8</v>
      </c>
      <c r="R1036" s="17">
        <f>VLOOKUP("M"&amp;TEXT(H1036,"0"),Punten!$A$1:$D$40,4,FALSE)</f>
        <v>7</v>
      </c>
      <c r="S1036" s="17">
        <f>VLOOKUP("M"&amp;TEXT(I1036,"0"),Punten!$A$1:$D$40,4,FALSE)</f>
        <v>7</v>
      </c>
      <c r="T1036" s="17">
        <f>VLOOKUP("K"&amp;TEXT(K1036,"0"),Punten!$A$1:$D$40,4,FALSE)</f>
        <v>5</v>
      </c>
      <c r="U1036" s="17">
        <f>VLOOKUP("H"&amp;TEXT(L1036,"0"),Punten!$A$1:$D$49,4,FALSE)</f>
        <v>5</v>
      </c>
      <c r="V1036" s="17">
        <f>VLOOKUP("F"&amp;TEXT(M1036,"0"),Punten!$A$1:$D$39,4,FALSE)</f>
        <v>25</v>
      </c>
      <c r="W1036" s="17">
        <f t="shared" si="52"/>
        <v>57</v>
      </c>
      <c r="X1036" s="17" t="str">
        <f t="shared" si="53"/>
        <v>43177B14</v>
      </c>
      <c r="Y1036" s="17" t="str">
        <f>VLOOKUP(A1036,'Klasse omschrijving'!$A$1:$B$44,2,FALSE)</f>
        <v>Boys 14 jaar</v>
      </c>
    </row>
    <row r="1037" spans="1:25" ht="14.4" x14ac:dyDescent="0.3">
      <c r="A1037" s="3" t="s">
        <v>38</v>
      </c>
      <c r="B1037" s="3">
        <v>44853</v>
      </c>
      <c r="C1037" s="3" t="s">
        <v>165</v>
      </c>
      <c r="D1037" s="3" t="s">
        <v>242</v>
      </c>
      <c r="E1037" s="18">
        <v>38089</v>
      </c>
      <c r="F1037" s="3" t="s">
        <v>136</v>
      </c>
      <c r="G1037" s="3">
        <v>2</v>
      </c>
      <c r="H1037" s="3">
        <v>3</v>
      </c>
      <c r="I1037" s="3">
        <v>2</v>
      </c>
      <c r="J1037" s="3"/>
      <c r="K1037" s="3">
        <v>3</v>
      </c>
      <c r="L1037" s="3">
        <v>4</v>
      </c>
      <c r="M1037" s="3">
        <v>4</v>
      </c>
      <c r="N1037" s="32">
        <v>43177</v>
      </c>
      <c r="O1037" s="16">
        <f t="shared" si="51"/>
        <v>7</v>
      </c>
      <c r="P1037" s="17">
        <f>COUNTIF($X:$X,X1037)</f>
        <v>38</v>
      </c>
      <c r="Q1037" s="17">
        <f>VLOOKUP("M"&amp;TEXT(G1037,"0"),Punten!$A$1:$D$40,4,FALSE)</f>
        <v>7</v>
      </c>
      <c r="R1037" s="17">
        <f>VLOOKUP("M"&amp;TEXT(H1037,"0"),Punten!$A$1:$D$40,4,FALSE)</f>
        <v>6</v>
      </c>
      <c r="S1037" s="17">
        <f>VLOOKUP("M"&amp;TEXT(I1037,"0"),Punten!$A$1:$D$40,4,FALSE)</f>
        <v>7</v>
      </c>
      <c r="T1037" s="17">
        <f>VLOOKUP("K"&amp;TEXT(K1037,"0"),Punten!$A$1:$D$40,4,FALSE)</f>
        <v>5</v>
      </c>
      <c r="U1037" s="17">
        <f>VLOOKUP("H"&amp;TEXT(L1037,"0"),Punten!$A$1:$D$49,4,FALSE)</f>
        <v>5</v>
      </c>
      <c r="V1037" s="17">
        <f>VLOOKUP("F"&amp;TEXT(M1037,"0"),Punten!$A$1:$D$39,4,FALSE)</f>
        <v>20</v>
      </c>
      <c r="W1037" s="17">
        <f t="shared" si="52"/>
        <v>50</v>
      </c>
      <c r="X1037" s="17" t="str">
        <f t="shared" si="53"/>
        <v>43177B14</v>
      </c>
      <c r="Y1037" s="17" t="str">
        <f>VLOOKUP(A1037,'Klasse omschrijving'!$A$1:$B$44,2,FALSE)</f>
        <v>Boys 14 jaar</v>
      </c>
    </row>
    <row r="1038" spans="1:25" ht="14.4" x14ac:dyDescent="0.3">
      <c r="A1038" s="3" t="s">
        <v>38</v>
      </c>
      <c r="B1038" s="3">
        <v>3048</v>
      </c>
      <c r="C1038" s="3" t="s">
        <v>127</v>
      </c>
      <c r="D1038" s="3" t="s">
        <v>229</v>
      </c>
      <c r="E1038" s="18">
        <v>38057</v>
      </c>
      <c r="F1038" s="3" t="s">
        <v>997</v>
      </c>
      <c r="G1038" s="3">
        <v>2</v>
      </c>
      <c r="H1038" s="3">
        <v>1</v>
      </c>
      <c r="I1038" s="3">
        <v>1</v>
      </c>
      <c r="J1038" s="3"/>
      <c r="K1038" s="3">
        <v>4</v>
      </c>
      <c r="L1038" s="3">
        <v>4</v>
      </c>
      <c r="M1038" s="3">
        <v>5</v>
      </c>
      <c r="N1038" s="32">
        <v>43177</v>
      </c>
      <c r="O1038" s="16">
        <f t="shared" si="51"/>
        <v>4</v>
      </c>
      <c r="P1038" s="17">
        <f>COUNTIF($X:$X,X1038)</f>
        <v>38</v>
      </c>
      <c r="Q1038" s="17">
        <f>VLOOKUP("M"&amp;TEXT(G1038,"0"),Punten!$A$1:$D$40,4,FALSE)</f>
        <v>7</v>
      </c>
      <c r="R1038" s="17">
        <f>VLOOKUP("M"&amp;TEXT(H1038,"0"),Punten!$A$1:$D$40,4,FALSE)</f>
        <v>8</v>
      </c>
      <c r="S1038" s="17">
        <f>VLOOKUP("M"&amp;TEXT(I1038,"0"),Punten!$A$1:$D$40,4,FALSE)</f>
        <v>8</v>
      </c>
      <c r="T1038" s="17">
        <f>VLOOKUP("K"&amp;TEXT(K1038,"0"),Punten!$A$1:$D$40,4,FALSE)</f>
        <v>5</v>
      </c>
      <c r="U1038" s="17">
        <f>VLOOKUP("H"&amp;TEXT(L1038,"0"),Punten!$A$1:$D$49,4,FALSE)</f>
        <v>5</v>
      </c>
      <c r="V1038" s="17">
        <f>VLOOKUP("F"&amp;TEXT(M1038,"0"),Punten!$A$1:$D$39,4,FALSE)</f>
        <v>17</v>
      </c>
      <c r="W1038" s="17">
        <f t="shared" si="52"/>
        <v>50</v>
      </c>
      <c r="X1038" s="17" t="str">
        <f t="shared" si="53"/>
        <v>43177B14</v>
      </c>
      <c r="Y1038" s="17" t="str">
        <f>VLOOKUP(A1038,'Klasse omschrijving'!$A$1:$B$44,2,FALSE)</f>
        <v>Boys 14 jaar</v>
      </c>
    </row>
    <row r="1039" spans="1:25" ht="14.4" x14ac:dyDescent="0.3">
      <c r="A1039" s="3" t="s">
        <v>38</v>
      </c>
      <c r="B1039" s="3">
        <v>46322</v>
      </c>
      <c r="C1039" s="3" t="s">
        <v>76</v>
      </c>
      <c r="D1039" s="3" t="s">
        <v>244</v>
      </c>
      <c r="E1039" s="18">
        <v>38292</v>
      </c>
      <c r="F1039" s="3" t="s">
        <v>206</v>
      </c>
      <c r="G1039" s="3">
        <v>2</v>
      </c>
      <c r="H1039" s="3">
        <v>2</v>
      </c>
      <c r="I1039" s="3">
        <v>2</v>
      </c>
      <c r="J1039" s="3"/>
      <c r="K1039" s="3">
        <v>2</v>
      </c>
      <c r="L1039" s="3">
        <v>2</v>
      </c>
      <c r="M1039" s="3">
        <v>6</v>
      </c>
      <c r="N1039" s="32">
        <v>43177</v>
      </c>
      <c r="O1039" s="16">
        <f t="shared" si="51"/>
        <v>6</v>
      </c>
      <c r="P1039" s="17">
        <f>COUNTIF($X:$X,X1039)</f>
        <v>38</v>
      </c>
      <c r="Q1039" s="17">
        <f>VLOOKUP("M"&amp;TEXT(G1039,"0"),Punten!$A$1:$D$40,4,FALSE)</f>
        <v>7</v>
      </c>
      <c r="R1039" s="17">
        <f>VLOOKUP("M"&amp;TEXT(H1039,"0"),Punten!$A$1:$D$40,4,FALSE)</f>
        <v>7</v>
      </c>
      <c r="S1039" s="17">
        <f>VLOOKUP("M"&amp;TEXT(I1039,"0"),Punten!$A$1:$D$40,4,FALSE)</f>
        <v>7</v>
      </c>
      <c r="T1039" s="17">
        <f>VLOOKUP("K"&amp;TEXT(K1039,"0"),Punten!$A$1:$D$40,4,FALSE)</f>
        <v>5</v>
      </c>
      <c r="U1039" s="17">
        <f>VLOOKUP("H"&amp;TEXT(L1039,"0"),Punten!$A$1:$D$49,4,FALSE)</f>
        <v>5</v>
      </c>
      <c r="V1039" s="17">
        <f>VLOOKUP("F"&amp;TEXT(M1039,"0"),Punten!$A$1:$D$39,4,FALSE)</f>
        <v>15</v>
      </c>
      <c r="W1039" s="17">
        <f t="shared" si="52"/>
        <v>46</v>
      </c>
      <c r="X1039" s="17" t="str">
        <f t="shared" si="53"/>
        <v>43177B14</v>
      </c>
      <c r="Y1039" s="17" t="str">
        <f>VLOOKUP(A1039,'Klasse omschrijving'!$A$1:$B$44,2,FALSE)</f>
        <v>Boys 14 jaar</v>
      </c>
    </row>
    <row r="1040" spans="1:25" ht="14.4" x14ac:dyDescent="0.3">
      <c r="A1040" s="3" t="s">
        <v>38</v>
      </c>
      <c r="B1040" s="3">
        <v>50428</v>
      </c>
      <c r="C1040" s="3" t="s">
        <v>134</v>
      </c>
      <c r="D1040" s="3" t="s">
        <v>235</v>
      </c>
      <c r="E1040" s="18">
        <v>38262</v>
      </c>
      <c r="F1040" s="3" t="s">
        <v>1036</v>
      </c>
      <c r="G1040" s="3">
        <v>1</v>
      </c>
      <c r="H1040" s="3">
        <v>1</v>
      </c>
      <c r="I1040" s="3">
        <v>1</v>
      </c>
      <c r="J1040" s="3"/>
      <c r="K1040" s="3">
        <v>1</v>
      </c>
      <c r="L1040" s="3">
        <v>1</v>
      </c>
      <c r="M1040" s="3">
        <v>7</v>
      </c>
      <c r="N1040" s="32">
        <v>43177</v>
      </c>
      <c r="O1040" s="16">
        <f t="shared" si="51"/>
        <v>3</v>
      </c>
      <c r="P1040" s="17">
        <f>COUNTIF($X:$X,X1040)</f>
        <v>38</v>
      </c>
      <c r="Q1040" s="17">
        <f>VLOOKUP("M"&amp;TEXT(G1040,"0"),Punten!$A$1:$D$40,4,FALSE)</f>
        <v>8</v>
      </c>
      <c r="R1040" s="17">
        <f>VLOOKUP("M"&amp;TEXT(H1040,"0"),Punten!$A$1:$D$40,4,FALSE)</f>
        <v>8</v>
      </c>
      <c r="S1040" s="17">
        <f>VLOOKUP("M"&amp;TEXT(I1040,"0"),Punten!$A$1:$D$40,4,FALSE)</f>
        <v>8</v>
      </c>
      <c r="T1040" s="17">
        <f>VLOOKUP("K"&amp;TEXT(K1040,"0"),Punten!$A$1:$D$40,4,FALSE)</f>
        <v>5</v>
      </c>
      <c r="U1040" s="17">
        <f>VLOOKUP("H"&amp;TEXT(L1040,"0"),Punten!$A$1:$D$49,4,FALSE)</f>
        <v>5</v>
      </c>
      <c r="V1040" s="17">
        <f>VLOOKUP("F"&amp;TEXT(M1040,"0"),Punten!$A$1:$D$39,4,FALSE)</f>
        <v>13</v>
      </c>
      <c r="W1040" s="17">
        <f t="shared" si="52"/>
        <v>47</v>
      </c>
      <c r="X1040" s="17" t="str">
        <f t="shared" si="53"/>
        <v>43177B14</v>
      </c>
      <c r="Y1040" s="17" t="str">
        <f>VLOOKUP(A1040,'Klasse omschrijving'!$A$1:$B$44,2,FALSE)</f>
        <v>Boys 14 jaar</v>
      </c>
    </row>
    <row r="1041" spans="1:25" ht="14.4" x14ac:dyDescent="0.3">
      <c r="A1041" s="3" t="s">
        <v>38</v>
      </c>
      <c r="B1041" s="3">
        <v>51479</v>
      </c>
      <c r="C1041" s="3" t="s">
        <v>82</v>
      </c>
      <c r="D1041" s="3" t="s">
        <v>232</v>
      </c>
      <c r="E1041" s="18">
        <v>38111</v>
      </c>
      <c r="F1041" s="3" t="s">
        <v>233</v>
      </c>
      <c r="G1041" s="3">
        <v>1</v>
      </c>
      <c r="H1041" s="3">
        <v>1</v>
      </c>
      <c r="I1041" s="3">
        <v>1</v>
      </c>
      <c r="J1041" s="3"/>
      <c r="K1041" s="3">
        <v>1</v>
      </c>
      <c r="L1041" s="3">
        <v>1</v>
      </c>
      <c r="M1041" s="3">
        <v>8</v>
      </c>
      <c r="N1041" s="32">
        <v>43177</v>
      </c>
      <c r="O1041" s="16">
        <f t="shared" si="51"/>
        <v>3</v>
      </c>
      <c r="P1041" s="17">
        <f>COUNTIF($X:$X,X1041)</f>
        <v>38</v>
      </c>
      <c r="Q1041" s="17">
        <f>VLOOKUP("M"&amp;TEXT(G1041,"0"),Punten!$A$1:$D$40,4,FALSE)</f>
        <v>8</v>
      </c>
      <c r="R1041" s="17">
        <f>VLOOKUP("M"&amp;TEXT(H1041,"0"),Punten!$A$1:$D$40,4,FALSE)</f>
        <v>8</v>
      </c>
      <c r="S1041" s="17">
        <f>VLOOKUP("M"&amp;TEXT(I1041,"0"),Punten!$A$1:$D$40,4,FALSE)</f>
        <v>8</v>
      </c>
      <c r="T1041" s="17">
        <f>VLOOKUP("K"&amp;TEXT(K1041,"0"),Punten!$A$1:$D$40,4,FALSE)</f>
        <v>5</v>
      </c>
      <c r="U1041" s="17">
        <f>VLOOKUP("H"&amp;TEXT(L1041,"0"),Punten!$A$1:$D$49,4,FALSE)</f>
        <v>5</v>
      </c>
      <c r="V1041" s="17">
        <f>VLOOKUP("F"&amp;TEXT(M1041,"0"),Punten!$A$1:$D$39,4,FALSE)</f>
        <v>11</v>
      </c>
      <c r="W1041" s="17">
        <f t="shared" si="52"/>
        <v>45</v>
      </c>
      <c r="X1041" s="17" t="str">
        <f t="shared" si="53"/>
        <v>43177B14</v>
      </c>
      <c r="Y1041" s="17" t="str">
        <f>VLOOKUP(A1041,'Klasse omschrijving'!$A$1:$B$44,2,FALSE)</f>
        <v>Boys 14 jaar</v>
      </c>
    </row>
    <row r="1042" spans="1:25" ht="14.4" x14ac:dyDescent="0.3">
      <c r="A1042" s="3" t="s">
        <v>38</v>
      </c>
      <c r="B1042" s="3">
        <v>46314</v>
      </c>
      <c r="C1042" s="3" t="s">
        <v>87</v>
      </c>
      <c r="D1042" s="3" t="s">
        <v>236</v>
      </c>
      <c r="E1042" s="18">
        <v>38324</v>
      </c>
      <c r="F1042" s="3" t="s">
        <v>206</v>
      </c>
      <c r="G1042" s="3">
        <v>2</v>
      </c>
      <c r="H1042" s="3">
        <v>2</v>
      </c>
      <c r="I1042" s="3">
        <v>2</v>
      </c>
      <c r="J1042" s="3"/>
      <c r="K1042" s="3">
        <v>1</v>
      </c>
      <c r="L1042" s="3">
        <v>5</v>
      </c>
      <c r="M1042" s="3"/>
      <c r="N1042" s="32">
        <v>43177</v>
      </c>
      <c r="O1042" s="16">
        <f t="shared" si="51"/>
        <v>6</v>
      </c>
      <c r="P1042" s="17">
        <f>COUNTIF($X:$X,X1042)</f>
        <v>38</v>
      </c>
      <c r="Q1042" s="17">
        <f>VLOOKUP("M"&amp;TEXT(G1042,"0"),Punten!$A$1:$D$40,4,FALSE)</f>
        <v>7</v>
      </c>
      <c r="R1042" s="17">
        <f>VLOOKUP("M"&amp;TEXT(H1042,"0"),Punten!$A$1:$D$40,4,FALSE)</f>
        <v>7</v>
      </c>
      <c r="S1042" s="17">
        <f>VLOOKUP("M"&amp;TEXT(I1042,"0"),Punten!$A$1:$D$40,4,FALSE)</f>
        <v>7</v>
      </c>
      <c r="T1042" s="17">
        <f>VLOOKUP("K"&amp;TEXT(K1042,"0"),Punten!$A$1:$D$40,4,FALSE)</f>
        <v>5</v>
      </c>
      <c r="U1042" s="17">
        <f>VLOOKUP("H"&amp;TEXT(L1042,"0"),Punten!$A$1:$D$49,4,FALSE)</f>
        <v>4</v>
      </c>
      <c r="V1042" s="17">
        <f>VLOOKUP("F"&amp;TEXT(M1042,"0"),Punten!$A$1:$D$39,4,FALSE)</f>
        <v>0</v>
      </c>
      <c r="W1042" s="17">
        <f t="shared" si="52"/>
        <v>30</v>
      </c>
      <c r="X1042" s="17" t="str">
        <f t="shared" si="53"/>
        <v>43177B14</v>
      </c>
      <c r="Y1042" s="17" t="str">
        <f>VLOOKUP(A1042,'Klasse omschrijving'!$A$1:$B$44,2,FALSE)</f>
        <v>Boys 14 jaar</v>
      </c>
    </row>
    <row r="1043" spans="1:25" ht="14.4" x14ac:dyDescent="0.3">
      <c r="A1043" s="3" t="s">
        <v>38</v>
      </c>
      <c r="B1043" s="3">
        <v>44851</v>
      </c>
      <c r="C1043" s="3" t="s">
        <v>155</v>
      </c>
      <c r="D1043" s="3" t="s">
        <v>223</v>
      </c>
      <c r="E1043" s="18">
        <v>38168</v>
      </c>
      <c r="F1043" s="3" t="s">
        <v>218</v>
      </c>
      <c r="G1043" s="3">
        <v>3</v>
      </c>
      <c r="H1043" s="3">
        <v>3</v>
      </c>
      <c r="I1043" s="3">
        <v>3</v>
      </c>
      <c r="J1043" s="3"/>
      <c r="K1043" s="3">
        <v>3</v>
      </c>
      <c r="L1043" s="3">
        <v>5</v>
      </c>
      <c r="M1043" s="3"/>
      <c r="N1043" s="32">
        <v>43177</v>
      </c>
      <c r="O1043" s="16">
        <f t="shared" si="51"/>
        <v>9</v>
      </c>
      <c r="P1043" s="17">
        <f>COUNTIF($X:$X,X1043)</f>
        <v>38</v>
      </c>
      <c r="Q1043" s="17">
        <f>VLOOKUP("M"&amp;TEXT(G1043,"0"),Punten!$A$1:$D$40,4,FALSE)</f>
        <v>6</v>
      </c>
      <c r="R1043" s="17">
        <f>VLOOKUP("M"&amp;TEXT(H1043,"0"),Punten!$A$1:$D$40,4,FALSE)</f>
        <v>6</v>
      </c>
      <c r="S1043" s="17">
        <f>VLOOKUP("M"&amp;TEXT(I1043,"0"),Punten!$A$1:$D$40,4,FALSE)</f>
        <v>6</v>
      </c>
      <c r="T1043" s="17">
        <f>VLOOKUP("K"&amp;TEXT(K1043,"0"),Punten!$A$1:$D$40,4,FALSE)</f>
        <v>5</v>
      </c>
      <c r="U1043" s="17">
        <f>VLOOKUP("H"&amp;TEXT(L1043,"0"),Punten!$A$1:$D$49,4,FALSE)</f>
        <v>4</v>
      </c>
      <c r="V1043" s="17">
        <f>VLOOKUP("F"&amp;TEXT(M1043,"0"),Punten!$A$1:$D$39,4,FALSE)</f>
        <v>0</v>
      </c>
      <c r="W1043" s="17">
        <f t="shared" si="52"/>
        <v>27</v>
      </c>
      <c r="X1043" s="17" t="str">
        <f t="shared" si="53"/>
        <v>43177B14</v>
      </c>
      <c r="Y1043" s="17" t="str">
        <f>VLOOKUP(A1043,'Klasse omschrijving'!$A$1:$B$44,2,FALSE)</f>
        <v>Boys 14 jaar</v>
      </c>
    </row>
    <row r="1044" spans="1:25" ht="14.4" x14ac:dyDescent="0.3">
      <c r="A1044" s="3" t="s">
        <v>38</v>
      </c>
      <c r="B1044" s="3">
        <v>56988</v>
      </c>
      <c r="C1044" s="3" t="s">
        <v>88</v>
      </c>
      <c r="D1044" s="3" t="s">
        <v>1190</v>
      </c>
      <c r="E1044" s="18">
        <v>38008</v>
      </c>
      <c r="F1044" s="3" t="s">
        <v>132</v>
      </c>
      <c r="G1044" s="3">
        <v>3</v>
      </c>
      <c r="H1044" s="3">
        <v>4</v>
      </c>
      <c r="I1044" s="3">
        <v>3</v>
      </c>
      <c r="J1044" s="3"/>
      <c r="K1044" s="3">
        <v>2</v>
      </c>
      <c r="L1044" s="3">
        <v>6</v>
      </c>
      <c r="M1044" s="3"/>
      <c r="N1044" s="32">
        <v>43177</v>
      </c>
      <c r="O1044" s="16">
        <f t="shared" si="51"/>
        <v>10</v>
      </c>
      <c r="P1044" s="17">
        <f>COUNTIF($X:$X,X1044)</f>
        <v>38</v>
      </c>
      <c r="Q1044" s="17">
        <f>VLOOKUP("M"&amp;TEXT(G1044,"0"),Punten!$A$1:$D$40,4,FALSE)</f>
        <v>6</v>
      </c>
      <c r="R1044" s="17">
        <f>VLOOKUP("M"&amp;TEXT(H1044,"0"),Punten!$A$1:$D$40,4,FALSE)</f>
        <v>5</v>
      </c>
      <c r="S1044" s="17">
        <f>VLOOKUP("M"&amp;TEXT(I1044,"0"),Punten!$A$1:$D$40,4,FALSE)</f>
        <v>6</v>
      </c>
      <c r="T1044" s="17">
        <f>VLOOKUP("K"&amp;TEXT(K1044,"0"),Punten!$A$1:$D$40,4,FALSE)</f>
        <v>5</v>
      </c>
      <c r="U1044" s="17">
        <f>VLOOKUP("H"&amp;TEXT(L1044,"0"),Punten!$A$1:$D$49,4,FALSE)</f>
        <v>3</v>
      </c>
      <c r="V1044" s="17">
        <f>VLOOKUP("F"&amp;TEXT(M1044,"0"),Punten!$A$1:$D$39,4,FALSE)</f>
        <v>0</v>
      </c>
      <c r="W1044" s="17">
        <f t="shared" si="52"/>
        <v>25</v>
      </c>
      <c r="X1044" s="17" t="str">
        <f t="shared" si="53"/>
        <v>43177B14</v>
      </c>
      <c r="Y1044" s="17" t="str">
        <f>VLOOKUP(A1044,'Klasse omschrijving'!$A$1:$B$44,2,FALSE)</f>
        <v>Boys 14 jaar</v>
      </c>
    </row>
    <row r="1045" spans="1:25" ht="14.4" x14ac:dyDescent="0.3">
      <c r="A1045" s="3" t="s">
        <v>38</v>
      </c>
      <c r="B1045" s="3">
        <v>47366</v>
      </c>
      <c r="C1045" s="3" t="s">
        <v>123</v>
      </c>
      <c r="D1045" s="3" t="s">
        <v>1062</v>
      </c>
      <c r="E1045" s="18">
        <v>38314</v>
      </c>
      <c r="F1045" s="3" t="s">
        <v>73</v>
      </c>
      <c r="G1045" s="3">
        <v>4</v>
      </c>
      <c r="H1045" s="3">
        <v>4</v>
      </c>
      <c r="I1045" s="3">
        <v>4</v>
      </c>
      <c r="J1045" s="3"/>
      <c r="K1045" s="3">
        <v>4</v>
      </c>
      <c r="L1045" s="3">
        <v>6</v>
      </c>
      <c r="M1045" s="3"/>
      <c r="N1045" s="32">
        <v>43177</v>
      </c>
      <c r="O1045" s="16">
        <f t="shared" si="51"/>
        <v>12</v>
      </c>
      <c r="P1045" s="17">
        <f>COUNTIF($X:$X,X1045)</f>
        <v>38</v>
      </c>
      <c r="Q1045" s="17">
        <f>VLOOKUP("M"&amp;TEXT(G1045,"0"),Punten!$A$1:$D$40,4,FALSE)</f>
        <v>5</v>
      </c>
      <c r="R1045" s="17">
        <f>VLOOKUP("M"&amp;TEXT(H1045,"0"),Punten!$A$1:$D$40,4,FALSE)</f>
        <v>5</v>
      </c>
      <c r="S1045" s="17">
        <f>VLOOKUP("M"&amp;TEXT(I1045,"0"),Punten!$A$1:$D$40,4,FALSE)</f>
        <v>5</v>
      </c>
      <c r="T1045" s="17">
        <f>VLOOKUP("K"&amp;TEXT(K1045,"0"),Punten!$A$1:$D$40,4,FALSE)</f>
        <v>5</v>
      </c>
      <c r="U1045" s="17">
        <f>VLOOKUP("H"&amp;TEXT(L1045,"0"),Punten!$A$1:$D$49,4,FALSE)</f>
        <v>3</v>
      </c>
      <c r="V1045" s="17">
        <f>VLOOKUP("F"&amp;TEXT(M1045,"0"),Punten!$A$1:$D$39,4,FALSE)</f>
        <v>0</v>
      </c>
      <c r="W1045" s="17">
        <f t="shared" si="52"/>
        <v>23</v>
      </c>
      <c r="X1045" s="17" t="str">
        <f t="shared" si="53"/>
        <v>43177B14</v>
      </c>
      <c r="Y1045" s="17" t="str">
        <f>VLOOKUP(A1045,'Klasse omschrijving'!$A$1:$B$44,2,FALSE)</f>
        <v>Boys 14 jaar</v>
      </c>
    </row>
    <row r="1046" spans="1:25" ht="14.4" x14ac:dyDescent="0.3">
      <c r="A1046" s="3" t="s">
        <v>38</v>
      </c>
      <c r="B1046" s="3">
        <v>1105</v>
      </c>
      <c r="C1046" s="3" t="s">
        <v>142</v>
      </c>
      <c r="D1046" s="3" t="s">
        <v>747</v>
      </c>
      <c r="E1046" s="18">
        <v>38052</v>
      </c>
      <c r="F1046" s="3" t="s">
        <v>424</v>
      </c>
      <c r="G1046" s="3">
        <v>4</v>
      </c>
      <c r="H1046" s="3">
        <v>3</v>
      </c>
      <c r="I1046" s="3">
        <v>4</v>
      </c>
      <c r="J1046" s="3"/>
      <c r="K1046" s="3">
        <v>3</v>
      </c>
      <c r="L1046" s="3">
        <v>7</v>
      </c>
      <c r="M1046" s="3"/>
      <c r="N1046" s="32">
        <v>43177</v>
      </c>
      <c r="O1046" s="16">
        <f t="shared" si="51"/>
        <v>11</v>
      </c>
      <c r="P1046" s="17">
        <f>COUNTIF($X:$X,X1046)</f>
        <v>38</v>
      </c>
      <c r="Q1046" s="17">
        <f>VLOOKUP("M"&amp;TEXT(G1046,"0"),Punten!$A$1:$D$40,4,FALSE)</f>
        <v>5</v>
      </c>
      <c r="R1046" s="17">
        <f>VLOOKUP("M"&amp;TEXT(H1046,"0"),Punten!$A$1:$D$40,4,FALSE)</f>
        <v>6</v>
      </c>
      <c r="S1046" s="17">
        <f>VLOOKUP("M"&amp;TEXT(I1046,"0"),Punten!$A$1:$D$40,4,FALSE)</f>
        <v>5</v>
      </c>
      <c r="T1046" s="17">
        <f>VLOOKUP("K"&amp;TEXT(K1046,"0"),Punten!$A$1:$D$40,4,FALSE)</f>
        <v>5</v>
      </c>
      <c r="U1046" s="17">
        <f>VLOOKUP("H"&amp;TEXT(L1046,"0"),Punten!$A$1:$D$49,4,FALSE)</f>
        <v>2</v>
      </c>
      <c r="V1046" s="17">
        <f>VLOOKUP("F"&amp;TEXT(M1046,"0"),Punten!$A$1:$D$39,4,FALSE)</f>
        <v>0</v>
      </c>
      <c r="W1046" s="17">
        <f t="shared" si="52"/>
        <v>23</v>
      </c>
      <c r="X1046" s="17" t="str">
        <f t="shared" si="53"/>
        <v>43177B14</v>
      </c>
      <c r="Y1046" s="17" t="str">
        <f>VLOOKUP(A1046,'Klasse omschrijving'!$A$1:$B$44,2,FALSE)</f>
        <v>Boys 14 jaar</v>
      </c>
    </row>
    <row r="1047" spans="1:25" ht="14.4" x14ac:dyDescent="0.3">
      <c r="A1047" s="3" t="s">
        <v>38</v>
      </c>
      <c r="B1047" s="3">
        <v>52992</v>
      </c>
      <c r="C1047" s="3" t="s">
        <v>108</v>
      </c>
      <c r="D1047" s="3" t="s">
        <v>211</v>
      </c>
      <c r="E1047" s="18">
        <v>38140</v>
      </c>
      <c r="F1047" s="3" t="s">
        <v>1061</v>
      </c>
      <c r="G1047" s="3">
        <v>3</v>
      </c>
      <c r="H1047" s="3">
        <v>3</v>
      </c>
      <c r="I1047" s="3">
        <v>4</v>
      </c>
      <c r="J1047" s="3"/>
      <c r="K1047" s="3">
        <v>4</v>
      </c>
      <c r="L1047" s="3">
        <v>7</v>
      </c>
      <c r="M1047" s="3"/>
      <c r="N1047" s="32">
        <v>43177</v>
      </c>
      <c r="O1047" s="16">
        <f t="shared" si="51"/>
        <v>10</v>
      </c>
      <c r="P1047" s="17">
        <f>COUNTIF($X:$X,X1047)</f>
        <v>38</v>
      </c>
      <c r="Q1047" s="17">
        <f>VLOOKUP("M"&amp;TEXT(G1047,"0"),Punten!$A$1:$D$40,4,FALSE)</f>
        <v>6</v>
      </c>
      <c r="R1047" s="17">
        <f>VLOOKUP("M"&amp;TEXT(H1047,"0"),Punten!$A$1:$D$40,4,FALSE)</f>
        <v>6</v>
      </c>
      <c r="S1047" s="17">
        <f>VLOOKUP("M"&amp;TEXT(I1047,"0"),Punten!$A$1:$D$40,4,FALSE)</f>
        <v>5</v>
      </c>
      <c r="T1047" s="17">
        <f>VLOOKUP("K"&amp;TEXT(K1047,"0"),Punten!$A$1:$D$40,4,FALSE)</f>
        <v>5</v>
      </c>
      <c r="U1047" s="17">
        <f>VLOOKUP("H"&amp;TEXT(L1047,"0"),Punten!$A$1:$D$49,4,FALSE)</f>
        <v>2</v>
      </c>
      <c r="V1047" s="17">
        <f>VLOOKUP("F"&amp;TEXT(M1047,"0"),Punten!$A$1:$D$39,4,FALSE)</f>
        <v>0</v>
      </c>
      <c r="W1047" s="17">
        <f t="shared" si="52"/>
        <v>24</v>
      </c>
      <c r="X1047" s="17" t="str">
        <f t="shared" si="53"/>
        <v>43177B14</v>
      </c>
      <c r="Y1047" s="17" t="str">
        <f>VLOOKUP(A1047,'Klasse omschrijving'!$A$1:$B$44,2,FALSE)</f>
        <v>Boys 14 jaar</v>
      </c>
    </row>
    <row r="1048" spans="1:25" ht="14.4" x14ac:dyDescent="0.3">
      <c r="A1048" s="3" t="s">
        <v>38</v>
      </c>
      <c r="B1048" s="3">
        <v>2766</v>
      </c>
      <c r="C1048" s="3" t="s">
        <v>99</v>
      </c>
      <c r="D1048" s="3" t="s">
        <v>227</v>
      </c>
      <c r="E1048" s="18">
        <v>38211</v>
      </c>
      <c r="F1048" s="3" t="s">
        <v>78</v>
      </c>
      <c r="G1048" s="3">
        <v>2</v>
      </c>
      <c r="H1048" s="3">
        <v>2</v>
      </c>
      <c r="I1048" s="3">
        <v>2</v>
      </c>
      <c r="J1048" s="3"/>
      <c r="K1048" s="3">
        <v>2</v>
      </c>
      <c r="L1048" s="3">
        <v>8</v>
      </c>
      <c r="M1048" s="3"/>
      <c r="N1048" s="32">
        <v>43177</v>
      </c>
      <c r="O1048" s="16">
        <f t="shared" si="51"/>
        <v>6</v>
      </c>
      <c r="P1048" s="17">
        <f>COUNTIF($X:$X,X1048)</f>
        <v>38</v>
      </c>
      <c r="Q1048" s="17">
        <f>VLOOKUP("M"&amp;TEXT(G1048,"0"),Punten!$A$1:$D$40,4,FALSE)</f>
        <v>7</v>
      </c>
      <c r="R1048" s="17">
        <f>VLOOKUP("M"&amp;TEXT(H1048,"0"),Punten!$A$1:$D$40,4,FALSE)</f>
        <v>7</v>
      </c>
      <c r="S1048" s="17">
        <f>VLOOKUP("M"&amp;TEXT(I1048,"0"),Punten!$A$1:$D$40,4,FALSE)</f>
        <v>7</v>
      </c>
      <c r="T1048" s="17">
        <f>VLOOKUP("K"&amp;TEXT(K1048,"0"),Punten!$A$1:$D$40,4,FALSE)</f>
        <v>5</v>
      </c>
      <c r="U1048" s="17">
        <f>VLOOKUP("H"&amp;TEXT(L1048,"0"),Punten!$A$1:$D$49,4,FALSE)</f>
        <v>1</v>
      </c>
      <c r="V1048" s="17">
        <f>VLOOKUP("F"&amp;TEXT(M1048,"0"),Punten!$A$1:$D$39,4,FALSE)</f>
        <v>0</v>
      </c>
      <c r="W1048" s="17">
        <f t="shared" si="52"/>
        <v>27</v>
      </c>
      <c r="X1048" s="17" t="str">
        <f t="shared" si="53"/>
        <v>43177B14</v>
      </c>
      <c r="Y1048" s="17" t="str">
        <f>VLOOKUP(A1048,'Klasse omschrijving'!$A$1:$B$44,2,FALSE)</f>
        <v>Boys 14 jaar</v>
      </c>
    </row>
    <row r="1049" spans="1:25" ht="14.4" x14ac:dyDescent="0.3">
      <c r="A1049" s="3" t="s">
        <v>38</v>
      </c>
      <c r="B1049" s="3">
        <v>46263</v>
      </c>
      <c r="C1049" s="3" t="s">
        <v>130</v>
      </c>
      <c r="D1049" s="3" t="s">
        <v>217</v>
      </c>
      <c r="E1049" s="18">
        <v>38090</v>
      </c>
      <c r="F1049" s="3" t="s">
        <v>218</v>
      </c>
      <c r="G1049" s="3">
        <v>3</v>
      </c>
      <c r="H1049" s="3">
        <v>4</v>
      </c>
      <c r="I1049" s="3">
        <v>4</v>
      </c>
      <c r="J1049" s="3"/>
      <c r="K1049" s="3">
        <v>4</v>
      </c>
      <c r="L1049" s="3">
        <v>8</v>
      </c>
      <c r="M1049" s="3"/>
      <c r="N1049" s="32">
        <v>43177</v>
      </c>
      <c r="O1049" s="16">
        <f t="shared" si="51"/>
        <v>11</v>
      </c>
      <c r="P1049" s="17">
        <f>COUNTIF($X:$X,X1049)</f>
        <v>38</v>
      </c>
      <c r="Q1049" s="17">
        <f>VLOOKUP("M"&amp;TEXT(G1049,"0"),Punten!$A$1:$D$40,4,FALSE)</f>
        <v>6</v>
      </c>
      <c r="R1049" s="17">
        <f>VLOOKUP("M"&amp;TEXT(H1049,"0"),Punten!$A$1:$D$40,4,FALSE)</f>
        <v>5</v>
      </c>
      <c r="S1049" s="17">
        <f>VLOOKUP("M"&amp;TEXT(I1049,"0"),Punten!$A$1:$D$40,4,FALSE)</f>
        <v>5</v>
      </c>
      <c r="T1049" s="17">
        <f>VLOOKUP("K"&amp;TEXT(K1049,"0"),Punten!$A$1:$D$40,4,FALSE)</f>
        <v>5</v>
      </c>
      <c r="U1049" s="17">
        <f>VLOOKUP("H"&amp;TEXT(L1049,"0"),Punten!$A$1:$D$49,4,FALSE)</f>
        <v>1</v>
      </c>
      <c r="V1049" s="17">
        <f>VLOOKUP("F"&amp;TEXT(M1049,"0"),Punten!$A$1:$D$39,4,FALSE)</f>
        <v>0</v>
      </c>
      <c r="W1049" s="17">
        <f t="shared" si="52"/>
        <v>22</v>
      </c>
      <c r="X1049" s="17" t="str">
        <f t="shared" si="53"/>
        <v>43177B14</v>
      </c>
      <c r="Y1049" s="17" t="str">
        <f>VLOOKUP(A1049,'Klasse omschrijving'!$A$1:$B$44,2,FALSE)</f>
        <v>Boys 14 jaar</v>
      </c>
    </row>
    <row r="1050" spans="1:25" ht="14.4" x14ac:dyDescent="0.3">
      <c r="A1050" s="3" t="s">
        <v>38</v>
      </c>
      <c r="B1050" s="3">
        <v>52991</v>
      </c>
      <c r="C1050" s="3" t="s">
        <v>139</v>
      </c>
      <c r="D1050" s="3" t="s">
        <v>231</v>
      </c>
      <c r="E1050" s="18">
        <v>38140</v>
      </c>
      <c r="F1050" s="3" t="s">
        <v>1061</v>
      </c>
      <c r="G1050" s="3">
        <v>4</v>
      </c>
      <c r="H1050" s="3">
        <v>2</v>
      </c>
      <c r="I1050" s="3">
        <v>3</v>
      </c>
      <c r="J1050" s="3"/>
      <c r="K1050" s="3">
        <v>5</v>
      </c>
      <c r="L1050" s="3"/>
      <c r="M1050" s="3"/>
      <c r="N1050" s="32">
        <v>43177</v>
      </c>
      <c r="O1050" s="16">
        <f t="shared" si="51"/>
        <v>9</v>
      </c>
      <c r="P1050" s="17">
        <f>COUNTIF($X:$X,X1050)</f>
        <v>38</v>
      </c>
      <c r="Q1050" s="17">
        <f>VLOOKUP("M"&amp;TEXT(G1050,"0"),Punten!$A$1:$D$40,4,FALSE)</f>
        <v>5</v>
      </c>
      <c r="R1050" s="17">
        <f>VLOOKUP("M"&amp;TEXT(H1050,"0"),Punten!$A$1:$D$40,4,FALSE)</f>
        <v>7</v>
      </c>
      <c r="S1050" s="17">
        <f>VLOOKUP("M"&amp;TEXT(I1050,"0"),Punten!$A$1:$D$40,4,FALSE)</f>
        <v>6</v>
      </c>
      <c r="T1050" s="17">
        <f>VLOOKUP("K"&amp;TEXT(K1050,"0"),Punten!$A$1:$D$40,4,FALSE)</f>
        <v>4</v>
      </c>
      <c r="U1050" s="17">
        <f>VLOOKUP("H"&amp;TEXT(L1050,"0"),Punten!$A$1:$D$49,4,FALSE)</f>
        <v>0</v>
      </c>
      <c r="V1050" s="17">
        <f>VLOOKUP("F"&amp;TEXT(M1050,"0"),Punten!$A$1:$D$39,4,FALSE)</f>
        <v>0</v>
      </c>
      <c r="W1050" s="17">
        <f t="shared" si="52"/>
        <v>22</v>
      </c>
      <c r="X1050" s="17" t="str">
        <f t="shared" si="53"/>
        <v>43177B14</v>
      </c>
      <c r="Y1050" s="17" t="str">
        <f>VLOOKUP(A1050,'Klasse omschrijving'!$A$1:$B$44,2,FALSE)</f>
        <v>Boys 14 jaar</v>
      </c>
    </row>
    <row r="1051" spans="1:25" ht="14.4" x14ac:dyDescent="0.3">
      <c r="A1051" s="3" t="s">
        <v>38</v>
      </c>
      <c r="B1051" s="3">
        <v>42709</v>
      </c>
      <c r="C1051" s="3" t="s">
        <v>74</v>
      </c>
      <c r="D1051" s="3" t="s">
        <v>221</v>
      </c>
      <c r="E1051" s="18">
        <v>38180</v>
      </c>
      <c r="F1051" s="3" t="s">
        <v>132</v>
      </c>
      <c r="G1051" s="3">
        <v>3</v>
      </c>
      <c r="H1051" s="3">
        <v>3</v>
      </c>
      <c r="I1051" s="3">
        <v>3</v>
      </c>
      <c r="J1051" s="3"/>
      <c r="K1051" s="3">
        <v>5</v>
      </c>
      <c r="L1051" s="3"/>
      <c r="M1051" s="3"/>
      <c r="N1051" s="32">
        <v>43177</v>
      </c>
      <c r="O1051" s="16">
        <f t="shared" si="51"/>
        <v>9</v>
      </c>
      <c r="P1051" s="17">
        <f>COUNTIF($X:$X,X1051)</f>
        <v>38</v>
      </c>
      <c r="Q1051" s="17">
        <f>VLOOKUP("M"&amp;TEXT(G1051,"0"),Punten!$A$1:$D$40,4,FALSE)</f>
        <v>6</v>
      </c>
      <c r="R1051" s="17">
        <f>VLOOKUP("M"&amp;TEXT(H1051,"0"),Punten!$A$1:$D$40,4,FALSE)</f>
        <v>6</v>
      </c>
      <c r="S1051" s="17">
        <f>VLOOKUP("M"&amp;TEXT(I1051,"0"),Punten!$A$1:$D$40,4,FALSE)</f>
        <v>6</v>
      </c>
      <c r="T1051" s="17">
        <f>VLOOKUP("K"&amp;TEXT(K1051,"0"),Punten!$A$1:$D$40,4,FALSE)</f>
        <v>4</v>
      </c>
      <c r="U1051" s="17">
        <f>VLOOKUP("H"&amp;TEXT(L1051,"0"),Punten!$A$1:$D$49,4,FALSE)</f>
        <v>0</v>
      </c>
      <c r="V1051" s="17">
        <f>VLOOKUP("F"&amp;TEXT(M1051,"0"),Punten!$A$1:$D$39,4,FALSE)</f>
        <v>0</v>
      </c>
      <c r="W1051" s="17">
        <f t="shared" si="52"/>
        <v>22</v>
      </c>
      <c r="X1051" s="17" t="str">
        <f t="shared" si="53"/>
        <v>43177B14</v>
      </c>
      <c r="Y1051" s="17" t="str">
        <f>VLOOKUP(A1051,'Klasse omschrijving'!$A$1:$B$44,2,FALSE)</f>
        <v>Boys 14 jaar</v>
      </c>
    </row>
    <row r="1052" spans="1:25" ht="14.4" x14ac:dyDescent="0.3">
      <c r="A1052" s="3" t="s">
        <v>38</v>
      </c>
      <c r="B1052" s="3">
        <v>42028</v>
      </c>
      <c r="C1052" s="3" t="s">
        <v>77</v>
      </c>
      <c r="D1052" s="3" t="s">
        <v>676</v>
      </c>
      <c r="E1052" s="18">
        <v>38068</v>
      </c>
      <c r="F1052" s="3" t="s">
        <v>66</v>
      </c>
      <c r="G1052" s="3">
        <v>4</v>
      </c>
      <c r="H1052" s="3">
        <v>5</v>
      </c>
      <c r="I1052" s="3">
        <v>3</v>
      </c>
      <c r="J1052" s="3"/>
      <c r="K1052" s="3">
        <v>5</v>
      </c>
      <c r="L1052" s="3"/>
      <c r="M1052" s="3"/>
      <c r="N1052" s="32">
        <v>43177</v>
      </c>
      <c r="O1052" s="16">
        <f t="shared" si="51"/>
        <v>12</v>
      </c>
      <c r="P1052" s="17">
        <f>COUNTIF($X:$X,X1052)</f>
        <v>38</v>
      </c>
      <c r="Q1052" s="17">
        <f>VLOOKUP("M"&amp;TEXT(G1052,"0"),Punten!$A$1:$D$40,4,FALSE)</f>
        <v>5</v>
      </c>
      <c r="R1052" s="17">
        <f>VLOOKUP("M"&amp;TEXT(H1052,"0"),Punten!$A$1:$D$40,4,FALSE)</f>
        <v>4</v>
      </c>
      <c r="S1052" s="17">
        <f>VLOOKUP("M"&amp;TEXT(I1052,"0"),Punten!$A$1:$D$40,4,FALSE)</f>
        <v>6</v>
      </c>
      <c r="T1052" s="17">
        <f>VLOOKUP("K"&amp;TEXT(K1052,"0"),Punten!$A$1:$D$40,4,FALSE)</f>
        <v>4</v>
      </c>
      <c r="U1052" s="17">
        <f>VLOOKUP("H"&amp;TEXT(L1052,"0"),Punten!$A$1:$D$49,4,FALSE)</f>
        <v>0</v>
      </c>
      <c r="V1052" s="17">
        <f>VLOOKUP("F"&amp;TEXT(M1052,"0"),Punten!$A$1:$D$39,4,FALSE)</f>
        <v>0</v>
      </c>
      <c r="W1052" s="17">
        <f t="shared" si="52"/>
        <v>19</v>
      </c>
      <c r="X1052" s="17" t="str">
        <f t="shared" si="53"/>
        <v>43177B14</v>
      </c>
      <c r="Y1052" s="17" t="str">
        <f>VLOOKUP(A1052,'Klasse omschrijving'!$A$1:$B$44,2,FALSE)</f>
        <v>Boys 14 jaar</v>
      </c>
    </row>
    <row r="1053" spans="1:25" ht="14.4" x14ac:dyDescent="0.3">
      <c r="A1053" s="3" t="s">
        <v>38</v>
      </c>
      <c r="B1053" s="3">
        <v>48104</v>
      </c>
      <c r="C1053" s="3" t="s">
        <v>148</v>
      </c>
      <c r="D1053" s="3" t="s">
        <v>228</v>
      </c>
      <c r="E1053" s="18">
        <v>38057</v>
      </c>
      <c r="F1053" s="3" t="s">
        <v>71</v>
      </c>
      <c r="G1053" s="3">
        <v>5</v>
      </c>
      <c r="H1053" s="3">
        <v>4</v>
      </c>
      <c r="I1053" s="3">
        <v>4</v>
      </c>
      <c r="J1053" s="3"/>
      <c r="K1053" s="3">
        <v>5</v>
      </c>
      <c r="L1053" s="3"/>
      <c r="M1053" s="3"/>
      <c r="N1053" s="32">
        <v>43177</v>
      </c>
      <c r="O1053" s="16">
        <f t="shared" si="51"/>
        <v>13</v>
      </c>
      <c r="P1053" s="17">
        <f>COUNTIF($X:$X,X1053)</f>
        <v>38</v>
      </c>
      <c r="Q1053" s="17">
        <f>VLOOKUP("M"&amp;TEXT(G1053,"0"),Punten!$A$1:$D$40,4,FALSE)</f>
        <v>4</v>
      </c>
      <c r="R1053" s="17">
        <f>VLOOKUP("M"&amp;TEXT(H1053,"0"),Punten!$A$1:$D$40,4,FALSE)</f>
        <v>5</v>
      </c>
      <c r="S1053" s="17">
        <f>VLOOKUP("M"&amp;TEXT(I1053,"0"),Punten!$A$1:$D$40,4,FALSE)</f>
        <v>5</v>
      </c>
      <c r="T1053" s="17">
        <f>VLOOKUP("K"&amp;TEXT(K1053,"0"),Punten!$A$1:$D$40,4,FALSE)</f>
        <v>4</v>
      </c>
      <c r="U1053" s="17">
        <f>VLOOKUP("H"&amp;TEXT(L1053,"0"),Punten!$A$1:$D$49,4,FALSE)</f>
        <v>0</v>
      </c>
      <c r="V1053" s="17">
        <f>VLOOKUP("F"&amp;TEXT(M1053,"0"),Punten!$A$1:$D$39,4,FALSE)</f>
        <v>0</v>
      </c>
      <c r="W1053" s="17">
        <f t="shared" si="52"/>
        <v>18</v>
      </c>
      <c r="X1053" s="17" t="str">
        <f t="shared" si="53"/>
        <v>43177B14</v>
      </c>
      <c r="Y1053" s="17" t="str">
        <f>VLOOKUP(A1053,'Klasse omschrijving'!$A$1:$B$44,2,FALSE)</f>
        <v>Boys 14 jaar</v>
      </c>
    </row>
    <row r="1054" spans="1:25" ht="14.4" x14ac:dyDescent="0.3">
      <c r="A1054" s="3" t="s">
        <v>38</v>
      </c>
      <c r="B1054" s="3">
        <v>22</v>
      </c>
      <c r="C1054" s="3" t="s">
        <v>153</v>
      </c>
      <c r="D1054" s="3" t="s">
        <v>582</v>
      </c>
      <c r="E1054" s="18">
        <v>38282</v>
      </c>
      <c r="F1054" s="3" t="s">
        <v>66</v>
      </c>
      <c r="G1054" s="3">
        <v>5</v>
      </c>
      <c r="H1054" s="3">
        <v>5</v>
      </c>
      <c r="I1054" s="3">
        <v>5</v>
      </c>
      <c r="J1054" s="3"/>
      <c r="K1054" s="3"/>
      <c r="L1054" s="3"/>
      <c r="M1054" s="3"/>
      <c r="N1054" s="32">
        <v>43177</v>
      </c>
      <c r="O1054" s="16">
        <f t="shared" ref="O1054:O1117" si="54">G1054+H1054+I1054</f>
        <v>15</v>
      </c>
      <c r="P1054" s="17">
        <f>COUNTIF($X:$X,X1054)</f>
        <v>38</v>
      </c>
      <c r="Q1054" s="17">
        <f>VLOOKUP("M"&amp;TEXT(G1054,"0"),Punten!$A$1:$D$40,4,FALSE)</f>
        <v>4</v>
      </c>
      <c r="R1054" s="17">
        <f>VLOOKUP("M"&amp;TEXT(H1054,"0"),Punten!$A$1:$D$40,4,FALSE)</f>
        <v>4</v>
      </c>
      <c r="S1054" s="17">
        <f>VLOOKUP("M"&amp;TEXT(I1054,"0"),Punten!$A$1:$D$40,4,FALSE)</f>
        <v>4</v>
      </c>
      <c r="T1054" s="17">
        <f>VLOOKUP("K"&amp;TEXT(K1054,"0"),Punten!$A$1:$D$40,4,FALSE)</f>
        <v>0</v>
      </c>
      <c r="U1054" s="17">
        <f>VLOOKUP("H"&amp;TEXT(L1054,"0"),Punten!$A$1:$D$49,4,FALSE)</f>
        <v>0</v>
      </c>
      <c r="V1054" s="17">
        <f>VLOOKUP("F"&amp;TEXT(M1054,"0"),Punten!$A$1:$D$39,4,FALSE)</f>
        <v>0</v>
      </c>
      <c r="W1054" s="17">
        <f t="shared" si="52"/>
        <v>12</v>
      </c>
      <c r="X1054" s="17" t="str">
        <f t="shared" si="53"/>
        <v>43177B14</v>
      </c>
      <c r="Y1054" s="17" t="str">
        <f>VLOOKUP(A1054,'Klasse omschrijving'!$A$1:$B$44,2,FALSE)</f>
        <v>Boys 14 jaar</v>
      </c>
    </row>
    <row r="1055" spans="1:25" ht="14.4" x14ac:dyDescent="0.3">
      <c r="A1055" s="3" t="s">
        <v>38</v>
      </c>
      <c r="B1055" s="3">
        <v>44396</v>
      </c>
      <c r="C1055" s="3" t="s">
        <v>105</v>
      </c>
      <c r="D1055" s="3" t="s">
        <v>222</v>
      </c>
      <c r="E1055" s="18">
        <v>38313</v>
      </c>
      <c r="F1055" s="3" t="s">
        <v>89</v>
      </c>
      <c r="G1055" s="3">
        <v>5</v>
      </c>
      <c r="H1055" s="3">
        <v>5</v>
      </c>
      <c r="I1055" s="3">
        <v>5</v>
      </c>
      <c r="J1055" s="3"/>
      <c r="K1055" s="3"/>
      <c r="L1055" s="3"/>
      <c r="M1055" s="3"/>
      <c r="N1055" s="32">
        <v>43177</v>
      </c>
      <c r="O1055" s="16">
        <f t="shared" si="54"/>
        <v>15</v>
      </c>
      <c r="P1055" s="17">
        <f>COUNTIF($X:$X,X1055)</f>
        <v>38</v>
      </c>
      <c r="Q1055" s="17">
        <f>VLOOKUP("M"&amp;TEXT(G1055,"0"),Punten!$A$1:$D$40,4,FALSE)</f>
        <v>4</v>
      </c>
      <c r="R1055" s="17">
        <f>VLOOKUP("M"&amp;TEXT(H1055,"0"),Punten!$A$1:$D$40,4,FALSE)</f>
        <v>4</v>
      </c>
      <c r="S1055" s="17">
        <f>VLOOKUP("M"&amp;TEXT(I1055,"0"),Punten!$A$1:$D$40,4,FALSE)</f>
        <v>4</v>
      </c>
      <c r="T1055" s="17">
        <f>VLOOKUP("K"&amp;TEXT(K1055,"0"),Punten!$A$1:$D$40,4,FALSE)</f>
        <v>0</v>
      </c>
      <c r="U1055" s="17">
        <f>VLOOKUP("H"&amp;TEXT(L1055,"0"),Punten!$A$1:$D$49,4,FALSE)</f>
        <v>0</v>
      </c>
      <c r="V1055" s="17">
        <f>VLOOKUP("F"&amp;TEXT(M1055,"0"),Punten!$A$1:$D$39,4,FALSE)</f>
        <v>0</v>
      </c>
      <c r="W1055" s="17">
        <f t="shared" si="52"/>
        <v>12</v>
      </c>
      <c r="X1055" s="17" t="str">
        <f t="shared" si="53"/>
        <v>43177B14</v>
      </c>
      <c r="Y1055" s="17" t="str">
        <f>VLOOKUP(A1055,'Klasse omschrijving'!$A$1:$B$44,2,FALSE)</f>
        <v>Boys 14 jaar</v>
      </c>
    </row>
    <row r="1056" spans="1:25" ht="14.4" x14ac:dyDescent="0.3">
      <c r="A1056" s="3" t="s">
        <v>38</v>
      </c>
      <c r="B1056" s="3">
        <v>44949</v>
      </c>
      <c r="C1056" s="3" t="s">
        <v>533</v>
      </c>
      <c r="D1056" s="3" t="s">
        <v>748</v>
      </c>
      <c r="E1056" s="18">
        <v>38161</v>
      </c>
      <c r="F1056" s="3" t="s">
        <v>86</v>
      </c>
      <c r="G1056" s="3">
        <v>5</v>
      </c>
      <c r="H1056" s="3">
        <v>5</v>
      </c>
      <c r="I1056" s="3">
        <v>5</v>
      </c>
      <c r="J1056" s="3"/>
      <c r="K1056" s="3"/>
      <c r="L1056" s="3"/>
      <c r="M1056" s="3"/>
      <c r="N1056" s="32">
        <v>43177</v>
      </c>
      <c r="O1056" s="16">
        <f t="shared" si="54"/>
        <v>15</v>
      </c>
      <c r="P1056" s="17">
        <f>COUNTIF($X:$X,X1056)</f>
        <v>38</v>
      </c>
      <c r="Q1056" s="17">
        <f>VLOOKUP("M"&amp;TEXT(G1056,"0"),Punten!$A$1:$D$40,4,FALSE)</f>
        <v>4</v>
      </c>
      <c r="R1056" s="17">
        <f>VLOOKUP("M"&amp;TEXT(H1056,"0"),Punten!$A$1:$D$40,4,FALSE)</f>
        <v>4</v>
      </c>
      <c r="S1056" s="17">
        <f>VLOOKUP("M"&amp;TEXT(I1056,"0"),Punten!$A$1:$D$40,4,FALSE)</f>
        <v>4</v>
      </c>
      <c r="T1056" s="17">
        <f>VLOOKUP("K"&amp;TEXT(K1056,"0"),Punten!$A$1:$D$40,4,FALSE)</f>
        <v>0</v>
      </c>
      <c r="U1056" s="17">
        <f>VLOOKUP("H"&amp;TEXT(L1056,"0"),Punten!$A$1:$D$49,4,FALSE)</f>
        <v>0</v>
      </c>
      <c r="V1056" s="17">
        <f>VLOOKUP("F"&amp;TEXT(M1056,"0"),Punten!$A$1:$D$39,4,FALSE)</f>
        <v>0</v>
      </c>
      <c r="W1056" s="17">
        <f t="shared" si="52"/>
        <v>12</v>
      </c>
      <c r="X1056" s="17" t="str">
        <f t="shared" si="53"/>
        <v>43177B14</v>
      </c>
      <c r="Y1056" s="17" t="str">
        <f>VLOOKUP(A1056,'Klasse omschrijving'!$A$1:$B$44,2,FALSE)</f>
        <v>Boys 14 jaar</v>
      </c>
    </row>
    <row r="1057" spans="1:25" ht="14.4" x14ac:dyDescent="0.3">
      <c r="A1057" s="3" t="s">
        <v>38</v>
      </c>
      <c r="B1057" s="3">
        <v>52545</v>
      </c>
      <c r="C1057" s="3" t="s">
        <v>151</v>
      </c>
      <c r="D1057" s="3" t="s">
        <v>583</v>
      </c>
      <c r="E1057" s="18">
        <v>38237</v>
      </c>
      <c r="F1057" s="3" t="s">
        <v>75</v>
      </c>
      <c r="G1057" s="3">
        <v>6</v>
      </c>
      <c r="H1057" s="3">
        <v>5</v>
      </c>
      <c r="I1057" s="3">
        <v>5</v>
      </c>
      <c r="J1057" s="3"/>
      <c r="K1057" s="3"/>
      <c r="L1057" s="3"/>
      <c r="M1057" s="3"/>
      <c r="N1057" s="32">
        <v>43177</v>
      </c>
      <c r="O1057" s="16">
        <f t="shared" si="54"/>
        <v>16</v>
      </c>
      <c r="P1057" s="17">
        <f>COUNTIF($X:$X,X1057)</f>
        <v>38</v>
      </c>
      <c r="Q1057" s="17">
        <f>VLOOKUP("M"&amp;TEXT(G1057,"0"),Punten!$A$1:$D$40,4,FALSE)</f>
        <v>3</v>
      </c>
      <c r="R1057" s="17">
        <f>VLOOKUP("M"&amp;TEXT(H1057,"0"),Punten!$A$1:$D$40,4,FALSE)</f>
        <v>4</v>
      </c>
      <c r="S1057" s="17">
        <f>VLOOKUP("M"&amp;TEXT(I1057,"0"),Punten!$A$1:$D$40,4,FALSE)</f>
        <v>4</v>
      </c>
      <c r="T1057" s="17">
        <f>VLOOKUP("K"&amp;TEXT(K1057,"0"),Punten!$A$1:$D$40,4,FALSE)</f>
        <v>0</v>
      </c>
      <c r="U1057" s="17">
        <f>VLOOKUP("H"&amp;TEXT(L1057,"0"),Punten!$A$1:$D$49,4,FALSE)</f>
        <v>0</v>
      </c>
      <c r="V1057" s="17">
        <f>VLOOKUP("F"&amp;TEXT(M1057,"0"),Punten!$A$1:$D$39,4,FALSE)</f>
        <v>0</v>
      </c>
      <c r="W1057" s="17">
        <f t="shared" si="52"/>
        <v>11</v>
      </c>
      <c r="X1057" s="17" t="str">
        <f t="shared" si="53"/>
        <v>43177B14</v>
      </c>
      <c r="Y1057" s="17" t="str">
        <f>VLOOKUP(A1057,'Klasse omschrijving'!$A$1:$B$44,2,FALSE)</f>
        <v>Boys 14 jaar</v>
      </c>
    </row>
    <row r="1058" spans="1:25" ht="14.4" x14ac:dyDescent="0.3">
      <c r="A1058" s="3" t="s">
        <v>38</v>
      </c>
      <c r="B1058" s="3">
        <v>42545</v>
      </c>
      <c r="C1058" s="3" t="s">
        <v>131</v>
      </c>
      <c r="D1058" s="3" t="s">
        <v>675</v>
      </c>
      <c r="E1058" s="18">
        <v>38252</v>
      </c>
      <c r="F1058" s="3" t="s">
        <v>117</v>
      </c>
      <c r="G1058" s="3">
        <v>6</v>
      </c>
      <c r="H1058" s="3">
        <v>6</v>
      </c>
      <c r="I1058" s="3">
        <v>5</v>
      </c>
      <c r="J1058" s="3"/>
      <c r="K1058" s="3"/>
      <c r="L1058" s="3"/>
      <c r="M1058" s="3"/>
      <c r="N1058" s="32">
        <v>43177</v>
      </c>
      <c r="O1058" s="16">
        <f t="shared" si="54"/>
        <v>17</v>
      </c>
      <c r="P1058" s="17">
        <f>COUNTIF($X:$X,X1058)</f>
        <v>38</v>
      </c>
      <c r="Q1058" s="17">
        <f>VLOOKUP("M"&amp;TEXT(G1058,"0"),Punten!$A$1:$D$40,4,FALSE)</f>
        <v>3</v>
      </c>
      <c r="R1058" s="17">
        <f>VLOOKUP("M"&amp;TEXT(H1058,"0"),Punten!$A$1:$D$40,4,FALSE)</f>
        <v>3</v>
      </c>
      <c r="S1058" s="17">
        <f>VLOOKUP("M"&amp;TEXT(I1058,"0"),Punten!$A$1:$D$40,4,FALSE)</f>
        <v>4</v>
      </c>
      <c r="T1058" s="17">
        <f>VLOOKUP("K"&amp;TEXT(K1058,"0"),Punten!$A$1:$D$40,4,FALSE)</f>
        <v>0</v>
      </c>
      <c r="U1058" s="17">
        <f>VLOOKUP("H"&amp;TEXT(L1058,"0"),Punten!$A$1:$D$49,4,FALSE)</f>
        <v>0</v>
      </c>
      <c r="V1058" s="17">
        <f>VLOOKUP("F"&amp;TEXT(M1058,"0"),Punten!$A$1:$D$39,4,FALSE)</f>
        <v>0</v>
      </c>
      <c r="W1058" s="17">
        <f t="shared" si="52"/>
        <v>10</v>
      </c>
      <c r="X1058" s="17" t="str">
        <f t="shared" si="53"/>
        <v>43177B14</v>
      </c>
      <c r="Y1058" s="17" t="str">
        <f>VLOOKUP(A1058,'Klasse omschrijving'!$A$1:$B$44,2,FALSE)</f>
        <v>Boys 14 jaar</v>
      </c>
    </row>
    <row r="1059" spans="1:25" ht="14.4" x14ac:dyDescent="0.3">
      <c r="A1059" s="3" t="s">
        <v>38</v>
      </c>
      <c r="B1059" s="3">
        <v>3033</v>
      </c>
      <c r="C1059" s="3" t="s">
        <v>515</v>
      </c>
      <c r="D1059" s="3" t="s">
        <v>894</v>
      </c>
      <c r="E1059" s="18">
        <v>38111</v>
      </c>
      <c r="F1059" s="3" t="s">
        <v>478</v>
      </c>
      <c r="G1059" s="3">
        <v>5</v>
      </c>
      <c r="H1059" s="3">
        <v>4</v>
      </c>
      <c r="I1059" s="3">
        <v>6</v>
      </c>
      <c r="J1059" s="3"/>
      <c r="K1059" s="3"/>
      <c r="L1059" s="3"/>
      <c r="M1059" s="3"/>
      <c r="N1059" s="32">
        <v>43177</v>
      </c>
      <c r="O1059" s="16">
        <f t="shared" si="54"/>
        <v>15</v>
      </c>
      <c r="P1059" s="17">
        <f>COUNTIF($X:$X,X1059)</f>
        <v>38</v>
      </c>
      <c r="Q1059" s="17">
        <f>VLOOKUP("M"&amp;TEXT(G1059,"0"),Punten!$A$1:$D$40,4,FALSE)</f>
        <v>4</v>
      </c>
      <c r="R1059" s="17">
        <f>VLOOKUP("M"&amp;TEXT(H1059,"0"),Punten!$A$1:$D$40,4,FALSE)</f>
        <v>5</v>
      </c>
      <c r="S1059" s="17">
        <f>VLOOKUP("M"&amp;TEXT(I1059,"0"),Punten!$A$1:$D$40,4,FALSE)</f>
        <v>3</v>
      </c>
      <c r="T1059" s="17">
        <f>VLOOKUP("K"&amp;TEXT(K1059,"0"),Punten!$A$1:$D$40,4,FALSE)</f>
        <v>0</v>
      </c>
      <c r="U1059" s="17">
        <f>VLOOKUP("H"&amp;TEXT(L1059,"0"),Punten!$A$1:$D$49,4,FALSE)</f>
        <v>0</v>
      </c>
      <c r="V1059" s="17">
        <f>VLOOKUP("F"&amp;TEXT(M1059,"0"),Punten!$A$1:$D$39,4,FALSE)</f>
        <v>0</v>
      </c>
      <c r="W1059" s="17">
        <f t="shared" si="52"/>
        <v>12</v>
      </c>
      <c r="X1059" s="17" t="str">
        <f t="shared" si="53"/>
        <v>43177B14</v>
      </c>
      <c r="Y1059" s="17" t="str">
        <f>VLOOKUP(A1059,'Klasse omschrijving'!$A$1:$B$44,2,FALSE)</f>
        <v>Boys 14 jaar</v>
      </c>
    </row>
    <row r="1060" spans="1:25" ht="14.4" x14ac:dyDescent="0.3">
      <c r="A1060" s="3" t="s">
        <v>38</v>
      </c>
      <c r="B1060" s="3">
        <v>54911</v>
      </c>
      <c r="C1060" s="3" t="s">
        <v>124</v>
      </c>
      <c r="D1060" s="3" t="s">
        <v>234</v>
      </c>
      <c r="E1060" s="18">
        <v>38232</v>
      </c>
      <c r="F1060" s="3" t="s">
        <v>132</v>
      </c>
      <c r="G1060" s="3">
        <v>4</v>
      </c>
      <c r="H1060" s="3">
        <v>6</v>
      </c>
      <c r="I1060" s="3">
        <v>6</v>
      </c>
      <c r="J1060" s="3"/>
      <c r="K1060" s="3"/>
      <c r="L1060" s="3"/>
      <c r="M1060" s="3"/>
      <c r="N1060" s="32">
        <v>43177</v>
      </c>
      <c r="O1060" s="16">
        <f t="shared" si="54"/>
        <v>16</v>
      </c>
      <c r="P1060" s="17">
        <f>COUNTIF($X:$X,X1060)</f>
        <v>38</v>
      </c>
      <c r="Q1060" s="17">
        <f>VLOOKUP("M"&amp;TEXT(G1060,"0"),Punten!$A$1:$D$40,4,FALSE)</f>
        <v>5</v>
      </c>
      <c r="R1060" s="17">
        <f>VLOOKUP("M"&amp;TEXT(H1060,"0"),Punten!$A$1:$D$40,4,FALSE)</f>
        <v>3</v>
      </c>
      <c r="S1060" s="17">
        <f>VLOOKUP("M"&amp;TEXT(I1060,"0"),Punten!$A$1:$D$40,4,FALSE)</f>
        <v>3</v>
      </c>
      <c r="T1060" s="17">
        <f>VLOOKUP("K"&amp;TEXT(K1060,"0"),Punten!$A$1:$D$40,4,FALSE)</f>
        <v>0</v>
      </c>
      <c r="U1060" s="17">
        <f>VLOOKUP("H"&amp;TEXT(L1060,"0"),Punten!$A$1:$D$49,4,FALSE)</f>
        <v>0</v>
      </c>
      <c r="V1060" s="17">
        <f>VLOOKUP("F"&amp;TEXT(M1060,"0"),Punten!$A$1:$D$39,4,FALSE)</f>
        <v>0</v>
      </c>
      <c r="W1060" s="17">
        <f t="shared" si="52"/>
        <v>11</v>
      </c>
      <c r="X1060" s="17" t="str">
        <f t="shared" si="53"/>
        <v>43177B14</v>
      </c>
      <c r="Y1060" s="17" t="str">
        <f>VLOOKUP(A1060,'Klasse omschrijving'!$A$1:$B$44,2,FALSE)</f>
        <v>Boys 14 jaar</v>
      </c>
    </row>
    <row r="1061" spans="1:25" ht="14.4" x14ac:dyDescent="0.3">
      <c r="A1061" s="3" t="s">
        <v>38</v>
      </c>
      <c r="B1061" s="3">
        <v>47864</v>
      </c>
      <c r="C1061" s="3" t="s">
        <v>140</v>
      </c>
      <c r="D1061" s="3" t="s">
        <v>220</v>
      </c>
      <c r="E1061" s="18">
        <v>38304</v>
      </c>
      <c r="F1061" s="3" t="s">
        <v>71</v>
      </c>
      <c r="G1061" s="3">
        <v>6</v>
      </c>
      <c r="H1061" s="3">
        <v>6</v>
      </c>
      <c r="I1061" s="3">
        <v>6</v>
      </c>
      <c r="J1061" s="3"/>
      <c r="K1061" s="3"/>
      <c r="L1061" s="3"/>
      <c r="M1061" s="3"/>
      <c r="N1061" s="32">
        <v>43177</v>
      </c>
      <c r="O1061" s="16">
        <f t="shared" si="54"/>
        <v>18</v>
      </c>
      <c r="P1061" s="17">
        <f>COUNTIF($X:$X,X1061)</f>
        <v>38</v>
      </c>
      <c r="Q1061" s="17">
        <f>VLOOKUP("M"&amp;TEXT(G1061,"0"),Punten!$A$1:$D$40,4,FALSE)</f>
        <v>3</v>
      </c>
      <c r="R1061" s="17">
        <f>VLOOKUP("M"&amp;TEXT(H1061,"0"),Punten!$A$1:$D$40,4,FALSE)</f>
        <v>3</v>
      </c>
      <c r="S1061" s="17">
        <f>VLOOKUP("M"&amp;TEXT(I1061,"0"),Punten!$A$1:$D$40,4,FALSE)</f>
        <v>3</v>
      </c>
      <c r="T1061" s="17">
        <f>VLOOKUP("K"&amp;TEXT(K1061,"0"),Punten!$A$1:$D$40,4,FALSE)</f>
        <v>0</v>
      </c>
      <c r="U1061" s="17">
        <f>VLOOKUP("H"&amp;TEXT(L1061,"0"),Punten!$A$1:$D$49,4,FALSE)</f>
        <v>0</v>
      </c>
      <c r="V1061" s="17">
        <f>VLOOKUP("F"&amp;TEXT(M1061,"0"),Punten!$A$1:$D$39,4,FALSE)</f>
        <v>0</v>
      </c>
      <c r="W1061" s="17">
        <f t="shared" si="52"/>
        <v>9</v>
      </c>
      <c r="X1061" s="17" t="str">
        <f t="shared" si="53"/>
        <v>43177B14</v>
      </c>
      <c r="Y1061" s="17" t="str">
        <f>VLOOKUP(A1061,'Klasse omschrijving'!$A$1:$B$44,2,FALSE)</f>
        <v>Boys 14 jaar</v>
      </c>
    </row>
    <row r="1062" spans="1:25" ht="14.4" x14ac:dyDescent="0.3">
      <c r="A1062" s="3" t="s">
        <v>38</v>
      </c>
      <c r="B1062" s="3">
        <v>52089</v>
      </c>
      <c r="C1062" s="3" t="s">
        <v>507</v>
      </c>
      <c r="D1062" s="3" t="s">
        <v>1191</v>
      </c>
      <c r="E1062" s="18">
        <v>38254</v>
      </c>
      <c r="F1062" s="3" t="s">
        <v>136</v>
      </c>
      <c r="G1062" s="3">
        <v>6</v>
      </c>
      <c r="H1062" s="3">
        <v>6</v>
      </c>
      <c r="I1062" s="3">
        <v>6</v>
      </c>
      <c r="J1062" s="3"/>
      <c r="K1062" s="3"/>
      <c r="L1062" s="3"/>
      <c r="M1062" s="3"/>
      <c r="N1062" s="32">
        <v>43177</v>
      </c>
      <c r="O1062" s="16">
        <f t="shared" si="54"/>
        <v>18</v>
      </c>
      <c r="P1062" s="17">
        <f>COUNTIF($X:$X,X1062)</f>
        <v>38</v>
      </c>
      <c r="Q1062" s="17">
        <f>VLOOKUP("M"&amp;TEXT(G1062,"0"),Punten!$A$1:$D$40,4,FALSE)</f>
        <v>3</v>
      </c>
      <c r="R1062" s="17">
        <f>VLOOKUP("M"&amp;TEXT(H1062,"0"),Punten!$A$1:$D$40,4,FALSE)</f>
        <v>3</v>
      </c>
      <c r="S1062" s="17">
        <f>VLOOKUP("M"&amp;TEXT(I1062,"0"),Punten!$A$1:$D$40,4,FALSE)</f>
        <v>3</v>
      </c>
      <c r="T1062" s="17">
        <f>VLOOKUP("K"&amp;TEXT(K1062,"0"),Punten!$A$1:$D$40,4,FALSE)</f>
        <v>0</v>
      </c>
      <c r="U1062" s="17">
        <f>VLOOKUP("H"&amp;TEXT(L1062,"0"),Punten!$A$1:$D$49,4,FALSE)</f>
        <v>0</v>
      </c>
      <c r="V1062" s="17">
        <f>VLOOKUP("F"&amp;TEXT(M1062,"0"),Punten!$A$1:$D$39,4,FALSE)</f>
        <v>0</v>
      </c>
      <c r="W1062" s="17">
        <f t="shared" si="52"/>
        <v>9</v>
      </c>
      <c r="X1062" s="17" t="str">
        <f t="shared" si="53"/>
        <v>43177B14</v>
      </c>
      <c r="Y1062" s="17" t="str">
        <f>VLOOKUP(A1062,'Klasse omschrijving'!$A$1:$B$44,2,FALSE)</f>
        <v>Boys 14 jaar</v>
      </c>
    </row>
    <row r="1063" spans="1:25" ht="14.4" x14ac:dyDescent="0.3">
      <c r="A1063" s="3" t="s">
        <v>38</v>
      </c>
      <c r="B1063" s="3">
        <v>44164</v>
      </c>
      <c r="C1063" s="3" t="s">
        <v>70</v>
      </c>
      <c r="D1063" s="3" t="s">
        <v>1066</v>
      </c>
      <c r="E1063" s="18">
        <v>38311</v>
      </c>
      <c r="F1063" s="3" t="s">
        <v>106</v>
      </c>
      <c r="G1063" s="3">
        <v>7</v>
      </c>
      <c r="H1063" s="3">
        <v>6</v>
      </c>
      <c r="I1063" s="3">
        <v>6</v>
      </c>
      <c r="J1063" s="3"/>
      <c r="K1063" s="3"/>
      <c r="L1063" s="3"/>
      <c r="M1063" s="3"/>
      <c r="N1063" s="32">
        <v>43177</v>
      </c>
      <c r="O1063" s="16">
        <f t="shared" si="54"/>
        <v>19</v>
      </c>
      <c r="P1063" s="17">
        <f>COUNTIF($X:$X,X1063)</f>
        <v>38</v>
      </c>
      <c r="Q1063" s="17">
        <f>VLOOKUP("M"&amp;TEXT(G1063,"0"),Punten!$A$1:$D$40,4,FALSE)</f>
        <v>2</v>
      </c>
      <c r="R1063" s="17">
        <f>VLOOKUP("M"&amp;TEXT(H1063,"0"),Punten!$A$1:$D$40,4,FALSE)</f>
        <v>3</v>
      </c>
      <c r="S1063" s="17">
        <f>VLOOKUP("M"&amp;TEXT(I1063,"0"),Punten!$A$1:$D$40,4,FALSE)</f>
        <v>3</v>
      </c>
      <c r="T1063" s="17">
        <f>VLOOKUP("K"&amp;TEXT(K1063,"0"),Punten!$A$1:$D$40,4,FALSE)</f>
        <v>0</v>
      </c>
      <c r="U1063" s="17">
        <f>VLOOKUP("H"&amp;TEXT(L1063,"0"),Punten!$A$1:$D$49,4,FALSE)</f>
        <v>0</v>
      </c>
      <c r="V1063" s="17">
        <f>VLOOKUP("F"&amp;TEXT(M1063,"0"),Punten!$A$1:$D$39,4,FALSE)</f>
        <v>0</v>
      </c>
      <c r="W1063" s="17">
        <f t="shared" si="52"/>
        <v>8</v>
      </c>
      <c r="X1063" s="17" t="str">
        <f t="shared" si="53"/>
        <v>43177B14</v>
      </c>
      <c r="Y1063" s="17" t="str">
        <f>VLOOKUP(A1063,'Klasse omschrijving'!$A$1:$B$44,2,FALSE)</f>
        <v>Boys 14 jaar</v>
      </c>
    </row>
    <row r="1064" spans="1:25" ht="14.4" x14ac:dyDescent="0.3">
      <c r="A1064" s="3" t="s">
        <v>38</v>
      </c>
      <c r="B1064" s="3">
        <v>51430</v>
      </c>
      <c r="C1064" s="3" t="s">
        <v>67</v>
      </c>
      <c r="D1064" s="3" t="s">
        <v>226</v>
      </c>
      <c r="E1064" s="18">
        <v>38225</v>
      </c>
      <c r="F1064" s="3" t="s">
        <v>71</v>
      </c>
      <c r="G1064" s="3">
        <v>6</v>
      </c>
      <c r="H1064" s="3">
        <v>7</v>
      </c>
      <c r="I1064" s="3">
        <v>7</v>
      </c>
      <c r="J1064" s="3"/>
      <c r="K1064" s="3"/>
      <c r="L1064" s="3"/>
      <c r="M1064" s="3"/>
      <c r="N1064" s="32">
        <v>43177</v>
      </c>
      <c r="O1064" s="16">
        <f t="shared" si="54"/>
        <v>20</v>
      </c>
      <c r="P1064" s="17">
        <f>COUNTIF($X:$X,X1064)</f>
        <v>38</v>
      </c>
      <c r="Q1064" s="17">
        <f>VLOOKUP("M"&amp;TEXT(G1064,"0"),Punten!$A$1:$D$40,4,FALSE)</f>
        <v>3</v>
      </c>
      <c r="R1064" s="17">
        <f>VLOOKUP("M"&amp;TEXT(H1064,"0"),Punten!$A$1:$D$40,4,FALSE)</f>
        <v>2</v>
      </c>
      <c r="S1064" s="17">
        <f>VLOOKUP("M"&amp;TEXT(I1064,"0"),Punten!$A$1:$D$40,4,FALSE)</f>
        <v>2</v>
      </c>
      <c r="T1064" s="17">
        <f>VLOOKUP("K"&amp;TEXT(K1064,"0"),Punten!$A$1:$D$40,4,FALSE)</f>
        <v>0</v>
      </c>
      <c r="U1064" s="17">
        <f>VLOOKUP("H"&amp;TEXT(L1064,"0"),Punten!$A$1:$D$49,4,FALSE)</f>
        <v>0</v>
      </c>
      <c r="V1064" s="17">
        <f>VLOOKUP("F"&amp;TEXT(M1064,"0"),Punten!$A$1:$D$39,4,FALSE)</f>
        <v>0</v>
      </c>
      <c r="W1064" s="17">
        <f t="shared" si="52"/>
        <v>7</v>
      </c>
      <c r="X1064" s="17" t="str">
        <f t="shared" si="53"/>
        <v>43177B14</v>
      </c>
      <c r="Y1064" s="17" t="str">
        <f>VLOOKUP(A1064,'Klasse omschrijving'!$A$1:$B$44,2,FALSE)</f>
        <v>Boys 14 jaar</v>
      </c>
    </row>
    <row r="1065" spans="1:25" ht="14.4" x14ac:dyDescent="0.3">
      <c r="A1065" s="3" t="s">
        <v>38</v>
      </c>
      <c r="B1065" s="3">
        <v>1822</v>
      </c>
      <c r="C1065" s="3" t="s">
        <v>831</v>
      </c>
      <c r="D1065" s="3" t="s">
        <v>893</v>
      </c>
      <c r="E1065" s="18">
        <v>38148</v>
      </c>
      <c r="F1065" s="3" t="s">
        <v>78</v>
      </c>
      <c r="G1065" s="3">
        <v>7</v>
      </c>
      <c r="H1065" s="3">
        <v>7</v>
      </c>
      <c r="I1065" s="3">
        <v>7</v>
      </c>
      <c r="J1065" s="3"/>
      <c r="K1065" s="3"/>
      <c r="L1065" s="3"/>
      <c r="M1065" s="3"/>
      <c r="N1065" s="32">
        <v>43177</v>
      </c>
      <c r="O1065" s="16">
        <f t="shared" si="54"/>
        <v>21</v>
      </c>
      <c r="P1065" s="17">
        <f>COUNTIF($X:$X,X1065)</f>
        <v>38</v>
      </c>
      <c r="Q1065" s="17">
        <f>VLOOKUP("M"&amp;TEXT(G1065,"0"),Punten!$A$1:$D$40,4,FALSE)</f>
        <v>2</v>
      </c>
      <c r="R1065" s="17">
        <f>VLOOKUP("M"&amp;TEXT(H1065,"0"),Punten!$A$1:$D$40,4,FALSE)</f>
        <v>2</v>
      </c>
      <c r="S1065" s="17">
        <f>VLOOKUP("M"&amp;TEXT(I1065,"0"),Punten!$A$1:$D$40,4,FALSE)</f>
        <v>2</v>
      </c>
      <c r="T1065" s="17">
        <f>VLOOKUP("K"&amp;TEXT(K1065,"0"),Punten!$A$1:$D$40,4,FALSE)</f>
        <v>0</v>
      </c>
      <c r="U1065" s="17">
        <f>VLOOKUP("H"&amp;TEXT(L1065,"0"),Punten!$A$1:$D$49,4,FALSE)</f>
        <v>0</v>
      </c>
      <c r="V1065" s="17">
        <f>VLOOKUP("F"&amp;TEXT(M1065,"0"),Punten!$A$1:$D$39,4,FALSE)</f>
        <v>0</v>
      </c>
      <c r="W1065" s="17">
        <f t="shared" si="52"/>
        <v>6</v>
      </c>
      <c r="X1065" s="17" t="str">
        <f t="shared" si="53"/>
        <v>43177B14</v>
      </c>
      <c r="Y1065" s="17" t="str">
        <f>VLOOKUP(A1065,'Klasse omschrijving'!$A$1:$B$44,2,FALSE)</f>
        <v>Boys 14 jaar</v>
      </c>
    </row>
    <row r="1066" spans="1:25" ht="14.4" x14ac:dyDescent="0.3">
      <c r="A1066" s="3" t="s">
        <v>38</v>
      </c>
      <c r="B1066" s="3">
        <v>42112</v>
      </c>
      <c r="C1066" s="3" t="s">
        <v>739</v>
      </c>
      <c r="D1066" s="3" t="s">
        <v>219</v>
      </c>
      <c r="E1066" s="18">
        <v>38297</v>
      </c>
      <c r="F1066" s="3" t="s">
        <v>71</v>
      </c>
      <c r="G1066" s="3">
        <v>7</v>
      </c>
      <c r="H1066" s="3">
        <v>7</v>
      </c>
      <c r="I1066" s="3">
        <v>7</v>
      </c>
      <c r="J1066" s="3"/>
      <c r="K1066" s="3"/>
      <c r="L1066" s="3"/>
      <c r="M1066" s="3"/>
      <c r="N1066" s="32">
        <v>43177</v>
      </c>
      <c r="O1066" s="16">
        <f t="shared" si="54"/>
        <v>21</v>
      </c>
      <c r="P1066" s="17">
        <f>COUNTIF($X:$X,X1066)</f>
        <v>38</v>
      </c>
      <c r="Q1066" s="17">
        <f>VLOOKUP("M"&amp;TEXT(G1066,"0"),Punten!$A$1:$D$40,4,FALSE)</f>
        <v>2</v>
      </c>
      <c r="R1066" s="17">
        <f>VLOOKUP("M"&amp;TEXT(H1066,"0"),Punten!$A$1:$D$40,4,FALSE)</f>
        <v>2</v>
      </c>
      <c r="S1066" s="17">
        <f>VLOOKUP("M"&amp;TEXT(I1066,"0"),Punten!$A$1:$D$40,4,FALSE)</f>
        <v>2</v>
      </c>
      <c r="T1066" s="17">
        <f>VLOOKUP("K"&amp;TEXT(K1066,"0"),Punten!$A$1:$D$40,4,FALSE)</f>
        <v>0</v>
      </c>
      <c r="U1066" s="17">
        <f>VLOOKUP("H"&amp;TEXT(L1066,"0"),Punten!$A$1:$D$49,4,FALSE)</f>
        <v>0</v>
      </c>
      <c r="V1066" s="17">
        <f>VLOOKUP("F"&amp;TEXT(M1066,"0"),Punten!$A$1:$D$39,4,FALSE)</f>
        <v>0</v>
      </c>
      <c r="W1066" s="17">
        <f t="shared" si="52"/>
        <v>6</v>
      </c>
      <c r="X1066" s="17" t="str">
        <f t="shared" si="53"/>
        <v>43177B14</v>
      </c>
      <c r="Y1066" s="17" t="str">
        <f>VLOOKUP(A1066,'Klasse omschrijving'!$A$1:$B$44,2,FALSE)</f>
        <v>Boys 14 jaar</v>
      </c>
    </row>
    <row r="1067" spans="1:25" ht="14.4" x14ac:dyDescent="0.3">
      <c r="A1067" s="3" t="s">
        <v>38</v>
      </c>
      <c r="B1067" s="3">
        <v>100</v>
      </c>
      <c r="C1067" s="3" t="s">
        <v>311</v>
      </c>
      <c r="D1067" s="3" t="s">
        <v>857</v>
      </c>
      <c r="E1067" s="18">
        <v>37992</v>
      </c>
      <c r="F1067" s="3" t="s">
        <v>424</v>
      </c>
      <c r="G1067" s="3">
        <v>7</v>
      </c>
      <c r="H1067" s="3">
        <v>8</v>
      </c>
      <c r="I1067" s="3">
        <v>7</v>
      </c>
      <c r="J1067" s="3"/>
      <c r="K1067" s="3"/>
      <c r="L1067" s="3"/>
      <c r="M1067" s="3"/>
      <c r="N1067" s="32">
        <v>43177</v>
      </c>
      <c r="O1067" s="16">
        <f t="shared" si="54"/>
        <v>22</v>
      </c>
      <c r="P1067" s="17">
        <f>COUNTIF($X:$X,X1067)</f>
        <v>38</v>
      </c>
      <c r="Q1067" s="17">
        <f>VLOOKUP("M"&amp;TEXT(G1067,"0"),Punten!$A$1:$D$40,4,FALSE)</f>
        <v>2</v>
      </c>
      <c r="R1067" s="17">
        <f>VLOOKUP("M"&amp;TEXT(H1067,"0"),Punten!$A$1:$D$40,4,FALSE)</f>
        <v>1</v>
      </c>
      <c r="S1067" s="17">
        <f>VLOOKUP("M"&amp;TEXT(I1067,"0"),Punten!$A$1:$D$40,4,FALSE)</f>
        <v>2</v>
      </c>
      <c r="T1067" s="17">
        <f>VLOOKUP("K"&amp;TEXT(K1067,"0"),Punten!$A$1:$D$40,4,FALSE)</f>
        <v>0</v>
      </c>
      <c r="U1067" s="17">
        <f>VLOOKUP("H"&amp;TEXT(L1067,"0"),Punten!$A$1:$D$49,4,FALSE)</f>
        <v>0</v>
      </c>
      <c r="V1067" s="17">
        <f>VLOOKUP("F"&amp;TEXT(M1067,"0"),Punten!$A$1:$D$39,4,FALSE)</f>
        <v>0</v>
      </c>
      <c r="W1067" s="17">
        <f t="shared" si="52"/>
        <v>5</v>
      </c>
      <c r="X1067" s="17" t="str">
        <f t="shared" si="53"/>
        <v>43177B14</v>
      </c>
      <c r="Y1067" s="17" t="str">
        <f>VLOOKUP(A1067,'Klasse omschrijving'!$A$1:$B$44,2,FALSE)</f>
        <v>Boys 14 jaar</v>
      </c>
    </row>
    <row r="1068" spans="1:25" ht="14.4" x14ac:dyDescent="0.3">
      <c r="A1068" s="3" t="s">
        <v>38</v>
      </c>
      <c r="B1068" s="3">
        <v>51341</v>
      </c>
      <c r="C1068" s="3" t="s">
        <v>119</v>
      </c>
      <c r="D1068" s="3" t="s">
        <v>923</v>
      </c>
      <c r="E1068" s="18">
        <v>38099</v>
      </c>
      <c r="F1068" s="3" t="s">
        <v>84</v>
      </c>
      <c r="G1068" s="3">
        <v>7</v>
      </c>
      <c r="H1068" s="3">
        <v>8</v>
      </c>
      <c r="I1068" s="3">
        <v>7</v>
      </c>
      <c r="J1068" s="3"/>
      <c r="K1068" s="3"/>
      <c r="L1068" s="3"/>
      <c r="M1068" s="3"/>
      <c r="N1068" s="32">
        <v>43177</v>
      </c>
      <c r="O1068" s="16">
        <f t="shared" si="54"/>
        <v>22</v>
      </c>
      <c r="P1068" s="17">
        <f>COUNTIF($X:$X,X1068)</f>
        <v>38</v>
      </c>
      <c r="Q1068" s="17">
        <f>VLOOKUP("M"&amp;TEXT(G1068,"0"),Punten!$A$1:$D$40,4,FALSE)</f>
        <v>2</v>
      </c>
      <c r="R1068" s="17">
        <f>VLOOKUP("M"&amp;TEXT(H1068,"0"),Punten!$A$1:$D$40,4,FALSE)</f>
        <v>1</v>
      </c>
      <c r="S1068" s="17">
        <f>VLOOKUP("M"&amp;TEXT(I1068,"0"),Punten!$A$1:$D$40,4,FALSE)</f>
        <v>2</v>
      </c>
      <c r="T1068" s="17">
        <f>VLOOKUP("K"&amp;TEXT(K1068,"0"),Punten!$A$1:$D$40,4,FALSE)</f>
        <v>0</v>
      </c>
      <c r="U1068" s="17">
        <f>VLOOKUP("H"&amp;TEXT(L1068,"0"),Punten!$A$1:$D$49,4,FALSE)</f>
        <v>0</v>
      </c>
      <c r="V1068" s="17">
        <f>VLOOKUP("F"&amp;TEXT(M1068,"0"),Punten!$A$1:$D$39,4,FALSE)</f>
        <v>0</v>
      </c>
      <c r="W1068" s="17">
        <f t="shared" si="52"/>
        <v>5</v>
      </c>
      <c r="X1068" s="17" t="str">
        <f t="shared" si="53"/>
        <v>43177B14</v>
      </c>
      <c r="Y1068" s="17" t="str">
        <f>VLOOKUP(A1068,'Klasse omschrijving'!$A$1:$B$44,2,FALSE)</f>
        <v>Boys 14 jaar</v>
      </c>
    </row>
    <row r="1069" spans="1:25" ht="14.4" x14ac:dyDescent="0.3">
      <c r="A1069" s="3" t="s">
        <v>38</v>
      </c>
      <c r="B1069" s="3">
        <v>1712</v>
      </c>
      <c r="C1069" s="3" t="s">
        <v>290</v>
      </c>
      <c r="D1069" s="3" t="s">
        <v>746</v>
      </c>
      <c r="E1069" s="18">
        <v>38041</v>
      </c>
      <c r="F1069" s="3" t="s">
        <v>424</v>
      </c>
      <c r="G1069" s="3">
        <v>8</v>
      </c>
      <c r="H1069" s="3">
        <v>7</v>
      </c>
      <c r="I1069" s="3">
        <v>8</v>
      </c>
      <c r="J1069" s="3"/>
      <c r="K1069" s="3"/>
      <c r="L1069" s="3"/>
      <c r="M1069" s="3"/>
      <c r="N1069" s="32">
        <v>43177</v>
      </c>
      <c r="O1069" s="16">
        <f t="shared" si="54"/>
        <v>23</v>
      </c>
      <c r="P1069" s="17">
        <f>COUNTIF($X:$X,X1069)</f>
        <v>38</v>
      </c>
      <c r="Q1069" s="17">
        <f>VLOOKUP("M"&amp;TEXT(G1069,"0"),Punten!$A$1:$D$40,4,FALSE)</f>
        <v>1</v>
      </c>
      <c r="R1069" s="17">
        <f>VLOOKUP("M"&amp;TEXT(H1069,"0"),Punten!$A$1:$D$40,4,FALSE)</f>
        <v>2</v>
      </c>
      <c r="S1069" s="17">
        <f>VLOOKUP("M"&amp;TEXT(I1069,"0"),Punten!$A$1:$D$40,4,FALSE)</f>
        <v>1</v>
      </c>
      <c r="T1069" s="17">
        <f>VLOOKUP("K"&amp;TEXT(K1069,"0"),Punten!$A$1:$D$40,4,FALSE)</f>
        <v>0</v>
      </c>
      <c r="U1069" s="17">
        <f>VLOOKUP("H"&amp;TEXT(L1069,"0"),Punten!$A$1:$D$49,4,FALSE)</f>
        <v>0</v>
      </c>
      <c r="V1069" s="17">
        <f>VLOOKUP("F"&amp;TEXT(M1069,"0"),Punten!$A$1:$D$39,4,FALSE)</f>
        <v>0</v>
      </c>
      <c r="W1069" s="17">
        <f t="shared" si="52"/>
        <v>4</v>
      </c>
      <c r="X1069" s="17" t="str">
        <f t="shared" si="53"/>
        <v>43177B14</v>
      </c>
      <c r="Y1069" s="17" t="str">
        <f>VLOOKUP(A1069,'Klasse omschrijving'!$A$1:$B$44,2,FALSE)</f>
        <v>Boys 14 jaar</v>
      </c>
    </row>
    <row r="1070" spans="1:25" ht="14.4" x14ac:dyDescent="0.3">
      <c r="A1070" s="3" t="s">
        <v>38</v>
      </c>
      <c r="B1070" s="3">
        <v>46380</v>
      </c>
      <c r="C1070" s="3" t="s">
        <v>137</v>
      </c>
      <c r="D1070" s="3" t="s">
        <v>224</v>
      </c>
      <c r="E1070" s="18">
        <v>38285</v>
      </c>
      <c r="F1070" s="3" t="s">
        <v>86</v>
      </c>
      <c r="G1070" s="3">
        <v>8</v>
      </c>
      <c r="H1070" s="3">
        <v>7</v>
      </c>
      <c r="I1070" s="3">
        <v>8</v>
      </c>
      <c r="J1070" s="3"/>
      <c r="K1070" s="3"/>
      <c r="L1070" s="3"/>
      <c r="M1070" s="3"/>
      <c r="N1070" s="32">
        <v>43177</v>
      </c>
      <c r="O1070" s="16">
        <f t="shared" si="54"/>
        <v>23</v>
      </c>
      <c r="P1070" s="17">
        <f>COUNTIF($X:$X,X1070)</f>
        <v>38</v>
      </c>
      <c r="Q1070" s="17">
        <f>VLOOKUP("M"&amp;TEXT(G1070,"0"),Punten!$A$1:$D$40,4,FALSE)</f>
        <v>1</v>
      </c>
      <c r="R1070" s="17">
        <f>VLOOKUP("M"&amp;TEXT(H1070,"0"),Punten!$A$1:$D$40,4,FALSE)</f>
        <v>2</v>
      </c>
      <c r="S1070" s="17">
        <f>VLOOKUP("M"&amp;TEXT(I1070,"0"),Punten!$A$1:$D$40,4,FALSE)</f>
        <v>1</v>
      </c>
      <c r="T1070" s="17">
        <f>VLOOKUP("K"&amp;TEXT(K1070,"0"),Punten!$A$1:$D$40,4,FALSE)</f>
        <v>0</v>
      </c>
      <c r="U1070" s="17">
        <f>VLOOKUP("H"&amp;TEXT(L1070,"0"),Punten!$A$1:$D$49,4,FALSE)</f>
        <v>0</v>
      </c>
      <c r="V1070" s="17">
        <f>VLOOKUP("F"&amp;TEXT(M1070,"0"),Punten!$A$1:$D$39,4,FALSE)</f>
        <v>0</v>
      </c>
      <c r="W1070" s="17">
        <f t="shared" si="52"/>
        <v>4</v>
      </c>
      <c r="X1070" s="17" t="str">
        <f t="shared" si="53"/>
        <v>43177B14</v>
      </c>
      <c r="Y1070" s="17" t="str">
        <f>VLOOKUP(A1070,'Klasse omschrijving'!$A$1:$B$44,2,FALSE)</f>
        <v>Boys 14 jaar</v>
      </c>
    </row>
    <row r="1071" spans="1:25" ht="14.4" x14ac:dyDescent="0.3">
      <c r="A1071" s="3" t="s">
        <v>38</v>
      </c>
      <c r="B1071" s="3">
        <v>45021</v>
      </c>
      <c r="C1071" s="3" t="s">
        <v>159</v>
      </c>
      <c r="D1071" s="3" t="s">
        <v>213</v>
      </c>
      <c r="E1071" s="18">
        <v>38182</v>
      </c>
      <c r="F1071" s="3" t="s">
        <v>75</v>
      </c>
      <c r="G1071" s="3">
        <v>8</v>
      </c>
      <c r="H1071" s="3">
        <v>8</v>
      </c>
      <c r="I1071" s="3">
        <v>8</v>
      </c>
      <c r="J1071" s="3"/>
      <c r="K1071" s="3"/>
      <c r="L1071" s="3"/>
      <c r="M1071" s="3"/>
      <c r="N1071" s="32">
        <v>43177</v>
      </c>
      <c r="O1071" s="16">
        <f t="shared" si="54"/>
        <v>24</v>
      </c>
      <c r="P1071" s="17">
        <f>COUNTIF($X:$X,X1071)</f>
        <v>38</v>
      </c>
      <c r="Q1071" s="17">
        <f>VLOOKUP("M"&amp;TEXT(G1071,"0"),Punten!$A$1:$D$40,4,FALSE)</f>
        <v>1</v>
      </c>
      <c r="R1071" s="17">
        <f>VLOOKUP("M"&amp;TEXT(H1071,"0"),Punten!$A$1:$D$40,4,FALSE)</f>
        <v>1</v>
      </c>
      <c r="S1071" s="17">
        <f>VLOOKUP("M"&amp;TEXT(I1071,"0"),Punten!$A$1:$D$40,4,FALSE)</f>
        <v>1</v>
      </c>
      <c r="T1071" s="17">
        <f>VLOOKUP("K"&amp;TEXT(K1071,"0"),Punten!$A$1:$D$40,4,FALSE)</f>
        <v>0</v>
      </c>
      <c r="U1071" s="17">
        <f>VLOOKUP("H"&amp;TEXT(L1071,"0"),Punten!$A$1:$D$49,4,FALSE)</f>
        <v>0</v>
      </c>
      <c r="V1071" s="17">
        <f>VLOOKUP("F"&amp;TEXT(M1071,"0"),Punten!$A$1:$D$39,4,FALSE)</f>
        <v>0</v>
      </c>
      <c r="W1071" s="17">
        <f t="shared" si="52"/>
        <v>3</v>
      </c>
      <c r="X1071" s="17" t="str">
        <f t="shared" si="53"/>
        <v>43177B14</v>
      </c>
      <c r="Y1071" s="17" t="str">
        <f>VLOOKUP(A1071,'Klasse omschrijving'!$A$1:$B$44,2,FALSE)</f>
        <v>Boys 14 jaar</v>
      </c>
    </row>
    <row r="1072" spans="1:25" ht="14.4" x14ac:dyDescent="0.3">
      <c r="A1072" s="3" t="s">
        <v>39</v>
      </c>
      <c r="B1072" s="3">
        <v>46998</v>
      </c>
      <c r="C1072" s="3" t="s">
        <v>164</v>
      </c>
      <c r="D1072" s="3" t="s">
        <v>255</v>
      </c>
      <c r="E1072" s="18">
        <v>37640</v>
      </c>
      <c r="F1072" s="3" t="s">
        <v>206</v>
      </c>
      <c r="G1072" s="3">
        <v>1</v>
      </c>
      <c r="H1072" s="3">
        <v>1</v>
      </c>
      <c r="I1072" s="3">
        <v>1</v>
      </c>
      <c r="J1072" s="3"/>
      <c r="K1072" s="3">
        <v>1</v>
      </c>
      <c r="L1072" s="3">
        <v>2</v>
      </c>
      <c r="M1072" s="3">
        <v>1</v>
      </c>
      <c r="N1072" s="32">
        <v>43177</v>
      </c>
      <c r="O1072" s="16">
        <f t="shared" si="54"/>
        <v>3</v>
      </c>
      <c r="P1072" s="17">
        <f>COUNTIF($X:$X,X1072)</f>
        <v>46</v>
      </c>
      <c r="Q1072" s="17">
        <f>VLOOKUP("M"&amp;TEXT(G1072,"0"),Punten!$A$1:$D$40,4,FALSE)</f>
        <v>8</v>
      </c>
      <c r="R1072" s="17">
        <f>VLOOKUP("M"&amp;TEXT(H1072,"0"),Punten!$A$1:$D$40,4,FALSE)</f>
        <v>8</v>
      </c>
      <c r="S1072" s="17">
        <f>VLOOKUP("M"&amp;TEXT(I1072,"0"),Punten!$A$1:$D$40,4,FALSE)</f>
        <v>8</v>
      </c>
      <c r="T1072" s="17">
        <f>VLOOKUP("K"&amp;TEXT(K1072,"0"),Punten!$A$1:$D$40,4,FALSE)</f>
        <v>5</v>
      </c>
      <c r="U1072" s="17">
        <f>VLOOKUP("H"&amp;TEXT(L1072,"0"),Punten!$A$1:$D$49,4,FALSE)</f>
        <v>5</v>
      </c>
      <c r="V1072" s="17">
        <f>VLOOKUP("F"&amp;TEXT(M1072,"0"),Punten!$A$1:$D$39,4,FALSE)</f>
        <v>50</v>
      </c>
      <c r="W1072" s="17">
        <f t="shared" si="52"/>
        <v>84</v>
      </c>
      <c r="X1072" s="17" t="str">
        <f t="shared" si="53"/>
        <v>43177B15</v>
      </c>
      <c r="Y1072" s="17" t="str">
        <f>VLOOKUP(A1072,'Klasse omschrijving'!$A$1:$B$44,2,FALSE)</f>
        <v>Boys 15/16 jaar</v>
      </c>
    </row>
    <row r="1073" spans="1:25" ht="14.4" x14ac:dyDescent="0.3">
      <c r="A1073" s="3" t="s">
        <v>39</v>
      </c>
      <c r="B1073" s="3">
        <v>42598</v>
      </c>
      <c r="C1073" s="3" t="s">
        <v>238</v>
      </c>
      <c r="D1073" s="3" t="s">
        <v>588</v>
      </c>
      <c r="E1073" s="18">
        <v>37284</v>
      </c>
      <c r="F1073" s="3" t="s">
        <v>1034</v>
      </c>
      <c r="G1073" s="3">
        <v>1</v>
      </c>
      <c r="H1073" s="3">
        <v>2</v>
      </c>
      <c r="I1073" s="3">
        <v>1</v>
      </c>
      <c r="J1073" s="3"/>
      <c r="K1073" s="3">
        <v>2</v>
      </c>
      <c r="L1073" s="3">
        <v>1</v>
      </c>
      <c r="M1073" s="3">
        <v>2</v>
      </c>
      <c r="N1073" s="32">
        <v>43177</v>
      </c>
      <c r="O1073" s="16">
        <f t="shared" si="54"/>
        <v>4</v>
      </c>
      <c r="P1073" s="17">
        <f>COUNTIF($X:$X,X1073)</f>
        <v>46</v>
      </c>
      <c r="Q1073" s="17">
        <f>VLOOKUP("M"&amp;TEXT(G1073,"0"),Punten!$A$1:$D$40,4,FALSE)</f>
        <v>8</v>
      </c>
      <c r="R1073" s="17">
        <f>VLOOKUP("M"&amp;TEXT(H1073,"0"),Punten!$A$1:$D$40,4,FALSE)</f>
        <v>7</v>
      </c>
      <c r="S1073" s="17">
        <f>VLOOKUP("M"&amp;TEXT(I1073,"0"),Punten!$A$1:$D$40,4,FALSE)</f>
        <v>8</v>
      </c>
      <c r="T1073" s="17">
        <f>VLOOKUP("K"&amp;TEXT(K1073,"0"),Punten!$A$1:$D$40,4,FALSE)</f>
        <v>5</v>
      </c>
      <c r="U1073" s="17">
        <f>VLOOKUP("H"&amp;TEXT(L1073,"0"),Punten!$A$1:$D$49,4,FALSE)</f>
        <v>5</v>
      </c>
      <c r="V1073" s="17">
        <f>VLOOKUP("F"&amp;TEXT(M1073,"0"),Punten!$A$1:$D$39,4,FALSE)</f>
        <v>30</v>
      </c>
      <c r="W1073" s="17">
        <f t="shared" si="52"/>
        <v>63</v>
      </c>
      <c r="X1073" s="17" t="str">
        <f t="shared" si="53"/>
        <v>43177B15</v>
      </c>
      <c r="Y1073" s="17" t="str">
        <f>VLOOKUP(A1073,'Klasse omschrijving'!$A$1:$B$44,2,FALSE)</f>
        <v>Boys 15/16 jaar</v>
      </c>
    </row>
    <row r="1074" spans="1:25" ht="14.4" x14ac:dyDescent="0.3">
      <c r="A1074" s="3" t="s">
        <v>39</v>
      </c>
      <c r="B1074" s="3">
        <v>50538</v>
      </c>
      <c r="C1074" s="3" t="s">
        <v>745</v>
      </c>
      <c r="D1074" s="3" t="s">
        <v>288</v>
      </c>
      <c r="E1074" s="18">
        <v>37307</v>
      </c>
      <c r="F1074" s="3" t="s">
        <v>1040</v>
      </c>
      <c r="G1074" s="3">
        <v>1</v>
      </c>
      <c r="H1074" s="3">
        <v>1</v>
      </c>
      <c r="I1074" s="3">
        <v>1</v>
      </c>
      <c r="J1074" s="3"/>
      <c r="K1074" s="3">
        <v>1</v>
      </c>
      <c r="L1074" s="3">
        <v>1</v>
      </c>
      <c r="M1074" s="3">
        <v>3</v>
      </c>
      <c r="N1074" s="32">
        <v>43177</v>
      </c>
      <c r="O1074" s="16">
        <f t="shared" si="54"/>
        <v>3</v>
      </c>
      <c r="P1074" s="17">
        <f>COUNTIF($X:$X,X1074)</f>
        <v>46</v>
      </c>
      <c r="Q1074" s="17">
        <f>VLOOKUP("M"&amp;TEXT(G1074,"0"),Punten!$A$1:$D$40,4,FALSE)</f>
        <v>8</v>
      </c>
      <c r="R1074" s="17">
        <f>VLOOKUP("M"&amp;TEXT(H1074,"0"),Punten!$A$1:$D$40,4,FALSE)</f>
        <v>8</v>
      </c>
      <c r="S1074" s="17">
        <f>VLOOKUP("M"&amp;TEXT(I1074,"0"),Punten!$A$1:$D$40,4,FALSE)</f>
        <v>8</v>
      </c>
      <c r="T1074" s="17">
        <f>VLOOKUP("K"&amp;TEXT(K1074,"0"),Punten!$A$1:$D$40,4,FALSE)</f>
        <v>5</v>
      </c>
      <c r="U1074" s="17">
        <f>VLOOKUP("H"&amp;TEXT(L1074,"0"),Punten!$A$1:$D$49,4,FALSE)</f>
        <v>5</v>
      </c>
      <c r="V1074" s="17">
        <f>VLOOKUP("F"&amp;TEXT(M1074,"0"),Punten!$A$1:$D$39,4,FALSE)</f>
        <v>25</v>
      </c>
      <c r="W1074" s="17">
        <f t="shared" si="52"/>
        <v>59</v>
      </c>
      <c r="X1074" s="17" t="str">
        <f t="shared" si="53"/>
        <v>43177B15</v>
      </c>
      <c r="Y1074" s="17" t="str">
        <f>VLOOKUP(A1074,'Klasse omschrijving'!$A$1:$B$44,2,FALSE)</f>
        <v>Boys 15/16 jaar</v>
      </c>
    </row>
    <row r="1075" spans="1:25" ht="14.4" x14ac:dyDescent="0.3">
      <c r="A1075" s="3" t="s">
        <v>39</v>
      </c>
      <c r="B1075" s="3">
        <v>53722</v>
      </c>
      <c r="C1075" s="3" t="s">
        <v>1067</v>
      </c>
      <c r="D1075" s="3" t="s">
        <v>283</v>
      </c>
      <c r="E1075" s="18">
        <v>37259</v>
      </c>
      <c r="F1075" s="3" t="s">
        <v>202</v>
      </c>
      <c r="G1075" s="3">
        <v>1</v>
      </c>
      <c r="H1075" s="3">
        <v>1</v>
      </c>
      <c r="I1075" s="3">
        <v>1</v>
      </c>
      <c r="J1075" s="3"/>
      <c r="K1075" s="3">
        <v>2</v>
      </c>
      <c r="L1075" s="3">
        <v>3</v>
      </c>
      <c r="M1075" s="3">
        <v>4</v>
      </c>
      <c r="N1075" s="32">
        <v>43177</v>
      </c>
      <c r="O1075" s="16">
        <f t="shared" si="54"/>
        <v>3</v>
      </c>
      <c r="P1075" s="17">
        <f>COUNTIF($X:$X,X1075)</f>
        <v>46</v>
      </c>
      <c r="Q1075" s="17">
        <f>VLOOKUP("M"&amp;TEXT(G1075,"0"),Punten!$A$1:$D$40,4,FALSE)</f>
        <v>8</v>
      </c>
      <c r="R1075" s="17">
        <f>VLOOKUP("M"&amp;TEXT(H1075,"0"),Punten!$A$1:$D$40,4,FALSE)</f>
        <v>8</v>
      </c>
      <c r="S1075" s="17">
        <f>VLOOKUP("M"&amp;TEXT(I1075,"0"),Punten!$A$1:$D$40,4,FALSE)</f>
        <v>8</v>
      </c>
      <c r="T1075" s="17">
        <f>VLOOKUP("K"&amp;TEXT(K1075,"0"),Punten!$A$1:$D$40,4,FALSE)</f>
        <v>5</v>
      </c>
      <c r="U1075" s="17">
        <f>VLOOKUP("H"&amp;TEXT(L1075,"0"),Punten!$A$1:$D$49,4,FALSE)</f>
        <v>5</v>
      </c>
      <c r="V1075" s="17">
        <f>VLOOKUP("F"&amp;TEXT(M1075,"0"),Punten!$A$1:$D$39,4,FALSE)</f>
        <v>20</v>
      </c>
      <c r="W1075" s="17">
        <f t="shared" si="52"/>
        <v>54</v>
      </c>
      <c r="X1075" s="17" t="str">
        <f t="shared" si="53"/>
        <v>43177B15</v>
      </c>
      <c r="Y1075" s="17" t="str">
        <f>VLOOKUP(A1075,'Klasse omschrijving'!$A$1:$B$44,2,FALSE)</f>
        <v>Boys 15/16 jaar</v>
      </c>
    </row>
    <row r="1076" spans="1:25" ht="14.4" x14ac:dyDescent="0.3">
      <c r="A1076" s="3" t="s">
        <v>39</v>
      </c>
      <c r="B1076" s="3">
        <v>52580</v>
      </c>
      <c r="C1076" s="3" t="s">
        <v>1069</v>
      </c>
      <c r="D1076" s="3" t="s">
        <v>270</v>
      </c>
      <c r="E1076" s="18">
        <v>37534</v>
      </c>
      <c r="F1076" s="3" t="s">
        <v>233</v>
      </c>
      <c r="G1076" s="3">
        <v>2</v>
      </c>
      <c r="H1076" s="3">
        <v>2</v>
      </c>
      <c r="I1076" s="3">
        <v>2</v>
      </c>
      <c r="J1076" s="3"/>
      <c r="K1076" s="3">
        <v>3</v>
      </c>
      <c r="L1076" s="3">
        <v>4</v>
      </c>
      <c r="M1076" s="3">
        <v>5</v>
      </c>
      <c r="N1076" s="32">
        <v>43177</v>
      </c>
      <c r="O1076" s="16">
        <f t="shared" si="54"/>
        <v>6</v>
      </c>
      <c r="P1076" s="17">
        <f>COUNTIF($X:$X,X1076)</f>
        <v>46</v>
      </c>
      <c r="Q1076" s="17">
        <f>VLOOKUP("M"&amp;TEXT(G1076,"0"),Punten!$A$1:$D$40,4,FALSE)</f>
        <v>7</v>
      </c>
      <c r="R1076" s="17">
        <f>VLOOKUP("M"&amp;TEXT(H1076,"0"),Punten!$A$1:$D$40,4,FALSE)</f>
        <v>7</v>
      </c>
      <c r="S1076" s="17">
        <f>VLOOKUP("M"&amp;TEXT(I1076,"0"),Punten!$A$1:$D$40,4,FALSE)</f>
        <v>7</v>
      </c>
      <c r="T1076" s="17">
        <f>VLOOKUP("K"&amp;TEXT(K1076,"0"),Punten!$A$1:$D$40,4,FALSE)</f>
        <v>5</v>
      </c>
      <c r="U1076" s="17">
        <f>VLOOKUP("H"&amp;TEXT(L1076,"0"),Punten!$A$1:$D$49,4,FALSE)</f>
        <v>5</v>
      </c>
      <c r="V1076" s="17">
        <f>VLOOKUP("F"&amp;TEXT(M1076,"0"),Punten!$A$1:$D$39,4,FALSE)</f>
        <v>17</v>
      </c>
      <c r="W1076" s="17">
        <f t="shared" si="52"/>
        <v>48</v>
      </c>
      <c r="X1076" s="17" t="str">
        <f t="shared" si="53"/>
        <v>43177B15</v>
      </c>
      <c r="Y1076" s="17" t="str">
        <f>VLOOKUP(A1076,'Klasse omschrijving'!$A$1:$B$44,2,FALSE)</f>
        <v>Boys 15/16 jaar</v>
      </c>
    </row>
    <row r="1077" spans="1:25" ht="14.4" x14ac:dyDescent="0.3">
      <c r="A1077" s="3" t="s">
        <v>39</v>
      </c>
      <c r="B1077" s="3">
        <v>44831</v>
      </c>
      <c r="C1077" s="3" t="s">
        <v>311</v>
      </c>
      <c r="D1077" s="3" t="s">
        <v>586</v>
      </c>
      <c r="E1077" s="18">
        <v>37650</v>
      </c>
      <c r="F1077" s="3" t="s">
        <v>1034</v>
      </c>
      <c r="G1077" s="3">
        <v>2</v>
      </c>
      <c r="H1077" s="3">
        <v>2</v>
      </c>
      <c r="I1077" s="3">
        <v>2</v>
      </c>
      <c r="J1077" s="3"/>
      <c r="K1077" s="3">
        <v>3</v>
      </c>
      <c r="L1077" s="3">
        <v>4</v>
      </c>
      <c r="M1077" s="3">
        <v>6</v>
      </c>
      <c r="N1077" s="32">
        <v>43177</v>
      </c>
      <c r="O1077" s="16">
        <f t="shared" si="54"/>
        <v>6</v>
      </c>
      <c r="P1077" s="17">
        <f>COUNTIF($X:$X,X1077)</f>
        <v>46</v>
      </c>
      <c r="Q1077" s="17">
        <f>VLOOKUP("M"&amp;TEXT(G1077,"0"),Punten!$A$1:$D$40,4,FALSE)</f>
        <v>7</v>
      </c>
      <c r="R1077" s="17">
        <f>VLOOKUP("M"&amp;TEXT(H1077,"0"),Punten!$A$1:$D$40,4,FALSE)</f>
        <v>7</v>
      </c>
      <c r="S1077" s="17">
        <f>VLOOKUP("M"&amp;TEXT(I1077,"0"),Punten!$A$1:$D$40,4,FALSE)</f>
        <v>7</v>
      </c>
      <c r="T1077" s="17">
        <f>VLOOKUP("K"&amp;TEXT(K1077,"0"),Punten!$A$1:$D$40,4,FALSE)</f>
        <v>5</v>
      </c>
      <c r="U1077" s="17">
        <f>VLOOKUP("H"&amp;TEXT(L1077,"0"),Punten!$A$1:$D$49,4,FALSE)</f>
        <v>5</v>
      </c>
      <c r="V1077" s="17">
        <f>VLOOKUP("F"&amp;TEXT(M1077,"0"),Punten!$A$1:$D$39,4,FALSE)</f>
        <v>15</v>
      </c>
      <c r="W1077" s="17">
        <f t="shared" si="52"/>
        <v>46</v>
      </c>
      <c r="X1077" s="17" t="str">
        <f t="shared" si="53"/>
        <v>43177B15</v>
      </c>
      <c r="Y1077" s="17" t="str">
        <f>VLOOKUP(A1077,'Klasse omschrijving'!$A$1:$B$44,2,FALSE)</f>
        <v>Boys 15/16 jaar</v>
      </c>
    </row>
    <row r="1078" spans="1:25" ht="14.4" x14ac:dyDescent="0.3">
      <c r="A1078" s="3" t="s">
        <v>39</v>
      </c>
      <c r="B1078" s="3">
        <v>46273</v>
      </c>
      <c r="C1078" s="3" t="s">
        <v>788</v>
      </c>
      <c r="D1078" s="3" t="s">
        <v>215</v>
      </c>
      <c r="E1078" s="18">
        <v>37838</v>
      </c>
      <c r="F1078" s="3" t="s">
        <v>216</v>
      </c>
      <c r="G1078" s="3">
        <v>2</v>
      </c>
      <c r="H1078" s="3">
        <v>1</v>
      </c>
      <c r="I1078" s="3">
        <v>2</v>
      </c>
      <c r="J1078" s="3"/>
      <c r="K1078" s="3">
        <v>2</v>
      </c>
      <c r="L1078" s="3">
        <v>3</v>
      </c>
      <c r="M1078" s="3">
        <v>7</v>
      </c>
      <c r="N1078" s="32">
        <v>43177</v>
      </c>
      <c r="O1078" s="16">
        <f t="shared" si="54"/>
        <v>5</v>
      </c>
      <c r="P1078" s="17">
        <f>COUNTIF($X:$X,X1078)</f>
        <v>46</v>
      </c>
      <c r="Q1078" s="17">
        <f>VLOOKUP("M"&amp;TEXT(G1078,"0"),Punten!$A$1:$D$40,4,FALSE)</f>
        <v>7</v>
      </c>
      <c r="R1078" s="17">
        <f>VLOOKUP("M"&amp;TEXT(H1078,"0"),Punten!$A$1:$D$40,4,FALSE)</f>
        <v>8</v>
      </c>
      <c r="S1078" s="17">
        <f>VLOOKUP("M"&amp;TEXT(I1078,"0"),Punten!$A$1:$D$40,4,FALSE)</f>
        <v>7</v>
      </c>
      <c r="T1078" s="17">
        <f>VLOOKUP("K"&amp;TEXT(K1078,"0"),Punten!$A$1:$D$40,4,FALSE)</f>
        <v>5</v>
      </c>
      <c r="U1078" s="17">
        <f>VLOOKUP("H"&amp;TEXT(L1078,"0"),Punten!$A$1:$D$49,4,FALSE)</f>
        <v>5</v>
      </c>
      <c r="V1078" s="17">
        <f>VLOOKUP("F"&amp;TEXT(M1078,"0"),Punten!$A$1:$D$39,4,FALSE)</f>
        <v>13</v>
      </c>
      <c r="W1078" s="17">
        <f t="shared" si="52"/>
        <v>45</v>
      </c>
      <c r="X1078" s="17" t="str">
        <f t="shared" si="53"/>
        <v>43177B15</v>
      </c>
      <c r="Y1078" s="17" t="str">
        <f>VLOOKUP(A1078,'Klasse omschrijving'!$A$1:$B$44,2,FALSE)</f>
        <v>Boys 15/16 jaar</v>
      </c>
    </row>
    <row r="1079" spans="1:25" ht="14.4" x14ac:dyDescent="0.3">
      <c r="A1079" s="3" t="s">
        <v>39</v>
      </c>
      <c r="B1079" s="3">
        <v>46310</v>
      </c>
      <c r="C1079" s="3" t="s">
        <v>92</v>
      </c>
      <c r="D1079" s="3" t="s">
        <v>252</v>
      </c>
      <c r="E1079" s="18">
        <v>37957</v>
      </c>
      <c r="F1079" s="3" t="s">
        <v>1043</v>
      </c>
      <c r="G1079" s="3">
        <v>1</v>
      </c>
      <c r="H1079" s="3">
        <v>1</v>
      </c>
      <c r="I1079" s="3">
        <v>2</v>
      </c>
      <c r="J1079" s="3"/>
      <c r="K1079" s="3">
        <v>1</v>
      </c>
      <c r="L1079" s="3">
        <v>2</v>
      </c>
      <c r="M1079" s="3">
        <v>8</v>
      </c>
      <c r="N1079" s="32">
        <v>43177</v>
      </c>
      <c r="O1079" s="16">
        <f t="shared" si="54"/>
        <v>4</v>
      </c>
      <c r="P1079" s="17">
        <f>COUNTIF($X:$X,X1079)</f>
        <v>46</v>
      </c>
      <c r="Q1079" s="17">
        <f>VLOOKUP("M"&amp;TEXT(G1079,"0"),Punten!$A$1:$D$40,4,FALSE)</f>
        <v>8</v>
      </c>
      <c r="R1079" s="17">
        <f>VLOOKUP("M"&amp;TEXT(H1079,"0"),Punten!$A$1:$D$40,4,FALSE)</f>
        <v>8</v>
      </c>
      <c r="S1079" s="17">
        <f>VLOOKUP("M"&amp;TEXT(I1079,"0"),Punten!$A$1:$D$40,4,FALSE)</f>
        <v>7</v>
      </c>
      <c r="T1079" s="17">
        <f>VLOOKUP("K"&amp;TEXT(K1079,"0"),Punten!$A$1:$D$40,4,FALSE)</f>
        <v>5</v>
      </c>
      <c r="U1079" s="17">
        <f>VLOOKUP("H"&amp;TEXT(L1079,"0"),Punten!$A$1:$D$49,4,FALSE)</f>
        <v>5</v>
      </c>
      <c r="V1079" s="17">
        <f>VLOOKUP("F"&amp;TEXT(M1079,"0"),Punten!$A$1:$D$39,4,FALSE)</f>
        <v>11</v>
      </c>
      <c r="W1079" s="17">
        <f t="shared" si="52"/>
        <v>44</v>
      </c>
      <c r="X1079" s="17" t="str">
        <f t="shared" si="53"/>
        <v>43177B15</v>
      </c>
      <c r="Y1079" s="17" t="str">
        <f>VLOOKUP(A1079,'Klasse omschrijving'!$A$1:$B$44,2,FALSE)</f>
        <v>Boys 15/16 jaar</v>
      </c>
    </row>
    <row r="1080" spans="1:25" ht="14.4" x14ac:dyDescent="0.3">
      <c r="A1080" s="3" t="s">
        <v>39</v>
      </c>
      <c r="B1080" s="3">
        <v>43233</v>
      </c>
      <c r="C1080" s="3" t="s">
        <v>121</v>
      </c>
      <c r="D1080" s="3" t="s">
        <v>274</v>
      </c>
      <c r="E1080" s="18">
        <v>37453</v>
      </c>
      <c r="F1080" s="3" t="s">
        <v>73</v>
      </c>
      <c r="G1080" s="3">
        <v>2</v>
      </c>
      <c r="H1080" s="3">
        <v>2</v>
      </c>
      <c r="I1080" s="3">
        <v>2</v>
      </c>
      <c r="J1080" s="3"/>
      <c r="K1080" s="3">
        <v>4</v>
      </c>
      <c r="L1080" s="3">
        <v>5</v>
      </c>
      <c r="M1080" s="3"/>
      <c r="N1080" s="32">
        <v>43177</v>
      </c>
      <c r="O1080" s="16">
        <f t="shared" si="54"/>
        <v>6</v>
      </c>
      <c r="P1080" s="17">
        <f>COUNTIF($X:$X,X1080)</f>
        <v>46</v>
      </c>
      <c r="Q1080" s="17">
        <f>VLOOKUP("M"&amp;TEXT(G1080,"0"),Punten!$A$1:$D$40,4,FALSE)</f>
        <v>7</v>
      </c>
      <c r="R1080" s="17">
        <f>VLOOKUP("M"&amp;TEXT(H1080,"0"),Punten!$A$1:$D$40,4,FALSE)</f>
        <v>7</v>
      </c>
      <c r="S1080" s="17">
        <f>VLOOKUP("M"&amp;TEXT(I1080,"0"),Punten!$A$1:$D$40,4,FALSE)</f>
        <v>7</v>
      </c>
      <c r="T1080" s="17">
        <f>VLOOKUP("K"&amp;TEXT(K1080,"0"),Punten!$A$1:$D$40,4,FALSE)</f>
        <v>5</v>
      </c>
      <c r="U1080" s="17">
        <f>VLOOKUP("H"&amp;TEXT(L1080,"0"),Punten!$A$1:$D$49,4,FALSE)</f>
        <v>4</v>
      </c>
      <c r="V1080" s="17">
        <f>VLOOKUP("F"&amp;TEXT(M1080,"0"),Punten!$A$1:$D$39,4,FALSE)</f>
        <v>0</v>
      </c>
      <c r="W1080" s="17">
        <f t="shared" si="52"/>
        <v>30</v>
      </c>
      <c r="X1080" s="17" t="str">
        <f t="shared" si="53"/>
        <v>43177B15</v>
      </c>
      <c r="Y1080" s="17" t="str">
        <f>VLOOKUP(A1080,'Klasse omschrijving'!$A$1:$B$44,2,FALSE)</f>
        <v>Boys 15/16 jaar</v>
      </c>
    </row>
    <row r="1081" spans="1:25" ht="14.4" x14ac:dyDescent="0.3">
      <c r="A1081" s="3" t="s">
        <v>39</v>
      </c>
      <c r="B1081" s="3">
        <v>45027</v>
      </c>
      <c r="C1081" s="3" t="s">
        <v>157</v>
      </c>
      <c r="D1081" s="3" t="s">
        <v>246</v>
      </c>
      <c r="E1081" s="18">
        <v>37732</v>
      </c>
      <c r="F1081" s="3" t="s">
        <v>247</v>
      </c>
      <c r="G1081" s="3">
        <v>3</v>
      </c>
      <c r="H1081" s="3">
        <v>3</v>
      </c>
      <c r="I1081" s="3">
        <v>3</v>
      </c>
      <c r="J1081" s="3"/>
      <c r="K1081" s="3">
        <v>4</v>
      </c>
      <c r="L1081" s="3">
        <v>5</v>
      </c>
      <c r="M1081" s="3"/>
      <c r="N1081" s="32">
        <v>43177</v>
      </c>
      <c r="O1081" s="16">
        <f t="shared" si="54"/>
        <v>9</v>
      </c>
      <c r="P1081" s="17">
        <f>COUNTIF($X:$X,X1081)</f>
        <v>46</v>
      </c>
      <c r="Q1081" s="17">
        <f>VLOOKUP("M"&amp;TEXT(G1081,"0"),Punten!$A$1:$D$40,4,FALSE)</f>
        <v>6</v>
      </c>
      <c r="R1081" s="17">
        <f>VLOOKUP("M"&amp;TEXT(H1081,"0"),Punten!$A$1:$D$40,4,FALSE)</f>
        <v>6</v>
      </c>
      <c r="S1081" s="17">
        <f>VLOOKUP("M"&amp;TEXT(I1081,"0"),Punten!$A$1:$D$40,4,FALSE)</f>
        <v>6</v>
      </c>
      <c r="T1081" s="17">
        <f>VLOOKUP("K"&amp;TEXT(K1081,"0"),Punten!$A$1:$D$40,4,FALSE)</f>
        <v>5</v>
      </c>
      <c r="U1081" s="17">
        <f>VLOOKUP("H"&amp;TEXT(L1081,"0"),Punten!$A$1:$D$49,4,FALSE)</f>
        <v>4</v>
      </c>
      <c r="V1081" s="17">
        <f>VLOOKUP("F"&amp;TEXT(M1081,"0"),Punten!$A$1:$D$39,4,FALSE)</f>
        <v>0</v>
      </c>
      <c r="W1081" s="17">
        <f t="shared" si="52"/>
        <v>27</v>
      </c>
      <c r="X1081" s="17" t="str">
        <f t="shared" si="53"/>
        <v>43177B15</v>
      </c>
      <c r="Y1081" s="17" t="str">
        <f>VLOOKUP(A1081,'Klasse omschrijving'!$A$1:$B$44,2,FALSE)</f>
        <v>Boys 15/16 jaar</v>
      </c>
    </row>
    <row r="1082" spans="1:25" ht="14.4" x14ac:dyDescent="0.3">
      <c r="A1082" s="3" t="s">
        <v>39</v>
      </c>
      <c r="B1082" s="3">
        <v>49613</v>
      </c>
      <c r="C1082" s="3" t="s">
        <v>243</v>
      </c>
      <c r="D1082" s="3" t="s">
        <v>257</v>
      </c>
      <c r="E1082" s="18">
        <v>37663</v>
      </c>
      <c r="F1082" s="3" t="s">
        <v>1055</v>
      </c>
      <c r="G1082" s="3">
        <v>1</v>
      </c>
      <c r="H1082" s="3">
        <v>1</v>
      </c>
      <c r="I1082" s="3">
        <v>1</v>
      </c>
      <c r="J1082" s="3"/>
      <c r="K1082" s="3">
        <v>2</v>
      </c>
      <c r="L1082" s="3">
        <v>6</v>
      </c>
      <c r="M1082" s="3"/>
      <c r="N1082" s="32">
        <v>43177</v>
      </c>
      <c r="O1082" s="16">
        <f t="shared" si="54"/>
        <v>3</v>
      </c>
      <c r="P1082" s="17">
        <f>COUNTIF($X:$X,X1082)</f>
        <v>46</v>
      </c>
      <c r="Q1082" s="17">
        <f>VLOOKUP("M"&amp;TEXT(G1082,"0"),Punten!$A$1:$D$40,4,FALSE)</f>
        <v>8</v>
      </c>
      <c r="R1082" s="17">
        <f>VLOOKUP("M"&amp;TEXT(H1082,"0"),Punten!$A$1:$D$40,4,FALSE)</f>
        <v>8</v>
      </c>
      <c r="S1082" s="17">
        <f>VLOOKUP("M"&amp;TEXT(I1082,"0"),Punten!$A$1:$D$40,4,FALSE)</f>
        <v>8</v>
      </c>
      <c r="T1082" s="17">
        <f>VLOOKUP("K"&amp;TEXT(K1082,"0"),Punten!$A$1:$D$40,4,FALSE)</f>
        <v>5</v>
      </c>
      <c r="U1082" s="17">
        <f>VLOOKUP("H"&amp;TEXT(L1082,"0"),Punten!$A$1:$D$49,4,FALSE)</f>
        <v>3</v>
      </c>
      <c r="V1082" s="17">
        <f>VLOOKUP("F"&amp;TEXT(M1082,"0"),Punten!$A$1:$D$39,4,FALSE)</f>
        <v>0</v>
      </c>
      <c r="W1082" s="17">
        <f t="shared" si="52"/>
        <v>32</v>
      </c>
      <c r="X1082" s="17" t="str">
        <f t="shared" si="53"/>
        <v>43177B15</v>
      </c>
      <c r="Y1082" s="17" t="str">
        <f>VLOOKUP(A1082,'Klasse omschrijving'!$A$1:$B$44,2,FALSE)</f>
        <v>Boys 15/16 jaar</v>
      </c>
    </row>
    <row r="1083" spans="1:25" ht="14.4" x14ac:dyDescent="0.3">
      <c r="A1083" s="3" t="s">
        <v>39</v>
      </c>
      <c r="B1083" s="3">
        <v>46269</v>
      </c>
      <c r="C1083" s="3" t="s">
        <v>1081</v>
      </c>
      <c r="D1083" s="3" t="s">
        <v>927</v>
      </c>
      <c r="E1083" s="18">
        <v>37375</v>
      </c>
      <c r="F1083" s="3" t="s">
        <v>1042</v>
      </c>
      <c r="G1083" s="3">
        <v>3</v>
      </c>
      <c r="H1083" s="3">
        <v>3</v>
      </c>
      <c r="I1083" s="3">
        <v>6</v>
      </c>
      <c r="J1083" s="3"/>
      <c r="K1083" s="3">
        <v>4</v>
      </c>
      <c r="L1083" s="3">
        <v>6</v>
      </c>
      <c r="M1083" s="3"/>
      <c r="N1083" s="32">
        <v>43177</v>
      </c>
      <c r="O1083" s="16">
        <f t="shared" si="54"/>
        <v>12</v>
      </c>
      <c r="P1083" s="17">
        <f>COUNTIF($X:$X,X1083)</f>
        <v>46</v>
      </c>
      <c r="Q1083" s="17">
        <f>VLOOKUP("M"&amp;TEXT(G1083,"0"),Punten!$A$1:$D$40,4,FALSE)</f>
        <v>6</v>
      </c>
      <c r="R1083" s="17">
        <f>VLOOKUP("M"&amp;TEXT(H1083,"0"),Punten!$A$1:$D$40,4,FALSE)</f>
        <v>6</v>
      </c>
      <c r="S1083" s="17">
        <f>VLOOKUP("M"&amp;TEXT(I1083,"0"),Punten!$A$1:$D$40,4,FALSE)</f>
        <v>3</v>
      </c>
      <c r="T1083" s="17">
        <f>VLOOKUP("K"&amp;TEXT(K1083,"0"),Punten!$A$1:$D$40,4,FALSE)</f>
        <v>5</v>
      </c>
      <c r="U1083" s="17">
        <f>VLOOKUP("H"&amp;TEXT(L1083,"0"),Punten!$A$1:$D$49,4,FALSE)</f>
        <v>3</v>
      </c>
      <c r="V1083" s="17">
        <f>VLOOKUP("F"&amp;TEXT(M1083,"0"),Punten!$A$1:$D$39,4,FALSE)</f>
        <v>0</v>
      </c>
      <c r="W1083" s="17">
        <f t="shared" si="52"/>
        <v>23</v>
      </c>
      <c r="X1083" s="17" t="str">
        <f t="shared" si="53"/>
        <v>43177B15</v>
      </c>
      <c r="Y1083" s="17" t="str">
        <f>VLOOKUP(A1083,'Klasse omschrijving'!$A$1:$B$44,2,FALSE)</f>
        <v>Boys 15/16 jaar</v>
      </c>
    </row>
    <row r="1084" spans="1:25" ht="14.4" x14ac:dyDescent="0.3">
      <c r="A1084" s="3" t="s">
        <v>39</v>
      </c>
      <c r="B1084" s="3">
        <v>1658</v>
      </c>
      <c r="C1084" s="3" t="s">
        <v>96</v>
      </c>
      <c r="D1084" s="3" t="s">
        <v>761</v>
      </c>
      <c r="E1084" s="18">
        <v>37426</v>
      </c>
      <c r="F1084" s="3" t="s">
        <v>997</v>
      </c>
      <c r="G1084" s="3">
        <v>2</v>
      </c>
      <c r="H1084" s="3">
        <v>2</v>
      </c>
      <c r="I1084" s="3">
        <v>2</v>
      </c>
      <c r="J1084" s="3"/>
      <c r="K1084" s="3">
        <v>3</v>
      </c>
      <c r="L1084" s="3">
        <v>7</v>
      </c>
      <c r="M1084" s="3"/>
      <c r="N1084" s="32">
        <v>43177</v>
      </c>
      <c r="O1084" s="16">
        <f t="shared" si="54"/>
        <v>6</v>
      </c>
      <c r="P1084" s="17">
        <f>COUNTIF($X:$X,X1084)</f>
        <v>46</v>
      </c>
      <c r="Q1084" s="17">
        <f>VLOOKUP("M"&amp;TEXT(G1084,"0"),Punten!$A$1:$D$40,4,FALSE)</f>
        <v>7</v>
      </c>
      <c r="R1084" s="17">
        <f>VLOOKUP("M"&amp;TEXT(H1084,"0"),Punten!$A$1:$D$40,4,FALSE)</f>
        <v>7</v>
      </c>
      <c r="S1084" s="17">
        <f>VLOOKUP("M"&amp;TEXT(I1084,"0"),Punten!$A$1:$D$40,4,FALSE)</f>
        <v>7</v>
      </c>
      <c r="T1084" s="17">
        <f>VLOOKUP("K"&amp;TEXT(K1084,"0"),Punten!$A$1:$D$40,4,FALSE)</f>
        <v>5</v>
      </c>
      <c r="U1084" s="17">
        <f>VLOOKUP("H"&amp;TEXT(L1084,"0"),Punten!$A$1:$D$49,4,FALSE)</f>
        <v>2</v>
      </c>
      <c r="V1084" s="17">
        <f>VLOOKUP("F"&amp;TEXT(M1084,"0"),Punten!$A$1:$D$39,4,FALSE)</f>
        <v>0</v>
      </c>
      <c r="W1084" s="17">
        <f t="shared" si="52"/>
        <v>28</v>
      </c>
      <c r="X1084" s="17" t="str">
        <f t="shared" si="53"/>
        <v>43177B15</v>
      </c>
      <c r="Y1084" s="17" t="str">
        <f>VLOOKUP(A1084,'Klasse omschrijving'!$A$1:$B$44,2,FALSE)</f>
        <v>Boys 15/16 jaar</v>
      </c>
    </row>
    <row r="1085" spans="1:25" ht="14.4" x14ac:dyDescent="0.3">
      <c r="A1085" s="3" t="s">
        <v>39</v>
      </c>
      <c r="B1085" s="3">
        <v>44849</v>
      </c>
      <c r="C1085" s="3" t="s">
        <v>70</v>
      </c>
      <c r="D1085" s="3" t="s">
        <v>866</v>
      </c>
      <c r="E1085" s="18">
        <v>37549</v>
      </c>
      <c r="F1085" s="3" t="s">
        <v>218</v>
      </c>
      <c r="G1085" s="3">
        <v>3</v>
      </c>
      <c r="H1085" s="3">
        <v>3</v>
      </c>
      <c r="I1085" s="3">
        <v>3</v>
      </c>
      <c r="J1085" s="3"/>
      <c r="K1085" s="3">
        <v>4</v>
      </c>
      <c r="L1085" s="3">
        <v>7</v>
      </c>
      <c r="M1085" s="3"/>
      <c r="N1085" s="32">
        <v>43177</v>
      </c>
      <c r="O1085" s="16">
        <f t="shared" si="54"/>
        <v>9</v>
      </c>
      <c r="P1085" s="17">
        <f>COUNTIF($X:$X,X1085)</f>
        <v>46</v>
      </c>
      <c r="Q1085" s="17">
        <f>VLOOKUP("M"&amp;TEXT(G1085,"0"),Punten!$A$1:$D$40,4,FALSE)</f>
        <v>6</v>
      </c>
      <c r="R1085" s="17">
        <f>VLOOKUP("M"&amp;TEXT(H1085,"0"),Punten!$A$1:$D$40,4,FALSE)</f>
        <v>6</v>
      </c>
      <c r="S1085" s="17">
        <f>VLOOKUP("M"&amp;TEXT(I1085,"0"),Punten!$A$1:$D$40,4,FALSE)</f>
        <v>6</v>
      </c>
      <c r="T1085" s="17">
        <f>VLOOKUP("K"&amp;TEXT(K1085,"0"),Punten!$A$1:$D$40,4,FALSE)</f>
        <v>5</v>
      </c>
      <c r="U1085" s="17">
        <f>VLOOKUP("H"&amp;TEXT(L1085,"0"),Punten!$A$1:$D$49,4,FALSE)</f>
        <v>2</v>
      </c>
      <c r="V1085" s="17">
        <f>VLOOKUP("F"&amp;TEXT(M1085,"0"),Punten!$A$1:$D$39,4,FALSE)</f>
        <v>0</v>
      </c>
      <c r="W1085" s="17">
        <f t="shared" si="52"/>
        <v>25</v>
      </c>
      <c r="X1085" s="17" t="str">
        <f t="shared" si="53"/>
        <v>43177B15</v>
      </c>
      <c r="Y1085" s="17" t="str">
        <f>VLOOKUP(A1085,'Klasse omschrijving'!$A$1:$B$44,2,FALSE)</f>
        <v>Boys 15/16 jaar</v>
      </c>
    </row>
    <row r="1086" spans="1:25" ht="14.4" x14ac:dyDescent="0.3">
      <c r="A1086" s="3" t="s">
        <v>39</v>
      </c>
      <c r="B1086" s="3">
        <v>44829</v>
      </c>
      <c r="C1086" s="3" t="s">
        <v>79</v>
      </c>
      <c r="D1086" s="3" t="s">
        <v>287</v>
      </c>
      <c r="E1086" s="18">
        <v>37297</v>
      </c>
      <c r="F1086" s="3" t="s">
        <v>240</v>
      </c>
      <c r="G1086" s="3">
        <v>1</v>
      </c>
      <c r="H1086" s="3">
        <v>1</v>
      </c>
      <c r="I1086" s="3">
        <v>1</v>
      </c>
      <c r="J1086" s="3"/>
      <c r="K1086" s="3">
        <v>1</v>
      </c>
      <c r="L1086" s="3">
        <v>8</v>
      </c>
      <c r="M1086" s="3"/>
      <c r="N1086" s="32">
        <v>43177</v>
      </c>
      <c r="O1086" s="16">
        <f t="shared" si="54"/>
        <v>3</v>
      </c>
      <c r="P1086" s="17">
        <f>COUNTIF($X:$X,X1086)</f>
        <v>46</v>
      </c>
      <c r="Q1086" s="17">
        <f>VLOOKUP("M"&amp;TEXT(G1086,"0"),Punten!$A$1:$D$40,4,FALSE)</f>
        <v>8</v>
      </c>
      <c r="R1086" s="17">
        <f>VLOOKUP("M"&amp;TEXT(H1086,"0"),Punten!$A$1:$D$40,4,FALSE)</f>
        <v>8</v>
      </c>
      <c r="S1086" s="17">
        <f>VLOOKUP("M"&amp;TEXT(I1086,"0"),Punten!$A$1:$D$40,4,FALSE)</f>
        <v>8</v>
      </c>
      <c r="T1086" s="17">
        <f>VLOOKUP("K"&amp;TEXT(K1086,"0"),Punten!$A$1:$D$40,4,FALSE)</f>
        <v>5</v>
      </c>
      <c r="U1086" s="17">
        <f>VLOOKUP("H"&amp;TEXT(L1086,"0"),Punten!$A$1:$D$49,4,FALSE)</f>
        <v>1</v>
      </c>
      <c r="V1086" s="17">
        <f>VLOOKUP("F"&amp;TEXT(M1086,"0"),Punten!$A$1:$D$39,4,FALSE)</f>
        <v>0</v>
      </c>
      <c r="W1086" s="17">
        <f t="shared" si="52"/>
        <v>30</v>
      </c>
      <c r="X1086" s="17" t="str">
        <f t="shared" si="53"/>
        <v>43177B15</v>
      </c>
      <c r="Y1086" s="17" t="str">
        <f>VLOOKUP(A1086,'Klasse omschrijving'!$A$1:$B$44,2,FALSE)</f>
        <v>Boys 15/16 jaar</v>
      </c>
    </row>
    <row r="1087" spans="1:25" ht="14.4" x14ac:dyDescent="0.3">
      <c r="A1087" s="3" t="s">
        <v>39</v>
      </c>
      <c r="B1087" s="3">
        <v>47017</v>
      </c>
      <c r="C1087" s="3" t="s">
        <v>172</v>
      </c>
      <c r="D1087" s="3" t="s">
        <v>1068</v>
      </c>
      <c r="E1087" s="18">
        <v>37532</v>
      </c>
      <c r="F1087" s="3" t="s">
        <v>111</v>
      </c>
      <c r="G1087" s="3">
        <v>1</v>
      </c>
      <c r="H1087" s="3">
        <v>1</v>
      </c>
      <c r="I1087" s="3">
        <v>1</v>
      </c>
      <c r="J1087" s="3"/>
      <c r="K1087" s="3">
        <v>3</v>
      </c>
      <c r="L1087" s="3">
        <v>8</v>
      </c>
      <c r="M1087" s="3"/>
      <c r="N1087" s="32">
        <v>43177</v>
      </c>
      <c r="O1087" s="16">
        <f t="shared" si="54"/>
        <v>3</v>
      </c>
      <c r="P1087" s="17">
        <f>COUNTIF($X:$X,X1087)</f>
        <v>46</v>
      </c>
      <c r="Q1087" s="17">
        <f>VLOOKUP("M"&amp;TEXT(G1087,"0"),Punten!$A$1:$D$40,4,FALSE)</f>
        <v>8</v>
      </c>
      <c r="R1087" s="17">
        <f>VLOOKUP("M"&amp;TEXT(H1087,"0"),Punten!$A$1:$D$40,4,FALSE)</f>
        <v>8</v>
      </c>
      <c r="S1087" s="17">
        <f>VLOOKUP("M"&amp;TEXT(I1087,"0"),Punten!$A$1:$D$40,4,FALSE)</f>
        <v>8</v>
      </c>
      <c r="T1087" s="17">
        <f>VLOOKUP("K"&amp;TEXT(K1087,"0"),Punten!$A$1:$D$40,4,FALSE)</f>
        <v>5</v>
      </c>
      <c r="U1087" s="17">
        <f>VLOOKUP("H"&amp;TEXT(L1087,"0"),Punten!$A$1:$D$49,4,FALSE)</f>
        <v>1</v>
      </c>
      <c r="V1087" s="17">
        <f>VLOOKUP("F"&amp;TEXT(M1087,"0"),Punten!$A$1:$D$39,4,FALSE)</f>
        <v>0</v>
      </c>
      <c r="W1087" s="17">
        <f t="shared" si="52"/>
        <v>30</v>
      </c>
      <c r="X1087" s="17" t="str">
        <f t="shared" si="53"/>
        <v>43177B15</v>
      </c>
      <c r="Y1087" s="17" t="str">
        <f>VLOOKUP(A1087,'Klasse omschrijving'!$A$1:$B$44,2,FALSE)</f>
        <v>Boys 15/16 jaar</v>
      </c>
    </row>
    <row r="1088" spans="1:25" ht="14.4" x14ac:dyDescent="0.3">
      <c r="A1088" s="3" t="s">
        <v>39</v>
      </c>
      <c r="B1088" s="3">
        <v>48128</v>
      </c>
      <c r="C1088" s="3" t="s">
        <v>125</v>
      </c>
      <c r="D1088" s="3" t="s">
        <v>258</v>
      </c>
      <c r="E1088" s="18">
        <v>37840</v>
      </c>
      <c r="F1088" s="3" t="s">
        <v>259</v>
      </c>
      <c r="G1088" s="3">
        <v>3</v>
      </c>
      <c r="H1088" s="3">
        <v>3</v>
      </c>
      <c r="I1088" s="3">
        <v>3</v>
      </c>
      <c r="J1088" s="3"/>
      <c r="K1088" s="3">
        <v>5</v>
      </c>
      <c r="L1088" s="3"/>
      <c r="M1088" s="3"/>
      <c r="N1088" s="32">
        <v>43177</v>
      </c>
      <c r="O1088" s="16">
        <f t="shared" si="54"/>
        <v>9</v>
      </c>
      <c r="P1088" s="17">
        <f>COUNTIF($X:$X,X1088)</f>
        <v>46</v>
      </c>
      <c r="Q1088" s="17">
        <f>VLOOKUP("M"&amp;TEXT(G1088,"0"),Punten!$A$1:$D$40,4,FALSE)</f>
        <v>6</v>
      </c>
      <c r="R1088" s="17">
        <f>VLOOKUP("M"&amp;TEXT(H1088,"0"),Punten!$A$1:$D$40,4,FALSE)</f>
        <v>6</v>
      </c>
      <c r="S1088" s="17">
        <f>VLOOKUP("M"&amp;TEXT(I1088,"0"),Punten!$A$1:$D$40,4,FALSE)</f>
        <v>6</v>
      </c>
      <c r="T1088" s="17">
        <f>VLOOKUP("K"&amp;TEXT(K1088,"0"),Punten!$A$1:$D$40,4,FALSE)</f>
        <v>4</v>
      </c>
      <c r="U1088" s="17">
        <f>VLOOKUP("H"&amp;TEXT(L1088,"0"),Punten!$A$1:$D$49,4,FALSE)</f>
        <v>0</v>
      </c>
      <c r="V1088" s="17">
        <f>VLOOKUP("F"&amp;TEXT(M1088,"0"),Punten!$A$1:$D$39,4,FALSE)</f>
        <v>0</v>
      </c>
      <c r="W1088" s="17">
        <f t="shared" si="52"/>
        <v>22</v>
      </c>
      <c r="X1088" s="17" t="str">
        <f t="shared" si="53"/>
        <v>43177B15</v>
      </c>
      <c r="Y1088" s="17" t="str">
        <f>VLOOKUP(A1088,'Klasse omschrijving'!$A$1:$B$44,2,FALSE)</f>
        <v>Boys 15/16 jaar</v>
      </c>
    </row>
    <row r="1089" spans="1:25" ht="14.4" x14ac:dyDescent="0.3">
      <c r="A1089" s="3" t="s">
        <v>39</v>
      </c>
      <c r="B1089" s="3">
        <v>43128</v>
      </c>
      <c r="C1089" s="3" t="s">
        <v>81</v>
      </c>
      <c r="D1089" s="3" t="s">
        <v>248</v>
      </c>
      <c r="E1089" s="18">
        <v>37648</v>
      </c>
      <c r="F1089" s="3" t="s">
        <v>1042</v>
      </c>
      <c r="G1089" s="3">
        <v>3</v>
      </c>
      <c r="H1089" s="3">
        <v>3</v>
      </c>
      <c r="I1089" s="3">
        <v>3</v>
      </c>
      <c r="J1089" s="3"/>
      <c r="K1089" s="3">
        <v>5</v>
      </c>
      <c r="L1089" s="3"/>
      <c r="M1089" s="3"/>
      <c r="N1089" s="32">
        <v>43177</v>
      </c>
      <c r="O1089" s="16">
        <f t="shared" si="54"/>
        <v>9</v>
      </c>
      <c r="P1089" s="17">
        <f>COUNTIF($X:$X,X1089)</f>
        <v>46</v>
      </c>
      <c r="Q1089" s="17">
        <f>VLOOKUP("M"&amp;TEXT(G1089,"0"),Punten!$A$1:$D$40,4,FALSE)</f>
        <v>6</v>
      </c>
      <c r="R1089" s="17">
        <f>VLOOKUP("M"&amp;TEXT(H1089,"0"),Punten!$A$1:$D$40,4,FALSE)</f>
        <v>6</v>
      </c>
      <c r="S1089" s="17">
        <f>VLOOKUP("M"&amp;TEXT(I1089,"0"),Punten!$A$1:$D$40,4,FALSE)</f>
        <v>6</v>
      </c>
      <c r="T1089" s="17">
        <f>VLOOKUP("K"&amp;TEXT(K1089,"0"),Punten!$A$1:$D$40,4,FALSE)</f>
        <v>4</v>
      </c>
      <c r="U1089" s="17">
        <f>VLOOKUP("H"&amp;TEXT(L1089,"0"),Punten!$A$1:$D$49,4,FALSE)</f>
        <v>0</v>
      </c>
      <c r="V1089" s="17">
        <f>VLOOKUP("F"&amp;TEXT(M1089,"0"),Punten!$A$1:$D$39,4,FALSE)</f>
        <v>0</v>
      </c>
      <c r="W1089" s="17">
        <f t="shared" si="52"/>
        <v>22</v>
      </c>
      <c r="X1089" s="17" t="str">
        <f t="shared" si="53"/>
        <v>43177B15</v>
      </c>
      <c r="Y1089" s="17" t="str">
        <f>VLOOKUP(A1089,'Klasse omschrijving'!$A$1:$B$44,2,FALSE)</f>
        <v>Boys 15/16 jaar</v>
      </c>
    </row>
    <row r="1090" spans="1:25" ht="14.4" x14ac:dyDescent="0.3">
      <c r="A1090" s="3" t="s">
        <v>39</v>
      </c>
      <c r="B1090" s="3">
        <v>54915</v>
      </c>
      <c r="C1090" s="3" t="s">
        <v>171</v>
      </c>
      <c r="D1090" s="3" t="s">
        <v>587</v>
      </c>
      <c r="E1090" s="18">
        <v>37669</v>
      </c>
      <c r="F1090" s="3" t="s">
        <v>132</v>
      </c>
      <c r="G1090" s="3">
        <v>4</v>
      </c>
      <c r="H1090" s="3">
        <v>4</v>
      </c>
      <c r="I1090" s="3">
        <v>4</v>
      </c>
      <c r="J1090" s="3"/>
      <c r="K1090" s="3">
        <v>5</v>
      </c>
      <c r="L1090" s="3"/>
      <c r="M1090" s="3"/>
      <c r="N1090" s="32">
        <v>43177</v>
      </c>
      <c r="O1090" s="16">
        <f t="shared" si="54"/>
        <v>12</v>
      </c>
      <c r="P1090" s="17">
        <f>COUNTIF($X:$X,X1090)</f>
        <v>46</v>
      </c>
      <c r="Q1090" s="17">
        <f>VLOOKUP("M"&amp;TEXT(G1090,"0"),Punten!$A$1:$D$40,4,FALSE)</f>
        <v>5</v>
      </c>
      <c r="R1090" s="17">
        <f>VLOOKUP("M"&amp;TEXT(H1090,"0"),Punten!$A$1:$D$40,4,FALSE)</f>
        <v>5</v>
      </c>
      <c r="S1090" s="17">
        <f>VLOOKUP("M"&amp;TEXT(I1090,"0"),Punten!$A$1:$D$40,4,FALSE)</f>
        <v>5</v>
      </c>
      <c r="T1090" s="17">
        <f>VLOOKUP("K"&amp;TEXT(K1090,"0"),Punten!$A$1:$D$40,4,FALSE)</f>
        <v>4</v>
      </c>
      <c r="U1090" s="17">
        <f>VLOOKUP("H"&amp;TEXT(L1090,"0"),Punten!$A$1:$D$49,4,FALSE)</f>
        <v>0</v>
      </c>
      <c r="V1090" s="17">
        <f>VLOOKUP("F"&amp;TEXT(M1090,"0"),Punten!$A$1:$D$39,4,FALSE)</f>
        <v>0</v>
      </c>
      <c r="W1090" s="17">
        <f t="shared" si="52"/>
        <v>19</v>
      </c>
      <c r="X1090" s="17" t="str">
        <f t="shared" si="53"/>
        <v>43177B15</v>
      </c>
      <c r="Y1090" s="17" t="str">
        <f>VLOOKUP(A1090,'Klasse omschrijving'!$A$1:$B$44,2,FALSE)</f>
        <v>Boys 15/16 jaar</v>
      </c>
    </row>
    <row r="1091" spans="1:25" ht="14.4" x14ac:dyDescent="0.3">
      <c r="A1091" s="3" t="s">
        <v>39</v>
      </c>
      <c r="B1091" s="3">
        <v>53009</v>
      </c>
      <c r="C1091" s="3" t="s">
        <v>76</v>
      </c>
      <c r="D1091" s="3" t="s">
        <v>272</v>
      </c>
      <c r="E1091" s="18">
        <v>37460</v>
      </c>
      <c r="F1091" s="3" t="s">
        <v>132</v>
      </c>
      <c r="G1091" s="3">
        <v>4</v>
      </c>
      <c r="H1091" s="3">
        <v>4</v>
      </c>
      <c r="I1091" s="3">
        <v>5</v>
      </c>
      <c r="J1091" s="3"/>
      <c r="K1091" s="3">
        <v>5</v>
      </c>
      <c r="L1091" s="3"/>
      <c r="M1091" s="3"/>
      <c r="N1091" s="32">
        <v>43177</v>
      </c>
      <c r="O1091" s="16">
        <f t="shared" si="54"/>
        <v>13</v>
      </c>
      <c r="P1091" s="17">
        <f>COUNTIF($X:$X,X1091)</f>
        <v>46</v>
      </c>
      <c r="Q1091" s="17">
        <f>VLOOKUP("M"&amp;TEXT(G1091,"0"),Punten!$A$1:$D$40,4,FALSE)</f>
        <v>5</v>
      </c>
      <c r="R1091" s="17">
        <f>VLOOKUP("M"&amp;TEXT(H1091,"0"),Punten!$A$1:$D$40,4,FALSE)</f>
        <v>5</v>
      </c>
      <c r="S1091" s="17">
        <f>VLOOKUP("M"&amp;TEXT(I1091,"0"),Punten!$A$1:$D$40,4,FALSE)</f>
        <v>4</v>
      </c>
      <c r="T1091" s="17">
        <f>VLOOKUP("K"&amp;TEXT(K1091,"0"),Punten!$A$1:$D$40,4,FALSE)</f>
        <v>4</v>
      </c>
      <c r="U1091" s="17">
        <f>VLOOKUP("H"&amp;TEXT(L1091,"0"),Punten!$A$1:$D$49,4,FALSE)</f>
        <v>0</v>
      </c>
      <c r="V1091" s="17">
        <f>VLOOKUP("F"&amp;TEXT(M1091,"0"),Punten!$A$1:$D$39,4,FALSE)</f>
        <v>0</v>
      </c>
      <c r="W1091" s="17">
        <f t="shared" ref="W1091:W1154" si="55">SUM(Q1091:V1091)</f>
        <v>18</v>
      </c>
      <c r="X1091" s="17" t="str">
        <f t="shared" ref="X1091:X1154" si="56">N1091&amp;A1091</f>
        <v>43177B15</v>
      </c>
      <c r="Y1091" s="17" t="str">
        <f>VLOOKUP(A1091,'Klasse omschrijving'!$A$1:$B$44,2,FALSE)</f>
        <v>Boys 15/16 jaar</v>
      </c>
    </row>
    <row r="1092" spans="1:25" ht="14.4" x14ac:dyDescent="0.3">
      <c r="A1092" s="3" t="s">
        <v>39</v>
      </c>
      <c r="B1092" s="3">
        <v>287</v>
      </c>
      <c r="C1092" s="3" t="s">
        <v>103</v>
      </c>
      <c r="D1092" s="3" t="s">
        <v>275</v>
      </c>
      <c r="E1092" s="18">
        <v>37323</v>
      </c>
      <c r="F1092" s="3" t="s">
        <v>78</v>
      </c>
      <c r="G1092" s="3">
        <v>4</v>
      </c>
      <c r="H1092" s="3">
        <v>2</v>
      </c>
      <c r="I1092" s="3">
        <v>2</v>
      </c>
      <c r="J1092" s="3"/>
      <c r="K1092" s="3">
        <v>6</v>
      </c>
      <c r="L1092" s="3"/>
      <c r="M1092" s="3"/>
      <c r="N1092" s="32">
        <v>43177</v>
      </c>
      <c r="O1092" s="16">
        <f t="shared" si="54"/>
        <v>8</v>
      </c>
      <c r="P1092" s="17">
        <f>COUNTIF($X:$X,X1092)</f>
        <v>46</v>
      </c>
      <c r="Q1092" s="17">
        <f>VLOOKUP("M"&amp;TEXT(G1092,"0"),Punten!$A$1:$D$40,4,FALSE)</f>
        <v>5</v>
      </c>
      <c r="R1092" s="17">
        <f>VLOOKUP("M"&amp;TEXT(H1092,"0"),Punten!$A$1:$D$40,4,FALSE)</f>
        <v>7</v>
      </c>
      <c r="S1092" s="17">
        <f>VLOOKUP("M"&amp;TEXT(I1092,"0"),Punten!$A$1:$D$40,4,FALSE)</f>
        <v>7</v>
      </c>
      <c r="T1092" s="17">
        <f>VLOOKUP("K"&amp;TEXT(K1092,"0"),Punten!$A$1:$D$40,4,FALSE)</f>
        <v>3</v>
      </c>
      <c r="U1092" s="17">
        <f>VLOOKUP("H"&amp;TEXT(L1092,"0"),Punten!$A$1:$D$49,4,FALSE)</f>
        <v>0</v>
      </c>
      <c r="V1092" s="17">
        <f>VLOOKUP("F"&amp;TEXT(M1092,"0"),Punten!$A$1:$D$39,4,FALSE)</f>
        <v>0</v>
      </c>
      <c r="W1092" s="17">
        <f t="shared" si="55"/>
        <v>22</v>
      </c>
      <c r="X1092" s="17" t="str">
        <f t="shared" si="56"/>
        <v>43177B15</v>
      </c>
      <c r="Y1092" s="17" t="str">
        <f>VLOOKUP(A1092,'Klasse omschrijving'!$A$1:$B$44,2,FALSE)</f>
        <v>Boys 15/16 jaar</v>
      </c>
    </row>
    <row r="1093" spans="1:25" ht="14.4" x14ac:dyDescent="0.3">
      <c r="A1093" s="3" t="s">
        <v>39</v>
      </c>
      <c r="B1093" s="3">
        <v>44835</v>
      </c>
      <c r="C1093" s="3" t="s">
        <v>95</v>
      </c>
      <c r="D1093" s="3" t="s">
        <v>280</v>
      </c>
      <c r="E1093" s="18">
        <v>37267</v>
      </c>
      <c r="F1093" s="3" t="s">
        <v>191</v>
      </c>
      <c r="G1093" s="3">
        <v>2</v>
      </c>
      <c r="H1093" s="3">
        <v>4</v>
      </c>
      <c r="I1093" s="3">
        <v>4</v>
      </c>
      <c r="J1093" s="3"/>
      <c r="K1093" s="3">
        <v>6</v>
      </c>
      <c r="L1093" s="3"/>
      <c r="M1093" s="3"/>
      <c r="N1093" s="32">
        <v>43177</v>
      </c>
      <c r="O1093" s="16">
        <f t="shared" si="54"/>
        <v>10</v>
      </c>
      <c r="P1093" s="17">
        <f>COUNTIF($X:$X,X1093)</f>
        <v>46</v>
      </c>
      <c r="Q1093" s="17">
        <f>VLOOKUP("M"&amp;TEXT(G1093,"0"),Punten!$A$1:$D$40,4,FALSE)</f>
        <v>7</v>
      </c>
      <c r="R1093" s="17">
        <f>VLOOKUP("M"&amp;TEXT(H1093,"0"),Punten!$A$1:$D$40,4,FALSE)</f>
        <v>5</v>
      </c>
      <c r="S1093" s="17">
        <f>VLOOKUP("M"&amp;TEXT(I1093,"0"),Punten!$A$1:$D$40,4,FALSE)</f>
        <v>5</v>
      </c>
      <c r="T1093" s="17">
        <f>VLOOKUP("K"&amp;TEXT(K1093,"0"),Punten!$A$1:$D$40,4,FALSE)</f>
        <v>3</v>
      </c>
      <c r="U1093" s="17">
        <f>VLOOKUP("H"&amp;TEXT(L1093,"0"),Punten!$A$1:$D$49,4,FALSE)</f>
        <v>0</v>
      </c>
      <c r="V1093" s="17">
        <f>VLOOKUP("F"&amp;TEXT(M1093,"0"),Punten!$A$1:$D$39,4,FALSE)</f>
        <v>0</v>
      </c>
      <c r="W1093" s="17">
        <f t="shared" si="55"/>
        <v>20</v>
      </c>
      <c r="X1093" s="17" t="str">
        <f t="shared" si="56"/>
        <v>43177B15</v>
      </c>
      <c r="Y1093" s="17" t="str">
        <f>VLOOKUP(A1093,'Klasse omschrijving'!$A$1:$B$44,2,FALSE)</f>
        <v>Boys 15/16 jaar</v>
      </c>
    </row>
    <row r="1094" spans="1:25" ht="14.4" x14ac:dyDescent="0.3">
      <c r="A1094" s="3" t="s">
        <v>39</v>
      </c>
      <c r="B1094" s="3">
        <v>44165</v>
      </c>
      <c r="C1094" s="3" t="s">
        <v>129</v>
      </c>
      <c r="D1094" s="3" t="s">
        <v>261</v>
      </c>
      <c r="E1094" s="18">
        <v>37522</v>
      </c>
      <c r="F1094" s="3" t="s">
        <v>106</v>
      </c>
      <c r="G1094" s="3">
        <v>4</v>
      </c>
      <c r="H1094" s="3">
        <v>4</v>
      </c>
      <c r="I1094" s="3">
        <v>4</v>
      </c>
      <c r="J1094" s="3"/>
      <c r="K1094" s="3">
        <v>6</v>
      </c>
      <c r="L1094" s="3"/>
      <c r="M1094" s="3"/>
      <c r="N1094" s="32">
        <v>43177</v>
      </c>
      <c r="O1094" s="16">
        <f t="shared" si="54"/>
        <v>12</v>
      </c>
      <c r="P1094" s="17">
        <f>COUNTIF($X:$X,X1094)</f>
        <v>46</v>
      </c>
      <c r="Q1094" s="17">
        <f>VLOOKUP("M"&amp;TEXT(G1094,"0"),Punten!$A$1:$D$40,4,FALSE)</f>
        <v>5</v>
      </c>
      <c r="R1094" s="17">
        <f>VLOOKUP("M"&amp;TEXT(H1094,"0"),Punten!$A$1:$D$40,4,FALSE)</f>
        <v>5</v>
      </c>
      <c r="S1094" s="17">
        <f>VLOOKUP("M"&amp;TEXT(I1094,"0"),Punten!$A$1:$D$40,4,FALSE)</f>
        <v>5</v>
      </c>
      <c r="T1094" s="17">
        <f>VLOOKUP("K"&amp;TEXT(K1094,"0"),Punten!$A$1:$D$40,4,FALSE)</f>
        <v>3</v>
      </c>
      <c r="U1094" s="17">
        <f>VLOOKUP("H"&amp;TEXT(L1094,"0"),Punten!$A$1:$D$49,4,FALSE)</f>
        <v>0</v>
      </c>
      <c r="V1094" s="17">
        <f>VLOOKUP("F"&amp;TEXT(M1094,"0"),Punten!$A$1:$D$39,4,FALSE)</f>
        <v>0</v>
      </c>
      <c r="W1094" s="17">
        <f t="shared" si="55"/>
        <v>18</v>
      </c>
      <c r="X1094" s="17" t="str">
        <f t="shared" si="56"/>
        <v>43177B15</v>
      </c>
      <c r="Y1094" s="17" t="str">
        <f>VLOOKUP(A1094,'Klasse omschrijving'!$A$1:$B$44,2,FALSE)</f>
        <v>Boys 15/16 jaar</v>
      </c>
    </row>
    <row r="1095" spans="1:25" ht="14.4" x14ac:dyDescent="0.3">
      <c r="A1095" s="3" t="s">
        <v>39</v>
      </c>
      <c r="B1095" s="3">
        <v>47866</v>
      </c>
      <c r="C1095" s="3" t="s">
        <v>85</v>
      </c>
      <c r="D1095" s="3" t="s">
        <v>861</v>
      </c>
      <c r="E1095" s="18">
        <v>37622</v>
      </c>
      <c r="F1095" s="3" t="s">
        <v>71</v>
      </c>
      <c r="G1095" s="3">
        <v>4</v>
      </c>
      <c r="H1095" s="3">
        <v>4</v>
      </c>
      <c r="I1095" s="3">
        <v>4</v>
      </c>
      <c r="J1095" s="3"/>
      <c r="K1095" s="3">
        <v>6</v>
      </c>
      <c r="L1095" s="3"/>
      <c r="M1095" s="3"/>
      <c r="N1095" s="32">
        <v>43177</v>
      </c>
      <c r="O1095" s="16">
        <f t="shared" si="54"/>
        <v>12</v>
      </c>
      <c r="P1095" s="17">
        <f>COUNTIF($X:$X,X1095)</f>
        <v>46</v>
      </c>
      <c r="Q1095" s="17">
        <f>VLOOKUP("M"&amp;TEXT(G1095,"0"),Punten!$A$1:$D$40,4,FALSE)</f>
        <v>5</v>
      </c>
      <c r="R1095" s="17">
        <f>VLOOKUP("M"&amp;TEXT(H1095,"0"),Punten!$A$1:$D$40,4,FALSE)</f>
        <v>5</v>
      </c>
      <c r="S1095" s="17">
        <f>VLOOKUP("M"&amp;TEXT(I1095,"0"),Punten!$A$1:$D$40,4,FALSE)</f>
        <v>5</v>
      </c>
      <c r="T1095" s="17">
        <f>VLOOKUP("K"&amp;TEXT(K1095,"0"),Punten!$A$1:$D$40,4,FALSE)</f>
        <v>3</v>
      </c>
      <c r="U1095" s="17">
        <f>VLOOKUP("H"&amp;TEXT(L1095,"0"),Punten!$A$1:$D$49,4,FALSE)</f>
        <v>0</v>
      </c>
      <c r="V1095" s="17">
        <f>VLOOKUP("F"&amp;TEXT(M1095,"0"),Punten!$A$1:$D$39,4,FALSE)</f>
        <v>0</v>
      </c>
      <c r="W1095" s="17">
        <f t="shared" si="55"/>
        <v>18</v>
      </c>
      <c r="X1095" s="17" t="str">
        <f t="shared" si="56"/>
        <v>43177B15</v>
      </c>
      <c r="Y1095" s="17" t="str">
        <f>VLOOKUP(A1095,'Klasse omschrijving'!$A$1:$B$44,2,FALSE)</f>
        <v>Boys 15/16 jaar</v>
      </c>
    </row>
    <row r="1096" spans="1:25" ht="14.4" x14ac:dyDescent="0.3">
      <c r="A1096" s="3" t="s">
        <v>39</v>
      </c>
      <c r="B1096" s="3">
        <v>44842</v>
      </c>
      <c r="C1096" s="3" t="s">
        <v>176</v>
      </c>
      <c r="D1096" s="3" t="s">
        <v>254</v>
      </c>
      <c r="E1096" s="18">
        <v>37908</v>
      </c>
      <c r="F1096" s="3" t="s">
        <v>202</v>
      </c>
      <c r="G1096" s="3">
        <v>2</v>
      </c>
      <c r="H1096" s="3">
        <v>2</v>
      </c>
      <c r="I1096" s="3">
        <v>2</v>
      </c>
      <c r="J1096" s="3"/>
      <c r="K1096" s="3">
        <v>7</v>
      </c>
      <c r="L1096" s="3"/>
      <c r="M1096" s="3"/>
      <c r="N1096" s="32">
        <v>43177</v>
      </c>
      <c r="O1096" s="16">
        <f t="shared" si="54"/>
        <v>6</v>
      </c>
      <c r="P1096" s="17">
        <f>COUNTIF($X:$X,X1096)</f>
        <v>46</v>
      </c>
      <c r="Q1096" s="17">
        <f>VLOOKUP("M"&amp;TEXT(G1096,"0"),Punten!$A$1:$D$40,4,FALSE)</f>
        <v>7</v>
      </c>
      <c r="R1096" s="17">
        <f>VLOOKUP("M"&amp;TEXT(H1096,"0"),Punten!$A$1:$D$40,4,FALSE)</f>
        <v>7</v>
      </c>
      <c r="S1096" s="17">
        <f>VLOOKUP("M"&amp;TEXT(I1096,"0"),Punten!$A$1:$D$40,4,FALSE)</f>
        <v>7</v>
      </c>
      <c r="T1096" s="17">
        <f>VLOOKUP("K"&amp;TEXT(K1096,"0"),Punten!$A$1:$D$40,4,FALSE)</f>
        <v>2</v>
      </c>
      <c r="U1096" s="17">
        <f>VLOOKUP("H"&amp;TEXT(L1096,"0"),Punten!$A$1:$D$49,4,FALSE)</f>
        <v>0</v>
      </c>
      <c r="V1096" s="17">
        <f>VLOOKUP("F"&amp;TEXT(M1096,"0"),Punten!$A$1:$D$39,4,FALSE)</f>
        <v>0</v>
      </c>
      <c r="W1096" s="17">
        <f t="shared" si="55"/>
        <v>23</v>
      </c>
      <c r="X1096" s="17" t="str">
        <f t="shared" si="56"/>
        <v>43177B15</v>
      </c>
      <c r="Y1096" s="17" t="str">
        <f>VLOOKUP(A1096,'Klasse omschrijving'!$A$1:$B$44,2,FALSE)</f>
        <v>Boys 15/16 jaar</v>
      </c>
    </row>
    <row r="1097" spans="1:25" ht="14.4" x14ac:dyDescent="0.3">
      <c r="A1097" s="3" t="s">
        <v>39</v>
      </c>
      <c r="B1097" s="3">
        <v>99993</v>
      </c>
      <c r="C1097" s="3" t="s">
        <v>1071</v>
      </c>
      <c r="D1097" s="3" t="s">
        <v>1192</v>
      </c>
      <c r="E1097" s="18">
        <v>37259</v>
      </c>
      <c r="F1097" s="3"/>
      <c r="G1097" s="3">
        <v>3</v>
      </c>
      <c r="H1097" s="3">
        <v>3</v>
      </c>
      <c r="I1097" s="3">
        <v>3</v>
      </c>
      <c r="J1097" s="3"/>
      <c r="K1097" s="3">
        <v>7</v>
      </c>
      <c r="L1097" s="3"/>
      <c r="M1097" s="3"/>
      <c r="N1097" s="32">
        <v>43177</v>
      </c>
      <c r="O1097" s="16">
        <f t="shared" si="54"/>
        <v>9</v>
      </c>
      <c r="P1097" s="17">
        <f>COUNTIF($X:$X,X1097)</f>
        <v>46</v>
      </c>
      <c r="Q1097" s="17">
        <f>VLOOKUP("M"&amp;TEXT(G1097,"0"),Punten!$A$1:$D$40,4,FALSE)</f>
        <v>6</v>
      </c>
      <c r="R1097" s="17">
        <f>VLOOKUP("M"&amp;TEXT(H1097,"0"),Punten!$A$1:$D$40,4,FALSE)</f>
        <v>6</v>
      </c>
      <c r="S1097" s="17">
        <f>VLOOKUP("M"&amp;TEXT(I1097,"0"),Punten!$A$1:$D$40,4,FALSE)</f>
        <v>6</v>
      </c>
      <c r="T1097" s="17">
        <f>VLOOKUP("K"&amp;TEXT(K1097,"0"),Punten!$A$1:$D$40,4,FALSE)</f>
        <v>2</v>
      </c>
      <c r="U1097" s="17">
        <f>VLOOKUP("H"&amp;TEXT(L1097,"0"),Punten!$A$1:$D$49,4,FALSE)</f>
        <v>0</v>
      </c>
      <c r="V1097" s="17">
        <f>VLOOKUP("F"&amp;TEXT(M1097,"0"),Punten!$A$1:$D$39,4,FALSE)</f>
        <v>0</v>
      </c>
      <c r="W1097" s="17">
        <f t="shared" si="55"/>
        <v>20</v>
      </c>
      <c r="X1097" s="17" t="str">
        <f t="shared" si="56"/>
        <v>43177B15</v>
      </c>
      <c r="Y1097" s="17" t="str">
        <f>VLOOKUP(A1097,'Klasse omschrijving'!$A$1:$B$44,2,FALSE)</f>
        <v>Boys 15/16 jaar</v>
      </c>
    </row>
    <row r="1098" spans="1:25" ht="14.4" x14ac:dyDescent="0.3">
      <c r="A1098" s="3" t="s">
        <v>39</v>
      </c>
      <c r="B1098" s="3">
        <v>52163</v>
      </c>
      <c r="C1098" s="3" t="s">
        <v>156</v>
      </c>
      <c r="D1098" s="3" t="s">
        <v>764</v>
      </c>
      <c r="E1098" s="18">
        <v>37453</v>
      </c>
      <c r="F1098" s="3" t="s">
        <v>111</v>
      </c>
      <c r="G1098" s="3">
        <v>4</v>
      </c>
      <c r="H1098" s="3">
        <v>3</v>
      </c>
      <c r="I1098" s="3">
        <v>3</v>
      </c>
      <c r="J1098" s="3"/>
      <c r="K1098" s="3">
        <v>7</v>
      </c>
      <c r="L1098" s="3"/>
      <c r="M1098" s="3"/>
      <c r="N1098" s="32">
        <v>43177</v>
      </c>
      <c r="O1098" s="16">
        <f t="shared" si="54"/>
        <v>10</v>
      </c>
      <c r="P1098" s="17">
        <f>COUNTIF($X:$X,X1098)</f>
        <v>46</v>
      </c>
      <c r="Q1098" s="17">
        <f>VLOOKUP("M"&amp;TEXT(G1098,"0"),Punten!$A$1:$D$40,4,FALSE)</f>
        <v>5</v>
      </c>
      <c r="R1098" s="17">
        <f>VLOOKUP("M"&amp;TEXT(H1098,"0"),Punten!$A$1:$D$40,4,FALSE)</f>
        <v>6</v>
      </c>
      <c r="S1098" s="17">
        <f>VLOOKUP("M"&amp;TEXT(I1098,"0"),Punten!$A$1:$D$40,4,FALSE)</f>
        <v>6</v>
      </c>
      <c r="T1098" s="17">
        <f>VLOOKUP("K"&amp;TEXT(K1098,"0"),Punten!$A$1:$D$40,4,FALSE)</f>
        <v>2</v>
      </c>
      <c r="U1098" s="17">
        <f>VLOOKUP("H"&amp;TEXT(L1098,"0"),Punten!$A$1:$D$49,4,FALSE)</f>
        <v>0</v>
      </c>
      <c r="V1098" s="17">
        <f>VLOOKUP("F"&amp;TEXT(M1098,"0"),Punten!$A$1:$D$39,4,FALSE)</f>
        <v>0</v>
      </c>
      <c r="W1098" s="17">
        <f t="shared" si="55"/>
        <v>19</v>
      </c>
      <c r="X1098" s="17" t="str">
        <f t="shared" si="56"/>
        <v>43177B15</v>
      </c>
      <c r="Y1098" s="17" t="str">
        <f>VLOOKUP(A1098,'Klasse omschrijving'!$A$1:$B$44,2,FALSE)</f>
        <v>Boys 15/16 jaar</v>
      </c>
    </row>
    <row r="1099" spans="1:25" ht="14.4" x14ac:dyDescent="0.3">
      <c r="A1099" s="3" t="s">
        <v>39</v>
      </c>
      <c r="B1099" s="3">
        <v>42034</v>
      </c>
      <c r="C1099" s="3" t="s">
        <v>91</v>
      </c>
      <c r="D1099" s="3" t="s">
        <v>754</v>
      </c>
      <c r="E1099" s="18">
        <v>37822</v>
      </c>
      <c r="F1099" s="3" t="s">
        <v>66</v>
      </c>
      <c r="G1099" s="3">
        <v>4</v>
      </c>
      <c r="H1099" s="3">
        <v>4</v>
      </c>
      <c r="I1099" s="3">
        <v>4</v>
      </c>
      <c r="J1099" s="3"/>
      <c r="K1099" s="3">
        <v>7</v>
      </c>
      <c r="L1099" s="3"/>
      <c r="M1099" s="3"/>
      <c r="N1099" s="32">
        <v>43177</v>
      </c>
      <c r="O1099" s="16">
        <f t="shared" si="54"/>
        <v>12</v>
      </c>
      <c r="P1099" s="17">
        <f>COUNTIF($X:$X,X1099)</f>
        <v>46</v>
      </c>
      <c r="Q1099" s="17">
        <f>VLOOKUP("M"&amp;TEXT(G1099,"0"),Punten!$A$1:$D$40,4,FALSE)</f>
        <v>5</v>
      </c>
      <c r="R1099" s="17">
        <f>VLOOKUP("M"&amp;TEXT(H1099,"0"),Punten!$A$1:$D$40,4,FALSE)</f>
        <v>5</v>
      </c>
      <c r="S1099" s="17">
        <f>VLOOKUP("M"&amp;TEXT(I1099,"0"),Punten!$A$1:$D$40,4,FALSE)</f>
        <v>5</v>
      </c>
      <c r="T1099" s="17">
        <f>VLOOKUP("K"&amp;TEXT(K1099,"0"),Punten!$A$1:$D$40,4,FALSE)</f>
        <v>2</v>
      </c>
      <c r="U1099" s="17">
        <f>VLOOKUP("H"&amp;TEXT(L1099,"0"),Punten!$A$1:$D$49,4,FALSE)</f>
        <v>0</v>
      </c>
      <c r="V1099" s="17">
        <f>VLOOKUP("F"&amp;TEXT(M1099,"0"),Punten!$A$1:$D$39,4,FALSE)</f>
        <v>0</v>
      </c>
      <c r="W1099" s="17">
        <f t="shared" si="55"/>
        <v>17</v>
      </c>
      <c r="X1099" s="17" t="str">
        <f t="shared" si="56"/>
        <v>43177B15</v>
      </c>
      <c r="Y1099" s="17" t="str">
        <f>VLOOKUP(A1099,'Klasse omschrijving'!$A$1:$B$44,2,FALSE)</f>
        <v>Boys 15/16 jaar</v>
      </c>
    </row>
    <row r="1100" spans="1:25" ht="14.4" x14ac:dyDescent="0.3">
      <c r="A1100" s="3" t="s">
        <v>39</v>
      </c>
      <c r="B1100" s="3">
        <v>1274</v>
      </c>
      <c r="C1100" s="3" t="s">
        <v>135</v>
      </c>
      <c r="D1100" s="3" t="s">
        <v>766</v>
      </c>
      <c r="E1100" s="18">
        <v>37415</v>
      </c>
      <c r="F1100" s="3" t="s">
        <v>1070</v>
      </c>
      <c r="G1100" s="3">
        <v>2</v>
      </c>
      <c r="H1100" s="3">
        <v>2</v>
      </c>
      <c r="I1100" s="3">
        <v>1</v>
      </c>
      <c r="J1100" s="3"/>
      <c r="K1100" s="3">
        <v>8</v>
      </c>
      <c r="L1100" s="3"/>
      <c r="M1100" s="3"/>
      <c r="N1100" s="32">
        <v>43177</v>
      </c>
      <c r="O1100" s="16">
        <f t="shared" si="54"/>
        <v>5</v>
      </c>
      <c r="P1100" s="17">
        <f>COUNTIF($X:$X,X1100)</f>
        <v>46</v>
      </c>
      <c r="Q1100" s="17">
        <f>VLOOKUP("M"&amp;TEXT(G1100,"0"),Punten!$A$1:$D$40,4,FALSE)</f>
        <v>7</v>
      </c>
      <c r="R1100" s="17">
        <f>VLOOKUP("M"&amp;TEXT(H1100,"0"),Punten!$A$1:$D$40,4,FALSE)</f>
        <v>7</v>
      </c>
      <c r="S1100" s="17">
        <f>VLOOKUP("M"&amp;TEXT(I1100,"0"),Punten!$A$1:$D$40,4,FALSE)</f>
        <v>8</v>
      </c>
      <c r="T1100" s="17">
        <f>VLOOKUP("K"&amp;TEXT(K1100,"0"),Punten!$A$1:$D$40,4,FALSE)</f>
        <v>1</v>
      </c>
      <c r="U1100" s="17">
        <f>VLOOKUP("H"&amp;TEXT(L1100,"0"),Punten!$A$1:$D$49,4,FALSE)</f>
        <v>0</v>
      </c>
      <c r="V1100" s="17">
        <f>VLOOKUP("F"&amp;TEXT(M1100,"0"),Punten!$A$1:$D$39,4,FALSE)</f>
        <v>0</v>
      </c>
      <c r="W1100" s="17">
        <f t="shared" si="55"/>
        <v>23</v>
      </c>
      <c r="X1100" s="17" t="str">
        <f t="shared" si="56"/>
        <v>43177B15</v>
      </c>
      <c r="Y1100" s="17" t="str">
        <f>VLOOKUP(A1100,'Klasse omschrijving'!$A$1:$B$44,2,FALSE)</f>
        <v>Boys 15/16 jaar</v>
      </c>
    </row>
    <row r="1101" spans="1:25" ht="14.4" x14ac:dyDescent="0.3">
      <c r="A1101" s="3" t="s">
        <v>39</v>
      </c>
      <c r="B1101" s="3">
        <v>47402</v>
      </c>
      <c r="C1101" s="3" t="s">
        <v>118</v>
      </c>
      <c r="D1101" s="3" t="s">
        <v>862</v>
      </c>
      <c r="E1101" s="18">
        <v>37829</v>
      </c>
      <c r="F1101" s="3" t="s">
        <v>180</v>
      </c>
      <c r="G1101" s="3">
        <v>3</v>
      </c>
      <c r="H1101" s="3">
        <v>3</v>
      </c>
      <c r="I1101" s="3">
        <v>3</v>
      </c>
      <c r="J1101" s="3"/>
      <c r="K1101" s="3">
        <v>8</v>
      </c>
      <c r="L1101" s="3"/>
      <c r="M1101" s="3"/>
      <c r="N1101" s="32">
        <v>43177</v>
      </c>
      <c r="O1101" s="16">
        <f t="shared" si="54"/>
        <v>9</v>
      </c>
      <c r="P1101" s="17">
        <f>COUNTIF($X:$X,X1101)</f>
        <v>46</v>
      </c>
      <c r="Q1101" s="17">
        <f>VLOOKUP("M"&amp;TEXT(G1101,"0"),Punten!$A$1:$D$40,4,FALSE)</f>
        <v>6</v>
      </c>
      <c r="R1101" s="17">
        <f>VLOOKUP("M"&amp;TEXT(H1101,"0"),Punten!$A$1:$D$40,4,FALSE)</f>
        <v>6</v>
      </c>
      <c r="S1101" s="17">
        <f>VLOOKUP("M"&amp;TEXT(I1101,"0"),Punten!$A$1:$D$40,4,FALSE)</f>
        <v>6</v>
      </c>
      <c r="T1101" s="17">
        <f>VLOOKUP("K"&amp;TEXT(K1101,"0"),Punten!$A$1:$D$40,4,FALSE)</f>
        <v>1</v>
      </c>
      <c r="U1101" s="17">
        <f>VLOOKUP("H"&amp;TEXT(L1101,"0"),Punten!$A$1:$D$49,4,FALSE)</f>
        <v>0</v>
      </c>
      <c r="V1101" s="17">
        <f>VLOOKUP("F"&amp;TEXT(M1101,"0"),Punten!$A$1:$D$39,4,FALSE)</f>
        <v>0</v>
      </c>
      <c r="W1101" s="17">
        <f t="shared" si="55"/>
        <v>19</v>
      </c>
      <c r="X1101" s="17" t="str">
        <f t="shared" si="56"/>
        <v>43177B15</v>
      </c>
      <c r="Y1101" s="17" t="str">
        <f>VLOOKUP(A1101,'Klasse omschrijving'!$A$1:$B$44,2,FALSE)</f>
        <v>Boys 15/16 jaar</v>
      </c>
    </row>
    <row r="1102" spans="1:25" ht="14.4" x14ac:dyDescent="0.3">
      <c r="A1102" s="3" t="s">
        <v>39</v>
      </c>
      <c r="B1102" s="3">
        <v>44828</v>
      </c>
      <c r="C1102" s="3" t="s">
        <v>88</v>
      </c>
      <c r="D1102" s="3" t="s">
        <v>249</v>
      </c>
      <c r="E1102" s="18">
        <v>37759</v>
      </c>
      <c r="F1102" s="3" t="s">
        <v>240</v>
      </c>
      <c r="G1102" s="3">
        <v>3</v>
      </c>
      <c r="H1102" s="3">
        <v>4</v>
      </c>
      <c r="I1102" s="3">
        <v>4</v>
      </c>
      <c r="J1102" s="3"/>
      <c r="K1102" s="3">
        <v>8</v>
      </c>
      <c r="L1102" s="3"/>
      <c r="M1102" s="3"/>
      <c r="N1102" s="32">
        <v>43177</v>
      </c>
      <c r="O1102" s="16">
        <f t="shared" si="54"/>
        <v>11</v>
      </c>
      <c r="P1102" s="17">
        <f>COUNTIF($X:$X,X1102)</f>
        <v>46</v>
      </c>
      <c r="Q1102" s="17">
        <f>VLOOKUP("M"&amp;TEXT(G1102,"0"),Punten!$A$1:$D$40,4,FALSE)</f>
        <v>6</v>
      </c>
      <c r="R1102" s="17">
        <f>VLOOKUP("M"&amp;TEXT(H1102,"0"),Punten!$A$1:$D$40,4,FALSE)</f>
        <v>5</v>
      </c>
      <c r="S1102" s="17">
        <f>VLOOKUP("M"&amp;TEXT(I1102,"0"),Punten!$A$1:$D$40,4,FALSE)</f>
        <v>5</v>
      </c>
      <c r="T1102" s="17">
        <f>VLOOKUP("K"&amp;TEXT(K1102,"0"),Punten!$A$1:$D$40,4,FALSE)</f>
        <v>1</v>
      </c>
      <c r="U1102" s="17">
        <f>VLOOKUP("H"&amp;TEXT(L1102,"0"),Punten!$A$1:$D$49,4,FALSE)</f>
        <v>0</v>
      </c>
      <c r="V1102" s="17">
        <f>VLOOKUP("F"&amp;TEXT(M1102,"0"),Punten!$A$1:$D$39,4,FALSE)</f>
        <v>0</v>
      </c>
      <c r="W1102" s="17">
        <f t="shared" si="55"/>
        <v>17</v>
      </c>
      <c r="X1102" s="17" t="str">
        <f t="shared" si="56"/>
        <v>43177B15</v>
      </c>
      <c r="Y1102" s="17" t="str">
        <f>VLOOKUP(A1102,'Klasse omschrijving'!$A$1:$B$44,2,FALSE)</f>
        <v>Boys 15/16 jaar</v>
      </c>
    </row>
    <row r="1103" spans="1:25" ht="14.4" x14ac:dyDescent="0.3">
      <c r="A1103" s="3" t="s">
        <v>39</v>
      </c>
      <c r="B1103" s="3">
        <v>41825</v>
      </c>
      <c r="C1103" s="3" t="s">
        <v>77</v>
      </c>
      <c r="D1103" s="3" t="s">
        <v>262</v>
      </c>
      <c r="E1103" s="18">
        <v>37365</v>
      </c>
      <c r="F1103" s="3" t="s">
        <v>161</v>
      </c>
      <c r="G1103" s="3">
        <v>4</v>
      </c>
      <c r="H1103" s="3">
        <v>4</v>
      </c>
      <c r="I1103" s="3">
        <v>4</v>
      </c>
      <c r="J1103" s="3"/>
      <c r="K1103" s="3">
        <v>8</v>
      </c>
      <c r="L1103" s="3"/>
      <c r="M1103" s="3"/>
      <c r="N1103" s="32">
        <v>43177</v>
      </c>
      <c r="O1103" s="16">
        <f t="shared" si="54"/>
        <v>12</v>
      </c>
      <c r="P1103" s="17">
        <f>COUNTIF($X:$X,X1103)</f>
        <v>46</v>
      </c>
      <c r="Q1103" s="17">
        <f>VLOOKUP("M"&amp;TEXT(G1103,"0"),Punten!$A$1:$D$40,4,FALSE)</f>
        <v>5</v>
      </c>
      <c r="R1103" s="17">
        <f>VLOOKUP("M"&amp;TEXT(H1103,"0"),Punten!$A$1:$D$40,4,FALSE)</f>
        <v>5</v>
      </c>
      <c r="S1103" s="17">
        <f>VLOOKUP("M"&amp;TEXT(I1103,"0"),Punten!$A$1:$D$40,4,FALSE)</f>
        <v>5</v>
      </c>
      <c r="T1103" s="17">
        <f>VLOOKUP("K"&amp;TEXT(K1103,"0"),Punten!$A$1:$D$40,4,FALSE)</f>
        <v>1</v>
      </c>
      <c r="U1103" s="17">
        <f>VLOOKUP("H"&amp;TEXT(L1103,"0"),Punten!$A$1:$D$49,4,FALSE)</f>
        <v>0</v>
      </c>
      <c r="V1103" s="17">
        <f>VLOOKUP("F"&amp;TEXT(M1103,"0"),Punten!$A$1:$D$39,4,FALSE)</f>
        <v>0</v>
      </c>
      <c r="W1103" s="17">
        <f t="shared" si="55"/>
        <v>16</v>
      </c>
      <c r="X1103" s="17" t="str">
        <f t="shared" si="56"/>
        <v>43177B15</v>
      </c>
      <c r="Y1103" s="17" t="str">
        <f>VLOOKUP(A1103,'Klasse omschrijving'!$A$1:$B$44,2,FALSE)</f>
        <v>Boys 15/16 jaar</v>
      </c>
    </row>
    <row r="1104" spans="1:25" ht="14.4" x14ac:dyDescent="0.3">
      <c r="A1104" s="3" t="s">
        <v>39</v>
      </c>
      <c r="B1104" s="3">
        <v>49493</v>
      </c>
      <c r="C1104" s="3" t="s">
        <v>139</v>
      </c>
      <c r="D1104" s="3" t="s">
        <v>273</v>
      </c>
      <c r="E1104" s="18">
        <v>37293</v>
      </c>
      <c r="F1104" s="3" t="s">
        <v>180</v>
      </c>
      <c r="G1104" s="3">
        <v>5</v>
      </c>
      <c r="H1104" s="3">
        <v>5</v>
      </c>
      <c r="I1104" s="3">
        <v>3</v>
      </c>
      <c r="J1104" s="3"/>
      <c r="K1104" s="3"/>
      <c r="L1104" s="3"/>
      <c r="M1104" s="3"/>
      <c r="N1104" s="32">
        <v>43177</v>
      </c>
      <c r="O1104" s="16">
        <f t="shared" si="54"/>
        <v>13</v>
      </c>
      <c r="P1104" s="17">
        <f>COUNTIF($X:$X,X1104)</f>
        <v>46</v>
      </c>
      <c r="Q1104" s="17">
        <f>VLOOKUP("M"&amp;TEXT(G1104,"0"),Punten!$A$1:$D$40,4,FALSE)</f>
        <v>4</v>
      </c>
      <c r="R1104" s="17">
        <f>VLOOKUP("M"&amp;TEXT(H1104,"0"),Punten!$A$1:$D$40,4,FALSE)</f>
        <v>4</v>
      </c>
      <c r="S1104" s="17">
        <f>VLOOKUP("M"&amp;TEXT(I1104,"0"),Punten!$A$1:$D$40,4,FALSE)</f>
        <v>6</v>
      </c>
      <c r="T1104" s="17">
        <f>VLOOKUP("K"&amp;TEXT(K1104,"0"),Punten!$A$1:$D$40,4,FALSE)</f>
        <v>0</v>
      </c>
      <c r="U1104" s="17">
        <f>VLOOKUP("H"&amp;TEXT(L1104,"0"),Punten!$A$1:$D$49,4,FALSE)</f>
        <v>0</v>
      </c>
      <c r="V1104" s="17">
        <f>VLOOKUP("F"&amp;TEXT(M1104,"0"),Punten!$A$1:$D$39,4,FALSE)</f>
        <v>0</v>
      </c>
      <c r="W1104" s="17">
        <f t="shared" si="55"/>
        <v>14</v>
      </c>
      <c r="X1104" s="17" t="str">
        <f t="shared" si="56"/>
        <v>43177B15</v>
      </c>
      <c r="Y1104" s="17" t="str">
        <f>VLOOKUP(A1104,'Klasse omschrijving'!$A$1:$B$44,2,FALSE)</f>
        <v>Boys 15/16 jaar</v>
      </c>
    </row>
    <row r="1105" spans="1:25" ht="14.4" x14ac:dyDescent="0.3">
      <c r="A1105" s="3" t="s">
        <v>39</v>
      </c>
      <c r="B1105" s="3">
        <v>45015</v>
      </c>
      <c r="C1105" s="3" t="s">
        <v>758</v>
      </c>
      <c r="D1105" s="3" t="s">
        <v>278</v>
      </c>
      <c r="E1105" s="18">
        <v>37446</v>
      </c>
      <c r="F1105" s="3" t="s">
        <v>75</v>
      </c>
      <c r="G1105" s="3">
        <v>5</v>
      </c>
      <c r="H1105" s="3">
        <v>5</v>
      </c>
      <c r="I1105" s="3">
        <v>4</v>
      </c>
      <c r="J1105" s="3"/>
      <c r="K1105" s="3"/>
      <c r="L1105" s="3"/>
      <c r="M1105" s="3"/>
      <c r="N1105" s="32">
        <v>43177</v>
      </c>
      <c r="O1105" s="16">
        <f t="shared" si="54"/>
        <v>14</v>
      </c>
      <c r="P1105" s="17">
        <f>COUNTIF($X:$X,X1105)</f>
        <v>46</v>
      </c>
      <c r="Q1105" s="17">
        <f>VLOOKUP("M"&amp;TEXT(G1105,"0"),Punten!$A$1:$D$40,4,FALSE)</f>
        <v>4</v>
      </c>
      <c r="R1105" s="17">
        <f>VLOOKUP("M"&amp;TEXT(H1105,"0"),Punten!$A$1:$D$40,4,FALSE)</f>
        <v>4</v>
      </c>
      <c r="S1105" s="17">
        <f>VLOOKUP("M"&amp;TEXT(I1105,"0"),Punten!$A$1:$D$40,4,FALSE)</f>
        <v>5</v>
      </c>
      <c r="T1105" s="17">
        <f>VLOOKUP("K"&amp;TEXT(K1105,"0"),Punten!$A$1:$D$40,4,FALSE)</f>
        <v>0</v>
      </c>
      <c r="U1105" s="17">
        <f>VLOOKUP("H"&amp;TEXT(L1105,"0"),Punten!$A$1:$D$49,4,FALSE)</f>
        <v>0</v>
      </c>
      <c r="V1105" s="17">
        <f>VLOOKUP("F"&amp;TEXT(M1105,"0"),Punten!$A$1:$D$39,4,FALSE)</f>
        <v>0</v>
      </c>
      <c r="W1105" s="17">
        <f t="shared" si="55"/>
        <v>13</v>
      </c>
      <c r="X1105" s="17" t="str">
        <f t="shared" si="56"/>
        <v>43177B15</v>
      </c>
      <c r="Y1105" s="17" t="str">
        <f>VLOOKUP(A1105,'Klasse omschrijving'!$A$1:$B$44,2,FALSE)</f>
        <v>Boys 15/16 jaar</v>
      </c>
    </row>
    <row r="1106" spans="1:25" ht="14.4" x14ac:dyDescent="0.3">
      <c r="A1106" s="3" t="s">
        <v>39</v>
      </c>
      <c r="B1106" s="3">
        <v>42033</v>
      </c>
      <c r="C1106" s="3" t="s">
        <v>159</v>
      </c>
      <c r="D1106" s="3" t="s">
        <v>751</v>
      </c>
      <c r="E1106" s="18">
        <v>37715</v>
      </c>
      <c r="F1106" s="3" t="s">
        <v>66</v>
      </c>
      <c r="G1106" s="3">
        <v>5</v>
      </c>
      <c r="H1106" s="3">
        <v>5</v>
      </c>
      <c r="I1106" s="3">
        <v>5</v>
      </c>
      <c r="J1106" s="3"/>
      <c r="K1106" s="3"/>
      <c r="L1106" s="3"/>
      <c r="M1106" s="3"/>
      <c r="N1106" s="32">
        <v>43177</v>
      </c>
      <c r="O1106" s="16">
        <f t="shared" si="54"/>
        <v>15</v>
      </c>
      <c r="P1106" s="17">
        <f>COUNTIF($X:$X,X1106)</f>
        <v>46</v>
      </c>
      <c r="Q1106" s="17">
        <f>VLOOKUP("M"&amp;TEXT(G1106,"0"),Punten!$A$1:$D$40,4,FALSE)</f>
        <v>4</v>
      </c>
      <c r="R1106" s="17">
        <f>VLOOKUP("M"&amp;TEXT(H1106,"0"),Punten!$A$1:$D$40,4,FALSE)</f>
        <v>4</v>
      </c>
      <c r="S1106" s="17">
        <f>VLOOKUP("M"&amp;TEXT(I1106,"0"),Punten!$A$1:$D$40,4,FALSE)</f>
        <v>4</v>
      </c>
      <c r="T1106" s="17">
        <f>VLOOKUP("K"&amp;TEXT(K1106,"0"),Punten!$A$1:$D$40,4,FALSE)</f>
        <v>0</v>
      </c>
      <c r="U1106" s="17">
        <f>VLOOKUP("H"&amp;TEXT(L1106,"0"),Punten!$A$1:$D$49,4,FALSE)</f>
        <v>0</v>
      </c>
      <c r="V1106" s="17">
        <f>VLOOKUP("F"&amp;TEXT(M1106,"0"),Punten!$A$1:$D$39,4,FALSE)</f>
        <v>0</v>
      </c>
      <c r="W1106" s="17">
        <f t="shared" si="55"/>
        <v>12</v>
      </c>
      <c r="X1106" s="17" t="str">
        <f t="shared" si="56"/>
        <v>43177B15</v>
      </c>
      <c r="Y1106" s="17" t="str">
        <f>VLOOKUP(A1106,'Klasse omschrijving'!$A$1:$B$44,2,FALSE)</f>
        <v>Boys 15/16 jaar</v>
      </c>
    </row>
    <row r="1107" spans="1:25" ht="14.4" x14ac:dyDescent="0.3">
      <c r="A1107" s="3" t="s">
        <v>39</v>
      </c>
      <c r="B1107" s="3">
        <v>2024</v>
      </c>
      <c r="C1107" s="3" t="s">
        <v>829</v>
      </c>
      <c r="D1107" s="3" t="s">
        <v>752</v>
      </c>
      <c r="E1107" s="18">
        <v>37875</v>
      </c>
      <c r="F1107" s="3" t="s">
        <v>424</v>
      </c>
      <c r="G1107" s="3">
        <v>5</v>
      </c>
      <c r="H1107" s="3">
        <v>5</v>
      </c>
      <c r="I1107" s="3">
        <v>5</v>
      </c>
      <c r="J1107" s="3"/>
      <c r="K1107" s="3"/>
      <c r="L1107" s="3"/>
      <c r="M1107" s="3"/>
      <c r="N1107" s="32">
        <v>43177</v>
      </c>
      <c r="O1107" s="16">
        <f t="shared" si="54"/>
        <v>15</v>
      </c>
      <c r="P1107" s="17">
        <f>COUNTIF($X:$X,X1107)</f>
        <v>46</v>
      </c>
      <c r="Q1107" s="17">
        <f>VLOOKUP("M"&amp;TEXT(G1107,"0"),Punten!$A$1:$D$40,4,FALSE)</f>
        <v>4</v>
      </c>
      <c r="R1107" s="17">
        <f>VLOOKUP("M"&amp;TEXT(H1107,"0"),Punten!$A$1:$D$40,4,FALSE)</f>
        <v>4</v>
      </c>
      <c r="S1107" s="17">
        <f>VLOOKUP("M"&amp;TEXT(I1107,"0"),Punten!$A$1:$D$40,4,FALSE)</f>
        <v>4</v>
      </c>
      <c r="T1107" s="17">
        <f>VLOOKUP("K"&amp;TEXT(K1107,"0"),Punten!$A$1:$D$40,4,FALSE)</f>
        <v>0</v>
      </c>
      <c r="U1107" s="17">
        <f>VLOOKUP("H"&amp;TEXT(L1107,"0"),Punten!$A$1:$D$49,4,FALSE)</f>
        <v>0</v>
      </c>
      <c r="V1107" s="17">
        <f>VLOOKUP("F"&amp;TEXT(M1107,"0"),Punten!$A$1:$D$39,4,FALSE)</f>
        <v>0</v>
      </c>
      <c r="W1107" s="17">
        <f t="shared" si="55"/>
        <v>12</v>
      </c>
      <c r="X1107" s="17" t="str">
        <f t="shared" si="56"/>
        <v>43177B15</v>
      </c>
      <c r="Y1107" s="17" t="str">
        <f>VLOOKUP(A1107,'Klasse omschrijving'!$A$1:$B$44,2,FALSE)</f>
        <v>Boys 15/16 jaar</v>
      </c>
    </row>
    <row r="1108" spans="1:25" ht="14.4" x14ac:dyDescent="0.3">
      <c r="A1108" s="3" t="s">
        <v>39</v>
      </c>
      <c r="B1108" s="3">
        <v>2365</v>
      </c>
      <c r="C1108" s="3" t="s">
        <v>109</v>
      </c>
      <c r="D1108" s="3" t="s">
        <v>1078</v>
      </c>
      <c r="E1108" s="18">
        <v>37883</v>
      </c>
      <c r="F1108" s="3" t="s">
        <v>424</v>
      </c>
      <c r="G1108" s="3">
        <v>5</v>
      </c>
      <c r="H1108" s="3">
        <v>5</v>
      </c>
      <c r="I1108" s="3">
        <v>5</v>
      </c>
      <c r="J1108" s="3"/>
      <c r="K1108" s="3"/>
      <c r="L1108" s="3"/>
      <c r="M1108" s="3"/>
      <c r="N1108" s="32">
        <v>43177</v>
      </c>
      <c r="O1108" s="16">
        <f t="shared" si="54"/>
        <v>15</v>
      </c>
      <c r="P1108" s="17">
        <f>COUNTIF($X:$X,X1108)</f>
        <v>46</v>
      </c>
      <c r="Q1108" s="17">
        <f>VLOOKUP("M"&amp;TEXT(G1108,"0"),Punten!$A$1:$D$40,4,FALSE)</f>
        <v>4</v>
      </c>
      <c r="R1108" s="17">
        <f>VLOOKUP("M"&amp;TEXT(H1108,"0"),Punten!$A$1:$D$40,4,FALSE)</f>
        <v>4</v>
      </c>
      <c r="S1108" s="17">
        <f>VLOOKUP("M"&amp;TEXT(I1108,"0"),Punten!$A$1:$D$40,4,FALSE)</f>
        <v>4</v>
      </c>
      <c r="T1108" s="17">
        <f>VLOOKUP("K"&amp;TEXT(K1108,"0"),Punten!$A$1:$D$40,4,FALSE)</f>
        <v>0</v>
      </c>
      <c r="U1108" s="17">
        <f>VLOOKUP("H"&amp;TEXT(L1108,"0"),Punten!$A$1:$D$49,4,FALSE)</f>
        <v>0</v>
      </c>
      <c r="V1108" s="17">
        <f>VLOOKUP("F"&amp;TEXT(M1108,"0"),Punten!$A$1:$D$39,4,FALSE)</f>
        <v>0</v>
      </c>
      <c r="W1108" s="17">
        <f t="shared" si="55"/>
        <v>12</v>
      </c>
      <c r="X1108" s="17" t="str">
        <f t="shared" si="56"/>
        <v>43177B15</v>
      </c>
      <c r="Y1108" s="17" t="str">
        <f>VLOOKUP(A1108,'Klasse omschrijving'!$A$1:$B$44,2,FALSE)</f>
        <v>Boys 15/16 jaar</v>
      </c>
    </row>
    <row r="1109" spans="1:25" ht="14.4" x14ac:dyDescent="0.3">
      <c r="A1109" s="3" t="s">
        <v>39</v>
      </c>
      <c r="B1109" s="3">
        <v>49409</v>
      </c>
      <c r="C1109" s="3" t="s">
        <v>179</v>
      </c>
      <c r="D1109" s="3" t="s">
        <v>865</v>
      </c>
      <c r="E1109" s="18">
        <v>37534</v>
      </c>
      <c r="F1109" s="3" t="s">
        <v>111</v>
      </c>
      <c r="G1109" s="3">
        <v>5</v>
      </c>
      <c r="H1109" s="3">
        <v>5</v>
      </c>
      <c r="I1109" s="3">
        <v>5</v>
      </c>
      <c r="J1109" s="3"/>
      <c r="K1109" s="3"/>
      <c r="L1109" s="3"/>
      <c r="M1109" s="3"/>
      <c r="N1109" s="32">
        <v>43177</v>
      </c>
      <c r="O1109" s="16">
        <f t="shared" si="54"/>
        <v>15</v>
      </c>
      <c r="P1109" s="17">
        <f>COUNTIF($X:$X,X1109)</f>
        <v>46</v>
      </c>
      <c r="Q1109" s="17">
        <f>VLOOKUP("M"&amp;TEXT(G1109,"0"),Punten!$A$1:$D$40,4,FALSE)</f>
        <v>4</v>
      </c>
      <c r="R1109" s="17">
        <f>VLOOKUP("M"&amp;TEXT(H1109,"0"),Punten!$A$1:$D$40,4,FALSE)</f>
        <v>4</v>
      </c>
      <c r="S1109" s="17">
        <f>VLOOKUP("M"&amp;TEXT(I1109,"0"),Punten!$A$1:$D$40,4,FALSE)</f>
        <v>4</v>
      </c>
      <c r="T1109" s="17">
        <f>VLOOKUP("K"&amp;TEXT(K1109,"0"),Punten!$A$1:$D$40,4,FALSE)</f>
        <v>0</v>
      </c>
      <c r="U1109" s="17">
        <f>VLOOKUP("H"&amp;TEXT(L1109,"0"),Punten!$A$1:$D$49,4,FALSE)</f>
        <v>0</v>
      </c>
      <c r="V1109" s="17">
        <f>VLOOKUP("F"&amp;TEXT(M1109,"0"),Punten!$A$1:$D$39,4,FALSE)</f>
        <v>0</v>
      </c>
      <c r="W1109" s="17">
        <f t="shared" si="55"/>
        <v>12</v>
      </c>
      <c r="X1109" s="17" t="str">
        <f t="shared" si="56"/>
        <v>43177B15</v>
      </c>
      <c r="Y1109" s="17" t="str">
        <f>VLOOKUP(A1109,'Klasse omschrijving'!$A$1:$B$44,2,FALSE)</f>
        <v>Boys 15/16 jaar</v>
      </c>
    </row>
    <row r="1110" spans="1:25" ht="14.4" x14ac:dyDescent="0.3">
      <c r="A1110" s="3" t="s">
        <v>39</v>
      </c>
      <c r="B1110" s="3">
        <v>53723</v>
      </c>
      <c r="C1110" s="3" t="s">
        <v>225</v>
      </c>
      <c r="D1110" s="3" t="s">
        <v>268</v>
      </c>
      <c r="E1110" s="18">
        <v>37515</v>
      </c>
      <c r="F1110" s="3" t="s">
        <v>218</v>
      </c>
      <c r="G1110" s="3">
        <v>5</v>
      </c>
      <c r="H1110" s="3">
        <v>5</v>
      </c>
      <c r="I1110" s="3">
        <v>5</v>
      </c>
      <c r="J1110" s="3"/>
      <c r="K1110" s="3"/>
      <c r="L1110" s="3"/>
      <c r="M1110" s="3"/>
      <c r="N1110" s="32">
        <v>43177</v>
      </c>
      <c r="O1110" s="16">
        <f t="shared" si="54"/>
        <v>15</v>
      </c>
      <c r="P1110" s="17">
        <f>COUNTIF($X:$X,X1110)</f>
        <v>46</v>
      </c>
      <c r="Q1110" s="17">
        <f>VLOOKUP("M"&amp;TEXT(G1110,"0"),Punten!$A$1:$D$40,4,FALSE)</f>
        <v>4</v>
      </c>
      <c r="R1110" s="17">
        <f>VLOOKUP("M"&amp;TEXT(H1110,"0"),Punten!$A$1:$D$40,4,FALSE)</f>
        <v>4</v>
      </c>
      <c r="S1110" s="17">
        <f>VLOOKUP("M"&amp;TEXT(I1110,"0"),Punten!$A$1:$D$40,4,FALSE)</f>
        <v>4</v>
      </c>
      <c r="T1110" s="17">
        <f>VLOOKUP("K"&amp;TEXT(K1110,"0"),Punten!$A$1:$D$40,4,FALSE)</f>
        <v>0</v>
      </c>
      <c r="U1110" s="17">
        <f>VLOOKUP("H"&amp;TEXT(L1110,"0"),Punten!$A$1:$D$49,4,FALSE)</f>
        <v>0</v>
      </c>
      <c r="V1110" s="17">
        <f>VLOOKUP("F"&amp;TEXT(M1110,"0"),Punten!$A$1:$D$39,4,FALSE)</f>
        <v>0</v>
      </c>
      <c r="W1110" s="17">
        <f t="shared" si="55"/>
        <v>12</v>
      </c>
      <c r="X1110" s="17" t="str">
        <f t="shared" si="56"/>
        <v>43177B15</v>
      </c>
      <c r="Y1110" s="17" t="str">
        <f>VLOOKUP(A1110,'Klasse omschrijving'!$A$1:$B$44,2,FALSE)</f>
        <v>Boys 15/16 jaar</v>
      </c>
    </row>
    <row r="1111" spans="1:25" ht="14.4" x14ac:dyDescent="0.3">
      <c r="A1111" s="3" t="s">
        <v>39</v>
      </c>
      <c r="B1111" s="3">
        <v>42113</v>
      </c>
      <c r="C1111" s="3" t="s">
        <v>1075</v>
      </c>
      <c r="D1111" s="3" t="s">
        <v>926</v>
      </c>
      <c r="E1111" s="18">
        <v>37661</v>
      </c>
      <c r="F1111" s="3" t="s">
        <v>71</v>
      </c>
      <c r="G1111" s="3">
        <v>5</v>
      </c>
      <c r="H1111" s="3">
        <v>5</v>
      </c>
      <c r="I1111" s="3">
        <v>5</v>
      </c>
      <c r="J1111" s="3"/>
      <c r="K1111" s="3"/>
      <c r="L1111" s="3"/>
      <c r="M1111" s="3"/>
      <c r="N1111" s="32">
        <v>43177</v>
      </c>
      <c r="O1111" s="16">
        <f t="shared" si="54"/>
        <v>15</v>
      </c>
      <c r="P1111" s="17">
        <f>COUNTIF($X:$X,X1111)</f>
        <v>46</v>
      </c>
      <c r="Q1111" s="17">
        <f>VLOOKUP("M"&amp;TEXT(G1111,"0"),Punten!$A$1:$D$40,4,FALSE)</f>
        <v>4</v>
      </c>
      <c r="R1111" s="17">
        <f>VLOOKUP("M"&amp;TEXT(H1111,"0"),Punten!$A$1:$D$40,4,FALSE)</f>
        <v>4</v>
      </c>
      <c r="S1111" s="17">
        <f>VLOOKUP("M"&amp;TEXT(I1111,"0"),Punten!$A$1:$D$40,4,FALSE)</f>
        <v>4</v>
      </c>
      <c r="T1111" s="17">
        <f>VLOOKUP("K"&amp;TEXT(K1111,"0"),Punten!$A$1:$D$40,4,FALSE)</f>
        <v>0</v>
      </c>
      <c r="U1111" s="17">
        <f>VLOOKUP("H"&amp;TEXT(L1111,"0"),Punten!$A$1:$D$49,4,FALSE)</f>
        <v>0</v>
      </c>
      <c r="V1111" s="17">
        <f>VLOOKUP("F"&amp;TEXT(M1111,"0"),Punten!$A$1:$D$39,4,FALSE)</f>
        <v>0</v>
      </c>
      <c r="W1111" s="17">
        <f t="shared" si="55"/>
        <v>12</v>
      </c>
      <c r="X1111" s="17" t="str">
        <f t="shared" si="56"/>
        <v>43177B15</v>
      </c>
      <c r="Y1111" s="17" t="str">
        <f>VLOOKUP(A1111,'Klasse omschrijving'!$A$1:$B$44,2,FALSE)</f>
        <v>Boys 15/16 jaar</v>
      </c>
    </row>
    <row r="1112" spans="1:25" ht="14.4" x14ac:dyDescent="0.3">
      <c r="A1112" s="3" t="s">
        <v>39</v>
      </c>
      <c r="B1112" s="3">
        <v>47781</v>
      </c>
      <c r="C1112" s="3" t="s">
        <v>167</v>
      </c>
      <c r="D1112" s="3" t="s">
        <v>937</v>
      </c>
      <c r="E1112" s="18">
        <v>37491</v>
      </c>
      <c r="F1112" s="3" t="s">
        <v>111</v>
      </c>
      <c r="G1112" s="3">
        <v>6</v>
      </c>
      <c r="H1112" s="3">
        <v>6</v>
      </c>
      <c r="I1112" s="3">
        <v>5</v>
      </c>
      <c r="J1112" s="3"/>
      <c r="K1112" s="3"/>
      <c r="L1112" s="3"/>
      <c r="M1112" s="3"/>
      <c r="N1112" s="32">
        <v>43177</v>
      </c>
      <c r="O1112" s="16">
        <f t="shared" si="54"/>
        <v>17</v>
      </c>
      <c r="P1112" s="17">
        <f>COUNTIF($X:$X,X1112)</f>
        <v>46</v>
      </c>
      <c r="Q1112" s="17">
        <f>VLOOKUP("M"&amp;TEXT(G1112,"0"),Punten!$A$1:$D$40,4,FALSE)</f>
        <v>3</v>
      </c>
      <c r="R1112" s="17">
        <f>VLOOKUP("M"&amp;TEXT(H1112,"0"),Punten!$A$1:$D$40,4,FALSE)</f>
        <v>3</v>
      </c>
      <c r="S1112" s="17">
        <f>VLOOKUP("M"&amp;TEXT(I1112,"0"),Punten!$A$1:$D$40,4,FALSE)</f>
        <v>4</v>
      </c>
      <c r="T1112" s="17">
        <f>VLOOKUP("K"&amp;TEXT(K1112,"0"),Punten!$A$1:$D$40,4,FALSE)</f>
        <v>0</v>
      </c>
      <c r="U1112" s="17">
        <f>VLOOKUP("H"&amp;TEXT(L1112,"0"),Punten!$A$1:$D$49,4,FALSE)</f>
        <v>0</v>
      </c>
      <c r="V1112" s="17">
        <f>VLOOKUP("F"&amp;TEXT(M1112,"0"),Punten!$A$1:$D$39,4,FALSE)</f>
        <v>0</v>
      </c>
      <c r="W1112" s="17">
        <f t="shared" si="55"/>
        <v>10</v>
      </c>
      <c r="X1112" s="17" t="str">
        <f t="shared" si="56"/>
        <v>43177B15</v>
      </c>
      <c r="Y1112" s="17" t="str">
        <f>VLOOKUP(A1112,'Klasse omschrijving'!$A$1:$B$44,2,FALSE)</f>
        <v>Boys 15/16 jaar</v>
      </c>
    </row>
    <row r="1113" spans="1:25" ht="14.4" x14ac:dyDescent="0.3">
      <c r="A1113" s="3" t="s">
        <v>39</v>
      </c>
      <c r="B1113" s="3">
        <v>45275</v>
      </c>
      <c r="C1113" s="3" t="s">
        <v>1056</v>
      </c>
      <c r="D1113" s="3" t="s">
        <v>245</v>
      </c>
      <c r="E1113" s="18">
        <v>37671</v>
      </c>
      <c r="F1113" s="3" t="s">
        <v>94</v>
      </c>
      <c r="G1113" s="3">
        <v>6</v>
      </c>
      <c r="H1113" s="3">
        <v>6</v>
      </c>
      <c r="I1113" s="3">
        <v>6</v>
      </c>
      <c r="J1113" s="3"/>
      <c r="K1113" s="3"/>
      <c r="L1113" s="3"/>
      <c r="M1113" s="3"/>
      <c r="N1113" s="32">
        <v>43177</v>
      </c>
      <c r="O1113" s="16">
        <f t="shared" si="54"/>
        <v>18</v>
      </c>
      <c r="P1113" s="17">
        <f>COUNTIF($X:$X,X1113)</f>
        <v>46</v>
      </c>
      <c r="Q1113" s="17">
        <f>VLOOKUP("M"&amp;TEXT(G1113,"0"),Punten!$A$1:$D$40,4,FALSE)</f>
        <v>3</v>
      </c>
      <c r="R1113" s="17">
        <f>VLOOKUP("M"&amp;TEXT(H1113,"0"),Punten!$A$1:$D$40,4,FALSE)</f>
        <v>3</v>
      </c>
      <c r="S1113" s="17">
        <f>VLOOKUP("M"&amp;TEXT(I1113,"0"),Punten!$A$1:$D$40,4,FALSE)</f>
        <v>3</v>
      </c>
      <c r="T1113" s="17">
        <f>VLOOKUP("K"&amp;TEXT(K1113,"0"),Punten!$A$1:$D$40,4,FALSE)</f>
        <v>0</v>
      </c>
      <c r="U1113" s="17">
        <f>VLOOKUP("H"&amp;TEXT(L1113,"0"),Punten!$A$1:$D$49,4,FALSE)</f>
        <v>0</v>
      </c>
      <c r="V1113" s="17">
        <f>VLOOKUP("F"&amp;TEXT(M1113,"0"),Punten!$A$1:$D$39,4,FALSE)</f>
        <v>0</v>
      </c>
      <c r="W1113" s="17">
        <f t="shared" si="55"/>
        <v>9</v>
      </c>
      <c r="X1113" s="17" t="str">
        <f t="shared" si="56"/>
        <v>43177B15</v>
      </c>
      <c r="Y1113" s="17" t="str">
        <f>VLOOKUP(A1113,'Klasse omschrijving'!$A$1:$B$44,2,FALSE)</f>
        <v>Boys 15/16 jaar</v>
      </c>
    </row>
    <row r="1114" spans="1:25" ht="14.4" x14ac:dyDescent="0.3">
      <c r="A1114" s="3" t="s">
        <v>39</v>
      </c>
      <c r="B1114" s="3">
        <v>2</v>
      </c>
      <c r="C1114" s="3" t="s">
        <v>290</v>
      </c>
      <c r="D1114" s="3" t="s">
        <v>1193</v>
      </c>
      <c r="E1114" s="18">
        <v>37645</v>
      </c>
      <c r="F1114" s="3" t="s">
        <v>424</v>
      </c>
      <c r="G1114" s="3">
        <v>6</v>
      </c>
      <c r="H1114" s="3">
        <v>6</v>
      </c>
      <c r="I1114" s="3">
        <v>6</v>
      </c>
      <c r="J1114" s="3"/>
      <c r="K1114" s="3"/>
      <c r="L1114" s="3"/>
      <c r="M1114" s="3"/>
      <c r="N1114" s="32">
        <v>43177</v>
      </c>
      <c r="O1114" s="16">
        <f t="shared" si="54"/>
        <v>18</v>
      </c>
      <c r="P1114" s="17">
        <f>COUNTIF($X:$X,X1114)</f>
        <v>46</v>
      </c>
      <c r="Q1114" s="17">
        <f>VLOOKUP("M"&amp;TEXT(G1114,"0"),Punten!$A$1:$D$40,4,FALSE)</f>
        <v>3</v>
      </c>
      <c r="R1114" s="17">
        <f>VLOOKUP("M"&amp;TEXT(H1114,"0"),Punten!$A$1:$D$40,4,FALSE)</f>
        <v>3</v>
      </c>
      <c r="S1114" s="17">
        <f>VLOOKUP("M"&amp;TEXT(I1114,"0"),Punten!$A$1:$D$40,4,FALSE)</f>
        <v>3</v>
      </c>
      <c r="T1114" s="17">
        <f>VLOOKUP("K"&amp;TEXT(K1114,"0"),Punten!$A$1:$D$40,4,FALSE)</f>
        <v>0</v>
      </c>
      <c r="U1114" s="17">
        <f>VLOOKUP("H"&amp;TEXT(L1114,"0"),Punten!$A$1:$D$49,4,FALSE)</f>
        <v>0</v>
      </c>
      <c r="V1114" s="17">
        <f>VLOOKUP("F"&amp;TEXT(M1114,"0"),Punten!$A$1:$D$39,4,FALSE)</f>
        <v>0</v>
      </c>
      <c r="W1114" s="17">
        <f t="shared" si="55"/>
        <v>9</v>
      </c>
      <c r="X1114" s="17" t="str">
        <f t="shared" si="56"/>
        <v>43177B15</v>
      </c>
      <c r="Y1114" s="17" t="str">
        <f>VLOOKUP(A1114,'Klasse omschrijving'!$A$1:$B$44,2,FALSE)</f>
        <v>Boys 15/16 jaar</v>
      </c>
    </row>
    <row r="1115" spans="1:25" ht="14.4" x14ac:dyDescent="0.3">
      <c r="A1115" s="3" t="s">
        <v>39</v>
      </c>
      <c r="B1115" s="3">
        <v>47322</v>
      </c>
      <c r="C1115" s="3" t="s">
        <v>120</v>
      </c>
      <c r="D1115" s="3" t="s">
        <v>265</v>
      </c>
      <c r="E1115" s="18">
        <v>37431</v>
      </c>
      <c r="F1115" s="3" t="s">
        <v>111</v>
      </c>
      <c r="G1115" s="3">
        <v>6</v>
      </c>
      <c r="H1115" s="3">
        <v>6</v>
      </c>
      <c r="I1115" s="3">
        <v>6</v>
      </c>
      <c r="J1115" s="3"/>
      <c r="K1115" s="3"/>
      <c r="L1115" s="3"/>
      <c r="M1115" s="3"/>
      <c r="N1115" s="32">
        <v>43177</v>
      </c>
      <c r="O1115" s="16">
        <f t="shared" si="54"/>
        <v>18</v>
      </c>
      <c r="P1115" s="17">
        <f>COUNTIF($X:$X,X1115)</f>
        <v>46</v>
      </c>
      <c r="Q1115" s="17">
        <f>VLOOKUP("M"&amp;TEXT(G1115,"0"),Punten!$A$1:$D$40,4,FALSE)</f>
        <v>3</v>
      </c>
      <c r="R1115" s="17">
        <f>VLOOKUP("M"&amp;TEXT(H1115,"0"),Punten!$A$1:$D$40,4,FALSE)</f>
        <v>3</v>
      </c>
      <c r="S1115" s="17">
        <f>VLOOKUP("M"&amp;TEXT(I1115,"0"),Punten!$A$1:$D$40,4,FALSE)</f>
        <v>3</v>
      </c>
      <c r="T1115" s="17">
        <f>VLOOKUP("K"&amp;TEXT(K1115,"0"),Punten!$A$1:$D$40,4,FALSE)</f>
        <v>0</v>
      </c>
      <c r="U1115" s="17">
        <f>VLOOKUP("H"&amp;TEXT(L1115,"0"),Punten!$A$1:$D$49,4,FALSE)</f>
        <v>0</v>
      </c>
      <c r="V1115" s="17">
        <f>VLOOKUP("F"&amp;TEXT(M1115,"0"),Punten!$A$1:$D$39,4,FALSE)</f>
        <v>0</v>
      </c>
      <c r="W1115" s="17">
        <f t="shared" si="55"/>
        <v>9</v>
      </c>
      <c r="X1115" s="17" t="str">
        <f t="shared" si="56"/>
        <v>43177B15</v>
      </c>
      <c r="Y1115" s="17" t="str">
        <f>VLOOKUP(A1115,'Klasse omschrijving'!$A$1:$B$44,2,FALSE)</f>
        <v>Boys 15/16 jaar</v>
      </c>
    </row>
    <row r="1116" spans="1:25" ht="14.4" x14ac:dyDescent="0.3">
      <c r="A1116" s="3" t="s">
        <v>39</v>
      </c>
      <c r="B1116" s="3">
        <v>42410</v>
      </c>
      <c r="C1116" s="3" t="s">
        <v>145</v>
      </c>
      <c r="D1116" s="3" t="s">
        <v>677</v>
      </c>
      <c r="E1116" s="18">
        <v>37692</v>
      </c>
      <c r="F1116" s="3" t="s">
        <v>71</v>
      </c>
      <c r="G1116" s="3">
        <v>6</v>
      </c>
      <c r="H1116" s="3">
        <v>6</v>
      </c>
      <c r="I1116" s="3">
        <v>6</v>
      </c>
      <c r="J1116" s="3"/>
      <c r="K1116" s="3"/>
      <c r="L1116" s="3"/>
      <c r="M1116" s="3"/>
      <c r="N1116" s="32">
        <v>43177</v>
      </c>
      <c r="O1116" s="16">
        <f t="shared" si="54"/>
        <v>18</v>
      </c>
      <c r="P1116" s="17">
        <f>COUNTIF($X:$X,X1116)</f>
        <v>46</v>
      </c>
      <c r="Q1116" s="17">
        <f>VLOOKUP("M"&amp;TEXT(G1116,"0"),Punten!$A$1:$D$40,4,FALSE)</f>
        <v>3</v>
      </c>
      <c r="R1116" s="17">
        <f>VLOOKUP("M"&amp;TEXT(H1116,"0"),Punten!$A$1:$D$40,4,FALSE)</f>
        <v>3</v>
      </c>
      <c r="S1116" s="17">
        <f>VLOOKUP("M"&amp;TEXT(I1116,"0"),Punten!$A$1:$D$40,4,FALSE)</f>
        <v>3</v>
      </c>
      <c r="T1116" s="17">
        <f>VLOOKUP("K"&amp;TEXT(K1116,"0"),Punten!$A$1:$D$40,4,FALSE)</f>
        <v>0</v>
      </c>
      <c r="U1116" s="17">
        <f>VLOOKUP("H"&amp;TEXT(L1116,"0"),Punten!$A$1:$D$49,4,FALSE)</f>
        <v>0</v>
      </c>
      <c r="V1116" s="17">
        <f>VLOOKUP("F"&amp;TEXT(M1116,"0"),Punten!$A$1:$D$39,4,FALSE)</f>
        <v>0</v>
      </c>
      <c r="W1116" s="17">
        <f t="shared" si="55"/>
        <v>9</v>
      </c>
      <c r="X1116" s="17" t="str">
        <f t="shared" si="56"/>
        <v>43177B15</v>
      </c>
      <c r="Y1116" s="17" t="str">
        <f>VLOOKUP(A1116,'Klasse omschrijving'!$A$1:$B$44,2,FALSE)</f>
        <v>Boys 15/16 jaar</v>
      </c>
    </row>
    <row r="1117" spans="1:25" ht="14.4" x14ac:dyDescent="0.3">
      <c r="A1117" s="3" t="s">
        <v>39</v>
      </c>
      <c r="B1117" s="3">
        <v>42402</v>
      </c>
      <c r="C1117" s="3" t="s">
        <v>158</v>
      </c>
      <c r="D1117" s="3" t="s">
        <v>925</v>
      </c>
      <c r="E1117" s="18">
        <v>37773</v>
      </c>
      <c r="F1117" s="3" t="s">
        <v>71</v>
      </c>
      <c r="G1117" s="3">
        <v>6</v>
      </c>
      <c r="H1117" s="3">
        <v>6</v>
      </c>
      <c r="I1117" s="3">
        <v>6</v>
      </c>
      <c r="J1117" s="3"/>
      <c r="K1117" s="3"/>
      <c r="L1117" s="3"/>
      <c r="M1117" s="3"/>
      <c r="N1117" s="32">
        <v>43177</v>
      </c>
      <c r="O1117" s="16">
        <f t="shared" si="54"/>
        <v>18</v>
      </c>
      <c r="P1117" s="17">
        <f>COUNTIF($X:$X,X1117)</f>
        <v>46</v>
      </c>
      <c r="Q1117" s="17">
        <f>VLOOKUP("M"&amp;TEXT(G1117,"0"),Punten!$A$1:$D$40,4,FALSE)</f>
        <v>3</v>
      </c>
      <c r="R1117" s="17">
        <f>VLOOKUP("M"&amp;TEXT(H1117,"0"),Punten!$A$1:$D$40,4,FALSE)</f>
        <v>3</v>
      </c>
      <c r="S1117" s="17">
        <f>VLOOKUP("M"&amp;TEXT(I1117,"0"),Punten!$A$1:$D$40,4,FALSE)</f>
        <v>3</v>
      </c>
      <c r="T1117" s="17">
        <f>VLOOKUP("K"&amp;TEXT(K1117,"0"),Punten!$A$1:$D$40,4,FALSE)</f>
        <v>0</v>
      </c>
      <c r="U1117" s="17">
        <f>VLOOKUP("H"&amp;TEXT(L1117,"0"),Punten!$A$1:$D$49,4,FALSE)</f>
        <v>0</v>
      </c>
      <c r="V1117" s="17">
        <f>VLOOKUP("F"&amp;TEXT(M1117,"0"),Punten!$A$1:$D$39,4,FALSE)</f>
        <v>0</v>
      </c>
      <c r="W1117" s="17">
        <f t="shared" si="55"/>
        <v>9</v>
      </c>
      <c r="X1117" s="17" t="str">
        <f t="shared" si="56"/>
        <v>43177B15</v>
      </c>
      <c r="Y1117" s="17" t="str">
        <f>VLOOKUP(A1117,'Klasse omschrijving'!$A$1:$B$44,2,FALSE)</f>
        <v>Boys 15/16 jaar</v>
      </c>
    </row>
    <row r="1118" spans="1:25" ht="14.4" x14ac:dyDescent="0.3">
      <c r="A1118" s="3" t="s">
        <v>289</v>
      </c>
      <c r="B1118" s="3">
        <v>44129</v>
      </c>
      <c r="C1118" s="3" t="s">
        <v>100</v>
      </c>
      <c r="D1118" s="3" t="s">
        <v>293</v>
      </c>
      <c r="E1118" s="18">
        <v>36811</v>
      </c>
      <c r="F1118" s="3" t="s">
        <v>202</v>
      </c>
      <c r="G1118" s="3">
        <v>1</v>
      </c>
      <c r="H1118" s="3">
        <v>1</v>
      </c>
      <c r="I1118" s="3">
        <v>1</v>
      </c>
      <c r="J1118" s="3"/>
      <c r="K1118" s="3"/>
      <c r="L1118" s="3"/>
      <c r="M1118" s="3">
        <v>1</v>
      </c>
      <c r="N1118" s="32">
        <v>43177</v>
      </c>
      <c r="O1118" s="16">
        <f t="shared" ref="O1118:O1181" si="57">G1118+H1118+I1118</f>
        <v>3</v>
      </c>
      <c r="P1118" s="17">
        <f>COUNTIF($X:$X,X1118)</f>
        <v>14</v>
      </c>
      <c r="Q1118" s="17">
        <f>VLOOKUP("M"&amp;TEXT(G1118,"0"),Punten!$A$1:$D$40,4,FALSE)</f>
        <v>8</v>
      </c>
      <c r="R1118" s="17">
        <f>VLOOKUP("M"&amp;TEXT(H1118,"0"),Punten!$A$1:$D$40,4,FALSE)</f>
        <v>8</v>
      </c>
      <c r="S1118" s="17">
        <f>VLOOKUP("M"&amp;TEXT(I1118,"0"),Punten!$A$1:$D$40,4,FALSE)</f>
        <v>8</v>
      </c>
      <c r="T1118" s="17">
        <f>VLOOKUP("K"&amp;TEXT(K1118,"0"),Punten!$A$1:$D$40,4,FALSE)</f>
        <v>0</v>
      </c>
      <c r="U1118" s="17">
        <f>VLOOKUP("H"&amp;TEXT(L1118,"0"),Punten!$A$1:$D$49,4,FALSE)</f>
        <v>0</v>
      </c>
      <c r="V1118" s="17">
        <f>VLOOKUP("F"&amp;TEXT(M1118,"0"),Punten!$A$1:$D$39,4,FALSE)</f>
        <v>50</v>
      </c>
      <c r="W1118" s="17">
        <f t="shared" si="55"/>
        <v>74</v>
      </c>
      <c r="X1118" s="17" t="str">
        <f t="shared" si="56"/>
        <v>43177B17</v>
      </c>
      <c r="Y1118" s="17" t="str">
        <f>VLOOKUP(A1118,'Klasse omschrijving'!$A$1:$B$44,2,FALSE)</f>
        <v>Men Junior</v>
      </c>
    </row>
    <row r="1119" spans="1:25" ht="14.4" x14ac:dyDescent="0.3">
      <c r="A1119" s="3" t="s">
        <v>289</v>
      </c>
      <c r="B1119" s="3">
        <v>99994</v>
      </c>
      <c r="C1119" s="3" t="s">
        <v>1083</v>
      </c>
      <c r="D1119" s="3" t="s">
        <v>1194</v>
      </c>
      <c r="E1119" s="18">
        <v>36983</v>
      </c>
      <c r="F1119" s="3"/>
      <c r="G1119" s="3">
        <v>2</v>
      </c>
      <c r="H1119" s="3">
        <v>3</v>
      </c>
      <c r="I1119" s="3">
        <v>2</v>
      </c>
      <c r="J1119" s="3"/>
      <c r="K1119" s="3"/>
      <c r="L1119" s="3"/>
      <c r="M1119" s="3">
        <v>2</v>
      </c>
      <c r="N1119" s="32">
        <v>43177</v>
      </c>
      <c r="O1119" s="16">
        <f t="shared" si="57"/>
        <v>7</v>
      </c>
      <c r="P1119" s="17">
        <f>COUNTIF($X:$X,X1119)</f>
        <v>14</v>
      </c>
      <c r="Q1119" s="17">
        <f>VLOOKUP("M"&amp;TEXT(G1119,"0"),Punten!$A$1:$D$40,4,FALSE)</f>
        <v>7</v>
      </c>
      <c r="R1119" s="17">
        <f>VLOOKUP("M"&amp;TEXT(H1119,"0"),Punten!$A$1:$D$40,4,FALSE)</f>
        <v>6</v>
      </c>
      <c r="S1119" s="17">
        <f>VLOOKUP("M"&amp;TEXT(I1119,"0"),Punten!$A$1:$D$40,4,FALSE)</f>
        <v>7</v>
      </c>
      <c r="T1119" s="17">
        <f>VLOOKUP("K"&amp;TEXT(K1119,"0"),Punten!$A$1:$D$40,4,FALSE)</f>
        <v>0</v>
      </c>
      <c r="U1119" s="17">
        <f>VLOOKUP("H"&amp;TEXT(L1119,"0"),Punten!$A$1:$D$49,4,FALSE)</f>
        <v>0</v>
      </c>
      <c r="V1119" s="17">
        <f>VLOOKUP("F"&amp;TEXT(M1119,"0"),Punten!$A$1:$D$39,4,FALSE)</f>
        <v>30</v>
      </c>
      <c r="W1119" s="17">
        <f t="shared" si="55"/>
        <v>50</v>
      </c>
      <c r="X1119" s="17" t="str">
        <f t="shared" si="56"/>
        <v>43177B17</v>
      </c>
      <c r="Y1119" s="17" t="str">
        <f>VLOOKUP(A1119,'Klasse omschrijving'!$A$1:$B$44,2,FALSE)</f>
        <v>Men Junior</v>
      </c>
    </row>
    <row r="1120" spans="1:25" ht="14.4" x14ac:dyDescent="0.3">
      <c r="A1120" s="3" t="s">
        <v>289</v>
      </c>
      <c r="B1120" s="3">
        <v>44822</v>
      </c>
      <c r="C1120" s="3" t="s">
        <v>97</v>
      </c>
      <c r="D1120" s="3" t="s">
        <v>295</v>
      </c>
      <c r="E1120" s="18">
        <v>36584</v>
      </c>
      <c r="F1120" s="3" t="s">
        <v>1040</v>
      </c>
      <c r="G1120" s="3">
        <v>1</v>
      </c>
      <c r="H1120" s="3">
        <v>1</v>
      </c>
      <c r="I1120" s="3">
        <v>1</v>
      </c>
      <c r="J1120" s="3"/>
      <c r="K1120" s="3"/>
      <c r="L1120" s="3"/>
      <c r="M1120" s="3">
        <v>3</v>
      </c>
      <c r="N1120" s="32">
        <v>43177</v>
      </c>
      <c r="O1120" s="16">
        <f t="shared" si="57"/>
        <v>3</v>
      </c>
      <c r="P1120" s="17">
        <f>COUNTIF($X:$X,X1120)</f>
        <v>14</v>
      </c>
      <c r="Q1120" s="17">
        <f>VLOOKUP("M"&amp;TEXT(G1120,"0"),Punten!$A$1:$D$40,4,FALSE)</f>
        <v>8</v>
      </c>
      <c r="R1120" s="17">
        <f>VLOOKUP("M"&amp;TEXT(H1120,"0"),Punten!$A$1:$D$40,4,FALSE)</f>
        <v>8</v>
      </c>
      <c r="S1120" s="17">
        <f>VLOOKUP("M"&amp;TEXT(I1120,"0"),Punten!$A$1:$D$40,4,FALSE)</f>
        <v>8</v>
      </c>
      <c r="T1120" s="17">
        <f>VLOOKUP("K"&amp;TEXT(K1120,"0"),Punten!$A$1:$D$40,4,FALSE)</f>
        <v>0</v>
      </c>
      <c r="U1120" s="17">
        <f>VLOOKUP("H"&amp;TEXT(L1120,"0"),Punten!$A$1:$D$49,4,FALSE)</f>
        <v>0</v>
      </c>
      <c r="V1120" s="17">
        <f>VLOOKUP("F"&amp;TEXT(M1120,"0"),Punten!$A$1:$D$39,4,FALSE)</f>
        <v>25</v>
      </c>
      <c r="W1120" s="17">
        <f t="shared" si="55"/>
        <v>49</v>
      </c>
      <c r="X1120" s="17" t="str">
        <f t="shared" si="56"/>
        <v>43177B17</v>
      </c>
      <c r="Y1120" s="17" t="str">
        <f>VLOOKUP(A1120,'Klasse omschrijving'!$A$1:$B$44,2,FALSE)</f>
        <v>Men Junior</v>
      </c>
    </row>
    <row r="1121" spans="1:25" ht="14.4" x14ac:dyDescent="0.3">
      <c r="A1121" s="3" t="s">
        <v>289</v>
      </c>
      <c r="B1121" s="3">
        <v>44843</v>
      </c>
      <c r="C1121" s="3" t="s">
        <v>152</v>
      </c>
      <c r="D1121" s="3" t="s">
        <v>297</v>
      </c>
      <c r="E1121" s="18">
        <v>36789</v>
      </c>
      <c r="F1121" s="3" t="s">
        <v>202</v>
      </c>
      <c r="G1121" s="3">
        <v>2</v>
      </c>
      <c r="H1121" s="3">
        <v>2</v>
      </c>
      <c r="I1121" s="3">
        <v>2</v>
      </c>
      <c r="J1121" s="3"/>
      <c r="K1121" s="3"/>
      <c r="L1121" s="3"/>
      <c r="M1121" s="3">
        <v>4</v>
      </c>
      <c r="N1121" s="32">
        <v>43177</v>
      </c>
      <c r="O1121" s="16">
        <f t="shared" si="57"/>
        <v>6</v>
      </c>
      <c r="P1121" s="17">
        <f>COUNTIF($X:$X,X1121)</f>
        <v>14</v>
      </c>
      <c r="Q1121" s="17">
        <f>VLOOKUP("M"&amp;TEXT(G1121,"0"),Punten!$A$1:$D$40,4,FALSE)</f>
        <v>7</v>
      </c>
      <c r="R1121" s="17">
        <f>VLOOKUP("M"&amp;TEXT(H1121,"0"),Punten!$A$1:$D$40,4,FALSE)</f>
        <v>7</v>
      </c>
      <c r="S1121" s="17">
        <f>VLOOKUP("M"&amp;TEXT(I1121,"0"),Punten!$A$1:$D$40,4,FALSE)</f>
        <v>7</v>
      </c>
      <c r="T1121" s="17">
        <f>VLOOKUP("K"&amp;TEXT(K1121,"0"),Punten!$A$1:$D$40,4,FALSE)</f>
        <v>0</v>
      </c>
      <c r="U1121" s="17">
        <f>VLOOKUP("H"&amp;TEXT(L1121,"0"),Punten!$A$1:$D$49,4,FALSE)</f>
        <v>0</v>
      </c>
      <c r="V1121" s="17">
        <f>VLOOKUP("F"&amp;TEXT(M1121,"0"),Punten!$A$1:$D$39,4,FALSE)</f>
        <v>20</v>
      </c>
      <c r="W1121" s="17">
        <f t="shared" si="55"/>
        <v>41</v>
      </c>
      <c r="X1121" s="17" t="str">
        <f t="shared" si="56"/>
        <v>43177B17</v>
      </c>
      <c r="Y1121" s="17" t="str">
        <f>VLOOKUP(A1121,'Klasse omschrijving'!$A$1:$B$44,2,FALSE)</f>
        <v>Men Junior</v>
      </c>
    </row>
    <row r="1122" spans="1:25" ht="14.4" x14ac:dyDescent="0.3">
      <c r="A1122" s="3" t="s">
        <v>289</v>
      </c>
      <c r="B1122" s="3">
        <v>44845</v>
      </c>
      <c r="C1122" s="3" t="s">
        <v>357</v>
      </c>
      <c r="D1122" s="3" t="s">
        <v>770</v>
      </c>
      <c r="E1122" s="18">
        <v>36529</v>
      </c>
      <c r="F1122" s="3" t="s">
        <v>1043</v>
      </c>
      <c r="G1122" s="3">
        <v>4</v>
      </c>
      <c r="H1122" s="3">
        <v>2</v>
      </c>
      <c r="I1122" s="3">
        <v>3</v>
      </c>
      <c r="J1122" s="3"/>
      <c r="K1122" s="3"/>
      <c r="L1122" s="3"/>
      <c r="M1122" s="3">
        <v>5</v>
      </c>
      <c r="N1122" s="32">
        <v>43177</v>
      </c>
      <c r="O1122" s="16">
        <f t="shared" si="57"/>
        <v>9</v>
      </c>
      <c r="P1122" s="17">
        <f>COUNTIF($X:$X,X1122)</f>
        <v>14</v>
      </c>
      <c r="Q1122" s="17">
        <f>VLOOKUP("M"&amp;TEXT(G1122,"0"),Punten!$A$1:$D$40,4,FALSE)</f>
        <v>5</v>
      </c>
      <c r="R1122" s="17">
        <f>VLOOKUP("M"&amp;TEXT(H1122,"0"),Punten!$A$1:$D$40,4,FALSE)</f>
        <v>7</v>
      </c>
      <c r="S1122" s="17">
        <f>VLOOKUP("M"&amp;TEXT(I1122,"0"),Punten!$A$1:$D$40,4,FALSE)</f>
        <v>6</v>
      </c>
      <c r="T1122" s="17">
        <f>VLOOKUP("K"&amp;TEXT(K1122,"0"),Punten!$A$1:$D$40,4,FALSE)</f>
        <v>0</v>
      </c>
      <c r="U1122" s="17">
        <f>VLOOKUP("H"&amp;TEXT(L1122,"0"),Punten!$A$1:$D$49,4,FALSE)</f>
        <v>0</v>
      </c>
      <c r="V1122" s="17">
        <f>VLOOKUP("F"&amp;TEXT(M1122,"0"),Punten!$A$1:$D$39,4,FALSE)</f>
        <v>17</v>
      </c>
      <c r="W1122" s="17">
        <f t="shared" si="55"/>
        <v>35</v>
      </c>
      <c r="X1122" s="17" t="str">
        <f t="shared" si="56"/>
        <v>43177B17</v>
      </c>
      <c r="Y1122" s="17" t="str">
        <f>VLOOKUP(A1122,'Klasse omschrijving'!$A$1:$B$44,2,FALSE)</f>
        <v>Men Junior</v>
      </c>
    </row>
    <row r="1123" spans="1:25" ht="14.4" x14ac:dyDescent="0.3">
      <c r="A1123" s="3" t="s">
        <v>289</v>
      </c>
      <c r="B1123" s="3">
        <v>44137</v>
      </c>
      <c r="C1123" s="3" t="s">
        <v>70</v>
      </c>
      <c r="D1123" s="3" t="s">
        <v>771</v>
      </c>
      <c r="E1123" s="18">
        <v>36633</v>
      </c>
      <c r="F1123" s="3" t="s">
        <v>71</v>
      </c>
      <c r="G1123" s="3">
        <v>3</v>
      </c>
      <c r="H1123" s="3">
        <v>4</v>
      </c>
      <c r="I1123" s="3">
        <v>4</v>
      </c>
      <c r="J1123" s="3"/>
      <c r="K1123" s="3"/>
      <c r="L1123" s="3"/>
      <c r="M1123" s="3">
        <v>6</v>
      </c>
      <c r="N1123" s="32">
        <v>43177</v>
      </c>
      <c r="O1123" s="16">
        <f t="shared" si="57"/>
        <v>11</v>
      </c>
      <c r="P1123" s="17">
        <f>COUNTIF($X:$X,X1123)</f>
        <v>14</v>
      </c>
      <c r="Q1123" s="17">
        <f>VLOOKUP("M"&amp;TEXT(G1123,"0"),Punten!$A$1:$D$40,4,FALSE)</f>
        <v>6</v>
      </c>
      <c r="R1123" s="17">
        <f>VLOOKUP("M"&amp;TEXT(H1123,"0"),Punten!$A$1:$D$40,4,FALSE)</f>
        <v>5</v>
      </c>
      <c r="S1123" s="17">
        <f>VLOOKUP("M"&amp;TEXT(I1123,"0"),Punten!$A$1:$D$40,4,FALSE)</f>
        <v>5</v>
      </c>
      <c r="T1123" s="17">
        <f>VLOOKUP("K"&amp;TEXT(K1123,"0"),Punten!$A$1:$D$40,4,FALSE)</f>
        <v>0</v>
      </c>
      <c r="U1123" s="17">
        <f>VLOOKUP("H"&amp;TEXT(L1123,"0"),Punten!$A$1:$D$49,4,FALSE)</f>
        <v>0</v>
      </c>
      <c r="V1123" s="17">
        <f>VLOOKUP("F"&amp;TEXT(M1123,"0"),Punten!$A$1:$D$39,4,FALSE)</f>
        <v>15</v>
      </c>
      <c r="W1123" s="17">
        <f t="shared" si="55"/>
        <v>31</v>
      </c>
      <c r="X1123" s="17" t="str">
        <f t="shared" si="56"/>
        <v>43177B17</v>
      </c>
      <c r="Y1123" s="17" t="str">
        <f>VLOOKUP(A1123,'Klasse omschrijving'!$A$1:$B$44,2,FALSE)</f>
        <v>Men Junior</v>
      </c>
    </row>
    <row r="1124" spans="1:25" ht="14.4" x14ac:dyDescent="0.3">
      <c r="A1124" s="3" t="s">
        <v>289</v>
      </c>
      <c r="B1124" s="3">
        <v>44839</v>
      </c>
      <c r="C1124" s="3" t="s">
        <v>128</v>
      </c>
      <c r="D1124" s="3" t="s">
        <v>281</v>
      </c>
      <c r="E1124" s="18">
        <v>37091</v>
      </c>
      <c r="F1124" s="3" t="s">
        <v>216</v>
      </c>
      <c r="G1124" s="3">
        <v>5</v>
      </c>
      <c r="H1124" s="3">
        <v>4</v>
      </c>
      <c r="I1124" s="3">
        <v>3</v>
      </c>
      <c r="J1124" s="3"/>
      <c r="K1124" s="3"/>
      <c r="L1124" s="3"/>
      <c r="M1124" s="3">
        <v>7</v>
      </c>
      <c r="N1124" s="32">
        <v>43177</v>
      </c>
      <c r="O1124" s="16">
        <f t="shared" si="57"/>
        <v>12</v>
      </c>
      <c r="P1124" s="17">
        <f>COUNTIF($X:$X,X1124)</f>
        <v>14</v>
      </c>
      <c r="Q1124" s="17">
        <f>VLOOKUP("M"&amp;TEXT(G1124,"0"),Punten!$A$1:$D$40,4,FALSE)</f>
        <v>4</v>
      </c>
      <c r="R1124" s="17">
        <f>VLOOKUP("M"&amp;TEXT(H1124,"0"),Punten!$A$1:$D$40,4,FALSE)</f>
        <v>5</v>
      </c>
      <c r="S1124" s="17">
        <f>VLOOKUP("M"&amp;TEXT(I1124,"0"),Punten!$A$1:$D$40,4,FALSE)</f>
        <v>6</v>
      </c>
      <c r="T1124" s="17">
        <f>VLOOKUP("K"&amp;TEXT(K1124,"0"),Punten!$A$1:$D$40,4,FALSE)</f>
        <v>0</v>
      </c>
      <c r="U1124" s="17">
        <f>VLOOKUP("H"&amp;TEXT(L1124,"0"),Punten!$A$1:$D$49,4,FALSE)</f>
        <v>0</v>
      </c>
      <c r="V1124" s="17">
        <f>VLOOKUP("F"&amp;TEXT(M1124,"0"),Punten!$A$1:$D$39,4,FALSE)</f>
        <v>13</v>
      </c>
      <c r="W1124" s="17">
        <f t="shared" si="55"/>
        <v>28</v>
      </c>
      <c r="X1124" s="17" t="str">
        <f t="shared" si="56"/>
        <v>43177B17</v>
      </c>
      <c r="Y1124" s="17" t="str">
        <f>VLOOKUP(A1124,'Klasse omschrijving'!$A$1:$B$44,2,FALSE)</f>
        <v>Men Junior</v>
      </c>
    </row>
    <row r="1125" spans="1:25" ht="14.4" x14ac:dyDescent="0.3">
      <c r="A1125" s="3" t="s">
        <v>289</v>
      </c>
      <c r="B1125" s="3">
        <v>49558</v>
      </c>
      <c r="C1125" s="3" t="s">
        <v>160</v>
      </c>
      <c r="D1125" s="3" t="s">
        <v>263</v>
      </c>
      <c r="E1125" s="18">
        <v>37139</v>
      </c>
      <c r="F1125" s="3" t="s">
        <v>110</v>
      </c>
      <c r="G1125" s="3">
        <v>4</v>
      </c>
      <c r="H1125" s="3">
        <v>3</v>
      </c>
      <c r="I1125" s="3">
        <v>4</v>
      </c>
      <c r="J1125" s="3"/>
      <c r="K1125" s="3"/>
      <c r="L1125" s="3"/>
      <c r="M1125" s="3">
        <v>8</v>
      </c>
      <c r="N1125" s="32">
        <v>43177</v>
      </c>
      <c r="O1125" s="16">
        <f t="shared" si="57"/>
        <v>11</v>
      </c>
      <c r="P1125" s="17">
        <f>COUNTIF($X:$X,X1125)</f>
        <v>14</v>
      </c>
      <c r="Q1125" s="17">
        <f>VLOOKUP("M"&amp;TEXT(G1125,"0"),Punten!$A$1:$D$40,4,FALSE)</f>
        <v>5</v>
      </c>
      <c r="R1125" s="17">
        <f>VLOOKUP("M"&amp;TEXT(H1125,"0"),Punten!$A$1:$D$40,4,FALSE)</f>
        <v>6</v>
      </c>
      <c r="S1125" s="17">
        <f>VLOOKUP("M"&amp;TEXT(I1125,"0"),Punten!$A$1:$D$40,4,FALSE)</f>
        <v>5</v>
      </c>
      <c r="T1125" s="17">
        <f>VLOOKUP("K"&amp;TEXT(K1125,"0"),Punten!$A$1:$D$40,4,FALSE)</f>
        <v>0</v>
      </c>
      <c r="U1125" s="17">
        <f>VLOOKUP("H"&amp;TEXT(L1125,"0"),Punten!$A$1:$D$49,4,FALSE)</f>
        <v>0</v>
      </c>
      <c r="V1125" s="17">
        <f>VLOOKUP("F"&amp;TEXT(M1125,"0"),Punten!$A$1:$D$39,4,FALSE)</f>
        <v>11</v>
      </c>
      <c r="W1125" s="17">
        <f t="shared" si="55"/>
        <v>27</v>
      </c>
      <c r="X1125" s="17" t="str">
        <f t="shared" si="56"/>
        <v>43177B17</v>
      </c>
      <c r="Y1125" s="17" t="str">
        <f>VLOOKUP(A1125,'Klasse omschrijving'!$A$1:$B$44,2,FALSE)</f>
        <v>Men Junior</v>
      </c>
    </row>
    <row r="1126" spans="1:25" ht="14.4" x14ac:dyDescent="0.3">
      <c r="A1126" s="3" t="s">
        <v>289</v>
      </c>
      <c r="B1126" s="3">
        <v>49277</v>
      </c>
      <c r="C1126" s="3" t="s">
        <v>149</v>
      </c>
      <c r="D1126" s="3" t="s">
        <v>292</v>
      </c>
      <c r="E1126" s="18">
        <v>36584</v>
      </c>
      <c r="F1126" s="3" t="s">
        <v>66</v>
      </c>
      <c r="G1126" s="3">
        <v>5</v>
      </c>
      <c r="H1126" s="3">
        <v>5</v>
      </c>
      <c r="I1126" s="3">
        <v>5</v>
      </c>
      <c r="J1126" s="3"/>
      <c r="K1126" s="3"/>
      <c r="L1126" s="3"/>
      <c r="M1126" s="3"/>
      <c r="N1126" s="32">
        <v>43177</v>
      </c>
      <c r="O1126" s="16">
        <f t="shared" si="57"/>
        <v>15</v>
      </c>
      <c r="P1126" s="17">
        <f>COUNTIF($X:$X,X1126)</f>
        <v>14</v>
      </c>
      <c r="Q1126" s="17">
        <f>VLOOKUP("M"&amp;TEXT(G1126,"0"),Punten!$A$1:$D$40,4,FALSE)</f>
        <v>4</v>
      </c>
      <c r="R1126" s="17">
        <f>VLOOKUP("M"&amp;TEXT(H1126,"0"),Punten!$A$1:$D$40,4,FALSE)</f>
        <v>4</v>
      </c>
      <c r="S1126" s="17">
        <f>VLOOKUP("M"&amp;TEXT(I1126,"0"),Punten!$A$1:$D$40,4,FALSE)</f>
        <v>4</v>
      </c>
      <c r="T1126" s="17">
        <f>VLOOKUP("K"&amp;TEXT(K1126,"0"),Punten!$A$1:$D$40,4,FALSE)</f>
        <v>0</v>
      </c>
      <c r="U1126" s="17">
        <f>VLOOKUP("H"&amp;TEXT(L1126,"0"),Punten!$A$1:$D$49,4,FALSE)</f>
        <v>0</v>
      </c>
      <c r="V1126" s="17">
        <f>VLOOKUP("F"&amp;TEXT(M1126,"0"),Punten!$A$1:$D$39,4,FALSE)</f>
        <v>0</v>
      </c>
      <c r="W1126" s="17">
        <f t="shared" si="55"/>
        <v>12</v>
      </c>
      <c r="X1126" s="17" t="str">
        <f t="shared" si="56"/>
        <v>43177B17</v>
      </c>
      <c r="Y1126" s="17" t="str">
        <f>VLOOKUP(A1126,'Klasse omschrijving'!$A$1:$B$44,2,FALSE)</f>
        <v>Men Junior</v>
      </c>
    </row>
    <row r="1127" spans="1:25" ht="14.4" x14ac:dyDescent="0.3">
      <c r="A1127" s="3" t="s">
        <v>289</v>
      </c>
      <c r="B1127" s="3">
        <v>47945</v>
      </c>
      <c r="C1127" s="3" t="s">
        <v>119</v>
      </c>
      <c r="D1127" s="3" t="s">
        <v>264</v>
      </c>
      <c r="E1127" s="18">
        <v>37200</v>
      </c>
      <c r="F1127" s="3" t="s">
        <v>111</v>
      </c>
      <c r="G1127" s="3">
        <v>7</v>
      </c>
      <c r="H1127" s="3">
        <v>6</v>
      </c>
      <c r="I1127" s="3">
        <v>5</v>
      </c>
      <c r="J1127" s="3"/>
      <c r="K1127" s="3"/>
      <c r="L1127" s="3"/>
      <c r="M1127" s="3"/>
      <c r="N1127" s="32">
        <v>43177</v>
      </c>
      <c r="O1127" s="16">
        <f t="shared" si="57"/>
        <v>18</v>
      </c>
      <c r="P1127" s="17">
        <f>COUNTIF($X:$X,X1127)</f>
        <v>14</v>
      </c>
      <c r="Q1127" s="17">
        <f>VLOOKUP("M"&amp;TEXT(G1127,"0"),Punten!$A$1:$D$40,4,FALSE)</f>
        <v>2</v>
      </c>
      <c r="R1127" s="17">
        <f>VLOOKUP("M"&amp;TEXT(H1127,"0"),Punten!$A$1:$D$40,4,FALSE)</f>
        <v>3</v>
      </c>
      <c r="S1127" s="17">
        <f>VLOOKUP("M"&amp;TEXT(I1127,"0"),Punten!$A$1:$D$40,4,FALSE)</f>
        <v>4</v>
      </c>
      <c r="T1127" s="17">
        <f>VLOOKUP("K"&amp;TEXT(K1127,"0"),Punten!$A$1:$D$40,4,FALSE)</f>
        <v>0</v>
      </c>
      <c r="U1127" s="17">
        <f>VLOOKUP("H"&amp;TEXT(L1127,"0"),Punten!$A$1:$D$49,4,FALSE)</f>
        <v>0</v>
      </c>
      <c r="V1127" s="17">
        <f>VLOOKUP("F"&amp;TEXT(M1127,"0"),Punten!$A$1:$D$39,4,FALSE)</f>
        <v>0</v>
      </c>
      <c r="W1127" s="17">
        <f t="shared" si="55"/>
        <v>9</v>
      </c>
      <c r="X1127" s="17" t="str">
        <f t="shared" si="56"/>
        <v>43177B17</v>
      </c>
      <c r="Y1127" s="17" t="str">
        <f>VLOOKUP(A1127,'Klasse omschrijving'!$A$1:$B$44,2,FALSE)</f>
        <v>Men Junior</v>
      </c>
    </row>
    <row r="1128" spans="1:25" ht="14.4" x14ac:dyDescent="0.3">
      <c r="A1128" s="3" t="s">
        <v>289</v>
      </c>
      <c r="B1128" s="3">
        <v>48820</v>
      </c>
      <c r="C1128" s="3" t="s">
        <v>145</v>
      </c>
      <c r="D1128" s="3" t="s">
        <v>768</v>
      </c>
      <c r="E1128" s="18">
        <v>36715</v>
      </c>
      <c r="F1128" s="3" t="s">
        <v>136</v>
      </c>
      <c r="G1128" s="3">
        <v>6</v>
      </c>
      <c r="H1128" s="3">
        <v>5</v>
      </c>
      <c r="I1128" s="3">
        <v>6</v>
      </c>
      <c r="J1128" s="3"/>
      <c r="K1128" s="3"/>
      <c r="L1128" s="3"/>
      <c r="M1128" s="3"/>
      <c r="N1128" s="32">
        <v>43177</v>
      </c>
      <c r="O1128" s="16">
        <f t="shared" si="57"/>
        <v>17</v>
      </c>
      <c r="P1128" s="17">
        <f>COUNTIF($X:$X,X1128)</f>
        <v>14</v>
      </c>
      <c r="Q1128" s="17">
        <f>VLOOKUP("M"&amp;TEXT(G1128,"0"),Punten!$A$1:$D$40,4,FALSE)</f>
        <v>3</v>
      </c>
      <c r="R1128" s="17">
        <f>VLOOKUP("M"&amp;TEXT(H1128,"0"),Punten!$A$1:$D$40,4,FALSE)</f>
        <v>4</v>
      </c>
      <c r="S1128" s="17">
        <f>VLOOKUP("M"&amp;TEXT(I1128,"0"),Punten!$A$1:$D$40,4,FALSE)</f>
        <v>3</v>
      </c>
      <c r="T1128" s="17">
        <f>VLOOKUP("K"&amp;TEXT(K1128,"0"),Punten!$A$1:$D$40,4,FALSE)</f>
        <v>0</v>
      </c>
      <c r="U1128" s="17">
        <f>VLOOKUP("H"&amp;TEXT(L1128,"0"),Punten!$A$1:$D$49,4,FALSE)</f>
        <v>0</v>
      </c>
      <c r="V1128" s="17">
        <f>VLOOKUP("F"&amp;TEXT(M1128,"0"),Punten!$A$1:$D$39,4,FALSE)</f>
        <v>0</v>
      </c>
      <c r="W1128" s="17">
        <f t="shared" si="55"/>
        <v>10</v>
      </c>
      <c r="X1128" s="17" t="str">
        <f t="shared" si="56"/>
        <v>43177B17</v>
      </c>
      <c r="Y1128" s="17" t="str">
        <f>VLOOKUP(A1128,'Klasse omschrijving'!$A$1:$B$44,2,FALSE)</f>
        <v>Men Junior</v>
      </c>
    </row>
    <row r="1129" spans="1:25" ht="14.4" x14ac:dyDescent="0.3">
      <c r="A1129" s="3" t="s">
        <v>289</v>
      </c>
      <c r="B1129" s="3">
        <v>49787</v>
      </c>
      <c r="C1129" s="3" t="s">
        <v>151</v>
      </c>
      <c r="D1129" s="3" t="s">
        <v>277</v>
      </c>
      <c r="E1129" s="18">
        <v>37172</v>
      </c>
      <c r="F1129" s="3" t="s">
        <v>136</v>
      </c>
      <c r="G1129" s="3">
        <v>6</v>
      </c>
      <c r="H1129" s="3">
        <v>6</v>
      </c>
      <c r="I1129" s="3">
        <v>6</v>
      </c>
      <c r="J1129" s="3"/>
      <c r="K1129" s="3"/>
      <c r="L1129" s="3"/>
      <c r="M1129" s="3"/>
      <c r="N1129" s="32">
        <v>43177</v>
      </c>
      <c r="O1129" s="16">
        <f t="shared" si="57"/>
        <v>18</v>
      </c>
      <c r="P1129" s="17">
        <f>COUNTIF($X:$X,X1129)</f>
        <v>14</v>
      </c>
      <c r="Q1129" s="17">
        <f>VLOOKUP("M"&amp;TEXT(G1129,"0"),Punten!$A$1:$D$40,4,FALSE)</f>
        <v>3</v>
      </c>
      <c r="R1129" s="17">
        <f>VLOOKUP("M"&amp;TEXT(H1129,"0"),Punten!$A$1:$D$40,4,FALSE)</f>
        <v>3</v>
      </c>
      <c r="S1129" s="17">
        <f>VLOOKUP("M"&amp;TEXT(I1129,"0"),Punten!$A$1:$D$40,4,FALSE)</f>
        <v>3</v>
      </c>
      <c r="T1129" s="17">
        <f>VLOOKUP("K"&amp;TEXT(K1129,"0"),Punten!$A$1:$D$40,4,FALSE)</f>
        <v>0</v>
      </c>
      <c r="U1129" s="17">
        <f>VLOOKUP("H"&amp;TEXT(L1129,"0"),Punten!$A$1:$D$49,4,FALSE)</f>
        <v>0</v>
      </c>
      <c r="V1129" s="17">
        <f>VLOOKUP("F"&amp;TEXT(M1129,"0"),Punten!$A$1:$D$39,4,FALSE)</f>
        <v>0</v>
      </c>
      <c r="W1129" s="17">
        <f t="shared" si="55"/>
        <v>9</v>
      </c>
      <c r="X1129" s="17" t="str">
        <f t="shared" si="56"/>
        <v>43177B17</v>
      </c>
      <c r="Y1129" s="17" t="str">
        <f>VLOOKUP(A1129,'Klasse omschrijving'!$A$1:$B$44,2,FALSE)</f>
        <v>Men Junior</v>
      </c>
    </row>
    <row r="1130" spans="1:25" ht="14.4" x14ac:dyDescent="0.3">
      <c r="A1130" s="3" t="s">
        <v>289</v>
      </c>
      <c r="B1130" s="3">
        <v>53573</v>
      </c>
      <c r="C1130" s="3" t="s">
        <v>147</v>
      </c>
      <c r="D1130" s="3" t="s">
        <v>269</v>
      </c>
      <c r="E1130" s="18">
        <v>37054</v>
      </c>
      <c r="F1130" s="3" t="s">
        <v>1035</v>
      </c>
      <c r="G1130" s="3">
        <v>9</v>
      </c>
      <c r="H1130" s="3">
        <v>9</v>
      </c>
      <c r="I1130" s="3">
        <v>9</v>
      </c>
      <c r="J1130" s="3"/>
      <c r="K1130" s="3"/>
      <c r="L1130" s="3"/>
      <c r="M1130" s="3"/>
      <c r="N1130" s="32">
        <v>43177</v>
      </c>
      <c r="O1130" s="16">
        <f t="shared" si="57"/>
        <v>27</v>
      </c>
      <c r="P1130" s="17">
        <f>COUNTIF($X:$X,X1130)</f>
        <v>14</v>
      </c>
      <c r="Q1130" s="17">
        <f>VLOOKUP("M"&amp;TEXT(G1130,"0"),Punten!$A$1:$D$40,4,FALSE)</f>
        <v>0</v>
      </c>
      <c r="R1130" s="17">
        <f>VLOOKUP("M"&amp;TEXT(H1130,"0"),Punten!$A$1:$D$40,4,FALSE)</f>
        <v>0</v>
      </c>
      <c r="S1130" s="17">
        <f>VLOOKUP("M"&amp;TEXT(I1130,"0"),Punten!$A$1:$D$40,4,FALSE)</f>
        <v>0</v>
      </c>
      <c r="T1130" s="17">
        <f>VLOOKUP("K"&amp;TEXT(K1130,"0"),Punten!$A$1:$D$40,4,FALSE)</f>
        <v>0</v>
      </c>
      <c r="U1130" s="17">
        <f>VLOOKUP("H"&amp;TEXT(L1130,"0"),Punten!$A$1:$D$49,4,FALSE)</f>
        <v>0</v>
      </c>
      <c r="V1130" s="17">
        <f>VLOOKUP("F"&amp;TEXT(M1130,"0"),Punten!$A$1:$D$39,4,FALSE)</f>
        <v>0</v>
      </c>
      <c r="W1130" s="17">
        <f t="shared" si="55"/>
        <v>0</v>
      </c>
      <c r="X1130" s="17" t="str">
        <f t="shared" si="56"/>
        <v>43177B17</v>
      </c>
      <c r="Y1130" s="17" t="str">
        <f>VLOOKUP(A1130,'Klasse omschrijving'!$A$1:$B$44,2,FALSE)</f>
        <v>Men Junior</v>
      </c>
    </row>
    <row r="1131" spans="1:25" ht="14.4" x14ac:dyDescent="0.3">
      <c r="A1131" s="3" t="s">
        <v>289</v>
      </c>
      <c r="B1131" s="3">
        <v>48175</v>
      </c>
      <c r="C1131" s="3" t="s">
        <v>88</v>
      </c>
      <c r="D1131" s="3" t="s">
        <v>765</v>
      </c>
      <c r="E1131" s="18">
        <v>36924</v>
      </c>
      <c r="F1131" s="3" t="s">
        <v>202</v>
      </c>
      <c r="G1131" s="3">
        <v>3</v>
      </c>
      <c r="H1131" s="3">
        <v>10</v>
      </c>
      <c r="I1131" s="3">
        <v>10</v>
      </c>
      <c r="J1131" s="3"/>
      <c r="K1131" s="3"/>
      <c r="L1131" s="3"/>
      <c r="M1131" s="3"/>
      <c r="N1131" s="32">
        <v>43177</v>
      </c>
      <c r="O1131" s="16">
        <f t="shared" si="57"/>
        <v>23</v>
      </c>
      <c r="P1131" s="17">
        <f>COUNTIF($X:$X,X1131)</f>
        <v>14</v>
      </c>
      <c r="Q1131" s="17">
        <f>VLOOKUP("M"&amp;TEXT(G1131,"0"),Punten!$A$1:$D$40,4,FALSE)</f>
        <v>6</v>
      </c>
      <c r="R1131" s="17">
        <f>VLOOKUP("M"&amp;TEXT(H1131,"0"),Punten!$A$1:$D$40,4,FALSE)</f>
        <v>0</v>
      </c>
      <c r="S1131" s="17">
        <f>VLOOKUP("M"&amp;TEXT(I1131,"0"),Punten!$A$1:$D$40,4,FALSE)</f>
        <v>0</v>
      </c>
      <c r="T1131" s="17">
        <f>VLOOKUP("K"&amp;TEXT(K1131,"0"),Punten!$A$1:$D$40,4,FALSE)</f>
        <v>0</v>
      </c>
      <c r="U1131" s="17">
        <f>VLOOKUP("H"&amp;TEXT(L1131,"0"),Punten!$A$1:$D$49,4,FALSE)</f>
        <v>0</v>
      </c>
      <c r="V1131" s="17">
        <f>VLOOKUP("F"&amp;TEXT(M1131,"0"),Punten!$A$1:$D$39,4,FALSE)</f>
        <v>0</v>
      </c>
      <c r="W1131" s="17">
        <f t="shared" si="55"/>
        <v>6</v>
      </c>
      <c r="X1131" s="17" t="str">
        <f t="shared" si="56"/>
        <v>43177B17</v>
      </c>
      <c r="Y1131" s="17" t="str">
        <f>VLOOKUP(A1131,'Klasse omschrijving'!$A$1:$B$44,2,FALSE)</f>
        <v>Men Junior</v>
      </c>
    </row>
    <row r="1132" spans="1:25" ht="14.4" x14ac:dyDescent="0.3">
      <c r="A1132" s="3" t="s">
        <v>44</v>
      </c>
      <c r="B1132" s="3">
        <v>44824</v>
      </c>
      <c r="C1132" s="3" t="s">
        <v>172</v>
      </c>
      <c r="D1132" s="3" t="s">
        <v>294</v>
      </c>
      <c r="E1132" s="18">
        <v>36393</v>
      </c>
      <c r="F1132" s="3" t="s">
        <v>1040</v>
      </c>
      <c r="G1132" s="3">
        <v>1</v>
      </c>
      <c r="H1132" s="3">
        <v>1</v>
      </c>
      <c r="I1132" s="3">
        <v>1</v>
      </c>
      <c r="J1132" s="3"/>
      <c r="K1132" s="3"/>
      <c r="L1132" s="3">
        <v>1</v>
      </c>
      <c r="M1132" s="3">
        <v>1</v>
      </c>
      <c r="N1132" s="32">
        <v>43177</v>
      </c>
      <c r="O1132" s="16">
        <f t="shared" si="57"/>
        <v>3</v>
      </c>
      <c r="P1132" s="17">
        <f>COUNTIF($X:$X,X1132)</f>
        <v>26</v>
      </c>
      <c r="Q1132" s="17">
        <f>VLOOKUP("M"&amp;TEXT(G1132,"0"),Punten!$A$1:$D$40,4,FALSE)</f>
        <v>8</v>
      </c>
      <c r="R1132" s="17">
        <f>VLOOKUP("M"&amp;TEXT(H1132,"0"),Punten!$A$1:$D$40,4,FALSE)</f>
        <v>8</v>
      </c>
      <c r="S1132" s="17">
        <f>VLOOKUP("M"&amp;TEXT(I1132,"0"),Punten!$A$1:$D$40,4,FALSE)</f>
        <v>8</v>
      </c>
      <c r="T1132" s="17">
        <f>VLOOKUP("K"&amp;TEXT(K1132,"0"),Punten!$A$1:$D$40,4,FALSE)</f>
        <v>0</v>
      </c>
      <c r="U1132" s="17">
        <f>VLOOKUP("H"&amp;TEXT(L1132,"0"),Punten!$A$1:$D$49,4,FALSE)</f>
        <v>5</v>
      </c>
      <c r="V1132" s="17">
        <f>VLOOKUP("F"&amp;TEXT(M1132,"0"),Punten!$A$1:$D$39,4,FALSE)</f>
        <v>50</v>
      </c>
      <c r="W1132" s="17">
        <f t="shared" si="55"/>
        <v>79</v>
      </c>
      <c r="X1132" s="17" t="str">
        <f t="shared" si="56"/>
        <v>43177B19</v>
      </c>
      <c r="Y1132" s="17" t="str">
        <f>VLOOKUP(A1132,'Klasse omschrijving'!$A$1:$B$44,2,FALSE)</f>
        <v>Boys 19+</v>
      </c>
    </row>
    <row r="1133" spans="1:25" ht="14.4" x14ac:dyDescent="0.3">
      <c r="A1133" s="3" t="s">
        <v>44</v>
      </c>
      <c r="B1133" s="3">
        <v>53975</v>
      </c>
      <c r="C1133" s="3" t="s">
        <v>87</v>
      </c>
      <c r="D1133" s="3" t="s">
        <v>302</v>
      </c>
      <c r="E1133" s="18">
        <v>33049</v>
      </c>
      <c r="F1133" s="3" t="s">
        <v>1036</v>
      </c>
      <c r="G1133" s="3">
        <v>1</v>
      </c>
      <c r="H1133" s="3">
        <v>1</v>
      </c>
      <c r="I1133" s="3">
        <v>1</v>
      </c>
      <c r="J1133" s="3"/>
      <c r="K1133" s="3"/>
      <c r="L1133" s="3">
        <v>1</v>
      </c>
      <c r="M1133" s="3">
        <v>2</v>
      </c>
      <c r="N1133" s="32">
        <v>43177</v>
      </c>
      <c r="O1133" s="16">
        <f t="shared" si="57"/>
        <v>3</v>
      </c>
      <c r="P1133" s="17">
        <f>COUNTIF($X:$X,X1133)</f>
        <v>26</v>
      </c>
      <c r="Q1133" s="17">
        <f>VLOOKUP("M"&amp;TEXT(G1133,"0"),Punten!$A$1:$D$40,4,FALSE)</f>
        <v>8</v>
      </c>
      <c r="R1133" s="17">
        <f>VLOOKUP("M"&amp;TEXT(H1133,"0"),Punten!$A$1:$D$40,4,FALSE)</f>
        <v>8</v>
      </c>
      <c r="S1133" s="17">
        <f>VLOOKUP("M"&amp;TEXT(I1133,"0"),Punten!$A$1:$D$40,4,FALSE)</f>
        <v>8</v>
      </c>
      <c r="T1133" s="17">
        <f>VLOOKUP("K"&amp;TEXT(K1133,"0"),Punten!$A$1:$D$40,4,FALSE)</f>
        <v>0</v>
      </c>
      <c r="U1133" s="17">
        <f>VLOOKUP("H"&amp;TEXT(L1133,"0"),Punten!$A$1:$D$49,4,FALSE)</f>
        <v>5</v>
      </c>
      <c r="V1133" s="17">
        <f>VLOOKUP("F"&amp;TEXT(M1133,"0"),Punten!$A$1:$D$39,4,FALSE)</f>
        <v>30</v>
      </c>
      <c r="W1133" s="17">
        <f t="shared" si="55"/>
        <v>59</v>
      </c>
      <c r="X1133" s="17" t="str">
        <f t="shared" si="56"/>
        <v>43177B19</v>
      </c>
      <c r="Y1133" s="17" t="str">
        <f>VLOOKUP(A1133,'Klasse omschrijving'!$A$1:$B$44,2,FALSE)</f>
        <v>Boys 19+</v>
      </c>
    </row>
    <row r="1134" spans="1:25" ht="14.4" x14ac:dyDescent="0.3">
      <c r="A1134" s="3" t="s">
        <v>44</v>
      </c>
      <c r="B1134" s="3">
        <v>53976</v>
      </c>
      <c r="C1134" s="3" t="s">
        <v>114</v>
      </c>
      <c r="D1134" s="3" t="s">
        <v>303</v>
      </c>
      <c r="E1134" s="18">
        <v>35340</v>
      </c>
      <c r="F1134" s="3" t="s">
        <v>1036</v>
      </c>
      <c r="G1134" s="3">
        <v>2</v>
      </c>
      <c r="H1134" s="3">
        <v>1</v>
      </c>
      <c r="I1134" s="3">
        <v>2</v>
      </c>
      <c r="J1134" s="3"/>
      <c r="K1134" s="3"/>
      <c r="L1134" s="3">
        <v>3</v>
      </c>
      <c r="M1134" s="3">
        <v>3</v>
      </c>
      <c r="N1134" s="32">
        <v>43177</v>
      </c>
      <c r="O1134" s="16">
        <f t="shared" si="57"/>
        <v>5</v>
      </c>
      <c r="P1134" s="17">
        <f>COUNTIF($X:$X,X1134)</f>
        <v>26</v>
      </c>
      <c r="Q1134" s="17">
        <f>VLOOKUP("M"&amp;TEXT(G1134,"0"),Punten!$A$1:$D$40,4,FALSE)</f>
        <v>7</v>
      </c>
      <c r="R1134" s="17">
        <f>VLOOKUP("M"&amp;TEXT(H1134,"0"),Punten!$A$1:$D$40,4,FALSE)</f>
        <v>8</v>
      </c>
      <c r="S1134" s="17">
        <f>VLOOKUP("M"&amp;TEXT(I1134,"0"),Punten!$A$1:$D$40,4,FALSE)</f>
        <v>7</v>
      </c>
      <c r="T1134" s="17">
        <f>VLOOKUP("K"&amp;TEXT(K1134,"0"),Punten!$A$1:$D$40,4,FALSE)</f>
        <v>0</v>
      </c>
      <c r="U1134" s="17">
        <f>VLOOKUP("H"&amp;TEXT(L1134,"0"),Punten!$A$1:$D$49,4,FALSE)</f>
        <v>5</v>
      </c>
      <c r="V1134" s="17">
        <f>VLOOKUP("F"&amp;TEXT(M1134,"0"),Punten!$A$1:$D$39,4,FALSE)</f>
        <v>25</v>
      </c>
      <c r="W1134" s="17">
        <f t="shared" si="55"/>
        <v>52</v>
      </c>
      <c r="X1134" s="17" t="str">
        <f t="shared" si="56"/>
        <v>43177B19</v>
      </c>
      <c r="Y1134" s="17" t="str">
        <f>VLOOKUP(A1134,'Klasse omschrijving'!$A$1:$B$44,2,FALSE)</f>
        <v>Boys 19+</v>
      </c>
    </row>
    <row r="1135" spans="1:25" ht="14.4" x14ac:dyDescent="0.3">
      <c r="A1135" s="3" t="s">
        <v>44</v>
      </c>
      <c r="B1135" s="3">
        <v>44833</v>
      </c>
      <c r="C1135" s="3" t="s">
        <v>158</v>
      </c>
      <c r="D1135" s="3" t="s">
        <v>304</v>
      </c>
      <c r="E1135" s="18">
        <v>35556</v>
      </c>
      <c r="F1135" s="3" t="s">
        <v>191</v>
      </c>
      <c r="G1135" s="3">
        <v>1</v>
      </c>
      <c r="H1135" s="3">
        <v>2</v>
      </c>
      <c r="I1135" s="3">
        <v>1</v>
      </c>
      <c r="J1135" s="3"/>
      <c r="K1135" s="3"/>
      <c r="L1135" s="3">
        <v>2</v>
      </c>
      <c r="M1135" s="3">
        <v>4</v>
      </c>
      <c r="N1135" s="32">
        <v>43177</v>
      </c>
      <c r="O1135" s="16">
        <f t="shared" si="57"/>
        <v>4</v>
      </c>
      <c r="P1135" s="17">
        <f>COUNTIF($X:$X,X1135)</f>
        <v>26</v>
      </c>
      <c r="Q1135" s="17">
        <f>VLOOKUP("M"&amp;TEXT(G1135,"0"),Punten!$A$1:$D$40,4,FALSE)</f>
        <v>8</v>
      </c>
      <c r="R1135" s="17">
        <f>VLOOKUP("M"&amp;TEXT(H1135,"0"),Punten!$A$1:$D$40,4,FALSE)</f>
        <v>7</v>
      </c>
      <c r="S1135" s="17">
        <f>VLOOKUP("M"&amp;TEXT(I1135,"0"),Punten!$A$1:$D$40,4,FALSE)</f>
        <v>8</v>
      </c>
      <c r="T1135" s="17">
        <f>VLOOKUP("K"&amp;TEXT(K1135,"0"),Punten!$A$1:$D$40,4,FALSE)</f>
        <v>0</v>
      </c>
      <c r="U1135" s="17">
        <f>VLOOKUP("H"&amp;TEXT(L1135,"0"),Punten!$A$1:$D$49,4,FALSE)</f>
        <v>5</v>
      </c>
      <c r="V1135" s="17">
        <f>VLOOKUP("F"&amp;TEXT(M1135,"0"),Punten!$A$1:$D$39,4,FALSE)</f>
        <v>20</v>
      </c>
      <c r="W1135" s="17">
        <f t="shared" si="55"/>
        <v>48</v>
      </c>
      <c r="X1135" s="17" t="str">
        <f t="shared" si="56"/>
        <v>43177B19</v>
      </c>
      <c r="Y1135" s="17" t="str">
        <f>VLOOKUP(A1135,'Klasse omschrijving'!$A$1:$B$44,2,FALSE)</f>
        <v>Boys 19+</v>
      </c>
    </row>
    <row r="1136" spans="1:25" ht="14.4" x14ac:dyDescent="0.3">
      <c r="A1136" s="3" t="s">
        <v>44</v>
      </c>
      <c r="B1136" s="3">
        <v>49279</v>
      </c>
      <c r="C1136" s="3" t="s">
        <v>82</v>
      </c>
      <c r="D1136" s="3" t="s">
        <v>300</v>
      </c>
      <c r="E1136" s="18">
        <v>35360</v>
      </c>
      <c r="F1136" s="3" t="s">
        <v>191</v>
      </c>
      <c r="G1136" s="3">
        <v>2</v>
      </c>
      <c r="H1136" s="3">
        <v>1</v>
      </c>
      <c r="I1136" s="3">
        <v>2</v>
      </c>
      <c r="J1136" s="3"/>
      <c r="K1136" s="3"/>
      <c r="L1136" s="3">
        <v>4</v>
      </c>
      <c r="M1136" s="3">
        <v>5</v>
      </c>
      <c r="N1136" s="32">
        <v>43177</v>
      </c>
      <c r="O1136" s="16">
        <f t="shared" si="57"/>
        <v>5</v>
      </c>
      <c r="P1136" s="17">
        <f>COUNTIF($X:$X,X1136)</f>
        <v>26</v>
      </c>
      <c r="Q1136" s="17">
        <f>VLOOKUP("M"&amp;TEXT(G1136,"0"),Punten!$A$1:$D$40,4,FALSE)</f>
        <v>7</v>
      </c>
      <c r="R1136" s="17">
        <f>VLOOKUP("M"&amp;TEXT(H1136,"0"),Punten!$A$1:$D$40,4,FALSE)</f>
        <v>8</v>
      </c>
      <c r="S1136" s="17">
        <f>VLOOKUP("M"&amp;TEXT(I1136,"0"),Punten!$A$1:$D$40,4,FALSE)</f>
        <v>7</v>
      </c>
      <c r="T1136" s="17">
        <f>VLOOKUP("K"&amp;TEXT(K1136,"0"),Punten!$A$1:$D$40,4,FALSE)</f>
        <v>0</v>
      </c>
      <c r="U1136" s="17">
        <f>VLOOKUP("H"&amp;TEXT(L1136,"0"),Punten!$A$1:$D$49,4,FALSE)</f>
        <v>5</v>
      </c>
      <c r="V1136" s="17">
        <f>VLOOKUP("F"&amp;TEXT(M1136,"0"),Punten!$A$1:$D$39,4,FALSE)</f>
        <v>17</v>
      </c>
      <c r="W1136" s="17">
        <f t="shared" si="55"/>
        <v>44</v>
      </c>
      <c r="X1136" s="17" t="str">
        <f t="shared" si="56"/>
        <v>43177B19</v>
      </c>
      <c r="Y1136" s="17" t="str">
        <f>VLOOKUP(A1136,'Klasse omschrijving'!$A$1:$B$44,2,FALSE)</f>
        <v>Boys 19+</v>
      </c>
    </row>
    <row r="1137" spans="1:25" ht="14.4" x14ac:dyDescent="0.3">
      <c r="A1137" s="3" t="s">
        <v>44</v>
      </c>
      <c r="B1137" s="3">
        <v>2733</v>
      </c>
      <c r="C1137" s="3" t="s">
        <v>85</v>
      </c>
      <c r="D1137" s="3" t="s">
        <v>306</v>
      </c>
      <c r="E1137" s="18">
        <v>35174</v>
      </c>
      <c r="F1137" s="3" t="s">
        <v>78</v>
      </c>
      <c r="G1137" s="3">
        <v>2</v>
      </c>
      <c r="H1137" s="3">
        <v>2</v>
      </c>
      <c r="I1137" s="3">
        <v>2</v>
      </c>
      <c r="J1137" s="3"/>
      <c r="K1137" s="3"/>
      <c r="L1137" s="3">
        <v>3</v>
      </c>
      <c r="M1137" s="3">
        <v>6</v>
      </c>
      <c r="N1137" s="32">
        <v>43177</v>
      </c>
      <c r="O1137" s="16">
        <f t="shared" si="57"/>
        <v>6</v>
      </c>
      <c r="P1137" s="17">
        <f>COUNTIF($X:$X,X1137)</f>
        <v>26</v>
      </c>
      <c r="Q1137" s="17">
        <f>VLOOKUP("M"&amp;TEXT(G1137,"0"),Punten!$A$1:$D$40,4,FALSE)</f>
        <v>7</v>
      </c>
      <c r="R1137" s="17">
        <f>VLOOKUP("M"&amp;TEXT(H1137,"0"),Punten!$A$1:$D$40,4,FALSE)</f>
        <v>7</v>
      </c>
      <c r="S1137" s="17">
        <f>VLOOKUP("M"&amp;TEXT(I1137,"0"),Punten!$A$1:$D$40,4,FALSE)</f>
        <v>7</v>
      </c>
      <c r="T1137" s="17">
        <f>VLOOKUP("K"&amp;TEXT(K1137,"0"),Punten!$A$1:$D$40,4,FALSE)</f>
        <v>0</v>
      </c>
      <c r="U1137" s="17">
        <f>VLOOKUP("H"&amp;TEXT(L1137,"0"),Punten!$A$1:$D$49,4,FALSE)</f>
        <v>5</v>
      </c>
      <c r="V1137" s="17">
        <f>VLOOKUP("F"&amp;TEXT(M1137,"0"),Punten!$A$1:$D$39,4,FALSE)</f>
        <v>15</v>
      </c>
      <c r="W1137" s="17">
        <f t="shared" si="55"/>
        <v>41</v>
      </c>
      <c r="X1137" s="17" t="str">
        <f t="shared" si="56"/>
        <v>43177B19</v>
      </c>
      <c r="Y1137" s="17" t="str">
        <f>VLOOKUP(A1137,'Klasse omschrijving'!$A$1:$B$44,2,FALSE)</f>
        <v>Boys 19+</v>
      </c>
    </row>
    <row r="1138" spans="1:25" ht="14.4" x14ac:dyDescent="0.3">
      <c r="A1138" s="3" t="s">
        <v>44</v>
      </c>
      <c r="B1138" s="3">
        <v>48220</v>
      </c>
      <c r="C1138" s="3" t="s">
        <v>135</v>
      </c>
      <c r="D1138" s="3" t="s">
        <v>777</v>
      </c>
      <c r="E1138" s="18">
        <v>34968</v>
      </c>
      <c r="F1138" s="3" t="s">
        <v>240</v>
      </c>
      <c r="G1138" s="3">
        <v>1</v>
      </c>
      <c r="H1138" s="3">
        <v>2</v>
      </c>
      <c r="I1138" s="3">
        <v>1</v>
      </c>
      <c r="J1138" s="3"/>
      <c r="K1138" s="3"/>
      <c r="L1138" s="3">
        <v>2</v>
      </c>
      <c r="M1138" s="3">
        <v>7</v>
      </c>
      <c r="N1138" s="32">
        <v>43177</v>
      </c>
      <c r="O1138" s="16">
        <f t="shared" si="57"/>
        <v>4</v>
      </c>
      <c r="P1138" s="17">
        <f>COUNTIF($X:$X,X1138)</f>
        <v>26</v>
      </c>
      <c r="Q1138" s="17">
        <f>VLOOKUP("M"&amp;TEXT(G1138,"0"),Punten!$A$1:$D$40,4,FALSE)</f>
        <v>8</v>
      </c>
      <c r="R1138" s="17">
        <f>VLOOKUP("M"&amp;TEXT(H1138,"0"),Punten!$A$1:$D$40,4,FALSE)</f>
        <v>7</v>
      </c>
      <c r="S1138" s="17">
        <f>VLOOKUP("M"&amp;TEXT(I1138,"0"),Punten!$A$1:$D$40,4,FALSE)</f>
        <v>8</v>
      </c>
      <c r="T1138" s="17">
        <f>VLOOKUP("K"&amp;TEXT(K1138,"0"),Punten!$A$1:$D$40,4,FALSE)</f>
        <v>0</v>
      </c>
      <c r="U1138" s="17">
        <f>VLOOKUP("H"&amp;TEXT(L1138,"0"),Punten!$A$1:$D$49,4,FALSE)</f>
        <v>5</v>
      </c>
      <c r="V1138" s="17">
        <f>VLOOKUP("F"&amp;TEXT(M1138,"0"),Punten!$A$1:$D$39,4,FALSE)</f>
        <v>13</v>
      </c>
      <c r="W1138" s="17">
        <f t="shared" si="55"/>
        <v>41</v>
      </c>
      <c r="X1138" s="17" t="str">
        <f t="shared" si="56"/>
        <v>43177B19</v>
      </c>
      <c r="Y1138" s="17" t="str">
        <f>VLOOKUP(A1138,'Klasse omschrijving'!$A$1:$B$44,2,FALSE)</f>
        <v>Boys 19+</v>
      </c>
    </row>
    <row r="1139" spans="1:25" ht="14.4" x14ac:dyDescent="0.3">
      <c r="A1139" s="3" t="s">
        <v>44</v>
      </c>
      <c r="B1139" s="3">
        <v>47801</v>
      </c>
      <c r="C1139" s="3" t="s">
        <v>165</v>
      </c>
      <c r="D1139" s="3" t="s">
        <v>591</v>
      </c>
      <c r="E1139" s="18">
        <v>36307</v>
      </c>
      <c r="F1139" s="3" t="s">
        <v>110</v>
      </c>
      <c r="G1139" s="3">
        <v>2</v>
      </c>
      <c r="H1139" s="3">
        <v>2</v>
      </c>
      <c r="I1139" s="3">
        <v>2</v>
      </c>
      <c r="J1139" s="3"/>
      <c r="K1139" s="3"/>
      <c r="L1139" s="3">
        <v>4</v>
      </c>
      <c r="M1139" s="3">
        <v>8</v>
      </c>
      <c r="N1139" s="32">
        <v>43177</v>
      </c>
      <c r="O1139" s="16">
        <f t="shared" si="57"/>
        <v>6</v>
      </c>
      <c r="P1139" s="17">
        <f>COUNTIF($X:$X,X1139)</f>
        <v>26</v>
      </c>
      <c r="Q1139" s="17">
        <f>VLOOKUP("M"&amp;TEXT(G1139,"0"),Punten!$A$1:$D$40,4,FALSE)</f>
        <v>7</v>
      </c>
      <c r="R1139" s="17">
        <f>VLOOKUP("M"&amp;TEXT(H1139,"0"),Punten!$A$1:$D$40,4,FALSE)</f>
        <v>7</v>
      </c>
      <c r="S1139" s="17">
        <f>VLOOKUP("M"&amp;TEXT(I1139,"0"),Punten!$A$1:$D$40,4,FALSE)</f>
        <v>7</v>
      </c>
      <c r="T1139" s="17">
        <f>VLOOKUP("K"&amp;TEXT(K1139,"0"),Punten!$A$1:$D$40,4,FALSE)</f>
        <v>0</v>
      </c>
      <c r="U1139" s="17">
        <f>VLOOKUP("H"&amp;TEXT(L1139,"0"),Punten!$A$1:$D$49,4,FALSE)</f>
        <v>5</v>
      </c>
      <c r="V1139" s="17">
        <f>VLOOKUP("F"&amp;TEXT(M1139,"0"),Punten!$A$1:$D$39,4,FALSE)</f>
        <v>11</v>
      </c>
      <c r="W1139" s="17">
        <f t="shared" si="55"/>
        <v>37</v>
      </c>
      <c r="X1139" s="17" t="str">
        <f t="shared" si="56"/>
        <v>43177B19</v>
      </c>
      <c r="Y1139" s="17" t="str">
        <f>VLOOKUP(A1139,'Klasse omschrijving'!$A$1:$B$44,2,FALSE)</f>
        <v>Boys 19+</v>
      </c>
    </row>
    <row r="1140" spans="1:25" ht="14.4" x14ac:dyDescent="0.3">
      <c r="A1140" s="3" t="s">
        <v>44</v>
      </c>
      <c r="B1140" s="3">
        <v>54057</v>
      </c>
      <c r="C1140" s="3" t="s">
        <v>69</v>
      </c>
      <c r="D1140" s="3" t="s">
        <v>868</v>
      </c>
      <c r="E1140" s="18">
        <v>33618</v>
      </c>
      <c r="F1140" s="3" t="s">
        <v>73</v>
      </c>
      <c r="G1140" s="3">
        <v>4</v>
      </c>
      <c r="H1140" s="3">
        <v>3</v>
      </c>
      <c r="I1140" s="3">
        <v>3</v>
      </c>
      <c r="J1140" s="3"/>
      <c r="K1140" s="3"/>
      <c r="L1140" s="3">
        <v>5</v>
      </c>
      <c r="M1140" s="3"/>
      <c r="N1140" s="32">
        <v>43177</v>
      </c>
      <c r="O1140" s="16">
        <f t="shared" si="57"/>
        <v>10</v>
      </c>
      <c r="P1140" s="17">
        <f>COUNTIF($X:$X,X1140)</f>
        <v>26</v>
      </c>
      <c r="Q1140" s="17">
        <f>VLOOKUP("M"&amp;TEXT(G1140,"0"),Punten!$A$1:$D$40,4,FALSE)</f>
        <v>5</v>
      </c>
      <c r="R1140" s="17">
        <f>VLOOKUP("M"&amp;TEXT(H1140,"0"),Punten!$A$1:$D$40,4,FALSE)</f>
        <v>6</v>
      </c>
      <c r="S1140" s="17">
        <f>VLOOKUP("M"&amp;TEXT(I1140,"0"),Punten!$A$1:$D$40,4,FALSE)</f>
        <v>6</v>
      </c>
      <c r="T1140" s="17">
        <f>VLOOKUP("K"&amp;TEXT(K1140,"0"),Punten!$A$1:$D$40,4,FALSE)</f>
        <v>0</v>
      </c>
      <c r="U1140" s="17">
        <f>VLOOKUP("H"&amp;TEXT(L1140,"0"),Punten!$A$1:$D$49,4,FALSE)</f>
        <v>4</v>
      </c>
      <c r="V1140" s="17">
        <f>VLOOKUP("F"&amp;TEXT(M1140,"0"),Punten!$A$1:$D$39,4,FALSE)</f>
        <v>0</v>
      </c>
      <c r="W1140" s="17">
        <f t="shared" si="55"/>
        <v>21</v>
      </c>
      <c r="X1140" s="17" t="str">
        <f t="shared" si="56"/>
        <v>43177B19</v>
      </c>
      <c r="Y1140" s="17" t="str">
        <f>VLOOKUP(A1140,'Klasse omschrijving'!$A$1:$B$44,2,FALSE)</f>
        <v>Boys 19+</v>
      </c>
    </row>
    <row r="1141" spans="1:25" ht="14.4" x14ac:dyDescent="0.3">
      <c r="A1141" s="3" t="s">
        <v>44</v>
      </c>
      <c r="B1141" s="3">
        <v>915</v>
      </c>
      <c r="C1141" s="3" t="s">
        <v>93</v>
      </c>
      <c r="D1141" s="3" t="s">
        <v>769</v>
      </c>
      <c r="E1141" s="18">
        <v>36438</v>
      </c>
      <c r="F1141" s="3" t="s">
        <v>78</v>
      </c>
      <c r="G1141" s="3">
        <v>5</v>
      </c>
      <c r="H1141" s="3">
        <v>3</v>
      </c>
      <c r="I1141" s="3">
        <v>3</v>
      </c>
      <c r="J1141" s="3"/>
      <c r="K1141" s="3"/>
      <c r="L1141" s="3">
        <v>5</v>
      </c>
      <c r="M1141" s="3"/>
      <c r="N1141" s="32">
        <v>43177</v>
      </c>
      <c r="O1141" s="16">
        <f t="shared" si="57"/>
        <v>11</v>
      </c>
      <c r="P1141" s="17">
        <f>COUNTIF($X:$X,X1141)</f>
        <v>26</v>
      </c>
      <c r="Q1141" s="17">
        <f>VLOOKUP("M"&amp;TEXT(G1141,"0"),Punten!$A$1:$D$40,4,FALSE)</f>
        <v>4</v>
      </c>
      <c r="R1141" s="17">
        <f>VLOOKUP("M"&amp;TEXT(H1141,"0"),Punten!$A$1:$D$40,4,FALSE)</f>
        <v>6</v>
      </c>
      <c r="S1141" s="17">
        <f>VLOOKUP("M"&amp;TEXT(I1141,"0"),Punten!$A$1:$D$40,4,FALSE)</f>
        <v>6</v>
      </c>
      <c r="T1141" s="17">
        <f>VLOOKUP("K"&amp;TEXT(K1141,"0"),Punten!$A$1:$D$40,4,FALSE)</f>
        <v>0</v>
      </c>
      <c r="U1141" s="17">
        <f>VLOOKUP("H"&amp;TEXT(L1141,"0"),Punten!$A$1:$D$49,4,FALSE)</f>
        <v>4</v>
      </c>
      <c r="V1141" s="17">
        <f>VLOOKUP("F"&amp;TEXT(M1141,"0"),Punten!$A$1:$D$39,4,FALSE)</f>
        <v>0</v>
      </c>
      <c r="W1141" s="17">
        <f t="shared" si="55"/>
        <v>20</v>
      </c>
      <c r="X1141" s="17" t="str">
        <f t="shared" si="56"/>
        <v>43177B19</v>
      </c>
      <c r="Y1141" s="17" t="str">
        <f>VLOOKUP(A1141,'Klasse omschrijving'!$A$1:$B$44,2,FALSE)</f>
        <v>Boys 19+</v>
      </c>
    </row>
    <row r="1142" spans="1:25" ht="14.4" x14ac:dyDescent="0.3">
      <c r="A1142" s="3" t="s">
        <v>44</v>
      </c>
      <c r="B1142" s="3">
        <v>2878</v>
      </c>
      <c r="C1142" s="3" t="s">
        <v>140</v>
      </c>
      <c r="D1142" s="3" t="s">
        <v>589</v>
      </c>
      <c r="E1142" s="18">
        <v>36209</v>
      </c>
      <c r="F1142" s="3" t="s">
        <v>997</v>
      </c>
      <c r="G1142" s="3">
        <v>3</v>
      </c>
      <c r="H1142" s="3">
        <v>4</v>
      </c>
      <c r="I1142" s="3">
        <v>3</v>
      </c>
      <c r="J1142" s="3"/>
      <c r="K1142" s="3"/>
      <c r="L1142" s="3">
        <v>6</v>
      </c>
      <c r="M1142" s="3"/>
      <c r="N1142" s="32">
        <v>43177</v>
      </c>
      <c r="O1142" s="16">
        <f t="shared" si="57"/>
        <v>10</v>
      </c>
      <c r="P1142" s="17">
        <f>COUNTIF($X:$X,X1142)</f>
        <v>26</v>
      </c>
      <c r="Q1142" s="17">
        <f>VLOOKUP("M"&amp;TEXT(G1142,"0"),Punten!$A$1:$D$40,4,FALSE)</f>
        <v>6</v>
      </c>
      <c r="R1142" s="17">
        <f>VLOOKUP("M"&amp;TEXT(H1142,"0"),Punten!$A$1:$D$40,4,FALSE)</f>
        <v>5</v>
      </c>
      <c r="S1142" s="17">
        <f>VLOOKUP("M"&amp;TEXT(I1142,"0"),Punten!$A$1:$D$40,4,FALSE)</f>
        <v>6</v>
      </c>
      <c r="T1142" s="17">
        <f>VLOOKUP("K"&amp;TEXT(K1142,"0"),Punten!$A$1:$D$40,4,FALSE)</f>
        <v>0</v>
      </c>
      <c r="U1142" s="17">
        <f>VLOOKUP("H"&amp;TEXT(L1142,"0"),Punten!$A$1:$D$49,4,FALSE)</f>
        <v>3</v>
      </c>
      <c r="V1142" s="17">
        <f>VLOOKUP("F"&amp;TEXT(M1142,"0"),Punten!$A$1:$D$39,4,FALSE)</f>
        <v>0</v>
      </c>
      <c r="W1142" s="17">
        <f t="shared" si="55"/>
        <v>20</v>
      </c>
      <c r="X1142" s="17" t="str">
        <f t="shared" si="56"/>
        <v>43177B19</v>
      </c>
      <c r="Y1142" s="17" t="str">
        <f>VLOOKUP(A1142,'Klasse omschrijving'!$A$1:$B$44,2,FALSE)</f>
        <v>Boys 19+</v>
      </c>
    </row>
    <row r="1143" spans="1:25" ht="14.4" x14ac:dyDescent="0.3">
      <c r="A1143" s="3" t="s">
        <v>44</v>
      </c>
      <c r="B1143" s="3">
        <v>50589</v>
      </c>
      <c r="C1143" s="3" t="s">
        <v>1090</v>
      </c>
      <c r="D1143" s="3" t="s">
        <v>305</v>
      </c>
      <c r="E1143" s="18">
        <v>35250</v>
      </c>
      <c r="F1143" s="3" t="s">
        <v>202</v>
      </c>
      <c r="G1143" s="3">
        <v>3</v>
      </c>
      <c r="H1143" s="3">
        <v>4</v>
      </c>
      <c r="I1143" s="3">
        <v>3</v>
      </c>
      <c r="J1143" s="3"/>
      <c r="K1143" s="3"/>
      <c r="L1143" s="3">
        <v>6</v>
      </c>
      <c r="M1143" s="3"/>
      <c r="N1143" s="32">
        <v>43177</v>
      </c>
      <c r="O1143" s="16">
        <f t="shared" si="57"/>
        <v>10</v>
      </c>
      <c r="P1143" s="17">
        <f>COUNTIF($X:$X,X1143)</f>
        <v>26</v>
      </c>
      <c r="Q1143" s="17">
        <f>VLOOKUP("M"&amp;TEXT(G1143,"0"),Punten!$A$1:$D$40,4,FALSE)</f>
        <v>6</v>
      </c>
      <c r="R1143" s="17">
        <f>VLOOKUP("M"&amp;TEXT(H1143,"0"),Punten!$A$1:$D$40,4,FALSE)</f>
        <v>5</v>
      </c>
      <c r="S1143" s="17">
        <f>VLOOKUP("M"&amp;TEXT(I1143,"0"),Punten!$A$1:$D$40,4,FALSE)</f>
        <v>6</v>
      </c>
      <c r="T1143" s="17">
        <f>VLOOKUP("K"&amp;TEXT(K1143,"0"),Punten!$A$1:$D$40,4,FALSE)</f>
        <v>0</v>
      </c>
      <c r="U1143" s="17">
        <f>VLOOKUP("H"&amp;TEXT(L1143,"0"),Punten!$A$1:$D$49,4,FALSE)</f>
        <v>3</v>
      </c>
      <c r="V1143" s="17">
        <f>VLOOKUP("F"&amp;TEXT(M1143,"0"),Punten!$A$1:$D$39,4,FALSE)</f>
        <v>0</v>
      </c>
      <c r="W1143" s="17">
        <f t="shared" si="55"/>
        <v>20</v>
      </c>
      <c r="X1143" s="17" t="str">
        <f t="shared" si="56"/>
        <v>43177B19</v>
      </c>
      <c r="Y1143" s="17" t="str">
        <f>VLOOKUP(A1143,'Klasse omschrijving'!$A$1:$B$44,2,FALSE)</f>
        <v>Boys 19+</v>
      </c>
    </row>
    <row r="1144" spans="1:25" ht="14.4" x14ac:dyDescent="0.3">
      <c r="A1144" s="3" t="s">
        <v>44</v>
      </c>
      <c r="B1144" s="3">
        <v>55268</v>
      </c>
      <c r="C1144" s="3" t="s">
        <v>67</v>
      </c>
      <c r="D1144" s="3" t="s">
        <v>778</v>
      </c>
      <c r="E1144" s="18">
        <v>35692</v>
      </c>
      <c r="F1144" s="3" t="s">
        <v>75</v>
      </c>
      <c r="G1144" s="3">
        <v>3</v>
      </c>
      <c r="H1144" s="3">
        <v>4</v>
      </c>
      <c r="I1144" s="3">
        <v>4</v>
      </c>
      <c r="J1144" s="3"/>
      <c r="K1144" s="3"/>
      <c r="L1144" s="3">
        <v>7</v>
      </c>
      <c r="M1144" s="3"/>
      <c r="N1144" s="32">
        <v>43177</v>
      </c>
      <c r="O1144" s="16">
        <f t="shared" si="57"/>
        <v>11</v>
      </c>
      <c r="P1144" s="17">
        <f>COUNTIF($X:$X,X1144)</f>
        <v>26</v>
      </c>
      <c r="Q1144" s="17">
        <f>VLOOKUP("M"&amp;TEXT(G1144,"0"),Punten!$A$1:$D$40,4,FALSE)</f>
        <v>6</v>
      </c>
      <c r="R1144" s="17">
        <f>VLOOKUP("M"&amp;TEXT(H1144,"0"),Punten!$A$1:$D$40,4,FALSE)</f>
        <v>5</v>
      </c>
      <c r="S1144" s="17">
        <f>VLOOKUP("M"&amp;TEXT(I1144,"0"),Punten!$A$1:$D$40,4,FALSE)</f>
        <v>5</v>
      </c>
      <c r="T1144" s="17">
        <f>VLOOKUP("K"&amp;TEXT(K1144,"0"),Punten!$A$1:$D$40,4,FALSE)</f>
        <v>0</v>
      </c>
      <c r="U1144" s="17">
        <f>VLOOKUP("H"&amp;TEXT(L1144,"0"),Punten!$A$1:$D$49,4,FALSE)</f>
        <v>2</v>
      </c>
      <c r="V1144" s="17">
        <f>VLOOKUP("F"&amp;TEXT(M1144,"0"),Punten!$A$1:$D$39,4,FALSE)</f>
        <v>0</v>
      </c>
      <c r="W1144" s="17">
        <f t="shared" si="55"/>
        <v>18</v>
      </c>
      <c r="X1144" s="17" t="str">
        <f t="shared" si="56"/>
        <v>43177B19</v>
      </c>
      <c r="Y1144" s="17" t="str">
        <f>VLOOKUP(A1144,'Klasse omschrijving'!$A$1:$B$44,2,FALSE)</f>
        <v>Boys 19+</v>
      </c>
    </row>
    <row r="1145" spans="1:25" ht="14.4" x14ac:dyDescent="0.3">
      <c r="A1145" s="3" t="s">
        <v>44</v>
      </c>
      <c r="B1145" s="3">
        <v>42899</v>
      </c>
      <c r="C1145" s="3" t="s">
        <v>1023</v>
      </c>
      <c r="D1145" s="3" t="s">
        <v>359</v>
      </c>
      <c r="E1145" s="18">
        <v>35998</v>
      </c>
      <c r="F1145" s="3" t="s">
        <v>308</v>
      </c>
      <c r="G1145" s="3">
        <v>4</v>
      </c>
      <c r="H1145" s="3">
        <v>5</v>
      </c>
      <c r="I1145" s="3">
        <v>4</v>
      </c>
      <c r="J1145" s="3"/>
      <c r="K1145" s="3"/>
      <c r="L1145" s="3">
        <v>7</v>
      </c>
      <c r="M1145" s="3"/>
      <c r="N1145" s="32">
        <v>43177</v>
      </c>
      <c r="O1145" s="16">
        <f t="shared" si="57"/>
        <v>13</v>
      </c>
      <c r="P1145" s="17">
        <f>COUNTIF($X:$X,X1145)</f>
        <v>26</v>
      </c>
      <c r="Q1145" s="17">
        <f>VLOOKUP("M"&amp;TEXT(G1145,"0"),Punten!$A$1:$D$40,4,FALSE)</f>
        <v>5</v>
      </c>
      <c r="R1145" s="17">
        <f>VLOOKUP("M"&amp;TEXT(H1145,"0"),Punten!$A$1:$D$40,4,FALSE)</f>
        <v>4</v>
      </c>
      <c r="S1145" s="17">
        <f>VLOOKUP("M"&amp;TEXT(I1145,"0"),Punten!$A$1:$D$40,4,FALSE)</f>
        <v>5</v>
      </c>
      <c r="T1145" s="17">
        <f>VLOOKUP("K"&amp;TEXT(K1145,"0"),Punten!$A$1:$D$40,4,FALSE)</f>
        <v>0</v>
      </c>
      <c r="U1145" s="17">
        <f>VLOOKUP("H"&amp;TEXT(L1145,"0"),Punten!$A$1:$D$49,4,FALSE)</f>
        <v>2</v>
      </c>
      <c r="V1145" s="17">
        <f>VLOOKUP("F"&amp;TEXT(M1145,"0"),Punten!$A$1:$D$39,4,FALSE)</f>
        <v>0</v>
      </c>
      <c r="W1145" s="17">
        <f t="shared" si="55"/>
        <v>16</v>
      </c>
      <c r="X1145" s="17" t="str">
        <f t="shared" si="56"/>
        <v>43177B19</v>
      </c>
      <c r="Y1145" s="17" t="str">
        <f>VLOOKUP(A1145,'Klasse omschrijving'!$A$1:$B$44,2,FALSE)</f>
        <v>Boys 19+</v>
      </c>
    </row>
    <row r="1146" spans="1:25" ht="14.4" x14ac:dyDescent="0.3">
      <c r="A1146" s="3" t="s">
        <v>44</v>
      </c>
      <c r="B1146" s="3">
        <v>2139</v>
      </c>
      <c r="C1146" s="3" t="s">
        <v>633</v>
      </c>
      <c r="D1146" s="3" t="s">
        <v>775</v>
      </c>
      <c r="E1146" s="18">
        <v>35187</v>
      </c>
      <c r="F1146" s="3" t="s">
        <v>78</v>
      </c>
      <c r="G1146" s="3">
        <v>4</v>
      </c>
      <c r="H1146" s="3">
        <v>3</v>
      </c>
      <c r="I1146" s="3">
        <v>4</v>
      </c>
      <c r="J1146" s="3"/>
      <c r="K1146" s="3"/>
      <c r="L1146" s="3">
        <v>8</v>
      </c>
      <c r="M1146" s="3"/>
      <c r="N1146" s="32">
        <v>43177</v>
      </c>
      <c r="O1146" s="16">
        <f t="shared" si="57"/>
        <v>11</v>
      </c>
      <c r="P1146" s="17">
        <f>COUNTIF($X:$X,X1146)</f>
        <v>26</v>
      </c>
      <c r="Q1146" s="17">
        <f>VLOOKUP("M"&amp;TEXT(G1146,"0"),Punten!$A$1:$D$40,4,FALSE)</f>
        <v>5</v>
      </c>
      <c r="R1146" s="17">
        <f>VLOOKUP("M"&amp;TEXT(H1146,"0"),Punten!$A$1:$D$40,4,FALSE)</f>
        <v>6</v>
      </c>
      <c r="S1146" s="17">
        <f>VLOOKUP("M"&amp;TEXT(I1146,"0"),Punten!$A$1:$D$40,4,FALSE)</f>
        <v>5</v>
      </c>
      <c r="T1146" s="17">
        <f>VLOOKUP("K"&amp;TEXT(K1146,"0"),Punten!$A$1:$D$40,4,FALSE)</f>
        <v>0</v>
      </c>
      <c r="U1146" s="17">
        <f>VLOOKUP("H"&amp;TEXT(L1146,"0"),Punten!$A$1:$D$49,4,FALSE)</f>
        <v>1</v>
      </c>
      <c r="V1146" s="17">
        <f>VLOOKUP("F"&amp;TEXT(M1146,"0"),Punten!$A$1:$D$39,4,FALSE)</f>
        <v>0</v>
      </c>
      <c r="W1146" s="17">
        <f t="shared" si="55"/>
        <v>17</v>
      </c>
      <c r="X1146" s="17" t="str">
        <f t="shared" si="56"/>
        <v>43177B19</v>
      </c>
      <c r="Y1146" s="17" t="str">
        <f>VLOOKUP(A1146,'Klasse omschrijving'!$A$1:$B$44,2,FALSE)</f>
        <v>Boys 19+</v>
      </c>
    </row>
    <row r="1147" spans="1:25" ht="14.4" x14ac:dyDescent="0.3">
      <c r="A1147" s="3" t="s">
        <v>44</v>
      </c>
      <c r="B1147" s="3">
        <v>52316</v>
      </c>
      <c r="C1147" s="3" t="s">
        <v>112</v>
      </c>
      <c r="D1147" s="3" t="s">
        <v>774</v>
      </c>
      <c r="E1147" s="18">
        <v>35263</v>
      </c>
      <c r="F1147" s="3" t="s">
        <v>71</v>
      </c>
      <c r="G1147" s="3">
        <v>4</v>
      </c>
      <c r="H1147" s="3">
        <v>3</v>
      </c>
      <c r="I1147" s="3">
        <v>4</v>
      </c>
      <c r="J1147" s="3"/>
      <c r="K1147" s="3"/>
      <c r="L1147" s="3">
        <v>8</v>
      </c>
      <c r="M1147" s="3"/>
      <c r="N1147" s="32">
        <v>43177</v>
      </c>
      <c r="O1147" s="16">
        <f t="shared" si="57"/>
        <v>11</v>
      </c>
      <c r="P1147" s="17">
        <f>COUNTIF($X:$X,X1147)</f>
        <v>26</v>
      </c>
      <c r="Q1147" s="17">
        <f>VLOOKUP("M"&amp;TEXT(G1147,"0"),Punten!$A$1:$D$40,4,FALSE)</f>
        <v>5</v>
      </c>
      <c r="R1147" s="17">
        <f>VLOOKUP("M"&amp;TEXT(H1147,"0"),Punten!$A$1:$D$40,4,FALSE)</f>
        <v>6</v>
      </c>
      <c r="S1147" s="17">
        <f>VLOOKUP("M"&amp;TEXT(I1147,"0"),Punten!$A$1:$D$40,4,FALSE)</f>
        <v>5</v>
      </c>
      <c r="T1147" s="17">
        <f>VLOOKUP("K"&amp;TEXT(K1147,"0"),Punten!$A$1:$D$40,4,FALSE)</f>
        <v>0</v>
      </c>
      <c r="U1147" s="17">
        <f>VLOOKUP("H"&amp;TEXT(L1147,"0"),Punten!$A$1:$D$49,4,FALSE)</f>
        <v>1</v>
      </c>
      <c r="V1147" s="17">
        <f>VLOOKUP("F"&amp;TEXT(M1147,"0"),Punten!$A$1:$D$39,4,FALSE)</f>
        <v>0</v>
      </c>
      <c r="W1147" s="17">
        <f t="shared" si="55"/>
        <v>17</v>
      </c>
      <c r="X1147" s="17" t="str">
        <f t="shared" si="56"/>
        <v>43177B19</v>
      </c>
      <c r="Y1147" s="17" t="str">
        <f>VLOOKUP(A1147,'Klasse omschrijving'!$A$1:$B$44,2,FALSE)</f>
        <v>Boys 19+</v>
      </c>
    </row>
    <row r="1148" spans="1:25" ht="14.4" x14ac:dyDescent="0.3">
      <c r="A1148" s="3" t="s">
        <v>44</v>
      </c>
      <c r="B1148" s="3">
        <v>41824</v>
      </c>
      <c r="C1148" s="3" t="s">
        <v>776</v>
      </c>
      <c r="D1148" s="3" t="s">
        <v>301</v>
      </c>
      <c r="E1148" s="18">
        <v>35668</v>
      </c>
      <c r="F1148" s="3" t="s">
        <v>161</v>
      </c>
      <c r="G1148" s="3">
        <v>5</v>
      </c>
      <c r="H1148" s="3">
        <v>5</v>
      </c>
      <c r="I1148" s="3">
        <v>5</v>
      </c>
      <c r="J1148" s="3"/>
      <c r="K1148" s="3"/>
      <c r="L1148" s="3"/>
      <c r="M1148" s="3"/>
      <c r="N1148" s="32">
        <v>43177</v>
      </c>
      <c r="O1148" s="16">
        <f t="shared" si="57"/>
        <v>15</v>
      </c>
      <c r="P1148" s="17">
        <f>COUNTIF($X:$X,X1148)</f>
        <v>26</v>
      </c>
      <c r="Q1148" s="17">
        <f>VLOOKUP("M"&amp;TEXT(G1148,"0"),Punten!$A$1:$D$40,4,FALSE)</f>
        <v>4</v>
      </c>
      <c r="R1148" s="17">
        <f>VLOOKUP("M"&amp;TEXT(H1148,"0"),Punten!$A$1:$D$40,4,FALSE)</f>
        <v>4</v>
      </c>
      <c r="S1148" s="17">
        <f>VLOOKUP("M"&amp;TEXT(I1148,"0"),Punten!$A$1:$D$40,4,FALSE)</f>
        <v>4</v>
      </c>
      <c r="T1148" s="17">
        <f>VLOOKUP("K"&amp;TEXT(K1148,"0"),Punten!$A$1:$D$40,4,FALSE)</f>
        <v>0</v>
      </c>
      <c r="U1148" s="17">
        <f>VLOOKUP("H"&amp;TEXT(L1148,"0"),Punten!$A$1:$D$49,4,FALSE)</f>
        <v>0</v>
      </c>
      <c r="V1148" s="17">
        <f>VLOOKUP("F"&amp;TEXT(M1148,"0"),Punten!$A$1:$D$39,4,FALSE)</f>
        <v>0</v>
      </c>
      <c r="W1148" s="17">
        <f t="shared" si="55"/>
        <v>12</v>
      </c>
      <c r="X1148" s="17" t="str">
        <f t="shared" si="56"/>
        <v>43177B19</v>
      </c>
      <c r="Y1148" s="17" t="str">
        <f>VLOOKUP(A1148,'Klasse omschrijving'!$A$1:$B$44,2,FALSE)</f>
        <v>Boys 19+</v>
      </c>
    </row>
    <row r="1149" spans="1:25" ht="14.4" x14ac:dyDescent="0.3">
      <c r="A1149" s="3" t="s">
        <v>44</v>
      </c>
      <c r="B1149" s="3">
        <v>51355</v>
      </c>
      <c r="C1149" s="3" t="s">
        <v>101</v>
      </c>
      <c r="D1149" s="3" t="s">
        <v>930</v>
      </c>
      <c r="E1149" s="18">
        <v>36032</v>
      </c>
      <c r="F1149" s="3" t="s">
        <v>84</v>
      </c>
      <c r="G1149" s="3">
        <v>6</v>
      </c>
      <c r="H1149" s="3">
        <v>5</v>
      </c>
      <c r="I1149" s="3">
        <v>5</v>
      </c>
      <c r="J1149" s="3"/>
      <c r="K1149" s="3"/>
      <c r="L1149" s="3"/>
      <c r="M1149" s="3"/>
      <c r="N1149" s="32">
        <v>43177</v>
      </c>
      <c r="O1149" s="16">
        <f t="shared" si="57"/>
        <v>16</v>
      </c>
      <c r="P1149" s="17">
        <f>COUNTIF($X:$X,X1149)</f>
        <v>26</v>
      </c>
      <c r="Q1149" s="17">
        <f>VLOOKUP("M"&amp;TEXT(G1149,"0"),Punten!$A$1:$D$40,4,FALSE)</f>
        <v>3</v>
      </c>
      <c r="R1149" s="17">
        <f>VLOOKUP("M"&amp;TEXT(H1149,"0"),Punten!$A$1:$D$40,4,FALSE)</f>
        <v>4</v>
      </c>
      <c r="S1149" s="17">
        <f>VLOOKUP("M"&amp;TEXT(I1149,"0"),Punten!$A$1:$D$40,4,FALSE)</f>
        <v>4</v>
      </c>
      <c r="T1149" s="17">
        <f>VLOOKUP("K"&amp;TEXT(K1149,"0"),Punten!$A$1:$D$40,4,FALSE)</f>
        <v>0</v>
      </c>
      <c r="U1149" s="17">
        <f>VLOOKUP("H"&amp;TEXT(L1149,"0"),Punten!$A$1:$D$49,4,FALSE)</f>
        <v>0</v>
      </c>
      <c r="V1149" s="17">
        <f>VLOOKUP("F"&amp;TEXT(M1149,"0"),Punten!$A$1:$D$39,4,FALSE)</f>
        <v>0</v>
      </c>
      <c r="W1149" s="17">
        <f t="shared" si="55"/>
        <v>11</v>
      </c>
      <c r="X1149" s="17" t="str">
        <f t="shared" si="56"/>
        <v>43177B19</v>
      </c>
      <c r="Y1149" s="17" t="str">
        <f>VLOOKUP(A1149,'Klasse omschrijving'!$A$1:$B$44,2,FALSE)</f>
        <v>Boys 19+</v>
      </c>
    </row>
    <row r="1150" spans="1:25" ht="14.4" x14ac:dyDescent="0.3">
      <c r="A1150" s="3" t="s">
        <v>44</v>
      </c>
      <c r="B1150" s="3">
        <v>48806</v>
      </c>
      <c r="C1150" s="3" t="s">
        <v>126</v>
      </c>
      <c r="D1150" s="3" t="s">
        <v>1195</v>
      </c>
      <c r="E1150" s="18">
        <v>34552</v>
      </c>
      <c r="F1150" s="3" t="s">
        <v>73</v>
      </c>
      <c r="G1150" s="3">
        <v>6</v>
      </c>
      <c r="H1150" s="3">
        <v>6</v>
      </c>
      <c r="I1150" s="3">
        <v>5</v>
      </c>
      <c r="J1150" s="3"/>
      <c r="K1150" s="3"/>
      <c r="L1150" s="3"/>
      <c r="M1150" s="3"/>
      <c r="N1150" s="32">
        <v>43177</v>
      </c>
      <c r="O1150" s="16">
        <f t="shared" si="57"/>
        <v>17</v>
      </c>
      <c r="P1150" s="17">
        <f>COUNTIF($X:$X,X1150)</f>
        <v>26</v>
      </c>
      <c r="Q1150" s="17">
        <f>VLOOKUP("M"&amp;TEXT(G1150,"0"),Punten!$A$1:$D$40,4,FALSE)</f>
        <v>3</v>
      </c>
      <c r="R1150" s="17">
        <f>VLOOKUP("M"&amp;TEXT(H1150,"0"),Punten!$A$1:$D$40,4,FALSE)</f>
        <v>3</v>
      </c>
      <c r="S1150" s="17">
        <f>VLOOKUP("M"&amp;TEXT(I1150,"0"),Punten!$A$1:$D$40,4,FALSE)</f>
        <v>4</v>
      </c>
      <c r="T1150" s="17">
        <f>VLOOKUP("K"&amp;TEXT(K1150,"0"),Punten!$A$1:$D$40,4,FALSE)</f>
        <v>0</v>
      </c>
      <c r="U1150" s="17">
        <f>VLOOKUP("H"&amp;TEXT(L1150,"0"),Punten!$A$1:$D$49,4,FALSE)</f>
        <v>0</v>
      </c>
      <c r="V1150" s="17">
        <f>VLOOKUP("F"&amp;TEXT(M1150,"0"),Punten!$A$1:$D$39,4,FALSE)</f>
        <v>0</v>
      </c>
      <c r="W1150" s="17">
        <f t="shared" si="55"/>
        <v>10</v>
      </c>
      <c r="X1150" s="17" t="str">
        <f t="shared" si="56"/>
        <v>43177B19</v>
      </c>
      <c r="Y1150" s="17" t="str">
        <f>VLOOKUP(A1150,'Klasse omschrijving'!$A$1:$B$44,2,FALSE)</f>
        <v>Boys 19+</v>
      </c>
    </row>
    <row r="1151" spans="1:25" ht="14.4" x14ac:dyDescent="0.3">
      <c r="A1151" s="3" t="s">
        <v>44</v>
      </c>
      <c r="B1151" s="3">
        <v>54000</v>
      </c>
      <c r="C1151" s="3" t="s">
        <v>745</v>
      </c>
      <c r="D1151" s="3" t="s">
        <v>1196</v>
      </c>
      <c r="E1151" s="18">
        <v>36508</v>
      </c>
      <c r="F1151" s="3" t="s">
        <v>136</v>
      </c>
      <c r="G1151" s="3">
        <v>7</v>
      </c>
      <c r="H1151" s="3">
        <v>6</v>
      </c>
      <c r="I1151" s="3">
        <v>5</v>
      </c>
      <c r="J1151" s="3"/>
      <c r="K1151" s="3"/>
      <c r="L1151" s="3"/>
      <c r="M1151" s="3"/>
      <c r="N1151" s="32">
        <v>43177</v>
      </c>
      <c r="O1151" s="16">
        <f t="shared" si="57"/>
        <v>18</v>
      </c>
      <c r="P1151" s="17">
        <f>COUNTIF($X:$X,X1151)</f>
        <v>26</v>
      </c>
      <c r="Q1151" s="17">
        <f>VLOOKUP("M"&amp;TEXT(G1151,"0"),Punten!$A$1:$D$40,4,FALSE)</f>
        <v>2</v>
      </c>
      <c r="R1151" s="17">
        <f>VLOOKUP("M"&amp;TEXT(H1151,"0"),Punten!$A$1:$D$40,4,FALSE)</f>
        <v>3</v>
      </c>
      <c r="S1151" s="17">
        <f>VLOOKUP("M"&amp;TEXT(I1151,"0"),Punten!$A$1:$D$40,4,FALSE)</f>
        <v>4</v>
      </c>
      <c r="T1151" s="17">
        <f>VLOOKUP("K"&amp;TEXT(K1151,"0"),Punten!$A$1:$D$40,4,FALSE)</f>
        <v>0</v>
      </c>
      <c r="U1151" s="17">
        <f>VLOOKUP("H"&amp;TEXT(L1151,"0"),Punten!$A$1:$D$49,4,FALSE)</f>
        <v>0</v>
      </c>
      <c r="V1151" s="17">
        <f>VLOOKUP("F"&amp;TEXT(M1151,"0"),Punten!$A$1:$D$39,4,FALSE)</f>
        <v>0</v>
      </c>
      <c r="W1151" s="17">
        <f t="shared" si="55"/>
        <v>9</v>
      </c>
      <c r="X1151" s="17" t="str">
        <f t="shared" si="56"/>
        <v>43177B19</v>
      </c>
      <c r="Y1151" s="17" t="str">
        <f>VLOOKUP(A1151,'Klasse omschrijving'!$A$1:$B$44,2,FALSE)</f>
        <v>Boys 19+</v>
      </c>
    </row>
    <row r="1152" spans="1:25" ht="14.4" x14ac:dyDescent="0.3">
      <c r="A1152" s="3" t="s">
        <v>44</v>
      </c>
      <c r="B1152" s="3">
        <v>2321</v>
      </c>
      <c r="C1152" s="3" t="s">
        <v>386</v>
      </c>
      <c r="D1152" s="3" t="s">
        <v>773</v>
      </c>
      <c r="E1152" s="18">
        <v>35676</v>
      </c>
      <c r="F1152" s="3" t="s">
        <v>478</v>
      </c>
      <c r="G1152" s="3">
        <v>5</v>
      </c>
      <c r="H1152" s="3">
        <v>5</v>
      </c>
      <c r="I1152" s="3">
        <v>6</v>
      </c>
      <c r="J1152" s="3"/>
      <c r="K1152" s="3"/>
      <c r="L1152" s="3"/>
      <c r="M1152" s="3"/>
      <c r="N1152" s="32">
        <v>43177</v>
      </c>
      <c r="O1152" s="16">
        <f t="shared" si="57"/>
        <v>16</v>
      </c>
      <c r="P1152" s="17">
        <f>COUNTIF($X:$X,X1152)</f>
        <v>26</v>
      </c>
      <c r="Q1152" s="17">
        <f>VLOOKUP("M"&amp;TEXT(G1152,"0"),Punten!$A$1:$D$40,4,FALSE)</f>
        <v>4</v>
      </c>
      <c r="R1152" s="17">
        <f>VLOOKUP("M"&amp;TEXT(H1152,"0"),Punten!$A$1:$D$40,4,FALSE)</f>
        <v>4</v>
      </c>
      <c r="S1152" s="17">
        <f>VLOOKUP("M"&amp;TEXT(I1152,"0"),Punten!$A$1:$D$40,4,FALSE)</f>
        <v>3</v>
      </c>
      <c r="T1152" s="17">
        <f>VLOOKUP("K"&amp;TEXT(K1152,"0"),Punten!$A$1:$D$40,4,FALSE)</f>
        <v>0</v>
      </c>
      <c r="U1152" s="17">
        <f>VLOOKUP("H"&amp;TEXT(L1152,"0"),Punten!$A$1:$D$49,4,FALSE)</f>
        <v>0</v>
      </c>
      <c r="V1152" s="17">
        <f>VLOOKUP("F"&amp;TEXT(M1152,"0"),Punten!$A$1:$D$39,4,FALSE)</f>
        <v>0</v>
      </c>
      <c r="W1152" s="17">
        <f t="shared" si="55"/>
        <v>11</v>
      </c>
      <c r="X1152" s="17" t="str">
        <f t="shared" si="56"/>
        <v>43177B19</v>
      </c>
      <c r="Y1152" s="17" t="str">
        <f>VLOOKUP(A1152,'Klasse omschrijving'!$A$1:$B$44,2,FALSE)</f>
        <v>Boys 19+</v>
      </c>
    </row>
    <row r="1153" spans="1:25" ht="14.4" x14ac:dyDescent="0.3">
      <c r="A1153" s="3" t="s">
        <v>44</v>
      </c>
      <c r="B1153" s="3">
        <v>54942</v>
      </c>
      <c r="C1153" s="3" t="s">
        <v>113</v>
      </c>
      <c r="D1153" s="3" t="s">
        <v>1092</v>
      </c>
      <c r="E1153" s="18">
        <v>32903</v>
      </c>
      <c r="F1153" s="3" t="s">
        <v>132</v>
      </c>
      <c r="G1153" s="3">
        <v>5</v>
      </c>
      <c r="H1153" s="3">
        <v>6</v>
      </c>
      <c r="I1153" s="3">
        <v>6</v>
      </c>
      <c r="J1153" s="3"/>
      <c r="K1153" s="3"/>
      <c r="L1153" s="3"/>
      <c r="M1153" s="3"/>
      <c r="N1153" s="32">
        <v>43177</v>
      </c>
      <c r="O1153" s="16">
        <f t="shared" si="57"/>
        <v>17</v>
      </c>
      <c r="P1153" s="17">
        <f>COUNTIF($X:$X,X1153)</f>
        <v>26</v>
      </c>
      <c r="Q1153" s="17">
        <f>VLOOKUP("M"&amp;TEXT(G1153,"0"),Punten!$A$1:$D$40,4,FALSE)</f>
        <v>4</v>
      </c>
      <c r="R1153" s="17">
        <f>VLOOKUP("M"&amp;TEXT(H1153,"0"),Punten!$A$1:$D$40,4,FALSE)</f>
        <v>3</v>
      </c>
      <c r="S1153" s="17">
        <f>VLOOKUP("M"&amp;TEXT(I1153,"0"),Punten!$A$1:$D$40,4,FALSE)</f>
        <v>3</v>
      </c>
      <c r="T1153" s="17">
        <f>VLOOKUP("K"&amp;TEXT(K1153,"0"),Punten!$A$1:$D$40,4,FALSE)</f>
        <v>0</v>
      </c>
      <c r="U1153" s="17">
        <f>VLOOKUP("H"&amp;TEXT(L1153,"0"),Punten!$A$1:$D$49,4,FALSE)</f>
        <v>0</v>
      </c>
      <c r="V1153" s="17">
        <f>VLOOKUP("F"&amp;TEXT(M1153,"0"),Punten!$A$1:$D$39,4,FALSE)</f>
        <v>0</v>
      </c>
      <c r="W1153" s="17">
        <f t="shared" si="55"/>
        <v>10</v>
      </c>
      <c r="X1153" s="17" t="str">
        <f t="shared" si="56"/>
        <v>43177B19</v>
      </c>
      <c r="Y1153" s="17" t="str">
        <f>VLOOKUP(A1153,'Klasse omschrijving'!$A$1:$B$44,2,FALSE)</f>
        <v>Boys 19+</v>
      </c>
    </row>
    <row r="1154" spans="1:25" ht="14.4" x14ac:dyDescent="0.3">
      <c r="A1154" s="3" t="s">
        <v>44</v>
      </c>
      <c r="B1154" s="3">
        <v>50443</v>
      </c>
      <c r="C1154" s="3" t="s">
        <v>152</v>
      </c>
      <c r="D1154" s="3" t="s">
        <v>299</v>
      </c>
      <c r="E1154" s="18">
        <v>34862</v>
      </c>
      <c r="F1154" s="3" t="s">
        <v>117</v>
      </c>
      <c r="G1154" s="3">
        <v>6</v>
      </c>
      <c r="H1154" s="3">
        <v>6</v>
      </c>
      <c r="I1154" s="3">
        <v>6</v>
      </c>
      <c r="J1154" s="3"/>
      <c r="K1154" s="3"/>
      <c r="L1154" s="3"/>
      <c r="M1154" s="3"/>
      <c r="N1154" s="32">
        <v>43177</v>
      </c>
      <c r="O1154" s="16">
        <f t="shared" si="57"/>
        <v>18</v>
      </c>
      <c r="P1154" s="17">
        <f>COUNTIF($X:$X,X1154)</f>
        <v>26</v>
      </c>
      <c r="Q1154" s="17">
        <f>VLOOKUP("M"&amp;TEXT(G1154,"0"),Punten!$A$1:$D$40,4,FALSE)</f>
        <v>3</v>
      </c>
      <c r="R1154" s="17">
        <f>VLOOKUP("M"&amp;TEXT(H1154,"0"),Punten!$A$1:$D$40,4,FALSE)</f>
        <v>3</v>
      </c>
      <c r="S1154" s="17">
        <f>VLOOKUP("M"&amp;TEXT(I1154,"0"),Punten!$A$1:$D$40,4,FALSE)</f>
        <v>3</v>
      </c>
      <c r="T1154" s="17">
        <f>VLOOKUP("K"&amp;TEXT(K1154,"0"),Punten!$A$1:$D$40,4,FALSE)</f>
        <v>0</v>
      </c>
      <c r="U1154" s="17">
        <f>VLOOKUP("H"&amp;TEXT(L1154,"0"),Punten!$A$1:$D$49,4,FALSE)</f>
        <v>0</v>
      </c>
      <c r="V1154" s="17">
        <f>VLOOKUP("F"&amp;TEXT(M1154,"0"),Punten!$A$1:$D$39,4,FALSE)</f>
        <v>0</v>
      </c>
      <c r="W1154" s="17">
        <f t="shared" si="55"/>
        <v>9</v>
      </c>
      <c r="X1154" s="17" t="str">
        <f t="shared" si="56"/>
        <v>43177B19</v>
      </c>
      <c r="Y1154" s="17" t="str">
        <f>VLOOKUP(A1154,'Klasse omschrijving'!$A$1:$B$44,2,FALSE)</f>
        <v>Boys 19+</v>
      </c>
    </row>
    <row r="1155" spans="1:25" ht="14.4" x14ac:dyDescent="0.3">
      <c r="A1155" s="3" t="s">
        <v>44</v>
      </c>
      <c r="B1155" s="3">
        <v>57227</v>
      </c>
      <c r="C1155" s="3" t="s">
        <v>171</v>
      </c>
      <c r="D1155" s="3" t="s">
        <v>1197</v>
      </c>
      <c r="E1155" s="18">
        <v>31409</v>
      </c>
      <c r="F1155" s="3" t="s">
        <v>997</v>
      </c>
      <c r="G1155" s="3">
        <v>7</v>
      </c>
      <c r="H1155" s="3">
        <v>7</v>
      </c>
      <c r="I1155" s="3">
        <v>6</v>
      </c>
      <c r="J1155" s="3"/>
      <c r="K1155" s="3"/>
      <c r="L1155" s="3"/>
      <c r="M1155" s="3"/>
      <c r="N1155" s="32">
        <v>43177</v>
      </c>
      <c r="O1155" s="16">
        <f t="shared" si="57"/>
        <v>20</v>
      </c>
      <c r="P1155" s="17">
        <f>COUNTIF($X:$X,X1155)</f>
        <v>26</v>
      </c>
      <c r="Q1155" s="17">
        <f>VLOOKUP("M"&amp;TEXT(G1155,"0"),Punten!$A$1:$D$40,4,FALSE)</f>
        <v>2</v>
      </c>
      <c r="R1155" s="17">
        <f>VLOOKUP("M"&amp;TEXT(H1155,"0"),Punten!$A$1:$D$40,4,FALSE)</f>
        <v>2</v>
      </c>
      <c r="S1155" s="17">
        <f>VLOOKUP("M"&amp;TEXT(I1155,"0"),Punten!$A$1:$D$40,4,FALSE)</f>
        <v>3</v>
      </c>
      <c r="T1155" s="17">
        <f>VLOOKUP("K"&amp;TEXT(K1155,"0"),Punten!$A$1:$D$40,4,FALSE)</f>
        <v>0</v>
      </c>
      <c r="U1155" s="17">
        <f>VLOOKUP("H"&amp;TEXT(L1155,"0"),Punten!$A$1:$D$49,4,FALSE)</f>
        <v>0</v>
      </c>
      <c r="V1155" s="17">
        <f>VLOOKUP("F"&amp;TEXT(M1155,"0"),Punten!$A$1:$D$39,4,FALSE)</f>
        <v>0</v>
      </c>
      <c r="W1155" s="17">
        <f t="shared" ref="W1155:W1218" si="58">SUM(Q1155:V1155)</f>
        <v>7</v>
      </c>
      <c r="X1155" s="17" t="str">
        <f t="shared" ref="X1155:X1218" si="59">N1155&amp;A1155</f>
        <v>43177B19</v>
      </c>
      <c r="Y1155" s="17" t="str">
        <f>VLOOKUP(A1155,'Klasse omschrijving'!$A$1:$B$44,2,FALSE)</f>
        <v>Boys 19+</v>
      </c>
    </row>
    <row r="1156" spans="1:25" ht="14.4" x14ac:dyDescent="0.3">
      <c r="A1156" s="3" t="s">
        <v>44</v>
      </c>
      <c r="B1156" s="3">
        <v>49110</v>
      </c>
      <c r="C1156" s="3" t="s">
        <v>177</v>
      </c>
      <c r="D1156" s="3" t="s">
        <v>296</v>
      </c>
      <c r="E1156" s="18">
        <v>36293</v>
      </c>
      <c r="F1156" s="3" t="s">
        <v>166</v>
      </c>
      <c r="G1156" s="3">
        <v>3</v>
      </c>
      <c r="H1156" s="3">
        <v>4</v>
      </c>
      <c r="I1156" s="3">
        <v>7</v>
      </c>
      <c r="J1156" s="3"/>
      <c r="K1156" s="3"/>
      <c r="L1156" s="3"/>
      <c r="M1156" s="3"/>
      <c r="N1156" s="32">
        <v>43177</v>
      </c>
      <c r="O1156" s="16">
        <f t="shared" si="57"/>
        <v>14</v>
      </c>
      <c r="P1156" s="17">
        <f>COUNTIF($X:$X,X1156)</f>
        <v>26</v>
      </c>
      <c r="Q1156" s="17">
        <f>VLOOKUP("M"&amp;TEXT(G1156,"0"),Punten!$A$1:$D$40,4,FALSE)</f>
        <v>6</v>
      </c>
      <c r="R1156" s="17">
        <f>VLOOKUP("M"&amp;TEXT(H1156,"0"),Punten!$A$1:$D$40,4,FALSE)</f>
        <v>5</v>
      </c>
      <c r="S1156" s="17">
        <f>VLOOKUP("M"&amp;TEXT(I1156,"0"),Punten!$A$1:$D$40,4,FALSE)</f>
        <v>2</v>
      </c>
      <c r="T1156" s="17">
        <f>VLOOKUP("K"&amp;TEXT(K1156,"0"),Punten!$A$1:$D$40,4,FALSE)</f>
        <v>0</v>
      </c>
      <c r="U1156" s="17">
        <f>VLOOKUP("H"&amp;TEXT(L1156,"0"),Punten!$A$1:$D$49,4,FALSE)</f>
        <v>0</v>
      </c>
      <c r="V1156" s="17">
        <f>VLOOKUP("F"&amp;TEXT(M1156,"0"),Punten!$A$1:$D$39,4,FALSE)</f>
        <v>0</v>
      </c>
      <c r="W1156" s="17">
        <f t="shared" si="58"/>
        <v>13</v>
      </c>
      <c r="X1156" s="17" t="str">
        <f t="shared" si="59"/>
        <v>43177B19</v>
      </c>
      <c r="Y1156" s="17" t="str">
        <f>VLOOKUP(A1156,'Klasse omschrijving'!$A$1:$B$44,2,FALSE)</f>
        <v>Boys 19+</v>
      </c>
    </row>
    <row r="1157" spans="1:25" ht="14.4" x14ac:dyDescent="0.3">
      <c r="A1157" s="3" t="s">
        <v>44</v>
      </c>
      <c r="B1157" s="3">
        <v>528</v>
      </c>
      <c r="C1157" s="3" t="s">
        <v>91</v>
      </c>
      <c r="D1157" s="3" t="s">
        <v>1198</v>
      </c>
      <c r="E1157" s="18">
        <v>35894</v>
      </c>
      <c r="F1157" s="3" t="s">
        <v>478</v>
      </c>
      <c r="G1157" s="3">
        <v>6</v>
      </c>
      <c r="H1157" s="3">
        <v>7</v>
      </c>
      <c r="I1157" s="3">
        <v>7</v>
      </c>
      <c r="J1157" s="3"/>
      <c r="K1157" s="3"/>
      <c r="L1157" s="3"/>
      <c r="M1157" s="3"/>
      <c r="N1157" s="32">
        <v>43177</v>
      </c>
      <c r="O1157" s="16">
        <f t="shared" si="57"/>
        <v>20</v>
      </c>
      <c r="P1157" s="17">
        <f>COUNTIF($X:$X,X1157)</f>
        <v>26</v>
      </c>
      <c r="Q1157" s="17">
        <f>VLOOKUP("M"&amp;TEXT(G1157,"0"),Punten!$A$1:$D$40,4,FALSE)</f>
        <v>3</v>
      </c>
      <c r="R1157" s="17">
        <f>VLOOKUP("M"&amp;TEXT(H1157,"0"),Punten!$A$1:$D$40,4,FALSE)</f>
        <v>2</v>
      </c>
      <c r="S1157" s="17">
        <f>VLOOKUP("M"&amp;TEXT(I1157,"0"),Punten!$A$1:$D$40,4,FALSE)</f>
        <v>2</v>
      </c>
      <c r="T1157" s="17">
        <f>VLOOKUP("K"&amp;TEXT(K1157,"0"),Punten!$A$1:$D$40,4,FALSE)</f>
        <v>0</v>
      </c>
      <c r="U1157" s="17">
        <f>VLOOKUP("H"&amp;TEXT(L1157,"0"),Punten!$A$1:$D$49,4,FALSE)</f>
        <v>0</v>
      </c>
      <c r="V1157" s="17">
        <f>VLOOKUP("F"&amp;TEXT(M1157,"0"),Punten!$A$1:$D$39,4,FALSE)</f>
        <v>0</v>
      </c>
      <c r="W1157" s="17">
        <f t="shared" si="58"/>
        <v>7</v>
      </c>
      <c r="X1157" s="17" t="str">
        <f t="shared" si="59"/>
        <v>43177B19</v>
      </c>
      <c r="Y1157" s="17" t="str">
        <f>VLOOKUP(A1157,'Klasse omschrijving'!$A$1:$B$44,2,FALSE)</f>
        <v>Boys 19+</v>
      </c>
    </row>
    <row r="1158" spans="1:25" ht="14.4" x14ac:dyDescent="0.3">
      <c r="A1158" s="3" t="s">
        <v>719</v>
      </c>
      <c r="B1158" s="3">
        <v>47120</v>
      </c>
      <c r="C1158" s="3" t="s">
        <v>120</v>
      </c>
      <c r="D1158" s="3" t="s">
        <v>256</v>
      </c>
      <c r="E1158" s="18">
        <v>37974</v>
      </c>
      <c r="F1158" s="3" t="s">
        <v>73</v>
      </c>
      <c r="G1158" s="3">
        <v>1</v>
      </c>
      <c r="H1158" s="3">
        <v>1</v>
      </c>
      <c r="I1158" s="3">
        <v>1</v>
      </c>
      <c r="J1158" s="3"/>
      <c r="K1158" s="3"/>
      <c r="L1158" s="3"/>
      <c r="M1158" s="3">
        <v>1</v>
      </c>
      <c r="N1158" s="32">
        <v>43177</v>
      </c>
      <c r="O1158" s="16">
        <f t="shared" si="57"/>
        <v>3</v>
      </c>
      <c r="P1158" s="17">
        <f>COUNTIF($X:$X,X1158)</f>
        <v>8</v>
      </c>
      <c r="Q1158" s="17">
        <f>VLOOKUP("M"&amp;TEXT(G1158,"0"),Punten!$A$1:$D$40,4,FALSE)</f>
        <v>8</v>
      </c>
      <c r="R1158" s="17">
        <f>VLOOKUP("M"&amp;TEXT(H1158,"0"),Punten!$A$1:$D$40,4,FALSE)</f>
        <v>8</v>
      </c>
      <c r="S1158" s="17">
        <f>VLOOKUP("M"&amp;TEXT(I1158,"0"),Punten!$A$1:$D$40,4,FALSE)</f>
        <v>8</v>
      </c>
      <c r="T1158" s="17">
        <f>VLOOKUP("K"&amp;TEXT(K1158,"0"),Punten!$A$1:$D$40,4,FALSE)</f>
        <v>0</v>
      </c>
      <c r="U1158" s="17">
        <f>VLOOKUP("H"&amp;TEXT(L1158,"0"),Punten!$A$1:$D$49,4,FALSE)</f>
        <v>0</v>
      </c>
      <c r="V1158" s="17">
        <f>VLOOKUP("F"&amp;TEXT(M1158,"0"),Punten!$A$1:$D$39,4,FALSE)</f>
        <v>50</v>
      </c>
      <c r="W1158" s="17">
        <f t="shared" si="58"/>
        <v>74</v>
      </c>
      <c r="X1158" s="17" t="str">
        <f t="shared" si="59"/>
        <v>43177C16</v>
      </c>
      <c r="Y1158" s="17" t="str">
        <f>VLOOKUP(A1158,'Klasse omschrijving'!$A$1:$B$44,2,FALSE)</f>
        <v>Cruisers 16-</v>
      </c>
    </row>
    <row r="1159" spans="1:25" ht="14.4" x14ac:dyDescent="0.3">
      <c r="A1159" s="3" t="s">
        <v>719</v>
      </c>
      <c r="B1159" s="3">
        <v>3049</v>
      </c>
      <c r="C1159" s="3" t="s">
        <v>177</v>
      </c>
      <c r="D1159" s="3" t="s">
        <v>229</v>
      </c>
      <c r="E1159" s="18">
        <v>38057</v>
      </c>
      <c r="F1159" s="3" t="s">
        <v>997</v>
      </c>
      <c r="G1159" s="3">
        <v>4</v>
      </c>
      <c r="H1159" s="3">
        <v>2</v>
      </c>
      <c r="I1159" s="3">
        <v>2</v>
      </c>
      <c r="J1159" s="3"/>
      <c r="K1159" s="3"/>
      <c r="L1159" s="3"/>
      <c r="M1159" s="3">
        <v>2</v>
      </c>
      <c r="N1159" s="32">
        <v>43177</v>
      </c>
      <c r="O1159" s="16">
        <f t="shared" si="57"/>
        <v>8</v>
      </c>
      <c r="P1159" s="17">
        <f>COUNTIF($X:$X,X1159)</f>
        <v>8</v>
      </c>
      <c r="Q1159" s="17">
        <f>VLOOKUP("M"&amp;TEXT(G1159,"0"),Punten!$A$1:$D$40,4,FALSE)</f>
        <v>5</v>
      </c>
      <c r="R1159" s="17">
        <f>VLOOKUP("M"&amp;TEXT(H1159,"0"),Punten!$A$1:$D$40,4,FALSE)</f>
        <v>7</v>
      </c>
      <c r="S1159" s="17">
        <f>VLOOKUP("M"&amp;TEXT(I1159,"0"),Punten!$A$1:$D$40,4,FALSE)</f>
        <v>7</v>
      </c>
      <c r="T1159" s="17">
        <f>VLOOKUP("K"&amp;TEXT(K1159,"0"),Punten!$A$1:$D$40,4,FALSE)</f>
        <v>0</v>
      </c>
      <c r="U1159" s="17">
        <f>VLOOKUP("H"&amp;TEXT(L1159,"0"),Punten!$A$1:$D$49,4,FALSE)</f>
        <v>0</v>
      </c>
      <c r="V1159" s="17">
        <f>VLOOKUP("F"&amp;TEXT(M1159,"0"),Punten!$A$1:$D$39,4,FALSE)</f>
        <v>30</v>
      </c>
      <c r="W1159" s="17">
        <f t="shared" si="58"/>
        <v>49</v>
      </c>
      <c r="X1159" s="17" t="str">
        <f t="shared" si="59"/>
        <v>43177C16</v>
      </c>
      <c r="Y1159" s="17" t="str">
        <f>VLOOKUP(A1159,'Klasse omschrijving'!$A$1:$B$44,2,FALSE)</f>
        <v>Cruisers 16-</v>
      </c>
    </row>
    <row r="1160" spans="1:25" ht="14.4" x14ac:dyDescent="0.3">
      <c r="A1160" s="3" t="s">
        <v>719</v>
      </c>
      <c r="B1160" s="3">
        <v>45605</v>
      </c>
      <c r="C1160" s="3" t="s">
        <v>114</v>
      </c>
      <c r="D1160" s="3" t="s">
        <v>209</v>
      </c>
      <c r="E1160" s="18">
        <v>38559</v>
      </c>
      <c r="F1160" s="3" t="s">
        <v>1035</v>
      </c>
      <c r="G1160" s="3">
        <v>3</v>
      </c>
      <c r="H1160" s="3">
        <v>3</v>
      </c>
      <c r="I1160" s="3">
        <v>3</v>
      </c>
      <c r="J1160" s="3"/>
      <c r="K1160" s="3"/>
      <c r="L1160" s="3"/>
      <c r="M1160" s="3">
        <v>3</v>
      </c>
      <c r="N1160" s="32">
        <v>43177</v>
      </c>
      <c r="O1160" s="16">
        <f t="shared" si="57"/>
        <v>9</v>
      </c>
      <c r="P1160" s="17">
        <f>COUNTIF($X:$X,X1160)</f>
        <v>8</v>
      </c>
      <c r="Q1160" s="17">
        <f>VLOOKUP("M"&amp;TEXT(G1160,"0"),Punten!$A$1:$D$40,4,FALSE)</f>
        <v>6</v>
      </c>
      <c r="R1160" s="17">
        <f>VLOOKUP("M"&amp;TEXT(H1160,"0"),Punten!$A$1:$D$40,4,FALSE)</f>
        <v>6</v>
      </c>
      <c r="S1160" s="17">
        <f>VLOOKUP("M"&amp;TEXT(I1160,"0"),Punten!$A$1:$D$40,4,FALSE)</f>
        <v>6</v>
      </c>
      <c r="T1160" s="17">
        <f>VLOOKUP("K"&amp;TEXT(K1160,"0"),Punten!$A$1:$D$40,4,FALSE)</f>
        <v>0</v>
      </c>
      <c r="U1160" s="17">
        <f>VLOOKUP("H"&amp;TEXT(L1160,"0"),Punten!$A$1:$D$49,4,FALSE)</f>
        <v>0</v>
      </c>
      <c r="V1160" s="17">
        <f>VLOOKUP("F"&amp;TEXT(M1160,"0"),Punten!$A$1:$D$39,4,FALSE)</f>
        <v>25</v>
      </c>
      <c r="W1160" s="17">
        <f t="shared" si="58"/>
        <v>43</v>
      </c>
      <c r="X1160" s="17" t="str">
        <f t="shared" si="59"/>
        <v>43177C16</v>
      </c>
      <c r="Y1160" s="17" t="str">
        <f>VLOOKUP(A1160,'Klasse omschrijving'!$A$1:$B$44,2,FALSE)</f>
        <v>Cruisers 16-</v>
      </c>
    </row>
    <row r="1161" spans="1:25" ht="14.4" x14ac:dyDescent="0.3">
      <c r="A1161" s="3" t="s">
        <v>719</v>
      </c>
      <c r="B1161" s="3">
        <v>46264</v>
      </c>
      <c r="C1161" s="3" t="s">
        <v>67</v>
      </c>
      <c r="D1161" s="3" t="s">
        <v>217</v>
      </c>
      <c r="E1161" s="18">
        <v>38090</v>
      </c>
      <c r="F1161" s="3" t="s">
        <v>218</v>
      </c>
      <c r="G1161" s="3">
        <v>2</v>
      </c>
      <c r="H1161" s="3">
        <v>4</v>
      </c>
      <c r="I1161" s="3">
        <v>4</v>
      </c>
      <c r="J1161" s="3"/>
      <c r="K1161" s="3"/>
      <c r="L1161" s="3"/>
      <c r="M1161" s="3">
        <v>4</v>
      </c>
      <c r="N1161" s="32">
        <v>43177</v>
      </c>
      <c r="O1161" s="16">
        <f t="shared" si="57"/>
        <v>10</v>
      </c>
      <c r="P1161" s="17">
        <f>COUNTIF($X:$X,X1161)</f>
        <v>8</v>
      </c>
      <c r="Q1161" s="17">
        <f>VLOOKUP("M"&amp;TEXT(G1161,"0"),Punten!$A$1:$D$40,4,FALSE)</f>
        <v>7</v>
      </c>
      <c r="R1161" s="17">
        <f>VLOOKUP("M"&amp;TEXT(H1161,"0"),Punten!$A$1:$D$40,4,FALSE)</f>
        <v>5</v>
      </c>
      <c r="S1161" s="17">
        <f>VLOOKUP("M"&amp;TEXT(I1161,"0"),Punten!$A$1:$D$40,4,FALSE)</f>
        <v>5</v>
      </c>
      <c r="T1161" s="17">
        <f>VLOOKUP("K"&amp;TEXT(K1161,"0"),Punten!$A$1:$D$40,4,FALSE)</f>
        <v>0</v>
      </c>
      <c r="U1161" s="17">
        <f>VLOOKUP("H"&amp;TEXT(L1161,"0"),Punten!$A$1:$D$49,4,FALSE)</f>
        <v>0</v>
      </c>
      <c r="V1161" s="17">
        <f>VLOOKUP("F"&amp;TEXT(M1161,"0"),Punten!$A$1:$D$39,4,FALSE)</f>
        <v>20</v>
      </c>
      <c r="W1161" s="17">
        <f t="shared" si="58"/>
        <v>37</v>
      </c>
      <c r="X1161" s="17" t="str">
        <f t="shared" si="59"/>
        <v>43177C16</v>
      </c>
      <c r="Y1161" s="17" t="str">
        <f>VLOOKUP(A1161,'Klasse omschrijving'!$A$1:$B$44,2,FALSE)</f>
        <v>Cruisers 16-</v>
      </c>
    </row>
    <row r="1162" spans="1:25" ht="14.4" x14ac:dyDescent="0.3">
      <c r="A1162" s="3" t="s">
        <v>719</v>
      </c>
      <c r="B1162" s="3">
        <v>41826</v>
      </c>
      <c r="C1162" s="3" t="s">
        <v>77</v>
      </c>
      <c r="D1162" s="3" t="s">
        <v>262</v>
      </c>
      <c r="E1162" s="18">
        <v>37365</v>
      </c>
      <c r="F1162" s="3" t="s">
        <v>161</v>
      </c>
      <c r="G1162" s="3">
        <v>5</v>
      </c>
      <c r="H1162" s="3">
        <v>8</v>
      </c>
      <c r="I1162" s="3">
        <v>8</v>
      </c>
      <c r="J1162" s="3"/>
      <c r="K1162" s="3"/>
      <c r="L1162" s="3"/>
      <c r="M1162" s="3">
        <v>5</v>
      </c>
      <c r="N1162" s="32">
        <v>43177</v>
      </c>
      <c r="O1162" s="16">
        <f t="shared" si="57"/>
        <v>21</v>
      </c>
      <c r="P1162" s="17">
        <f>COUNTIF($X:$X,X1162)</f>
        <v>8</v>
      </c>
      <c r="Q1162" s="17">
        <f>VLOOKUP("M"&amp;TEXT(G1162,"0"),Punten!$A$1:$D$40,4,FALSE)</f>
        <v>4</v>
      </c>
      <c r="R1162" s="17">
        <f>VLOOKUP("M"&amp;TEXT(H1162,"0"),Punten!$A$1:$D$40,4,FALSE)</f>
        <v>1</v>
      </c>
      <c r="S1162" s="17">
        <f>VLOOKUP("M"&amp;TEXT(I1162,"0"),Punten!$A$1:$D$40,4,FALSE)</f>
        <v>1</v>
      </c>
      <c r="T1162" s="17">
        <f>VLOOKUP("K"&amp;TEXT(K1162,"0"),Punten!$A$1:$D$40,4,FALSE)</f>
        <v>0</v>
      </c>
      <c r="U1162" s="17">
        <f>VLOOKUP("H"&amp;TEXT(L1162,"0"),Punten!$A$1:$D$49,4,FALSE)</f>
        <v>0</v>
      </c>
      <c r="V1162" s="17">
        <f>VLOOKUP("F"&amp;TEXT(M1162,"0"),Punten!$A$1:$D$39,4,FALSE)</f>
        <v>17</v>
      </c>
      <c r="W1162" s="17">
        <f t="shared" si="58"/>
        <v>23</v>
      </c>
      <c r="X1162" s="17" t="str">
        <f t="shared" si="59"/>
        <v>43177C16</v>
      </c>
      <c r="Y1162" s="17" t="str">
        <f>VLOOKUP(A1162,'Klasse omschrijving'!$A$1:$B$44,2,FALSE)</f>
        <v>Cruisers 16-</v>
      </c>
    </row>
    <row r="1163" spans="1:25" ht="14.4" x14ac:dyDescent="0.3">
      <c r="A1163" s="3" t="s">
        <v>719</v>
      </c>
      <c r="B1163" s="3">
        <v>99</v>
      </c>
      <c r="C1163" s="3" t="s">
        <v>158</v>
      </c>
      <c r="D1163" s="3" t="s">
        <v>857</v>
      </c>
      <c r="E1163" s="18">
        <v>37992</v>
      </c>
      <c r="F1163" s="3" t="s">
        <v>424</v>
      </c>
      <c r="G1163" s="3">
        <v>6</v>
      </c>
      <c r="H1163" s="3">
        <v>6</v>
      </c>
      <c r="I1163" s="3">
        <v>5</v>
      </c>
      <c r="J1163" s="3"/>
      <c r="K1163" s="3"/>
      <c r="L1163" s="3"/>
      <c r="M1163" s="3">
        <v>6</v>
      </c>
      <c r="N1163" s="32">
        <v>43177</v>
      </c>
      <c r="O1163" s="16">
        <f t="shared" si="57"/>
        <v>17</v>
      </c>
      <c r="P1163" s="17">
        <f>COUNTIF($X:$X,X1163)</f>
        <v>8</v>
      </c>
      <c r="Q1163" s="17">
        <f>VLOOKUP("M"&amp;TEXT(G1163,"0"),Punten!$A$1:$D$40,4,FALSE)</f>
        <v>3</v>
      </c>
      <c r="R1163" s="17">
        <f>VLOOKUP("M"&amp;TEXT(H1163,"0"),Punten!$A$1:$D$40,4,FALSE)</f>
        <v>3</v>
      </c>
      <c r="S1163" s="17">
        <f>VLOOKUP("M"&amp;TEXT(I1163,"0"),Punten!$A$1:$D$40,4,FALSE)</f>
        <v>4</v>
      </c>
      <c r="T1163" s="17">
        <f>VLOOKUP("K"&amp;TEXT(K1163,"0"),Punten!$A$1:$D$40,4,FALSE)</f>
        <v>0</v>
      </c>
      <c r="U1163" s="17">
        <f>VLOOKUP("H"&amp;TEXT(L1163,"0"),Punten!$A$1:$D$49,4,FALSE)</f>
        <v>0</v>
      </c>
      <c r="V1163" s="17">
        <f>VLOOKUP("F"&amp;TEXT(M1163,"0"),Punten!$A$1:$D$39,4,FALSE)</f>
        <v>15</v>
      </c>
      <c r="W1163" s="17">
        <f t="shared" si="58"/>
        <v>25</v>
      </c>
      <c r="X1163" s="17" t="str">
        <f t="shared" si="59"/>
        <v>43177C16</v>
      </c>
      <c r="Y1163" s="17" t="str">
        <f>VLOOKUP(A1163,'Klasse omschrijving'!$A$1:$B$44,2,FALSE)</f>
        <v>Cruisers 16-</v>
      </c>
    </row>
    <row r="1164" spans="1:25" ht="14.4" x14ac:dyDescent="0.3">
      <c r="A1164" s="3" t="s">
        <v>719</v>
      </c>
      <c r="B1164" s="3">
        <v>49512</v>
      </c>
      <c r="C1164" s="3" t="s">
        <v>739</v>
      </c>
      <c r="D1164" s="3" t="s">
        <v>194</v>
      </c>
      <c r="E1164" s="18">
        <v>38524</v>
      </c>
      <c r="F1164" s="3" t="s">
        <v>166</v>
      </c>
      <c r="G1164" s="3">
        <v>7</v>
      </c>
      <c r="H1164" s="3">
        <v>7</v>
      </c>
      <c r="I1164" s="3">
        <v>6</v>
      </c>
      <c r="J1164" s="3"/>
      <c r="K1164" s="3"/>
      <c r="L1164" s="3"/>
      <c r="M1164" s="3">
        <v>7</v>
      </c>
      <c r="N1164" s="32">
        <v>43177</v>
      </c>
      <c r="O1164" s="16">
        <f t="shared" si="57"/>
        <v>20</v>
      </c>
      <c r="P1164" s="17">
        <f>COUNTIF($X:$X,X1164)</f>
        <v>8</v>
      </c>
      <c r="Q1164" s="17">
        <f>VLOOKUP("M"&amp;TEXT(G1164,"0"),Punten!$A$1:$D$40,4,FALSE)</f>
        <v>2</v>
      </c>
      <c r="R1164" s="17">
        <f>VLOOKUP("M"&amp;TEXT(H1164,"0"),Punten!$A$1:$D$40,4,FALSE)</f>
        <v>2</v>
      </c>
      <c r="S1164" s="17">
        <f>VLOOKUP("M"&amp;TEXT(I1164,"0"),Punten!$A$1:$D$40,4,FALSE)</f>
        <v>3</v>
      </c>
      <c r="T1164" s="17">
        <f>VLOOKUP("K"&amp;TEXT(K1164,"0"),Punten!$A$1:$D$40,4,FALSE)</f>
        <v>0</v>
      </c>
      <c r="U1164" s="17">
        <f>VLOOKUP("H"&amp;TEXT(L1164,"0"),Punten!$A$1:$D$49,4,FALSE)</f>
        <v>0</v>
      </c>
      <c r="V1164" s="17">
        <f>VLOOKUP("F"&amp;TEXT(M1164,"0"),Punten!$A$1:$D$39,4,FALSE)</f>
        <v>13</v>
      </c>
      <c r="W1164" s="17">
        <f t="shared" si="58"/>
        <v>20</v>
      </c>
      <c r="X1164" s="17" t="str">
        <f t="shared" si="59"/>
        <v>43177C16</v>
      </c>
      <c r="Y1164" s="17" t="str">
        <f>VLOOKUP(A1164,'Klasse omschrijving'!$A$1:$B$44,2,FALSE)</f>
        <v>Cruisers 16-</v>
      </c>
    </row>
    <row r="1165" spans="1:25" ht="14.4" x14ac:dyDescent="0.3">
      <c r="A1165" s="3" t="s">
        <v>719</v>
      </c>
      <c r="B1165" s="3">
        <v>45728</v>
      </c>
      <c r="C1165" s="3" t="s">
        <v>112</v>
      </c>
      <c r="D1165" s="3" t="s">
        <v>188</v>
      </c>
      <c r="E1165" s="18">
        <v>38570</v>
      </c>
      <c r="F1165" s="3" t="s">
        <v>161</v>
      </c>
      <c r="G1165" s="3">
        <v>8</v>
      </c>
      <c r="H1165" s="3">
        <v>5</v>
      </c>
      <c r="I1165" s="3">
        <v>7</v>
      </c>
      <c r="J1165" s="3"/>
      <c r="K1165" s="3"/>
      <c r="L1165" s="3"/>
      <c r="M1165" s="3">
        <v>8</v>
      </c>
      <c r="N1165" s="32">
        <v>43177</v>
      </c>
      <c r="O1165" s="16">
        <f t="shared" si="57"/>
        <v>20</v>
      </c>
      <c r="P1165" s="17">
        <f>COUNTIF($X:$X,X1165)</f>
        <v>8</v>
      </c>
      <c r="Q1165" s="17">
        <f>VLOOKUP("M"&amp;TEXT(G1165,"0"),Punten!$A$1:$D$40,4,FALSE)</f>
        <v>1</v>
      </c>
      <c r="R1165" s="17">
        <f>VLOOKUP("M"&amp;TEXT(H1165,"0"),Punten!$A$1:$D$40,4,FALSE)</f>
        <v>4</v>
      </c>
      <c r="S1165" s="17">
        <f>VLOOKUP("M"&amp;TEXT(I1165,"0"),Punten!$A$1:$D$40,4,FALSE)</f>
        <v>2</v>
      </c>
      <c r="T1165" s="17">
        <f>VLOOKUP("K"&amp;TEXT(K1165,"0"),Punten!$A$1:$D$40,4,FALSE)</f>
        <v>0</v>
      </c>
      <c r="U1165" s="17">
        <f>VLOOKUP("H"&amp;TEXT(L1165,"0"),Punten!$A$1:$D$49,4,FALSE)</f>
        <v>0</v>
      </c>
      <c r="V1165" s="17">
        <f>VLOOKUP("F"&amp;TEXT(M1165,"0"),Punten!$A$1:$D$39,4,FALSE)</f>
        <v>11</v>
      </c>
      <c r="W1165" s="17">
        <f t="shared" si="58"/>
        <v>18</v>
      </c>
      <c r="X1165" s="17" t="str">
        <f t="shared" si="59"/>
        <v>43177C16</v>
      </c>
      <c r="Y1165" s="17" t="str">
        <f>VLOOKUP(A1165,'Klasse omschrijving'!$A$1:$B$44,2,FALSE)</f>
        <v>Cruisers 16-</v>
      </c>
    </row>
    <row r="1166" spans="1:25" ht="14.4" x14ac:dyDescent="0.3">
      <c r="A1166" s="3" t="s">
        <v>46</v>
      </c>
      <c r="B1166" s="3">
        <v>44844</v>
      </c>
      <c r="C1166" s="3" t="s">
        <v>80</v>
      </c>
      <c r="D1166" s="3" t="s">
        <v>297</v>
      </c>
      <c r="E1166" s="18">
        <v>36789</v>
      </c>
      <c r="F1166" s="3" t="s">
        <v>202</v>
      </c>
      <c r="G1166" s="3">
        <v>1</v>
      </c>
      <c r="H1166" s="3">
        <v>1</v>
      </c>
      <c r="I1166" s="3">
        <v>1</v>
      </c>
      <c r="J1166" s="3"/>
      <c r="K1166" s="3"/>
      <c r="L1166" s="3"/>
      <c r="M1166" s="3">
        <v>1</v>
      </c>
      <c r="N1166" s="32">
        <v>43177</v>
      </c>
      <c r="O1166" s="16">
        <f t="shared" si="57"/>
        <v>3</v>
      </c>
      <c r="P1166" s="17">
        <f>COUNTIF($X:$X,X1166)</f>
        <v>9</v>
      </c>
      <c r="Q1166" s="17">
        <f>VLOOKUP("M"&amp;TEXT(G1166,"0"),Punten!$A$1:$D$40,4,FALSE)</f>
        <v>8</v>
      </c>
      <c r="R1166" s="17">
        <f>VLOOKUP("M"&amp;TEXT(H1166,"0"),Punten!$A$1:$D$40,4,FALSE)</f>
        <v>8</v>
      </c>
      <c r="S1166" s="17">
        <f>VLOOKUP("M"&amp;TEXT(I1166,"0"),Punten!$A$1:$D$40,4,FALSE)</f>
        <v>8</v>
      </c>
      <c r="T1166" s="17">
        <f>VLOOKUP("K"&amp;TEXT(K1166,"0"),Punten!$A$1:$D$40,4,FALSE)</f>
        <v>0</v>
      </c>
      <c r="U1166" s="17">
        <f>VLOOKUP("H"&amp;TEXT(L1166,"0"),Punten!$A$1:$D$49,4,FALSE)</f>
        <v>0</v>
      </c>
      <c r="V1166" s="17">
        <f>VLOOKUP("F"&amp;TEXT(M1166,"0"),Punten!$A$1:$D$39,4,FALSE)</f>
        <v>50</v>
      </c>
      <c r="W1166" s="17">
        <f t="shared" si="58"/>
        <v>74</v>
      </c>
      <c r="X1166" s="17" t="str">
        <f t="shared" si="59"/>
        <v>43177C29</v>
      </c>
      <c r="Y1166" s="17" t="str">
        <f>VLOOKUP(A1166,'Klasse omschrijving'!$A$1:$B$44,2,FALSE)</f>
        <v>Cruisers 17-29</v>
      </c>
    </row>
    <row r="1167" spans="1:25" ht="14.4" x14ac:dyDescent="0.3">
      <c r="A1167" s="3" t="s">
        <v>46</v>
      </c>
      <c r="B1167" s="3">
        <v>44825</v>
      </c>
      <c r="C1167" s="3" t="s">
        <v>172</v>
      </c>
      <c r="D1167" s="3" t="s">
        <v>294</v>
      </c>
      <c r="E1167" s="18">
        <v>36393</v>
      </c>
      <c r="F1167" s="3" t="s">
        <v>1040</v>
      </c>
      <c r="G1167" s="3">
        <v>1</v>
      </c>
      <c r="H1167" s="3">
        <v>1</v>
      </c>
      <c r="I1167" s="3">
        <v>1</v>
      </c>
      <c r="J1167" s="3"/>
      <c r="K1167" s="3"/>
      <c r="L1167" s="3"/>
      <c r="M1167" s="3">
        <v>2</v>
      </c>
      <c r="N1167" s="32">
        <v>43177</v>
      </c>
      <c r="O1167" s="16">
        <f t="shared" si="57"/>
        <v>3</v>
      </c>
      <c r="P1167" s="17">
        <f>COUNTIF($X:$X,X1167)</f>
        <v>9</v>
      </c>
      <c r="Q1167" s="17">
        <f>VLOOKUP("M"&amp;TEXT(G1167,"0"),Punten!$A$1:$D$40,4,FALSE)</f>
        <v>8</v>
      </c>
      <c r="R1167" s="17">
        <f>VLOOKUP("M"&amp;TEXT(H1167,"0"),Punten!$A$1:$D$40,4,FALSE)</f>
        <v>8</v>
      </c>
      <c r="S1167" s="17">
        <f>VLOOKUP("M"&amp;TEXT(I1167,"0"),Punten!$A$1:$D$40,4,FALSE)</f>
        <v>8</v>
      </c>
      <c r="T1167" s="17">
        <f>VLOOKUP("K"&amp;TEXT(K1167,"0"),Punten!$A$1:$D$40,4,FALSE)</f>
        <v>0</v>
      </c>
      <c r="U1167" s="17">
        <f>VLOOKUP("H"&amp;TEXT(L1167,"0"),Punten!$A$1:$D$49,4,FALSE)</f>
        <v>0</v>
      </c>
      <c r="V1167" s="17">
        <f>VLOOKUP("F"&amp;TEXT(M1167,"0"),Punten!$A$1:$D$39,4,FALSE)</f>
        <v>30</v>
      </c>
      <c r="W1167" s="17">
        <f t="shared" si="58"/>
        <v>54</v>
      </c>
      <c r="X1167" s="17" t="str">
        <f t="shared" si="59"/>
        <v>43177C29</v>
      </c>
      <c r="Y1167" s="17" t="str">
        <f>VLOOKUP(A1167,'Klasse omschrijving'!$A$1:$B$44,2,FALSE)</f>
        <v>Cruisers 17-29</v>
      </c>
    </row>
    <row r="1168" spans="1:25" ht="14.4" x14ac:dyDescent="0.3">
      <c r="A1168" s="3" t="s">
        <v>46</v>
      </c>
      <c r="B1168" s="3">
        <v>99992</v>
      </c>
      <c r="C1168" s="3" t="s">
        <v>1069</v>
      </c>
      <c r="D1168" s="3" t="s">
        <v>1199</v>
      </c>
      <c r="E1168" s="18">
        <v>36682</v>
      </c>
      <c r="F1168" s="3"/>
      <c r="G1168" s="3">
        <v>3</v>
      </c>
      <c r="H1168" s="3">
        <v>2</v>
      </c>
      <c r="I1168" s="3">
        <v>2</v>
      </c>
      <c r="J1168" s="3"/>
      <c r="K1168" s="3"/>
      <c r="L1168" s="3"/>
      <c r="M1168" s="3">
        <v>3</v>
      </c>
      <c r="N1168" s="32">
        <v>43177</v>
      </c>
      <c r="O1168" s="16">
        <f t="shared" si="57"/>
        <v>7</v>
      </c>
      <c r="P1168" s="17">
        <f>COUNTIF($X:$X,X1168)</f>
        <v>9</v>
      </c>
      <c r="Q1168" s="17">
        <f>VLOOKUP("M"&amp;TEXT(G1168,"0"),Punten!$A$1:$D$40,4,FALSE)</f>
        <v>6</v>
      </c>
      <c r="R1168" s="17">
        <f>VLOOKUP("M"&amp;TEXT(H1168,"0"),Punten!$A$1:$D$40,4,FALSE)</f>
        <v>7</v>
      </c>
      <c r="S1168" s="17">
        <f>VLOOKUP("M"&amp;TEXT(I1168,"0"),Punten!$A$1:$D$40,4,FALSE)</f>
        <v>7</v>
      </c>
      <c r="T1168" s="17">
        <f>VLOOKUP("K"&amp;TEXT(K1168,"0"),Punten!$A$1:$D$40,4,FALSE)</f>
        <v>0</v>
      </c>
      <c r="U1168" s="17">
        <f>VLOOKUP("H"&amp;TEXT(L1168,"0"),Punten!$A$1:$D$49,4,FALSE)</f>
        <v>0</v>
      </c>
      <c r="V1168" s="17">
        <f>VLOOKUP("F"&amp;TEXT(M1168,"0"),Punten!$A$1:$D$39,4,FALSE)</f>
        <v>25</v>
      </c>
      <c r="W1168" s="17">
        <f t="shared" si="58"/>
        <v>45</v>
      </c>
      <c r="X1168" s="17" t="str">
        <f t="shared" si="59"/>
        <v>43177C29</v>
      </c>
      <c r="Y1168" s="17" t="str">
        <f>VLOOKUP(A1168,'Klasse omschrijving'!$A$1:$B$44,2,FALSE)</f>
        <v>Cruisers 17-29</v>
      </c>
    </row>
    <row r="1169" spans="1:25" ht="14.4" x14ac:dyDescent="0.3">
      <c r="A1169" s="3" t="s">
        <v>46</v>
      </c>
      <c r="B1169" s="3">
        <v>41827</v>
      </c>
      <c r="C1169" s="3" t="s">
        <v>776</v>
      </c>
      <c r="D1169" s="3" t="s">
        <v>301</v>
      </c>
      <c r="E1169" s="18">
        <v>35668</v>
      </c>
      <c r="F1169" s="3" t="s">
        <v>161</v>
      </c>
      <c r="G1169" s="3">
        <v>2</v>
      </c>
      <c r="H1169" s="3">
        <v>2</v>
      </c>
      <c r="I1169" s="3">
        <v>2</v>
      </c>
      <c r="J1169" s="3"/>
      <c r="K1169" s="3"/>
      <c r="L1169" s="3"/>
      <c r="M1169" s="3">
        <v>4</v>
      </c>
      <c r="N1169" s="32">
        <v>43177</v>
      </c>
      <c r="O1169" s="16">
        <f t="shared" si="57"/>
        <v>6</v>
      </c>
      <c r="P1169" s="17">
        <f>COUNTIF($X:$X,X1169)</f>
        <v>9</v>
      </c>
      <c r="Q1169" s="17">
        <f>VLOOKUP("M"&amp;TEXT(G1169,"0"),Punten!$A$1:$D$40,4,FALSE)</f>
        <v>7</v>
      </c>
      <c r="R1169" s="17">
        <f>VLOOKUP("M"&amp;TEXT(H1169,"0"),Punten!$A$1:$D$40,4,FALSE)</f>
        <v>7</v>
      </c>
      <c r="S1169" s="17">
        <f>VLOOKUP("M"&amp;TEXT(I1169,"0"),Punten!$A$1:$D$40,4,FALSE)</f>
        <v>7</v>
      </c>
      <c r="T1169" s="17">
        <f>VLOOKUP("K"&amp;TEXT(K1169,"0"),Punten!$A$1:$D$40,4,FALSE)</f>
        <v>0</v>
      </c>
      <c r="U1169" s="17">
        <f>VLOOKUP("H"&amp;TEXT(L1169,"0"),Punten!$A$1:$D$49,4,FALSE)</f>
        <v>0</v>
      </c>
      <c r="V1169" s="17">
        <f>VLOOKUP("F"&amp;TEXT(M1169,"0"),Punten!$A$1:$D$39,4,FALSE)</f>
        <v>20</v>
      </c>
      <c r="W1169" s="17">
        <f t="shared" si="58"/>
        <v>41</v>
      </c>
      <c r="X1169" s="17" t="str">
        <f t="shared" si="59"/>
        <v>43177C29</v>
      </c>
      <c r="Y1169" s="17" t="str">
        <f>VLOOKUP(A1169,'Klasse omschrijving'!$A$1:$B$44,2,FALSE)</f>
        <v>Cruisers 17-29</v>
      </c>
    </row>
    <row r="1170" spans="1:25" ht="14.4" x14ac:dyDescent="0.3">
      <c r="A1170" s="3" t="s">
        <v>46</v>
      </c>
      <c r="B1170" s="3">
        <v>3172</v>
      </c>
      <c r="C1170" s="3" t="s">
        <v>178</v>
      </c>
      <c r="D1170" s="3" t="s">
        <v>593</v>
      </c>
      <c r="E1170" s="18">
        <v>34927</v>
      </c>
      <c r="F1170" s="3" t="s">
        <v>424</v>
      </c>
      <c r="G1170" s="3">
        <v>4</v>
      </c>
      <c r="H1170" s="3">
        <v>3</v>
      </c>
      <c r="I1170" s="3">
        <v>3</v>
      </c>
      <c r="J1170" s="3"/>
      <c r="K1170" s="3"/>
      <c r="L1170" s="3"/>
      <c r="M1170" s="3">
        <v>5</v>
      </c>
      <c r="N1170" s="32">
        <v>43177</v>
      </c>
      <c r="O1170" s="16">
        <f t="shared" si="57"/>
        <v>10</v>
      </c>
      <c r="P1170" s="17">
        <f>COUNTIF($X:$X,X1170)</f>
        <v>9</v>
      </c>
      <c r="Q1170" s="17">
        <f>VLOOKUP("M"&amp;TEXT(G1170,"0"),Punten!$A$1:$D$40,4,FALSE)</f>
        <v>5</v>
      </c>
      <c r="R1170" s="17">
        <f>VLOOKUP("M"&amp;TEXT(H1170,"0"),Punten!$A$1:$D$40,4,FALSE)</f>
        <v>6</v>
      </c>
      <c r="S1170" s="17">
        <f>VLOOKUP("M"&amp;TEXT(I1170,"0"),Punten!$A$1:$D$40,4,FALSE)</f>
        <v>6</v>
      </c>
      <c r="T1170" s="17">
        <f>VLOOKUP("K"&amp;TEXT(K1170,"0"),Punten!$A$1:$D$40,4,FALSE)</f>
        <v>0</v>
      </c>
      <c r="U1170" s="17">
        <f>VLOOKUP("H"&amp;TEXT(L1170,"0"),Punten!$A$1:$D$49,4,FALSE)</f>
        <v>0</v>
      </c>
      <c r="V1170" s="17">
        <f>VLOOKUP("F"&amp;TEXT(M1170,"0"),Punten!$A$1:$D$39,4,FALSE)</f>
        <v>17</v>
      </c>
      <c r="W1170" s="17">
        <f t="shared" si="58"/>
        <v>34</v>
      </c>
      <c r="X1170" s="17" t="str">
        <f t="shared" si="59"/>
        <v>43177C29</v>
      </c>
      <c r="Y1170" s="17" t="str">
        <f>VLOOKUP(A1170,'Klasse omschrijving'!$A$1:$B$44,2,FALSE)</f>
        <v>Cruisers 17-29</v>
      </c>
    </row>
    <row r="1171" spans="1:25" ht="14.4" x14ac:dyDescent="0.3">
      <c r="A1171" s="3" t="s">
        <v>46</v>
      </c>
      <c r="B1171" s="3">
        <v>56715</v>
      </c>
      <c r="C1171" s="3" t="s">
        <v>95</v>
      </c>
      <c r="D1171" s="3" t="s">
        <v>867</v>
      </c>
      <c r="E1171" s="18">
        <v>36509</v>
      </c>
      <c r="F1171" s="3" t="s">
        <v>111</v>
      </c>
      <c r="G1171" s="3">
        <v>3</v>
      </c>
      <c r="H1171" s="3">
        <v>3</v>
      </c>
      <c r="I1171" s="3">
        <v>3</v>
      </c>
      <c r="J1171" s="3"/>
      <c r="K1171" s="3"/>
      <c r="L1171" s="3"/>
      <c r="M1171" s="3">
        <v>6</v>
      </c>
      <c r="N1171" s="32">
        <v>43177</v>
      </c>
      <c r="O1171" s="16">
        <f t="shared" si="57"/>
        <v>9</v>
      </c>
      <c r="P1171" s="17">
        <f>COUNTIF($X:$X,X1171)</f>
        <v>9</v>
      </c>
      <c r="Q1171" s="17">
        <f>VLOOKUP("M"&amp;TEXT(G1171,"0"),Punten!$A$1:$D$40,4,FALSE)</f>
        <v>6</v>
      </c>
      <c r="R1171" s="17">
        <f>VLOOKUP("M"&amp;TEXT(H1171,"0"),Punten!$A$1:$D$40,4,FALSE)</f>
        <v>6</v>
      </c>
      <c r="S1171" s="17">
        <f>VLOOKUP("M"&amp;TEXT(I1171,"0"),Punten!$A$1:$D$40,4,FALSE)</f>
        <v>6</v>
      </c>
      <c r="T1171" s="17">
        <f>VLOOKUP("K"&amp;TEXT(K1171,"0"),Punten!$A$1:$D$40,4,FALSE)</f>
        <v>0</v>
      </c>
      <c r="U1171" s="17">
        <f>VLOOKUP("H"&amp;TEXT(L1171,"0"),Punten!$A$1:$D$49,4,FALSE)</f>
        <v>0</v>
      </c>
      <c r="V1171" s="17">
        <f>VLOOKUP("F"&amp;TEXT(M1171,"0"),Punten!$A$1:$D$39,4,FALSE)</f>
        <v>15</v>
      </c>
      <c r="W1171" s="17">
        <f t="shared" si="58"/>
        <v>33</v>
      </c>
      <c r="X1171" s="17" t="str">
        <f t="shared" si="59"/>
        <v>43177C29</v>
      </c>
      <c r="Y1171" s="17" t="str">
        <f>VLOOKUP(A1171,'Klasse omschrijving'!$A$1:$B$44,2,FALSE)</f>
        <v>Cruisers 17-29</v>
      </c>
    </row>
    <row r="1172" spans="1:25" ht="14.4" x14ac:dyDescent="0.3">
      <c r="A1172" s="3" t="s">
        <v>46</v>
      </c>
      <c r="B1172" s="3">
        <v>630</v>
      </c>
      <c r="C1172" s="3" t="s">
        <v>149</v>
      </c>
      <c r="D1172" s="3" t="s">
        <v>291</v>
      </c>
      <c r="E1172" s="18">
        <v>36382</v>
      </c>
      <c r="F1172" s="3" t="s">
        <v>997</v>
      </c>
      <c r="G1172" s="3">
        <v>2</v>
      </c>
      <c r="H1172" s="3">
        <v>4</v>
      </c>
      <c r="I1172" s="3">
        <v>5</v>
      </c>
      <c r="J1172" s="3"/>
      <c r="K1172" s="3"/>
      <c r="L1172" s="3"/>
      <c r="M1172" s="3">
        <v>7</v>
      </c>
      <c r="N1172" s="32">
        <v>43177</v>
      </c>
      <c r="O1172" s="16">
        <f t="shared" si="57"/>
        <v>11</v>
      </c>
      <c r="P1172" s="17">
        <f>COUNTIF($X:$X,X1172)</f>
        <v>9</v>
      </c>
      <c r="Q1172" s="17">
        <f>VLOOKUP("M"&amp;TEXT(G1172,"0"),Punten!$A$1:$D$40,4,FALSE)</f>
        <v>7</v>
      </c>
      <c r="R1172" s="17">
        <f>VLOOKUP("M"&amp;TEXT(H1172,"0"),Punten!$A$1:$D$40,4,FALSE)</f>
        <v>5</v>
      </c>
      <c r="S1172" s="17">
        <f>VLOOKUP("M"&amp;TEXT(I1172,"0"),Punten!$A$1:$D$40,4,FALSE)</f>
        <v>4</v>
      </c>
      <c r="T1172" s="17">
        <f>VLOOKUP("K"&amp;TEXT(K1172,"0"),Punten!$A$1:$D$40,4,FALSE)</f>
        <v>0</v>
      </c>
      <c r="U1172" s="17">
        <f>VLOOKUP("H"&amp;TEXT(L1172,"0"),Punten!$A$1:$D$49,4,FALSE)</f>
        <v>0</v>
      </c>
      <c r="V1172" s="17">
        <f>VLOOKUP("F"&amp;TEXT(M1172,"0"),Punten!$A$1:$D$39,4,FALSE)</f>
        <v>13</v>
      </c>
      <c r="W1172" s="17">
        <f t="shared" si="58"/>
        <v>29</v>
      </c>
      <c r="X1172" s="17" t="str">
        <f t="shared" si="59"/>
        <v>43177C29</v>
      </c>
      <c r="Y1172" s="17" t="str">
        <f>VLOOKUP(A1172,'Klasse omschrijving'!$A$1:$B$44,2,FALSE)</f>
        <v>Cruisers 17-29</v>
      </c>
    </row>
    <row r="1173" spans="1:25" ht="14.4" x14ac:dyDescent="0.3">
      <c r="A1173" s="3" t="s">
        <v>46</v>
      </c>
      <c r="B1173" s="3">
        <v>47946</v>
      </c>
      <c r="C1173" s="3" t="s">
        <v>79</v>
      </c>
      <c r="D1173" s="3" t="s">
        <v>264</v>
      </c>
      <c r="E1173" s="18">
        <v>37200</v>
      </c>
      <c r="F1173" s="3" t="s">
        <v>111</v>
      </c>
      <c r="G1173" s="3">
        <v>4</v>
      </c>
      <c r="H1173" s="3">
        <v>4</v>
      </c>
      <c r="I1173" s="3">
        <v>4</v>
      </c>
      <c r="J1173" s="3"/>
      <c r="K1173" s="3"/>
      <c r="L1173" s="3"/>
      <c r="M1173" s="3"/>
      <c r="N1173" s="32">
        <v>43177</v>
      </c>
      <c r="O1173" s="16">
        <f t="shared" si="57"/>
        <v>12</v>
      </c>
      <c r="P1173" s="17">
        <f>COUNTIF($X:$X,X1173)</f>
        <v>9</v>
      </c>
      <c r="Q1173" s="17">
        <f>VLOOKUP("M"&amp;TEXT(G1173,"0"),Punten!$A$1:$D$40,4,FALSE)</f>
        <v>5</v>
      </c>
      <c r="R1173" s="17">
        <f>VLOOKUP("M"&amp;TEXT(H1173,"0"),Punten!$A$1:$D$40,4,FALSE)</f>
        <v>5</v>
      </c>
      <c r="S1173" s="17">
        <f>VLOOKUP("M"&amp;TEXT(I1173,"0"),Punten!$A$1:$D$40,4,FALSE)</f>
        <v>5</v>
      </c>
      <c r="T1173" s="17">
        <f>VLOOKUP("K"&amp;TEXT(K1173,"0"),Punten!$A$1:$D$40,4,FALSE)</f>
        <v>0</v>
      </c>
      <c r="U1173" s="17">
        <f>VLOOKUP("H"&amp;TEXT(L1173,"0"),Punten!$A$1:$D$49,4,FALSE)</f>
        <v>0</v>
      </c>
      <c r="V1173" s="17">
        <f>VLOOKUP("F"&amp;TEXT(M1173,"0"),Punten!$A$1:$D$39,4,FALSE)</f>
        <v>0</v>
      </c>
      <c r="W1173" s="17">
        <f t="shared" si="58"/>
        <v>15</v>
      </c>
      <c r="X1173" s="17" t="str">
        <f t="shared" si="59"/>
        <v>43177C29</v>
      </c>
      <c r="Y1173" s="17" t="str">
        <f>VLOOKUP(A1173,'Klasse omschrijving'!$A$1:$B$44,2,FALSE)</f>
        <v>Cruisers 17-29</v>
      </c>
    </row>
    <row r="1174" spans="1:25" ht="14.4" x14ac:dyDescent="0.3">
      <c r="A1174" s="3" t="s">
        <v>46</v>
      </c>
      <c r="B1174" s="3">
        <v>50444</v>
      </c>
      <c r="C1174" s="3" t="s">
        <v>159</v>
      </c>
      <c r="D1174" s="3" t="s">
        <v>299</v>
      </c>
      <c r="E1174" s="18">
        <v>34862</v>
      </c>
      <c r="F1174" s="3" t="s">
        <v>117</v>
      </c>
      <c r="G1174" s="3">
        <v>5</v>
      </c>
      <c r="H1174" s="3">
        <v>5</v>
      </c>
      <c r="I1174" s="3">
        <v>4</v>
      </c>
      <c r="J1174" s="3"/>
      <c r="K1174" s="3"/>
      <c r="L1174" s="3"/>
      <c r="M1174" s="3"/>
      <c r="N1174" s="32">
        <v>43177</v>
      </c>
      <c r="O1174" s="16">
        <f t="shared" si="57"/>
        <v>14</v>
      </c>
      <c r="P1174" s="17">
        <f>COUNTIF($X:$X,X1174)</f>
        <v>9</v>
      </c>
      <c r="Q1174" s="17">
        <f>VLOOKUP("M"&amp;TEXT(G1174,"0"),Punten!$A$1:$D$40,4,FALSE)</f>
        <v>4</v>
      </c>
      <c r="R1174" s="17">
        <f>VLOOKUP("M"&amp;TEXT(H1174,"0"),Punten!$A$1:$D$40,4,FALSE)</f>
        <v>4</v>
      </c>
      <c r="S1174" s="17">
        <f>VLOOKUP("M"&amp;TEXT(I1174,"0"),Punten!$A$1:$D$40,4,FALSE)</f>
        <v>5</v>
      </c>
      <c r="T1174" s="17">
        <f>VLOOKUP("K"&amp;TEXT(K1174,"0"),Punten!$A$1:$D$40,4,FALSE)</f>
        <v>0</v>
      </c>
      <c r="U1174" s="17">
        <f>VLOOKUP("H"&amp;TEXT(L1174,"0"),Punten!$A$1:$D$49,4,FALSE)</f>
        <v>0</v>
      </c>
      <c r="V1174" s="17">
        <f>VLOOKUP("F"&amp;TEXT(M1174,"0"),Punten!$A$1:$D$39,4,FALSE)</f>
        <v>0</v>
      </c>
      <c r="W1174" s="17">
        <f t="shared" si="58"/>
        <v>13</v>
      </c>
      <c r="X1174" s="17" t="str">
        <f t="shared" si="59"/>
        <v>43177C29</v>
      </c>
      <c r="Y1174" s="17" t="str">
        <f>VLOOKUP(A1174,'Klasse omschrijving'!$A$1:$B$44,2,FALSE)</f>
        <v>Cruisers 17-29</v>
      </c>
    </row>
    <row r="1175" spans="1:25" ht="14.4" x14ac:dyDescent="0.3">
      <c r="A1175" s="3" t="s">
        <v>47</v>
      </c>
      <c r="B1175" s="3">
        <v>56690</v>
      </c>
      <c r="C1175" s="3" t="s">
        <v>95</v>
      </c>
      <c r="D1175" s="3" t="s">
        <v>298</v>
      </c>
      <c r="E1175" s="18">
        <v>31067</v>
      </c>
      <c r="F1175" s="3" t="s">
        <v>371</v>
      </c>
      <c r="G1175" s="3">
        <v>4</v>
      </c>
      <c r="H1175" s="3">
        <v>4</v>
      </c>
      <c r="I1175" s="3">
        <v>4</v>
      </c>
      <c r="J1175" s="3"/>
      <c r="K1175" s="3"/>
      <c r="L1175" s="3"/>
      <c r="M1175" s="3">
        <v>1</v>
      </c>
      <c r="N1175" s="32">
        <v>43177</v>
      </c>
      <c r="O1175" s="16">
        <f t="shared" si="57"/>
        <v>12</v>
      </c>
      <c r="P1175" s="17">
        <f>COUNTIF($X:$X,X1175)</f>
        <v>12</v>
      </c>
      <c r="Q1175" s="17">
        <f>VLOOKUP("M"&amp;TEXT(G1175,"0"),Punten!$A$1:$D$40,4,FALSE)</f>
        <v>5</v>
      </c>
      <c r="R1175" s="17">
        <f>VLOOKUP("M"&amp;TEXT(H1175,"0"),Punten!$A$1:$D$40,4,FALSE)</f>
        <v>5</v>
      </c>
      <c r="S1175" s="17">
        <f>VLOOKUP("M"&amp;TEXT(I1175,"0"),Punten!$A$1:$D$40,4,FALSE)</f>
        <v>5</v>
      </c>
      <c r="T1175" s="17">
        <f>VLOOKUP("K"&amp;TEXT(K1175,"0"),Punten!$A$1:$D$40,4,FALSE)</f>
        <v>0</v>
      </c>
      <c r="U1175" s="17">
        <f>VLOOKUP("H"&amp;TEXT(L1175,"0"),Punten!$A$1:$D$49,4,FALSE)</f>
        <v>0</v>
      </c>
      <c r="V1175" s="17">
        <f>VLOOKUP("F"&amp;TEXT(M1175,"0"),Punten!$A$1:$D$39,4,FALSE)</f>
        <v>50</v>
      </c>
      <c r="W1175" s="17">
        <f t="shared" si="58"/>
        <v>65</v>
      </c>
      <c r="X1175" s="17" t="str">
        <f t="shared" si="59"/>
        <v>43177C30</v>
      </c>
      <c r="Y1175" s="17" t="str">
        <f>VLOOKUP(A1175,'Klasse omschrijving'!$A$1:$B$44,2,FALSE)</f>
        <v>Cruisers 30/39</v>
      </c>
    </row>
    <row r="1176" spans="1:25" ht="14.4" x14ac:dyDescent="0.3">
      <c r="A1176" s="3" t="s">
        <v>47</v>
      </c>
      <c r="B1176" s="3">
        <v>730</v>
      </c>
      <c r="C1176" s="3" t="s">
        <v>159</v>
      </c>
      <c r="D1176" s="3" t="s">
        <v>845</v>
      </c>
      <c r="E1176" s="18">
        <v>30567</v>
      </c>
      <c r="F1176" s="3" t="s">
        <v>78</v>
      </c>
      <c r="G1176" s="3">
        <v>2</v>
      </c>
      <c r="H1176" s="3">
        <v>2</v>
      </c>
      <c r="I1176" s="3">
        <v>1</v>
      </c>
      <c r="J1176" s="3"/>
      <c r="K1176" s="3"/>
      <c r="L1176" s="3"/>
      <c r="M1176" s="3">
        <v>2</v>
      </c>
      <c r="N1176" s="32">
        <v>43177</v>
      </c>
      <c r="O1176" s="16">
        <f t="shared" si="57"/>
        <v>5</v>
      </c>
      <c r="P1176" s="17">
        <f>COUNTIF($X:$X,X1176)</f>
        <v>12</v>
      </c>
      <c r="Q1176" s="17">
        <f>VLOOKUP("M"&amp;TEXT(G1176,"0"),Punten!$A$1:$D$40,4,FALSE)</f>
        <v>7</v>
      </c>
      <c r="R1176" s="17">
        <f>VLOOKUP("M"&amp;TEXT(H1176,"0"),Punten!$A$1:$D$40,4,FALSE)</f>
        <v>7</v>
      </c>
      <c r="S1176" s="17">
        <f>VLOOKUP("M"&amp;TEXT(I1176,"0"),Punten!$A$1:$D$40,4,FALSE)</f>
        <v>8</v>
      </c>
      <c r="T1176" s="17">
        <f>VLOOKUP("K"&amp;TEXT(K1176,"0"),Punten!$A$1:$D$40,4,FALSE)</f>
        <v>0</v>
      </c>
      <c r="U1176" s="17">
        <f>VLOOKUP("H"&amp;TEXT(L1176,"0"),Punten!$A$1:$D$49,4,FALSE)</f>
        <v>0</v>
      </c>
      <c r="V1176" s="17">
        <f>VLOOKUP("F"&amp;TEXT(M1176,"0"),Punten!$A$1:$D$39,4,FALSE)</f>
        <v>30</v>
      </c>
      <c r="W1176" s="17">
        <f t="shared" si="58"/>
        <v>52</v>
      </c>
      <c r="X1176" s="17" t="str">
        <f t="shared" si="59"/>
        <v>43177C30</v>
      </c>
      <c r="Y1176" s="17" t="str">
        <f>VLOOKUP(A1176,'Klasse omschrijving'!$A$1:$B$44,2,FALSE)</f>
        <v>Cruisers 30/39</v>
      </c>
    </row>
    <row r="1177" spans="1:25" ht="14.4" x14ac:dyDescent="0.3">
      <c r="A1177" s="3" t="s">
        <v>47</v>
      </c>
      <c r="B1177" s="3">
        <v>49511</v>
      </c>
      <c r="C1177" s="3" t="s">
        <v>152</v>
      </c>
      <c r="D1177" s="3" t="s">
        <v>1099</v>
      </c>
      <c r="E1177" s="18">
        <v>31361</v>
      </c>
      <c r="F1177" s="3" t="s">
        <v>110</v>
      </c>
      <c r="G1177" s="3">
        <v>2</v>
      </c>
      <c r="H1177" s="3">
        <v>1</v>
      </c>
      <c r="I1177" s="3">
        <v>1</v>
      </c>
      <c r="J1177" s="3"/>
      <c r="K1177" s="3"/>
      <c r="L1177" s="3"/>
      <c r="M1177" s="3">
        <v>3</v>
      </c>
      <c r="N1177" s="32">
        <v>43177</v>
      </c>
      <c r="O1177" s="16">
        <f t="shared" si="57"/>
        <v>4</v>
      </c>
      <c r="P1177" s="17">
        <f>COUNTIF($X:$X,X1177)</f>
        <v>12</v>
      </c>
      <c r="Q1177" s="17">
        <f>VLOOKUP("M"&amp;TEXT(G1177,"0"),Punten!$A$1:$D$40,4,FALSE)</f>
        <v>7</v>
      </c>
      <c r="R1177" s="17">
        <f>VLOOKUP("M"&amp;TEXT(H1177,"0"),Punten!$A$1:$D$40,4,FALSE)</f>
        <v>8</v>
      </c>
      <c r="S1177" s="17">
        <f>VLOOKUP("M"&amp;TEXT(I1177,"0"),Punten!$A$1:$D$40,4,FALSE)</f>
        <v>8</v>
      </c>
      <c r="T1177" s="17">
        <f>VLOOKUP("K"&amp;TEXT(K1177,"0"),Punten!$A$1:$D$40,4,FALSE)</f>
        <v>0</v>
      </c>
      <c r="U1177" s="17">
        <f>VLOOKUP("H"&amp;TEXT(L1177,"0"),Punten!$A$1:$D$49,4,FALSE)</f>
        <v>0</v>
      </c>
      <c r="V1177" s="17">
        <f>VLOOKUP("F"&amp;TEXT(M1177,"0"),Punten!$A$1:$D$39,4,FALSE)</f>
        <v>25</v>
      </c>
      <c r="W1177" s="17">
        <f t="shared" si="58"/>
        <v>48</v>
      </c>
      <c r="X1177" s="17" t="str">
        <f t="shared" si="59"/>
        <v>43177C30</v>
      </c>
      <c r="Y1177" s="17" t="str">
        <f>VLOOKUP(A1177,'Klasse omschrijving'!$A$1:$B$44,2,FALSE)</f>
        <v>Cruisers 30/39</v>
      </c>
    </row>
    <row r="1178" spans="1:25" ht="14.4" x14ac:dyDescent="0.3">
      <c r="A1178" s="3" t="s">
        <v>47</v>
      </c>
      <c r="B1178" s="3">
        <v>46124</v>
      </c>
      <c r="C1178" s="3" t="s">
        <v>112</v>
      </c>
      <c r="D1178" s="3" t="s">
        <v>315</v>
      </c>
      <c r="E1178" s="18">
        <v>31661</v>
      </c>
      <c r="F1178" s="3" t="s">
        <v>73</v>
      </c>
      <c r="G1178" s="3">
        <v>1</v>
      </c>
      <c r="H1178" s="3">
        <v>3</v>
      </c>
      <c r="I1178" s="3">
        <v>2</v>
      </c>
      <c r="J1178" s="3"/>
      <c r="K1178" s="3"/>
      <c r="L1178" s="3"/>
      <c r="M1178" s="3">
        <v>4</v>
      </c>
      <c r="N1178" s="32">
        <v>43177</v>
      </c>
      <c r="O1178" s="16">
        <f t="shared" si="57"/>
        <v>6</v>
      </c>
      <c r="P1178" s="17">
        <f>COUNTIF($X:$X,X1178)</f>
        <v>12</v>
      </c>
      <c r="Q1178" s="17">
        <f>VLOOKUP("M"&amp;TEXT(G1178,"0"),Punten!$A$1:$D$40,4,FALSE)</f>
        <v>8</v>
      </c>
      <c r="R1178" s="17">
        <f>VLOOKUP("M"&amp;TEXT(H1178,"0"),Punten!$A$1:$D$40,4,FALSE)</f>
        <v>6</v>
      </c>
      <c r="S1178" s="17">
        <f>VLOOKUP("M"&amp;TEXT(I1178,"0"),Punten!$A$1:$D$40,4,FALSE)</f>
        <v>7</v>
      </c>
      <c r="T1178" s="17">
        <f>VLOOKUP("K"&amp;TEXT(K1178,"0"),Punten!$A$1:$D$40,4,FALSE)</f>
        <v>0</v>
      </c>
      <c r="U1178" s="17">
        <f>VLOOKUP("H"&amp;TEXT(L1178,"0"),Punten!$A$1:$D$49,4,FALSE)</f>
        <v>0</v>
      </c>
      <c r="V1178" s="17">
        <f>VLOOKUP("F"&amp;TEXT(M1178,"0"),Punten!$A$1:$D$39,4,FALSE)</f>
        <v>20</v>
      </c>
      <c r="W1178" s="17">
        <f t="shared" si="58"/>
        <v>41</v>
      </c>
      <c r="X1178" s="17" t="str">
        <f t="shared" si="59"/>
        <v>43177C30</v>
      </c>
      <c r="Y1178" s="17" t="str">
        <f>VLOOKUP(A1178,'Klasse omschrijving'!$A$1:$B$44,2,FALSE)</f>
        <v>Cruisers 30/39</v>
      </c>
    </row>
    <row r="1179" spans="1:25" ht="14.4" x14ac:dyDescent="0.3">
      <c r="A1179" s="3" t="s">
        <v>47</v>
      </c>
      <c r="B1179" s="3">
        <v>1139</v>
      </c>
      <c r="C1179" s="3" t="s">
        <v>121</v>
      </c>
      <c r="D1179" s="3" t="s">
        <v>1200</v>
      </c>
      <c r="E1179" s="18">
        <v>29874</v>
      </c>
      <c r="F1179" s="3" t="s">
        <v>78</v>
      </c>
      <c r="G1179" s="3">
        <v>4</v>
      </c>
      <c r="H1179" s="3">
        <v>3</v>
      </c>
      <c r="I1179" s="3">
        <v>3</v>
      </c>
      <c r="J1179" s="3"/>
      <c r="K1179" s="3"/>
      <c r="L1179" s="3"/>
      <c r="M1179" s="3">
        <v>5</v>
      </c>
      <c r="N1179" s="32">
        <v>43177</v>
      </c>
      <c r="O1179" s="16">
        <f t="shared" si="57"/>
        <v>10</v>
      </c>
      <c r="P1179" s="17">
        <f>COUNTIF($X:$X,X1179)</f>
        <v>12</v>
      </c>
      <c r="Q1179" s="17">
        <f>VLOOKUP("M"&amp;TEXT(G1179,"0"),Punten!$A$1:$D$40,4,FALSE)</f>
        <v>5</v>
      </c>
      <c r="R1179" s="17">
        <f>VLOOKUP("M"&amp;TEXT(H1179,"0"),Punten!$A$1:$D$40,4,FALSE)</f>
        <v>6</v>
      </c>
      <c r="S1179" s="17">
        <f>VLOOKUP("M"&amp;TEXT(I1179,"0"),Punten!$A$1:$D$40,4,FALSE)</f>
        <v>6</v>
      </c>
      <c r="T1179" s="17">
        <f>VLOOKUP("K"&amp;TEXT(K1179,"0"),Punten!$A$1:$D$40,4,FALSE)</f>
        <v>0</v>
      </c>
      <c r="U1179" s="17">
        <f>VLOOKUP("H"&amp;TEXT(L1179,"0"),Punten!$A$1:$D$49,4,FALSE)</f>
        <v>0</v>
      </c>
      <c r="V1179" s="17">
        <f>VLOOKUP("F"&amp;TEXT(M1179,"0"),Punten!$A$1:$D$39,4,FALSE)</f>
        <v>17</v>
      </c>
      <c r="W1179" s="17">
        <f t="shared" si="58"/>
        <v>34</v>
      </c>
      <c r="X1179" s="17" t="str">
        <f t="shared" si="59"/>
        <v>43177C30</v>
      </c>
      <c r="Y1179" s="17" t="str">
        <f>VLOOKUP(A1179,'Klasse omschrijving'!$A$1:$B$44,2,FALSE)</f>
        <v>Cruisers 30/39</v>
      </c>
    </row>
    <row r="1180" spans="1:25" ht="14.4" x14ac:dyDescent="0.3">
      <c r="A1180" s="3" t="s">
        <v>47</v>
      </c>
      <c r="B1180" s="3">
        <v>46270</v>
      </c>
      <c r="C1180" s="3" t="s">
        <v>131</v>
      </c>
      <c r="D1180" s="3" t="s">
        <v>314</v>
      </c>
      <c r="E1180" s="18">
        <v>29133</v>
      </c>
      <c r="F1180" s="3" t="s">
        <v>1042</v>
      </c>
      <c r="G1180" s="3">
        <v>5</v>
      </c>
      <c r="H1180" s="3">
        <v>4</v>
      </c>
      <c r="I1180" s="3">
        <v>4</v>
      </c>
      <c r="J1180" s="3"/>
      <c r="K1180" s="3"/>
      <c r="L1180" s="3"/>
      <c r="M1180" s="3">
        <v>6</v>
      </c>
      <c r="N1180" s="32">
        <v>43177</v>
      </c>
      <c r="O1180" s="16">
        <f t="shared" si="57"/>
        <v>13</v>
      </c>
      <c r="P1180" s="17">
        <f>COUNTIF($X:$X,X1180)</f>
        <v>12</v>
      </c>
      <c r="Q1180" s="17">
        <f>VLOOKUP("M"&amp;TEXT(G1180,"0"),Punten!$A$1:$D$40,4,FALSE)</f>
        <v>4</v>
      </c>
      <c r="R1180" s="17">
        <f>VLOOKUP("M"&amp;TEXT(H1180,"0"),Punten!$A$1:$D$40,4,FALSE)</f>
        <v>5</v>
      </c>
      <c r="S1180" s="17">
        <f>VLOOKUP("M"&amp;TEXT(I1180,"0"),Punten!$A$1:$D$40,4,FALSE)</f>
        <v>5</v>
      </c>
      <c r="T1180" s="17">
        <f>VLOOKUP("K"&amp;TEXT(K1180,"0"),Punten!$A$1:$D$40,4,FALSE)</f>
        <v>0</v>
      </c>
      <c r="U1180" s="17">
        <f>VLOOKUP("H"&amp;TEXT(L1180,"0"),Punten!$A$1:$D$49,4,FALSE)</f>
        <v>0</v>
      </c>
      <c r="V1180" s="17">
        <f>VLOOKUP("F"&amp;TEXT(M1180,"0"),Punten!$A$1:$D$39,4,FALSE)</f>
        <v>15</v>
      </c>
      <c r="W1180" s="17">
        <f t="shared" si="58"/>
        <v>29</v>
      </c>
      <c r="X1180" s="17" t="str">
        <f t="shared" si="59"/>
        <v>43177C30</v>
      </c>
      <c r="Y1180" s="17" t="str">
        <f>VLOOKUP(A1180,'Klasse omschrijving'!$A$1:$B$44,2,FALSE)</f>
        <v>Cruisers 30/39</v>
      </c>
    </row>
    <row r="1181" spans="1:25" ht="14.4" x14ac:dyDescent="0.3">
      <c r="A1181" s="3" t="s">
        <v>47</v>
      </c>
      <c r="B1181" s="3">
        <v>52332</v>
      </c>
      <c r="C1181" s="3" t="s">
        <v>83</v>
      </c>
      <c r="D1181" s="3" t="s">
        <v>312</v>
      </c>
      <c r="E1181" s="18">
        <v>30376</v>
      </c>
      <c r="F1181" s="3" t="s">
        <v>73</v>
      </c>
      <c r="G1181" s="3">
        <v>1</v>
      </c>
      <c r="H1181" s="3">
        <v>1</v>
      </c>
      <c r="I1181" s="3">
        <v>2</v>
      </c>
      <c r="J1181" s="3"/>
      <c r="K1181" s="3"/>
      <c r="L1181" s="3"/>
      <c r="M1181" s="3">
        <v>8</v>
      </c>
      <c r="N1181" s="32">
        <v>43177</v>
      </c>
      <c r="O1181" s="16">
        <f t="shared" si="57"/>
        <v>4</v>
      </c>
      <c r="P1181" s="17">
        <f>COUNTIF($X:$X,X1181)</f>
        <v>12</v>
      </c>
      <c r="Q1181" s="17">
        <f>VLOOKUP("M"&amp;TEXT(G1181,"0"),Punten!$A$1:$D$40,4,FALSE)</f>
        <v>8</v>
      </c>
      <c r="R1181" s="17">
        <f>VLOOKUP("M"&amp;TEXT(H1181,"0"),Punten!$A$1:$D$40,4,FALSE)</f>
        <v>8</v>
      </c>
      <c r="S1181" s="17">
        <f>VLOOKUP("M"&amp;TEXT(I1181,"0"),Punten!$A$1:$D$40,4,FALSE)</f>
        <v>7</v>
      </c>
      <c r="T1181" s="17">
        <f>VLOOKUP("K"&amp;TEXT(K1181,"0"),Punten!$A$1:$D$40,4,FALSE)</f>
        <v>0</v>
      </c>
      <c r="U1181" s="17">
        <f>VLOOKUP("H"&amp;TEXT(L1181,"0"),Punten!$A$1:$D$49,4,FALSE)</f>
        <v>0</v>
      </c>
      <c r="V1181" s="17">
        <f>VLOOKUP("F"&amp;TEXT(M1181,"0"),Punten!$A$1:$D$39,4,FALSE)</f>
        <v>11</v>
      </c>
      <c r="W1181" s="17">
        <f t="shared" si="58"/>
        <v>34</v>
      </c>
      <c r="X1181" s="17" t="str">
        <f t="shared" si="59"/>
        <v>43177C30</v>
      </c>
      <c r="Y1181" s="17" t="str">
        <f>VLOOKUP(A1181,'Klasse omschrijving'!$A$1:$B$44,2,FALSE)</f>
        <v>Cruisers 30/39</v>
      </c>
    </row>
    <row r="1182" spans="1:25" ht="14.4" x14ac:dyDescent="0.3">
      <c r="A1182" s="3" t="s">
        <v>47</v>
      </c>
      <c r="B1182" s="3">
        <v>44388</v>
      </c>
      <c r="C1182" s="3" t="s">
        <v>103</v>
      </c>
      <c r="D1182" s="3" t="s">
        <v>313</v>
      </c>
      <c r="E1182" s="18">
        <v>31776</v>
      </c>
      <c r="F1182" s="3" t="s">
        <v>89</v>
      </c>
      <c r="G1182" s="3">
        <v>3</v>
      </c>
      <c r="H1182" s="3">
        <v>2</v>
      </c>
      <c r="I1182" s="3">
        <v>3</v>
      </c>
      <c r="J1182" s="3"/>
      <c r="K1182" s="3"/>
      <c r="L1182" s="3"/>
      <c r="M1182" s="3">
        <v>8</v>
      </c>
      <c r="N1182" s="32">
        <v>43177</v>
      </c>
      <c r="O1182" s="16">
        <f t="shared" ref="O1182:O1245" si="60">G1182+H1182+I1182</f>
        <v>8</v>
      </c>
      <c r="P1182" s="17">
        <f>COUNTIF($X:$X,X1182)</f>
        <v>12</v>
      </c>
      <c r="Q1182" s="17">
        <f>VLOOKUP("M"&amp;TEXT(G1182,"0"),Punten!$A$1:$D$40,4,FALSE)</f>
        <v>6</v>
      </c>
      <c r="R1182" s="17">
        <f>VLOOKUP("M"&amp;TEXT(H1182,"0"),Punten!$A$1:$D$40,4,FALSE)</f>
        <v>7</v>
      </c>
      <c r="S1182" s="17">
        <f>VLOOKUP("M"&amp;TEXT(I1182,"0"),Punten!$A$1:$D$40,4,FALSE)</f>
        <v>6</v>
      </c>
      <c r="T1182" s="17">
        <f>VLOOKUP("K"&amp;TEXT(K1182,"0"),Punten!$A$1:$D$40,4,FALSE)</f>
        <v>0</v>
      </c>
      <c r="U1182" s="17">
        <f>VLOOKUP("H"&amp;TEXT(L1182,"0"),Punten!$A$1:$D$49,4,FALSE)</f>
        <v>0</v>
      </c>
      <c r="V1182" s="17">
        <f>VLOOKUP("F"&amp;TEXT(M1182,"0"),Punten!$A$1:$D$39,4,FALSE)</f>
        <v>11</v>
      </c>
      <c r="W1182" s="17">
        <f t="shared" si="58"/>
        <v>30</v>
      </c>
      <c r="X1182" s="17" t="str">
        <f t="shared" si="59"/>
        <v>43177C30</v>
      </c>
      <c r="Y1182" s="17" t="str">
        <f>VLOOKUP(A1182,'Klasse omschrijving'!$A$1:$B$44,2,FALSE)</f>
        <v>Cruisers 30/39</v>
      </c>
    </row>
    <row r="1183" spans="1:25" ht="14.4" x14ac:dyDescent="0.3">
      <c r="A1183" s="3" t="s">
        <v>47</v>
      </c>
      <c r="B1183" s="3">
        <v>1654</v>
      </c>
      <c r="C1183" s="3" t="s">
        <v>290</v>
      </c>
      <c r="D1183" s="3" t="s">
        <v>1100</v>
      </c>
      <c r="E1183" s="18">
        <v>30688</v>
      </c>
      <c r="F1183" s="3" t="s">
        <v>424</v>
      </c>
      <c r="G1183" s="3">
        <v>6</v>
      </c>
      <c r="H1183" s="3">
        <v>5</v>
      </c>
      <c r="I1183" s="3">
        <v>5</v>
      </c>
      <c r="J1183" s="3"/>
      <c r="K1183" s="3"/>
      <c r="L1183" s="3"/>
      <c r="M1183" s="3"/>
      <c r="N1183" s="32">
        <v>43177</v>
      </c>
      <c r="O1183" s="16">
        <f t="shared" si="60"/>
        <v>16</v>
      </c>
      <c r="P1183" s="17">
        <f>COUNTIF($X:$X,X1183)</f>
        <v>12</v>
      </c>
      <c r="Q1183" s="17">
        <f>VLOOKUP("M"&amp;TEXT(G1183,"0"),Punten!$A$1:$D$40,4,FALSE)</f>
        <v>3</v>
      </c>
      <c r="R1183" s="17">
        <f>VLOOKUP("M"&amp;TEXT(H1183,"0"),Punten!$A$1:$D$40,4,FALSE)</f>
        <v>4</v>
      </c>
      <c r="S1183" s="17">
        <f>VLOOKUP("M"&amp;TEXT(I1183,"0"),Punten!$A$1:$D$40,4,FALSE)</f>
        <v>4</v>
      </c>
      <c r="T1183" s="17">
        <f>VLOOKUP("K"&amp;TEXT(K1183,"0"),Punten!$A$1:$D$40,4,FALSE)</f>
        <v>0</v>
      </c>
      <c r="U1183" s="17">
        <f>VLOOKUP("H"&amp;TEXT(L1183,"0"),Punten!$A$1:$D$49,4,FALSE)</f>
        <v>0</v>
      </c>
      <c r="V1183" s="17">
        <f>VLOOKUP("F"&amp;TEXT(M1183,"0"),Punten!$A$1:$D$39,4,FALSE)</f>
        <v>0</v>
      </c>
      <c r="W1183" s="17">
        <f t="shared" si="58"/>
        <v>11</v>
      </c>
      <c r="X1183" s="17" t="str">
        <f t="shared" si="59"/>
        <v>43177C30</v>
      </c>
      <c r="Y1183" s="17" t="str">
        <f>VLOOKUP(A1183,'Klasse omschrijving'!$A$1:$B$44,2,FALSE)</f>
        <v>Cruisers 30/39</v>
      </c>
    </row>
    <row r="1184" spans="1:25" ht="14.4" x14ac:dyDescent="0.3">
      <c r="A1184" s="3" t="s">
        <v>47</v>
      </c>
      <c r="B1184" s="3">
        <v>41759</v>
      </c>
      <c r="C1184" s="3" t="s">
        <v>178</v>
      </c>
      <c r="D1184" s="3" t="s">
        <v>309</v>
      </c>
      <c r="E1184" s="18">
        <v>31053</v>
      </c>
      <c r="F1184" s="3" t="s">
        <v>94</v>
      </c>
      <c r="G1184" s="3">
        <v>5</v>
      </c>
      <c r="H1184" s="3">
        <v>6</v>
      </c>
      <c r="I1184" s="3">
        <v>5</v>
      </c>
      <c r="J1184" s="3"/>
      <c r="K1184" s="3"/>
      <c r="L1184" s="3"/>
      <c r="M1184" s="3"/>
      <c r="N1184" s="32">
        <v>43177</v>
      </c>
      <c r="O1184" s="16">
        <f t="shared" si="60"/>
        <v>16</v>
      </c>
      <c r="P1184" s="17">
        <f>COUNTIF($X:$X,X1184)</f>
        <v>12</v>
      </c>
      <c r="Q1184" s="17">
        <f>VLOOKUP("M"&amp;TEXT(G1184,"0"),Punten!$A$1:$D$40,4,FALSE)</f>
        <v>4</v>
      </c>
      <c r="R1184" s="17">
        <f>VLOOKUP("M"&amp;TEXT(H1184,"0"),Punten!$A$1:$D$40,4,FALSE)</f>
        <v>3</v>
      </c>
      <c r="S1184" s="17">
        <f>VLOOKUP("M"&amp;TEXT(I1184,"0"),Punten!$A$1:$D$40,4,FALSE)</f>
        <v>4</v>
      </c>
      <c r="T1184" s="17">
        <f>VLOOKUP("K"&amp;TEXT(K1184,"0"),Punten!$A$1:$D$40,4,FALSE)</f>
        <v>0</v>
      </c>
      <c r="U1184" s="17">
        <f>VLOOKUP("H"&amp;TEXT(L1184,"0"),Punten!$A$1:$D$49,4,FALSE)</f>
        <v>0</v>
      </c>
      <c r="V1184" s="17">
        <f>VLOOKUP("F"&amp;TEXT(M1184,"0"),Punten!$A$1:$D$39,4,FALSE)</f>
        <v>0</v>
      </c>
      <c r="W1184" s="17">
        <f t="shared" si="58"/>
        <v>11</v>
      </c>
      <c r="X1184" s="17" t="str">
        <f t="shared" si="59"/>
        <v>43177C30</v>
      </c>
      <c r="Y1184" s="17" t="str">
        <f>VLOOKUP(A1184,'Klasse omschrijving'!$A$1:$B$44,2,FALSE)</f>
        <v>Cruisers 30/39</v>
      </c>
    </row>
    <row r="1185" spans="1:25" ht="14.4" x14ac:dyDescent="0.3">
      <c r="A1185" s="3" t="s">
        <v>47</v>
      </c>
      <c r="B1185" s="3">
        <v>1710</v>
      </c>
      <c r="C1185" s="3" t="s">
        <v>693</v>
      </c>
      <c r="D1185" s="3" t="s">
        <v>723</v>
      </c>
      <c r="E1185" s="18">
        <v>29062</v>
      </c>
      <c r="F1185" s="3" t="s">
        <v>424</v>
      </c>
      <c r="G1185" s="3">
        <v>6</v>
      </c>
      <c r="H1185" s="3">
        <v>5</v>
      </c>
      <c r="I1185" s="3">
        <v>6</v>
      </c>
      <c r="J1185" s="3"/>
      <c r="K1185" s="3"/>
      <c r="L1185" s="3"/>
      <c r="M1185" s="3"/>
      <c r="N1185" s="32">
        <v>43177</v>
      </c>
      <c r="O1185" s="16">
        <f t="shared" si="60"/>
        <v>17</v>
      </c>
      <c r="P1185" s="17">
        <f>COUNTIF($X:$X,X1185)</f>
        <v>12</v>
      </c>
      <c r="Q1185" s="17">
        <f>VLOOKUP("M"&amp;TEXT(G1185,"0"),Punten!$A$1:$D$40,4,FALSE)</f>
        <v>3</v>
      </c>
      <c r="R1185" s="17">
        <f>VLOOKUP("M"&amp;TEXT(H1185,"0"),Punten!$A$1:$D$40,4,FALSE)</f>
        <v>4</v>
      </c>
      <c r="S1185" s="17">
        <f>VLOOKUP("M"&amp;TEXT(I1185,"0"),Punten!$A$1:$D$40,4,FALSE)</f>
        <v>3</v>
      </c>
      <c r="T1185" s="17">
        <f>VLOOKUP("K"&amp;TEXT(K1185,"0"),Punten!$A$1:$D$40,4,FALSE)</f>
        <v>0</v>
      </c>
      <c r="U1185" s="17">
        <f>VLOOKUP("H"&amp;TEXT(L1185,"0"),Punten!$A$1:$D$49,4,FALSE)</f>
        <v>0</v>
      </c>
      <c r="V1185" s="17">
        <f>VLOOKUP("F"&amp;TEXT(M1185,"0"),Punten!$A$1:$D$39,4,FALSE)</f>
        <v>0</v>
      </c>
      <c r="W1185" s="17">
        <f t="shared" si="58"/>
        <v>10</v>
      </c>
      <c r="X1185" s="17" t="str">
        <f t="shared" si="59"/>
        <v>43177C30</v>
      </c>
      <c r="Y1185" s="17" t="str">
        <f>VLOOKUP(A1185,'Klasse omschrijving'!$A$1:$B$44,2,FALSE)</f>
        <v>Cruisers 30/39</v>
      </c>
    </row>
    <row r="1186" spans="1:25" ht="14.4" x14ac:dyDescent="0.3">
      <c r="A1186" s="3" t="s">
        <v>47</v>
      </c>
      <c r="B1186" s="3">
        <v>188</v>
      </c>
      <c r="C1186" s="3" t="s">
        <v>92</v>
      </c>
      <c r="D1186" s="3" t="s">
        <v>722</v>
      </c>
      <c r="E1186" s="18">
        <v>30040</v>
      </c>
      <c r="F1186" s="3" t="s">
        <v>424</v>
      </c>
      <c r="G1186" s="3">
        <v>3</v>
      </c>
      <c r="H1186" s="3">
        <v>6</v>
      </c>
      <c r="I1186" s="3">
        <v>8</v>
      </c>
      <c r="J1186" s="3"/>
      <c r="K1186" s="3"/>
      <c r="L1186" s="3"/>
      <c r="M1186" s="3"/>
      <c r="N1186" s="32">
        <v>43177</v>
      </c>
      <c r="O1186" s="16">
        <f t="shared" si="60"/>
        <v>17</v>
      </c>
      <c r="P1186" s="17">
        <f>COUNTIF($X:$X,X1186)</f>
        <v>12</v>
      </c>
      <c r="Q1186" s="17">
        <f>VLOOKUP("M"&amp;TEXT(G1186,"0"),Punten!$A$1:$D$40,4,FALSE)</f>
        <v>6</v>
      </c>
      <c r="R1186" s="17">
        <f>VLOOKUP("M"&amp;TEXT(H1186,"0"),Punten!$A$1:$D$40,4,FALSE)</f>
        <v>3</v>
      </c>
      <c r="S1186" s="17">
        <f>VLOOKUP("M"&amp;TEXT(I1186,"0"),Punten!$A$1:$D$40,4,FALSE)</f>
        <v>1</v>
      </c>
      <c r="T1186" s="17">
        <f>VLOOKUP("K"&amp;TEXT(K1186,"0"),Punten!$A$1:$D$40,4,FALSE)</f>
        <v>0</v>
      </c>
      <c r="U1186" s="17">
        <f>VLOOKUP("H"&amp;TEXT(L1186,"0"),Punten!$A$1:$D$49,4,FALSE)</f>
        <v>0</v>
      </c>
      <c r="V1186" s="17">
        <f>VLOOKUP("F"&amp;TEXT(M1186,"0"),Punten!$A$1:$D$39,4,FALSE)</f>
        <v>0</v>
      </c>
      <c r="W1186" s="17">
        <f t="shared" si="58"/>
        <v>10</v>
      </c>
      <c r="X1186" s="17" t="str">
        <f t="shared" si="59"/>
        <v>43177C30</v>
      </c>
      <c r="Y1186" s="17" t="str">
        <f>VLOOKUP(A1186,'Klasse omschrijving'!$A$1:$B$44,2,FALSE)</f>
        <v>Cruisers 30/39</v>
      </c>
    </row>
    <row r="1187" spans="1:25" ht="14.4" x14ac:dyDescent="0.3">
      <c r="A1187" s="3" t="s">
        <v>49</v>
      </c>
      <c r="B1187" s="3">
        <v>48821</v>
      </c>
      <c r="C1187" s="3" t="s">
        <v>357</v>
      </c>
      <c r="D1187" s="3" t="s">
        <v>724</v>
      </c>
      <c r="E1187" s="18">
        <v>25814</v>
      </c>
      <c r="F1187" s="3" t="s">
        <v>136</v>
      </c>
      <c r="G1187" s="3">
        <v>1</v>
      </c>
      <c r="H1187" s="3">
        <v>1</v>
      </c>
      <c r="I1187" s="3">
        <v>1</v>
      </c>
      <c r="J1187" s="3"/>
      <c r="K1187" s="3"/>
      <c r="L1187" s="3">
        <v>1</v>
      </c>
      <c r="M1187" s="3">
        <v>1</v>
      </c>
      <c r="N1187" s="32">
        <v>43177</v>
      </c>
      <c r="O1187" s="16">
        <f t="shared" si="60"/>
        <v>3</v>
      </c>
      <c r="P1187" s="17">
        <f>COUNTIF($X:$X,X1187)</f>
        <v>20</v>
      </c>
      <c r="Q1187" s="17">
        <f>VLOOKUP("M"&amp;TEXT(G1187,"0"),Punten!$A$1:$D$40,4,FALSE)</f>
        <v>8</v>
      </c>
      <c r="R1187" s="17">
        <f>VLOOKUP("M"&amp;TEXT(H1187,"0"),Punten!$A$1:$D$40,4,FALSE)</f>
        <v>8</v>
      </c>
      <c r="S1187" s="17">
        <f>VLOOKUP("M"&amp;TEXT(I1187,"0"),Punten!$A$1:$D$40,4,FALSE)</f>
        <v>8</v>
      </c>
      <c r="T1187" s="17">
        <f>VLOOKUP("K"&amp;TEXT(K1187,"0"),Punten!$A$1:$D$40,4,FALSE)</f>
        <v>0</v>
      </c>
      <c r="U1187" s="17">
        <f>VLOOKUP("H"&amp;TEXT(L1187,"0"),Punten!$A$1:$D$49,4,FALSE)</f>
        <v>5</v>
      </c>
      <c r="V1187" s="17">
        <f>VLOOKUP("F"&amp;TEXT(M1187,"0"),Punten!$A$1:$D$39,4,FALSE)</f>
        <v>50</v>
      </c>
      <c r="W1187" s="17">
        <f t="shared" si="58"/>
        <v>79</v>
      </c>
      <c r="X1187" s="17" t="str">
        <f t="shared" si="59"/>
        <v>43177C40</v>
      </c>
      <c r="Y1187" s="17" t="str">
        <f>VLOOKUP(A1187,'Klasse omschrijving'!$A$1:$B$44,2,FALSE)</f>
        <v>Cruisers 40+</v>
      </c>
    </row>
    <row r="1188" spans="1:25" ht="14.4" x14ac:dyDescent="0.3">
      <c r="A1188" s="3" t="s">
        <v>49</v>
      </c>
      <c r="B1188" s="3">
        <v>53558</v>
      </c>
      <c r="C1188" s="3" t="s">
        <v>165</v>
      </c>
      <c r="D1188" s="3" t="s">
        <v>847</v>
      </c>
      <c r="E1188" s="18">
        <v>26704</v>
      </c>
      <c r="F1188" s="3" t="s">
        <v>180</v>
      </c>
      <c r="G1188" s="3">
        <v>1</v>
      </c>
      <c r="H1188" s="3">
        <v>2</v>
      </c>
      <c r="I1188" s="3">
        <v>1</v>
      </c>
      <c r="J1188" s="3"/>
      <c r="K1188" s="3"/>
      <c r="L1188" s="3">
        <v>4</v>
      </c>
      <c r="M1188" s="3">
        <v>2</v>
      </c>
      <c r="N1188" s="32">
        <v>43177</v>
      </c>
      <c r="O1188" s="16">
        <f t="shared" si="60"/>
        <v>4</v>
      </c>
      <c r="P1188" s="17">
        <f>COUNTIF($X:$X,X1188)</f>
        <v>20</v>
      </c>
      <c r="Q1188" s="17">
        <f>VLOOKUP("M"&amp;TEXT(G1188,"0"),Punten!$A$1:$D$40,4,FALSE)</f>
        <v>8</v>
      </c>
      <c r="R1188" s="17">
        <f>VLOOKUP("M"&amp;TEXT(H1188,"0"),Punten!$A$1:$D$40,4,FALSE)</f>
        <v>7</v>
      </c>
      <c r="S1188" s="17">
        <f>VLOOKUP("M"&amp;TEXT(I1188,"0"),Punten!$A$1:$D$40,4,FALSE)</f>
        <v>8</v>
      </c>
      <c r="T1188" s="17">
        <f>VLOOKUP("K"&amp;TEXT(K1188,"0"),Punten!$A$1:$D$40,4,FALSE)</f>
        <v>0</v>
      </c>
      <c r="U1188" s="17">
        <f>VLOOKUP("H"&amp;TEXT(L1188,"0"),Punten!$A$1:$D$49,4,FALSE)</f>
        <v>5</v>
      </c>
      <c r="V1188" s="17">
        <f>VLOOKUP("F"&amp;TEXT(M1188,"0"),Punten!$A$1:$D$39,4,FALSE)</f>
        <v>30</v>
      </c>
      <c r="W1188" s="17">
        <f t="shared" si="58"/>
        <v>58</v>
      </c>
      <c r="X1188" s="17" t="str">
        <f t="shared" si="59"/>
        <v>43177C40</v>
      </c>
      <c r="Y1188" s="17" t="str">
        <f>VLOOKUP(A1188,'Klasse omschrijving'!$A$1:$B$44,2,FALSE)</f>
        <v>Cruisers 40+</v>
      </c>
    </row>
    <row r="1189" spans="1:25" ht="14.4" x14ac:dyDescent="0.3">
      <c r="A1189" s="3" t="s">
        <v>49</v>
      </c>
      <c r="B1189" s="3">
        <v>746</v>
      </c>
      <c r="C1189" s="3" t="s">
        <v>172</v>
      </c>
      <c r="D1189" s="3" t="s">
        <v>726</v>
      </c>
      <c r="E1189" s="18">
        <v>28158</v>
      </c>
      <c r="F1189" s="3" t="s">
        <v>478</v>
      </c>
      <c r="G1189" s="3">
        <v>2</v>
      </c>
      <c r="H1189" s="3">
        <v>2</v>
      </c>
      <c r="I1189" s="3">
        <v>2</v>
      </c>
      <c r="J1189" s="3"/>
      <c r="K1189" s="3"/>
      <c r="L1189" s="3">
        <v>2</v>
      </c>
      <c r="M1189" s="3">
        <v>3</v>
      </c>
      <c r="N1189" s="32">
        <v>43177</v>
      </c>
      <c r="O1189" s="16">
        <f t="shared" si="60"/>
        <v>6</v>
      </c>
      <c r="P1189" s="17">
        <f>COUNTIF($X:$X,X1189)</f>
        <v>20</v>
      </c>
      <c r="Q1189" s="17">
        <f>VLOOKUP("M"&amp;TEXT(G1189,"0"),Punten!$A$1:$D$40,4,FALSE)</f>
        <v>7</v>
      </c>
      <c r="R1189" s="17">
        <f>VLOOKUP("M"&amp;TEXT(H1189,"0"),Punten!$A$1:$D$40,4,FALSE)</f>
        <v>7</v>
      </c>
      <c r="S1189" s="17">
        <f>VLOOKUP("M"&amp;TEXT(I1189,"0"),Punten!$A$1:$D$40,4,FALSE)</f>
        <v>7</v>
      </c>
      <c r="T1189" s="17">
        <f>VLOOKUP("K"&amp;TEXT(K1189,"0"),Punten!$A$1:$D$40,4,FALSE)</f>
        <v>0</v>
      </c>
      <c r="U1189" s="17">
        <f>VLOOKUP("H"&amp;TEXT(L1189,"0"),Punten!$A$1:$D$49,4,FALSE)</f>
        <v>5</v>
      </c>
      <c r="V1189" s="17">
        <f>VLOOKUP("F"&amp;TEXT(M1189,"0"),Punten!$A$1:$D$39,4,FALSE)</f>
        <v>25</v>
      </c>
      <c r="W1189" s="17">
        <f t="shared" si="58"/>
        <v>51</v>
      </c>
      <c r="X1189" s="17" t="str">
        <f t="shared" si="59"/>
        <v>43177C40</v>
      </c>
      <c r="Y1189" s="17" t="str">
        <f>VLOOKUP(A1189,'Klasse omschrijving'!$A$1:$B$44,2,FALSE)</f>
        <v>Cruisers 40+</v>
      </c>
    </row>
    <row r="1190" spans="1:25" ht="14.4" x14ac:dyDescent="0.3">
      <c r="A1190" s="3" t="s">
        <v>49</v>
      </c>
      <c r="B1190" s="3">
        <v>46278</v>
      </c>
      <c r="C1190" s="3" t="s">
        <v>144</v>
      </c>
      <c r="D1190" s="3" t="s">
        <v>1104</v>
      </c>
      <c r="E1190" s="18">
        <v>27162</v>
      </c>
      <c r="F1190" s="3" t="s">
        <v>110</v>
      </c>
      <c r="G1190" s="3">
        <v>1</v>
      </c>
      <c r="H1190" s="3">
        <v>1</v>
      </c>
      <c r="I1190" s="3">
        <v>1</v>
      </c>
      <c r="J1190" s="3"/>
      <c r="K1190" s="3"/>
      <c r="L1190" s="3">
        <v>1</v>
      </c>
      <c r="M1190" s="3">
        <v>4</v>
      </c>
      <c r="N1190" s="32">
        <v>43177</v>
      </c>
      <c r="O1190" s="16">
        <f t="shared" si="60"/>
        <v>3</v>
      </c>
      <c r="P1190" s="17">
        <f>COUNTIF($X:$X,X1190)</f>
        <v>20</v>
      </c>
      <c r="Q1190" s="17">
        <f>VLOOKUP("M"&amp;TEXT(G1190,"0"),Punten!$A$1:$D$40,4,FALSE)</f>
        <v>8</v>
      </c>
      <c r="R1190" s="17">
        <f>VLOOKUP("M"&amp;TEXT(H1190,"0"),Punten!$A$1:$D$40,4,FALSE)</f>
        <v>8</v>
      </c>
      <c r="S1190" s="17">
        <f>VLOOKUP("M"&amp;TEXT(I1190,"0"),Punten!$A$1:$D$40,4,FALSE)</f>
        <v>8</v>
      </c>
      <c r="T1190" s="17">
        <f>VLOOKUP("K"&amp;TEXT(K1190,"0"),Punten!$A$1:$D$40,4,FALSE)</f>
        <v>0</v>
      </c>
      <c r="U1190" s="17">
        <f>VLOOKUP("H"&amp;TEXT(L1190,"0"),Punten!$A$1:$D$49,4,FALSE)</f>
        <v>5</v>
      </c>
      <c r="V1190" s="17">
        <f>VLOOKUP("F"&amp;TEXT(M1190,"0"),Punten!$A$1:$D$39,4,FALSE)</f>
        <v>20</v>
      </c>
      <c r="W1190" s="17">
        <f t="shared" si="58"/>
        <v>49</v>
      </c>
      <c r="X1190" s="17" t="str">
        <f t="shared" si="59"/>
        <v>43177C40</v>
      </c>
      <c r="Y1190" s="17" t="str">
        <f>VLOOKUP(A1190,'Klasse omschrijving'!$A$1:$B$44,2,FALSE)</f>
        <v>Cruisers 40+</v>
      </c>
    </row>
    <row r="1191" spans="1:25" ht="14.4" x14ac:dyDescent="0.3">
      <c r="A1191" s="3" t="s">
        <v>49</v>
      </c>
      <c r="B1191" s="3">
        <v>53850</v>
      </c>
      <c r="C1191" s="3" t="s">
        <v>80</v>
      </c>
      <c r="D1191" s="3" t="s">
        <v>725</v>
      </c>
      <c r="E1191" s="18">
        <v>24980</v>
      </c>
      <c r="F1191" s="3" t="s">
        <v>73</v>
      </c>
      <c r="G1191" s="3">
        <v>1</v>
      </c>
      <c r="H1191" s="3">
        <v>2</v>
      </c>
      <c r="I1191" s="3">
        <v>2</v>
      </c>
      <c r="J1191" s="3"/>
      <c r="K1191" s="3"/>
      <c r="L1191" s="3">
        <v>2</v>
      </c>
      <c r="M1191" s="3">
        <v>5</v>
      </c>
      <c r="N1191" s="32">
        <v>43177</v>
      </c>
      <c r="O1191" s="16">
        <f t="shared" si="60"/>
        <v>5</v>
      </c>
      <c r="P1191" s="17">
        <f>COUNTIF($X:$X,X1191)</f>
        <v>20</v>
      </c>
      <c r="Q1191" s="17">
        <f>VLOOKUP("M"&amp;TEXT(G1191,"0"),Punten!$A$1:$D$40,4,FALSE)</f>
        <v>8</v>
      </c>
      <c r="R1191" s="17">
        <f>VLOOKUP("M"&amp;TEXT(H1191,"0"),Punten!$A$1:$D$40,4,FALSE)</f>
        <v>7</v>
      </c>
      <c r="S1191" s="17">
        <f>VLOOKUP("M"&amp;TEXT(I1191,"0"),Punten!$A$1:$D$40,4,FALSE)</f>
        <v>7</v>
      </c>
      <c r="T1191" s="17">
        <f>VLOOKUP("K"&amp;TEXT(K1191,"0"),Punten!$A$1:$D$40,4,FALSE)</f>
        <v>0</v>
      </c>
      <c r="U1191" s="17">
        <f>VLOOKUP("H"&amp;TEXT(L1191,"0"),Punten!$A$1:$D$49,4,FALSE)</f>
        <v>5</v>
      </c>
      <c r="V1191" s="17">
        <f>VLOOKUP("F"&amp;TEXT(M1191,"0"),Punten!$A$1:$D$39,4,FALSE)</f>
        <v>17</v>
      </c>
      <c r="W1191" s="17">
        <f t="shared" si="58"/>
        <v>44</v>
      </c>
      <c r="X1191" s="17" t="str">
        <f t="shared" si="59"/>
        <v>43177C40</v>
      </c>
      <c r="Y1191" s="17" t="str">
        <f>VLOOKUP(A1191,'Klasse omschrijving'!$A$1:$B$44,2,FALSE)</f>
        <v>Cruisers 40+</v>
      </c>
    </row>
    <row r="1192" spans="1:25" ht="14.4" x14ac:dyDescent="0.3">
      <c r="A1192" s="3" t="s">
        <v>49</v>
      </c>
      <c r="B1192" s="3">
        <v>51195</v>
      </c>
      <c r="C1192" s="3" t="s">
        <v>164</v>
      </c>
      <c r="D1192" s="3" t="s">
        <v>319</v>
      </c>
      <c r="E1192" s="18">
        <v>27567</v>
      </c>
      <c r="F1192" s="3" t="s">
        <v>1055</v>
      </c>
      <c r="G1192" s="3">
        <v>2</v>
      </c>
      <c r="H1192" s="3">
        <v>1</v>
      </c>
      <c r="I1192" s="3">
        <v>1</v>
      </c>
      <c r="J1192" s="3"/>
      <c r="K1192" s="3"/>
      <c r="L1192" s="3">
        <v>4</v>
      </c>
      <c r="M1192" s="3">
        <v>6</v>
      </c>
      <c r="N1192" s="32">
        <v>43177</v>
      </c>
      <c r="O1192" s="16">
        <f t="shared" si="60"/>
        <v>4</v>
      </c>
      <c r="P1192" s="17">
        <f>COUNTIF($X:$X,X1192)</f>
        <v>20</v>
      </c>
      <c r="Q1192" s="17">
        <f>VLOOKUP("M"&amp;TEXT(G1192,"0"),Punten!$A$1:$D$40,4,FALSE)</f>
        <v>7</v>
      </c>
      <c r="R1192" s="17">
        <f>VLOOKUP("M"&amp;TEXT(H1192,"0"),Punten!$A$1:$D$40,4,FALSE)</f>
        <v>8</v>
      </c>
      <c r="S1192" s="17">
        <f>VLOOKUP("M"&amp;TEXT(I1192,"0"),Punten!$A$1:$D$40,4,FALSE)</f>
        <v>8</v>
      </c>
      <c r="T1192" s="17">
        <f>VLOOKUP("K"&amp;TEXT(K1192,"0"),Punten!$A$1:$D$40,4,FALSE)</f>
        <v>0</v>
      </c>
      <c r="U1192" s="17">
        <f>VLOOKUP("H"&amp;TEXT(L1192,"0"),Punten!$A$1:$D$49,4,FALSE)</f>
        <v>5</v>
      </c>
      <c r="V1192" s="17">
        <f>VLOOKUP("F"&amp;TEXT(M1192,"0"),Punten!$A$1:$D$39,4,FALSE)</f>
        <v>15</v>
      </c>
      <c r="W1192" s="17">
        <f t="shared" si="58"/>
        <v>43</v>
      </c>
      <c r="X1192" s="17" t="str">
        <f t="shared" si="59"/>
        <v>43177C40</v>
      </c>
      <c r="Y1192" s="17" t="str">
        <f>VLOOKUP(A1192,'Klasse omschrijving'!$A$1:$B$44,2,FALSE)</f>
        <v>Cruisers 40+</v>
      </c>
    </row>
    <row r="1193" spans="1:25" ht="14.4" x14ac:dyDescent="0.3">
      <c r="A1193" s="3" t="s">
        <v>49</v>
      </c>
      <c r="B1193" s="3">
        <v>2877</v>
      </c>
      <c r="C1193" s="3" t="s">
        <v>179</v>
      </c>
      <c r="D1193" s="3" t="s">
        <v>678</v>
      </c>
      <c r="E1193" s="18">
        <v>26052</v>
      </c>
      <c r="F1193" s="3" t="s">
        <v>78</v>
      </c>
      <c r="G1193" s="3">
        <v>2</v>
      </c>
      <c r="H1193" s="3">
        <v>3</v>
      </c>
      <c r="I1193" s="3">
        <v>3</v>
      </c>
      <c r="J1193" s="3"/>
      <c r="K1193" s="3"/>
      <c r="L1193" s="3">
        <v>3</v>
      </c>
      <c r="M1193" s="3">
        <v>7</v>
      </c>
      <c r="N1193" s="32">
        <v>43177</v>
      </c>
      <c r="O1193" s="16">
        <f t="shared" si="60"/>
        <v>8</v>
      </c>
      <c r="P1193" s="17">
        <f>COUNTIF($X:$X,X1193)</f>
        <v>20</v>
      </c>
      <c r="Q1193" s="17">
        <f>VLOOKUP("M"&amp;TEXT(G1193,"0"),Punten!$A$1:$D$40,4,FALSE)</f>
        <v>7</v>
      </c>
      <c r="R1193" s="17">
        <f>VLOOKUP("M"&amp;TEXT(H1193,"0"),Punten!$A$1:$D$40,4,FALSE)</f>
        <v>6</v>
      </c>
      <c r="S1193" s="17">
        <f>VLOOKUP("M"&amp;TEXT(I1193,"0"),Punten!$A$1:$D$40,4,FALSE)</f>
        <v>6</v>
      </c>
      <c r="T1193" s="17">
        <f>VLOOKUP("K"&amp;TEXT(K1193,"0"),Punten!$A$1:$D$40,4,FALSE)</f>
        <v>0</v>
      </c>
      <c r="U1193" s="17">
        <f>VLOOKUP("H"&amp;TEXT(L1193,"0"),Punten!$A$1:$D$49,4,FALSE)</f>
        <v>5</v>
      </c>
      <c r="V1193" s="17">
        <f>VLOOKUP("F"&amp;TEXT(M1193,"0"),Punten!$A$1:$D$39,4,FALSE)</f>
        <v>13</v>
      </c>
      <c r="W1193" s="17">
        <f t="shared" si="58"/>
        <v>37</v>
      </c>
      <c r="X1193" s="17" t="str">
        <f t="shared" si="59"/>
        <v>43177C40</v>
      </c>
      <c r="Y1193" s="17" t="str">
        <f>VLOOKUP(A1193,'Klasse omschrijving'!$A$1:$B$44,2,FALSE)</f>
        <v>Cruisers 40+</v>
      </c>
    </row>
    <row r="1194" spans="1:25" ht="14.4" x14ac:dyDescent="0.3">
      <c r="A1194" s="3" t="s">
        <v>49</v>
      </c>
      <c r="B1194" s="3">
        <v>1814</v>
      </c>
      <c r="C1194" s="3" t="s">
        <v>119</v>
      </c>
      <c r="D1194" s="3" t="s">
        <v>901</v>
      </c>
      <c r="E1194" s="18">
        <v>28299</v>
      </c>
      <c r="F1194" s="3" t="s">
        <v>478</v>
      </c>
      <c r="G1194" s="3">
        <v>3</v>
      </c>
      <c r="H1194" s="3">
        <v>2</v>
      </c>
      <c r="I1194" s="3">
        <v>2</v>
      </c>
      <c r="J1194" s="3"/>
      <c r="K1194" s="3"/>
      <c r="L1194" s="3">
        <v>3</v>
      </c>
      <c r="M1194" s="3">
        <v>8</v>
      </c>
      <c r="N1194" s="32">
        <v>43177</v>
      </c>
      <c r="O1194" s="16">
        <f t="shared" si="60"/>
        <v>7</v>
      </c>
      <c r="P1194" s="17">
        <f>COUNTIF($X:$X,X1194)</f>
        <v>20</v>
      </c>
      <c r="Q1194" s="17">
        <f>VLOOKUP("M"&amp;TEXT(G1194,"0"),Punten!$A$1:$D$40,4,FALSE)</f>
        <v>6</v>
      </c>
      <c r="R1194" s="17">
        <f>VLOOKUP("M"&amp;TEXT(H1194,"0"),Punten!$A$1:$D$40,4,FALSE)</f>
        <v>7</v>
      </c>
      <c r="S1194" s="17">
        <f>VLOOKUP("M"&amp;TEXT(I1194,"0"),Punten!$A$1:$D$40,4,FALSE)</f>
        <v>7</v>
      </c>
      <c r="T1194" s="17">
        <f>VLOOKUP("K"&amp;TEXT(K1194,"0"),Punten!$A$1:$D$40,4,FALSE)</f>
        <v>0</v>
      </c>
      <c r="U1194" s="17">
        <f>VLOOKUP("H"&amp;TEXT(L1194,"0"),Punten!$A$1:$D$49,4,FALSE)</f>
        <v>5</v>
      </c>
      <c r="V1194" s="17">
        <f>VLOOKUP("F"&amp;TEXT(M1194,"0"),Punten!$A$1:$D$39,4,FALSE)</f>
        <v>11</v>
      </c>
      <c r="W1194" s="17">
        <f t="shared" si="58"/>
        <v>36</v>
      </c>
      <c r="X1194" s="17" t="str">
        <f t="shared" si="59"/>
        <v>43177C40</v>
      </c>
      <c r="Y1194" s="17" t="str">
        <f>VLOOKUP(A1194,'Klasse omschrijving'!$A$1:$B$44,2,FALSE)</f>
        <v>Cruisers 40+</v>
      </c>
    </row>
    <row r="1195" spans="1:25" ht="14.4" x14ac:dyDescent="0.3">
      <c r="A1195" s="3" t="s">
        <v>49</v>
      </c>
      <c r="B1195" s="3">
        <v>52162</v>
      </c>
      <c r="C1195" s="3" t="s">
        <v>109</v>
      </c>
      <c r="D1195" s="3" t="s">
        <v>1105</v>
      </c>
      <c r="E1195" s="18">
        <v>26987</v>
      </c>
      <c r="F1195" s="3" t="s">
        <v>132</v>
      </c>
      <c r="G1195" s="3">
        <v>3</v>
      </c>
      <c r="H1195" s="3">
        <v>1</v>
      </c>
      <c r="I1195" s="3">
        <v>2</v>
      </c>
      <c r="J1195" s="3"/>
      <c r="K1195" s="3"/>
      <c r="L1195" s="3">
        <v>5</v>
      </c>
      <c r="M1195" s="3"/>
      <c r="N1195" s="32">
        <v>43177</v>
      </c>
      <c r="O1195" s="16">
        <f t="shared" si="60"/>
        <v>6</v>
      </c>
      <c r="P1195" s="17">
        <f>COUNTIF($X:$X,X1195)</f>
        <v>20</v>
      </c>
      <c r="Q1195" s="17">
        <f>VLOOKUP("M"&amp;TEXT(G1195,"0"),Punten!$A$1:$D$40,4,FALSE)</f>
        <v>6</v>
      </c>
      <c r="R1195" s="17">
        <f>VLOOKUP("M"&amp;TEXT(H1195,"0"),Punten!$A$1:$D$40,4,FALSE)</f>
        <v>8</v>
      </c>
      <c r="S1195" s="17">
        <f>VLOOKUP("M"&amp;TEXT(I1195,"0"),Punten!$A$1:$D$40,4,FALSE)</f>
        <v>7</v>
      </c>
      <c r="T1195" s="17">
        <f>VLOOKUP("K"&amp;TEXT(K1195,"0"),Punten!$A$1:$D$40,4,FALSE)</f>
        <v>0</v>
      </c>
      <c r="U1195" s="17">
        <f>VLOOKUP("H"&amp;TEXT(L1195,"0"),Punten!$A$1:$D$49,4,FALSE)</f>
        <v>4</v>
      </c>
      <c r="V1195" s="17">
        <f>VLOOKUP("F"&amp;TEXT(M1195,"0"),Punten!$A$1:$D$39,4,FALSE)</f>
        <v>0</v>
      </c>
      <c r="W1195" s="17">
        <f t="shared" si="58"/>
        <v>25</v>
      </c>
      <c r="X1195" s="17" t="str">
        <f t="shared" si="59"/>
        <v>43177C40</v>
      </c>
      <c r="Y1195" s="17" t="str">
        <f>VLOOKUP(A1195,'Klasse omschrijving'!$A$1:$B$44,2,FALSE)</f>
        <v>Cruisers 40+</v>
      </c>
    </row>
    <row r="1196" spans="1:25" ht="14.4" x14ac:dyDescent="0.3">
      <c r="A1196" s="3" t="s">
        <v>49</v>
      </c>
      <c r="B1196" s="3">
        <v>2366</v>
      </c>
      <c r="C1196" s="3" t="s">
        <v>116</v>
      </c>
      <c r="D1196" s="3" t="s">
        <v>1106</v>
      </c>
      <c r="E1196" s="18">
        <v>26487</v>
      </c>
      <c r="F1196" s="3" t="s">
        <v>424</v>
      </c>
      <c r="G1196" s="3">
        <v>3</v>
      </c>
      <c r="H1196" s="3">
        <v>3</v>
      </c>
      <c r="I1196" s="3">
        <v>3</v>
      </c>
      <c r="J1196" s="3"/>
      <c r="K1196" s="3"/>
      <c r="L1196" s="3">
        <v>5</v>
      </c>
      <c r="M1196" s="3"/>
      <c r="N1196" s="32">
        <v>43177</v>
      </c>
      <c r="O1196" s="16">
        <f t="shared" si="60"/>
        <v>9</v>
      </c>
      <c r="P1196" s="17">
        <f>COUNTIF($X:$X,X1196)</f>
        <v>20</v>
      </c>
      <c r="Q1196" s="17">
        <f>VLOOKUP("M"&amp;TEXT(G1196,"0"),Punten!$A$1:$D$40,4,FALSE)</f>
        <v>6</v>
      </c>
      <c r="R1196" s="17">
        <f>VLOOKUP("M"&amp;TEXT(H1196,"0"),Punten!$A$1:$D$40,4,FALSE)</f>
        <v>6</v>
      </c>
      <c r="S1196" s="17">
        <f>VLOOKUP("M"&amp;TEXT(I1196,"0"),Punten!$A$1:$D$40,4,FALSE)</f>
        <v>6</v>
      </c>
      <c r="T1196" s="17">
        <f>VLOOKUP("K"&amp;TEXT(K1196,"0"),Punten!$A$1:$D$40,4,FALSE)</f>
        <v>0</v>
      </c>
      <c r="U1196" s="17">
        <f>VLOOKUP("H"&amp;TEXT(L1196,"0"),Punten!$A$1:$D$49,4,FALSE)</f>
        <v>4</v>
      </c>
      <c r="V1196" s="17">
        <f>VLOOKUP("F"&amp;TEXT(M1196,"0"),Punten!$A$1:$D$39,4,FALSE)</f>
        <v>0</v>
      </c>
      <c r="W1196" s="17">
        <f t="shared" si="58"/>
        <v>22</v>
      </c>
      <c r="X1196" s="17" t="str">
        <f t="shared" si="59"/>
        <v>43177C40</v>
      </c>
      <c r="Y1196" s="17" t="str">
        <f>VLOOKUP(A1196,'Klasse omschrijving'!$A$1:$B$44,2,FALSE)</f>
        <v>Cruisers 40+</v>
      </c>
    </row>
    <row r="1197" spans="1:25" ht="14.4" x14ac:dyDescent="0.3">
      <c r="A1197" s="3" t="s">
        <v>49</v>
      </c>
      <c r="B1197" s="3">
        <v>101</v>
      </c>
      <c r="C1197" s="3" t="s">
        <v>137</v>
      </c>
      <c r="D1197" s="3" t="s">
        <v>728</v>
      </c>
      <c r="E1197" s="18">
        <v>27429</v>
      </c>
      <c r="F1197" s="3" t="s">
        <v>424</v>
      </c>
      <c r="G1197" s="3">
        <v>2</v>
      </c>
      <c r="H1197" s="3">
        <v>3</v>
      </c>
      <c r="I1197" s="3">
        <v>3</v>
      </c>
      <c r="J1197" s="3"/>
      <c r="K1197" s="3"/>
      <c r="L1197" s="3">
        <v>6</v>
      </c>
      <c r="M1197" s="3"/>
      <c r="N1197" s="32">
        <v>43177</v>
      </c>
      <c r="O1197" s="16">
        <f t="shared" si="60"/>
        <v>8</v>
      </c>
      <c r="P1197" s="17">
        <f>COUNTIF($X:$X,X1197)</f>
        <v>20</v>
      </c>
      <c r="Q1197" s="17">
        <f>VLOOKUP("M"&amp;TEXT(G1197,"0"),Punten!$A$1:$D$40,4,FALSE)</f>
        <v>7</v>
      </c>
      <c r="R1197" s="17">
        <f>VLOOKUP("M"&amp;TEXT(H1197,"0"),Punten!$A$1:$D$40,4,FALSE)</f>
        <v>6</v>
      </c>
      <c r="S1197" s="17">
        <f>VLOOKUP("M"&amp;TEXT(I1197,"0"),Punten!$A$1:$D$40,4,FALSE)</f>
        <v>6</v>
      </c>
      <c r="T1197" s="17">
        <f>VLOOKUP("K"&amp;TEXT(K1197,"0"),Punten!$A$1:$D$40,4,FALSE)</f>
        <v>0</v>
      </c>
      <c r="U1197" s="17">
        <f>VLOOKUP("H"&amp;TEXT(L1197,"0"),Punten!$A$1:$D$49,4,FALSE)</f>
        <v>3</v>
      </c>
      <c r="V1197" s="17">
        <f>VLOOKUP("F"&amp;TEXT(M1197,"0"),Punten!$A$1:$D$39,4,FALSE)</f>
        <v>0</v>
      </c>
      <c r="W1197" s="17">
        <f t="shared" si="58"/>
        <v>22</v>
      </c>
      <c r="X1197" s="17" t="str">
        <f t="shared" si="59"/>
        <v>43177C40</v>
      </c>
      <c r="Y1197" s="17" t="str">
        <f>VLOOKUP(A1197,'Klasse omschrijving'!$A$1:$B$44,2,FALSE)</f>
        <v>Cruisers 40+</v>
      </c>
    </row>
    <row r="1198" spans="1:25" ht="14.4" x14ac:dyDescent="0.3">
      <c r="A1198" s="3" t="s">
        <v>49</v>
      </c>
      <c r="B1198" s="3">
        <v>48069</v>
      </c>
      <c r="C1198" s="3" t="s">
        <v>147</v>
      </c>
      <c r="D1198" s="3" t="s">
        <v>1107</v>
      </c>
      <c r="E1198" s="18">
        <v>23868</v>
      </c>
      <c r="F1198" s="3" t="s">
        <v>86</v>
      </c>
      <c r="G1198" s="3">
        <v>4</v>
      </c>
      <c r="H1198" s="3">
        <v>3</v>
      </c>
      <c r="I1198" s="3">
        <v>3</v>
      </c>
      <c r="J1198" s="3"/>
      <c r="K1198" s="3"/>
      <c r="L1198" s="3">
        <v>6</v>
      </c>
      <c r="M1198" s="3"/>
      <c r="N1198" s="32">
        <v>43177</v>
      </c>
      <c r="O1198" s="16">
        <f t="shared" si="60"/>
        <v>10</v>
      </c>
      <c r="P1198" s="17">
        <f>COUNTIF($X:$X,X1198)</f>
        <v>20</v>
      </c>
      <c r="Q1198" s="17">
        <f>VLOOKUP("M"&amp;TEXT(G1198,"0"),Punten!$A$1:$D$40,4,FALSE)</f>
        <v>5</v>
      </c>
      <c r="R1198" s="17">
        <f>VLOOKUP("M"&amp;TEXT(H1198,"0"),Punten!$A$1:$D$40,4,FALSE)</f>
        <v>6</v>
      </c>
      <c r="S1198" s="17">
        <f>VLOOKUP("M"&amp;TEXT(I1198,"0"),Punten!$A$1:$D$40,4,FALSE)</f>
        <v>6</v>
      </c>
      <c r="T1198" s="17">
        <f>VLOOKUP("K"&amp;TEXT(K1198,"0"),Punten!$A$1:$D$40,4,FALSE)</f>
        <v>0</v>
      </c>
      <c r="U1198" s="17">
        <f>VLOOKUP("H"&amp;TEXT(L1198,"0"),Punten!$A$1:$D$49,4,FALSE)</f>
        <v>3</v>
      </c>
      <c r="V1198" s="17">
        <f>VLOOKUP("F"&amp;TEXT(M1198,"0"),Punten!$A$1:$D$39,4,FALSE)</f>
        <v>0</v>
      </c>
      <c r="W1198" s="17">
        <f t="shared" si="58"/>
        <v>20</v>
      </c>
      <c r="X1198" s="17" t="str">
        <f t="shared" si="59"/>
        <v>43177C40</v>
      </c>
      <c r="Y1198" s="17" t="str">
        <f>VLOOKUP(A1198,'Klasse omschrijving'!$A$1:$B$44,2,FALSE)</f>
        <v>Cruisers 40+</v>
      </c>
    </row>
    <row r="1199" spans="1:25" ht="14.4" x14ac:dyDescent="0.3">
      <c r="A1199" s="3" t="s">
        <v>49</v>
      </c>
      <c r="B1199" s="3">
        <v>43603</v>
      </c>
      <c r="C1199" s="3" t="s">
        <v>160</v>
      </c>
      <c r="D1199" s="3" t="s">
        <v>317</v>
      </c>
      <c r="E1199" s="18">
        <v>25798</v>
      </c>
      <c r="F1199" s="3" t="s">
        <v>75</v>
      </c>
      <c r="G1199" s="3">
        <v>4</v>
      </c>
      <c r="H1199" s="3">
        <v>4</v>
      </c>
      <c r="I1199" s="3">
        <v>4</v>
      </c>
      <c r="J1199" s="3"/>
      <c r="K1199" s="3"/>
      <c r="L1199" s="3">
        <v>7</v>
      </c>
      <c r="M1199" s="3"/>
      <c r="N1199" s="32">
        <v>43177</v>
      </c>
      <c r="O1199" s="16">
        <f t="shared" si="60"/>
        <v>12</v>
      </c>
      <c r="P1199" s="17">
        <f>COUNTIF($X:$X,X1199)</f>
        <v>20</v>
      </c>
      <c r="Q1199" s="17">
        <f>VLOOKUP("M"&amp;TEXT(G1199,"0"),Punten!$A$1:$D$40,4,FALSE)</f>
        <v>5</v>
      </c>
      <c r="R1199" s="17">
        <f>VLOOKUP("M"&amp;TEXT(H1199,"0"),Punten!$A$1:$D$40,4,FALSE)</f>
        <v>5</v>
      </c>
      <c r="S1199" s="17">
        <f>VLOOKUP("M"&amp;TEXT(I1199,"0"),Punten!$A$1:$D$40,4,FALSE)</f>
        <v>5</v>
      </c>
      <c r="T1199" s="17">
        <f>VLOOKUP("K"&amp;TEXT(K1199,"0"),Punten!$A$1:$D$40,4,FALSE)</f>
        <v>0</v>
      </c>
      <c r="U1199" s="17">
        <f>VLOOKUP("H"&amp;TEXT(L1199,"0"),Punten!$A$1:$D$49,4,FALSE)</f>
        <v>2</v>
      </c>
      <c r="V1199" s="17">
        <f>VLOOKUP("F"&amp;TEXT(M1199,"0"),Punten!$A$1:$D$39,4,FALSE)</f>
        <v>0</v>
      </c>
      <c r="W1199" s="17">
        <f t="shared" si="58"/>
        <v>17</v>
      </c>
      <c r="X1199" s="17" t="str">
        <f t="shared" si="59"/>
        <v>43177C40</v>
      </c>
      <c r="Y1199" s="17" t="str">
        <f>VLOOKUP(A1199,'Klasse omschrijving'!$A$1:$B$44,2,FALSE)</f>
        <v>Cruisers 40+</v>
      </c>
    </row>
    <row r="1200" spans="1:25" ht="14.4" x14ac:dyDescent="0.3">
      <c r="A1200" s="3" t="s">
        <v>49</v>
      </c>
      <c r="B1200" s="3">
        <v>3032</v>
      </c>
      <c r="C1200" s="3" t="s">
        <v>154</v>
      </c>
      <c r="D1200" s="3" t="s">
        <v>902</v>
      </c>
      <c r="E1200" s="18">
        <v>27990</v>
      </c>
      <c r="F1200" s="3" t="s">
        <v>478</v>
      </c>
      <c r="G1200" s="3">
        <v>4</v>
      </c>
      <c r="H1200" s="3">
        <v>4</v>
      </c>
      <c r="I1200" s="3">
        <v>4</v>
      </c>
      <c r="J1200" s="3"/>
      <c r="K1200" s="3"/>
      <c r="L1200" s="3">
        <v>7</v>
      </c>
      <c r="M1200" s="3"/>
      <c r="N1200" s="32">
        <v>43177</v>
      </c>
      <c r="O1200" s="16">
        <f t="shared" si="60"/>
        <v>12</v>
      </c>
      <c r="P1200" s="17">
        <f>COUNTIF($X:$X,X1200)</f>
        <v>20</v>
      </c>
      <c r="Q1200" s="17">
        <f>VLOOKUP("M"&amp;TEXT(G1200,"0"),Punten!$A$1:$D$40,4,FALSE)</f>
        <v>5</v>
      </c>
      <c r="R1200" s="17">
        <f>VLOOKUP("M"&amp;TEXT(H1200,"0"),Punten!$A$1:$D$40,4,FALSE)</f>
        <v>5</v>
      </c>
      <c r="S1200" s="17">
        <f>VLOOKUP("M"&amp;TEXT(I1200,"0"),Punten!$A$1:$D$40,4,FALSE)</f>
        <v>5</v>
      </c>
      <c r="T1200" s="17">
        <f>VLOOKUP("K"&amp;TEXT(K1200,"0"),Punten!$A$1:$D$40,4,FALSE)</f>
        <v>0</v>
      </c>
      <c r="U1200" s="17">
        <f>VLOOKUP("H"&amp;TEXT(L1200,"0"),Punten!$A$1:$D$49,4,FALSE)</f>
        <v>2</v>
      </c>
      <c r="V1200" s="17">
        <f>VLOOKUP("F"&amp;TEXT(M1200,"0"),Punten!$A$1:$D$39,4,FALSE)</f>
        <v>0</v>
      </c>
      <c r="W1200" s="17">
        <f t="shared" si="58"/>
        <v>17</v>
      </c>
      <c r="X1200" s="17" t="str">
        <f t="shared" si="59"/>
        <v>43177C40</v>
      </c>
      <c r="Y1200" s="17" t="str">
        <f>VLOOKUP(A1200,'Klasse omschrijving'!$A$1:$B$44,2,FALSE)</f>
        <v>Cruisers 40+</v>
      </c>
    </row>
    <row r="1201" spans="1:25" ht="14.4" x14ac:dyDescent="0.3">
      <c r="A1201" s="3" t="s">
        <v>49</v>
      </c>
      <c r="B1201" s="3">
        <v>56968</v>
      </c>
      <c r="C1201" s="3" t="s">
        <v>96</v>
      </c>
      <c r="D1201" s="3" t="s">
        <v>1201</v>
      </c>
      <c r="E1201" s="18">
        <v>28604</v>
      </c>
      <c r="F1201" s="3" t="s">
        <v>170</v>
      </c>
      <c r="G1201" s="3">
        <v>4</v>
      </c>
      <c r="H1201" s="3">
        <v>4</v>
      </c>
      <c r="I1201" s="3">
        <v>4</v>
      </c>
      <c r="J1201" s="3"/>
      <c r="K1201" s="3"/>
      <c r="L1201" s="3">
        <v>8</v>
      </c>
      <c r="M1201" s="3"/>
      <c r="N1201" s="32">
        <v>43177</v>
      </c>
      <c r="O1201" s="16">
        <f t="shared" si="60"/>
        <v>12</v>
      </c>
      <c r="P1201" s="17">
        <f>COUNTIF($X:$X,X1201)</f>
        <v>20</v>
      </c>
      <c r="Q1201" s="17">
        <f>VLOOKUP("M"&amp;TEXT(G1201,"0"),Punten!$A$1:$D$40,4,FALSE)</f>
        <v>5</v>
      </c>
      <c r="R1201" s="17">
        <f>VLOOKUP("M"&amp;TEXT(H1201,"0"),Punten!$A$1:$D$40,4,FALSE)</f>
        <v>5</v>
      </c>
      <c r="S1201" s="17">
        <f>VLOOKUP("M"&amp;TEXT(I1201,"0"),Punten!$A$1:$D$40,4,FALSE)</f>
        <v>5</v>
      </c>
      <c r="T1201" s="17">
        <f>VLOOKUP("K"&amp;TEXT(K1201,"0"),Punten!$A$1:$D$40,4,FALSE)</f>
        <v>0</v>
      </c>
      <c r="U1201" s="17">
        <f>VLOOKUP("H"&amp;TEXT(L1201,"0"),Punten!$A$1:$D$49,4,FALSE)</f>
        <v>1</v>
      </c>
      <c r="V1201" s="17">
        <f>VLOOKUP("F"&amp;TEXT(M1201,"0"),Punten!$A$1:$D$39,4,FALSE)</f>
        <v>0</v>
      </c>
      <c r="W1201" s="17">
        <f t="shared" si="58"/>
        <v>16</v>
      </c>
      <c r="X1201" s="17" t="str">
        <f t="shared" si="59"/>
        <v>43177C40</v>
      </c>
      <c r="Y1201" s="17" t="str">
        <f>VLOOKUP(A1201,'Klasse omschrijving'!$A$1:$B$44,2,FALSE)</f>
        <v>Cruisers 40+</v>
      </c>
    </row>
    <row r="1202" spans="1:25" ht="14.4" x14ac:dyDescent="0.3">
      <c r="A1202" s="3" t="s">
        <v>49</v>
      </c>
      <c r="B1202" s="3">
        <v>52186</v>
      </c>
      <c r="C1202" s="3" t="s">
        <v>135</v>
      </c>
      <c r="D1202" s="3" t="s">
        <v>1108</v>
      </c>
      <c r="E1202" s="18">
        <v>26884</v>
      </c>
      <c r="F1202" s="3" t="s">
        <v>86</v>
      </c>
      <c r="G1202" s="3">
        <v>5</v>
      </c>
      <c r="H1202" s="3">
        <v>4</v>
      </c>
      <c r="I1202" s="3">
        <v>4</v>
      </c>
      <c r="J1202" s="3"/>
      <c r="K1202" s="3"/>
      <c r="L1202" s="3">
        <v>8</v>
      </c>
      <c r="M1202" s="3"/>
      <c r="N1202" s="32">
        <v>43177</v>
      </c>
      <c r="O1202" s="16">
        <f t="shared" si="60"/>
        <v>13</v>
      </c>
      <c r="P1202" s="17">
        <f>COUNTIF($X:$X,X1202)</f>
        <v>20</v>
      </c>
      <c r="Q1202" s="17">
        <f>VLOOKUP("M"&amp;TEXT(G1202,"0"),Punten!$A$1:$D$40,4,FALSE)</f>
        <v>4</v>
      </c>
      <c r="R1202" s="17">
        <f>VLOOKUP("M"&amp;TEXT(H1202,"0"),Punten!$A$1:$D$40,4,FALSE)</f>
        <v>5</v>
      </c>
      <c r="S1202" s="17">
        <f>VLOOKUP("M"&amp;TEXT(I1202,"0"),Punten!$A$1:$D$40,4,FALSE)</f>
        <v>5</v>
      </c>
      <c r="T1202" s="17">
        <f>VLOOKUP("K"&amp;TEXT(K1202,"0"),Punten!$A$1:$D$40,4,FALSE)</f>
        <v>0</v>
      </c>
      <c r="U1202" s="17">
        <f>VLOOKUP("H"&amp;TEXT(L1202,"0"),Punten!$A$1:$D$49,4,FALSE)</f>
        <v>1</v>
      </c>
      <c r="V1202" s="17">
        <f>VLOOKUP("F"&amp;TEXT(M1202,"0"),Punten!$A$1:$D$39,4,FALSE)</f>
        <v>0</v>
      </c>
      <c r="W1202" s="17">
        <f t="shared" si="58"/>
        <v>15</v>
      </c>
      <c r="X1202" s="17" t="str">
        <f t="shared" si="59"/>
        <v>43177C40</v>
      </c>
      <c r="Y1202" s="17" t="str">
        <f>VLOOKUP(A1202,'Klasse omschrijving'!$A$1:$B$44,2,FALSE)</f>
        <v>Cruisers 40+</v>
      </c>
    </row>
    <row r="1203" spans="1:25" ht="14.4" x14ac:dyDescent="0.3">
      <c r="A1203" s="3" t="s">
        <v>49</v>
      </c>
      <c r="B1203" s="3">
        <v>368</v>
      </c>
      <c r="C1203" s="3" t="s">
        <v>98</v>
      </c>
      <c r="D1203" s="3" t="s">
        <v>316</v>
      </c>
      <c r="E1203" s="18">
        <v>27464</v>
      </c>
      <c r="F1203" s="3" t="s">
        <v>997</v>
      </c>
      <c r="G1203" s="3">
        <v>5</v>
      </c>
      <c r="H1203" s="3">
        <v>5</v>
      </c>
      <c r="I1203" s="3">
        <v>5</v>
      </c>
      <c r="J1203" s="3"/>
      <c r="K1203" s="3"/>
      <c r="L1203" s="3"/>
      <c r="M1203" s="3"/>
      <c r="N1203" s="32">
        <v>43177</v>
      </c>
      <c r="O1203" s="16">
        <f t="shared" si="60"/>
        <v>15</v>
      </c>
      <c r="P1203" s="17">
        <f>COUNTIF($X:$X,X1203)</f>
        <v>20</v>
      </c>
      <c r="Q1203" s="17">
        <f>VLOOKUP("M"&amp;TEXT(G1203,"0"),Punten!$A$1:$D$40,4,FALSE)</f>
        <v>4</v>
      </c>
      <c r="R1203" s="17">
        <f>VLOOKUP("M"&amp;TEXT(H1203,"0"),Punten!$A$1:$D$40,4,FALSE)</f>
        <v>4</v>
      </c>
      <c r="S1203" s="17">
        <f>VLOOKUP("M"&amp;TEXT(I1203,"0"),Punten!$A$1:$D$40,4,FALSE)</f>
        <v>4</v>
      </c>
      <c r="T1203" s="17">
        <f>VLOOKUP("K"&amp;TEXT(K1203,"0"),Punten!$A$1:$D$40,4,FALSE)</f>
        <v>0</v>
      </c>
      <c r="U1203" s="17">
        <f>VLOOKUP("H"&amp;TEXT(L1203,"0"),Punten!$A$1:$D$49,4,FALSE)</f>
        <v>0</v>
      </c>
      <c r="V1203" s="17">
        <f>VLOOKUP("F"&amp;TEXT(M1203,"0"),Punten!$A$1:$D$39,4,FALSE)</f>
        <v>0</v>
      </c>
      <c r="W1203" s="17">
        <f t="shared" si="58"/>
        <v>12</v>
      </c>
      <c r="X1203" s="17" t="str">
        <f t="shared" si="59"/>
        <v>43177C40</v>
      </c>
      <c r="Y1203" s="17" t="str">
        <f>VLOOKUP(A1203,'Klasse omschrijving'!$A$1:$B$44,2,FALSE)</f>
        <v>Cruisers 40+</v>
      </c>
    </row>
    <row r="1204" spans="1:25" ht="14.4" x14ac:dyDescent="0.3">
      <c r="A1204" s="3" t="s">
        <v>49</v>
      </c>
      <c r="B1204" s="3">
        <v>639</v>
      </c>
      <c r="C1204" s="3" t="s">
        <v>176</v>
      </c>
      <c r="D1204" s="3" t="s">
        <v>1202</v>
      </c>
      <c r="E1204" s="18">
        <v>27073</v>
      </c>
      <c r="F1204" s="3" t="s">
        <v>78</v>
      </c>
      <c r="G1204" s="3">
        <v>5</v>
      </c>
      <c r="H1204" s="3">
        <v>5</v>
      </c>
      <c r="I1204" s="3">
        <v>5</v>
      </c>
      <c r="J1204" s="3"/>
      <c r="K1204" s="3"/>
      <c r="L1204" s="3"/>
      <c r="M1204" s="3"/>
      <c r="N1204" s="32">
        <v>43177</v>
      </c>
      <c r="O1204" s="16">
        <f t="shared" si="60"/>
        <v>15</v>
      </c>
      <c r="P1204" s="17">
        <f>COUNTIF($X:$X,X1204)</f>
        <v>20</v>
      </c>
      <c r="Q1204" s="17">
        <f>VLOOKUP("M"&amp;TEXT(G1204,"0"),Punten!$A$1:$D$40,4,FALSE)</f>
        <v>4</v>
      </c>
      <c r="R1204" s="17">
        <f>VLOOKUP("M"&amp;TEXT(H1204,"0"),Punten!$A$1:$D$40,4,FALSE)</f>
        <v>4</v>
      </c>
      <c r="S1204" s="17">
        <f>VLOOKUP("M"&amp;TEXT(I1204,"0"),Punten!$A$1:$D$40,4,FALSE)</f>
        <v>4</v>
      </c>
      <c r="T1204" s="17">
        <f>VLOOKUP("K"&amp;TEXT(K1204,"0"),Punten!$A$1:$D$40,4,FALSE)</f>
        <v>0</v>
      </c>
      <c r="U1204" s="17">
        <f>VLOOKUP("H"&amp;TEXT(L1204,"0"),Punten!$A$1:$D$49,4,FALSE)</f>
        <v>0</v>
      </c>
      <c r="V1204" s="17">
        <f>VLOOKUP("F"&amp;TEXT(M1204,"0"),Punten!$A$1:$D$39,4,FALSE)</f>
        <v>0</v>
      </c>
      <c r="W1204" s="17">
        <f t="shared" si="58"/>
        <v>12</v>
      </c>
      <c r="X1204" s="17" t="str">
        <f t="shared" si="59"/>
        <v>43177C40</v>
      </c>
      <c r="Y1204" s="17" t="str">
        <f>VLOOKUP(A1204,'Klasse omschrijving'!$A$1:$B$44,2,FALSE)</f>
        <v>Cruisers 40+</v>
      </c>
    </row>
    <row r="1205" spans="1:25" ht="14.4" x14ac:dyDescent="0.3">
      <c r="A1205" s="3" t="s">
        <v>49</v>
      </c>
      <c r="B1205" s="3">
        <v>217</v>
      </c>
      <c r="C1205" s="3" t="s">
        <v>130</v>
      </c>
      <c r="D1205" s="3" t="s">
        <v>846</v>
      </c>
      <c r="E1205" s="18">
        <v>25300</v>
      </c>
      <c r="F1205" s="3" t="s">
        <v>478</v>
      </c>
      <c r="G1205" s="3">
        <v>5</v>
      </c>
      <c r="H1205" s="3">
        <v>5</v>
      </c>
      <c r="I1205" s="3">
        <v>5</v>
      </c>
      <c r="J1205" s="3"/>
      <c r="K1205" s="3"/>
      <c r="L1205" s="3"/>
      <c r="M1205" s="3"/>
      <c r="N1205" s="32">
        <v>43177</v>
      </c>
      <c r="O1205" s="16">
        <f t="shared" si="60"/>
        <v>15</v>
      </c>
      <c r="P1205" s="17">
        <f>COUNTIF($X:$X,X1205)</f>
        <v>20</v>
      </c>
      <c r="Q1205" s="17">
        <f>VLOOKUP("M"&amp;TEXT(G1205,"0"),Punten!$A$1:$D$40,4,FALSE)</f>
        <v>4</v>
      </c>
      <c r="R1205" s="17">
        <f>VLOOKUP("M"&amp;TEXT(H1205,"0"),Punten!$A$1:$D$40,4,FALSE)</f>
        <v>4</v>
      </c>
      <c r="S1205" s="17">
        <f>VLOOKUP("M"&amp;TEXT(I1205,"0"),Punten!$A$1:$D$40,4,FALSE)</f>
        <v>4</v>
      </c>
      <c r="T1205" s="17">
        <f>VLOOKUP("K"&amp;TEXT(K1205,"0"),Punten!$A$1:$D$40,4,FALSE)</f>
        <v>0</v>
      </c>
      <c r="U1205" s="17">
        <f>VLOOKUP("H"&amp;TEXT(L1205,"0"),Punten!$A$1:$D$49,4,FALSE)</f>
        <v>0</v>
      </c>
      <c r="V1205" s="17">
        <f>VLOOKUP("F"&amp;TEXT(M1205,"0"),Punten!$A$1:$D$39,4,FALSE)</f>
        <v>0</v>
      </c>
      <c r="W1205" s="17">
        <f t="shared" si="58"/>
        <v>12</v>
      </c>
      <c r="X1205" s="17" t="str">
        <f t="shared" si="59"/>
        <v>43177C40</v>
      </c>
      <c r="Y1205" s="17" t="str">
        <f>VLOOKUP(A1205,'Klasse omschrijving'!$A$1:$B$44,2,FALSE)</f>
        <v>Cruisers 40+</v>
      </c>
    </row>
    <row r="1206" spans="1:25" ht="14.4" x14ac:dyDescent="0.3">
      <c r="A1206" s="3" t="s">
        <v>49</v>
      </c>
      <c r="B1206" s="3">
        <v>2214</v>
      </c>
      <c r="C1206" s="3" t="s">
        <v>157</v>
      </c>
      <c r="D1206" s="3" t="s">
        <v>720</v>
      </c>
      <c r="E1206" s="18">
        <v>28841</v>
      </c>
      <c r="F1206" s="3" t="s">
        <v>478</v>
      </c>
      <c r="G1206" s="3">
        <v>3</v>
      </c>
      <c r="H1206" s="3">
        <v>5</v>
      </c>
      <c r="I1206" s="3">
        <v>7</v>
      </c>
      <c r="J1206" s="3"/>
      <c r="K1206" s="3"/>
      <c r="L1206" s="3"/>
      <c r="M1206" s="3"/>
      <c r="N1206" s="32">
        <v>43177</v>
      </c>
      <c r="O1206" s="16">
        <f t="shared" si="60"/>
        <v>15</v>
      </c>
      <c r="P1206" s="17">
        <f>COUNTIF($X:$X,X1206)</f>
        <v>20</v>
      </c>
      <c r="Q1206" s="17">
        <f>VLOOKUP("M"&amp;TEXT(G1206,"0"),Punten!$A$1:$D$40,4,FALSE)</f>
        <v>6</v>
      </c>
      <c r="R1206" s="17">
        <f>VLOOKUP("M"&amp;TEXT(H1206,"0"),Punten!$A$1:$D$40,4,FALSE)</f>
        <v>4</v>
      </c>
      <c r="S1206" s="17">
        <f>VLOOKUP("M"&amp;TEXT(I1206,"0"),Punten!$A$1:$D$40,4,FALSE)</f>
        <v>2</v>
      </c>
      <c r="T1206" s="17">
        <f>VLOOKUP("K"&amp;TEXT(K1206,"0"),Punten!$A$1:$D$40,4,FALSE)</f>
        <v>0</v>
      </c>
      <c r="U1206" s="17">
        <f>VLOOKUP("H"&amp;TEXT(L1206,"0"),Punten!$A$1:$D$49,4,FALSE)</f>
        <v>0</v>
      </c>
      <c r="V1206" s="17">
        <f>VLOOKUP("F"&amp;TEXT(M1206,"0"),Punten!$A$1:$D$39,4,FALSE)</f>
        <v>0</v>
      </c>
      <c r="W1206" s="17">
        <f t="shared" si="58"/>
        <v>12</v>
      </c>
      <c r="X1206" s="17" t="str">
        <f t="shared" si="59"/>
        <v>43177C40</v>
      </c>
      <c r="Y1206" s="17" t="str">
        <f>VLOOKUP(A1206,'Klasse omschrijving'!$A$1:$B$44,2,FALSE)</f>
        <v>Cruisers 40+</v>
      </c>
    </row>
    <row r="1207" spans="1:25" ht="14.4" x14ac:dyDescent="0.3">
      <c r="A1207" s="3" t="s">
        <v>52</v>
      </c>
      <c r="B1207" s="3">
        <v>55589</v>
      </c>
      <c r="C1207" s="3" t="s">
        <v>70</v>
      </c>
      <c r="D1207" s="3" t="s">
        <v>730</v>
      </c>
      <c r="E1207" s="18">
        <v>34969</v>
      </c>
      <c r="F1207" s="3" t="s">
        <v>206</v>
      </c>
      <c r="G1207" s="3">
        <v>1</v>
      </c>
      <c r="H1207" s="3">
        <v>1</v>
      </c>
      <c r="I1207" s="3">
        <v>1</v>
      </c>
      <c r="J1207" s="3"/>
      <c r="K1207" s="3"/>
      <c r="L1207" s="3"/>
      <c r="M1207" s="3">
        <v>1</v>
      </c>
      <c r="N1207" s="32">
        <v>43177</v>
      </c>
      <c r="O1207" s="16">
        <f t="shared" si="60"/>
        <v>3</v>
      </c>
      <c r="P1207" s="17">
        <f>COUNTIF($X:$X,X1207)</f>
        <v>16</v>
      </c>
      <c r="Q1207" s="17">
        <f>VLOOKUP("M"&amp;TEXT(G1207,"0"),Punten!$A$1:$D$40,4,FALSE)</f>
        <v>8</v>
      </c>
      <c r="R1207" s="17">
        <f>VLOOKUP("M"&amp;TEXT(H1207,"0"),Punten!$A$1:$D$40,4,FALSE)</f>
        <v>8</v>
      </c>
      <c r="S1207" s="17">
        <f>VLOOKUP("M"&amp;TEXT(I1207,"0"),Punten!$A$1:$D$40,4,FALSE)</f>
        <v>8</v>
      </c>
      <c r="T1207" s="17">
        <f>VLOOKUP("K"&amp;TEXT(K1207,"0"),Punten!$A$1:$D$40,4,FALSE)</f>
        <v>0</v>
      </c>
      <c r="U1207" s="17">
        <f>VLOOKUP("H"&amp;TEXT(L1207,"0"),Punten!$A$1:$D$49,4,FALSE)</f>
        <v>0</v>
      </c>
      <c r="V1207" s="17">
        <f>VLOOKUP("F"&amp;TEXT(M1207,"0"),Punten!$A$1:$D$39,4,FALSE)</f>
        <v>50</v>
      </c>
      <c r="W1207" s="17">
        <f t="shared" si="58"/>
        <v>74</v>
      </c>
      <c r="X1207" s="17" t="str">
        <f t="shared" si="59"/>
        <v>43177D05</v>
      </c>
      <c r="Y1207" s="17" t="str">
        <f>VLOOKUP(A1207,'Klasse omschrijving'!$A$1:$B$44,2,FALSE)</f>
        <v>Cruiser Girls</v>
      </c>
    </row>
    <row r="1208" spans="1:25" ht="14.4" x14ac:dyDescent="0.3">
      <c r="A1208" s="3" t="s">
        <v>52</v>
      </c>
      <c r="B1208" s="3">
        <v>44385</v>
      </c>
      <c r="C1208" s="3" t="s">
        <v>140</v>
      </c>
      <c r="D1208" s="3" t="s">
        <v>849</v>
      </c>
      <c r="E1208" s="18">
        <v>35753</v>
      </c>
      <c r="F1208" s="3" t="s">
        <v>89</v>
      </c>
      <c r="G1208" s="3">
        <v>2</v>
      </c>
      <c r="H1208" s="3">
        <v>2</v>
      </c>
      <c r="I1208" s="3">
        <v>2</v>
      </c>
      <c r="J1208" s="3"/>
      <c r="K1208" s="3"/>
      <c r="L1208" s="3"/>
      <c r="M1208" s="3">
        <v>2</v>
      </c>
      <c r="N1208" s="32">
        <v>43177</v>
      </c>
      <c r="O1208" s="16">
        <f t="shared" si="60"/>
        <v>6</v>
      </c>
      <c r="P1208" s="17">
        <f>COUNTIF($X:$X,X1208)</f>
        <v>16</v>
      </c>
      <c r="Q1208" s="17">
        <f>VLOOKUP("M"&amp;TEXT(G1208,"0"),Punten!$A$1:$D$40,4,FALSE)</f>
        <v>7</v>
      </c>
      <c r="R1208" s="17">
        <f>VLOOKUP("M"&amp;TEXT(H1208,"0"),Punten!$A$1:$D$40,4,FALSE)</f>
        <v>7</v>
      </c>
      <c r="S1208" s="17">
        <f>VLOOKUP("M"&amp;TEXT(I1208,"0"),Punten!$A$1:$D$40,4,FALSE)</f>
        <v>7</v>
      </c>
      <c r="T1208" s="17">
        <f>VLOOKUP("K"&amp;TEXT(K1208,"0"),Punten!$A$1:$D$40,4,FALSE)</f>
        <v>0</v>
      </c>
      <c r="U1208" s="17">
        <f>VLOOKUP("H"&amp;TEXT(L1208,"0"),Punten!$A$1:$D$49,4,FALSE)</f>
        <v>0</v>
      </c>
      <c r="V1208" s="17">
        <f>VLOOKUP("F"&amp;TEXT(M1208,"0"),Punten!$A$1:$D$39,4,FALSE)</f>
        <v>30</v>
      </c>
      <c r="W1208" s="17">
        <f t="shared" si="58"/>
        <v>51</v>
      </c>
      <c r="X1208" s="17" t="str">
        <f t="shared" si="59"/>
        <v>43177D05</v>
      </c>
      <c r="Y1208" s="17" t="str">
        <f>VLOOKUP(A1208,'Klasse omschrijving'!$A$1:$B$44,2,FALSE)</f>
        <v>Cruiser Girls</v>
      </c>
    </row>
    <row r="1209" spans="1:25" ht="14.4" x14ac:dyDescent="0.3">
      <c r="A1209" s="3" t="s">
        <v>52</v>
      </c>
      <c r="B1209" s="3">
        <v>52581</v>
      </c>
      <c r="C1209" s="3" t="s">
        <v>93</v>
      </c>
      <c r="D1209" s="3" t="s">
        <v>325</v>
      </c>
      <c r="E1209" s="18">
        <v>37701</v>
      </c>
      <c r="F1209" s="3" t="s">
        <v>1042</v>
      </c>
      <c r="G1209" s="3">
        <v>1</v>
      </c>
      <c r="H1209" s="3">
        <v>1</v>
      </c>
      <c r="I1209" s="3">
        <v>1</v>
      </c>
      <c r="J1209" s="3"/>
      <c r="K1209" s="3"/>
      <c r="L1209" s="3"/>
      <c r="M1209" s="3">
        <v>3</v>
      </c>
      <c r="N1209" s="32">
        <v>43177</v>
      </c>
      <c r="O1209" s="16">
        <f t="shared" si="60"/>
        <v>3</v>
      </c>
      <c r="P1209" s="17">
        <f>COUNTIF($X:$X,X1209)</f>
        <v>16</v>
      </c>
      <c r="Q1209" s="17">
        <f>VLOOKUP("M"&amp;TEXT(G1209,"0"),Punten!$A$1:$D$40,4,FALSE)</f>
        <v>8</v>
      </c>
      <c r="R1209" s="17">
        <f>VLOOKUP("M"&amp;TEXT(H1209,"0"),Punten!$A$1:$D$40,4,FALSE)</f>
        <v>8</v>
      </c>
      <c r="S1209" s="17">
        <f>VLOOKUP("M"&amp;TEXT(I1209,"0"),Punten!$A$1:$D$40,4,FALSE)</f>
        <v>8</v>
      </c>
      <c r="T1209" s="17">
        <f>VLOOKUP("K"&amp;TEXT(K1209,"0"),Punten!$A$1:$D$40,4,FALSE)</f>
        <v>0</v>
      </c>
      <c r="U1209" s="17">
        <f>VLOOKUP("H"&amp;TEXT(L1209,"0"),Punten!$A$1:$D$49,4,FALSE)</f>
        <v>0</v>
      </c>
      <c r="V1209" s="17">
        <f>VLOOKUP("F"&amp;TEXT(M1209,"0"),Punten!$A$1:$D$39,4,FALSE)</f>
        <v>25</v>
      </c>
      <c r="W1209" s="17">
        <f t="shared" si="58"/>
        <v>49</v>
      </c>
      <c r="X1209" s="17" t="str">
        <f t="shared" si="59"/>
        <v>43177D05</v>
      </c>
      <c r="Y1209" s="17" t="str">
        <f>VLOOKUP(A1209,'Klasse omschrijving'!$A$1:$B$44,2,FALSE)</f>
        <v>Cruiser Girls</v>
      </c>
    </row>
    <row r="1210" spans="1:25" ht="14.4" x14ac:dyDescent="0.3">
      <c r="A1210" s="3" t="s">
        <v>52</v>
      </c>
      <c r="B1210" s="3">
        <v>45779</v>
      </c>
      <c r="C1210" s="3" t="s">
        <v>67</v>
      </c>
      <c r="D1210" s="3" t="s">
        <v>345</v>
      </c>
      <c r="E1210" s="18">
        <v>37748</v>
      </c>
      <c r="F1210" s="3" t="s">
        <v>73</v>
      </c>
      <c r="G1210" s="3">
        <v>3</v>
      </c>
      <c r="H1210" s="3">
        <v>2</v>
      </c>
      <c r="I1210" s="3">
        <v>4</v>
      </c>
      <c r="J1210" s="3"/>
      <c r="K1210" s="3"/>
      <c r="L1210" s="3"/>
      <c r="M1210" s="3">
        <v>4</v>
      </c>
      <c r="N1210" s="32">
        <v>43177</v>
      </c>
      <c r="O1210" s="16">
        <f t="shared" si="60"/>
        <v>9</v>
      </c>
      <c r="P1210" s="17">
        <f>COUNTIF($X:$X,X1210)</f>
        <v>16</v>
      </c>
      <c r="Q1210" s="17">
        <f>VLOOKUP("M"&amp;TEXT(G1210,"0"),Punten!$A$1:$D$40,4,FALSE)</f>
        <v>6</v>
      </c>
      <c r="R1210" s="17">
        <f>VLOOKUP("M"&amp;TEXT(H1210,"0"),Punten!$A$1:$D$40,4,FALSE)</f>
        <v>7</v>
      </c>
      <c r="S1210" s="17">
        <f>VLOOKUP("M"&amp;TEXT(I1210,"0"),Punten!$A$1:$D$40,4,FALSE)</f>
        <v>5</v>
      </c>
      <c r="T1210" s="17">
        <f>VLOOKUP("K"&amp;TEXT(K1210,"0"),Punten!$A$1:$D$40,4,FALSE)</f>
        <v>0</v>
      </c>
      <c r="U1210" s="17">
        <f>VLOOKUP("H"&amp;TEXT(L1210,"0"),Punten!$A$1:$D$49,4,FALSE)</f>
        <v>0</v>
      </c>
      <c r="V1210" s="17">
        <f>VLOOKUP("F"&amp;TEXT(M1210,"0"),Punten!$A$1:$D$39,4,FALSE)</f>
        <v>20</v>
      </c>
      <c r="W1210" s="17">
        <f t="shared" si="58"/>
        <v>38</v>
      </c>
      <c r="X1210" s="17" t="str">
        <f t="shared" si="59"/>
        <v>43177D05</v>
      </c>
      <c r="Y1210" s="17" t="str">
        <f>VLOOKUP(A1210,'Klasse omschrijving'!$A$1:$B$44,2,FALSE)</f>
        <v>Cruiser Girls</v>
      </c>
    </row>
    <row r="1211" spans="1:25" ht="14.4" x14ac:dyDescent="0.3">
      <c r="A1211" s="3" t="s">
        <v>52</v>
      </c>
      <c r="B1211" s="3">
        <v>44815</v>
      </c>
      <c r="C1211" s="3" t="s">
        <v>786</v>
      </c>
      <c r="D1211" s="3" t="s">
        <v>328</v>
      </c>
      <c r="E1211" s="18">
        <v>37043</v>
      </c>
      <c r="F1211" s="3" t="s">
        <v>208</v>
      </c>
      <c r="G1211" s="3">
        <v>3</v>
      </c>
      <c r="H1211" s="3">
        <v>4</v>
      </c>
      <c r="I1211" s="3">
        <v>3</v>
      </c>
      <c r="J1211" s="3"/>
      <c r="K1211" s="3"/>
      <c r="L1211" s="3"/>
      <c r="M1211" s="3">
        <v>5</v>
      </c>
      <c r="N1211" s="32">
        <v>43177</v>
      </c>
      <c r="O1211" s="16">
        <f t="shared" si="60"/>
        <v>10</v>
      </c>
      <c r="P1211" s="17">
        <f>COUNTIF($X:$X,X1211)</f>
        <v>16</v>
      </c>
      <c r="Q1211" s="17">
        <f>VLOOKUP("M"&amp;TEXT(G1211,"0"),Punten!$A$1:$D$40,4,FALSE)</f>
        <v>6</v>
      </c>
      <c r="R1211" s="17">
        <f>VLOOKUP("M"&amp;TEXT(H1211,"0"),Punten!$A$1:$D$40,4,FALSE)</f>
        <v>5</v>
      </c>
      <c r="S1211" s="17">
        <f>VLOOKUP("M"&amp;TEXT(I1211,"0"),Punten!$A$1:$D$40,4,FALSE)</f>
        <v>6</v>
      </c>
      <c r="T1211" s="17">
        <f>VLOOKUP("K"&amp;TEXT(K1211,"0"),Punten!$A$1:$D$40,4,FALSE)</f>
        <v>0</v>
      </c>
      <c r="U1211" s="17">
        <f>VLOOKUP("H"&amp;TEXT(L1211,"0"),Punten!$A$1:$D$49,4,FALSE)</f>
        <v>0</v>
      </c>
      <c r="V1211" s="17">
        <f>VLOOKUP("F"&amp;TEXT(M1211,"0"),Punten!$A$1:$D$39,4,FALSE)</f>
        <v>17</v>
      </c>
      <c r="W1211" s="17">
        <f t="shared" si="58"/>
        <v>34</v>
      </c>
      <c r="X1211" s="17" t="str">
        <f t="shared" si="59"/>
        <v>43177D05</v>
      </c>
      <c r="Y1211" s="17" t="str">
        <f>VLOOKUP(A1211,'Klasse omschrijving'!$A$1:$B$44,2,FALSE)</f>
        <v>Cruiser Girls</v>
      </c>
    </row>
    <row r="1212" spans="1:25" ht="14.4" x14ac:dyDescent="0.3">
      <c r="A1212" s="3" t="s">
        <v>52</v>
      </c>
      <c r="B1212" s="3">
        <v>44852</v>
      </c>
      <c r="C1212" s="3" t="s">
        <v>139</v>
      </c>
      <c r="D1212" s="3" t="s">
        <v>1113</v>
      </c>
      <c r="E1212" s="18">
        <v>27731</v>
      </c>
      <c r="F1212" s="3" t="s">
        <v>218</v>
      </c>
      <c r="G1212" s="3">
        <v>4</v>
      </c>
      <c r="H1212" s="3">
        <v>5</v>
      </c>
      <c r="I1212" s="3">
        <v>4</v>
      </c>
      <c r="J1212" s="3"/>
      <c r="K1212" s="3"/>
      <c r="L1212" s="3"/>
      <c r="M1212" s="3">
        <v>6</v>
      </c>
      <c r="N1212" s="32">
        <v>43177</v>
      </c>
      <c r="O1212" s="16">
        <f t="shared" si="60"/>
        <v>13</v>
      </c>
      <c r="P1212" s="17">
        <f>COUNTIF($X:$X,X1212)</f>
        <v>16</v>
      </c>
      <c r="Q1212" s="17">
        <f>VLOOKUP("M"&amp;TEXT(G1212,"0"),Punten!$A$1:$D$40,4,FALSE)</f>
        <v>5</v>
      </c>
      <c r="R1212" s="17">
        <f>VLOOKUP("M"&amp;TEXT(H1212,"0"),Punten!$A$1:$D$40,4,FALSE)</f>
        <v>4</v>
      </c>
      <c r="S1212" s="17">
        <f>VLOOKUP("M"&amp;TEXT(I1212,"0"),Punten!$A$1:$D$40,4,FALSE)</f>
        <v>5</v>
      </c>
      <c r="T1212" s="17">
        <f>VLOOKUP("K"&amp;TEXT(K1212,"0"),Punten!$A$1:$D$40,4,FALSE)</f>
        <v>0</v>
      </c>
      <c r="U1212" s="17">
        <f>VLOOKUP("H"&amp;TEXT(L1212,"0"),Punten!$A$1:$D$49,4,FALSE)</f>
        <v>0</v>
      </c>
      <c r="V1212" s="17">
        <f>VLOOKUP("F"&amp;TEXT(M1212,"0"),Punten!$A$1:$D$39,4,FALSE)</f>
        <v>15</v>
      </c>
      <c r="W1212" s="17">
        <f t="shared" si="58"/>
        <v>29</v>
      </c>
      <c r="X1212" s="17" t="str">
        <f t="shared" si="59"/>
        <v>43177D05</v>
      </c>
      <c r="Y1212" s="17" t="str">
        <f>VLOOKUP(A1212,'Klasse omschrijving'!$A$1:$B$44,2,FALSE)</f>
        <v>Cruiser Girls</v>
      </c>
    </row>
    <row r="1213" spans="1:25" ht="14.4" x14ac:dyDescent="0.3">
      <c r="A1213" s="3" t="s">
        <v>52</v>
      </c>
      <c r="B1213" s="3">
        <v>53849</v>
      </c>
      <c r="C1213" s="3" t="s">
        <v>138</v>
      </c>
      <c r="D1213" s="3" t="s">
        <v>729</v>
      </c>
      <c r="E1213" s="18">
        <v>37399</v>
      </c>
      <c r="F1213" s="3" t="s">
        <v>73</v>
      </c>
      <c r="G1213" s="3">
        <v>2</v>
      </c>
      <c r="H1213" s="3">
        <v>8</v>
      </c>
      <c r="I1213" s="3">
        <v>3</v>
      </c>
      <c r="J1213" s="3"/>
      <c r="K1213" s="3"/>
      <c r="L1213" s="3"/>
      <c r="M1213" s="3">
        <v>7</v>
      </c>
      <c r="N1213" s="32">
        <v>43177</v>
      </c>
      <c r="O1213" s="16">
        <f t="shared" si="60"/>
        <v>13</v>
      </c>
      <c r="P1213" s="17">
        <f>COUNTIF($X:$X,X1213)</f>
        <v>16</v>
      </c>
      <c r="Q1213" s="17">
        <f>VLOOKUP("M"&amp;TEXT(G1213,"0"),Punten!$A$1:$D$40,4,FALSE)</f>
        <v>7</v>
      </c>
      <c r="R1213" s="17">
        <f>VLOOKUP("M"&amp;TEXT(H1213,"0"),Punten!$A$1:$D$40,4,FALSE)</f>
        <v>1</v>
      </c>
      <c r="S1213" s="17">
        <f>VLOOKUP("M"&amp;TEXT(I1213,"0"),Punten!$A$1:$D$40,4,FALSE)</f>
        <v>6</v>
      </c>
      <c r="T1213" s="17">
        <f>VLOOKUP("K"&amp;TEXT(K1213,"0"),Punten!$A$1:$D$40,4,FALSE)</f>
        <v>0</v>
      </c>
      <c r="U1213" s="17">
        <f>VLOOKUP("H"&amp;TEXT(L1213,"0"),Punten!$A$1:$D$49,4,FALSE)</f>
        <v>0</v>
      </c>
      <c r="V1213" s="17">
        <f>VLOOKUP("F"&amp;TEXT(M1213,"0"),Punten!$A$1:$D$39,4,FALSE)</f>
        <v>13</v>
      </c>
      <c r="W1213" s="17">
        <f t="shared" si="58"/>
        <v>27</v>
      </c>
      <c r="X1213" s="17" t="str">
        <f t="shared" si="59"/>
        <v>43177D05</v>
      </c>
      <c r="Y1213" s="17" t="str">
        <f>VLOOKUP(A1213,'Klasse omschrijving'!$A$1:$B$44,2,FALSE)</f>
        <v>Cruiser Girls</v>
      </c>
    </row>
    <row r="1214" spans="1:25" ht="14.4" x14ac:dyDescent="0.3">
      <c r="A1214" s="3" t="s">
        <v>52</v>
      </c>
      <c r="B1214" s="3">
        <v>44817</v>
      </c>
      <c r="C1214" s="3" t="s">
        <v>175</v>
      </c>
      <c r="D1214" s="3" t="s">
        <v>351</v>
      </c>
      <c r="E1214" s="18">
        <v>36923</v>
      </c>
      <c r="F1214" s="3" t="s">
        <v>208</v>
      </c>
      <c r="G1214" s="3">
        <v>5</v>
      </c>
      <c r="H1214" s="3">
        <v>3</v>
      </c>
      <c r="I1214" s="3">
        <v>2</v>
      </c>
      <c r="J1214" s="3"/>
      <c r="K1214" s="3"/>
      <c r="L1214" s="3"/>
      <c r="M1214" s="3">
        <v>8</v>
      </c>
      <c r="N1214" s="32">
        <v>43177</v>
      </c>
      <c r="O1214" s="16">
        <f t="shared" si="60"/>
        <v>10</v>
      </c>
      <c r="P1214" s="17">
        <f>COUNTIF($X:$X,X1214)</f>
        <v>16</v>
      </c>
      <c r="Q1214" s="17">
        <f>VLOOKUP("M"&amp;TEXT(G1214,"0"),Punten!$A$1:$D$40,4,FALSE)</f>
        <v>4</v>
      </c>
      <c r="R1214" s="17">
        <f>VLOOKUP("M"&amp;TEXT(H1214,"0"),Punten!$A$1:$D$40,4,FALSE)</f>
        <v>6</v>
      </c>
      <c r="S1214" s="17">
        <f>VLOOKUP("M"&amp;TEXT(I1214,"0"),Punten!$A$1:$D$40,4,FALSE)</f>
        <v>7</v>
      </c>
      <c r="T1214" s="17">
        <f>VLOOKUP("K"&amp;TEXT(K1214,"0"),Punten!$A$1:$D$40,4,FALSE)</f>
        <v>0</v>
      </c>
      <c r="U1214" s="17">
        <f>VLOOKUP("H"&amp;TEXT(L1214,"0"),Punten!$A$1:$D$49,4,FALSE)</f>
        <v>0</v>
      </c>
      <c r="V1214" s="17">
        <f>VLOOKUP("F"&amp;TEXT(M1214,"0"),Punten!$A$1:$D$39,4,FALSE)</f>
        <v>11</v>
      </c>
      <c r="W1214" s="17">
        <f t="shared" si="58"/>
        <v>28</v>
      </c>
      <c r="X1214" s="17" t="str">
        <f t="shared" si="59"/>
        <v>43177D05</v>
      </c>
      <c r="Y1214" s="17" t="str">
        <f>VLOOKUP(A1214,'Klasse omschrijving'!$A$1:$B$44,2,FALSE)</f>
        <v>Cruiser Girls</v>
      </c>
    </row>
    <row r="1215" spans="1:25" ht="14.4" x14ac:dyDescent="0.3">
      <c r="A1215" s="3" t="s">
        <v>52</v>
      </c>
      <c r="B1215" s="3">
        <v>43606</v>
      </c>
      <c r="C1215" s="3" t="s">
        <v>160</v>
      </c>
      <c r="D1215" s="3" t="s">
        <v>344</v>
      </c>
      <c r="E1215" s="18">
        <v>37984</v>
      </c>
      <c r="F1215" s="3" t="s">
        <v>75</v>
      </c>
      <c r="G1215" s="3">
        <v>5</v>
      </c>
      <c r="H1215" s="3">
        <v>3</v>
      </c>
      <c r="I1215" s="3">
        <v>5</v>
      </c>
      <c r="J1215" s="3"/>
      <c r="K1215" s="3"/>
      <c r="L1215" s="3"/>
      <c r="M1215" s="3"/>
      <c r="N1215" s="32">
        <v>43177</v>
      </c>
      <c r="O1215" s="16">
        <f t="shared" si="60"/>
        <v>13</v>
      </c>
      <c r="P1215" s="17">
        <f>COUNTIF($X:$X,X1215)</f>
        <v>16</v>
      </c>
      <c r="Q1215" s="17">
        <f>VLOOKUP("M"&amp;TEXT(G1215,"0"),Punten!$A$1:$D$40,4,FALSE)</f>
        <v>4</v>
      </c>
      <c r="R1215" s="17">
        <f>VLOOKUP("M"&amp;TEXT(H1215,"0"),Punten!$A$1:$D$40,4,FALSE)</f>
        <v>6</v>
      </c>
      <c r="S1215" s="17">
        <f>VLOOKUP("M"&amp;TEXT(I1215,"0"),Punten!$A$1:$D$40,4,FALSE)</f>
        <v>4</v>
      </c>
      <c r="T1215" s="17">
        <f>VLOOKUP("K"&amp;TEXT(K1215,"0"),Punten!$A$1:$D$40,4,FALSE)</f>
        <v>0</v>
      </c>
      <c r="U1215" s="17">
        <f>VLOOKUP("H"&amp;TEXT(L1215,"0"),Punten!$A$1:$D$49,4,FALSE)</f>
        <v>0</v>
      </c>
      <c r="V1215" s="17">
        <f>VLOOKUP("F"&amp;TEXT(M1215,"0"),Punten!$A$1:$D$39,4,FALSE)</f>
        <v>0</v>
      </c>
      <c r="W1215" s="17">
        <f t="shared" si="58"/>
        <v>14</v>
      </c>
      <c r="X1215" s="17" t="str">
        <f t="shared" si="59"/>
        <v>43177D05</v>
      </c>
      <c r="Y1215" s="17" t="str">
        <f>VLOOKUP(A1215,'Klasse omschrijving'!$A$1:$B$44,2,FALSE)</f>
        <v>Cruiser Girls</v>
      </c>
    </row>
    <row r="1216" spans="1:25" ht="14.4" x14ac:dyDescent="0.3">
      <c r="A1216" s="3" t="s">
        <v>52</v>
      </c>
      <c r="B1216" s="3">
        <v>55587</v>
      </c>
      <c r="C1216" s="3" t="s">
        <v>116</v>
      </c>
      <c r="D1216" s="3" t="s">
        <v>329</v>
      </c>
      <c r="E1216" s="18">
        <v>37803</v>
      </c>
      <c r="F1216" s="3" t="s">
        <v>75</v>
      </c>
      <c r="G1216" s="3">
        <v>6</v>
      </c>
      <c r="H1216" s="3">
        <v>4</v>
      </c>
      <c r="I1216" s="3">
        <v>5</v>
      </c>
      <c r="J1216" s="3"/>
      <c r="K1216" s="3"/>
      <c r="L1216" s="3"/>
      <c r="M1216" s="3"/>
      <c r="N1216" s="32">
        <v>43177</v>
      </c>
      <c r="O1216" s="16">
        <f t="shared" si="60"/>
        <v>15</v>
      </c>
      <c r="P1216" s="17">
        <f>COUNTIF($X:$X,X1216)</f>
        <v>16</v>
      </c>
      <c r="Q1216" s="17">
        <f>VLOOKUP("M"&amp;TEXT(G1216,"0"),Punten!$A$1:$D$40,4,FALSE)</f>
        <v>3</v>
      </c>
      <c r="R1216" s="17">
        <f>VLOOKUP("M"&amp;TEXT(H1216,"0"),Punten!$A$1:$D$40,4,FALSE)</f>
        <v>5</v>
      </c>
      <c r="S1216" s="17">
        <f>VLOOKUP("M"&amp;TEXT(I1216,"0"),Punten!$A$1:$D$40,4,FALSE)</f>
        <v>4</v>
      </c>
      <c r="T1216" s="17">
        <f>VLOOKUP("K"&amp;TEXT(K1216,"0"),Punten!$A$1:$D$40,4,FALSE)</f>
        <v>0</v>
      </c>
      <c r="U1216" s="17">
        <f>VLOOKUP("H"&amp;TEXT(L1216,"0"),Punten!$A$1:$D$49,4,FALSE)</f>
        <v>0</v>
      </c>
      <c r="V1216" s="17">
        <f>VLOOKUP("F"&amp;TEXT(M1216,"0"),Punten!$A$1:$D$39,4,FALSE)</f>
        <v>0</v>
      </c>
      <c r="W1216" s="17">
        <f t="shared" si="58"/>
        <v>12</v>
      </c>
      <c r="X1216" s="17" t="str">
        <f t="shared" si="59"/>
        <v>43177D05</v>
      </c>
      <c r="Y1216" s="17" t="str">
        <f>VLOOKUP(A1216,'Klasse omschrijving'!$A$1:$B$44,2,FALSE)</f>
        <v>Cruiser Girls</v>
      </c>
    </row>
    <row r="1217" spans="1:25" ht="14.4" x14ac:dyDescent="0.3">
      <c r="A1217" s="3" t="s">
        <v>52</v>
      </c>
      <c r="B1217" s="3">
        <v>49485</v>
      </c>
      <c r="C1217" s="3" t="s">
        <v>159</v>
      </c>
      <c r="D1217" s="3" t="s">
        <v>327</v>
      </c>
      <c r="E1217" s="18">
        <v>33018</v>
      </c>
      <c r="F1217" s="3" t="s">
        <v>71</v>
      </c>
      <c r="G1217" s="3">
        <v>4</v>
      </c>
      <c r="H1217" s="3">
        <v>7</v>
      </c>
      <c r="I1217" s="3">
        <v>6</v>
      </c>
      <c r="J1217" s="3"/>
      <c r="K1217" s="3"/>
      <c r="L1217" s="3"/>
      <c r="M1217" s="3"/>
      <c r="N1217" s="32">
        <v>43177</v>
      </c>
      <c r="O1217" s="16">
        <f t="shared" si="60"/>
        <v>17</v>
      </c>
      <c r="P1217" s="17">
        <f>COUNTIF($X:$X,X1217)</f>
        <v>16</v>
      </c>
      <c r="Q1217" s="17">
        <f>VLOOKUP("M"&amp;TEXT(G1217,"0"),Punten!$A$1:$D$40,4,FALSE)</f>
        <v>5</v>
      </c>
      <c r="R1217" s="17">
        <f>VLOOKUP("M"&amp;TEXT(H1217,"0"),Punten!$A$1:$D$40,4,FALSE)</f>
        <v>2</v>
      </c>
      <c r="S1217" s="17">
        <f>VLOOKUP("M"&amp;TEXT(I1217,"0"),Punten!$A$1:$D$40,4,FALSE)</f>
        <v>3</v>
      </c>
      <c r="T1217" s="17">
        <f>VLOOKUP("K"&amp;TEXT(K1217,"0"),Punten!$A$1:$D$40,4,FALSE)</f>
        <v>0</v>
      </c>
      <c r="U1217" s="17">
        <f>VLOOKUP("H"&amp;TEXT(L1217,"0"),Punten!$A$1:$D$49,4,FALSE)</f>
        <v>0</v>
      </c>
      <c r="V1217" s="17">
        <f>VLOOKUP("F"&amp;TEXT(M1217,"0"),Punten!$A$1:$D$39,4,FALSE)</f>
        <v>0</v>
      </c>
      <c r="W1217" s="17">
        <f t="shared" si="58"/>
        <v>10</v>
      </c>
      <c r="X1217" s="17" t="str">
        <f t="shared" si="59"/>
        <v>43177D05</v>
      </c>
      <c r="Y1217" s="17" t="str">
        <f>VLOOKUP(A1217,'Klasse omschrijving'!$A$1:$B$44,2,FALSE)</f>
        <v>Cruiser Girls</v>
      </c>
    </row>
    <row r="1218" spans="1:25" ht="14.4" x14ac:dyDescent="0.3">
      <c r="A1218" s="3" t="s">
        <v>52</v>
      </c>
      <c r="B1218" s="3">
        <v>51346</v>
      </c>
      <c r="C1218" s="3" t="s">
        <v>81</v>
      </c>
      <c r="D1218" s="3" t="s">
        <v>1115</v>
      </c>
      <c r="E1218" s="18">
        <v>36940</v>
      </c>
      <c r="F1218" s="3" t="s">
        <v>84</v>
      </c>
      <c r="G1218" s="3">
        <v>7</v>
      </c>
      <c r="H1218" s="3">
        <v>7</v>
      </c>
      <c r="I1218" s="3">
        <v>6</v>
      </c>
      <c r="J1218" s="3"/>
      <c r="K1218" s="3"/>
      <c r="L1218" s="3"/>
      <c r="M1218" s="3"/>
      <c r="N1218" s="32">
        <v>43177</v>
      </c>
      <c r="O1218" s="16">
        <f t="shared" si="60"/>
        <v>20</v>
      </c>
      <c r="P1218" s="17">
        <f>COUNTIF($X:$X,X1218)</f>
        <v>16</v>
      </c>
      <c r="Q1218" s="17">
        <f>VLOOKUP("M"&amp;TEXT(G1218,"0"),Punten!$A$1:$D$40,4,FALSE)</f>
        <v>2</v>
      </c>
      <c r="R1218" s="17">
        <f>VLOOKUP("M"&amp;TEXT(H1218,"0"),Punten!$A$1:$D$40,4,FALSE)</f>
        <v>2</v>
      </c>
      <c r="S1218" s="17">
        <f>VLOOKUP("M"&amp;TEXT(I1218,"0"),Punten!$A$1:$D$40,4,FALSE)</f>
        <v>3</v>
      </c>
      <c r="T1218" s="17">
        <f>VLOOKUP("K"&amp;TEXT(K1218,"0"),Punten!$A$1:$D$40,4,FALSE)</f>
        <v>0</v>
      </c>
      <c r="U1218" s="17">
        <f>VLOOKUP("H"&amp;TEXT(L1218,"0"),Punten!$A$1:$D$49,4,FALSE)</f>
        <v>0</v>
      </c>
      <c r="V1218" s="17">
        <f>VLOOKUP("F"&amp;TEXT(M1218,"0"),Punten!$A$1:$D$39,4,FALSE)</f>
        <v>0</v>
      </c>
      <c r="W1218" s="17">
        <f t="shared" si="58"/>
        <v>7</v>
      </c>
      <c r="X1218" s="17" t="str">
        <f t="shared" si="59"/>
        <v>43177D05</v>
      </c>
      <c r="Y1218" s="17" t="str">
        <f>VLOOKUP(A1218,'Klasse omschrijving'!$A$1:$B$44,2,FALSE)</f>
        <v>Cruiser Girls</v>
      </c>
    </row>
    <row r="1219" spans="1:25" ht="14.4" x14ac:dyDescent="0.3">
      <c r="A1219" s="3" t="s">
        <v>52</v>
      </c>
      <c r="B1219" s="3">
        <v>44395</v>
      </c>
      <c r="C1219" s="3" t="s">
        <v>80</v>
      </c>
      <c r="D1219" s="3" t="s">
        <v>1114</v>
      </c>
      <c r="E1219" s="18">
        <v>37831</v>
      </c>
      <c r="F1219" s="3" t="s">
        <v>89</v>
      </c>
      <c r="G1219" s="3">
        <v>6</v>
      </c>
      <c r="H1219" s="3">
        <v>6</v>
      </c>
      <c r="I1219" s="3">
        <v>7</v>
      </c>
      <c r="J1219" s="3"/>
      <c r="K1219" s="3"/>
      <c r="L1219" s="3"/>
      <c r="M1219" s="3"/>
      <c r="N1219" s="32">
        <v>43177</v>
      </c>
      <c r="O1219" s="16">
        <f t="shared" si="60"/>
        <v>19</v>
      </c>
      <c r="P1219" s="17">
        <f>COUNTIF($X:$X,X1219)</f>
        <v>16</v>
      </c>
      <c r="Q1219" s="17">
        <f>VLOOKUP("M"&amp;TEXT(G1219,"0"),Punten!$A$1:$D$40,4,FALSE)</f>
        <v>3</v>
      </c>
      <c r="R1219" s="17">
        <f>VLOOKUP("M"&amp;TEXT(H1219,"0"),Punten!$A$1:$D$40,4,FALSE)</f>
        <v>3</v>
      </c>
      <c r="S1219" s="17">
        <f>VLOOKUP("M"&amp;TEXT(I1219,"0"),Punten!$A$1:$D$40,4,FALSE)</f>
        <v>2</v>
      </c>
      <c r="T1219" s="17">
        <f>VLOOKUP("K"&amp;TEXT(K1219,"0"),Punten!$A$1:$D$40,4,FALSE)</f>
        <v>0</v>
      </c>
      <c r="U1219" s="17">
        <f>VLOOKUP("H"&amp;TEXT(L1219,"0"),Punten!$A$1:$D$49,4,FALSE)</f>
        <v>0</v>
      </c>
      <c r="V1219" s="17">
        <f>VLOOKUP("F"&amp;TEXT(M1219,"0"),Punten!$A$1:$D$39,4,FALSE)</f>
        <v>0</v>
      </c>
      <c r="W1219" s="17">
        <f t="shared" ref="W1219:W1282" si="61">SUM(Q1219:V1219)</f>
        <v>8</v>
      </c>
      <c r="X1219" s="17" t="str">
        <f t="shared" ref="X1219:X1282" si="62">N1219&amp;A1219</f>
        <v>43177D05</v>
      </c>
      <c r="Y1219" s="17" t="str">
        <f>VLOOKUP(A1219,'Klasse omschrijving'!$A$1:$B$44,2,FALSE)</f>
        <v>Cruiser Girls</v>
      </c>
    </row>
    <row r="1220" spans="1:25" ht="14.4" x14ac:dyDescent="0.3">
      <c r="A1220" s="3" t="s">
        <v>52</v>
      </c>
      <c r="B1220" s="3">
        <v>46265</v>
      </c>
      <c r="C1220" s="3" t="s">
        <v>76</v>
      </c>
      <c r="D1220" s="3" t="s">
        <v>326</v>
      </c>
      <c r="E1220" s="18">
        <v>36749</v>
      </c>
      <c r="F1220" s="3" t="s">
        <v>218</v>
      </c>
      <c r="G1220" s="3">
        <v>7</v>
      </c>
      <c r="H1220" s="3">
        <v>6</v>
      </c>
      <c r="I1220" s="3">
        <v>7</v>
      </c>
      <c r="J1220" s="3"/>
      <c r="K1220" s="3"/>
      <c r="L1220" s="3"/>
      <c r="M1220" s="3"/>
      <c r="N1220" s="32">
        <v>43177</v>
      </c>
      <c r="O1220" s="16">
        <f t="shared" si="60"/>
        <v>20</v>
      </c>
      <c r="P1220" s="17">
        <f>COUNTIF($X:$X,X1220)</f>
        <v>16</v>
      </c>
      <c r="Q1220" s="17">
        <f>VLOOKUP("M"&amp;TEXT(G1220,"0"),Punten!$A$1:$D$40,4,FALSE)</f>
        <v>2</v>
      </c>
      <c r="R1220" s="17">
        <f>VLOOKUP("M"&amp;TEXT(H1220,"0"),Punten!$A$1:$D$40,4,FALSE)</f>
        <v>3</v>
      </c>
      <c r="S1220" s="17">
        <f>VLOOKUP("M"&amp;TEXT(I1220,"0"),Punten!$A$1:$D$40,4,FALSE)</f>
        <v>2</v>
      </c>
      <c r="T1220" s="17">
        <f>VLOOKUP("K"&amp;TEXT(K1220,"0"),Punten!$A$1:$D$40,4,FALSE)</f>
        <v>0</v>
      </c>
      <c r="U1220" s="17">
        <f>VLOOKUP("H"&amp;TEXT(L1220,"0"),Punten!$A$1:$D$49,4,FALSE)</f>
        <v>0</v>
      </c>
      <c r="V1220" s="17">
        <f>VLOOKUP("F"&amp;TEXT(M1220,"0"),Punten!$A$1:$D$39,4,FALSE)</f>
        <v>0</v>
      </c>
      <c r="W1220" s="17">
        <f t="shared" si="61"/>
        <v>7</v>
      </c>
      <c r="X1220" s="17" t="str">
        <f t="shared" si="62"/>
        <v>43177D05</v>
      </c>
      <c r="Y1220" s="17" t="str">
        <f>VLOOKUP(A1220,'Klasse omschrijving'!$A$1:$B$44,2,FALSE)</f>
        <v>Cruiser Girls</v>
      </c>
    </row>
    <row r="1221" spans="1:25" ht="14.4" x14ac:dyDescent="0.3">
      <c r="A1221" s="3" t="s">
        <v>52</v>
      </c>
      <c r="B1221" s="3">
        <v>47417</v>
      </c>
      <c r="C1221" s="3" t="s">
        <v>112</v>
      </c>
      <c r="D1221" s="3" t="s">
        <v>322</v>
      </c>
      <c r="E1221" s="18">
        <v>29049</v>
      </c>
      <c r="F1221" s="3" t="s">
        <v>75</v>
      </c>
      <c r="G1221" s="3">
        <v>8</v>
      </c>
      <c r="H1221" s="3">
        <v>5</v>
      </c>
      <c r="I1221" s="3">
        <v>8</v>
      </c>
      <c r="J1221" s="3"/>
      <c r="K1221" s="3"/>
      <c r="L1221" s="3"/>
      <c r="M1221" s="3"/>
      <c r="N1221" s="32">
        <v>43177</v>
      </c>
      <c r="O1221" s="16">
        <f t="shared" si="60"/>
        <v>21</v>
      </c>
      <c r="P1221" s="17">
        <f>COUNTIF($X:$X,X1221)</f>
        <v>16</v>
      </c>
      <c r="Q1221" s="17">
        <f>VLOOKUP("M"&amp;TEXT(G1221,"0"),Punten!$A$1:$D$40,4,FALSE)</f>
        <v>1</v>
      </c>
      <c r="R1221" s="17">
        <f>VLOOKUP("M"&amp;TEXT(H1221,"0"),Punten!$A$1:$D$40,4,FALSE)</f>
        <v>4</v>
      </c>
      <c r="S1221" s="17">
        <f>VLOOKUP("M"&amp;TEXT(I1221,"0"),Punten!$A$1:$D$40,4,FALSE)</f>
        <v>1</v>
      </c>
      <c r="T1221" s="17">
        <f>VLOOKUP("K"&amp;TEXT(K1221,"0"),Punten!$A$1:$D$40,4,FALSE)</f>
        <v>0</v>
      </c>
      <c r="U1221" s="17">
        <f>VLOOKUP("H"&amp;TEXT(L1221,"0"),Punten!$A$1:$D$49,4,FALSE)</f>
        <v>0</v>
      </c>
      <c r="V1221" s="17">
        <f>VLOOKUP("F"&amp;TEXT(M1221,"0"),Punten!$A$1:$D$39,4,FALSE)</f>
        <v>0</v>
      </c>
      <c r="W1221" s="17">
        <f t="shared" si="61"/>
        <v>6</v>
      </c>
      <c r="X1221" s="17" t="str">
        <f t="shared" si="62"/>
        <v>43177D05</v>
      </c>
      <c r="Y1221" s="17" t="str">
        <f>VLOOKUP(A1221,'Klasse omschrijving'!$A$1:$B$44,2,FALSE)</f>
        <v>Cruiser Girls</v>
      </c>
    </row>
    <row r="1222" spans="1:25" ht="14.4" x14ac:dyDescent="0.3">
      <c r="A1222" s="3" t="s">
        <v>52</v>
      </c>
      <c r="B1222" s="3">
        <v>47403</v>
      </c>
      <c r="C1222" s="3" t="s">
        <v>158</v>
      </c>
      <c r="D1222" s="3" t="s">
        <v>321</v>
      </c>
      <c r="E1222" s="18">
        <v>36332</v>
      </c>
      <c r="F1222" s="3" t="s">
        <v>89</v>
      </c>
      <c r="G1222" s="3">
        <v>8</v>
      </c>
      <c r="H1222" s="3">
        <v>8</v>
      </c>
      <c r="I1222" s="3">
        <v>8</v>
      </c>
      <c r="J1222" s="3"/>
      <c r="K1222" s="3"/>
      <c r="L1222" s="3"/>
      <c r="M1222" s="3"/>
      <c r="N1222" s="32">
        <v>43177</v>
      </c>
      <c r="O1222" s="16">
        <f t="shared" si="60"/>
        <v>24</v>
      </c>
      <c r="P1222" s="17">
        <f>COUNTIF($X:$X,X1222)</f>
        <v>16</v>
      </c>
      <c r="Q1222" s="17">
        <f>VLOOKUP("M"&amp;TEXT(G1222,"0"),Punten!$A$1:$D$40,4,FALSE)</f>
        <v>1</v>
      </c>
      <c r="R1222" s="17">
        <f>VLOOKUP("M"&amp;TEXT(H1222,"0"),Punten!$A$1:$D$40,4,FALSE)</f>
        <v>1</v>
      </c>
      <c r="S1222" s="17">
        <f>VLOOKUP("M"&amp;TEXT(I1222,"0"),Punten!$A$1:$D$40,4,FALSE)</f>
        <v>1</v>
      </c>
      <c r="T1222" s="17">
        <f>VLOOKUP("K"&amp;TEXT(K1222,"0"),Punten!$A$1:$D$40,4,FALSE)</f>
        <v>0</v>
      </c>
      <c r="U1222" s="17">
        <f>VLOOKUP("H"&amp;TEXT(L1222,"0"),Punten!$A$1:$D$49,4,FALSE)</f>
        <v>0</v>
      </c>
      <c r="V1222" s="17">
        <f>VLOOKUP("F"&amp;TEXT(M1222,"0"),Punten!$A$1:$D$39,4,FALSE)</f>
        <v>0</v>
      </c>
      <c r="W1222" s="17">
        <f t="shared" si="61"/>
        <v>3</v>
      </c>
      <c r="X1222" s="17" t="str">
        <f t="shared" si="62"/>
        <v>43177D05</v>
      </c>
      <c r="Y1222" s="17" t="str">
        <f>VLOOKUP(A1222,'Klasse omschrijving'!$A$1:$B$44,2,FALSE)</f>
        <v>Cruiser Girls</v>
      </c>
    </row>
    <row r="1223" spans="1:25" ht="14.4" x14ac:dyDescent="0.3">
      <c r="A1223" s="3" t="s">
        <v>597</v>
      </c>
      <c r="B1223" s="3">
        <v>44943</v>
      </c>
      <c r="C1223" s="3" t="s">
        <v>788</v>
      </c>
      <c r="D1223" s="3" t="s">
        <v>602</v>
      </c>
      <c r="E1223" s="18">
        <v>40479</v>
      </c>
      <c r="F1223" s="3" t="s">
        <v>86</v>
      </c>
      <c r="G1223" s="3">
        <v>1</v>
      </c>
      <c r="H1223" s="3">
        <v>1</v>
      </c>
      <c r="I1223" s="3">
        <v>1</v>
      </c>
      <c r="J1223" s="3"/>
      <c r="K1223" s="3"/>
      <c r="L1223" s="3">
        <v>1</v>
      </c>
      <c r="M1223" s="3">
        <v>1</v>
      </c>
      <c r="N1223" s="32">
        <v>43177</v>
      </c>
      <c r="O1223" s="16">
        <f t="shared" si="60"/>
        <v>3</v>
      </c>
      <c r="P1223" s="17">
        <f>COUNTIF($X:$X,X1223)</f>
        <v>17</v>
      </c>
      <c r="Q1223" s="17">
        <f>VLOOKUP("M"&amp;TEXT(G1223,"0"),Punten!$A$1:$D$40,4,FALSE)</f>
        <v>8</v>
      </c>
      <c r="R1223" s="17">
        <f>VLOOKUP("M"&amp;TEXT(H1223,"0"),Punten!$A$1:$D$40,4,FALSE)</f>
        <v>8</v>
      </c>
      <c r="S1223" s="17">
        <f>VLOOKUP("M"&amp;TEXT(I1223,"0"),Punten!$A$1:$D$40,4,FALSE)</f>
        <v>8</v>
      </c>
      <c r="T1223" s="17">
        <f>VLOOKUP("K"&amp;TEXT(K1223,"0"),Punten!$A$1:$D$40,4,FALSE)</f>
        <v>0</v>
      </c>
      <c r="U1223" s="17">
        <f>VLOOKUP("H"&amp;TEXT(L1223,"0"),Punten!$A$1:$D$49,4,FALSE)</f>
        <v>5</v>
      </c>
      <c r="V1223" s="17">
        <f>VLOOKUP("F"&amp;TEXT(M1223,"0"),Punten!$A$1:$D$39,4,FALSE)</f>
        <v>50</v>
      </c>
      <c r="W1223" s="17">
        <f t="shared" si="61"/>
        <v>79</v>
      </c>
      <c r="X1223" s="17" t="str">
        <f t="shared" si="62"/>
        <v>43177G07</v>
      </c>
      <c r="Y1223" s="17" t="e">
        <f>VLOOKUP(A1223,'Klasse omschrijving'!$A$1:$B$44,2,FALSE)</f>
        <v>#N/A</v>
      </c>
    </row>
    <row r="1224" spans="1:25" ht="14.4" x14ac:dyDescent="0.3">
      <c r="A1224" s="3" t="s">
        <v>597</v>
      </c>
      <c r="B1224" s="3">
        <v>44961</v>
      </c>
      <c r="C1224" s="3" t="s">
        <v>782</v>
      </c>
      <c r="D1224" s="3" t="s">
        <v>601</v>
      </c>
      <c r="E1224" s="18">
        <v>40467</v>
      </c>
      <c r="F1224" s="3" t="s">
        <v>86</v>
      </c>
      <c r="G1224" s="3">
        <v>2</v>
      </c>
      <c r="H1224" s="3">
        <v>1</v>
      </c>
      <c r="I1224" s="3">
        <v>1</v>
      </c>
      <c r="J1224" s="3"/>
      <c r="K1224" s="3"/>
      <c r="L1224" s="3">
        <v>1</v>
      </c>
      <c r="M1224" s="3">
        <v>2</v>
      </c>
      <c r="N1224" s="32">
        <v>43177</v>
      </c>
      <c r="O1224" s="16">
        <f t="shared" si="60"/>
        <v>4</v>
      </c>
      <c r="P1224" s="17">
        <f>COUNTIF($X:$X,X1224)</f>
        <v>17</v>
      </c>
      <c r="Q1224" s="17">
        <f>VLOOKUP("M"&amp;TEXT(G1224,"0"),Punten!$A$1:$D$40,4,FALSE)</f>
        <v>7</v>
      </c>
      <c r="R1224" s="17">
        <f>VLOOKUP("M"&amp;TEXT(H1224,"0"),Punten!$A$1:$D$40,4,FALSE)</f>
        <v>8</v>
      </c>
      <c r="S1224" s="17">
        <f>VLOOKUP("M"&amp;TEXT(I1224,"0"),Punten!$A$1:$D$40,4,FALSE)</f>
        <v>8</v>
      </c>
      <c r="T1224" s="17">
        <f>VLOOKUP("K"&amp;TEXT(K1224,"0"),Punten!$A$1:$D$40,4,FALSE)</f>
        <v>0</v>
      </c>
      <c r="U1224" s="17">
        <f>VLOOKUP("H"&amp;TEXT(L1224,"0"),Punten!$A$1:$D$49,4,FALSE)</f>
        <v>5</v>
      </c>
      <c r="V1224" s="17">
        <f>VLOOKUP("F"&amp;TEXT(M1224,"0"),Punten!$A$1:$D$39,4,FALSE)</f>
        <v>30</v>
      </c>
      <c r="W1224" s="17">
        <f t="shared" si="61"/>
        <v>58</v>
      </c>
      <c r="X1224" s="17" t="str">
        <f t="shared" si="62"/>
        <v>43177G07</v>
      </c>
      <c r="Y1224" s="17" t="e">
        <f>VLOOKUP(A1224,'Klasse omschrijving'!$A$1:$B$44,2,FALSE)</f>
        <v>#N/A</v>
      </c>
    </row>
    <row r="1225" spans="1:25" ht="14.4" x14ac:dyDescent="0.3">
      <c r="A1225" s="3" t="s">
        <v>597</v>
      </c>
      <c r="B1225" s="3">
        <v>51516</v>
      </c>
      <c r="C1225" s="3" t="s">
        <v>693</v>
      </c>
      <c r="D1225" s="3" t="s">
        <v>595</v>
      </c>
      <c r="E1225" s="18">
        <v>40611</v>
      </c>
      <c r="F1225" s="3" t="s">
        <v>132</v>
      </c>
      <c r="G1225" s="3">
        <v>3</v>
      </c>
      <c r="H1225" s="3">
        <v>3</v>
      </c>
      <c r="I1225" s="3">
        <v>2</v>
      </c>
      <c r="J1225" s="3"/>
      <c r="K1225" s="3"/>
      <c r="L1225" s="3">
        <v>2</v>
      </c>
      <c r="M1225" s="3">
        <v>3</v>
      </c>
      <c r="N1225" s="32">
        <v>43177</v>
      </c>
      <c r="O1225" s="16">
        <f t="shared" si="60"/>
        <v>8</v>
      </c>
      <c r="P1225" s="17">
        <f>COUNTIF($X:$X,X1225)</f>
        <v>17</v>
      </c>
      <c r="Q1225" s="17">
        <f>VLOOKUP("M"&amp;TEXT(G1225,"0"),Punten!$A$1:$D$40,4,FALSE)</f>
        <v>6</v>
      </c>
      <c r="R1225" s="17">
        <f>VLOOKUP("M"&amp;TEXT(H1225,"0"),Punten!$A$1:$D$40,4,FALSE)</f>
        <v>6</v>
      </c>
      <c r="S1225" s="17">
        <f>VLOOKUP("M"&amp;TEXT(I1225,"0"),Punten!$A$1:$D$40,4,FALSE)</f>
        <v>7</v>
      </c>
      <c r="T1225" s="17">
        <f>VLOOKUP("K"&amp;TEXT(K1225,"0"),Punten!$A$1:$D$40,4,FALSE)</f>
        <v>0</v>
      </c>
      <c r="U1225" s="17">
        <f>VLOOKUP("H"&amp;TEXT(L1225,"0"),Punten!$A$1:$D$49,4,FALSE)</f>
        <v>5</v>
      </c>
      <c r="V1225" s="17">
        <f>VLOOKUP("F"&amp;TEXT(M1225,"0"),Punten!$A$1:$D$39,4,FALSE)</f>
        <v>25</v>
      </c>
      <c r="W1225" s="17">
        <f t="shared" si="61"/>
        <v>49</v>
      </c>
      <c r="X1225" s="17" t="str">
        <f t="shared" si="62"/>
        <v>43177G07</v>
      </c>
      <c r="Y1225" s="17" t="e">
        <f>VLOOKUP(A1225,'Klasse omschrijving'!$A$1:$B$44,2,FALSE)</f>
        <v>#N/A</v>
      </c>
    </row>
    <row r="1226" spans="1:25" ht="14.4" x14ac:dyDescent="0.3">
      <c r="A1226" s="3" t="s">
        <v>597</v>
      </c>
      <c r="B1226" s="3">
        <v>46363</v>
      </c>
      <c r="C1226" s="3" t="s">
        <v>978</v>
      </c>
      <c r="D1226" s="3" t="s">
        <v>603</v>
      </c>
      <c r="E1226" s="18">
        <v>40499</v>
      </c>
      <c r="F1226" s="3" t="s">
        <v>86</v>
      </c>
      <c r="G1226" s="3">
        <v>1</v>
      </c>
      <c r="H1226" s="3">
        <v>1</v>
      </c>
      <c r="I1226" s="3">
        <v>1</v>
      </c>
      <c r="J1226" s="3"/>
      <c r="K1226" s="3"/>
      <c r="L1226" s="3">
        <v>2</v>
      </c>
      <c r="M1226" s="3">
        <v>4</v>
      </c>
      <c r="N1226" s="32">
        <v>43177</v>
      </c>
      <c r="O1226" s="16">
        <f t="shared" si="60"/>
        <v>3</v>
      </c>
      <c r="P1226" s="17">
        <f>COUNTIF($X:$X,X1226)</f>
        <v>17</v>
      </c>
      <c r="Q1226" s="17">
        <f>VLOOKUP("M"&amp;TEXT(G1226,"0"),Punten!$A$1:$D$40,4,FALSE)</f>
        <v>8</v>
      </c>
      <c r="R1226" s="17">
        <f>VLOOKUP("M"&amp;TEXT(H1226,"0"),Punten!$A$1:$D$40,4,FALSE)</f>
        <v>8</v>
      </c>
      <c r="S1226" s="17">
        <f>VLOOKUP("M"&amp;TEXT(I1226,"0"),Punten!$A$1:$D$40,4,FALSE)</f>
        <v>8</v>
      </c>
      <c r="T1226" s="17">
        <f>VLOOKUP("K"&amp;TEXT(K1226,"0"),Punten!$A$1:$D$40,4,FALSE)</f>
        <v>0</v>
      </c>
      <c r="U1226" s="17">
        <f>VLOOKUP("H"&amp;TEXT(L1226,"0"),Punten!$A$1:$D$49,4,FALSE)</f>
        <v>5</v>
      </c>
      <c r="V1226" s="17">
        <f>VLOOKUP("F"&amp;TEXT(M1226,"0"),Punten!$A$1:$D$39,4,FALSE)</f>
        <v>20</v>
      </c>
      <c r="W1226" s="17">
        <f t="shared" si="61"/>
        <v>49</v>
      </c>
      <c r="X1226" s="17" t="str">
        <f t="shared" si="62"/>
        <v>43177G07</v>
      </c>
      <c r="Y1226" s="17" t="e">
        <f>VLOOKUP(A1226,'Klasse omschrijving'!$A$1:$B$44,2,FALSE)</f>
        <v>#N/A</v>
      </c>
    </row>
    <row r="1227" spans="1:25" ht="14.4" x14ac:dyDescent="0.3">
      <c r="A1227" s="3" t="s">
        <v>597</v>
      </c>
      <c r="B1227" s="3">
        <v>48980</v>
      </c>
      <c r="C1227" s="3" t="s">
        <v>135</v>
      </c>
      <c r="D1227" s="3" t="s">
        <v>1118</v>
      </c>
      <c r="E1227" s="18">
        <v>40182</v>
      </c>
      <c r="F1227" s="3" t="s">
        <v>143</v>
      </c>
      <c r="G1227" s="3">
        <v>2</v>
      </c>
      <c r="H1227" s="3">
        <v>2</v>
      </c>
      <c r="I1227" s="3">
        <v>2</v>
      </c>
      <c r="J1227" s="3"/>
      <c r="K1227" s="3"/>
      <c r="L1227" s="3">
        <v>3</v>
      </c>
      <c r="M1227" s="3">
        <v>5</v>
      </c>
      <c r="N1227" s="32">
        <v>43177</v>
      </c>
      <c r="O1227" s="16">
        <f t="shared" si="60"/>
        <v>6</v>
      </c>
      <c r="P1227" s="17">
        <f>COUNTIF($X:$X,X1227)</f>
        <v>17</v>
      </c>
      <c r="Q1227" s="17">
        <f>VLOOKUP("M"&amp;TEXT(G1227,"0"),Punten!$A$1:$D$40,4,FALSE)</f>
        <v>7</v>
      </c>
      <c r="R1227" s="17">
        <f>VLOOKUP("M"&amp;TEXT(H1227,"0"),Punten!$A$1:$D$40,4,FALSE)</f>
        <v>7</v>
      </c>
      <c r="S1227" s="17">
        <f>VLOOKUP("M"&amp;TEXT(I1227,"0"),Punten!$A$1:$D$40,4,FALSE)</f>
        <v>7</v>
      </c>
      <c r="T1227" s="17">
        <f>VLOOKUP("K"&amp;TEXT(K1227,"0"),Punten!$A$1:$D$40,4,FALSE)</f>
        <v>0</v>
      </c>
      <c r="U1227" s="17">
        <f>VLOOKUP("H"&amp;TEXT(L1227,"0"),Punten!$A$1:$D$49,4,FALSE)</f>
        <v>5</v>
      </c>
      <c r="V1227" s="17">
        <f>VLOOKUP("F"&amp;TEXT(M1227,"0"),Punten!$A$1:$D$39,4,FALSE)</f>
        <v>17</v>
      </c>
      <c r="W1227" s="17">
        <f t="shared" si="61"/>
        <v>43</v>
      </c>
      <c r="X1227" s="17" t="str">
        <f t="shared" si="62"/>
        <v>43177G07</v>
      </c>
      <c r="Y1227" s="17" t="e">
        <f>VLOOKUP(A1227,'Klasse omschrijving'!$A$1:$B$44,2,FALSE)</f>
        <v>#N/A</v>
      </c>
    </row>
    <row r="1228" spans="1:25" ht="14.4" x14ac:dyDescent="0.3">
      <c r="A1228" s="3" t="s">
        <v>597</v>
      </c>
      <c r="B1228" s="3">
        <v>493</v>
      </c>
      <c r="C1228" s="3" t="s">
        <v>149</v>
      </c>
      <c r="D1228" s="3" t="s">
        <v>731</v>
      </c>
      <c r="E1228" s="18">
        <v>40602</v>
      </c>
      <c r="F1228" s="3" t="s">
        <v>424</v>
      </c>
      <c r="G1228" s="3">
        <v>1</v>
      </c>
      <c r="H1228" s="3">
        <v>2</v>
      </c>
      <c r="I1228" s="3">
        <v>3</v>
      </c>
      <c r="J1228" s="3"/>
      <c r="K1228" s="3"/>
      <c r="L1228" s="3">
        <v>3</v>
      </c>
      <c r="M1228" s="3">
        <v>6</v>
      </c>
      <c r="N1228" s="32">
        <v>43177</v>
      </c>
      <c r="O1228" s="16">
        <f t="shared" si="60"/>
        <v>6</v>
      </c>
      <c r="P1228" s="17">
        <f>COUNTIF($X:$X,X1228)</f>
        <v>17</v>
      </c>
      <c r="Q1228" s="17">
        <f>VLOOKUP("M"&amp;TEXT(G1228,"0"),Punten!$A$1:$D$40,4,FALSE)</f>
        <v>8</v>
      </c>
      <c r="R1228" s="17">
        <f>VLOOKUP("M"&amp;TEXT(H1228,"0"),Punten!$A$1:$D$40,4,FALSE)</f>
        <v>7</v>
      </c>
      <c r="S1228" s="17">
        <f>VLOOKUP("M"&amp;TEXT(I1228,"0"),Punten!$A$1:$D$40,4,FALSE)</f>
        <v>6</v>
      </c>
      <c r="T1228" s="17">
        <f>VLOOKUP("K"&amp;TEXT(K1228,"0"),Punten!$A$1:$D$40,4,FALSE)</f>
        <v>0</v>
      </c>
      <c r="U1228" s="17">
        <f>VLOOKUP("H"&amp;TEXT(L1228,"0"),Punten!$A$1:$D$49,4,FALSE)</f>
        <v>5</v>
      </c>
      <c r="V1228" s="17">
        <f>VLOOKUP("F"&amp;TEXT(M1228,"0"),Punten!$A$1:$D$39,4,FALSE)</f>
        <v>15</v>
      </c>
      <c r="W1228" s="17">
        <f t="shared" si="61"/>
        <v>41</v>
      </c>
      <c r="X1228" s="17" t="str">
        <f t="shared" si="62"/>
        <v>43177G07</v>
      </c>
      <c r="Y1228" s="17" t="e">
        <f>VLOOKUP(A1228,'Klasse omschrijving'!$A$1:$B$44,2,FALSE)</f>
        <v>#N/A</v>
      </c>
    </row>
    <row r="1229" spans="1:25" ht="14.4" x14ac:dyDescent="0.3">
      <c r="A1229" s="3" t="s">
        <v>597</v>
      </c>
      <c r="B1229" s="3">
        <v>51520</v>
      </c>
      <c r="C1229" s="3" t="s">
        <v>101</v>
      </c>
      <c r="D1229" s="3" t="s">
        <v>596</v>
      </c>
      <c r="E1229" s="18">
        <v>40787</v>
      </c>
      <c r="F1229" s="3" t="s">
        <v>110</v>
      </c>
      <c r="G1229" s="3">
        <v>4</v>
      </c>
      <c r="H1229" s="3">
        <v>3</v>
      </c>
      <c r="I1229" s="3">
        <v>4</v>
      </c>
      <c r="J1229" s="3"/>
      <c r="K1229" s="3"/>
      <c r="L1229" s="3">
        <v>4</v>
      </c>
      <c r="M1229" s="3">
        <v>7</v>
      </c>
      <c r="N1229" s="32">
        <v>43177</v>
      </c>
      <c r="O1229" s="16">
        <f t="shared" si="60"/>
        <v>11</v>
      </c>
      <c r="P1229" s="17">
        <f>COUNTIF($X:$X,X1229)</f>
        <v>17</v>
      </c>
      <c r="Q1229" s="17">
        <f>VLOOKUP("M"&amp;TEXT(G1229,"0"),Punten!$A$1:$D$40,4,FALSE)</f>
        <v>5</v>
      </c>
      <c r="R1229" s="17">
        <f>VLOOKUP("M"&amp;TEXT(H1229,"0"),Punten!$A$1:$D$40,4,FALSE)</f>
        <v>6</v>
      </c>
      <c r="S1229" s="17">
        <f>VLOOKUP("M"&amp;TEXT(I1229,"0"),Punten!$A$1:$D$40,4,FALSE)</f>
        <v>5</v>
      </c>
      <c r="T1229" s="17">
        <f>VLOOKUP("K"&amp;TEXT(K1229,"0"),Punten!$A$1:$D$40,4,FALSE)</f>
        <v>0</v>
      </c>
      <c r="U1229" s="17">
        <f>VLOOKUP("H"&amp;TEXT(L1229,"0"),Punten!$A$1:$D$49,4,FALSE)</f>
        <v>5</v>
      </c>
      <c r="V1229" s="17">
        <f>VLOOKUP("F"&amp;TEXT(M1229,"0"),Punten!$A$1:$D$39,4,FALSE)</f>
        <v>13</v>
      </c>
      <c r="W1229" s="17">
        <f t="shared" si="61"/>
        <v>34</v>
      </c>
      <c r="X1229" s="17" t="str">
        <f t="shared" si="62"/>
        <v>43177G07</v>
      </c>
      <c r="Y1229" s="17" t="e">
        <f>VLOOKUP(A1229,'Klasse omschrijving'!$A$1:$B$44,2,FALSE)</f>
        <v>#N/A</v>
      </c>
    </row>
    <row r="1230" spans="1:25" ht="14.4" x14ac:dyDescent="0.3">
      <c r="A1230" s="3" t="s">
        <v>597</v>
      </c>
      <c r="B1230" s="3">
        <v>53983</v>
      </c>
      <c r="C1230" s="3" t="s">
        <v>93</v>
      </c>
      <c r="D1230" s="3" t="s">
        <v>735</v>
      </c>
      <c r="E1230" s="18">
        <v>40445</v>
      </c>
      <c r="F1230" s="3" t="s">
        <v>73</v>
      </c>
      <c r="G1230" s="3">
        <v>2</v>
      </c>
      <c r="H1230" s="3">
        <v>2</v>
      </c>
      <c r="I1230" s="3">
        <v>2</v>
      </c>
      <c r="J1230" s="3"/>
      <c r="K1230" s="3"/>
      <c r="L1230" s="3">
        <v>4</v>
      </c>
      <c r="M1230" s="3">
        <v>8</v>
      </c>
      <c r="N1230" s="32">
        <v>43177</v>
      </c>
      <c r="O1230" s="16">
        <f t="shared" si="60"/>
        <v>6</v>
      </c>
      <c r="P1230" s="17">
        <f>COUNTIF($X:$X,X1230)</f>
        <v>17</v>
      </c>
      <c r="Q1230" s="17">
        <f>VLOOKUP("M"&amp;TEXT(G1230,"0"),Punten!$A$1:$D$40,4,FALSE)</f>
        <v>7</v>
      </c>
      <c r="R1230" s="17">
        <f>VLOOKUP("M"&amp;TEXT(H1230,"0"),Punten!$A$1:$D$40,4,FALSE)</f>
        <v>7</v>
      </c>
      <c r="S1230" s="17">
        <f>VLOOKUP("M"&amp;TEXT(I1230,"0"),Punten!$A$1:$D$40,4,FALSE)</f>
        <v>7</v>
      </c>
      <c r="T1230" s="17">
        <f>VLOOKUP("K"&amp;TEXT(K1230,"0"),Punten!$A$1:$D$40,4,FALSE)</f>
        <v>0</v>
      </c>
      <c r="U1230" s="17">
        <f>VLOOKUP("H"&amp;TEXT(L1230,"0"),Punten!$A$1:$D$49,4,FALSE)</f>
        <v>5</v>
      </c>
      <c r="V1230" s="17">
        <f>VLOOKUP("F"&amp;TEXT(M1230,"0"),Punten!$A$1:$D$39,4,FALSE)</f>
        <v>11</v>
      </c>
      <c r="W1230" s="17">
        <f t="shared" si="61"/>
        <v>37</v>
      </c>
      <c r="X1230" s="17" t="str">
        <f t="shared" si="62"/>
        <v>43177G07</v>
      </c>
      <c r="Y1230" s="17" t="e">
        <f>VLOOKUP(A1230,'Klasse omschrijving'!$A$1:$B$44,2,FALSE)</f>
        <v>#N/A</v>
      </c>
    </row>
    <row r="1231" spans="1:25" ht="14.4" x14ac:dyDescent="0.3">
      <c r="A1231" s="3" t="s">
        <v>597</v>
      </c>
      <c r="B1231" s="3">
        <v>45009</v>
      </c>
      <c r="C1231" s="3" t="s">
        <v>133</v>
      </c>
      <c r="D1231" s="3" t="s">
        <v>732</v>
      </c>
      <c r="E1231" s="18">
        <v>40352</v>
      </c>
      <c r="F1231" s="3" t="s">
        <v>75</v>
      </c>
      <c r="G1231" s="3">
        <v>3</v>
      </c>
      <c r="H1231" s="3">
        <v>4</v>
      </c>
      <c r="I1231" s="3">
        <v>3</v>
      </c>
      <c r="J1231" s="3"/>
      <c r="K1231" s="3"/>
      <c r="L1231" s="3">
        <v>5</v>
      </c>
      <c r="M1231" s="3"/>
      <c r="N1231" s="32">
        <v>43177</v>
      </c>
      <c r="O1231" s="16">
        <f t="shared" si="60"/>
        <v>10</v>
      </c>
      <c r="P1231" s="17">
        <f>COUNTIF($X:$X,X1231)</f>
        <v>17</v>
      </c>
      <c r="Q1231" s="17">
        <f>VLOOKUP("M"&amp;TEXT(G1231,"0"),Punten!$A$1:$D$40,4,FALSE)</f>
        <v>6</v>
      </c>
      <c r="R1231" s="17">
        <f>VLOOKUP("M"&amp;TEXT(H1231,"0"),Punten!$A$1:$D$40,4,FALSE)</f>
        <v>5</v>
      </c>
      <c r="S1231" s="17">
        <f>VLOOKUP("M"&amp;TEXT(I1231,"0"),Punten!$A$1:$D$40,4,FALSE)</f>
        <v>6</v>
      </c>
      <c r="T1231" s="17">
        <f>VLOOKUP("K"&amp;TEXT(K1231,"0"),Punten!$A$1:$D$40,4,FALSE)</f>
        <v>0</v>
      </c>
      <c r="U1231" s="17">
        <f>VLOOKUP("H"&amp;TEXT(L1231,"0"),Punten!$A$1:$D$49,4,FALSE)</f>
        <v>4</v>
      </c>
      <c r="V1231" s="17">
        <f>VLOOKUP("F"&amp;TEXT(M1231,"0"),Punten!$A$1:$D$39,4,FALSE)</f>
        <v>0</v>
      </c>
      <c r="W1231" s="17">
        <f t="shared" si="61"/>
        <v>21</v>
      </c>
      <c r="X1231" s="17" t="str">
        <f t="shared" si="62"/>
        <v>43177G07</v>
      </c>
      <c r="Y1231" s="17" t="e">
        <f>VLOOKUP(A1231,'Klasse omschrijving'!$A$1:$B$44,2,FALSE)</f>
        <v>#N/A</v>
      </c>
    </row>
    <row r="1232" spans="1:25" ht="14.4" x14ac:dyDescent="0.3">
      <c r="A1232" s="3" t="s">
        <v>597</v>
      </c>
      <c r="B1232" s="3">
        <v>47413</v>
      </c>
      <c r="C1232" s="3" t="s">
        <v>82</v>
      </c>
      <c r="D1232" s="3" t="s">
        <v>850</v>
      </c>
      <c r="E1232" s="18">
        <v>40682</v>
      </c>
      <c r="F1232" s="3" t="s">
        <v>75</v>
      </c>
      <c r="G1232" s="3">
        <v>4</v>
      </c>
      <c r="H1232" s="3">
        <v>4</v>
      </c>
      <c r="I1232" s="3">
        <v>4</v>
      </c>
      <c r="J1232" s="3"/>
      <c r="K1232" s="3"/>
      <c r="L1232" s="3">
        <v>5</v>
      </c>
      <c r="M1232" s="3"/>
      <c r="N1232" s="32">
        <v>43177</v>
      </c>
      <c r="O1232" s="16">
        <f t="shared" si="60"/>
        <v>12</v>
      </c>
      <c r="P1232" s="17">
        <f>COUNTIF($X:$X,X1232)</f>
        <v>17</v>
      </c>
      <c r="Q1232" s="17">
        <f>VLOOKUP("M"&amp;TEXT(G1232,"0"),Punten!$A$1:$D$40,4,FALSE)</f>
        <v>5</v>
      </c>
      <c r="R1232" s="17">
        <f>VLOOKUP("M"&amp;TEXT(H1232,"0"),Punten!$A$1:$D$40,4,FALSE)</f>
        <v>5</v>
      </c>
      <c r="S1232" s="17">
        <f>VLOOKUP("M"&amp;TEXT(I1232,"0"),Punten!$A$1:$D$40,4,FALSE)</f>
        <v>5</v>
      </c>
      <c r="T1232" s="17">
        <f>VLOOKUP("K"&amp;TEXT(K1232,"0"),Punten!$A$1:$D$40,4,FALSE)</f>
        <v>0</v>
      </c>
      <c r="U1232" s="17">
        <f>VLOOKUP("H"&amp;TEXT(L1232,"0"),Punten!$A$1:$D$49,4,FALSE)</f>
        <v>4</v>
      </c>
      <c r="V1232" s="17">
        <f>VLOOKUP("F"&amp;TEXT(M1232,"0"),Punten!$A$1:$D$39,4,FALSE)</f>
        <v>0</v>
      </c>
      <c r="W1232" s="17">
        <f t="shared" si="61"/>
        <v>19</v>
      </c>
      <c r="X1232" s="17" t="str">
        <f t="shared" si="62"/>
        <v>43177G07</v>
      </c>
      <c r="Y1232" s="17" t="e">
        <f>VLOOKUP(A1232,'Klasse omschrijving'!$A$1:$B$44,2,FALSE)</f>
        <v>#N/A</v>
      </c>
    </row>
    <row r="1233" spans="1:25" ht="14.4" x14ac:dyDescent="0.3">
      <c r="A1233" s="3" t="s">
        <v>597</v>
      </c>
      <c r="B1233" s="3">
        <v>44146</v>
      </c>
      <c r="C1233" s="3" t="s">
        <v>72</v>
      </c>
      <c r="D1233" s="3" t="s">
        <v>1121</v>
      </c>
      <c r="E1233" s="18">
        <v>40354</v>
      </c>
      <c r="F1233" s="3" t="s">
        <v>71</v>
      </c>
      <c r="G1233" s="3">
        <v>6</v>
      </c>
      <c r="H1233" s="3">
        <v>4</v>
      </c>
      <c r="I1233" s="3">
        <v>3</v>
      </c>
      <c r="J1233" s="3"/>
      <c r="K1233" s="3"/>
      <c r="L1233" s="3">
        <v>6</v>
      </c>
      <c r="M1233" s="3"/>
      <c r="N1233" s="32">
        <v>43177</v>
      </c>
      <c r="O1233" s="16">
        <f t="shared" si="60"/>
        <v>13</v>
      </c>
      <c r="P1233" s="17">
        <f>COUNTIF($X:$X,X1233)</f>
        <v>17</v>
      </c>
      <c r="Q1233" s="17">
        <f>VLOOKUP("M"&amp;TEXT(G1233,"0"),Punten!$A$1:$D$40,4,FALSE)</f>
        <v>3</v>
      </c>
      <c r="R1233" s="17">
        <f>VLOOKUP("M"&amp;TEXT(H1233,"0"),Punten!$A$1:$D$40,4,FALSE)</f>
        <v>5</v>
      </c>
      <c r="S1233" s="17">
        <f>VLOOKUP("M"&amp;TEXT(I1233,"0"),Punten!$A$1:$D$40,4,FALSE)</f>
        <v>6</v>
      </c>
      <c r="T1233" s="17">
        <f>VLOOKUP("K"&amp;TEXT(K1233,"0"),Punten!$A$1:$D$40,4,FALSE)</f>
        <v>0</v>
      </c>
      <c r="U1233" s="17">
        <f>VLOOKUP("H"&amp;TEXT(L1233,"0"),Punten!$A$1:$D$49,4,FALSE)</f>
        <v>3</v>
      </c>
      <c r="V1233" s="17">
        <f>VLOOKUP("F"&amp;TEXT(M1233,"0"),Punten!$A$1:$D$39,4,FALSE)</f>
        <v>0</v>
      </c>
      <c r="W1233" s="17">
        <f t="shared" si="61"/>
        <v>17</v>
      </c>
      <c r="X1233" s="17" t="str">
        <f t="shared" si="62"/>
        <v>43177G07</v>
      </c>
      <c r="Y1233" s="17" t="e">
        <f>VLOOKUP(A1233,'Klasse omschrijving'!$A$1:$B$44,2,FALSE)</f>
        <v>#N/A</v>
      </c>
    </row>
    <row r="1234" spans="1:25" ht="14.4" x14ac:dyDescent="0.3">
      <c r="A1234" s="3" t="s">
        <v>597</v>
      </c>
      <c r="B1234" s="3">
        <v>53828</v>
      </c>
      <c r="C1234" s="3" t="s">
        <v>65</v>
      </c>
      <c r="D1234" s="3" t="s">
        <v>1203</v>
      </c>
      <c r="E1234" s="18">
        <v>40446</v>
      </c>
      <c r="F1234" s="3" t="s">
        <v>806</v>
      </c>
      <c r="G1234" s="3">
        <v>4</v>
      </c>
      <c r="H1234" s="3">
        <v>5</v>
      </c>
      <c r="I1234" s="3">
        <v>4</v>
      </c>
      <c r="J1234" s="3"/>
      <c r="K1234" s="3"/>
      <c r="L1234" s="3">
        <v>6</v>
      </c>
      <c r="M1234" s="3"/>
      <c r="N1234" s="32">
        <v>43177</v>
      </c>
      <c r="O1234" s="16">
        <f t="shared" si="60"/>
        <v>13</v>
      </c>
      <c r="P1234" s="17">
        <f>COUNTIF($X:$X,X1234)</f>
        <v>17</v>
      </c>
      <c r="Q1234" s="17">
        <f>VLOOKUP("M"&amp;TEXT(G1234,"0"),Punten!$A$1:$D$40,4,FALSE)</f>
        <v>5</v>
      </c>
      <c r="R1234" s="17">
        <f>VLOOKUP("M"&amp;TEXT(H1234,"0"),Punten!$A$1:$D$40,4,FALSE)</f>
        <v>4</v>
      </c>
      <c r="S1234" s="17">
        <f>VLOOKUP("M"&amp;TEXT(I1234,"0"),Punten!$A$1:$D$40,4,FALSE)</f>
        <v>5</v>
      </c>
      <c r="T1234" s="17">
        <f>VLOOKUP("K"&amp;TEXT(K1234,"0"),Punten!$A$1:$D$40,4,FALSE)</f>
        <v>0</v>
      </c>
      <c r="U1234" s="17">
        <f>VLOOKUP("H"&amp;TEXT(L1234,"0"),Punten!$A$1:$D$49,4,FALSE)</f>
        <v>3</v>
      </c>
      <c r="V1234" s="17">
        <f>VLOOKUP("F"&amp;TEXT(M1234,"0"),Punten!$A$1:$D$39,4,FALSE)</f>
        <v>0</v>
      </c>
      <c r="W1234" s="17">
        <f t="shared" si="61"/>
        <v>17</v>
      </c>
      <c r="X1234" s="17" t="str">
        <f t="shared" si="62"/>
        <v>43177G07</v>
      </c>
      <c r="Y1234" s="17" t="e">
        <f>VLOOKUP(A1234,'Klasse omschrijving'!$A$1:$B$44,2,FALSE)</f>
        <v>#N/A</v>
      </c>
    </row>
    <row r="1235" spans="1:25" ht="14.4" x14ac:dyDescent="0.3">
      <c r="A1235" s="3" t="s">
        <v>597</v>
      </c>
      <c r="B1235" s="3">
        <v>44161</v>
      </c>
      <c r="C1235" s="3" t="s">
        <v>100</v>
      </c>
      <c r="D1235" s="3" t="s">
        <v>903</v>
      </c>
      <c r="E1235" s="18">
        <v>40833</v>
      </c>
      <c r="F1235" s="3" t="s">
        <v>106</v>
      </c>
      <c r="G1235" s="3">
        <v>5</v>
      </c>
      <c r="H1235" s="3">
        <v>5</v>
      </c>
      <c r="I1235" s="3">
        <v>5</v>
      </c>
      <c r="J1235" s="3"/>
      <c r="K1235" s="3"/>
      <c r="L1235" s="3"/>
      <c r="M1235" s="3"/>
      <c r="N1235" s="32">
        <v>43177</v>
      </c>
      <c r="O1235" s="16">
        <f t="shared" si="60"/>
        <v>15</v>
      </c>
      <c r="P1235" s="17">
        <f>COUNTIF($X:$X,X1235)</f>
        <v>17</v>
      </c>
      <c r="Q1235" s="17">
        <f>VLOOKUP("M"&amp;TEXT(G1235,"0"),Punten!$A$1:$D$40,4,FALSE)</f>
        <v>4</v>
      </c>
      <c r="R1235" s="17">
        <f>VLOOKUP("M"&amp;TEXT(H1235,"0"),Punten!$A$1:$D$40,4,FALSE)</f>
        <v>4</v>
      </c>
      <c r="S1235" s="17">
        <f>VLOOKUP("M"&amp;TEXT(I1235,"0"),Punten!$A$1:$D$40,4,FALSE)</f>
        <v>4</v>
      </c>
      <c r="T1235" s="17">
        <f>VLOOKUP("K"&amp;TEXT(K1235,"0"),Punten!$A$1:$D$40,4,FALSE)</f>
        <v>0</v>
      </c>
      <c r="U1235" s="17">
        <f>VLOOKUP("H"&amp;TEXT(L1235,"0"),Punten!$A$1:$D$49,4,FALSE)</f>
        <v>0</v>
      </c>
      <c r="V1235" s="17">
        <f>VLOOKUP("F"&amp;TEXT(M1235,"0"),Punten!$A$1:$D$39,4,FALSE)</f>
        <v>0</v>
      </c>
      <c r="W1235" s="17">
        <f t="shared" si="61"/>
        <v>12</v>
      </c>
      <c r="X1235" s="17" t="str">
        <f t="shared" si="62"/>
        <v>43177G07</v>
      </c>
      <c r="Y1235" s="17" t="e">
        <f>VLOOKUP(A1235,'Klasse omschrijving'!$A$1:$B$44,2,FALSE)</f>
        <v>#N/A</v>
      </c>
    </row>
    <row r="1236" spans="1:25" ht="14.4" x14ac:dyDescent="0.3">
      <c r="A1236" s="3" t="s">
        <v>597</v>
      </c>
      <c r="B1236" s="3">
        <v>46369</v>
      </c>
      <c r="C1236" s="3" t="s">
        <v>80</v>
      </c>
      <c r="D1236" s="3" t="s">
        <v>1122</v>
      </c>
      <c r="E1236" s="18">
        <v>41341</v>
      </c>
      <c r="F1236" s="3" t="s">
        <v>86</v>
      </c>
      <c r="G1236" s="3">
        <v>5</v>
      </c>
      <c r="H1236" s="3">
        <v>5</v>
      </c>
      <c r="I1236" s="3">
        <v>5</v>
      </c>
      <c r="J1236" s="3"/>
      <c r="K1236" s="3"/>
      <c r="L1236" s="3"/>
      <c r="M1236" s="3"/>
      <c r="N1236" s="32">
        <v>43177</v>
      </c>
      <c r="O1236" s="16">
        <f t="shared" si="60"/>
        <v>15</v>
      </c>
      <c r="P1236" s="17">
        <f>COUNTIF($X:$X,X1236)</f>
        <v>17</v>
      </c>
      <c r="Q1236" s="17">
        <f>VLOOKUP("M"&amp;TEXT(G1236,"0"),Punten!$A$1:$D$40,4,FALSE)</f>
        <v>4</v>
      </c>
      <c r="R1236" s="17">
        <f>VLOOKUP("M"&amp;TEXT(H1236,"0"),Punten!$A$1:$D$40,4,FALSE)</f>
        <v>4</v>
      </c>
      <c r="S1236" s="17">
        <f>VLOOKUP("M"&amp;TEXT(I1236,"0"),Punten!$A$1:$D$40,4,FALSE)</f>
        <v>4</v>
      </c>
      <c r="T1236" s="17">
        <f>VLOOKUP("K"&amp;TEXT(K1236,"0"),Punten!$A$1:$D$40,4,FALSE)</f>
        <v>0</v>
      </c>
      <c r="U1236" s="17">
        <f>VLOOKUP("H"&amp;TEXT(L1236,"0"),Punten!$A$1:$D$49,4,FALSE)</f>
        <v>0</v>
      </c>
      <c r="V1236" s="17">
        <f>VLOOKUP("F"&amp;TEXT(M1236,"0"),Punten!$A$1:$D$39,4,FALSE)</f>
        <v>0</v>
      </c>
      <c r="W1236" s="17">
        <f t="shared" si="61"/>
        <v>12</v>
      </c>
      <c r="X1236" s="17" t="str">
        <f t="shared" si="62"/>
        <v>43177G07</v>
      </c>
      <c r="Y1236" s="17" t="e">
        <f>VLOOKUP(A1236,'Klasse omschrijving'!$A$1:$B$44,2,FALSE)</f>
        <v>#N/A</v>
      </c>
    </row>
    <row r="1237" spans="1:25" ht="14.4" x14ac:dyDescent="0.3">
      <c r="A1237" s="3" t="s">
        <v>597</v>
      </c>
      <c r="B1237" s="3">
        <v>43124</v>
      </c>
      <c r="C1237" s="3" t="s">
        <v>178</v>
      </c>
      <c r="D1237" s="3" t="s">
        <v>679</v>
      </c>
      <c r="E1237" s="18">
        <v>40442</v>
      </c>
      <c r="F1237" s="3" t="s">
        <v>75</v>
      </c>
      <c r="G1237" s="3">
        <v>3</v>
      </c>
      <c r="H1237" s="3">
        <v>6</v>
      </c>
      <c r="I1237" s="3">
        <v>5</v>
      </c>
      <c r="J1237" s="3"/>
      <c r="K1237" s="3"/>
      <c r="L1237" s="3"/>
      <c r="M1237" s="3"/>
      <c r="N1237" s="32">
        <v>43177</v>
      </c>
      <c r="O1237" s="16">
        <f t="shared" si="60"/>
        <v>14</v>
      </c>
      <c r="P1237" s="17">
        <f>COUNTIF($X:$X,X1237)</f>
        <v>17</v>
      </c>
      <c r="Q1237" s="17">
        <f>VLOOKUP("M"&amp;TEXT(G1237,"0"),Punten!$A$1:$D$40,4,FALSE)</f>
        <v>6</v>
      </c>
      <c r="R1237" s="17">
        <f>VLOOKUP("M"&amp;TEXT(H1237,"0"),Punten!$A$1:$D$40,4,FALSE)</f>
        <v>3</v>
      </c>
      <c r="S1237" s="17">
        <f>VLOOKUP("M"&amp;TEXT(I1237,"0"),Punten!$A$1:$D$40,4,FALSE)</f>
        <v>4</v>
      </c>
      <c r="T1237" s="17">
        <f>VLOOKUP("K"&amp;TEXT(K1237,"0"),Punten!$A$1:$D$40,4,FALSE)</f>
        <v>0</v>
      </c>
      <c r="U1237" s="17">
        <f>VLOOKUP("H"&amp;TEXT(L1237,"0"),Punten!$A$1:$D$49,4,FALSE)</f>
        <v>0</v>
      </c>
      <c r="V1237" s="17">
        <f>VLOOKUP("F"&amp;TEXT(M1237,"0"),Punten!$A$1:$D$39,4,FALSE)</f>
        <v>0</v>
      </c>
      <c r="W1237" s="17">
        <f t="shared" si="61"/>
        <v>13</v>
      </c>
      <c r="X1237" s="17" t="str">
        <f t="shared" si="62"/>
        <v>43177G07</v>
      </c>
      <c r="Y1237" s="17" t="e">
        <f>VLOOKUP(A1237,'Klasse omschrijving'!$A$1:$B$44,2,FALSE)</f>
        <v>#N/A</v>
      </c>
    </row>
    <row r="1238" spans="1:25" ht="14.4" x14ac:dyDescent="0.3">
      <c r="A1238" s="3" t="s">
        <v>597</v>
      </c>
      <c r="B1238" s="3">
        <v>45055</v>
      </c>
      <c r="C1238" s="3" t="s">
        <v>134</v>
      </c>
      <c r="D1238" s="3" t="s">
        <v>1204</v>
      </c>
      <c r="E1238" s="18">
        <v>40537</v>
      </c>
      <c r="F1238" s="3" t="s">
        <v>371</v>
      </c>
      <c r="G1238" s="3">
        <v>5</v>
      </c>
      <c r="H1238" s="3">
        <v>3</v>
      </c>
      <c r="I1238" s="3">
        <v>6</v>
      </c>
      <c r="J1238" s="3"/>
      <c r="K1238" s="3"/>
      <c r="L1238" s="3"/>
      <c r="M1238" s="3"/>
      <c r="N1238" s="32">
        <v>43177</v>
      </c>
      <c r="O1238" s="16">
        <f t="shared" si="60"/>
        <v>14</v>
      </c>
      <c r="P1238" s="17">
        <f>COUNTIF($X:$X,X1238)</f>
        <v>17</v>
      </c>
      <c r="Q1238" s="17">
        <f>VLOOKUP("M"&amp;TEXT(G1238,"0"),Punten!$A$1:$D$40,4,FALSE)</f>
        <v>4</v>
      </c>
      <c r="R1238" s="17">
        <f>VLOOKUP("M"&amp;TEXT(H1238,"0"),Punten!$A$1:$D$40,4,FALSE)</f>
        <v>6</v>
      </c>
      <c r="S1238" s="17">
        <f>VLOOKUP("M"&amp;TEXT(I1238,"0"),Punten!$A$1:$D$40,4,FALSE)</f>
        <v>3</v>
      </c>
      <c r="T1238" s="17">
        <f>VLOOKUP("K"&amp;TEXT(K1238,"0"),Punten!$A$1:$D$40,4,FALSE)</f>
        <v>0</v>
      </c>
      <c r="U1238" s="17">
        <f>VLOOKUP("H"&amp;TEXT(L1238,"0"),Punten!$A$1:$D$49,4,FALSE)</f>
        <v>0</v>
      </c>
      <c r="V1238" s="17">
        <f>VLOOKUP("F"&amp;TEXT(M1238,"0"),Punten!$A$1:$D$39,4,FALSE)</f>
        <v>0</v>
      </c>
      <c r="W1238" s="17">
        <f t="shared" si="61"/>
        <v>13</v>
      </c>
      <c r="X1238" s="17" t="str">
        <f t="shared" si="62"/>
        <v>43177G07</v>
      </c>
      <c r="Y1238" s="17" t="e">
        <f>VLOOKUP(A1238,'Klasse omschrijving'!$A$1:$B$44,2,FALSE)</f>
        <v>#N/A</v>
      </c>
    </row>
    <row r="1239" spans="1:25" ht="14.4" x14ac:dyDescent="0.3">
      <c r="A1239" s="3" t="s">
        <v>597</v>
      </c>
      <c r="B1239" s="3">
        <v>42025</v>
      </c>
      <c r="C1239" s="3" t="s">
        <v>70</v>
      </c>
      <c r="D1239" s="3" t="s">
        <v>1120</v>
      </c>
      <c r="E1239" s="18">
        <v>40338</v>
      </c>
      <c r="F1239" s="3" t="s">
        <v>66</v>
      </c>
      <c r="G1239" s="3">
        <v>6</v>
      </c>
      <c r="H1239" s="3">
        <v>6</v>
      </c>
      <c r="I1239" s="3">
        <v>6</v>
      </c>
      <c r="J1239" s="3"/>
      <c r="K1239" s="3"/>
      <c r="L1239" s="3"/>
      <c r="M1239" s="3"/>
      <c r="N1239" s="32">
        <v>43177</v>
      </c>
      <c r="O1239" s="16">
        <f t="shared" si="60"/>
        <v>18</v>
      </c>
      <c r="P1239" s="17">
        <f>COUNTIF($X:$X,X1239)</f>
        <v>17</v>
      </c>
      <c r="Q1239" s="17">
        <f>VLOOKUP("M"&amp;TEXT(G1239,"0"),Punten!$A$1:$D$40,4,FALSE)</f>
        <v>3</v>
      </c>
      <c r="R1239" s="17">
        <f>VLOOKUP("M"&amp;TEXT(H1239,"0"),Punten!$A$1:$D$40,4,FALSE)</f>
        <v>3</v>
      </c>
      <c r="S1239" s="17">
        <f>VLOOKUP("M"&amp;TEXT(I1239,"0"),Punten!$A$1:$D$40,4,FALSE)</f>
        <v>3</v>
      </c>
      <c r="T1239" s="17">
        <f>VLOOKUP("K"&amp;TEXT(K1239,"0"),Punten!$A$1:$D$40,4,FALSE)</f>
        <v>0</v>
      </c>
      <c r="U1239" s="17">
        <f>VLOOKUP("H"&amp;TEXT(L1239,"0"),Punten!$A$1:$D$49,4,FALSE)</f>
        <v>0</v>
      </c>
      <c r="V1239" s="17">
        <f>VLOOKUP("F"&amp;TEXT(M1239,"0"),Punten!$A$1:$D$39,4,FALSE)</f>
        <v>0</v>
      </c>
      <c r="W1239" s="17">
        <f t="shared" si="61"/>
        <v>9</v>
      </c>
      <c r="X1239" s="17" t="str">
        <f t="shared" si="62"/>
        <v>43177G07</v>
      </c>
      <c r="Y1239" s="17" t="e">
        <f>VLOOKUP(A1239,'Klasse omschrijving'!$A$1:$B$44,2,FALSE)</f>
        <v>#N/A</v>
      </c>
    </row>
    <row r="1240" spans="1:25" ht="14.4" x14ac:dyDescent="0.3">
      <c r="A1240" s="3" t="s">
        <v>53</v>
      </c>
      <c r="B1240" s="3">
        <v>36</v>
      </c>
      <c r="C1240" s="3" t="s">
        <v>159</v>
      </c>
      <c r="D1240" s="3" t="s">
        <v>616</v>
      </c>
      <c r="E1240" s="18">
        <v>39708</v>
      </c>
      <c r="F1240" s="3" t="s">
        <v>106</v>
      </c>
      <c r="G1240" s="3">
        <v>2</v>
      </c>
      <c r="H1240" s="3">
        <v>2</v>
      </c>
      <c r="I1240" s="3">
        <v>2</v>
      </c>
      <c r="J1240" s="3"/>
      <c r="K1240" s="3"/>
      <c r="L1240" s="3"/>
      <c r="M1240" s="3">
        <v>1</v>
      </c>
      <c r="N1240" s="32">
        <v>43177</v>
      </c>
      <c r="O1240" s="16">
        <f t="shared" si="60"/>
        <v>6</v>
      </c>
      <c r="P1240" s="17">
        <f>COUNTIF($X:$X,X1240)</f>
        <v>15</v>
      </c>
      <c r="Q1240" s="17">
        <f>VLOOKUP("M"&amp;TEXT(G1240,"0"),Punten!$A$1:$D$40,4,FALSE)</f>
        <v>7</v>
      </c>
      <c r="R1240" s="17">
        <f>VLOOKUP("M"&amp;TEXT(H1240,"0"),Punten!$A$1:$D$40,4,FALSE)</f>
        <v>7</v>
      </c>
      <c r="S1240" s="17">
        <f>VLOOKUP("M"&amp;TEXT(I1240,"0"),Punten!$A$1:$D$40,4,FALSE)</f>
        <v>7</v>
      </c>
      <c r="T1240" s="17">
        <f>VLOOKUP("K"&amp;TEXT(K1240,"0"),Punten!$A$1:$D$40,4,FALSE)</f>
        <v>0</v>
      </c>
      <c r="U1240" s="17">
        <f>VLOOKUP("H"&amp;TEXT(L1240,"0"),Punten!$A$1:$D$49,4,FALSE)</f>
        <v>0</v>
      </c>
      <c r="V1240" s="17">
        <f>VLOOKUP("F"&amp;TEXT(M1240,"0"),Punten!$A$1:$D$39,4,FALSE)</f>
        <v>50</v>
      </c>
      <c r="W1240" s="17">
        <f t="shared" si="61"/>
        <v>71</v>
      </c>
      <c r="X1240" s="17" t="str">
        <f t="shared" si="62"/>
        <v>43177G09</v>
      </c>
      <c r="Y1240" s="17" t="str">
        <f>VLOOKUP(A1240,'Klasse omschrijving'!$A$1:$B$44,2,FALSE)</f>
        <v>Girls 9/10 jaar</v>
      </c>
    </row>
    <row r="1241" spans="1:25" ht="14.4" x14ac:dyDescent="0.3">
      <c r="A1241" s="3" t="s">
        <v>53</v>
      </c>
      <c r="B1241" s="3">
        <v>42563</v>
      </c>
      <c r="C1241" s="3" t="s">
        <v>138</v>
      </c>
      <c r="D1241" s="3" t="s">
        <v>1124</v>
      </c>
      <c r="E1241" s="18">
        <v>39750</v>
      </c>
      <c r="F1241" s="3" t="s">
        <v>117</v>
      </c>
      <c r="G1241" s="3">
        <v>4</v>
      </c>
      <c r="H1241" s="3">
        <v>4</v>
      </c>
      <c r="I1241" s="3">
        <v>4</v>
      </c>
      <c r="J1241" s="3"/>
      <c r="K1241" s="3"/>
      <c r="L1241" s="3"/>
      <c r="M1241" s="3">
        <v>2</v>
      </c>
      <c r="N1241" s="32">
        <v>43177</v>
      </c>
      <c r="O1241" s="16">
        <f t="shared" si="60"/>
        <v>12</v>
      </c>
      <c r="P1241" s="17">
        <f>COUNTIF($X:$X,X1241)</f>
        <v>15</v>
      </c>
      <c r="Q1241" s="17">
        <f>VLOOKUP("M"&amp;TEXT(G1241,"0"),Punten!$A$1:$D$40,4,FALSE)</f>
        <v>5</v>
      </c>
      <c r="R1241" s="17">
        <f>VLOOKUP("M"&amp;TEXT(H1241,"0"),Punten!$A$1:$D$40,4,FALSE)</f>
        <v>5</v>
      </c>
      <c r="S1241" s="17">
        <f>VLOOKUP("M"&amp;TEXT(I1241,"0"),Punten!$A$1:$D$40,4,FALSE)</f>
        <v>5</v>
      </c>
      <c r="T1241" s="17">
        <f>VLOOKUP("K"&amp;TEXT(K1241,"0"),Punten!$A$1:$D$40,4,FALSE)</f>
        <v>0</v>
      </c>
      <c r="U1241" s="17">
        <f>VLOOKUP("H"&amp;TEXT(L1241,"0"),Punten!$A$1:$D$49,4,FALSE)</f>
        <v>0</v>
      </c>
      <c r="V1241" s="17">
        <f>VLOOKUP("F"&amp;TEXT(M1241,"0"),Punten!$A$1:$D$39,4,FALSE)</f>
        <v>30</v>
      </c>
      <c r="W1241" s="17">
        <f t="shared" si="61"/>
        <v>45</v>
      </c>
      <c r="X1241" s="17" t="str">
        <f t="shared" si="62"/>
        <v>43177G09</v>
      </c>
      <c r="Y1241" s="17" t="str">
        <f>VLOOKUP(A1241,'Klasse omschrijving'!$A$1:$B$44,2,FALSE)</f>
        <v>Girls 9/10 jaar</v>
      </c>
    </row>
    <row r="1242" spans="1:25" ht="14.4" x14ac:dyDescent="0.3">
      <c r="A1242" s="3" t="s">
        <v>53</v>
      </c>
      <c r="B1242" s="3">
        <v>47778</v>
      </c>
      <c r="C1242" s="3" t="s">
        <v>134</v>
      </c>
      <c r="D1242" s="3" t="s">
        <v>931</v>
      </c>
      <c r="E1242" s="18">
        <v>39743</v>
      </c>
      <c r="F1242" s="3" t="s">
        <v>111</v>
      </c>
      <c r="G1242" s="3">
        <v>1</v>
      </c>
      <c r="H1242" s="3">
        <v>1</v>
      </c>
      <c r="I1242" s="3">
        <v>1</v>
      </c>
      <c r="J1242" s="3"/>
      <c r="K1242" s="3"/>
      <c r="L1242" s="3"/>
      <c r="M1242" s="3">
        <v>3</v>
      </c>
      <c r="N1242" s="32">
        <v>43177</v>
      </c>
      <c r="O1242" s="16">
        <f t="shared" si="60"/>
        <v>3</v>
      </c>
      <c r="P1242" s="17">
        <f>COUNTIF($X:$X,X1242)</f>
        <v>15</v>
      </c>
      <c r="Q1242" s="17">
        <f>VLOOKUP("M"&amp;TEXT(G1242,"0"),Punten!$A$1:$D$40,4,FALSE)</f>
        <v>8</v>
      </c>
      <c r="R1242" s="17">
        <f>VLOOKUP("M"&amp;TEXT(H1242,"0"),Punten!$A$1:$D$40,4,FALSE)</f>
        <v>8</v>
      </c>
      <c r="S1242" s="17">
        <f>VLOOKUP("M"&amp;TEXT(I1242,"0"),Punten!$A$1:$D$40,4,FALSE)</f>
        <v>8</v>
      </c>
      <c r="T1242" s="17">
        <f>VLOOKUP("K"&amp;TEXT(K1242,"0"),Punten!$A$1:$D$40,4,FALSE)</f>
        <v>0</v>
      </c>
      <c r="U1242" s="17">
        <f>VLOOKUP("H"&amp;TEXT(L1242,"0"),Punten!$A$1:$D$49,4,FALSE)</f>
        <v>0</v>
      </c>
      <c r="V1242" s="17">
        <f>VLOOKUP("F"&amp;TEXT(M1242,"0"),Punten!$A$1:$D$39,4,FALSE)</f>
        <v>25</v>
      </c>
      <c r="W1242" s="17">
        <f t="shared" si="61"/>
        <v>49</v>
      </c>
      <c r="X1242" s="17" t="str">
        <f t="shared" si="62"/>
        <v>43177G09</v>
      </c>
      <c r="Y1242" s="17" t="str">
        <f>VLOOKUP(A1242,'Klasse omschrijving'!$A$1:$B$44,2,FALSE)</f>
        <v>Girls 9/10 jaar</v>
      </c>
    </row>
    <row r="1243" spans="1:25" ht="14.4" x14ac:dyDescent="0.3">
      <c r="A1243" s="3" t="s">
        <v>53</v>
      </c>
      <c r="B1243" s="3">
        <v>47772</v>
      </c>
      <c r="C1243" s="3" t="s">
        <v>996</v>
      </c>
      <c r="D1243" s="3" t="s">
        <v>600</v>
      </c>
      <c r="E1243" s="18">
        <v>39907</v>
      </c>
      <c r="F1243" s="3" t="s">
        <v>111</v>
      </c>
      <c r="G1243" s="3">
        <v>3</v>
      </c>
      <c r="H1243" s="3">
        <v>3</v>
      </c>
      <c r="I1243" s="3">
        <v>3</v>
      </c>
      <c r="J1243" s="3"/>
      <c r="K1243" s="3"/>
      <c r="L1243" s="3"/>
      <c r="M1243" s="3">
        <v>4</v>
      </c>
      <c r="N1243" s="32">
        <v>43177</v>
      </c>
      <c r="O1243" s="16">
        <f t="shared" si="60"/>
        <v>9</v>
      </c>
      <c r="P1243" s="17">
        <f>COUNTIF($X:$X,X1243)</f>
        <v>15</v>
      </c>
      <c r="Q1243" s="17">
        <f>VLOOKUP("M"&amp;TEXT(G1243,"0"),Punten!$A$1:$D$40,4,FALSE)</f>
        <v>6</v>
      </c>
      <c r="R1243" s="17">
        <f>VLOOKUP("M"&amp;TEXT(H1243,"0"),Punten!$A$1:$D$40,4,FALSE)</f>
        <v>6</v>
      </c>
      <c r="S1243" s="17">
        <f>VLOOKUP("M"&amp;TEXT(I1243,"0"),Punten!$A$1:$D$40,4,FALSE)</f>
        <v>6</v>
      </c>
      <c r="T1243" s="17">
        <f>VLOOKUP("K"&amp;TEXT(K1243,"0"),Punten!$A$1:$D$40,4,FALSE)</f>
        <v>0</v>
      </c>
      <c r="U1243" s="17">
        <f>VLOOKUP("H"&amp;TEXT(L1243,"0"),Punten!$A$1:$D$49,4,FALSE)</f>
        <v>0</v>
      </c>
      <c r="V1243" s="17">
        <f>VLOOKUP("F"&amp;TEXT(M1243,"0"),Punten!$A$1:$D$39,4,FALSE)</f>
        <v>20</v>
      </c>
      <c r="W1243" s="17">
        <f t="shared" si="61"/>
        <v>38</v>
      </c>
      <c r="X1243" s="17" t="str">
        <f t="shared" si="62"/>
        <v>43177G09</v>
      </c>
      <c r="Y1243" s="17" t="str">
        <f>VLOOKUP(A1243,'Klasse omschrijving'!$A$1:$B$44,2,FALSE)</f>
        <v>Girls 9/10 jaar</v>
      </c>
    </row>
    <row r="1244" spans="1:25" ht="14.4" x14ac:dyDescent="0.3">
      <c r="A1244" s="3" t="s">
        <v>53</v>
      </c>
      <c r="B1244" s="3">
        <v>43238</v>
      </c>
      <c r="C1244" s="3" t="s">
        <v>67</v>
      </c>
      <c r="D1244" s="3" t="s">
        <v>1125</v>
      </c>
      <c r="E1244" s="18">
        <v>39992</v>
      </c>
      <c r="F1244" s="3" t="s">
        <v>161</v>
      </c>
      <c r="G1244" s="3">
        <v>3</v>
      </c>
      <c r="H1244" s="3">
        <v>5</v>
      </c>
      <c r="I1244" s="3">
        <v>3</v>
      </c>
      <c r="J1244" s="3"/>
      <c r="K1244" s="3"/>
      <c r="L1244" s="3"/>
      <c r="M1244" s="3">
        <v>5</v>
      </c>
      <c r="N1244" s="32">
        <v>43177</v>
      </c>
      <c r="O1244" s="16">
        <f t="shared" si="60"/>
        <v>11</v>
      </c>
      <c r="P1244" s="17">
        <f>COUNTIF($X:$X,X1244)</f>
        <v>15</v>
      </c>
      <c r="Q1244" s="17">
        <f>VLOOKUP("M"&amp;TEXT(G1244,"0"),Punten!$A$1:$D$40,4,FALSE)</f>
        <v>6</v>
      </c>
      <c r="R1244" s="17">
        <f>VLOOKUP("M"&amp;TEXT(H1244,"0"),Punten!$A$1:$D$40,4,FALSE)</f>
        <v>4</v>
      </c>
      <c r="S1244" s="17">
        <f>VLOOKUP("M"&amp;TEXT(I1244,"0"),Punten!$A$1:$D$40,4,FALSE)</f>
        <v>6</v>
      </c>
      <c r="T1244" s="17">
        <f>VLOOKUP("K"&amp;TEXT(K1244,"0"),Punten!$A$1:$D$40,4,FALSE)</f>
        <v>0</v>
      </c>
      <c r="U1244" s="17">
        <f>VLOOKUP("H"&amp;TEXT(L1244,"0"),Punten!$A$1:$D$49,4,FALSE)</f>
        <v>0</v>
      </c>
      <c r="V1244" s="17">
        <f>VLOOKUP("F"&amp;TEXT(M1244,"0"),Punten!$A$1:$D$39,4,FALSE)</f>
        <v>17</v>
      </c>
      <c r="W1244" s="17">
        <f t="shared" si="61"/>
        <v>33</v>
      </c>
      <c r="X1244" s="17" t="str">
        <f t="shared" si="62"/>
        <v>43177G09</v>
      </c>
      <c r="Y1244" s="17" t="str">
        <f>VLOOKUP(A1244,'Klasse omschrijving'!$A$1:$B$44,2,FALSE)</f>
        <v>Girls 9/10 jaar</v>
      </c>
    </row>
    <row r="1245" spans="1:25" ht="14.4" x14ac:dyDescent="0.3">
      <c r="A1245" s="3" t="s">
        <v>53</v>
      </c>
      <c r="B1245" s="3">
        <v>49489</v>
      </c>
      <c r="C1245" s="3" t="s">
        <v>176</v>
      </c>
      <c r="D1245" s="3" t="s">
        <v>608</v>
      </c>
      <c r="E1245" s="18">
        <v>39641</v>
      </c>
      <c r="F1245" s="3" t="s">
        <v>71</v>
      </c>
      <c r="G1245" s="3">
        <v>4</v>
      </c>
      <c r="H1245" s="3">
        <v>4</v>
      </c>
      <c r="I1245" s="3">
        <v>4</v>
      </c>
      <c r="J1245" s="3"/>
      <c r="K1245" s="3"/>
      <c r="L1245" s="3"/>
      <c r="M1245" s="3">
        <v>6</v>
      </c>
      <c r="N1245" s="32">
        <v>43177</v>
      </c>
      <c r="O1245" s="16">
        <f t="shared" si="60"/>
        <v>12</v>
      </c>
      <c r="P1245" s="17">
        <f>COUNTIF($X:$X,X1245)</f>
        <v>15</v>
      </c>
      <c r="Q1245" s="17">
        <f>VLOOKUP("M"&amp;TEXT(G1245,"0"),Punten!$A$1:$D$40,4,FALSE)</f>
        <v>5</v>
      </c>
      <c r="R1245" s="17">
        <f>VLOOKUP("M"&amp;TEXT(H1245,"0"),Punten!$A$1:$D$40,4,FALSE)</f>
        <v>5</v>
      </c>
      <c r="S1245" s="17">
        <f>VLOOKUP("M"&amp;TEXT(I1245,"0"),Punten!$A$1:$D$40,4,FALSE)</f>
        <v>5</v>
      </c>
      <c r="T1245" s="17">
        <f>VLOOKUP("K"&amp;TEXT(K1245,"0"),Punten!$A$1:$D$40,4,FALSE)</f>
        <v>0</v>
      </c>
      <c r="U1245" s="17">
        <f>VLOOKUP("H"&amp;TEXT(L1245,"0"),Punten!$A$1:$D$49,4,FALSE)</f>
        <v>0</v>
      </c>
      <c r="V1245" s="17">
        <f>VLOOKUP("F"&amp;TEXT(M1245,"0"),Punten!$A$1:$D$39,4,FALSE)</f>
        <v>15</v>
      </c>
      <c r="W1245" s="17">
        <f t="shared" si="61"/>
        <v>30</v>
      </c>
      <c r="X1245" s="17" t="str">
        <f t="shared" si="62"/>
        <v>43177G09</v>
      </c>
      <c r="Y1245" s="17" t="str">
        <f>VLOOKUP(A1245,'Klasse omschrijving'!$A$1:$B$44,2,FALSE)</f>
        <v>Girls 9/10 jaar</v>
      </c>
    </row>
    <row r="1246" spans="1:25" ht="14.4" x14ac:dyDescent="0.3">
      <c r="A1246" s="3" t="s">
        <v>53</v>
      </c>
      <c r="B1246" s="3">
        <v>48918</v>
      </c>
      <c r="C1246" s="3" t="s">
        <v>93</v>
      </c>
      <c r="D1246" s="3" t="s">
        <v>736</v>
      </c>
      <c r="E1246" s="18">
        <v>39482</v>
      </c>
      <c r="F1246" s="3" t="s">
        <v>106</v>
      </c>
      <c r="G1246" s="3">
        <v>1</v>
      </c>
      <c r="H1246" s="3">
        <v>1</v>
      </c>
      <c r="I1246" s="3">
        <v>1</v>
      </c>
      <c r="J1246" s="3"/>
      <c r="K1246" s="3"/>
      <c r="L1246" s="3"/>
      <c r="M1246" s="3">
        <v>7</v>
      </c>
      <c r="N1246" s="32">
        <v>43177</v>
      </c>
      <c r="O1246" s="16">
        <f t="shared" ref="O1246:O1309" si="63">G1246+H1246+I1246</f>
        <v>3</v>
      </c>
      <c r="P1246" s="17">
        <f>COUNTIF($X:$X,X1246)</f>
        <v>15</v>
      </c>
      <c r="Q1246" s="17">
        <f>VLOOKUP("M"&amp;TEXT(G1246,"0"),Punten!$A$1:$D$40,4,FALSE)</f>
        <v>8</v>
      </c>
      <c r="R1246" s="17">
        <f>VLOOKUP("M"&amp;TEXT(H1246,"0"),Punten!$A$1:$D$40,4,FALSE)</f>
        <v>8</v>
      </c>
      <c r="S1246" s="17">
        <f>VLOOKUP("M"&amp;TEXT(I1246,"0"),Punten!$A$1:$D$40,4,FALSE)</f>
        <v>8</v>
      </c>
      <c r="T1246" s="17">
        <f>VLOOKUP("K"&amp;TEXT(K1246,"0"),Punten!$A$1:$D$40,4,FALSE)</f>
        <v>0</v>
      </c>
      <c r="U1246" s="17">
        <f>VLOOKUP("H"&amp;TEXT(L1246,"0"),Punten!$A$1:$D$49,4,FALSE)</f>
        <v>0</v>
      </c>
      <c r="V1246" s="17">
        <f>VLOOKUP("F"&amp;TEXT(M1246,"0"),Punten!$A$1:$D$39,4,FALSE)</f>
        <v>13</v>
      </c>
      <c r="W1246" s="17">
        <f t="shared" si="61"/>
        <v>37</v>
      </c>
      <c r="X1246" s="17" t="str">
        <f t="shared" si="62"/>
        <v>43177G09</v>
      </c>
      <c r="Y1246" s="17" t="str">
        <f>VLOOKUP(A1246,'Klasse omschrijving'!$A$1:$B$44,2,FALSE)</f>
        <v>Girls 9/10 jaar</v>
      </c>
    </row>
    <row r="1247" spans="1:25" ht="14.4" x14ac:dyDescent="0.3">
      <c r="A1247" s="3" t="s">
        <v>53</v>
      </c>
      <c r="B1247" s="3">
        <v>46385</v>
      </c>
      <c r="C1247" s="3" t="s">
        <v>177</v>
      </c>
      <c r="D1247" s="3" t="s">
        <v>606</v>
      </c>
      <c r="E1247" s="18">
        <v>39580</v>
      </c>
      <c r="F1247" s="3" t="s">
        <v>86</v>
      </c>
      <c r="G1247" s="3">
        <v>2</v>
      </c>
      <c r="H1247" s="3">
        <v>2</v>
      </c>
      <c r="I1247" s="3">
        <v>2</v>
      </c>
      <c r="J1247" s="3"/>
      <c r="K1247" s="3"/>
      <c r="L1247" s="3"/>
      <c r="M1247" s="3">
        <v>8</v>
      </c>
      <c r="N1247" s="32">
        <v>43177</v>
      </c>
      <c r="O1247" s="16">
        <f t="shared" si="63"/>
        <v>6</v>
      </c>
      <c r="P1247" s="17">
        <f>COUNTIF($X:$X,X1247)</f>
        <v>15</v>
      </c>
      <c r="Q1247" s="17">
        <f>VLOOKUP("M"&amp;TEXT(G1247,"0"),Punten!$A$1:$D$40,4,FALSE)</f>
        <v>7</v>
      </c>
      <c r="R1247" s="17">
        <f>VLOOKUP("M"&amp;TEXT(H1247,"0"),Punten!$A$1:$D$40,4,FALSE)</f>
        <v>7</v>
      </c>
      <c r="S1247" s="17">
        <f>VLOOKUP("M"&amp;TEXT(I1247,"0"),Punten!$A$1:$D$40,4,FALSE)</f>
        <v>7</v>
      </c>
      <c r="T1247" s="17">
        <f>VLOOKUP("K"&amp;TEXT(K1247,"0"),Punten!$A$1:$D$40,4,FALSE)</f>
        <v>0</v>
      </c>
      <c r="U1247" s="17">
        <f>VLOOKUP("H"&amp;TEXT(L1247,"0"),Punten!$A$1:$D$49,4,FALSE)</f>
        <v>0</v>
      </c>
      <c r="V1247" s="17">
        <f>VLOOKUP("F"&amp;TEXT(M1247,"0"),Punten!$A$1:$D$39,4,FALSE)</f>
        <v>11</v>
      </c>
      <c r="W1247" s="17">
        <f t="shared" si="61"/>
        <v>32</v>
      </c>
      <c r="X1247" s="17" t="str">
        <f t="shared" si="62"/>
        <v>43177G09</v>
      </c>
      <c r="Y1247" s="17" t="str">
        <f>VLOOKUP(A1247,'Klasse omschrijving'!$A$1:$B$44,2,FALSE)</f>
        <v>Girls 9/10 jaar</v>
      </c>
    </row>
    <row r="1248" spans="1:25" ht="14.4" x14ac:dyDescent="0.3">
      <c r="A1248" s="3" t="s">
        <v>53</v>
      </c>
      <c r="B1248" s="3">
        <v>45310</v>
      </c>
      <c r="C1248" s="3" t="s">
        <v>90</v>
      </c>
      <c r="D1248" s="3" t="s">
        <v>1205</v>
      </c>
      <c r="E1248" s="18">
        <v>39897</v>
      </c>
      <c r="F1248" s="3" t="s">
        <v>94</v>
      </c>
      <c r="G1248" s="3">
        <v>6</v>
      </c>
      <c r="H1248" s="3">
        <v>3</v>
      </c>
      <c r="I1248" s="3">
        <v>5</v>
      </c>
      <c r="J1248" s="3"/>
      <c r="K1248" s="3"/>
      <c r="L1248" s="3"/>
      <c r="M1248" s="3"/>
      <c r="N1248" s="32">
        <v>43177</v>
      </c>
      <c r="O1248" s="16">
        <f t="shared" si="63"/>
        <v>14</v>
      </c>
      <c r="P1248" s="17">
        <f>COUNTIF($X:$X,X1248)</f>
        <v>15</v>
      </c>
      <c r="Q1248" s="17">
        <f>VLOOKUP("M"&amp;TEXT(G1248,"0"),Punten!$A$1:$D$40,4,FALSE)</f>
        <v>3</v>
      </c>
      <c r="R1248" s="17">
        <f>VLOOKUP("M"&amp;TEXT(H1248,"0"),Punten!$A$1:$D$40,4,FALSE)</f>
        <v>6</v>
      </c>
      <c r="S1248" s="17">
        <f>VLOOKUP("M"&amp;TEXT(I1248,"0"),Punten!$A$1:$D$40,4,FALSE)</f>
        <v>4</v>
      </c>
      <c r="T1248" s="17">
        <f>VLOOKUP("K"&amp;TEXT(K1248,"0"),Punten!$A$1:$D$40,4,FALSE)</f>
        <v>0</v>
      </c>
      <c r="U1248" s="17">
        <f>VLOOKUP("H"&amp;TEXT(L1248,"0"),Punten!$A$1:$D$49,4,FALSE)</f>
        <v>0</v>
      </c>
      <c r="V1248" s="17">
        <f>VLOOKUP("F"&amp;TEXT(M1248,"0"),Punten!$A$1:$D$39,4,FALSE)</f>
        <v>0</v>
      </c>
      <c r="W1248" s="17">
        <f t="shared" si="61"/>
        <v>13</v>
      </c>
      <c r="X1248" s="17" t="str">
        <f t="shared" si="62"/>
        <v>43177G09</v>
      </c>
      <c r="Y1248" s="17" t="str">
        <f>VLOOKUP(A1248,'Klasse omschrijving'!$A$1:$B$44,2,FALSE)</f>
        <v>Girls 9/10 jaar</v>
      </c>
    </row>
    <row r="1249" spans="1:25" ht="14.4" x14ac:dyDescent="0.3">
      <c r="A1249" s="3" t="s">
        <v>53</v>
      </c>
      <c r="B1249" s="3">
        <v>42131</v>
      </c>
      <c r="C1249" s="3" t="s">
        <v>81</v>
      </c>
      <c r="D1249" s="3" t="s">
        <v>734</v>
      </c>
      <c r="E1249" s="18">
        <v>39820</v>
      </c>
      <c r="F1249" s="3" t="s">
        <v>71</v>
      </c>
      <c r="G1249" s="3">
        <v>5</v>
      </c>
      <c r="H1249" s="3">
        <v>5</v>
      </c>
      <c r="I1249" s="3">
        <v>5</v>
      </c>
      <c r="J1249" s="3"/>
      <c r="K1249" s="3"/>
      <c r="L1249" s="3"/>
      <c r="M1249" s="3"/>
      <c r="N1249" s="32">
        <v>43177</v>
      </c>
      <c r="O1249" s="16">
        <f t="shared" si="63"/>
        <v>15</v>
      </c>
      <c r="P1249" s="17">
        <f>COUNTIF($X:$X,X1249)</f>
        <v>15</v>
      </c>
      <c r="Q1249" s="17">
        <f>VLOOKUP("M"&amp;TEXT(G1249,"0"),Punten!$A$1:$D$40,4,FALSE)</f>
        <v>4</v>
      </c>
      <c r="R1249" s="17">
        <f>VLOOKUP("M"&amp;TEXT(H1249,"0"),Punten!$A$1:$D$40,4,FALSE)</f>
        <v>4</v>
      </c>
      <c r="S1249" s="17">
        <f>VLOOKUP("M"&amp;TEXT(I1249,"0"),Punten!$A$1:$D$40,4,FALSE)</f>
        <v>4</v>
      </c>
      <c r="T1249" s="17">
        <f>VLOOKUP("K"&amp;TEXT(K1249,"0"),Punten!$A$1:$D$40,4,FALSE)</f>
        <v>0</v>
      </c>
      <c r="U1249" s="17">
        <f>VLOOKUP("H"&amp;TEXT(L1249,"0"),Punten!$A$1:$D$49,4,FALSE)</f>
        <v>0</v>
      </c>
      <c r="V1249" s="17">
        <f>VLOOKUP("F"&amp;TEXT(M1249,"0"),Punten!$A$1:$D$39,4,FALSE)</f>
        <v>0</v>
      </c>
      <c r="W1249" s="17">
        <f t="shared" si="61"/>
        <v>12</v>
      </c>
      <c r="X1249" s="17" t="str">
        <f t="shared" si="62"/>
        <v>43177G09</v>
      </c>
      <c r="Y1249" s="17" t="str">
        <f>VLOOKUP(A1249,'Klasse omschrijving'!$A$1:$B$44,2,FALSE)</f>
        <v>Girls 9/10 jaar</v>
      </c>
    </row>
    <row r="1250" spans="1:25" ht="14.4" x14ac:dyDescent="0.3">
      <c r="A1250" s="3" t="s">
        <v>53</v>
      </c>
      <c r="B1250" s="3">
        <v>45022</v>
      </c>
      <c r="C1250" s="3" t="s">
        <v>91</v>
      </c>
      <c r="D1250" s="3" t="s">
        <v>851</v>
      </c>
      <c r="E1250" s="18">
        <v>40062</v>
      </c>
      <c r="F1250" s="3" t="s">
        <v>75</v>
      </c>
      <c r="G1250" s="3">
        <v>5</v>
      </c>
      <c r="H1250" s="3">
        <v>6</v>
      </c>
      <c r="I1250" s="3">
        <v>6</v>
      </c>
      <c r="J1250" s="3"/>
      <c r="K1250" s="3"/>
      <c r="L1250" s="3"/>
      <c r="M1250" s="3"/>
      <c r="N1250" s="32">
        <v>43177</v>
      </c>
      <c r="O1250" s="16">
        <f t="shared" si="63"/>
        <v>17</v>
      </c>
      <c r="P1250" s="17">
        <f>COUNTIF($X:$X,X1250)</f>
        <v>15</v>
      </c>
      <c r="Q1250" s="17">
        <f>VLOOKUP("M"&amp;TEXT(G1250,"0"),Punten!$A$1:$D$40,4,FALSE)</f>
        <v>4</v>
      </c>
      <c r="R1250" s="17">
        <f>VLOOKUP("M"&amp;TEXT(H1250,"0"),Punten!$A$1:$D$40,4,FALSE)</f>
        <v>3</v>
      </c>
      <c r="S1250" s="17">
        <f>VLOOKUP("M"&amp;TEXT(I1250,"0"),Punten!$A$1:$D$40,4,FALSE)</f>
        <v>3</v>
      </c>
      <c r="T1250" s="17">
        <f>VLOOKUP("K"&amp;TEXT(K1250,"0"),Punten!$A$1:$D$40,4,FALSE)</f>
        <v>0</v>
      </c>
      <c r="U1250" s="17">
        <f>VLOOKUP("H"&amp;TEXT(L1250,"0"),Punten!$A$1:$D$49,4,FALSE)</f>
        <v>0</v>
      </c>
      <c r="V1250" s="17">
        <f>VLOOKUP("F"&amp;TEXT(M1250,"0"),Punten!$A$1:$D$39,4,FALSE)</f>
        <v>0</v>
      </c>
      <c r="W1250" s="17">
        <f t="shared" si="61"/>
        <v>10</v>
      </c>
      <c r="X1250" s="17" t="str">
        <f t="shared" si="62"/>
        <v>43177G09</v>
      </c>
      <c r="Y1250" s="17" t="str">
        <f>VLOOKUP(A1250,'Klasse omschrijving'!$A$1:$B$44,2,FALSE)</f>
        <v>Girls 9/10 jaar</v>
      </c>
    </row>
    <row r="1251" spans="1:25" ht="14.4" x14ac:dyDescent="0.3">
      <c r="A1251" s="3" t="s">
        <v>53</v>
      </c>
      <c r="B1251" s="3">
        <v>44770</v>
      </c>
      <c r="C1251" s="3" t="s">
        <v>126</v>
      </c>
      <c r="D1251" s="3" t="s">
        <v>1126</v>
      </c>
      <c r="E1251" s="18">
        <v>39468</v>
      </c>
      <c r="F1251" s="3" t="s">
        <v>71</v>
      </c>
      <c r="G1251" s="3">
        <v>7</v>
      </c>
      <c r="H1251" s="3">
        <v>6</v>
      </c>
      <c r="I1251" s="3">
        <v>6</v>
      </c>
      <c r="J1251" s="3"/>
      <c r="K1251" s="3"/>
      <c r="L1251" s="3"/>
      <c r="M1251" s="3"/>
      <c r="N1251" s="32">
        <v>43177</v>
      </c>
      <c r="O1251" s="16">
        <f t="shared" si="63"/>
        <v>19</v>
      </c>
      <c r="P1251" s="17">
        <f>COUNTIF($X:$X,X1251)</f>
        <v>15</v>
      </c>
      <c r="Q1251" s="17">
        <f>VLOOKUP("M"&amp;TEXT(G1251,"0"),Punten!$A$1:$D$40,4,FALSE)</f>
        <v>2</v>
      </c>
      <c r="R1251" s="17">
        <f>VLOOKUP("M"&amp;TEXT(H1251,"0"),Punten!$A$1:$D$40,4,FALSE)</f>
        <v>3</v>
      </c>
      <c r="S1251" s="17">
        <f>VLOOKUP("M"&amp;TEXT(I1251,"0"),Punten!$A$1:$D$40,4,FALSE)</f>
        <v>3</v>
      </c>
      <c r="T1251" s="17">
        <f>VLOOKUP("K"&amp;TEXT(K1251,"0"),Punten!$A$1:$D$40,4,FALSE)</f>
        <v>0</v>
      </c>
      <c r="U1251" s="17">
        <f>VLOOKUP("H"&amp;TEXT(L1251,"0"),Punten!$A$1:$D$49,4,FALSE)</f>
        <v>0</v>
      </c>
      <c r="V1251" s="17">
        <f>VLOOKUP("F"&amp;TEXT(M1251,"0"),Punten!$A$1:$D$39,4,FALSE)</f>
        <v>0</v>
      </c>
      <c r="W1251" s="17">
        <f t="shared" si="61"/>
        <v>8</v>
      </c>
      <c r="X1251" s="17" t="str">
        <f t="shared" si="62"/>
        <v>43177G09</v>
      </c>
      <c r="Y1251" s="17" t="str">
        <f>VLOOKUP(A1251,'Klasse omschrijving'!$A$1:$B$44,2,FALSE)</f>
        <v>Girls 9/10 jaar</v>
      </c>
    </row>
    <row r="1252" spans="1:25" ht="14.4" x14ac:dyDescent="0.3">
      <c r="A1252" s="3" t="s">
        <v>53</v>
      </c>
      <c r="B1252" s="3">
        <v>47846</v>
      </c>
      <c r="C1252" s="3" t="s">
        <v>87</v>
      </c>
      <c r="D1252" s="3" t="s">
        <v>609</v>
      </c>
      <c r="E1252" s="18">
        <v>39471</v>
      </c>
      <c r="F1252" s="3" t="s">
        <v>71</v>
      </c>
      <c r="G1252" s="3">
        <v>6</v>
      </c>
      <c r="H1252" s="3">
        <v>7</v>
      </c>
      <c r="I1252" s="3">
        <v>7</v>
      </c>
      <c r="J1252" s="3"/>
      <c r="K1252" s="3"/>
      <c r="L1252" s="3"/>
      <c r="M1252" s="3"/>
      <c r="N1252" s="32">
        <v>43177</v>
      </c>
      <c r="O1252" s="16">
        <f t="shared" si="63"/>
        <v>20</v>
      </c>
      <c r="P1252" s="17">
        <f>COUNTIF($X:$X,X1252)</f>
        <v>15</v>
      </c>
      <c r="Q1252" s="17">
        <f>VLOOKUP("M"&amp;TEXT(G1252,"0"),Punten!$A$1:$D$40,4,FALSE)</f>
        <v>3</v>
      </c>
      <c r="R1252" s="17">
        <f>VLOOKUP("M"&amp;TEXT(H1252,"0"),Punten!$A$1:$D$40,4,FALSE)</f>
        <v>2</v>
      </c>
      <c r="S1252" s="17">
        <f>VLOOKUP("M"&amp;TEXT(I1252,"0"),Punten!$A$1:$D$40,4,FALSE)</f>
        <v>2</v>
      </c>
      <c r="T1252" s="17">
        <f>VLOOKUP("K"&amp;TEXT(K1252,"0"),Punten!$A$1:$D$40,4,FALSE)</f>
        <v>0</v>
      </c>
      <c r="U1252" s="17">
        <f>VLOOKUP("H"&amp;TEXT(L1252,"0"),Punten!$A$1:$D$49,4,FALSE)</f>
        <v>0</v>
      </c>
      <c r="V1252" s="17">
        <f>VLOOKUP("F"&amp;TEXT(M1252,"0"),Punten!$A$1:$D$39,4,FALSE)</f>
        <v>0</v>
      </c>
      <c r="W1252" s="17">
        <f t="shared" si="61"/>
        <v>7</v>
      </c>
      <c r="X1252" s="17" t="str">
        <f t="shared" si="62"/>
        <v>43177G09</v>
      </c>
      <c r="Y1252" s="17" t="str">
        <f>VLOOKUP(A1252,'Klasse omschrijving'!$A$1:$B$44,2,FALSE)</f>
        <v>Girls 9/10 jaar</v>
      </c>
    </row>
    <row r="1253" spans="1:25" ht="14.4" x14ac:dyDescent="0.3">
      <c r="A1253" s="3" t="s">
        <v>53</v>
      </c>
      <c r="B1253" s="3">
        <v>42008</v>
      </c>
      <c r="C1253" s="3" t="s">
        <v>357</v>
      </c>
      <c r="D1253" s="3" t="s">
        <v>1127</v>
      </c>
      <c r="E1253" s="18">
        <v>39624</v>
      </c>
      <c r="F1253" s="3" t="s">
        <v>66</v>
      </c>
      <c r="G1253" s="3">
        <v>8</v>
      </c>
      <c r="H1253" s="3">
        <v>7</v>
      </c>
      <c r="I1253" s="3">
        <v>7</v>
      </c>
      <c r="J1253" s="3"/>
      <c r="K1253" s="3"/>
      <c r="L1253" s="3"/>
      <c r="M1253" s="3"/>
      <c r="N1253" s="32">
        <v>43177</v>
      </c>
      <c r="O1253" s="16">
        <f t="shared" si="63"/>
        <v>22</v>
      </c>
      <c r="P1253" s="17">
        <f>COUNTIF($X:$X,X1253)</f>
        <v>15</v>
      </c>
      <c r="Q1253" s="17">
        <f>VLOOKUP("M"&amp;TEXT(G1253,"0"),Punten!$A$1:$D$40,4,FALSE)</f>
        <v>1</v>
      </c>
      <c r="R1253" s="17">
        <f>VLOOKUP("M"&amp;TEXT(H1253,"0"),Punten!$A$1:$D$40,4,FALSE)</f>
        <v>2</v>
      </c>
      <c r="S1253" s="17">
        <f>VLOOKUP("M"&amp;TEXT(I1253,"0"),Punten!$A$1:$D$40,4,FALSE)</f>
        <v>2</v>
      </c>
      <c r="T1253" s="17">
        <f>VLOOKUP("K"&amp;TEXT(K1253,"0"),Punten!$A$1:$D$40,4,FALSE)</f>
        <v>0</v>
      </c>
      <c r="U1253" s="17">
        <f>VLOOKUP("H"&amp;TEXT(L1253,"0"),Punten!$A$1:$D$49,4,FALSE)</f>
        <v>0</v>
      </c>
      <c r="V1253" s="17">
        <f>VLOOKUP("F"&amp;TEXT(M1253,"0"),Punten!$A$1:$D$39,4,FALSE)</f>
        <v>0</v>
      </c>
      <c r="W1253" s="17">
        <f t="shared" si="61"/>
        <v>5</v>
      </c>
      <c r="X1253" s="17" t="str">
        <f t="shared" si="62"/>
        <v>43177G09</v>
      </c>
      <c r="Y1253" s="17" t="str">
        <f>VLOOKUP(A1253,'Klasse omschrijving'!$A$1:$B$44,2,FALSE)</f>
        <v>Girls 9/10 jaar</v>
      </c>
    </row>
    <row r="1254" spans="1:25" ht="14.4" x14ac:dyDescent="0.3">
      <c r="A1254" s="3" t="s">
        <v>53</v>
      </c>
      <c r="B1254" s="3">
        <v>43237</v>
      </c>
      <c r="C1254" s="3" t="s">
        <v>65</v>
      </c>
      <c r="D1254" s="3" t="s">
        <v>1128</v>
      </c>
      <c r="E1254" s="18">
        <v>39450</v>
      </c>
      <c r="F1254" s="3" t="s">
        <v>161</v>
      </c>
      <c r="G1254" s="3">
        <v>7</v>
      </c>
      <c r="H1254" s="3">
        <v>8</v>
      </c>
      <c r="I1254" s="3">
        <v>8</v>
      </c>
      <c r="J1254" s="3"/>
      <c r="K1254" s="3"/>
      <c r="L1254" s="3"/>
      <c r="M1254" s="3"/>
      <c r="N1254" s="32">
        <v>43177</v>
      </c>
      <c r="O1254" s="16">
        <f t="shared" si="63"/>
        <v>23</v>
      </c>
      <c r="P1254" s="17">
        <f>COUNTIF($X:$X,X1254)</f>
        <v>15</v>
      </c>
      <c r="Q1254" s="17">
        <f>VLOOKUP("M"&amp;TEXT(G1254,"0"),Punten!$A$1:$D$40,4,FALSE)</f>
        <v>2</v>
      </c>
      <c r="R1254" s="17">
        <f>VLOOKUP("M"&amp;TEXT(H1254,"0"),Punten!$A$1:$D$40,4,FALSE)</f>
        <v>1</v>
      </c>
      <c r="S1254" s="17">
        <f>VLOOKUP("M"&amp;TEXT(I1254,"0"),Punten!$A$1:$D$40,4,FALSE)</f>
        <v>1</v>
      </c>
      <c r="T1254" s="17">
        <f>VLOOKUP("K"&amp;TEXT(K1254,"0"),Punten!$A$1:$D$40,4,FALSE)</f>
        <v>0</v>
      </c>
      <c r="U1254" s="17">
        <f>VLOOKUP("H"&amp;TEXT(L1254,"0"),Punten!$A$1:$D$49,4,FALSE)</f>
        <v>0</v>
      </c>
      <c r="V1254" s="17">
        <f>VLOOKUP("F"&amp;TEXT(M1254,"0"),Punten!$A$1:$D$39,4,FALSE)</f>
        <v>0</v>
      </c>
      <c r="W1254" s="17">
        <f t="shared" si="61"/>
        <v>4</v>
      </c>
      <c r="X1254" s="17" t="str">
        <f t="shared" si="62"/>
        <v>43177G09</v>
      </c>
      <c r="Y1254" s="17" t="str">
        <f>VLOOKUP(A1254,'Klasse omschrijving'!$A$1:$B$44,2,FALSE)</f>
        <v>Girls 9/10 jaar</v>
      </c>
    </row>
    <row r="1255" spans="1:25" ht="14.4" x14ac:dyDescent="0.3">
      <c r="A1255" s="3" t="s">
        <v>55</v>
      </c>
      <c r="B1255" s="3">
        <v>43749</v>
      </c>
      <c r="C1255" s="3" t="s">
        <v>124</v>
      </c>
      <c r="D1255" s="3" t="s">
        <v>333</v>
      </c>
      <c r="E1255" s="18">
        <v>38771</v>
      </c>
      <c r="F1255" s="3" t="s">
        <v>1040</v>
      </c>
      <c r="G1255" s="3">
        <v>1</v>
      </c>
      <c r="H1255" s="3">
        <v>1</v>
      </c>
      <c r="I1255" s="3">
        <v>1</v>
      </c>
      <c r="J1255" s="3"/>
      <c r="K1255" s="3"/>
      <c r="L1255" s="3"/>
      <c r="M1255" s="3">
        <v>1</v>
      </c>
      <c r="N1255" s="32">
        <v>43177</v>
      </c>
      <c r="O1255" s="16">
        <f t="shared" si="63"/>
        <v>3</v>
      </c>
      <c r="P1255" s="17">
        <f>COUNTIF($X:$X,X1255)</f>
        <v>15</v>
      </c>
      <c r="Q1255" s="17">
        <f>VLOOKUP("M"&amp;TEXT(G1255,"0"),Punten!$A$1:$D$40,4,FALSE)</f>
        <v>8</v>
      </c>
      <c r="R1255" s="17">
        <f>VLOOKUP("M"&amp;TEXT(H1255,"0"),Punten!$A$1:$D$40,4,FALSE)</f>
        <v>8</v>
      </c>
      <c r="S1255" s="17">
        <f>VLOOKUP("M"&amp;TEXT(I1255,"0"),Punten!$A$1:$D$40,4,FALSE)</f>
        <v>8</v>
      </c>
      <c r="T1255" s="17">
        <f>VLOOKUP("K"&amp;TEXT(K1255,"0"),Punten!$A$1:$D$40,4,FALSE)</f>
        <v>0</v>
      </c>
      <c r="U1255" s="17">
        <f>VLOOKUP("H"&amp;TEXT(L1255,"0"),Punten!$A$1:$D$49,4,FALSE)</f>
        <v>0</v>
      </c>
      <c r="V1255" s="17">
        <f>VLOOKUP("F"&amp;TEXT(M1255,"0"),Punten!$A$1:$D$39,4,FALSE)</f>
        <v>50</v>
      </c>
      <c r="W1255" s="17">
        <f t="shared" si="61"/>
        <v>74</v>
      </c>
      <c r="X1255" s="17" t="str">
        <f t="shared" si="62"/>
        <v>43177G11</v>
      </c>
      <c r="Y1255" s="17" t="str">
        <f>VLOOKUP(A1255,'Klasse omschrijving'!$A$1:$B$44,2,FALSE)</f>
        <v>Girls 11/12 jaar</v>
      </c>
    </row>
    <row r="1256" spans="1:25" ht="14.4" x14ac:dyDescent="0.3">
      <c r="A1256" s="3" t="s">
        <v>55</v>
      </c>
      <c r="B1256" s="3">
        <v>46962</v>
      </c>
      <c r="C1256" s="3" t="s">
        <v>87</v>
      </c>
      <c r="D1256" s="3" t="s">
        <v>1130</v>
      </c>
      <c r="E1256" s="18">
        <v>38726</v>
      </c>
      <c r="F1256" s="3" t="s">
        <v>206</v>
      </c>
      <c r="G1256" s="3">
        <v>1</v>
      </c>
      <c r="H1256" s="3">
        <v>1</v>
      </c>
      <c r="I1256" s="3">
        <v>1</v>
      </c>
      <c r="J1256" s="3"/>
      <c r="K1256" s="3"/>
      <c r="L1256" s="3"/>
      <c r="M1256" s="3">
        <v>2</v>
      </c>
      <c r="N1256" s="32">
        <v>43177</v>
      </c>
      <c r="O1256" s="16">
        <f t="shared" si="63"/>
        <v>3</v>
      </c>
      <c r="P1256" s="17">
        <f>COUNTIF($X:$X,X1256)</f>
        <v>15</v>
      </c>
      <c r="Q1256" s="17">
        <f>VLOOKUP("M"&amp;TEXT(G1256,"0"),Punten!$A$1:$D$40,4,FALSE)</f>
        <v>8</v>
      </c>
      <c r="R1256" s="17">
        <f>VLOOKUP("M"&amp;TEXT(H1256,"0"),Punten!$A$1:$D$40,4,FALSE)</f>
        <v>8</v>
      </c>
      <c r="S1256" s="17">
        <f>VLOOKUP("M"&amp;TEXT(I1256,"0"),Punten!$A$1:$D$40,4,FALSE)</f>
        <v>8</v>
      </c>
      <c r="T1256" s="17">
        <f>VLOOKUP("K"&amp;TEXT(K1256,"0"),Punten!$A$1:$D$40,4,FALSE)</f>
        <v>0</v>
      </c>
      <c r="U1256" s="17">
        <f>VLOOKUP("H"&amp;TEXT(L1256,"0"),Punten!$A$1:$D$49,4,FALSE)</f>
        <v>0</v>
      </c>
      <c r="V1256" s="17">
        <f>VLOOKUP("F"&amp;TEXT(M1256,"0"),Punten!$A$1:$D$39,4,FALSE)</f>
        <v>30</v>
      </c>
      <c r="W1256" s="17">
        <f t="shared" si="61"/>
        <v>54</v>
      </c>
      <c r="X1256" s="17" t="str">
        <f t="shared" si="62"/>
        <v>43177G11</v>
      </c>
      <c r="Y1256" s="17" t="str">
        <f>VLOOKUP(A1256,'Klasse omschrijving'!$A$1:$B$44,2,FALSE)</f>
        <v>Girls 11/12 jaar</v>
      </c>
    </row>
    <row r="1257" spans="1:25" ht="14.4" x14ac:dyDescent="0.3">
      <c r="A1257" s="3" t="s">
        <v>55</v>
      </c>
      <c r="B1257" s="3">
        <v>46275</v>
      </c>
      <c r="C1257" s="3" t="s">
        <v>177</v>
      </c>
      <c r="D1257" s="3" t="s">
        <v>781</v>
      </c>
      <c r="E1257" s="18">
        <v>38833</v>
      </c>
      <c r="F1257" s="3" t="s">
        <v>216</v>
      </c>
      <c r="G1257" s="3">
        <v>2</v>
      </c>
      <c r="H1257" s="3">
        <v>2</v>
      </c>
      <c r="I1257" s="3">
        <v>2</v>
      </c>
      <c r="J1257" s="3"/>
      <c r="K1257" s="3"/>
      <c r="L1257" s="3"/>
      <c r="M1257" s="3">
        <v>3</v>
      </c>
      <c r="N1257" s="32">
        <v>43177</v>
      </c>
      <c r="O1257" s="16">
        <f t="shared" si="63"/>
        <v>6</v>
      </c>
      <c r="P1257" s="17">
        <f>COUNTIF($X:$X,X1257)</f>
        <v>15</v>
      </c>
      <c r="Q1257" s="17">
        <f>VLOOKUP("M"&amp;TEXT(G1257,"0"),Punten!$A$1:$D$40,4,FALSE)</f>
        <v>7</v>
      </c>
      <c r="R1257" s="17">
        <f>VLOOKUP("M"&amp;TEXT(H1257,"0"),Punten!$A$1:$D$40,4,FALSE)</f>
        <v>7</v>
      </c>
      <c r="S1257" s="17">
        <f>VLOOKUP("M"&amp;TEXT(I1257,"0"),Punten!$A$1:$D$40,4,FALSE)</f>
        <v>7</v>
      </c>
      <c r="T1257" s="17">
        <f>VLOOKUP("K"&amp;TEXT(K1257,"0"),Punten!$A$1:$D$40,4,FALSE)</f>
        <v>0</v>
      </c>
      <c r="U1257" s="17">
        <f>VLOOKUP("H"&amp;TEXT(L1257,"0"),Punten!$A$1:$D$49,4,FALSE)</f>
        <v>0</v>
      </c>
      <c r="V1257" s="17">
        <f>VLOOKUP("F"&amp;TEXT(M1257,"0"),Punten!$A$1:$D$39,4,FALSE)</f>
        <v>25</v>
      </c>
      <c r="W1257" s="17">
        <f t="shared" si="61"/>
        <v>46</v>
      </c>
      <c r="X1257" s="17" t="str">
        <f t="shared" si="62"/>
        <v>43177G11</v>
      </c>
      <c r="Y1257" s="17" t="str">
        <f>VLOOKUP(A1257,'Klasse omschrijving'!$A$1:$B$44,2,FALSE)</f>
        <v>Girls 11/12 jaar</v>
      </c>
    </row>
    <row r="1258" spans="1:25" ht="14.4" x14ac:dyDescent="0.3">
      <c r="A1258" s="3" t="s">
        <v>55</v>
      </c>
      <c r="B1258" s="3">
        <v>42553</v>
      </c>
      <c r="C1258" s="3" t="s">
        <v>238</v>
      </c>
      <c r="D1258" s="3" t="s">
        <v>613</v>
      </c>
      <c r="E1258" s="18">
        <v>39094</v>
      </c>
      <c r="F1258" s="3" t="s">
        <v>1035</v>
      </c>
      <c r="G1258" s="3">
        <v>2</v>
      </c>
      <c r="H1258" s="3">
        <v>2</v>
      </c>
      <c r="I1258" s="3">
        <v>2</v>
      </c>
      <c r="J1258" s="3"/>
      <c r="K1258" s="3"/>
      <c r="L1258" s="3"/>
      <c r="M1258" s="3">
        <v>4</v>
      </c>
      <c r="N1258" s="32">
        <v>43177</v>
      </c>
      <c r="O1258" s="16">
        <f t="shared" si="63"/>
        <v>6</v>
      </c>
      <c r="P1258" s="17">
        <f>COUNTIF($X:$X,X1258)</f>
        <v>15</v>
      </c>
      <c r="Q1258" s="17">
        <f>VLOOKUP("M"&amp;TEXT(G1258,"0"),Punten!$A$1:$D$40,4,FALSE)</f>
        <v>7</v>
      </c>
      <c r="R1258" s="17">
        <f>VLOOKUP("M"&amp;TEXT(H1258,"0"),Punten!$A$1:$D$40,4,FALSE)</f>
        <v>7</v>
      </c>
      <c r="S1258" s="17">
        <f>VLOOKUP("M"&amp;TEXT(I1258,"0"),Punten!$A$1:$D$40,4,FALSE)</f>
        <v>7</v>
      </c>
      <c r="T1258" s="17">
        <f>VLOOKUP("K"&amp;TEXT(K1258,"0"),Punten!$A$1:$D$40,4,FALSE)</f>
        <v>0</v>
      </c>
      <c r="U1258" s="17">
        <f>VLOOKUP("H"&amp;TEXT(L1258,"0"),Punten!$A$1:$D$49,4,FALSE)</f>
        <v>0</v>
      </c>
      <c r="V1258" s="17">
        <f>VLOOKUP("F"&amp;TEXT(M1258,"0"),Punten!$A$1:$D$39,4,FALSE)</f>
        <v>20</v>
      </c>
      <c r="W1258" s="17">
        <f t="shared" si="61"/>
        <v>41</v>
      </c>
      <c r="X1258" s="17" t="str">
        <f t="shared" si="62"/>
        <v>43177G11</v>
      </c>
      <c r="Y1258" s="17" t="str">
        <f>VLOOKUP(A1258,'Klasse omschrijving'!$A$1:$B$44,2,FALSE)</f>
        <v>Girls 11/12 jaar</v>
      </c>
    </row>
    <row r="1259" spans="1:25" ht="14.4" x14ac:dyDescent="0.3">
      <c r="A1259" s="3" t="s">
        <v>55</v>
      </c>
      <c r="B1259" s="3">
        <v>43748</v>
      </c>
      <c r="C1259" s="3" t="s">
        <v>154</v>
      </c>
      <c r="D1259" s="3" t="s">
        <v>612</v>
      </c>
      <c r="E1259" s="18">
        <v>39435</v>
      </c>
      <c r="F1259" s="3" t="s">
        <v>1040</v>
      </c>
      <c r="G1259" s="3">
        <v>3</v>
      </c>
      <c r="H1259" s="3">
        <v>3</v>
      </c>
      <c r="I1259" s="3">
        <v>3</v>
      </c>
      <c r="J1259" s="3"/>
      <c r="K1259" s="3"/>
      <c r="L1259" s="3"/>
      <c r="M1259" s="3">
        <v>5</v>
      </c>
      <c r="N1259" s="32">
        <v>43177</v>
      </c>
      <c r="O1259" s="16">
        <f t="shared" si="63"/>
        <v>9</v>
      </c>
      <c r="P1259" s="17">
        <f>COUNTIF($X:$X,X1259)</f>
        <v>15</v>
      </c>
      <c r="Q1259" s="17">
        <f>VLOOKUP("M"&amp;TEXT(G1259,"0"),Punten!$A$1:$D$40,4,FALSE)</f>
        <v>6</v>
      </c>
      <c r="R1259" s="17">
        <f>VLOOKUP("M"&amp;TEXT(H1259,"0"),Punten!$A$1:$D$40,4,FALSE)</f>
        <v>6</v>
      </c>
      <c r="S1259" s="17">
        <f>VLOOKUP("M"&amp;TEXT(I1259,"0"),Punten!$A$1:$D$40,4,FALSE)</f>
        <v>6</v>
      </c>
      <c r="T1259" s="17">
        <f>VLOOKUP("K"&amp;TEXT(K1259,"0"),Punten!$A$1:$D$40,4,FALSE)</f>
        <v>0</v>
      </c>
      <c r="U1259" s="17">
        <f>VLOOKUP("H"&amp;TEXT(L1259,"0"),Punten!$A$1:$D$49,4,FALSE)</f>
        <v>0</v>
      </c>
      <c r="V1259" s="17">
        <f>VLOOKUP("F"&amp;TEXT(M1259,"0"),Punten!$A$1:$D$39,4,FALSE)</f>
        <v>17</v>
      </c>
      <c r="W1259" s="17">
        <f t="shared" si="61"/>
        <v>35</v>
      </c>
      <c r="X1259" s="17" t="str">
        <f t="shared" si="62"/>
        <v>43177G11</v>
      </c>
      <c r="Y1259" s="17" t="str">
        <f>VLOOKUP(A1259,'Klasse omschrijving'!$A$1:$B$44,2,FALSE)</f>
        <v>Girls 11/12 jaar</v>
      </c>
    </row>
    <row r="1260" spans="1:25" ht="14.4" x14ac:dyDescent="0.3">
      <c r="A1260" s="3" t="s">
        <v>55</v>
      </c>
      <c r="B1260" s="3">
        <v>44139</v>
      </c>
      <c r="C1260" s="3" t="s">
        <v>91</v>
      </c>
      <c r="D1260" s="3" t="s">
        <v>780</v>
      </c>
      <c r="E1260" s="18">
        <v>38787</v>
      </c>
      <c r="F1260" s="3" t="s">
        <v>71</v>
      </c>
      <c r="G1260" s="3">
        <v>4</v>
      </c>
      <c r="H1260" s="3">
        <v>4</v>
      </c>
      <c r="I1260" s="3">
        <v>4</v>
      </c>
      <c r="J1260" s="3"/>
      <c r="K1260" s="3"/>
      <c r="L1260" s="3"/>
      <c r="M1260" s="3">
        <v>6</v>
      </c>
      <c r="N1260" s="32">
        <v>43177</v>
      </c>
      <c r="O1260" s="16">
        <f t="shared" si="63"/>
        <v>12</v>
      </c>
      <c r="P1260" s="17">
        <f>COUNTIF($X:$X,X1260)</f>
        <v>15</v>
      </c>
      <c r="Q1260" s="17">
        <f>VLOOKUP("M"&amp;TEXT(G1260,"0"),Punten!$A$1:$D$40,4,FALSE)</f>
        <v>5</v>
      </c>
      <c r="R1260" s="17">
        <f>VLOOKUP("M"&amp;TEXT(H1260,"0"),Punten!$A$1:$D$40,4,FALSE)</f>
        <v>5</v>
      </c>
      <c r="S1260" s="17">
        <f>VLOOKUP("M"&amp;TEXT(I1260,"0"),Punten!$A$1:$D$40,4,FALSE)</f>
        <v>5</v>
      </c>
      <c r="T1260" s="17">
        <f>VLOOKUP("K"&amp;TEXT(K1260,"0"),Punten!$A$1:$D$40,4,FALSE)</f>
        <v>0</v>
      </c>
      <c r="U1260" s="17">
        <f>VLOOKUP("H"&amp;TEXT(L1260,"0"),Punten!$A$1:$D$49,4,FALSE)</f>
        <v>0</v>
      </c>
      <c r="V1260" s="17">
        <f>VLOOKUP("F"&amp;TEXT(M1260,"0"),Punten!$A$1:$D$39,4,FALSE)</f>
        <v>15</v>
      </c>
      <c r="W1260" s="17">
        <f t="shared" si="61"/>
        <v>30</v>
      </c>
      <c r="X1260" s="17" t="str">
        <f t="shared" si="62"/>
        <v>43177G11</v>
      </c>
      <c r="Y1260" s="17" t="str">
        <f>VLOOKUP(A1260,'Klasse omschrijving'!$A$1:$B$44,2,FALSE)</f>
        <v>Girls 11/12 jaar</v>
      </c>
    </row>
    <row r="1261" spans="1:25" ht="14.4" x14ac:dyDescent="0.3">
      <c r="A1261" s="3" t="s">
        <v>55</v>
      </c>
      <c r="B1261" s="3">
        <v>48100</v>
      </c>
      <c r="C1261" s="3" t="s">
        <v>79</v>
      </c>
      <c r="D1261" s="3" t="s">
        <v>336</v>
      </c>
      <c r="E1261" s="18">
        <v>38896</v>
      </c>
      <c r="F1261" s="3" t="s">
        <v>71</v>
      </c>
      <c r="G1261" s="3">
        <v>3</v>
      </c>
      <c r="H1261" s="3">
        <v>4</v>
      </c>
      <c r="I1261" s="3">
        <v>4</v>
      </c>
      <c r="J1261" s="3"/>
      <c r="K1261" s="3"/>
      <c r="L1261" s="3"/>
      <c r="M1261" s="3">
        <v>7</v>
      </c>
      <c r="N1261" s="32">
        <v>43177</v>
      </c>
      <c r="O1261" s="16">
        <f t="shared" si="63"/>
        <v>11</v>
      </c>
      <c r="P1261" s="17">
        <f>COUNTIF($X:$X,X1261)</f>
        <v>15</v>
      </c>
      <c r="Q1261" s="17">
        <f>VLOOKUP("M"&amp;TEXT(G1261,"0"),Punten!$A$1:$D$40,4,FALSE)</f>
        <v>6</v>
      </c>
      <c r="R1261" s="17">
        <f>VLOOKUP("M"&amp;TEXT(H1261,"0"),Punten!$A$1:$D$40,4,FALSE)</f>
        <v>5</v>
      </c>
      <c r="S1261" s="17">
        <f>VLOOKUP("M"&amp;TEXT(I1261,"0"),Punten!$A$1:$D$40,4,FALSE)</f>
        <v>5</v>
      </c>
      <c r="T1261" s="17">
        <f>VLOOKUP("K"&amp;TEXT(K1261,"0"),Punten!$A$1:$D$40,4,FALSE)</f>
        <v>0</v>
      </c>
      <c r="U1261" s="17">
        <f>VLOOKUP("H"&amp;TEXT(L1261,"0"),Punten!$A$1:$D$49,4,FALSE)</f>
        <v>0</v>
      </c>
      <c r="V1261" s="17">
        <f>VLOOKUP("F"&amp;TEXT(M1261,"0"),Punten!$A$1:$D$39,4,FALSE)</f>
        <v>13</v>
      </c>
      <c r="W1261" s="17">
        <f t="shared" si="61"/>
        <v>29</v>
      </c>
      <c r="X1261" s="17" t="str">
        <f t="shared" si="62"/>
        <v>43177G11</v>
      </c>
      <c r="Y1261" s="17" t="str">
        <f>VLOOKUP(A1261,'Klasse omschrijving'!$A$1:$B$44,2,FALSE)</f>
        <v>Girls 11/12 jaar</v>
      </c>
    </row>
    <row r="1262" spans="1:25" ht="14.4" x14ac:dyDescent="0.3">
      <c r="A1262" s="3" t="s">
        <v>55</v>
      </c>
      <c r="B1262" s="3">
        <v>44850</v>
      </c>
      <c r="C1262" s="3" t="s">
        <v>81</v>
      </c>
      <c r="D1262" s="3" t="s">
        <v>1206</v>
      </c>
      <c r="E1262" s="18">
        <v>38980</v>
      </c>
      <c r="F1262" s="3" t="s">
        <v>218</v>
      </c>
      <c r="G1262" s="3">
        <v>4</v>
      </c>
      <c r="H1262" s="3">
        <v>3</v>
      </c>
      <c r="I1262" s="3">
        <v>3</v>
      </c>
      <c r="J1262" s="3"/>
      <c r="K1262" s="3"/>
      <c r="L1262" s="3"/>
      <c r="M1262" s="3">
        <v>8</v>
      </c>
      <c r="N1262" s="32">
        <v>43177</v>
      </c>
      <c r="O1262" s="16">
        <f t="shared" si="63"/>
        <v>10</v>
      </c>
      <c r="P1262" s="17">
        <f>COUNTIF($X:$X,X1262)</f>
        <v>15</v>
      </c>
      <c r="Q1262" s="17">
        <f>VLOOKUP("M"&amp;TEXT(G1262,"0"),Punten!$A$1:$D$40,4,FALSE)</f>
        <v>5</v>
      </c>
      <c r="R1262" s="17">
        <f>VLOOKUP("M"&amp;TEXT(H1262,"0"),Punten!$A$1:$D$40,4,FALSE)</f>
        <v>6</v>
      </c>
      <c r="S1262" s="17">
        <f>VLOOKUP("M"&amp;TEXT(I1262,"0"),Punten!$A$1:$D$40,4,FALSE)</f>
        <v>6</v>
      </c>
      <c r="T1262" s="17">
        <f>VLOOKUP("K"&amp;TEXT(K1262,"0"),Punten!$A$1:$D$40,4,FALSE)</f>
        <v>0</v>
      </c>
      <c r="U1262" s="17">
        <f>VLOOKUP("H"&amp;TEXT(L1262,"0"),Punten!$A$1:$D$49,4,FALSE)</f>
        <v>0</v>
      </c>
      <c r="V1262" s="17">
        <f>VLOOKUP("F"&amp;TEXT(M1262,"0"),Punten!$A$1:$D$39,4,FALSE)</f>
        <v>11</v>
      </c>
      <c r="W1262" s="17">
        <f t="shared" si="61"/>
        <v>28</v>
      </c>
      <c r="X1262" s="17" t="str">
        <f t="shared" si="62"/>
        <v>43177G11</v>
      </c>
      <c r="Y1262" s="17" t="str">
        <f>VLOOKUP(A1262,'Klasse omschrijving'!$A$1:$B$44,2,FALSE)</f>
        <v>Girls 11/12 jaar</v>
      </c>
    </row>
    <row r="1263" spans="1:25" ht="14.4" x14ac:dyDescent="0.3">
      <c r="A1263" s="3" t="s">
        <v>55</v>
      </c>
      <c r="B1263" s="3">
        <v>54145</v>
      </c>
      <c r="C1263" s="3" t="s">
        <v>159</v>
      </c>
      <c r="D1263" s="3" t="s">
        <v>331</v>
      </c>
      <c r="E1263" s="18">
        <v>39055</v>
      </c>
      <c r="F1263" s="3" t="s">
        <v>75</v>
      </c>
      <c r="G1263" s="3">
        <v>7</v>
      </c>
      <c r="H1263" s="3">
        <v>5</v>
      </c>
      <c r="I1263" s="3">
        <v>5</v>
      </c>
      <c r="J1263" s="3"/>
      <c r="K1263" s="3"/>
      <c r="L1263" s="3"/>
      <c r="M1263" s="3"/>
      <c r="N1263" s="32">
        <v>43177</v>
      </c>
      <c r="O1263" s="16">
        <f t="shared" si="63"/>
        <v>17</v>
      </c>
      <c r="P1263" s="17">
        <f>COUNTIF($X:$X,X1263)</f>
        <v>15</v>
      </c>
      <c r="Q1263" s="17">
        <f>VLOOKUP("M"&amp;TEXT(G1263,"0"),Punten!$A$1:$D$40,4,FALSE)</f>
        <v>2</v>
      </c>
      <c r="R1263" s="17">
        <f>VLOOKUP("M"&amp;TEXT(H1263,"0"),Punten!$A$1:$D$40,4,FALSE)</f>
        <v>4</v>
      </c>
      <c r="S1263" s="17">
        <f>VLOOKUP("M"&amp;TEXT(I1263,"0"),Punten!$A$1:$D$40,4,FALSE)</f>
        <v>4</v>
      </c>
      <c r="T1263" s="17">
        <f>VLOOKUP("K"&amp;TEXT(K1263,"0"),Punten!$A$1:$D$40,4,FALSE)</f>
        <v>0</v>
      </c>
      <c r="U1263" s="17">
        <f>VLOOKUP("H"&amp;TEXT(L1263,"0"),Punten!$A$1:$D$49,4,FALSE)</f>
        <v>0</v>
      </c>
      <c r="V1263" s="17">
        <f>VLOOKUP("F"&amp;TEXT(M1263,"0"),Punten!$A$1:$D$39,4,FALSE)</f>
        <v>0</v>
      </c>
      <c r="W1263" s="17">
        <f t="shared" si="61"/>
        <v>10</v>
      </c>
      <c r="X1263" s="17" t="str">
        <f t="shared" si="62"/>
        <v>43177G11</v>
      </c>
      <c r="Y1263" s="17" t="str">
        <f>VLOOKUP(A1263,'Klasse omschrijving'!$A$1:$B$44,2,FALSE)</f>
        <v>Girls 11/12 jaar</v>
      </c>
    </row>
    <row r="1264" spans="1:25" ht="14.4" x14ac:dyDescent="0.3">
      <c r="A1264" s="3" t="s">
        <v>55</v>
      </c>
      <c r="B1264" s="3">
        <v>46272</v>
      </c>
      <c r="C1264" s="3" t="s">
        <v>70</v>
      </c>
      <c r="D1264" s="3" t="s">
        <v>614</v>
      </c>
      <c r="E1264" s="18">
        <v>39187</v>
      </c>
      <c r="F1264" s="3" t="s">
        <v>1042</v>
      </c>
      <c r="G1264" s="3">
        <v>5</v>
      </c>
      <c r="H1264" s="3">
        <v>6</v>
      </c>
      <c r="I1264" s="3">
        <v>5</v>
      </c>
      <c r="J1264" s="3"/>
      <c r="K1264" s="3"/>
      <c r="L1264" s="3"/>
      <c r="M1264" s="3"/>
      <c r="N1264" s="32">
        <v>43177</v>
      </c>
      <c r="O1264" s="16">
        <f t="shared" si="63"/>
        <v>16</v>
      </c>
      <c r="P1264" s="17">
        <f>COUNTIF($X:$X,X1264)</f>
        <v>15</v>
      </c>
      <c r="Q1264" s="17">
        <f>VLOOKUP("M"&amp;TEXT(G1264,"0"),Punten!$A$1:$D$40,4,FALSE)</f>
        <v>4</v>
      </c>
      <c r="R1264" s="17">
        <f>VLOOKUP("M"&amp;TEXT(H1264,"0"),Punten!$A$1:$D$40,4,FALSE)</f>
        <v>3</v>
      </c>
      <c r="S1264" s="17">
        <f>VLOOKUP("M"&amp;TEXT(I1264,"0"),Punten!$A$1:$D$40,4,FALSE)</f>
        <v>4</v>
      </c>
      <c r="T1264" s="17">
        <f>VLOOKUP("K"&amp;TEXT(K1264,"0"),Punten!$A$1:$D$40,4,FALSE)</f>
        <v>0</v>
      </c>
      <c r="U1264" s="17">
        <f>VLOOKUP("H"&amp;TEXT(L1264,"0"),Punten!$A$1:$D$49,4,FALSE)</f>
        <v>0</v>
      </c>
      <c r="V1264" s="17">
        <f>VLOOKUP("F"&amp;TEXT(M1264,"0"),Punten!$A$1:$D$39,4,FALSE)</f>
        <v>0</v>
      </c>
      <c r="W1264" s="17">
        <f t="shared" si="61"/>
        <v>11</v>
      </c>
      <c r="X1264" s="17" t="str">
        <f t="shared" si="62"/>
        <v>43177G11</v>
      </c>
      <c r="Y1264" s="17" t="str">
        <f>VLOOKUP(A1264,'Klasse omschrijving'!$A$1:$B$44,2,FALSE)</f>
        <v>Girls 11/12 jaar</v>
      </c>
    </row>
    <row r="1265" spans="1:25" ht="14.4" x14ac:dyDescent="0.3">
      <c r="A1265" s="3" t="s">
        <v>55</v>
      </c>
      <c r="B1265" s="3">
        <v>53010</v>
      </c>
      <c r="C1265" s="3" t="s">
        <v>114</v>
      </c>
      <c r="D1265" s="3" t="s">
        <v>615</v>
      </c>
      <c r="E1265" s="18">
        <v>39098</v>
      </c>
      <c r="F1265" s="3" t="s">
        <v>132</v>
      </c>
      <c r="G1265" s="3">
        <v>6</v>
      </c>
      <c r="H1265" s="3">
        <v>5</v>
      </c>
      <c r="I1265" s="3">
        <v>6</v>
      </c>
      <c r="J1265" s="3"/>
      <c r="K1265" s="3"/>
      <c r="L1265" s="3"/>
      <c r="M1265" s="3"/>
      <c r="N1265" s="32">
        <v>43177</v>
      </c>
      <c r="O1265" s="16">
        <f t="shared" si="63"/>
        <v>17</v>
      </c>
      <c r="P1265" s="17">
        <f>COUNTIF($X:$X,X1265)</f>
        <v>15</v>
      </c>
      <c r="Q1265" s="17">
        <f>VLOOKUP("M"&amp;TEXT(G1265,"0"),Punten!$A$1:$D$40,4,FALSE)</f>
        <v>3</v>
      </c>
      <c r="R1265" s="17">
        <f>VLOOKUP("M"&amp;TEXT(H1265,"0"),Punten!$A$1:$D$40,4,FALSE)</f>
        <v>4</v>
      </c>
      <c r="S1265" s="17">
        <f>VLOOKUP("M"&amp;TEXT(I1265,"0"),Punten!$A$1:$D$40,4,FALSE)</f>
        <v>3</v>
      </c>
      <c r="T1265" s="17">
        <f>VLOOKUP("K"&amp;TEXT(K1265,"0"),Punten!$A$1:$D$40,4,FALSE)</f>
        <v>0</v>
      </c>
      <c r="U1265" s="17">
        <f>VLOOKUP("H"&amp;TEXT(L1265,"0"),Punten!$A$1:$D$49,4,FALSE)</f>
        <v>0</v>
      </c>
      <c r="V1265" s="17">
        <f>VLOOKUP("F"&amp;TEXT(M1265,"0"),Punten!$A$1:$D$39,4,FALSE)</f>
        <v>0</v>
      </c>
      <c r="W1265" s="17">
        <f t="shared" si="61"/>
        <v>10</v>
      </c>
      <c r="X1265" s="17" t="str">
        <f t="shared" si="62"/>
        <v>43177G11</v>
      </c>
      <c r="Y1265" s="17" t="str">
        <f>VLOOKUP(A1265,'Klasse omschrijving'!$A$1:$B$44,2,FALSE)</f>
        <v>Girls 11/12 jaar</v>
      </c>
    </row>
    <row r="1266" spans="1:25" ht="14.4" x14ac:dyDescent="0.3">
      <c r="A1266" s="3" t="s">
        <v>55</v>
      </c>
      <c r="B1266" s="3">
        <v>44138</v>
      </c>
      <c r="C1266" s="3" t="s">
        <v>178</v>
      </c>
      <c r="D1266" s="3" t="s">
        <v>610</v>
      </c>
      <c r="E1266" s="18">
        <v>39228</v>
      </c>
      <c r="F1266" s="3" t="s">
        <v>71</v>
      </c>
      <c r="G1266" s="3">
        <v>5</v>
      </c>
      <c r="H1266" s="3">
        <v>6</v>
      </c>
      <c r="I1266" s="3">
        <v>6</v>
      </c>
      <c r="J1266" s="3"/>
      <c r="K1266" s="3"/>
      <c r="L1266" s="3"/>
      <c r="M1266" s="3"/>
      <c r="N1266" s="32">
        <v>43177</v>
      </c>
      <c r="O1266" s="16">
        <f t="shared" si="63"/>
        <v>17</v>
      </c>
      <c r="P1266" s="17">
        <f>COUNTIF($X:$X,X1266)</f>
        <v>15</v>
      </c>
      <c r="Q1266" s="17">
        <f>VLOOKUP("M"&amp;TEXT(G1266,"0"),Punten!$A$1:$D$40,4,FALSE)</f>
        <v>4</v>
      </c>
      <c r="R1266" s="17">
        <f>VLOOKUP("M"&amp;TEXT(H1266,"0"),Punten!$A$1:$D$40,4,FALSE)</f>
        <v>3</v>
      </c>
      <c r="S1266" s="17">
        <f>VLOOKUP("M"&amp;TEXT(I1266,"0"),Punten!$A$1:$D$40,4,FALSE)</f>
        <v>3</v>
      </c>
      <c r="T1266" s="17">
        <f>VLOOKUP("K"&amp;TEXT(K1266,"0"),Punten!$A$1:$D$40,4,FALSE)</f>
        <v>0</v>
      </c>
      <c r="U1266" s="17">
        <f>VLOOKUP("H"&amp;TEXT(L1266,"0"),Punten!$A$1:$D$49,4,FALSE)</f>
        <v>0</v>
      </c>
      <c r="V1266" s="17">
        <f>VLOOKUP("F"&amp;TEXT(M1266,"0"),Punten!$A$1:$D$39,4,FALSE)</f>
        <v>0</v>
      </c>
      <c r="W1266" s="17">
        <f t="shared" si="61"/>
        <v>10</v>
      </c>
      <c r="X1266" s="17" t="str">
        <f t="shared" si="62"/>
        <v>43177G11</v>
      </c>
      <c r="Y1266" s="17" t="str">
        <f>VLOOKUP(A1266,'Klasse omschrijving'!$A$1:$B$44,2,FALSE)</f>
        <v>Girls 11/12 jaar</v>
      </c>
    </row>
    <row r="1267" spans="1:25" ht="14.4" x14ac:dyDescent="0.3">
      <c r="A1267" s="3" t="s">
        <v>55</v>
      </c>
      <c r="B1267" s="3">
        <v>47782</v>
      </c>
      <c r="C1267" s="3" t="s">
        <v>158</v>
      </c>
      <c r="D1267" s="3" t="s">
        <v>1134</v>
      </c>
      <c r="E1267" s="18">
        <v>39343</v>
      </c>
      <c r="F1267" s="3" t="s">
        <v>111</v>
      </c>
      <c r="G1267" s="3">
        <v>6</v>
      </c>
      <c r="H1267" s="3">
        <v>7</v>
      </c>
      <c r="I1267" s="3">
        <v>7</v>
      </c>
      <c r="J1267" s="3"/>
      <c r="K1267" s="3"/>
      <c r="L1267" s="3"/>
      <c r="M1267" s="3"/>
      <c r="N1267" s="32">
        <v>43177</v>
      </c>
      <c r="O1267" s="16">
        <f t="shared" si="63"/>
        <v>20</v>
      </c>
      <c r="P1267" s="17">
        <f>COUNTIF($X:$X,X1267)</f>
        <v>15</v>
      </c>
      <c r="Q1267" s="17">
        <f>VLOOKUP("M"&amp;TEXT(G1267,"0"),Punten!$A$1:$D$40,4,FALSE)</f>
        <v>3</v>
      </c>
      <c r="R1267" s="17">
        <f>VLOOKUP("M"&amp;TEXT(H1267,"0"),Punten!$A$1:$D$40,4,FALSE)</f>
        <v>2</v>
      </c>
      <c r="S1267" s="17">
        <f>VLOOKUP("M"&amp;TEXT(I1267,"0"),Punten!$A$1:$D$40,4,FALSE)</f>
        <v>2</v>
      </c>
      <c r="T1267" s="17">
        <f>VLOOKUP("K"&amp;TEXT(K1267,"0"),Punten!$A$1:$D$40,4,FALSE)</f>
        <v>0</v>
      </c>
      <c r="U1267" s="17">
        <f>VLOOKUP("H"&amp;TEXT(L1267,"0"),Punten!$A$1:$D$49,4,FALSE)</f>
        <v>0</v>
      </c>
      <c r="V1267" s="17">
        <f>VLOOKUP("F"&amp;TEXT(M1267,"0"),Punten!$A$1:$D$39,4,FALSE)</f>
        <v>0</v>
      </c>
      <c r="W1267" s="17">
        <f t="shared" si="61"/>
        <v>7</v>
      </c>
      <c r="X1267" s="17" t="str">
        <f t="shared" si="62"/>
        <v>43177G11</v>
      </c>
      <c r="Y1267" s="17" t="str">
        <f>VLOOKUP(A1267,'Klasse omschrijving'!$A$1:$B$44,2,FALSE)</f>
        <v>Girls 11/12 jaar</v>
      </c>
    </row>
    <row r="1268" spans="1:25" ht="14.4" x14ac:dyDescent="0.3">
      <c r="A1268" s="3" t="s">
        <v>55</v>
      </c>
      <c r="B1268" s="3">
        <v>44167</v>
      </c>
      <c r="C1268" s="3" t="s">
        <v>85</v>
      </c>
      <c r="D1268" s="3" t="s">
        <v>617</v>
      </c>
      <c r="E1268" s="18">
        <v>39432</v>
      </c>
      <c r="F1268" s="3" t="s">
        <v>106</v>
      </c>
      <c r="G1268" s="3">
        <v>7</v>
      </c>
      <c r="H1268" s="3">
        <v>7</v>
      </c>
      <c r="I1268" s="3">
        <v>7</v>
      </c>
      <c r="J1268" s="3"/>
      <c r="K1268" s="3"/>
      <c r="L1268" s="3"/>
      <c r="M1268" s="3"/>
      <c r="N1268" s="32">
        <v>43177</v>
      </c>
      <c r="O1268" s="16">
        <f t="shared" si="63"/>
        <v>21</v>
      </c>
      <c r="P1268" s="17">
        <f>COUNTIF($X:$X,X1268)</f>
        <v>15</v>
      </c>
      <c r="Q1268" s="17">
        <f>VLOOKUP("M"&amp;TEXT(G1268,"0"),Punten!$A$1:$D$40,4,FALSE)</f>
        <v>2</v>
      </c>
      <c r="R1268" s="17">
        <f>VLOOKUP("M"&amp;TEXT(H1268,"0"),Punten!$A$1:$D$40,4,FALSE)</f>
        <v>2</v>
      </c>
      <c r="S1268" s="17">
        <f>VLOOKUP("M"&amp;TEXT(I1268,"0"),Punten!$A$1:$D$40,4,FALSE)</f>
        <v>2</v>
      </c>
      <c r="T1268" s="17">
        <f>VLOOKUP("K"&amp;TEXT(K1268,"0"),Punten!$A$1:$D$40,4,FALSE)</f>
        <v>0</v>
      </c>
      <c r="U1268" s="17">
        <f>VLOOKUP("H"&amp;TEXT(L1268,"0"),Punten!$A$1:$D$49,4,FALSE)</f>
        <v>0</v>
      </c>
      <c r="V1268" s="17">
        <f>VLOOKUP("F"&amp;TEXT(M1268,"0"),Punten!$A$1:$D$39,4,FALSE)</f>
        <v>0</v>
      </c>
      <c r="W1268" s="17">
        <f t="shared" si="61"/>
        <v>6</v>
      </c>
      <c r="X1268" s="17" t="str">
        <f t="shared" si="62"/>
        <v>43177G11</v>
      </c>
      <c r="Y1268" s="17" t="str">
        <f>VLOOKUP(A1268,'Klasse omschrijving'!$A$1:$B$44,2,FALSE)</f>
        <v>Girls 11/12 jaar</v>
      </c>
    </row>
    <row r="1269" spans="1:25" ht="14.4" x14ac:dyDescent="0.3">
      <c r="A1269" s="3" t="s">
        <v>55</v>
      </c>
      <c r="B1269" s="3">
        <v>47652</v>
      </c>
      <c r="C1269" s="3" t="s">
        <v>141</v>
      </c>
      <c r="D1269" s="3" t="s">
        <v>1207</v>
      </c>
      <c r="E1269" s="18">
        <v>39260</v>
      </c>
      <c r="F1269" s="3" t="s">
        <v>1170</v>
      </c>
      <c r="G1269" s="3">
        <v>8</v>
      </c>
      <c r="H1269" s="3">
        <v>8</v>
      </c>
      <c r="I1269" s="3">
        <v>8</v>
      </c>
      <c r="J1269" s="3"/>
      <c r="K1269" s="3"/>
      <c r="L1269" s="3"/>
      <c r="M1269" s="3"/>
      <c r="N1269" s="32">
        <v>43177</v>
      </c>
      <c r="O1269" s="16">
        <f t="shared" si="63"/>
        <v>24</v>
      </c>
      <c r="P1269" s="17">
        <f>COUNTIF($X:$X,X1269)</f>
        <v>15</v>
      </c>
      <c r="Q1269" s="17">
        <f>VLOOKUP("M"&amp;TEXT(G1269,"0"),Punten!$A$1:$D$40,4,FALSE)</f>
        <v>1</v>
      </c>
      <c r="R1269" s="17">
        <f>VLOOKUP("M"&amp;TEXT(H1269,"0"),Punten!$A$1:$D$40,4,FALSE)</f>
        <v>1</v>
      </c>
      <c r="S1269" s="17">
        <f>VLOOKUP("M"&amp;TEXT(I1269,"0"),Punten!$A$1:$D$40,4,FALSE)</f>
        <v>1</v>
      </c>
      <c r="T1269" s="17">
        <f>VLOOKUP("K"&amp;TEXT(K1269,"0"),Punten!$A$1:$D$40,4,FALSE)</f>
        <v>0</v>
      </c>
      <c r="U1269" s="17">
        <f>VLOOKUP("H"&amp;TEXT(L1269,"0"),Punten!$A$1:$D$49,4,FALSE)</f>
        <v>0</v>
      </c>
      <c r="V1269" s="17">
        <f>VLOOKUP("F"&amp;TEXT(M1269,"0"),Punten!$A$1:$D$39,4,FALSE)</f>
        <v>0</v>
      </c>
      <c r="W1269" s="17">
        <f t="shared" si="61"/>
        <v>3</v>
      </c>
      <c r="X1269" s="17" t="str">
        <f t="shared" si="62"/>
        <v>43177G11</v>
      </c>
      <c r="Y1269" s="17" t="str">
        <f>VLOOKUP(A1269,'Klasse omschrijving'!$A$1:$B$44,2,FALSE)</f>
        <v>Girls 11/12 jaar</v>
      </c>
    </row>
    <row r="1270" spans="1:25" ht="14.4" x14ac:dyDescent="0.3">
      <c r="A1270" s="3" t="s">
        <v>57</v>
      </c>
      <c r="B1270" s="3">
        <v>51194</v>
      </c>
      <c r="C1270" s="3" t="s">
        <v>1001</v>
      </c>
      <c r="D1270" s="3" t="s">
        <v>346</v>
      </c>
      <c r="E1270" s="18">
        <v>38064</v>
      </c>
      <c r="F1270" s="3" t="s">
        <v>1061</v>
      </c>
      <c r="G1270" s="3">
        <v>1</v>
      </c>
      <c r="H1270" s="3">
        <v>2</v>
      </c>
      <c r="I1270" s="3">
        <v>2</v>
      </c>
      <c r="J1270" s="3"/>
      <c r="K1270" s="3"/>
      <c r="L1270" s="3"/>
      <c r="M1270" s="3">
        <v>1</v>
      </c>
      <c r="N1270" s="32">
        <v>43177</v>
      </c>
      <c r="O1270" s="16">
        <f t="shared" si="63"/>
        <v>5</v>
      </c>
      <c r="P1270" s="17">
        <f>COUNTIF($X:$X,X1270)</f>
        <v>16</v>
      </c>
      <c r="Q1270" s="17">
        <f>VLOOKUP("M"&amp;TEXT(G1270,"0"),Punten!$A$1:$D$40,4,FALSE)</f>
        <v>8</v>
      </c>
      <c r="R1270" s="17">
        <f>VLOOKUP("M"&amp;TEXT(H1270,"0"),Punten!$A$1:$D$40,4,FALSE)</f>
        <v>7</v>
      </c>
      <c r="S1270" s="17">
        <f>VLOOKUP("M"&amp;TEXT(I1270,"0"),Punten!$A$1:$D$40,4,FALSE)</f>
        <v>7</v>
      </c>
      <c r="T1270" s="17">
        <f>VLOOKUP("K"&amp;TEXT(K1270,"0"),Punten!$A$1:$D$40,4,FALSE)</f>
        <v>0</v>
      </c>
      <c r="U1270" s="17">
        <f>VLOOKUP("H"&amp;TEXT(L1270,"0"),Punten!$A$1:$D$49,4,FALSE)</f>
        <v>0</v>
      </c>
      <c r="V1270" s="17">
        <f>VLOOKUP("F"&amp;TEXT(M1270,"0"),Punten!$A$1:$D$39,4,FALSE)</f>
        <v>50</v>
      </c>
      <c r="W1270" s="17">
        <f t="shared" si="61"/>
        <v>72</v>
      </c>
      <c r="X1270" s="17" t="str">
        <f t="shared" si="62"/>
        <v>43177G13</v>
      </c>
      <c r="Y1270" s="17" t="str">
        <f>VLOOKUP(A1270,'Klasse omschrijving'!$A$1:$B$44,2,FALSE)</f>
        <v>Girls 13/14 jaar</v>
      </c>
    </row>
    <row r="1271" spans="1:25" ht="14.4" x14ac:dyDescent="0.3">
      <c r="A1271" s="3" t="s">
        <v>57</v>
      </c>
      <c r="B1271" s="3">
        <v>51193</v>
      </c>
      <c r="C1271" s="3" t="s">
        <v>978</v>
      </c>
      <c r="D1271" s="3" t="s">
        <v>350</v>
      </c>
      <c r="E1271" s="18">
        <v>38064</v>
      </c>
      <c r="F1271" s="3" t="s">
        <v>1061</v>
      </c>
      <c r="G1271" s="3">
        <v>2</v>
      </c>
      <c r="H1271" s="3">
        <v>2</v>
      </c>
      <c r="I1271" s="3">
        <v>1</v>
      </c>
      <c r="J1271" s="3"/>
      <c r="K1271" s="3"/>
      <c r="L1271" s="3"/>
      <c r="M1271" s="3">
        <v>2</v>
      </c>
      <c r="N1271" s="32">
        <v>43177</v>
      </c>
      <c r="O1271" s="16">
        <f t="shared" si="63"/>
        <v>5</v>
      </c>
      <c r="P1271" s="17">
        <f>COUNTIF($X:$X,X1271)</f>
        <v>16</v>
      </c>
      <c r="Q1271" s="17">
        <f>VLOOKUP("M"&amp;TEXT(G1271,"0"),Punten!$A$1:$D$40,4,FALSE)</f>
        <v>7</v>
      </c>
      <c r="R1271" s="17">
        <f>VLOOKUP("M"&amp;TEXT(H1271,"0"),Punten!$A$1:$D$40,4,FALSE)</f>
        <v>7</v>
      </c>
      <c r="S1271" s="17">
        <f>VLOOKUP("M"&amp;TEXT(I1271,"0"),Punten!$A$1:$D$40,4,FALSE)</f>
        <v>8</v>
      </c>
      <c r="T1271" s="17">
        <f>VLOOKUP("K"&amp;TEXT(K1271,"0"),Punten!$A$1:$D$40,4,FALSE)</f>
        <v>0</v>
      </c>
      <c r="U1271" s="17">
        <f>VLOOKUP("H"&amp;TEXT(L1271,"0"),Punten!$A$1:$D$49,4,FALSE)</f>
        <v>0</v>
      </c>
      <c r="V1271" s="17">
        <f>VLOOKUP("F"&amp;TEXT(M1271,"0"),Punten!$A$1:$D$39,4,FALSE)</f>
        <v>30</v>
      </c>
      <c r="W1271" s="17">
        <f t="shared" si="61"/>
        <v>52</v>
      </c>
      <c r="X1271" s="17" t="str">
        <f t="shared" si="62"/>
        <v>43177G13</v>
      </c>
      <c r="Y1271" s="17" t="str">
        <f>VLOOKUP(A1271,'Klasse omschrijving'!$A$1:$B$44,2,FALSE)</f>
        <v>Girls 13/14 jaar</v>
      </c>
    </row>
    <row r="1272" spans="1:25" ht="14.4" x14ac:dyDescent="0.3">
      <c r="A1272" s="3" t="s">
        <v>57</v>
      </c>
      <c r="B1272" s="3">
        <v>99995</v>
      </c>
      <c r="C1272" s="3" t="s">
        <v>1136</v>
      </c>
      <c r="D1272" s="3" t="s">
        <v>1208</v>
      </c>
      <c r="E1272" s="18">
        <v>38150</v>
      </c>
      <c r="F1272" s="3"/>
      <c r="G1272" s="3">
        <v>3</v>
      </c>
      <c r="H1272" s="3">
        <v>1</v>
      </c>
      <c r="I1272" s="3">
        <v>2</v>
      </c>
      <c r="J1272" s="3"/>
      <c r="K1272" s="3"/>
      <c r="L1272" s="3"/>
      <c r="M1272" s="3">
        <v>3</v>
      </c>
      <c r="N1272" s="32">
        <v>43177</v>
      </c>
      <c r="O1272" s="16">
        <f t="shared" si="63"/>
        <v>6</v>
      </c>
      <c r="P1272" s="17">
        <f>COUNTIF($X:$X,X1272)</f>
        <v>16</v>
      </c>
      <c r="Q1272" s="17">
        <f>VLOOKUP("M"&amp;TEXT(G1272,"0"),Punten!$A$1:$D$40,4,FALSE)</f>
        <v>6</v>
      </c>
      <c r="R1272" s="17">
        <f>VLOOKUP("M"&amp;TEXT(H1272,"0"),Punten!$A$1:$D$40,4,FALSE)</f>
        <v>8</v>
      </c>
      <c r="S1272" s="17">
        <f>VLOOKUP("M"&amp;TEXT(I1272,"0"),Punten!$A$1:$D$40,4,FALSE)</f>
        <v>7</v>
      </c>
      <c r="T1272" s="17">
        <f>VLOOKUP("K"&amp;TEXT(K1272,"0"),Punten!$A$1:$D$40,4,FALSE)</f>
        <v>0</v>
      </c>
      <c r="U1272" s="17">
        <f>VLOOKUP("H"&amp;TEXT(L1272,"0"),Punten!$A$1:$D$49,4,FALSE)</f>
        <v>0</v>
      </c>
      <c r="V1272" s="17">
        <f>VLOOKUP("F"&amp;TEXT(M1272,"0"),Punten!$A$1:$D$39,4,FALSE)</f>
        <v>25</v>
      </c>
      <c r="W1272" s="17">
        <f t="shared" si="61"/>
        <v>46</v>
      </c>
      <c r="X1272" s="17" t="str">
        <f t="shared" si="62"/>
        <v>43177G13</v>
      </c>
      <c r="Y1272" s="17" t="str">
        <f>VLOOKUP(A1272,'Klasse omschrijving'!$A$1:$B$44,2,FALSE)</f>
        <v>Girls 13/14 jaar</v>
      </c>
    </row>
    <row r="1273" spans="1:25" ht="14.4" x14ac:dyDescent="0.3">
      <c r="A1273" s="3" t="s">
        <v>57</v>
      </c>
      <c r="B1273" s="3">
        <v>43747</v>
      </c>
      <c r="C1273" s="3" t="s">
        <v>121</v>
      </c>
      <c r="D1273" s="3" t="s">
        <v>349</v>
      </c>
      <c r="E1273" s="18">
        <v>38081</v>
      </c>
      <c r="F1273" s="3" t="s">
        <v>1040</v>
      </c>
      <c r="G1273" s="3">
        <v>3</v>
      </c>
      <c r="H1273" s="3">
        <v>3</v>
      </c>
      <c r="I1273" s="3">
        <v>3</v>
      </c>
      <c r="J1273" s="3"/>
      <c r="K1273" s="3"/>
      <c r="L1273" s="3"/>
      <c r="M1273" s="3">
        <v>4</v>
      </c>
      <c r="N1273" s="32">
        <v>43177</v>
      </c>
      <c r="O1273" s="16">
        <f t="shared" si="63"/>
        <v>9</v>
      </c>
      <c r="P1273" s="17">
        <f>COUNTIF($X:$X,X1273)</f>
        <v>16</v>
      </c>
      <c r="Q1273" s="17">
        <f>VLOOKUP("M"&amp;TEXT(G1273,"0"),Punten!$A$1:$D$40,4,FALSE)</f>
        <v>6</v>
      </c>
      <c r="R1273" s="17">
        <f>VLOOKUP("M"&amp;TEXT(H1273,"0"),Punten!$A$1:$D$40,4,FALSE)</f>
        <v>6</v>
      </c>
      <c r="S1273" s="17">
        <f>VLOOKUP("M"&amp;TEXT(I1273,"0"),Punten!$A$1:$D$40,4,FALSE)</f>
        <v>6</v>
      </c>
      <c r="T1273" s="17">
        <f>VLOOKUP("K"&amp;TEXT(K1273,"0"),Punten!$A$1:$D$40,4,FALSE)</f>
        <v>0</v>
      </c>
      <c r="U1273" s="17">
        <f>VLOOKUP("H"&amp;TEXT(L1273,"0"),Punten!$A$1:$D$49,4,FALSE)</f>
        <v>0</v>
      </c>
      <c r="V1273" s="17">
        <f>VLOOKUP("F"&amp;TEXT(M1273,"0"),Punten!$A$1:$D$39,4,FALSE)</f>
        <v>20</v>
      </c>
      <c r="W1273" s="17">
        <f t="shared" si="61"/>
        <v>38</v>
      </c>
      <c r="X1273" s="17" t="str">
        <f t="shared" si="62"/>
        <v>43177G13</v>
      </c>
      <c r="Y1273" s="17" t="str">
        <f>VLOOKUP(A1273,'Klasse omschrijving'!$A$1:$B$44,2,FALSE)</f>
        <v>Girls 13/14 jaar</v>
      </c>
    </row>
    <row r="1274" spans="1:25" ht="14.4" x14ac:dyDescent="0.3">
      <c r="A1274" s="3" t="s">
        <v>57</v>
      </c>
      <c r="B1274" s="3">
        <v>43751</v>
      </c>
      <c r="C1274" s="3" t="s">
        <v>1135</v>
      </c>
      <c r="D1274" s="3" t="s">
        <v>343</v>
      </c>
      <c r="E1274" s="18">
        <v>38260</v>
      </c>
      <c r="F1274" s="3" t="s">
        <v>233</v>
      </c>
      <c r="G1274" s="3">
        <v>2</v>
      </c>
      <c r="H1274" s="3">
        <v>1</v>
      </c>
      <c r="I1274" s="3">
        <v>1</v>
      </c>
      <c r="J1274" s="3"/>
      <c r="K1274" s="3"/>
      <c r="L1274" s="3"/>
      <c r="M1274" s="3">
        <v>5</v>
      </c>
      <c r="N1274" s="32">
        <v>43177</v>
      </c>
      <c r="O1274" s="16">
        <f t="shared" si="63"/>
        <v>4</v>
      </c>
      <c r="P1274" s="17">
        <f>COUNTIF($X:$X,X1274)</f>
        <v>16</v>
      </c>
      <c r="Q1274" s="17">
        <f>VLOOKUP("M"&amp;TEXT(G1274,"0"),Punten!$A$1:$D$40,4,FALSE)</f>
        <v>7</v>
      </c>
      <c r="R1274" s="17">
        <f>VLOOKUP("M"&amp;TEXT(H1274,"0"),Punten!$A$1:$D$40,4,FALSE)</f>
        <v>8</v>
      </c>
      <c r="S1274" s="17">
        <f>VLOOKUP("M"&amp;TEXT(I1274,"0"),Punten!$A$1:$D$40,4,FALSE)</f>
        <v>8</v>
      </c>
      <c r="T1274" s="17">
        <f>VLOOKUP("K"&amp;TEXT(K1274,"0"),Punten!$A$1:$D$40,4,FALSE)</f>
        <v>0</v>
      </c>
      <c r="U1274" s="17">
        <f>VLOOKUP("H"&amp;TEXT(L1274,"0"),Punten!$A$1:$D$49,4,FALSE)</f>
        <v>0</v>
      </c>
      <c r="V1274" s="17">
        <f>VLOOKUP("F"&amp;TEXT(M1274,"0"),Punten!$A$1:$D$39,4,FALSE)</f>
        <v>17</v>
      </c>
      <c r="W1274" s="17">
        <f t="shared" si="61"/>
        <v>40</v>
      </c>
      <c r="X1274" s="17" t="str">
        <f t="shared" si="62"/>
        <v>43177G13</v>
      </c>
      <c r="Y1274" s="17" t="str">
        <f>VLOOKUP(A1274,'Klasse omschrijving'!$A$1:$B$44,2,FALSE)</f>
        <v>Girls 13/14 jaar</v>
      </c>
    </row>
    <row r="1275" spans="1:25" ht="14.4" x14ac:dyDescent="0.3">
      <c r="A1275" s="3" t="s">
        <v>57</v>
      </c>
      <c r="B1275" s="3">
        <v>53014</v>
      </c>
      <c r="C1275" s="3" t="s">
        <v>114</v>
      </c>
      <c r="D1275" s="3" t="s">
        <v>334</v>
      </c>
      <c r="E1275" s="18">
        <v>38483</v>
      </c>
      <c r="F1275" s="3" t="s">
        <v>132</v>
      </c>
      <c r="G1275" s="3">
        <v>5</v>
      </c>
      <c r="H1275" s="3">
        <v>4</v>
      </c>
      <c r="I1275" s="3">
        <v>5</v>
      </c>
      <c r="J1275" s="3"/>
      <c r="K1275" s="3"/>
      <c r="L1275" s="3"/>
      <c r="M1275" s="3">
        <v>6</v>
      </c>
      <c r="N1275" s="32">
        <v>43177</v>
      </c>
      <c r="O1275" s="16">
        <f t="shared" si="63"/>
        <v>14</v>
      </c>
      <c r="P1275" s="17">
        <f>COUNTIF($X:$X,X1275)</f>
        <v>16</v>
      </c>
      <c r="Q1275" s="17">
        <f>VLOOKUP("M"&amp;TEXT(G1275,"0"),Punten!$A$1:$D$40,4,FALSE)</f>
        <v>4</v>
      </c>
      <c r="R1275" s="17">
        <f>VLOOKUP("M"&amp;TEXT(H1275,"0"),Punten!$A$1:$D$40,4,FALSE)</f>
        <v>5</v>
      </c>
      <c r="S1275" s="17">
        <f>VLOOKUP("M"&amp;TEXT(I1275,"0"),Punten!$A$1:$D$40,4,FALSE)</f>
        <v>4</v>
      </c>
      <c r="T1275" s="17">
        <f>VLOOKUP("K"&amp;TEXT(K1275,"0"),Punten!$A$1:$D$40,4,FALSE)</f>
        <v>0</v>
      </c>
      <c r="U1275" s="17">
        <f>VLOOKUP("H"&amp;TEXT(L1275,"0"),Punten!$A$1:$D$49,4,FALSE)</f>
        <v>0</v>
      </c>
      <c r="V1275" s="17">
        <f>VLOOKUP("F"&amp;TEXT(M1275,"0"),Punten!$A$1:$D$39,4,FALSE)</f>
        <v>15</v>
      </c>
      <c r="W1275" s="17">
        <f t="shared" si="61"/>
        <v>28</v>
      </c>
      <c r="X1275" s="17" t="str">
        <f t="shared" si="62"/>
        <v>43177G13</v>
      </c>
      <c r="Y1275" s="17" t="str">
        <f>VLOOKUP(A1275,'Klasse omschrijving'!$A$1:$B$44,2,FALSE)</f>
        <v>Girls 13/14 jaar</v>
      </c>
    </row>
    <row r="1276" spans="1:25" ht="14.4" x14ac:dyDescent="0.3">
      <c r="A1276" s="3" t="s">
        <v>57</v>
      </c>
      <c r="B1276" s="3">
        <v>2237</v>
      </c>
      <c r="C1276" s="3" t="s">
        <v>1138</v>
      </c>
      <c r="D1276" s="3" t="s">
        <v>340</v>
      </c>
      <c r="E1276" s="18">
        <v>38610</v>
      </c>
      <c r="F1276" s="3" t="s">
        <v>1059</v>
      </c>
      <c r="G1276" s="3">
        <v>4</v>
      </c>
      <c r="H1276" s="3">
        <v>4</v>
      </c>
      <c r="I1276" s="3">
        <v>3</v>
      </c>
      <c r="J1276" s="3"/>
      <c r="K1276" s="3"/>
      <c r="L1276" s="3"/>
      <c r="M1276" s="3">
        <v>7</v>
      </c>
      <c r="N1276" s="32">
        <v>43177</v>
      </c>
      <c r="O1276" s="16">
        <f t="shared" si="63"/>
        <v>11</v>
      </c>
      <c r="P1276" s="17">
        <f>COUNTIF($X:$X,X1276)</f>
        <v>16</v>
      </c>
      <c r="Q1276" s="17">
        <f>VLOOKUP("M"&amp;TEXT(G1276,"0"),Punten!$A$1:$D$40,4,FALSE)</f>
        <v>5</v>
      </c>
      <c r="R1276" s="17">
        <f>VLOOKUP("M"&amp;TEXT(H1276,"0"),Punten!$A$1:$D$40,4,FALSE)</f>
        <v>5</v>
      </c>
      <c r="S1276" s="17">
        <f>VLOOKUP("M"&amp;TEXT(I1276,"0"),Punten!$A$1:$D$40,4,FALSE)</f>
        <v>6</v>
      </c>
      <c r="T1276" s="17">
        <f>VLOOKUP("K"&amp;TEXT(K1276,"0"),Punten!$A$1:$D$40,4,FALSE)</f>
        <v>0</v>
      </c>
      <c r="U1276" s="17">
        <f>VLOOKUP("H"&amp;TEXT(L1276,"0"),Punten!$A$1:$D$49,4,FALSE)</f>
        <v>0</v>
      </c>
      <c r="V1276" s="17">
        <f>VLOOKUP("F"&amp;TEXT(M1276,"0"),Punten!$A$1:$D$39,4,FALSE)</f>
        <v>13</v>
      </c>
      <c r="W1276" s="17">
        <f t="shared" si="61"/>
        <v>29</v>
      </c>
      <c r="X1276" s="17" t="str">
        <f t="shared" si="62"/>
        <v>43177G13</v>
      </c>
      <c r="Y1276" s="17" t="str">
        <f>VLOOKUP(A1276,'Klasse omschrijving'!$A$1:$B$44,2,FALSE)</f>
        <v>Girls 13/14 jaar</v>
      </c>
    </row>
    <row r="1277" spans="1:25" ht="14.4" x14ac:dyDescent="0.3">
      <c r="A1277" s="3" t="s">
        <v>57</v>
      </c>
      <c r="B1277" s="3">
        <v>53724</v>
      </c>
      <c r="C1277" s="3" t="s">
        <v>95</v>
      </c>
      <c r="D1277" s="3" t="s">
        <v>348</v>
      </c>
      <c r="E1277" s="18">
        <v>37987</v>
      </c>
      <c r="F1277" s="3" t="s">
        <v>240</v>
      </c>
      <c r="G1277" s="3">
        <v>1</v>
      </c>
      <c r="H1277" s="3">
        <v>5</v>
      </c>
      <c r="I1277" s="3">
        <v>4</v>
      </c>
      <c r="J1277" s="3"/>
      <c r="K1277" s="3"/>
      <c r="L1277" s="3"/>
      <c r="M1277" s="3">
        <v>8</v>
      </c>
      <c r="N1277" s="32">
        <v>43177</v>
      </c>
      <c r="O1277" s="16">
        <f t="shared" si="63"/>
        <v>10</v>
      </c>
      <c r="P1277" s="17">
        <f>COUNTIF($X:$X,X1277)</f>
        <v>16</v>
      </c>
      <c r="Q1277" s="17">
        <f>VLOOKUP("M"&amp;TEXT(G1277,"0"),Punten!$A$1:$D$40,4,FALSE)</f>
        <v>8</v>
      </c>
      <c r="R1277" s="17">
        <f>VLOOKUP("M"&amp;TEXT(H1277,"0"),Punten!$A$1:$D$40,4,FALSE)</f>
        <v>4</v>
      </c>
      <c r="S1277" s="17">
        <f>VLOOKUP("M"&amp;TEXT(I1277,"0"),Punten!$A$1:$D$40,4,FALSE)</f>
        <v>5</v>
      </c>
      <c r="T1277" s="17">
        <f>VLOOKUP("K"&amp;TEXT(K1277,"0"),Punten!$A$1:$D$40,4,FALSE)</f>
        <v>0</v>
      </c>
      <c r="U1277" s="17">
        <f>VLOOKUP("H"&amp;TEXT(L1277,"0"),Punten!$A$1:$D$49,4,FALSE)</f>
        <v>0</v>
      </c>
      <c r="V1277" s="17">
        <f>VLOOKUP("F"&amp;TEXT(M1277,"0"),Punten!$A$1:$D$39,4,FALSE)</f>
        <v>11</v>
      </c>
      <c r="W1277" s="17">
        <f t="shared" si="61"/>
        <v>28</v>
      </c>
      <c r="X1277" s="17" t="str">
        <f t="shared" si="62"/>
        <v>43177G13</v>
      </c>
      <c r="Y1277" s="17" t="str">
        <f>VLOOKUP(A1277,'Klasse omschrijving'!$A$1:$B$44,2,FALSE)</f>
        <v>Girls 13/14 jaar</v>
      </c>
    </row>
    <row r="1278" spans="1:25" ht="14.4" x14ac:dyDescent="0.3">
      <c r="A1278" s="3" t="s">
        <v>57</v>
      </c>
      <c r="B1278" s="3">
        <v>1166</v>
      </c>
      <c r="C1278" s="3" t="s">
        <v>158</v>
      </c>
      <c r="D1278" s="3" t="s">
        <v>779</v>
      </c>
      <c r="E1278" s="18">
        <v>38610</v>
      </c>
      <c r="F1278" s="3" t="s">
        <v>78</v>
      </c>
      <c r="G1278" s="3">
        <v>7</v>
      </c>
      <c r="H1278" s="3">
        <v>8</v>
      </c>
      <c r="I1278" s="3">
        <v>4</v>
      </c>
      <c r="J1278" s="3"/>
      <c r="K1278" s="3"/>
      <c r="L1278" s="3"/>
      <c r="M1278" s="3"/>
      <c r="N1278" s="32">
        <v>43177</v>
      </c>
      <c r="O1278" s="16">
        <f t="shared" si="63"/>
        <v>19</v>
      </c>
      <c r="P1278" s="17">
        <f>COUNTIF($X:$X,X1278)</f>
        <v>16</v>
      </c>
      <c r="Q1278" s="17">
        <f>VLOOKUP("M"&amp;TEXT(G1278,"0"),Punten!$A$1:$D$40,4,FALSE)</f>
        <v>2</v>
      </c>
      <c r="R1278" s="17">
        <f>VLOOKUP("M"&amp;TEXT(H1278,"0"),Punten!$A$1:$D$40,4,FALSE)</f>
        <v>1</v>
      </c>
      <c r="S1278" s="17">
        <f>VLOOKUP("M"&amp;TEXT(I1278,"0"),Punten!$A$1:$D$40,4,FALSE)</f>
        <v>5</v>
      </c>
      <c r="T1278" s="17">
        <f>VLOOKUP("K"&amp;TEXT(K1278,"0"),Punten!$A$1:$D$40,4,FALSE)</f>
        <v>0</v>
      </c>
      <c r="U1278" s="17">
        <f>VLOOKUP("H"&amp;TEXT(L1278,"0"),Punten!$A$1:$D$49,4,FALSE)</f>
        <v>0</v>
      </c>
      <c r="V1278" s="17">
        <f>VLOOKUP("F"&amp;TEXT(M1278,"0"),Punten!$A$1:$D$39,4,FALSE)</f>
        <v>0</v>
      </c>
      <c r="W1278" s="17">
        <f t="shared" si="61"/>
        <v>8</v>
      </c>
      <c r="X1278" s="17" t="str">
        <f t="shared" si="62"/>
        <v>43177G13</v>
      </c>
      <c r="Y1278" s="17" t="str">
        <f>VLOOKUP(A1278,'Klasse omschrijving'!$A$1:$B$44,2,FALSE)</f>
        <v>Girls 13/14 jaar</v>
      </c>
    </row>
    <row r="1279" spans="1:25" ht="14.4" x14ac:dyDescent="0.3">
      <c r="A1279" s="3" t="s">
        <v>57</v>
      </c>
      <c r="B1279" s="3">
        <v>48119</v>
      </c>
      <c r="C1279" s="3" t="s">
        <v>141</v>
      </c>
      <c r="D1279" s="3" t="s">
        <v>335</v>
      </c>
      <c r="E1279" s="18">
        <v>38489</v>
      </c>
      <c r="F1279" s="3" t="s">
        <v>71</v>
      </c>
      <c r="G1279" s="3">
        <v>5</v>
      </c>
      <c r="H1279" s="3">
        <v>3</v>
      </c>
      <c r="I1279" s="3">
        <v>5</v>
      </c>
      <c r="J1279" s="3"/>
      <c r="K1279" s="3"/>
      <c r="L1279" s="3"/>
      <c r="M1279" s="3"/>
      <c r="N1279" s="32">
        <v>43177</v>
      </c>
      <c r="O1279" s="16">
        <f t="shared" si="63"/>
        <v>13</v>
      </c>
      <c r="P1279" s="17">
        <f>COUNTIF($X:$X,X1279)</f>
        <v>16</v>
      </c>
      <c r="Q1279" s="17">
        <f>VLOOKUP("M"&amp;TEXT(G1279,"0"),Punten!$A$1:$D$40,4,FALSE)</f>
        <v>4</v>
      </c>
      <c r="R1279" s="17">
        <f>VLOOKUP("M"&amp;TEXT(H1279,"0"),Punten!$A$1:$D$40,4,FALSE)</f>
        <v>6</v>
      </c>
      <c r="S1279" s="17">
        <f>VLOOKUP("M"&amp;TEXT(I1279,"0"),Punten!$A$1:$D$40,4,FALSE)</f>
        <v>4</v>
      </c>
      <c r="T1279" s="17">
        <f>VLOOKUP("K"&amp;TEXT(K1279,"0"),Punten!$A$1:$D$40,4,FALSE)</f>
        <v>0</v>
      </c>
      <c r="U1279" s="17">
        <f>VLOOKUP("H"&amp;TEXT(L1279,"0"),Punten!$A$1:$D$49,4,FALSE)</f>
        <v>0</v>
      </c>
      <c r="V1279" s="17">
        <f>VLOOKUP("F"&amp;TEXT(M1279,"0"),Punten!$A$1:$D$39,4,FALSE)</f>
        <v>0</v>
      </c>
      <c r="W1279" s="17">
        <f t="shared" si="61"/>
        <v>14</v>
      </c>
      <c r="X1279" s="17" t="str">
        <f t="shared" si="62"/>
        <v>43177G13</v>
      </c>
      <c r="Y1279" s="17" t="str">
        <f>VLOOKUP(A1279,'Klasse omschrijving'!$A$1:$B$44,2,FALSE)</f>
        <v>Girls 13/14 jaar</v>
      </c>
    </row>
    <row r="1280" spans="1:25" ht="14.4" x14ac:dyDescent="0.3">
      <c r="A1280" s="3" t="s">
        <v>57</v>
      </c>
      <c r="B1280" s="3">
        <v>46271</v>
      </c>
      <c r="C1280" s="3" t="s">
        <v>72</v>
      </c>
      <c r="D1280" s="3" t="s">
        <v>341</v>
      </c>
      <c r="E1280" s="18">
        <v>38716</v>
      </c>
      <c r="F1280" s="3" t="s">
        <v>1042</v>
      </c>
      <c r="G1280" s="3">
        <v>7</v>
      </c>
      <c r="H1280" s="3">
        <v>6</v>
      </c>
      <c r="I1280" s="3">
        <v>6</v>
      </c>
      <c r="J1280" s="3"/>
      <c r="K1280" s="3"/>
      <c r="L1280" s="3"/>
      <c r="M1280" s="3"/>
      <c r="N1280" s="32">
        <v>43177</v>
      </c>
      <c r="O1280" s="16">
        <f t="shared" si="63"/>
        <v>19</v>
      </c>
      <c r="P1280" s="17">
        <f>COUNTIF($X:$X,X1280)</f>
        <v>16</v>
      </c>
      <c r="Q1280" s="17">
        <f>VLOOKUP("M"&amp;TEXT(G1280,"0"),Punten!$A$1:$D$40,4,FALSE)</f>
        <v>2</v>
      </c>
      <c r="R1280" s="17">
        <f>VLOOKUP("M"&amp;TEXT(H1280,"0"),Punten!$A$1:$D$40,4,FALSE)</f>
        <v>3</v>
      </c>
      <c r="S1280" s="17">
        <f>VLOOKUP("M"&amp;TEXT(I1280,"0"),Punten!$A$1:$D$40,4,FALSE)</f>
        <v>3</v>
      </c>
      <c r="T1280" s="17">
        <f>VLOOKUP("K"&amp;TEXT(K1280,"0"),Punten!$A$1:$D$40,4,FALSE)</f>
        <v>0</v>
      </c>
      <c r="U1280" s="17">
        <f>VLOOKUP("H"&amp;TEXT(L1280,"0"),Punten!$A$1:$D$49,4,FALSE)</f>
        <v>0</v>
      </c>
      <c r="V1280" s="17">
        <f>VLOOKUP("F"&amp;TEXT(M1280,"0"),Punten!$A$1:$D$39,4,FALSE)</f>
        <v>0</v>
      </c>
      <c r="W1280" s="17">
        <f t="shared" si="61"/>
        <v>8</v>
      </c>
      <c r="X1280" s="17" t="str">
        <f t="shared" si="62"/>
        <v>43177G13</v>
      </c>
      <c r="Y1280" s="17" t="str">
        <f>VLOOKUP(A1280,'Klasse omschrijving'!$A$1:$B$44,2,FALSE)</f>
        <v>Girls 13/14 jaar</v>
      </c>
    </row>
    <row r="1281" spans="1:25" ht="14.4" x14ac:dyDescent="0.3">
      <c r="A1281" s="3" t="s">
        <v>57</v>
      </c>
      <c r="B1281" s="3">
        <v>42554</v>
      </c>
      <c r="C1281" s="3" t="s">
        <v>91</v>
      </c>
      <c r="D1281" s="3" t="s">
        <v>619</v>
      </c>
      <c r="E1281" s="18">
        <v>38243</v>
      </c>
      <c r="F1281" s="3" t="s">
        <v>117</v>
      </c>
      <c r="G1281" s="3">
        <v>6</v>
      </c>
      <c r="H1281" s="3">
        <v>7</v>
      </c>
      <c r="I1281" s="3">
        <v>6</v>
      </c>
      <c r="J1281" s="3"/>
      <c r="K1281" s="3"/>
      <c r="L1281" s="3"/>
      <c r="M1281" s="3"/>
      <c r="N1281" s="32">
        <v>43177</v>
      </c>
      <c r="O1281" s="16">
        <f t="shared" si="63"/>
        <v>19</v>
      </c>
      <c r="P1281" s="17">
        <f>COUNTIF($X:$X,X1281)</f>
        <v>16</v>
      </c>
      <c r="Q1281" s="17">
        <f>VLOOKUP("M"&amp;TEXT(G1281,"0"),Punten!$A$1:$D$40,4,FALSE)</f>
        <v>3</v>
      </c>
      <c r="R1281" s="17">
        <f>VLOOKUP("M"&amp;TEXT(H1281,"0"),Punten!$A$1:$D$40,4,FALSE)</f>
        <v>2</v>
      </c>
      <c r="S1281" s="17">
        <f>VLOOKUP("M"&amp;TEXT(I1281,"0"),Punten!$A$1:$D$40,4,FALSE)</f>
        <v>3</v>
      </c>
      <c r="T1281" s="17">
        <f>VLOOKUP("K"&amp;TEXT(K1281,"0"),Punten!$A$1:$D$40,4,FALSE)</f>
        <v>0</v>
      </c>
      <c r="U1281" s="17">
        <f>VLOOKUP("H"&amp;TEXT(L1281,"0"),Punten!$A$1:$D$49,4,FALSE)</f>
        <v>0</v>
      </c>
      <c r="V1281" s="17">
        <f>VLOOKUP("F"&amp;TEXT(M1281,"0"),Punten!$A$1:$D$39,4,FALSE)</f>
        <v>0</v>
      </c>
      <c r="W1281" s="17">
        <f t="shared" si="61"/>
        <v>8</v>
      </c>
      <c r="X1281" s="17" t="str">
        <f t="shared" si="62"/>
        <v>43177G13</v>
      </c>
      <c r="Y1281" s="17" t="str">
        <f>VLOOKUP(A1281,'Klasse omschrijving'!$A$1:$B$44,2,FALSE)</f>
        <v>Girls 13/14 jaar</v>
      </c>
    </row>
    <row r="1282" spans="1:25" ht="14.4" x14ac:dyDescent="0.3">
      <c r="A1282" s="3" t="s">
        <v>57</v>
      </c>
      <c r="B1282" s="3">
        <v>49492</v>
      </c>
      <c r="C1282" s="3" t="s">
        <v>1041</v>
      </c>
      <c r="D1282" s="3" t="s">
        <v>339</v>
      </c>
      <c r="E1282" s="18">
        <v>38533</v>
      </c>
      <c r="F1282" s="3" t="s">
        <v>180</v>
      </c>
      <c r="G1282" s="3">
        <v>4</v>
      </c>
      <c r="H1282" s="3">
        <v>6</v>
      </c>
      <c r="I1282" s="3">
        <v>7</v>
      </c>
      <c r="J1282" s="3"/>
      <c r="K1282" s="3"/>
      <c r="L1282" s="3"/>
      <c r="M1282" s="3"/>
      <c r="N1282" s="32">
        <v>43177</v>
      </c>
      <c r="O1282" s="16">
        <f t="shared" si="63"/>
        <v>17</v>
      </c>
      <c r="P1282" s="17">
        <f>COUNTIF($X:$X,X1282)</f>
        <v>16</v>
      </c>
      <c r="Q1282" s="17">
        <f>VLOOKUP("M"&amp;TEXT(G1282,"0"),Punten!$A$1:$D$40,4,FALSE)</f>
        <v>5</v>
      </c>
      <c r="R1282" s="17">
        <f>VLOOKUP("M"&amp;TEXT(H1282,"0"),Punten!$A$1:$D$40,4,FALSE)</f>
        <v>3</v>
      </c>
      <c r="S1282" s="17">
        <f>VLOOKUP("M"&amp;TEXT(I1282,"0"),Punten!$A$1:$D$40,4,FALSE)</f>
        <v>2</v>
      </c>
      <c r="T1282" s="17">
        <f>VLOOKUP("K"&amp;TEXT(K1282,"0"),Punten!$A$1:$D$40,4,FALSE)</f>
        <v>0</v>
      </c>
      <c r="U1282" s="17">
        <f>VLOOKUP("H"&amp;TEXT(L1282,"0"),Punten!$A$1:$D$49,4,FALSE)</f>
        <v>0</v>
      </c>
      <c r="V1282" s="17">
        <f>VLOOKUP("F"&amp;TEXT(M1282,"0"),Punten!$A$1:$D$39,4,FALSE)</f>
        <v>0</v>
      </c>
      <c r="W1282" s="17">
        <f t="shared" si="61"/>
        <v>10</v>
      </c>
      <c r="X1282" s="17" t="str">
        <f t="shared" si="62"/>
        <v>43177G13</v>
      </c>
      <c r="Y1282" s="17" t="str">
        <f>VLOOKUP(A1282,'Klasse omschrijving'!$A$1:$B$44,2,FALSE)</f>
        <v>Girls 13/14 jaar</v>
      </c>
    </row>
    <row r="1283" spans="1:25" ht="14.4" x14ac:dyDescent="0.3">
      <c r="A1283" s="3" t="s">
        <v>57</v>
      </c>
      <c r="B1283" s="3">
        <v>44838</v>
      </c>
      <c r="C1283" s="3" t="s">
        <v>93</v>
      </c>
      <c r="D1283" s="3" t="s">
        <v>338</v>
      </c>
      <c r="E1283" s="18">
        <v>38697</v>
      </c>
      <c r="F1283" s="3" t="s">
        <v>191</v>
      </c>
      <c r="G1283" s="3">
        <v>6</v>
      </c>
      <c r="H1283" s="3">
        <v>7</v>
      </c>
      <c r="I1283" s="3">
        <v>7</v>
      </c>
      <c r="J1283" s="3"/>
      <c r="K1283" s="3"/>
      <c r="L1283" s="3"/>
      <c r="M1283" s="3"/>
      <c r="N1283" s="32">
        <v>43177</v>
      </c>
      <c r="O1283" s="16">
        <f t="shared" si="63"/>
        <v>20</v>
      </c>
      <c r="P1283" s="17">
        <f>COUNTIF($X:$X,X1283)</f>
        <v>16</v>
      </c>
      <c r="Q1283" s="17">
        <f>VLOOKUP("M"&amp;TEXT(G1283,"0"),Punten!$A$1:$D$40,4,FALSE)</f>
        <v>3</v>
      </c>
      <c r="R1283" s="17">
        <f>VLOOKUP("M"&amp;TEXT(H1283,"0"),Punten!$A$1:$D$40,4,FALSE)</f>
        <v>2</v>
      </c>
      <c r="S1283" s="17">
        <f>VLOOKUP("M"&amp;TEXT(I1283,"0"),Punten!$A$1:$D$40,4,FALSE)</f>
        <v>2</v>
      </c>
      <c r="T1283" s="17">
        <f>VLOOKUP("K"&amp;TEXT(K1283,"0"),Punten!$A$1:$D$40,4,FALSE)</f>
        <v>0</v>
      </c>
      <c r="U1283" s="17">
        <f>VLOOKUP("H"&amp;TEXT(L1283,"0"),Punten!$A$1:$D$49,4,FALSE)</f>
        <v>0</v>
      </c>
      <c r="V1283" s="17">
        <f>VLOOKUP("F"&amp;TEXT(M1283,"0"),Punten!$A$1:$D$39,4,FALSE)</f>
        <v>0</v>
      </c>
      <c r="W1283" s="17">
        <f t="shared" ref="W1283:W1346" si="64">SUM(Q1283:V1283)</f>
        <v>7</v>
      </c>
      <c r="X1283" s="17" t="str">
        <f t="shared" ref="X1283:X1346" si="65">N1283&amp;A1283</f>
        <v>43177G13</v>
      </c>
      <c r="Y1283" s="17" t="str">
        <f>VLOOKUP(A1283,'Klasse omschrijving'!$A$1:$B$44,2,FALSE)</f>
        <v>Girls 13/14 jaar</v>
      </c>
    </row>
    <row r="1284" spans="1:25" ht="14.4" x14ac:dyDescent="0.3">
      <c r="A1284" s="3" t="s">
        <v>57</v>
      </c>
      <c r="B1284" s="3">
        <v>47850</v>
      </c>
      <c r="C1284" s="3" t="s">
        <v>85</v>
      </c>
      <c r="D1284" s="3" t="s">
        <v>337</v>
      </c>
      <c r="E1284" s="18">
        <v>38380</v>
      </c>
      <c r="F1284" s="3" t="s">
        <v>71</v>
      </c>
      <c r="G1284" s="3">
        <v>8</v>
      </c>
      <c r="H1284" s="3">
        <v>5</v>
      </c>
      <c r="I1284" s="3">
        <v>8</v>
      </c>
      <c r="J1284" s="3"/>
      <c r="K1284" s="3"/>
      <c r="L1284" s="3"/>
      <c r="M1284" s="3"/>
      <c r="N1284" s="32">
        <v>43177</v>
      </c>
      <c r="O1284" s="16">
        <f t="shared" si="63"/>
        <v>21</v>
      </c>
      <c r="P1284" s="17">
        <f>COUNTIF($X:$X,X1284)</f>
        <v>16</v>
      </c>
      <c r="Q1284" s="17">
        <f>VLOOKUP("M"&amp;TEXT(G1284,"0"),Punten!$A$1:$D$40,4,FALSE)</f>
        <v>1</v>
      </c>
      <c r="R1284" s="17">
        <f>VLOOKUP("M"&amp;TEXT(H1284,"0"),Punten!$A$1:$D$40,4,FALSE)</f>
        <v>4</v>
      </c>
      <c r="S1284" s="17">
        <f>VLOOKUP("M"&amp;TEXT(I1284,"0"),Punten!$A$1:$D$40,4,FALSE)</f>
        <v>1</v>
      </c>
      <c r="T1284" s="17">
        <f>VLOOKUP("K"&amp;TEXT(K1284,"0"),Punten!$A$1:$D$40,4,FALSE)</f>
        <v>0</v>
      </c>
      <c r="U1284" s="17">
        <f>VLOOKUP("H"&amp;TEXT(L1284,"0"),Punten!$A$1:$D$49,4,FALSE)</f>
        <v>0</v>
      </c>
      <c r="V1284" s="17">
        <f>VLOOKUP("F"&amp;TEXT(M1284,"0"),Punten!$A$1:$D$39,4,FALSE)</f>
        <v>0</v>
      </c>
      <c r="W1284" s="17">
        <f t="shared" si="64"/>
        <v>6</v>
      </c>
      <c r="X1284" s="17" t="str">
        <f t="shared" si="65"/>
        <v>43177G13</v>
      </c>
      <c r="Y1284" s="17" t="str">
        <f>VLOOKUP(A1284,'Klasse omschrijving'!$A$1:$B$44,2,FALSE)</f>
        <v>Girls 13/14 jaar</v>
      </c>
    </row>
    <row r="1285" spans="1:25" ht="14.4" x14ac:dyDescent="0.3">
      <c r="A1285" s="3" t="s">
        <v>57</v>
      </c>
      <c r="B1285" s="3">
        <v>48098</v>
      </c>
      <c r="C1285" s="3" t="s">
        <v>176</v>
      </c>
      <c r="D1285" s="3" t="s">
        <v>1139</v>
      </c>
      <c r="E1285" s="18">
        <v>38457</v>
      </c>
      <c r="F1285" s="3" t="s">
        <v>71</v>
      </c>
      <c r="G1285" s="3">
        <v>8</v>
      </c>
      <c r="H1285" s="3">
        <v>8</v>
      </c>
      <c r="I1285" s="3">
        <v>8</v>
      </c>
      <c r="J1285" s="3"/>
      <c r="K1285" s="3"/>
      <c r="L1285" s="3"/>
      <c r="M1285" s="3"/>
      <c r="N1285" s="32">
        <v>43177</v>
      </c>
      <c r="O1285" s="16">
        <f t="shared" si="63"/>
        <v>24</v>
      </c>
      <c r="P1285" s="17">
        <f>COUNTIF($X:$X,X1285)</f>
        <v>16</v>
      </c>
      <c r="Q1285" s="17">
        <f>VLOOKUP("M"&amp;TEXT(G1285,"0"),Punten!$A$1:$D$40,4,FALSE)</f>
        <v>1</v>
      </c>
      <c r="R1285" s="17">
        <f>VLOOKUP("M"&amp;TEXT(H1285,"0"),Punten!$A$1:$D$40,4,FALSE)</f>
        <v>1</v>
      </c>
      <c r="S1285" s="17">
        <f>VLOOKUP("M"&amp;TEXT(I1285,"0"),Punten!$A$1:$D$40,4,FALSE)</f>
        <v>1</v>
      </c>
      <c r="T1285" s="17">
        <f>VLOOKUP("K"&amp;TEXT(K1285,"0"),Punten!$A$1:$D$40,4,FALSE)</f>
        <v>0</v>
      </c>
      <c r="U1285" s="17">
        <f>VLOOKUP("H"&amp;TEXT(L1285,"0"),Punten!$A$1:$D$49,4,FALSE)</f>
        <v>0</v>
      </c>
      <c r="V1285" s="17">
        <f>VLOOKUP("F"&amp;TEXT(M1285,"0"),Punten!$A$1:$D$39,4,FALSE)</f>
        <v>0</v>
      </c>
      <c r="W1285" s="17">
        <f t="shared" si="64"/>
        <v>3</v>
      </c>
      <c r="X1285" s="17" t="str">
        <f t="shared" si="65"/>
        <v>43177G13</v>
      </c>
      <c r="Y1285" s="17" t="str">
        <f>VLOOKUP(A1285,'Klasse omschrijving'!$A$1:$B$44,2,FALSE)</f>
        <v>Girls 13/14 jaar</v>
      </c>
    </row>
    <row r="1286" spans="1:25" ht="14.4" x14ac:dyDescent="0.3">
      <c r="A1286" s="3" t="s">
        <v>59</v>
      </c>
      <c r="B1286" s="3">
        <v>45028</v>
      </c>
      <c r="C1286" s="3" t="s">
        <v>95</v>
      </c>
      <c r="D1286" s="3" t="s">
        <v>355</v>
      </c>
      <c r="E1286" s="18">
        <v>36792</v>
      </c>
      <c r="F1286" s="3" t="s">
        <v>247</v>
      </c>
      <c r="G1286" s="3">
        <v>1</v>
      </c>
      <c r="H1286" s="3">
        <v>1</v>
      </c>
      <c r="I1286" s="3">
        <v>1</v>
      </c>
      <c r="J1286" s="3"/>
      <c r="K1286" s="3"/>
      <c r="L1286" s="3"/>
      <c r="M1286" s="3">
        <v>1</v>
      </c>
      <c r="N1286" s="32">
        <v>43177</v>
      </c>
      <c r="O1286" s="16">
        <f t="shared" si="63"/>
        <v>3</v>
      </c>
      <c r="P1286" s="17">
        <f>COUNTIF($X:$X,X1286)</f>
        <v>15</v>
      </c>
      <c r="Q1286" s="17">
        <f>VLOOKUP("M"&amp;TEXT(G1286,"0"),Punten!$A$1:$D$40,4,FALSE)</f>
        <v>8</v>
      </c>
      <c r="R1286" s="17">
        <f>VLOOKUP("M"&amp;TEXT(H1286,"0"),Punten!$A$1:$D$40,4,FALSE)</f>
        <v>8</v>
      </c>
      <c r="S1286" s="17">
        <f>VLOOKUP("M"&amp;TEXT(I1286,"0"),Punten!$A$1:$D$40,4,FALSE)</f>
        <v>8</v>
      </c>
      <c r="T1286" s="17">
        <f>VLOOKUP("K"&amp;TEXT(K1286,"0"),Punten!$A$1:$D$40,4,FALSE)</f>
        <v>0</v>
      </c>
      <c r="U1286" s="17">
        <f>VLOOKUP("H"&amp;TEXT(L1286,"0"),Punten!$A$1:$D$49,4,FALSE)</f>
        <v>0</v>
      </c>
      <c r="V1286" s="17">
        <f>VLOOKUP("F"&amp;TEXT(M1286,"0"),Punten!$A$1:$D$39,4,FALSE)</f>
        <v>50</v>
      </c>
      <c r="W1286" s="17">
        <f t="shared" si="64"/>
        <v>74</v>
      </c>
      <c r="X1286" s="17" t="str">
        <f t="shared" si="65"/>
        <v>43177G15</v>
      </c>
      <c r="Y1286" s="17" t="str">
        <f>VLOOKUP(A1286,'Klasse omschrijving'!$A$1:$B$44,2,FALSE)</f>
        <v>Girls 15+</v>
      </c>
    </row>
    <row r="1287" spans="1:25" ht="14.4" x14ac:dyDescent="0.3">
      <c r="A1287" s="3" t="s">
        <v>59</v>
      </c>
      <c r="B1287" s="3">
        <v>43753</v>
      </c>
      <c r="C1287" s="3" t="s">
        <v>225</v>
      </c>
      <c r="D1287" s="3" t="s">
        <v>324</v>
      </c>
      <c r="E1287" s="18">
        <v>37153</v>
      </c>
      <c r="F1287" s="3" t="s">
        <v>1040</v>
      </c>
      <c r="G1287" s="3">
        <v>2</v>
      </c>
      <c r="H1287" s="3">
        <v>2</v>
      </c>
      <c r="I1287" s="3">
        <v>2</v>
      </c>
      <c r="J1287" s="3"/>
      <c r="K1287" s="3"/>
      <c r="L1287" s="3"/>
      <c r="M1287" s="3">
        <v>2</v>
      </c>
      <c r="N1287" s="32">
        <v>43177</v>
      </c>
      <c r="O1287" s="16">
        <f t="shared" si="63"/>
        <v>6</v>
      </c>
      <c r="P1287" s="17">
        <f>COUNTIF($X:$X,X1287)</f>
        <v>15</v>
      </c>
      <c r="Q1287" s="17">
        <f>VLOOKUP("M"&amp;TEXT(G1287,"0"),Punten!$A$1:$D$40,4,FALSE)</f>
        <v>7</v>
      </c>
      <c r="R1287" s="17">
        <f>VLOOKUP("M"&amp;TEXT(H1287,"0"),Punten!$A$1:$D$40,4,FALSE)</f>
        <v>7</v>
      </c>
      <c r="S1287" s="17">
        <f>VLOOKUP("M"&amp;TEXT(I1287,"0"),Punten!$A$1:$D$40,4,FALSE)</f>
        <v>7</v>
      </c>
      <c r="T1287" s="17">
        <f>VLOOKUP("K"&amp;TEXT(K1287,"0"),Punten!$A$1:$D$40,4,FALSE)</f>
        <v>0</v>
      </c>
      <c r="U1287" s="17">
        <f>VLOOKUP("H"&amp;TEXT(L1287,"0"),Punten!$A$1:$D$49,4,FALSE)</f>
        <v>0</v>
      </c>
      <c r="V1287" s="17">
        <f>VLOOKUP("F"&amp;TEXT(M1287,"0"),Punten!$A$1:$D$39,4,FALSE)</f>
        <v>30</v>
      </c>
      <c r="W1287" s="17">
        <f t="shared" si="64"/>
        <v>51</v>
      </c>
      <c r="X1287" s="17" t="str">
        <f t="shared" si="65"/>
        <v>43177G15</v>
      </c>
      <c r="Y1287" s="17" t="str">
        <f>VLOOKUP(A1287,'Klasse omschrijving'!$A$1:$B$44,2,FALSE)</f>
        <v>Girls 15+</v>
      </c>
    </row>
    <row r="1288" spans="1:25" ht="14.4" x14ac:dyDescent="0.3">
      <c r="A1288" s="3" t="s">
        <v>59</v>
      </c>
      <c r="B1288" s="3">
        <v>52537</v>
      </c>
      <c r="C1288" s="3" t="s">
        <v>93</v>
      </c>
      <c r="D1288" s="3" t="s">
        <v>870</v>
      </c>
      <c r="E1288" s="18">
        <v>36651</v>
      </c>
      <c r="F1288" s="3" t="s">
        <v>1061</v>
      </c>
      <c r="G1288" s="3">
        <v>2</v>
      </c>
      <c r="H1288" s="3">
        <v>4</v>
      </c>
      <c r="I1288" s="3">
        <v>3</v>
      </c>
      <c r="J1288" s="3"/>
      <c r="K1288" s="3"/>
      <c r="L1288" s="3"/>
      <c r="M1288" s="3">
        <v>3</v>
      </c>
      <c r="N1288" s="32">
        <v>43177</v>
      </c>
      <c r="O1288" s="16">
        <f t="shared" si="63"/>
        <v>9</v>
      </c>
      <c r="P1288" s="17">
        <f>COUNTIF($X:$X,X1288)</f>
        <v>15</v>
      </c>
      <c r="Q1288" s="17">
        <f>VLOOKUP("M"&amp;TEXT(G1288,"0"),Punten!$A$1:$D$40,4,FALSE)</f>
        <v>7</v>
      </c>
      <c r="R1288" s="17">
        <f>VLOOKUP("M"&amp;TEXT(H1288,"0"),Punten!$A$1:$D$40,4,FALSE)</f>
        <v>5</v>
      </c>
      <c r="S1288" s="17">
        <f>VLOOKUP("M"&amp;TEXT(I1288,"0"),Punten!$A$1:$D$40,4,FALSE)</f>
        <v>6</v>
      </c>
      <c r="T1288" s="17">
        <f>VLOOKUP("K"&amp;TEXT(K1288,"0"),Punten!$A$1:$D$40,4,FALSE)</f>
        <v>0</v>
      </c>
      <c r="U1288" s="17">
        <f>VLOOKUP("H"&amp;TEXT(L1288,"0"),Punten!$A$1:$D$49,4,FALSE)</f>
        <v>0</v>
      </c>
      <c r="V1288" s="17">
        <f>VLOOKUP("F"&amp;TEXT(M1288,"0"),Punten!$A$1:$D$39,4,FALSE)</f>
        <v>25</v>
      </c>
      <c r="W1288" s="17">
        <f t="shared" si="64"/>
        <v>43</v>
      </c>
      <c r="X1288" s="17" t="str">
        <f t="shared" si="65"/>
        <v>43177G15</v>
      </c>
      <c r="Y1288" s="17" t="str">
        <f>VLOOKUP(A1288,'Klasse omschrijving'!$A$1:$B$44,2,FALSE)</f>
        <v>Girls 15+</v>
      </c>
    </row>
    <row r="1289" spans="1:25" ht="14.4" x14ac:dyDescent="0.3">
      <c r="A1289" s="3" t="s">
        <v>59</v>
      </c>
      <c r="B1289" s="3">
        <v>51476</v>
      </c>
      <c r="C1289" s="3" t="s">
        <v>1142</v>
      </c>
      <c r="D1289" s="3" t="s">
        <v>1143</v>
      </c>
      <c r="E1289" s="18">
        <v>37681</v>
      </c>
      <c r="F1289" s="3" t="s">
        <v>233</v>
      </c>
      <c r="G1289" s="3">
        <v>3</v>
      </c>
      <c r="H1289" s="3">
        <v>3</v>
      </c>
      <c r="I1289" s="3">
        <v>3</v>
      </c>
      <c r="J1289" s="3"/>
      <c r="K1289" s="3"/>
      <c r="L1289" s="3"/>
      <c r="M1289" s="3">
        <v>4</v>
      </c>
      <c r="N1289" s="32">
        <v>43177</v>
      </c>
      <c r="O1289" s="16">
        <f t="shared" si="63"/>
        <v>9</v>
      </c>
      <c r="P1289" s="17">
        <f>COUNTIF($X:$X,X1289)</f>
        <v>15</v>
      </c>
      <c r="Q1289" s="17">
        <f>VLOOKUP("M"&amp;TEXT(G1289,"0"),Punten!$A$1:$D$40,4,FALSE)</f>
        <v>6</v>
      </c>
      <c r="R1289" s="17">
        <f>VLOOKUP("M"&amp;TEXT(H1289,"0"),Punten!$A$1:$D$40,4,FALSE)</f>
        <v>6</v>
      </c>
      <c r="S1289" s="17">
        <f>VLOOKUP("M"&amp;TEXT(I1289,"0"),Punten!$A$1:$D$40,4,FALSE)</f>
        <v>6</v>
      </c>
      <c r="T1289" s="17">
        <f>VLOOKUP("K"&amp;TEXT(K1289,"0"),Punten!$A$1:$D$40,4,FALSE)</f>
        <v>0</v>
      </c>
      <c r="U1289" s="17">
        <f>VLOOKUP("H"&amp;TEXT(L1289,"0"),Punten!$A$1:$D$49,4,FALSE)</f>
        <v>0</v>
      </c>
      <c r="V1289" s="17">
        <f>VLOOKUP("F"&amp;TEXT(M1289,"0"),Punten!$A$1:$D$39,4,FALSE)</f>
        <v>20</v>
      </c>
      <c r="W1289" s="17">
        <f t="shared" si="64"/>
        <v>38</v>
      </c>
      <c r="X1289" s="17" t="str">
        <f t="shared" si="65"/>
        <v>43177G15</v>
      </c>
      <c r="Y1289" s="17" t="str">
        <f>VLOOKUP(A1289,'Klasse omschrijving'!$A$1:$B$44,2,FALSE)</f>
        <v>Girls 15+</v>
      </c>
    </row>
    <row r="1290" spans="1:25" ht="14.4" x14ac:dyDescent="0.3">
      <c r="A1290" s="3" t="s">
        <v>59</v>
      </c>
      <c r="B1290" s="3">
        <v>42710</v>
      </c>
      <c r="C1290" s="3" t="s">
        <v>173</v>
      </c>
      <c r="D1290" s="3" t="s">
        <v>237</v>
      </c>
      <c r="E1290" s="18">
        <v>37666</v>
      </c>
      <c r="F1290" s="3" t="s">
        <v>1036</v>
      </c>
      <c r="G1290" s="3">
        <v>4</v>
      </c>
      <c r="H1290" s="3">
        <v>3</v>
      </c>
      <c r="I1290" s="3">
        <v>4</v>
      </c>
      <c r="J1290" s="3"/>
      <c r="K1290" s="3"/>
      <c r="L1290" s="3"/>
      <c r="M1290" s="3">
        <v>5</v>
      </c>
      <c r="N1290" s="32">
        <v>43177</v>
      </c>
      <c r="O1290" s="16">
        <f t="shared" si="63"/>
        <v>11</v>
      </c>
      <c r="P1290" s="17">
        <f>COUNTIF($X:$X,X1290)</f>
        <v>15</v>
      </c>
      <c r="Q1290" s="17">
        <f>VLOOKUP("M"&amp;TEXT(G1290,"0"),Punten!$A$1:$D$40,4,FALSE)</f>
        <v>5</v>
      </c>
      <c r="R1290" s="17">
        <f>VLOOKUP("M"&amp;TEXT(H1290,"0"),Punten!$A$1:$D$40,4,FALSE)</f>
        <v>6</v>
      </c>
      <c r="S1290" s="17">
        <f>VLOOKUP("M"&amp;TEXT(I1290,"0"),Punten!$A$1:$D$40,4,FALSE)</f>
        <v>5</v>
      </c>
      <c r="T1290" s="17">
        <f>VLOOKUP("K"&amp;TEXT(K1290,"0"),Punten!$A$1:$D$40,4,FALSE)</f>
        <v>0</v>
      </c>
      <c r="U1290" s="17">
        <f>VLOOKUP("H"&amp;TEXT(L1290,"0"),Punten!$A$1:$D$49,4,FALSE)</f>
        <v>0</v>
      </c>
      <c r="V1290" s="17">
        <f>VLOOKUP("F"&amp;TEXT(M1290,"0"),Punten!$A$1:$D$39,4,FALSE)</f>
        <v>17</v>
      </c>
      <c r="W1290" s="17">
        <f t="shared" si="64"/>
        <v>33</v>
      </c>
      <c r="X1290" s="17" t="str">
        <f t="shared" si="65"/>
        <v>43177G15</v>
      </c>
      <c r="Y1290" s="17" t="str">
        <f>VLOOKUP(A1290,'Klasse omschrijving'!$A$1:$B$44,2,FALSE)</f>
        <v>Girls 15+</v>
      </c>
    </row>
    <row r="1291" spans="1:25" ht="14.4" x14ac:dyDescent="0.3">
      <c r="A1291" s="3" t="s">
        <v>59</v>
      </c>
      <c r="B1291" s="3">
        <v>46261</v>
      </c>
      <c r="C1291" s="3" t="s">
        <v>97</v>
      </c>
      <c r="D1291" s="3" t="s">
        <v>789</v>
      </c>
      <c r="E1291" s="18">
        <v>36041</v>
      </c>
      <c r="F1291" s="3" t="s">
        <v>1036</v>
      </c>
      <c r="G1291" s="3">
        <v>3</v>
      </c>
      <c r="H1291" s="3">
        <v>2</v>
      </c>
      <c r="I1291" s="3">
        <v>2</v>
      </c>
      <c r="J1291" s="3"/>
      <c r="K1291" s="3"/>
      <c r="L1291" s="3"/>
      <c r="M1291" s="3">
        <v>6</v>
      </c>
      <c r="N1291" s="32">
        <v>43177</v>
      </c>
      <c r="O1291" s="16">
        <f t="shared" si="63"/>
        <v>7</v>
      </c>
      <c r="P1291" s="17">
        <f>COUNTIF($X:$X,X1291)</f>
        <v>15</v>
      </c>
      <c r="Q1291" s="17">
        <f>VLOOKUP("M"&amp;TEXT(G1291,"0"),Punten!$A$1:$D$40,4,FALSE)</f>
        <v>6</v>
      </c>
      <c r="R1291" s="17">
        <f>VLOOKUP("M"&amp;TEXT(H1291,"0"),Punten!$A$1:$D$40,4,FALSE)</f>
        <v>7</v>
      </c>
      <c r="S1291" s="17">
        <f>VLOOKUP("M"&amp;TEXT(I1291,"0"),Punten!$A$1:$D$40,4,FALSE)</f>
        <v>7</v>
      </c>
      <c r="T1291" s="17">
        <f>VLOOKUP("K"&amp;TEXT(K1291,"0"),Punten!$A$1:$D$40,4,FALSE)</f>
        <v>0</v>
      </c>
      <c r="U1291" s="17">
        <f>VLOOKUP("H"&amp;TEXT(L1291,"0"),Punten!$A$1:$D$49,4,FALSE)</f>
        <v>0</v>
      </c>
      <c r="V1291" s="17">
        <f>VLOOKUP("F"&amp;TEXT(M1291,"0"),Punten!$A$1:$D$39,4,FALSE)</f>
        <v>15</v>
      </c>
      <c r="W1291" s="17">
        <f t="shared" si="64"/>
        <v>35</v>
      </c>
      <c r="X1291" s="17" t="str">
        <f t="shared" si="65"/>
        <v>43177G15</v>
      </c>
      <c r="Y1291" s="17" t="str">
        <f>VLOOKUP(A1291,'Klasse omschrijving'!$A$1:$B$44,2,FALSE)</f>
        <v>Girls 15+</v>
      </c>
    </row>
    <row r="1292" spans="1:25" ht="14.4" x14ac:dyDescent="0.3">
      <c r="A1292" s="3" t="s">
        <v>59</v>
      </c>
      <c r="B1292" s="3">
        <v>46274</v>
      </c>
      <c r="C1292" s="3" t="s">
        <v>782</v>
      </c>
      <c r="D1292" s="3" t="s">
        <v>763</v>
      </c>
      <c r="E1292" s="18">
        <v>37380</v>
      </c>
      <c r="F1292" s="3" t="s">
        <v>216</v>
      </c>
      <c r="G1292" s="3">
        <v>1</v>
      </c>
      <c r="H1292" s="3">
        <v>1</v>
      </c>
      <c r="I1292" s="3">
        <v>1</v>
      </c>
      <c r="J1292" s="3"/>
      <c r="K1292" s="3"/>
      <c r="L1292" s="3"/>
      <c r="M1292" s="3">
        <v>7</v>
      </c>
      <c r="N1292" s="32">
        <v>43177</v>
      </c>
      <c r="O1292" s="16">
        <f t="shared" si="63"/>
        <v>3</v>
      </c>
      <c r="P1292" s="17">
        <f>COUNTIF($X:$X,X1292)</f>
        <v>15</v>
      </c>
      <c r="Q1292" s="17">
        <f>VLOOKUP("M"&amp;TEXT(G1292,"0"),Punten!$A$1:$D$40,4,FALSE)</f>
        <v>8</v>
      </c>
      <c r="R1292" s="17">
        <f>VLOOKUP("M"&amp;TEXT(H1292,"0"),Punten!$A$1:$D$40,4,FALSE)</f>
        <v>8</v>
      </c>
      <c r="S1292" s="17">
        <f>VLOOKUP("M"&amp;TEXT(I1292,"0"),Punten!$A$1:$D$40,4,FALSE)</f>
        <v>8</v>
      </c>
      <c r="T1292" s="17">
        <f>VLOOKUP("K"&amp;TEXT(K1292,"0"),Punten!$A$1:$D$40,4,FALSE)</f>
        <v>0</v>
      </c>
      <c r="U1292" s="17">
        <f>VLOOKUP("H"&amp;TEXT(L1292,"0"),Punten!$A$1:$D$49,4,FALSE)</f>
        <v>0</v>
      </c>
      <c r="V1292" s="17">
        <f>VLOOKUP("F"&amp;TEXT(M1292,"0"),Punten!$A$1:$D$39,4,FALSE)</f>
        <v>13</v>
      </c>
      <c r="W1292" s="17">
        <f t="shared" si="64"/>
        <v>37</v>
      </c>
      <c r="X1292" s="17" t="str">
        <f t="shared" si="65"/>
        <v>43177G15</v>
      </c>
      <c r="Y1292" s="17" t="str">
        <f>VLOOKUP(A1292,'Klasse omschrijving'!$A$1:$B$44,2,FALSE)</f>
        <v>Girls 15+</v>
      </c>
    </row>
    <row r="1293" spans="1:25" ht="14.4" x14ac:dyDescent="0.3">
      <c r="A1293" s="3" t="s">
        <v>59</v>
      </c>
      <c r="B1293" s="3">
        <v>49278</v>
      </c>
      <c r="C1293" s="3" t="s">
        <v>116</v>
      </c>
      <c r="D1293" s="3" t="s">
        <v>356</v>
      </c>
      <c r="E1293" s="18">
        <v>37308</v>
      </c>
      <c r="F1293" s="3" t="s">
        <v>202</v>
      </c>
      <c r="G1293" s="3">
        <v>4</v>
      </c>
      <c r="H1293" s="3">
        <v>4</v>
      </c>
      <c r="I1293" s="3">
        <v>4</v>
      </c>
      <c r="J1293" s="3"/>
      <c r="K1293" s="3"/>
      <c r="L1293" s="3"/>
      <c r="M1293" s="3">
        <v>8</v>
      </c>
      <c r="N1293" s="32">
        <v>43177</v>
      </c>
      <c r="O1293" s="16">
        <f t="shared" si="63"/>
        <v>12</v>
      </c>
      <c r="P1293" s="17">
        <f>COUNTIF($X:$X,X1293)</f>
        <v>15</v>
      </c>
      <c r="Q1293" s="17">
        <f>VLOOKUP("M"&amp;TEXT(G1293,"0"),Punten!$A$1:$D$40,4,FALSE)</f>
        <v>5</v>
      </c>
      <c r="R1293" s="17">
        <f>VLOOKUP("M"&amp;TEXT(H1293,"0"),Punten!$A$1:$D$40,4,FALSE)</f>
        <v>5</v>
      </c>
      <c r="S1293" s="17">
        <f>VLOOKUP("M"&amp;TEXT(I1293,"0"),Punten!$A$1:$D$40,4,FALSE)</f>
        <v>5</v>
      </c>
      <c r="T1293" s="17">
        <f>VLOOKUP("K"&amp;TEXT(K1293,"0"),Punten!$A$1:$D$40,4,FALSE)</f>
        <v>0</v>
      </c>
      <c r="U1293" s="17">
        <f>VLOOKUP("H"&amp;TEXT(L1293,"0"),Punten!$A$1:$D$49,4,FALSE)</f>
        <v>0</v>
      </c>
      <c r="V1293" s="17">
        <f>VLOOKUP("F"&amp;TEXT(M1293,"0"),Punten!$A$1:$D$39,4,FALSE)</f>
        <v>11</v>
      </c>
      <c r="W1293" s="17">
        <f t="shared" si="64"/>
        <v>26</v>
      </c>
      <c r="X1293" s="17" t="str">
        <f t="shared" si="65"/>
        <v>43177G15</v>
      </c>
      <c r="Y1293" s="17" t="str">
        <f>VLOOKUP(A1293,'Klasse omschrijving'!$A$1:$B$44,2,FALSE)</f>
        <v>Girls 15+</v>
      </c>
    </row>
    <row r="1294" spans="1:25" ht="14.4" x14ac:dyDescent="0.3">
      <c r="A1294" s="3" t="s">
        <v>59</v>
      </c>
      <c r="B1294" s="3">
        <v>43118</v>
      </c>
      <c r="C1294" s="3" t="s">
        <v>133</v>
      </c>
      <c r="D1294" s="3" t="s">
        <v>325</v>
      </c>
      <c r="E1294" s="18">
        <v>37701</v>
      </c>
      <c r="F1294" s="3" t="s">
        <v>1042</v>
      </c>
      <c r="G1294" s="3">
        <v>5</v>
      </c>
      <c r="H1294" s="3">
        <v>5</v>
      </c>
      <c r="I1294" s="3">
        <v>5</v>
      </c>
      <c r="J1294" s="3"/>
      <c r="K1294" s="3"/>
      <c r="L1294" s="3"/>
      <c r="M1294" s="3"/>
      <c r="N1294" s="32">
        <v>43177</v>
      </c>
      <c r="O1294" s="16">
        <f t="shared" si="63"/>
        <v>15</v>
      </c>
      <c r="P1294" s="17">
        <f>COUNTIF($X:$X,X1294)</f>
        <v>15</v>
      </c>
      <c r="Q1294" s="17">
        <f>VLOOKUP("M"&amp;TEXT(G1294,"0"),Punten!$A$1:$D$40,4,FALSE)</f>
        <v>4</v>
      </c>
      <c r="R1294" s="17">
        <f>VLOOKUP("M"&amp;TEXT(H1294,"0"),Punten!$A$1:$D$40,4,FALSE)</f>
        <v>4</v>
      </c>
      <c r="S1294" s="17">
        <f>VLOOKUP("M"&amp;TEXT(I1294,"0"),Punten!$A$1:$D$40,4,FALSE)</f>
        <v>4</v>
      </c>
      <c r="T1294" s="17">
        <f>VLOOKUP("K"&amp;TEXT(K1294,"0"),Punten!$A$1:$D$40,4,FALSE)</f>
        <v>0</v>
      </c>
      <c r="U1294" s="17">
        <f>VLOOKUP("H"&amp;TEXT(L1294,"0"),Punten!$A$1:$D$49,4,FALSE)</f>
        <v>0</v>
      </c>
      <c r="V1294" s="17">
        <f>VLOOKUP("F"&amp;TEXT(M1294,"0"),Punten!$A$1:$D$39,4,FALSE)</f>
        <v>0</v>
      </c>
      <c r="W1294" s="17">
        <f t="shared" si="64"/>
        <v>12</v>
      </c>
      <c r="X1294" s="17" t="str">
        <f t="shared" si="65"/>
        <v>43177G15</v>
      </c>
      <c r="Y1294" s="17" t="str">
        <f>VLOOKUP(A1294,'Klasse omschrijving'!$A$1:$B$44,2,FALSE)</f>
        <v>Girls 15+</v>
      </c>
    </row>
    <row r="1295" spans="1:25" ht="14.4" x14ac:dyDescent="0.3">
      <c r="A1295" s="3" t="s">
        <v>59</v>
      </c>
      <c r="B1295" s="3">
        <v>99991</v>
      </c>
      <c r="C1295" s="3" t="s">
        <v>1147</v>
      </c>
      <c r="D1295" s="3" t="s">
        <v>1209</v>
      </c>
      <c r="E1295" s="18">
        <v>36969</v>
      </c>
      <c r="F1295" s="3"/>
      <c r="G1295" s="3">
        <v>8</v>
      </c>
      <c r="H1295" s="3">
        <v>5</v>
      </c>
      <c r="I1295" s="3">
        <v>5</v>
      </c>
      <c r="J1295" s="3"/>
      <c r="K1295" s="3"/>
      <c r="L1295" s="3"/>
      <c r="M1295" s="3"/>
      <c r="N1295" s="32">
        <v>43177</v>
      </c>
      <c r="O1295" s="16">
        <f t="shared" si="63"/>
        <v>18</v>
      </c>
      <c r="P1295" s="17">
        <f>COUNTIF($X:$X,X1295)</f>
        <v>15</v>
      </c>
      <c r="Q1295" s="17">
        <f>VLOOKUP("M"&amp;TEXT(G1295,"0"),Punten!$A$1:$D$40,4,FALSE)</f>
        <v>1</v>
      </c>
      <c r="R1295" s="17">
        <f>VLOOKUP("M"&amp;TEXT(H1295,"0"),Punten!$A$1:$D$40,4,FALSE)</f>
        <v>4</v>
      </c>
      <c r="S1295" s="17">
        <f>VLOOKUP("M"&amp;TEXT(I1295,"0"),Punten!$A$1:$D$40,4,FALSE)</f>
        <v>4</v>
      </c>
      <c r="T1295" s="17">
        <f>VLOOKUP("K"&amp;TEXT(K1295,"0"),Punten!$A$1:$D$40,4,FALSE)</f>
        <v>0</v>
      </c>
      <c r="U1295" s="17">
        <f>VLOOKUP("H"&amp;TEXT(L1295,"0"),Punten!$A$1:$D$49,4,FALSE)</f>
        <v>0</v>
      </c>
      <c r="V1295" s="17">
        <f>VLOOKUP("F"&amp;TEXT(M1295,"0"),Punten!$A$1:$D$39,4,FALSE)</f>
        <v>0</v>
      </c>
      <c r="W1295" s="17">
        <f t="shared" si="64"/>
        <v>9</v>
      </c>
      <c r="X1295" s="17" t="str">
        <f t="shared" si="65"/>
        <v>43177G15</v>
      </c>
      <c r="Y1295" s="17" t="str">
        <f>VLOOKUP(A1295,'Klasse omschrijving'!$A$1:$B$44,2,FALSE)</f>
        <v>Girls 15+</v>
      </c>
    </row>
    <row r="1296" spans="1:25" ht="14.4" x14ac:dyDescent="0.3">
      <c r="A1296" s="3" t="s">
        <v>59</v>
      </c>
      <c r="B1296" s="3">
        <v>564</v>
      </c>
      <c r="C1296" s="3" t="s">
        <v>118</v>
      </c>
      <c r="D1296" s="3" t="s">
        <v>785</v>
      </c>
      <c r="E1296" s="18">
        <v>37264</v>
      </c>
      <c r="F1296" s="3" t="s">
        <v>997</v>
      </c>
      <c r="G1296" s="3">
        <v>6</v>
      </c>
      <c r="H1296" s="3">
        <v>6</v>
      </c>
      <c r="I1296" s="3">
        <v>6</v>
      </c>
      <c r="J1296" s="3"/>
      <c r="K1296" s="3"/>
      <c r="L1296" s="3"/>
      <c r="M1296" s="3"/>
      <c r="N1296" s="32">
        <v>43177</v>
      </c>
      <c r="O1296" s="16">
        <f t="shared" si="63"/>
        <v>18</v>
      </c>
      <c r="P1296" s="17">
        <f>COUNTIF($X:$X,X1296)</f>
        <v>15</v>
      </c>
      <c r="Q1296" s="17">
        <f>VLOOKUP("M"&amp;TEXT(G1296,"0"),Punten!$A$1:$D$40,4,FALSE)</f>
        <v>3</v>
      </c>
      <c r="R1296" s="17">
        <f>VLOOKUP("M"&amp;TEXT(H1296,"0"),Punten!$A$1:$D$40,4,FALSE)</f>
        <v>3</v>
      </c>
      <c r="S1296" s="17">
        <f>VLOOKUP("M"&amp;TEXT(I1296,"0"),Punten!$A$1:$D$40,4,FALSE)</f>
        <v>3</v>
      </c>
      <c r="T1296" s="17">
        <f>VLOOKUP("K"&amp;TEXT(K1296,"0"),Punten!$A$1:$D$40,4,FALSE)</f>
        <v>0</v>
      </c>
      <c r="U1296" s="17">
        <f>VLOOKUP("H"&amp;TEXT(L1296,"0"),Punten!$A$1:$D$49,4,FALSE)</f>
        <v>0</v>
      </c>
      <c r="V1296" s="17">
        <f>VLOOKUP("F"&amp;TEXT(M1296,"0"),Punten!$A$1:$D$39,4,FALSE)</f>
        <v>0</v>
      </c>
      <c r="W1296" s="17">
        <f t="shared" si="64"/>
        <v>9</v>
      </c>
      <c r="X1296" s="17" t="str">
        <f t="shared" si="65"/>
        <v>43177G15</v>
      </c>
      <c r="Y1296" s="17" t="str">
        <f>VLOOKUP(A1296,'Klasse omschrijving'!$A$1:$B$44,2,FALSE)</f>
        <v>Girls 15+</v>
      </c>
    </row>
    <row r="1297" spans="1:25" ht="14.4" x14ac:dyDescent="0.3">
      <c r="A1297" s="3" t="s">
        <v>59</v>
      </c>
      <c r="B1297" s="3">
        <v>54762</v>
      </c>
      <c r="C1297" s="3" t="s">
        <v>67</v>
      </c>
      <c r="D1297" s="3" t="s">
        <v>354</v>
      </c>
      <c r="E1297" s="18">
        <v>34778</v>
      </c>
      <c r="F1297" s="3" t="s">
        <v>111</v>
      </c>
      <c r="G1297" s="3">
        <v>6</v>
      </c>
      <c r="H1297" s="3">
        <v>6</v>
      </c>
      <c r="I1297" s="3">
        <v>6</v>
      </c>
      <c r="J1297" s="3"/>
      <c r="K1297" s="3"/>
      <c r="L1297" s="3"/>
      <c r="M1297" s="3"/>
      <c r="N1297" s="32">
        <v>43177</v>
      </c>
      <c r="O1297" s="16">
        <f t="shared" si="63"/>
        <v>18</v>
      </c>
      <c r="P1297" s="17">
        <f>COUNTIF($X:$X,X1297)</f>
        <v>15</v>
      </c>
      <c r="Q1297" s="17">
        <f>VLOOKUP("M"&amp;TEXT(G1297,"0"),Punten!$A$1:$D$40,4,FALSE)</f>
        <v>3</v>
      </c>
      <c r="R1297" s="17">
        <f>VLOOKUP("M"&amp;TEXT(H1297,"0"),Punten!$A$1:$D$40,4,FALSE)</f>
        <v>3</v>
      </c>
      <c r="S1297" s="17">
        <f>VLOOKUP("M"&amp;TEXT(I1297,"0"),Punten!$A$1:$D$40,4,FALSE)</f>
        <v>3</v>
      </c>
      <c r="T1297" s="17">
        <f>VLOOKUP("K"&amp;TEXT(K1297,"0"),Punten!$A$1:$D$40,4,FALSE)</f>
        <v>0</v>
      </c>
      <c r="U1297" s="17">
        <f>VLOOKUP("H"&amp;TEXT(L1297,"0"),Punten!$A$1:$D$49,4,FALSE)</f>
        <v>0</v>
      </c>
      <c r="V1297" s="17">
        <f>VLOOKUP("F"&amp;TEXT(M1297,"0"),Punten!$A$1:$D$39,4,FALSE)</f>
        <v>0</v>
      </c>
      <c r="W1297" s="17">
        <f t="shared" si="64"/>
        <v>9</v>
      </c>
      <c r="X1297" s="17" t="str">
        <f t="shared" si="65"/>
        <v>43177G15</v>
      </c>
      <c r="Y1297" s="17" t="str">
        <f>VLOOKUP(A1297,'Klasse omschrijving'!$A$1:$B$44,2,FALSE)</f>
        <v>Girls 15+</v>
      </c>
    </row>
    <row r="1298" spans="1:25" ht="14.4" x14ac:dyDescent="0.3">
      <c r="A1298" s="3" t="s">
        <v>59</v>
      </c>
      <c r="B1298" s="3">
        <v>49805</v>
      </c>
      <c r="C1298" s="3" t="s">
        <v>357</v>
      </c>
      <c r="D1298" s="3" t="s">
        <v>342</v>
      </c>
      <c r="E1298" s="18">
        <v>37888</v>
      </c>
      <c r="F1298" s="3" t="s">
        <v>180</v>
      </c>
      <c r="G1298" s="3">
        <v>5</v>
      </c>
      <c r="H1298" s="3">
        <v>7</v>
      </c>
      <c r="I1298" s="3">
        <v>7</v>
      </c>
      <c r="J1298" s="3"/>
      <c r="K1298" s="3"/>
      <c r="L1298" s="3"/>
      <c r="M1298" s="3"/>
      <c r="N1298" s="32">
        <v>43177</v>
      </c>
      <c r="O1298" s="16">
        <f t="shared" si="63"/>
        <v>19</v>
      </c>
      <c r="P1298" s="17">
        <f>COUNTIF($X:$X,X1298)</f>
        <v>15</v>
      </c>
      <c r="Q1298" s="17">
        <f>VLOOKUP("M"&amp;TEXT(G1298,"0"),Punten!$A$1:$D$40,4,FALSE)</f>
        <v>4</v>
      </c>
      <c r="R1298" s="17">
        <f>VLOOKUP("M"&amp;TEXT(H1298,"0"),Punten!$A$1:$D$40,4,FALSE)</f>
        <v>2</v>
      </c>
      <c r="S1298" s="17">
        <f>VLOOKUP("M"&amp;TEXT(I1298,"0"),Punten!$A$1:$D$40,4,FALSE)</f>
        <v>2</v>
      </c>
      <c r="T1298" s="17">
        <f>VLOOKUP("K"&amp;TEXT(K1298,"0"),Punten!$A$1:$D$40,4,FALSE)</f>
        <v>0</v>
      </c>
      <c r="U1298" s="17">
        <f>VLOOKUP("H"&amp;TEXT(L1298,"0"),Punten!$A$1:$D$49,4,FALSE)</f>
        <v>0</v>
      </c>
      <c r="V1298" s="17">
        <f>VLOOKUP("F"&amp;TEXT(M1298,"0"),Punten!$A$1:$D$39,4,FALSE)</f>
        <v>0</v>
      </c>
      <c r="W1298" s="17">
        <f t="shared" si="64"/>
        <v>8</v>
      </c>
      <c r="X1298" s="17" t="str">
        <f t="shared" si="65"/>
        <v>43177G15</v>
      </c>
      <c r="Y1298" s="17" t="str">
        <f>VLOOKUP(A1298,'Klasse omschrijving'!$A$1:$B$44,2,FALSE)</f>
        <v>Girls 15+</v>
      </c>
    </row>
    <row r="1299" spans="1:25" ht="14.4" x14ac:dyDescent="0.3">
      <c r="A1299" s="3" t="s">
        <v>59</v>
      </c>
      <c r="B1299" s="3">
        <v>54753</v>
      </c>
      <c r="C1299" s="3" t="s">
        <v>167</v>
      </c>
      <c r="D1299" s="3" t="s">
        <v>905</v>
      </c>
      <c r="E1299" s="18">
        <v>37233</v>
      </c>
      <c r="F1299" s="3" t="s">
        <v>110</v>
      </c>
      <c r="G1299" s="3">
        <v>7</v>
      </c>
      <c r="H1299" s="3">
        <v>7</v>
      </c>
      <c r="I1299" s="3">
        <v>7</v>
      </c>
      <c r="J1299" s="3"/>
      <c r="K1299" s="3"/>
      <c r="L1299" s="3"/>
      <c r="M1299" s="3"/>
      <c r="N1299" s="32">
        <v>43177</v>
      </c>
      <c r="O1299" s="16">
        <f t="shared" si="63"/>
        <v>21</v>
      </c>
      <c r="P1299" s="17">
        <f>COUNTIF($X:$X,X1299)</f>
        <v>15</v>
      </c>
      <c r="Q1299" s="17">
        <f>VLOOKUP("M"&amp;TEXT(G1299,"0"),Punten!$A$1:$D$40,4,FALSE)</f>
        <v>2</v>
      </c>
      <c r="R1299" s="17">
        <f>VLOOKUP("M"&amp;TEXT(H1299,"0"),Punten!$A$1:$D$40,4,FALSE)</f>
        <v>2</v>
      </c>
      <c r="S1299" s="17">
        <f>VLOOKUP("M"&amp;TEXT(I1299,"0"),Punten!$A$1:$D$40,4,FALSE)</f>
        <v>2</v>
      </c>
      <c r="T1299" s="17">
        <f>VLOOKUP("K"&amp;TEXT(K1299,"0"),Punten!$A$1:$D$40,4,FALSE)</f>
        <v>0</v>
      </c>
      <c r="U1299" s="17">
        <f>VLOOKUP("H"&amp;TEXT(L1299,"0"),Punten!$A$1:$D$49,4,FALSE)</f>
        <v>0</v>
      </c>
      <c r="V1299" s="17">
        <f>VLOOKUP("F"&amp;TEXT(M1299,"0"),Punten!$A$1:$D$39,4,FALSE)</f>
        <v>0</v>
      </c>
      <c r="W1299" s="17">
        <f t="shared" si="64"/>
        <v>6</v>
      </c>
      <c r="X1299" s="17" t="str">
        <f t="shared" si="65"/>
        <v>43177G15</v>
      </c>
      <c r="Y1299" s="17" t="str">
        <f>VLOOKUP(A1299,'Klasse omschrijving'!$A$1:$B$44,2,FALSE)</f>
        <v>Girls 15+</v>
      </c>
    </row>
    <row r="1300" spans="1:25" ht="14.4" x14ac:dyDescent="0.3">
      <c r="A1300" s="3" t="s">
        <v>59</v>
      </c>
      <c r="B1300" s="3">
        <v>44816</v>
      </c>
      <c r="C1300" s="3" t="s">
        <v>175</v>
      </c>
      <c r="D1300" s="3" t="s">
        <v>351</v>
      </c>
      <c r="E1300" s="18">
        <v>36923</v>
      </c>
      <c r="F1300" s="3" t="s">
        <v>208</v>
      </c>
      <c r="G1300" s="3">
        <v>7</v>
      </c>
      <c r="H1300" s="3">
        <v>8</v>
      </c>
      <c r="I1300" s="3">
        <v>8</v>
      </c>
      <c r="J1300" s="3"/>
      <c r="K1300" s="3"/>
      <c r="L1300" s="3"/>
      <c r="M1300" s="3"/>
      <c r="N1300" s="32">
        <v>43177</v>
      </c>
      <c r="O1300" s="16">
        <f t="shared" si="63"/>
        <v>23</v>
      </c>
      <c r="P1300" s="17">
        <f>COUNTIF($X:$X,X1300)</f>
        <v>15</v>
      </c>
      <c r="Q1300" s="17">
        <f>VLOOKUP("M"&amp;TEXT(G1300,"0"),Punten!$A$1:$D$40,4,FALSE)</f>
        <v>2</v>
      </c>
      <c r="R1300" s="17">
        <f>VLOOKUP("M"&amp;TEXT(H1300,"0"),Punten!$A$1:$D$40,4,FALSE)</f>
        <v>1</v>
      </c>
      <c r="S1300" s="17">
        <f>VLOOKUP("M"&amp;TEXT(I1300,"0"),Punten!$A$1:$D$40,4,FALSE)</f>
        <v>1</v>
      </c>
      <c r="T1300" s="17">
        <f>VLOOKUP("K"&amp;TEXT(K1300,"0"),Punten!$A$1:$D$40,4,FALSE)</f>
        <v>0</v>
      </c>
      <c r="U1300" s="17">
        <f>VLOOKUP("H"&amp;TEXT(L1300,"0"),Punten!$A$1:$D$49,4,FALSE)</f>
        <v>0</v>
      </c>
      <c r="V1300" s="17">
        <f>VLOOKUP("F"&amp;TEXT(M1300,"0"),Punten!$A$1:$D$39,4,FALSE)</f>
        <v>0</v>
      </c>
      <c r="W1300" s="17">
        <f t="shared" si="64"/>
        <v>4</v>
      </c>
      <c r="X1300" s="17" t="str">
        <f t="shared" si="65"/>
        <v>43177G15</v>
      </c>
      <c r="Y1300" s="17" t="str">
        <f>VLOOKUP(A1300,'Klasse omschrijving'!$A$1:$B$44,2,FALSE)</f>
        <v>Girls 15+</v>
      </c>
    </row>
    <row r="1301" spans="1:25" ht="14.4" x14ac:dyDescent="0.3">
      <c r="A1301" s="3" t="s">
        <v>61</v>
      </c>
      <c r="B1301" s="3">
        <v>44846</v>
      </c>
      <c r="C1301" s="3" t="s">
        <v>1149</v>
      </c>
      <c r="D1301" s="3" t="s">
        <v>366</v>
      </c>
      <c r="E1301" s="18">
        <v>36067</v>
      </c>
      <c r="F1301" s="3" t="s">
        <v>1043</v>
      </c>
      <c r="G1301" s="3">
        <v>1</v>
      </c>
      <c r="H1301" s="3">
        <v>2</v>
      </c>
      <c r="I1301" s="3">
        <v>1</v>
      </c>
      <c r="J1301" s="3"/>
      <c r="K1301" s="3"/>
      <c r="L1301" s="3">
        <v>1</v>
      </c>
      <c r="M1301" s="3">
        <v>1</v>
      </c>
      <c r="N1301" s="32">
        <v>43177</v>
      </c>
      <c r="O1301" s="16">
        <f t="shared" si="63"/>
        <v>4</v>
      </c>
      <c r="P1301" s="17">
        <f>COUNTIF($X:$X,X1301)</f>
        <v>25</v>
      </c>
      <c r="Q1301" s="17">
        <f>VLOOKUP("M"&amp;TEXT(G1301,"0"),Punten!$A$1:$D$40,4,FALSE)</f>
        <v>8</v>
      </c>
      <c r="R1301" s="17">
        <f>VLOOKUP("M"&amp;TEXT(H1301,"0"),Punten!$A$1:$D$40,4,FALSE)</f>
        <v>7</v>
      </c>
      <c r="S1301" s="17">
        <f>VLOOKUP("M"&amp;TEXT(I1301,"0"),Punten!$A$1:$D$40,4,FALSE)</f>
        <v>8</v>
      </c>
      <c r="T1301" s="17">
        <f>VLOOKUP("K"&amp;TEXT(K1301,"0"),Punten!$A$1:$D$40,4,FALSE)</f>
        <v>0</v>
      </c>
      <c r="U1301" s="17">
        <f>VLOOKUP("H"&amp;TEXT(L1301,"0"),Punten!$A$1:$D$49,4,FALSE)</f>
        <v>5</v>
      </c>
      <c r="V1301" s="17">
        <f>VLOOKUP("F"&amp;TEXT(M1301,"0"),Punten!$A$1:$D$39,4,FALSE)</f>
        <v>50</v>
      </c>
      <c r="W1301" s="17">
        <f t="shared" si="64"/>
        <v>78</v>
      </c>
      <c r="X1301" s="17" t="str">
        <f t="shared" si="65"/>
        <v>43177ME</v>
      </c>
      <c r="Y1301" s="17" t="str">
        <f>VLOOKUP(A1301,'Klasse omschrijving'!$A$1:$B$44,2,FALSE)</f>
        <v>Men Elite</v>
      </c>
    </row>
    <row r="1302" spans="1:25" ht="14.4" x14ac:dyDescent="0.3">
      <c r="A1302" s="3" t="s">
        <v>61</v>
      </c>
      <c r="B1302" s="3">
        <v>52577</v>
      </c>
      <c r="C1302" s="3" t="s">
        <v>1152</v>
      </c>
      <c r="D1302" s="3" t="s">
        <v>798</v>
      </c>
      <c r="E1302" s="18">
        <v>36295</v>
      </c>
      <c r="F1302" s="3" t="s">
        <v>206</v>
      </c>
      <c r="G1302" s="3">
        <v>2</v>
      </c>
      <c r="H1302" s="3">
        <v>2</v>
      </c>
      <c r="I1302" s="3">
        <v>2</v>
      </c>
      <c r="J1302" s="3"/>
      <c r="K1302" s="3"/>
      <c r="L1302" s="3">
        <v>3</v>
      </c>
      <c r="M1302" s="3">
        <v>2</v>
      </c>
      <c r="N1302" s="32">
        <v>43177</v>
      </c>
      <c r="O1302" s="16">
        <f t="shared" si="63"/>
        <v>6</v>
      </c>
      <c r="P1302" s="17">
        <f>COUNTIF($X:$X,X1302)</f>
        <v>25</v>
      </c>
      <c r="Q1302" s="17">
        <f>VLOOKUP("M"&amp;TEXT(G1302,"0"),Punten!$A$1:$D$40,4,FALSE)</f>
        <v>7</v>
      </c>
      <c r="R1302" s="17">
        <f>VLOOKUP("M"&amp;TEXT(H1302,"0"),Punten!$A$1:$D$40,4,FALSE)</f>
        <v>7</v>
      </c>
      <c r="S1302" s="17">
        <f>VLOOKUP("M"&amp;TEXT(I1302,"0"),Punten!$A$1:$D$40,4,FALSE)</f>
        <v>7</v>
      </c>
      <c r="T1302" s="17">
        <f>VLOOKUP("K"&amp;TEXT(K1302,"0"),Punten!$A$1:$D$40,4,FALSE)</f>
        <v>0</v>
      </c>
      <c r="U1302" s="17">
        <f>VLOOKUP("H"&amp;TEXT(L1302,"0"),Punten!$A$1:$D$49,4,FALSE)</f>
        <v>5</v>
      </c>
      <c r="V1302" s="17">
        <f>VLOOKUP("F"&amp;TEXT(M1302,"0"),Punten!$A$1:$D$39,4,FALSE)</f>
        <v>30</v>
      </c>
      <c r="W1302" s="17">
        <f t="shared" si="64"/>
        <v>56</v>
      </c>
      <c r="X1302" s="17" t="str">
        <f t="shared" si="65"/>
        <v>43177ME</v>
      </c>
      <c r="Y1302" s="17" t="str">
        <f>VLOOKUP(A1302,'Klasse omschrijving'!$A$1:$B$44,2,FALSE)</f>
        <v>Men Elite</v>
      </c>
    </row>
    <row r="1303" spans="1:25" ht="14.4" x14ac:dyDescent="0.3">
      <c r="A1303" s="3" t="s">
        <v>61</v>
      </c>
      <c r="B1303" s="3">
        <v>99986</v>
      </c>
      <c r="C1303" s="3" t="s">
        <v>155</v>
      </c>
      <c r="D1303" s="3" t="s">
        <v>1210</v>
      </c>
      <c r="E1303" s="18">
        <v>36276</v>
      </c>
      <c r="F1303" s="3"/>
      <c r="G1303" s="3">
        <v>2</v>
      </c>
      <c r="H1303" s="3">
        <v>1</v>
      </c>
      <c r="I1303" s="3">
        <v>2</v>
      </c>
      <c r="J1303" s="3"/>
      <c r="K1303" s="3"/>
      <c r="L1303" s="3">
        <v>2</v>
      </c>
      <c r="M1303" s="3">
        <v>3</v>
      </c>
      <c r="N1303" s="32">
        <v>43177</v>
      </c>
      <c r="O1303" s="16">
        <f t="shared" si="63"/>
        <v>5</v>
      </c>
      <c r="P1303" s="17">
        <f>COUNTIF($X:$X,X1303)</f>
        <v>25</v>
      </c>
      <c r="Q1303" s="17">
        <f>VLOOKUP("M"&amp;TEXT(G1303,"0"),Punten!$A$1:$D$40,4,FALSE)</f>
        <v>7</v>
      </c>
      <c r="R1303" s="17">
        <f>VLOOKUP("M"&amp;TEXT(H1303,"0"),Punten!$A$1:$D$40,4,FALSE)</f>
        <v>8</v>
      </c>
      <c r="S1303" s="17">
        <f>VLOOKUP("M"&amp;TEXT(I1303,"0"),Punten!$A$1:$D$40,4,FALSE)</f>
        <v>7</v>
      </c>
      <c r="T1303" s="17">
        <f>VLOOKUP("K"&amp;TEXT(K1303,"0"),Punten!$A$1:$D$40,4,FALSE)</f>
        <v>0</v>
      </c>
      <c r="U1303" s="17">
        <f>VLOOKUP("H"&amp;TEXT(L1303,"0"),Punten!$A$1:$D$49,4,FALSE)</f>
        <v>5</v>
      </c>
      <c r="V1303" s="17">
        <f>VLOOKUP("F"&amp;TEXT(M1303,"0"),Punten!$A$1:$D$39,4,FALSE)</f>
        <v>25</v>
      </c>
      <c r="W1303" s="17">
        <f t="shared" si="64"/>
        <v>52</v>
      </c>
      <c r="X1303" s="17" t="str">
        <f t="shared" si="65"/>
        <v>43177ME</v>
      </c>
      <c r="Y1303" s="17" t="str">
        <f>VLOOKUP(A1303,'Klasse omschrijving'!$A$1:$B$44,2,FALSE)</f>
        <v>Men Elite</v>
      </c>
    </row>
    <row r="1304" spans="1:25" ht="14.4" x14ac:dyDescent="0.3">
      <c r="A1304" s="3" t="s">
        <v>61</v>
      </c>
      <c r="B1304" s="3">
        <v>44841</v>
      </c>
      <c r="C1304" s="3" t="s">
        <v>471</v>
      </c>
      <c r="D1304" s="3" t="s">
        <v>800</v>
      </c>
      <c r="E1304" s="18">
        <v>35518</v>
      </c>
      <c r="F1304" s="3" t="s">
        <v>206</v>
      </c>
      <c r="G1304" s="3">
        <v>1</v>
      </c>
      <c r="H1304" s="3">
        <v>1</v>
      </c>
      <c r="I1304" s="3">
        <v>1</v>
      </c>
      <c r="J1304" s="3"/>
      <c r="K1304" s="3"/>
      <c r="L1304" s="3">
        <v>1</v>
      </c>
      <c r="M1304" s="3">
        <v>4</v>
      </c>
      <c r="N1304" s="32">
        <v>43177</v>
      </c>
      <c r="O1304" s="16">
        <f t="shared" si="63"/>
        <v>3</v>
      </c>
      <c r="P1304" s="17">
        <f>COUNTIF($X:$X,X1304)</f>
        <v>25</v>
      </c>
      <c r="Q1304" s="17">
        <f>VLOOKUP("M"&amp;TEXT(G1304,"0"),Punten!$A$1:$D$40,4,FALSE)</f>
        <v>8</v>
      </c>
      <c r="R1304" s="17">
        <f>VLOOKUP("M"&amp;TEXT(H1304,"0"),Punten!$A$1:$D$40,4,FALSE)</f>
        <v>8</v>
      </c>
      <c r="S1304" s="17">
        <f>VLOOKUP("M"&amp;TEXT(I1304,"0"),Punten!$A$1:$D$40,4,FALSE)</f>
        <v>8</v>
      </c>
      <c r="T1304" s="17">
        <f>VLOOKUP("K"&amp;TEXT(K1304,"0"),Punten!$A$1:$D$40,4,FALSE)</f>
        <v>0</v>
      </c>
      <c r="U1304" s="17">
        <f>VLOOKUP("H"&amp;TEXT(L1304,"0"),Punten!$A$1:$D$49,4,FALSE)</f>
        <v>5</v>
      </c>
      <c r="V1304" s="17">
        <f>VLOOKUP("F"&amp;TEXT(M1304,"0"),Punten!$A$1:$D$39,4,FALSE)</f>
        <v>20</v>
      </c>
      <c r="W1304" s="17">
        <f t="shared" si="64"/>
        <v>49</v>
      </c>
      <c r="X1304" s="17" t="str">
        <f t="shared" si="65"/>
        <v>43177ME</v>
      </c>
      <c r="Y1304" s="17" t="str">
        <f>VLOOKUP(A1304,'Klasse omschrijving'!$A$1:$B$44,2,FALSE)</f>
        <v>Men Elite</v>
      </c>
    </row>
    <row r="1305" spans="1:25" ht="14.4" x14ac:dyDescent="0.3">
      <c r="A1305" s="3" t="s">
        <v>61</v>
      </c>
      <c r="B1305" s="3">
        <v>53721</v>
      </c>
      <c r="C1305" s="3" t="s">
        <v>158</v>
      </c>
      <c r="D1305" s="3" t="s">
        <v>802</v>
      </c>
      <c r="E1305" s="18">
        <v>36693</v>
      </c>
      <c r="F1305" s="3" t="s">
        <v>206</v>
      </c>
      <c r="G1305" s="3">
        <v>2</v>
      </c>
      <c r="H1305" s="3">
        <v>2</v>
      </c>
      <c r="I1305" s="3">
        <v>2</v>
      </c>
      <c r="J1305" s="3"/>
      <c r="K1305" s="3"/>
      <c r="L1305" s="3">
        <v>4</v>
      </c>
      <c r="M1305" s="3">
        <v>5</v>
      </c>
      <c r="N1305" s="32">
        <v>43177</v>
      </c>
      <c r="O1305" s="16">
        <f t="shared" si="63"/>
        <v>6</v>
      </c>
      <c r="P1305" s="17">
        <f>COUNTIF($X:$X,X1305)</f>
        <v>25</v>
      </c>
      <c r="Q1305" s="17">
        <f>VLOOKUP("M"&amp;TEXT(G1305,"0"),Punten!$A$1:$D$40,4,FALSE)</f>
        <v>7</v>
      </c>
      <c r="R1305" s="17">
        <f>VLOOKUP("M"&amp;TEXT(H1305,"0"),Punten!$A$1:$D$40,4,FALSE)</f>
        <v>7</v>
      </c>
      <c r="S1305" s="17">
        <f>VLOOKUP("M"&amp;TEXT(I1305,"0"),Punten!$A$1:$D$40,4,FALSE)</f>
        <v>7</v>
      </c>
      <c r="T1305" s="17">
        <f>VLOOKUP("K"&amp;TEXT(K1305,"0"),Punten!$A$1:$D$40,4,FALSE)</f>
        <v>0</v>
      </c>
      <c r="U1305" s="17">
        <f>VLOOKUP("H"&amp;TEXT(L1305,"0"),Punten!$A$1:$D$49,4,FALSE)</f>
        <v>5</v>
      </c>
      <c r="V1305" s="17">
        <f>VLOOKUP("F"&amp;TEXT(M1305,"0"),Punten!$A$1:$D$39,4,FALSE)</f>
        <v>17</v>
      </c>
      <c r="W1305" s="17">
        <f t="shared" si="64"/>
        <v>43</v>
      </c>
      <c r="X1305" s="17" t="str">
        <f t="shared" si="65"/>
        <v>43177ME</v>
      </c>
      <c r="Y1305" s="17" t="str">
        <f>VLOOKUP(A1305,'Klasse omschrijving'!$A$1:$B$44,2,FALSE)</f>
        <v>Men Elite</v>
      </c>
    </row>
    <row r="1306" spans="1:25" ht="14.4" x14ac:dyDescent="0.3">
      <c r="A1306" s="3" t="s">
        <v>61</v>
      </c>
      <c r="B1306" s="3">
        <v>46276</v>
      </c>
      <c r="C1306" s="3" t="s">
        <v>1151</v>
      </c>
      <c r="D1306" s="3" t="s">
        <v>362</v>
      </c>
      <c r="E1306" s="18">
        <v>36194</v>
      </c>
      <c r="F1306" s="3" t="s">
        <v>216</v>
      </c>
      <c r="G1306" s="3">
        <v>1</v>
      </c>
      <c r="H1306" s="3">
        <v>1</v>
      </c>
      <c r="I1306" s="3">
        <v>1</v>
      </c>
      <c r="J1306" s="3"/>
      <c r="K1306" s="3"/>
      <c r="L1306" s="3">
        <v>2</v>
      </c>
      <c r="M1306" s="3">
        <v>6</v>
      </c>
      <c r="N1306" s="32">
        <v>43177</v>
      </c>
      <c r="O1306" s="16">
        <f t="shared" si="63"/>
        <v>3</v>
      </c>
      <c r="P1306" s="17">
        <f>COUNTIF($X:$X,X1306)</f>
        <v>25</v>
      </c>
      <c r="Q1306" s="17">
        <f>VLOOKUP("M"&amp;TEXT(G1306,"0"),Punten!$A$1:$D$40,4,FALSE)</f>
        <v>8</v>
      </c>
      <c r="R1306" s="17">
        <f>VLOOKUP("M"&amp;TEXT(H1306,"0"),Punten!$A$1:$D$40,4,FALSE)</f>
        <v>8</v>
      </c>
      <c r="S1306" s="17">
        <f>VLOOKUP("M"&amp;TEXT(I1306,"0"),Punten!$A$1:$D$40,4,FALSE)</f>
        <v>8</v>
      </c>
      <c r="T1306" s="17">
        <f>VLOOKUP("K"&amp;TEXT(K1306,"0"),Punten!$A$1:$D$40,4,FALSE)</f>
        <v>0</v>
      </c>
      <c r="U1306" s="17">
        <f>VLOOKUP("H"&amp;TEXT(L1306,"0"),Punten!$A$1:$D$49,4,FALSE)</f>
        <v>5</v>
      </c>
      <c r="V1306" s="17">
        <f>VLOOKUP("F"&amp;TEXT(M1306,"0"),Punten!$A$1:$D$39,4,FALSE)</f>
        <v>15</v>
      </c>
      <c r="W1306" s="17">
        <f t="shared" si="64"/>
        <v>44</v>
      </c>
      <c r="X1306" s="17" t="str">
        <f t="shared" si="65"/>
        <v>43177ME</v>
      </c>
      <c r="Y1306" s="17" t="str">
        <f>VLOOKUP(A1306,'Klasse omschrijving'!$A$1:$B$44,2,FALSE)</f>
        <v>Men Elite</v>
      </c>
    </row>
    <row r="1307" spans="1:25" ht="14.4" x14ac:dyDescent="0.3">
      <c r="A1307" s="3" t="s">
        <v>61</v>
      </c>
      <c r="B1307" s="3">
        <v>42725</v>
      </c>
      <c r="C1307" s="3" t="s">
        <v>81</v>
      </c>
      <c r="D1307" s="3" t="s">
        <v>795</v>
      </c>
      <c r="E1307" s="18">
        <v>34479</v>
      </c>
      <c r="F1307" s="3" t="s">
        <v>1038</v>
      </c>
      <c r="G1307" s="3">
        <v>3</v>
      </c>
      <c r="H1307" s="3">
        <v>2</v>
      </c>
      <c r="I1307" s="3">
        <v>2</v>
      </c>
      <c r="J1307" s="3"/>
      <c r="K1307" s="3"/>
      <c r="L1307" s="3">
        <v>4</v>
      </c>
      <c r="M1307" s="3">
        <v>7</v>
      </c>
      <c r="N1307" s="32">
        <v>43177</v>
      </c>
      <c r="O1307" s="16">
        <f t="shared" si="63"/>
        <v>7</v>
      </c>
      <c r="P1307" s="17">
        <f>COUNTIF($X:$X,X1307)</f>
        <v>25</v>
      </c>
      <c r="Q1307" s="17">
        <f>VLOOKUP("M"&amp;TEXT(G1307,"0"),Punten!$A$1:$D$40,4,FALSE)</f>
        <v>6</v>
      </c>
      <c r="R1307" s="17">
        <f>VLOOKUP("M"&amp;TEXT(H1307,"0"),Punten!$A$1:$D$40,4,FALSE)</f>
        <v>7</v>
      </c>
      <c r="S1307" s="17">
        <f>VLOOKUP("M"&amp;TEXT(I1307,"0"),Punten!$A$1:$D$40,4,FALSE)</f>
        <v>7</v>
      </c>
      <c r="T1307" s="17">
        <f>VLOOKUP("K"&amp;TEXT(K1307,"0"),Punten!$A$1:$D$40,4,FALSE)</f>
        <v>0</v>
      </c>
      <c r="U1307" s="17">
        <f>VLOOKUP("H"&amp;TEXT(L1307,"0"),Punten!$A$1:$D$49,4,FALSE)</f>
        <v>5</v>
      </c>
      <c r="V1307" s="17">
        <f>VLOOKUP("F"&amp;TEXT(M1307,"0"),Punten!$A$1:$D$39,4,FALSE)</f>
        <v>13</v>
      </c>
      <c r="W1307" s="17">
        <f t="shared" si="64"/>
        <v>38</v>
      </c>
      <c r="X1307" s="17" t="str">
        <f t="shared" si="65"/>
        <v>43177ME</v>
      </c>
      <c r="Y1307" s="17" t="str">
        <f>VLOOKUP(A1307,'Klasse omschrijving'!$A$1:$B$44,2,FALSE)</f>
        <v>Men Elite</v>
      </c>
    </row>
    <row r="1308" spans="1:25" ht="14.4" x14ac:dyDescent="0.3">
      <c r="A1308" s="3" t="s">
        <v>61</v>
      </c>
      <c r="B1308" s="3">
        <v>44840</v>
      </c>
      <c r="C1308" s="3" t="s">
        <v>801</v>
      </c>
      <c r="D1308" s="3" t="s">
        <v>364</v>
      </c>
      <c r="E1308" s="18">
        <v>35290</v>
      </c>
      <c r="F1308" s="3" t="s">
        <v>216</v>
      </c>
      <c r="G1308" s="3">
        <v>1</v>
      </c>
      <c r="H1308" s="3">
        <v>1</v>
      </c>
      <c r="I1308" s="3">
        <v>1</v>
      </c>
      <c r="J1308" s="3"/>
      <c r="K1308" s="3"/>
      <c r="L1308" s="3">
        <v>3</v>
      </c>
      <c r="M1308" s="3">
        <v>8</v>
      </c>
      <c r="N1308" s="32">
        <v>43177</v>
      </c>
      <c r="O1308" s="16">
        <f t="shared" si="63"/>
        <v>3</v>
      </c>
      <c r="P1308" s="17">
        <f>COUNTIF($X:$X,X1308)</f>
        <v>25</v>
      </c>
      <c r="Q1308" s="17">
        <f>VLOOKUP("M"&amp;TEXT(G1308,"0"),Punten!$A$1:$D$40,4,FALSE)</f>
        <v>8</v>
      </c>
      <c r="R1308" s="17">
        <f>VLOOKUP("M"&amp;TEXT(H1308,"0"),Punten!$A$1:$D$40,4,FALSE)</f>
        <v>8</v>
      </c>
      <c r="S1308" s="17">
        <f>VLOOKUP("M"&amp;TEXT(I1308,"0"),Punten!$A$1:$D$40,4,FALSE)</f>
        <v>8</v>
      </c>
      <c r="T1308" s="17">
        <f>VLOOKUP("K"&amp;TEXT(K1308,"0"),Punten!$A$1:$D$40,4,FALSE)</f>
        <v>0</v>
      </c>
      <c r="U1308" s="17">
        <f>VLOOKUP("H"&amp;TEXT(L1308,"0"),Punten!$A$1:$D$49,4,FALSE)</f>
        <v>5</v>
      </c>
      <c r="V1308" s="17">
        <f>VLOOKUP("F"&amp;TEXT(M1308,"0"),Punten!$A$1:$D$39,4,FALSE)</f>
        <v>11</v>
      </c>
      <c r="W1308" s="17">
        <f t="shared" si="64"/>
        <v>40</v>
      </c>
      <c r="X1308" s="17" t="str">
        <f t="shared" si="65"/>
        <v>43177ME</v>
      </c>
      <c r="Y1308" s="17" t="str">
        <f>VLOOKUP(A1308,'Klasse omschrijving'!$A$1:$B$44,2,FALSE)</f>
        <v>Men Elite</v>
      </c>
    </row>
    <row r="1309" spans="1:25" ht="14.4" x14ac:dyDescent="0.3">
      <c r="A1309" s="3" t="s">
        <v>61</v>
      </c>
      <c r="B1309" s="3">
        <v>2931</v>
      </c>
      <c r="C1309" s="3" t="s">
        <v>171</v>
      </c>
      <c r="D1309" s="3" t="s">
        <v>760</v>
      </c>
      <c r="E1309" s="18">
        <v>36923</v>
      </c>
      <c r="F1309" s="3" t="s">
        <v>1153</v>
      </c>
      <c r="G1309" s="3">
        <v>4</v>
      </c>
      <c r="H1309" s="3">
        <v>3</v>
      </c>
      <c r="I1309" s="3">
        <v>3</v>
      </c>
      <c r="J1309" s="3"/>
      <c r="K1309" s="3"/>
      <c r="L1309" s="3">
        <v>5</v>
      </c>
      <c r="M1309" s="3"/>
      <c r="N1309" s="32">
        <v>43177</v>
      </c>
      <c r="O1309" s="16">
        <f t="shared" si="63"/>
        <v>10</v>
      </c>
      <c r="P1309" s="17">
        <f>COUNTIF($X:$X,X1309)</f>
        <v>25</v>
      </c>
      <c r="Q1309" s="17">
        <f>VLOOKUP("M"&amp;TEXT(G1309,"0"),Punten!$A$1:$D$40,4,FALSE)</f>
        <v>5</v>
      </c>
      <c r="R1309" s="17">
        <f>VLOOKUP("M"&amp;TEXT(H1309,"0"),Punten!$A$1:$D$40,4,FALSE)</f>
        <v>6</v>
      </c>
      <c r="S1309" s="17">
        <f>VLOOKUP("M"&amp;TEXT(I1309,"0"),Punten!$A$1:$D$40,4,FALSE)</f>
        <v>6</v>
      </c>
      <c r="T1309" s="17">
        <f>VLOOKUP("K"&amp;TEXT(K1309,"0"),Punten!$A$1:$D$40,4,FALSE)</f>
        <v>0</v>
      </c>
      <c r="U1309" s="17">
        <f>VLOOKUP("H"&amp;TEXT(L1309,"0"),Punten!$A$1:$D$49,4,FALSE)</f>
        <v>4</v>
      </c>
      <c r="V1309" s="17">
        <f>VLOOKUP("F"&amp;TEXT(M1309,"0"),Punten!$A$1:$D$39,4,FALSE)</f>
        <v>0</v>
      </c>
      <c r="W1309" s="17">
        <f t="shared" si="64"/>
        <v>21</v>
      </c>
      <c r="X1309" s="17" t="str">
        <f t="shared" si="65"/>
        <v>43177ME</v>
      </c>
      <c r="Y1309" s="17" t="str">
        <f>VLOOKUP(A1309,'Klasse omschrijving'!$A$1:$B$44,2,FALSE)</f>
        <v>Men Elite</v>
      </c>
    </row>
    <row r="1310" spans="1:25" ht="14.4" x14ac:dyDescent="0.3">
      <c r="A1310" s="3" t="s">
        <v>61</v>
      </c>
      <c r="B1310" s="3">
        <v>44827</v>
      </c>
      <c r="C1310" s="3" t="s">
        <v>797</v>
      </c>
      <c r="D1310" s="3" t="s">
        <v>365</v>
      </c>
      <c r="E1310" s="18">
        <v>36093</v>
      </c>
      <c r="F1310" s="3" t="s">
        <v>240</v>
      </c>
      <c r="G1310" s="3">
        <v>6</v>
      </c>
      <c r="H1310" s="3">
        <v>3</v>
      </c>
      <c r="I1310" s="3">
        <v>3</v>
      </c>
      <c r="J1310" s="3"/>
      <c r="K1310" s="3"/>
      <c r="L1310" s="3">
        <v>5</v>
      </c>
      <c r="M1310" s="3"/>
      <c r="N1310" s="32">
        <v>43177</v>
      </c>
      <c r="O1310" s="16">
        <f t="shared" ref="O1310:O1373" si="66">G1310+H1310+I1310</f>
        <v>12</v>
      </c>
      <c r="P1310" s="17">
        <f>COUNTIF($X:$X,X1310)</f>
        <v>25</v>
      </c>
      <c r="Q1310" s="17">
        <f>VLOOKUP("M"&amp;TEXT(G1310,"0"),Punten!$A$1:$D$40,4,FALSE)</f>
        <v>3</v>
      </c>
      <c r="R1310" s="17">
        <f>VLOOKUP("M"&amp;TEXT(H1310,"0"),Punten!$A$1:$D$40,4,FALSE)</f>
        <v>6</v>
      </c>
      <c r="S1310" s="17">
        <f>VLOOKUP("M"&amp;TEXT(I1310,"0"),Punten!$A$1:$D$40,4,FALSE)</f>
        <v>6</v>
      </c>
      <c r="T1310" s="17">
        <f>VLOOKUP("K"&amp;TEXT(K1310,"0"),Punten!$A$1:$D$40,4,FALSE)</f>
        <v>0</v>
      </c>
      <c r="U1310" s="17">
        <f>VLOOKUP("H"&amp;TEXT(L1310,"0"),Punten!$A$1:$D$49,4,FALSE)</f>
        <v>4</v>
      </c>
      <c r="V1310" s="17">
        <f>VLOOKUP("F"&amp;TEXT(M1310,"0"),Punten!$A$1:$D$39,4,FALSE)</f>
        <v>0</v>
      </c>
      <c r="W1310" s="17">
        <f t="shared" si="64"/>
        <v>19</v>
      </c>
      <c r="X1310" s="17" t="str">
        <f t="shared" si="65"/>
        <v>43177ME</v>
      </c>
      <c r="Y1310" s="17" t="str">
        <f>VLOOKUP(A1310,'Klasse omschrijving'!$A$1:$B$44,2,FALSE)</f>
        <v>Men Elite</v>
      </c>
    </row>
    <row r="1311" spans="1:25" ht="14.4" x14ac:dyDescent="0.3">
      <c r="A1311" s="3" t="s">
        <v>61</v>
      </c>
      <c r="B1311" s="3">
        <v>49481</v>
      </c>
      <c r="C1311" s="3" t="s">
        <v>871</v>
      </c>
      <c r="D1311" s="3" t="s">
        <v>872</v>
      </c>
      <c r="E1311" s="18">
        <v>36136</v>
      </c>
      <c r="F1311" s="3" t="s">
        <v>1043</v>
      </c>
      <c r="G1311" s="3">
        <v>4</v>
      </c>
      <c r="H1311" s="3">
        <v>4</v>
      </c>
      <c r="I1311" s="3">
        <v>3</v>
      </c>
      <c r="J1311" s="3"/>
      <c r="K1311" s="3"/>
      <c r="L1311" s="3">
        <v>6</v>
      </c>
      <c r="M1311" s="3"/>
      <c r="N1311" s="32">
        <v>43177</v>
      </c>
      <c r="O1311" s="16">
        <f t="shared" si="66"/>
        <v>11</v>
      </c>
      <c r="P1311" s="17">
        <f>COUNTIF($X:$X,X1311)</f>
        <v>25</v>
      </c>
      <c r="Q1311" s="17">
        <f>VLOOKUP("M"&amp;TEXT(G1311,"0"),Punten!$A$1:$D$40,4,FALSE)</f>
        <v>5</v>
      </c>
      <c r="R1311" s="17">
        <f>VLOOKUP("M"&amp;TEXT(H1311,"0"),Punten!$A$1:$D$40,4,FALSE)</f>
        <v>5</v>
      </c>
      <c r="S1311" s="17">
        <f>VLOOKUP("M"&amp;TEXT(I1311,"0"),Punten!$A$1:$D$40,4,FALSE)</f>
        <v>6</v>
      </c>
      <c r="T1311" s="17">
        <f>VLOOKUP("K"&amp;TEXT(K1311,"0"),Punten!$A$1:$D$40,4,FALSE)</f>
        <v>0</v>
      </c>
      <c r="U1311" s="17">
        <f>VLOOKUP("H"&amp;TEXT(L1311,"0"),Punten!$A$1:$D$49,4,FALSE)</f>
        <v>3</v>
      </c>
      <c r="V1311" s="17">
        <f>VLOOKUP("F"&amp;TEXT(M1311,"0"),Punten!$A$1:$D$39,4,FALSE)</f>
        <v>0</v>
      </c>
      <c r="W1311" s="17">
        <f t="shared" si="64"/>
        <v>19</v>
      </c>
      <c r="X1311" s="17" t="str">
        <f t="shared" si="65"/>
        <v>43177ME</v>
      </c>
      <c r="Y1311" s="17" t="str">
        <f>VLOOKUP(A1311,'Klasse omschrijving'!$A$1:$B$44,2,FALSE)</f>
        <v>Men Elite</v>
      </c>
    </row>
    <row r="1312" spans="1:25" ht="14.4" x14ac:dyDescent="0.3">
      <c r="A1312" s="3" t="s">
        <v>61</v>
      </c>
      <c r="B1312" s="3">
        <v>49474</v>
      </c>
      <c r="C1312" s="3" t="s">
        <v>786</v>
      </c>
      <c r="D1312" s="3" t="s">
        <v>285</v>
      </c>
      <c r="E1312" s="18">
        <v>36996</v>
      </c>
      <c r="F1312" s="3" t="s">
        <v>1042</v>
      </c>
      <c r="G1312" s="3">
        <v>3</v>
      </c>
      <c r="H1312" s="3">
        <v>3</v>
      </c>
      <c r="I1312" s="3">
        <v>4</v>
      </c>
      <c r="J1312" s="3"/>
      <c r="K1312" s="3"/>
      <c r="L1312" s="3">
        <v>6</v>
      </c>
      <c r="M1312" s="3"/>
      <c r="N1312" s="32">
        <v>43177</v>
      </c>
      <c r="O1312" s="16">
        <f t="shared" si="66"/>
        <v>10</v>
      </c>
      <c r="P1312" s="17">
        <f>COUNTIF($X:$X,X1312)</f>
        <v>25</v>
      </c>
      <c r="Q1312" s="17">
        <f>VLOOKUP("M"&amp;TEXT(G1312,"0"),Punten!$A$1:$D$40,4,FALSE)</f>
        <v>6</v>
      </c>
      <c r="R1312" s="17">
        <f>VLOOKUP("M"&amp;TEXT(H1312,"0"),Punten!$A$1:$D$40,4,FALSE)</f>
        <v>6</v>
      </c>
      <c r="S1312" s="17">
        <f>VLOOKUP("M"&amp;TEXT(I1312,"0"),Punten!$A$1:$D$40,4,FALSE)</f>
        <v>5</v>
      </c>
      <c r="T1312" s="17">
        <f>VLOOKUP("K"&amp;TEXT(K1312,"0"),Punten!$A$1:$D$40,4,FALSE)</f>
        <v>0</v>
      </c>
      <c r="U1312" s="17">
        <f>VLOOKUP("H"&amp;TEXT(L1312,"0"),Punten!$A$1:$D$49,4,FALSE)</f>
        <v>3</v>
      </c>
      <c r="V1312" s="17">
        <f>VLOOKUP("F"&amp;TEXT(M1312,"0"),Punten!$A$1:$D$39,4,FALSE)</f>
        <v>0</v>
      </c>
      <c r="W1312" s="17">
        <f t="shared" si="64"/>
        <v>20</v>
      </c>
      <c r="X1312" s="17" t="str">
        <f t="shared" si="65"/>
        <v>43177ME</v>
      </c>
      <c r="Y1312" s="17" t="str">
        <f>VLOOKUP(A1312,'Klasse omschrijving'!$A$1:$B$44,2,FALSE)</f>
        <v>Men Elite</v>
      </c>
    </row>
    <row r="1313" spans="1:25" ht="14.4" x14ac:dyDescent="0.3">
      <c r="A1313" s="3" t="s">
        <v>61</v>
      </c>
      <c r="B1313" s="3">
        <v>47321</v>
      </c>
      <c r="C1313" s="3" t="s">
        <v>1154</v>
      </c>
      <c r="D1313" s="3" t="s">
        <v>361</v>
      </c>
      <c r="E1313" s="18">
        <v>36307</v>
      </c>
      <c r="F1313" s="3" t="s">
        <v>111</v>
      </c>
      <c r="G1313" s="3">
        <v>2</v>
      </c>
      <c r="H1313" s="3">
        <v>4</v>
      </c>
      <c r="I1313" s="3">
        <v>4</v>
      </c>
      <c r="J1313" s="3"/>
      <c r="K1313" s="3"/>
      <c r="L1313" s="3">
        <v>7</v>
      </c>
      <c r="M1313" s="3"/>
      <c r="N1313" s="32">
        <v>43177</v>
      </c>
      <c r="O1313" s="16">
        <f t="shared" si="66"/>
        <v>10</v>
      </c>
      <c r="P1313" s="17">
        <f>COUNTIF($X:$X,X1313)</f>
        <v>25</v>
      </c>
      <c r="Q1313" s="17">
        <f>VLOOKUP("M"&amp;TEXT(G1313,"0"),Punten!$A$1:$D$40,4,FALSE)</f>
        <v>7</v>
      </c>
      <c r="R1313" s="17">
        <f>VLOOKUP("M"&amp;TEXT(H1313,"0"),Punten!$A$1:$D$40,4,FALSE)</f>
        <v>5</v>
      </c>
      <c r="S1313" s="17">
        <f>VLOOKUP("M"&amp;TEXT(I1313,"0"),Punten!$A$1:$D$40,4,FALSE)</f>
        <v>5</v>
      </c>
      <c r="T1313" s="17">
        <f>VLOOKUP("K"&amp;TEXT(K1313,"0"),Punten!$A$1:$D$40,4,FALSE)</f>
        <v>0</v>
      </c>
      <c r="U1313" s="17">
        <f>VLOOKUP("H"&amp;TEXT(L1313,"0"),Punten!$A$1:$D$49,4,FALSE)</f>
        <v>2</v>
      </c>
      <c r="V1313" s="17">
        <f>VLOOKUP("F"&amp;TEXT(M1313,"0"),Punten!$A$1:$D$39,4,FALSE)</f>
        <v>0</v>
      </c>
      <c r="W1313" s="17">
        <f t="shared" si="64"/>
        <v>19</v>
      </c>
      <c r="X1313" s="17" t="str">
        <f t="shared" si="65"/>
        <v>43177ME</v>
      </c>
      <c r="Y1313" s="17" t="str">
        <f>VLOOKUP(A1313,'Klasse omschrijving'!$A$1:$B$44,2,FALSE)</f>
        <v>Men Elite</v>
      </c>
    </row>
    <row r="1314" spans="1:25" ht="14.4" x14ac:dyDescent="0.3">
      <c r="A1314" s="3" t="s">
        <v>61</v>
      </c>
      <c r="B1314" s="3">
        <v>46389</v>
      </c>
      <c r="C1314" s="3" t="s">
        <v>126</v>
      </c>
      <c r="D1314" s="3" t="s">
        <v>793</v>
      </c>
      <c r="E1314" s="18">
        <v>36418</v>
      </c>
      <c r="F1314" s="3" t="s">
        <v>86</v>
      </c>
      <c r="G1314" s="3">
        <v>3</v>
      </c>
      <c r="H1314" s="3">
        <v>3</v>
      </c>
      <c r="I1314" s="3">
        <v>5</v>
      </c>
      <c r="J1314" s="3"/>
      <c r="K1314" s="3"/>
      <c r="L1314" s="3">
        <v>7</v>
      </c>
      <c r="M1314" s="3"/>
      <c r="N1314" s="32">
        <v>43177</v>
      </c>
      <c r="O1314" s="16">
        <f t="shared" si="66"/>
        <v>11</v>
      </c>
      <c r="P1314" s="17">
        <f>COUNTIF($X:$X,X1314)</f>
        <v>25</v>
      </c>
      <c r="Q1314" s="17">
        <f>VLOOKUP("M"&amp;TEXT(G1314,"0"),Punten!$A$1:$D$40,4,FALSE)</f>
        <v>6</v>
      </c>
      <c r="R1314" s="17">
        <f>VLOOKUP("M"&amp;TEXT(H1314,"0"),Punten!$A$1:$D$40,4,FALSE)</f>
        <v>6</v>
      </c>
      <c r="S1314" s="17">
        <f>VLOOKUP("M"&amp;TEXT(I1314,"0"),Punten!$A$1:$D$40,4,FALSE)</f>
        <v>4</v>
      </c>
      <c r="T1314" s="17">
        <f>VLOOKUP("K"&amp;TEXT(K1314,"0"),Punten!$A$1:$D$40,4,FALSE)</f>
        <v>0</v>
      </c>
      <c r="U1314" s="17">
        <f>VLOOKUP("H"&amp;TEXT(L1314,"0"),Punten!$A$1:$D$49,4,FALSE)</f>
        <v>2</v>
      </c>
      <c r="V1314" s="17">
        <f>VLOOKUP("F"&amp;TEXT(M1314,"0"),Punten!$A$1:$D$39,4,FALSE)</f>
        <v>0</v>
      </c>
      <c r="W1314" s="17">
        <f t="shared" si="64"/>
        <v>18</v>
      </c>
      <c r="X1314" s="17" t="str">
        <f t="shared" si="65"/>
        <v>43177ME</v>
      </c>
      <c r="Y1314" s="17" t="str">
        <f>VLOOKUP(A1314,'Klasse omschrijving'!$A$1:$B$44,2,FALSE)</f>
        <v>Men Elite</v>
      </c>
    </row>
    <row r="1315" spans="1:25" ht="14.4" x14ac:dyDescent="0.3">
      <c r="A1315" s="3" t="s">
        <v>61</v>
      </c>
      <c r="B1315" s="3">
        <v>47800</v>
      </c>
      <c r="C1315" s="3" t="s">
        <v>125</v>
      </c>
      <c r="D1315" s="3" t="s">
        <v>284</v>
      </c>
      <c r="E1315" s="18">
        <v>36924</v>
      </c>
      <c r="F1315" s="3" t="s">
        <v>1055</v>
      </c>
      <c r="G1315" s="3">
        <v>4</v>
      </c>
      <c r="H1315" s="3">
        <v>4</v>
      </c>
      <c r="I1315" s="3">
        <v>3</v>
      </c>
      <c r="J1315" s="3"/>
      <c r="K1315" s="3"/>
      <c r="L1315" s="3">
        <v>8</v>
      </c>
      <c r="M1315" s="3"/>
      <c r="N1315" s="32">
        <v>43177</v>
      </c>
      <c r="O1315" s="16">
        <f t="shared" si="66"/>
        <v>11</v>
      </c>
      <c r="P1315" s="17">
        <f>COUNTIF($X:$X,X1315)</f>
        <v>25</v>
      </c>
      <c r="Q1315" s="17">
        <f>VLOOKUP("M"&amp;TEXT(G1315,"0"),Punten!$A$1:$D$40,4,FALSE)</f>
        <v>5</v>
      </c>
      <c r="R1315" s="17">
        <f>VLOOKUP("M"&amp;TEXT(H1315,"0"),Punten!$A$1:$D$40,4,FALSE)</f>
        <v>5</v>
      </c>
      <c r="S1315" s="17">
        <f>VLOOKUP("M"&amp;TEXT(I1315,"0"),Punten!$A$1:$D$40,4,FALSE)</f>
        <v>6</v>
      </c>
      <c r="T1315" s="17">
        <f>VLOOKUP("K"&amp;TEXT(K1315,"0"),Punten!$A$1:$D$40,4,FALSE)</f>
        <v>0</v>
      </c>
      <c r="U1315" s="17">
        <f>VLOOKUP("H"&amp;TEXT(L1315,"0"),Punten!$A$1:$D$49,4,FALSE)</f>
        <v>1</v>
      </c>
      <c r="V1315" s="17">
        <f>VLOOKUP("F"&amp;TEXT(M1315,"0"),Punten!$A$1:$D$39,4,FALSE)</f>
        <v>0</v>
      </c>
      <c r="W1315" s="17">
        <f t="shared" si="64"/>
        <v>17</v>
      </c>
      <c r="X1315" s="17" t="str">
        <f t="shared" si="65"/>
        <v>43177ME</v>
      </c>
      <c r="Y1315" s="17" t="str">
        <f>VLOOKUP(A1315,'Klasse omschrijving'!$A$1:$B$44,2,FALSE)</f>
        <v>Men Elite</v>
      </c>
    </row>
    <row r="1316" spans="1:25" ht="14.4" x14ac:dyDescent="0.3">
      <c r="A1316" s="3" t="s">
        <v>61</v>
      </c>
      <c r="B1316" s="3">
        <v>46277</v>
      </c>
      <c r="C1316" s="3" t="s">
        <v>142</v>
      </c>
      <c r="D1316" s="3" t="s">
        <v>794</v>
      </c>
      <c r="E1316" s="18">
        <v>36759</v>
      </c>
      <c r="F1316" s="3" t="s">
        <v>1043</v>
      </c>
      <c r="G1316" s="3">
        <v>4</v>
      </c>
      <c r="H1316" s="3">
        <v>5</v>
      </c>
      <c r="I1316" s="3">
        <v>4</v>
      </c>
      <c r="J1316" s="3"/>
      <c r="K1316" s="3"/>
      <c r="L1316" s="3">
        <v>8</v>
      </c>
      <c r="M1316" s="3"/>
      <c r="N1316" s="32">
        <v>43177</v>
      </c>
      <c r="O1316" s="16">
        <f t="shared" si="66"/>
        <v>13</v>
      </c>
      <c r="P1316" s="17">
        <f>COUNTIF($X:$X,X1316)</f>
        <v>25</v>
      </c>
      <c r="Q1316" s="17">
        <f>VLOOKUP("M"&amp;TEXT(G1316,"0"),Punten!$A$1:$D$40,4,FALSE)</f>
        <v>5</v>
      </c>
      <c r="R1316" s="17">
        <f>VLOOKUP("M"&amp;TEXT(H1316,"0"),Punten!$A$1:$D$40,4,FALSE)</f>
        <v>4</v>
      </c>
      <c r="S1316" s="17">
        <f>VLOOKUP("M"&amp;TEXT(I1316,"0"),Punten!$A$1:$D$40,4,FALSE)</f>
        <v>5</v>
      </c>
      <c r="T1316" s="17">
        <f>VLOOKUP("K"&amp;TEXT(K1316,"0"),Punten!$A$1:$D$40,4,FALSE)</f>
        <v>0</v>
      </c>
      <c r="U1316" s="17">
        <f>VLOOKUP("H"&amp;TEXT(L1316,"0"),Punten!$A$1:$D$49,4,FALSE)</f>
        <v>1</v>
      </c>
      <c r="V1316" s="17">
        <f>VLOOKUP("F"&amp;TEXT(M1316,"0"),Punten!$A$1:$D$39,4,FALSE)</f>
        <v>0</v>
      </c>
      <c r="W1316" s="17">
        <f t="shared" si="64"/>
        <v>15</v>
      </c>
      <c r="X1316" s="17" t="str">
        <f t="shared" si="65"/>
        <v>43177ME</v>
      </c>
      <c r="Y1316" s="17" t="str">
        <f>VLOOKUP(A1316,'Klasse omschrijving'!$A$1:$B$44,2,FALSE)</f>
        <v>Men Elite</v>
      </c>
    </row>
    <row r="1317" spans="1:25" ht="14.4" x14ac:dyDescent="0.3">
      <c r="A1317" s="3" t="s">
        <v>61</v>
      </c>
      <c r="B1317" s="3">
        <v>3054</v>
      </c>
      <c r="C1317" s="3" t="s">
        <v>225</v>
      </c>
      <c r="D1317" s="3" t="s">
        <v>282</v>
      </c>
      <c r="E1317" s="18">
        <v>36912</v>
      </c>
      <c r="F1317" s="3" t="s">
        <v>997</v>
      </c>
      <c r="G1317" s="3">
        <v>6</v>
      </c>
      <c r="H1317" s="3">
        <v>5</v>
      </c>
      <c r="I1317" s="3">
        <v>4</v>
      </c>
      <c r="J1317" s="3"/>
      <c r="K1317" s="3"/>
      <c r="L1317" s="3"/>
      <c r="M1317" s="3"/>
      <c r="N1317" s="32">
        <v>43177</v>
      </c>
      <c r="O1317" s="16">
        <f t="shared" si="66"/>
        <v>15</v>
      </c>
      <c r="P1317" s="17">
        <f>COUNTIF($X:$X,X1317)</f>
        <v>25</v>
      </c>
      <c r="Q1317" s="17">
        <f>VLOOKUP("M"&amp;TEXT(G1317,"0"),Punten!$A$1:$D$40,4,FALSE)</f>
        <v>3</v>
      </c>
      <c r="R1317" s="17">
        <f>VLOOKUP("M"&amp;TEXT(H1317,"0"),Punten!$A$1:$D$40,4,FALSE)</f>
        <v>4</v>
      </c>
      <c r="S1317" s="17">
        <f>VLOOKUP("M"&amp;TEXT(I1317,"0"),Punten!$A$1:$D$40,4,FALSE)</f>
        <v>5</v>
      </c>
      <c r="T1317" s="17">
        <f>VLOOKUP("K"&amp;TEXT(K1317,"0"),Punten!$A$1:$D$40,4,FALSE)</f>
        <v>0</v>
      </c>
      <c r="U1317" s="17">
        <f>VLOOKUP("H"&amp;TEXT(L1317,"0"),Punten!$A$1:$D$49,4,FALSE)</f>
        <v>0</v>
      </c>
      <c r="V1317" s="17">
        <f>VLOOKUP("F"&amp;TEXT(M1317,"0"),Punten!$A$1:$D$39,4,FALSE)</f>
        <v>0</v>
      </c>
      <c r="W1317" s="17">
        <f t="shared" si="64"/>
        <v>12</v>
      </c>
      <c r="X1317" s="17" t="str">
        <f t="shared" si="65"/>
        <v>43177ME</v>
      </c>
      <c r="Y1317" s="17" t="str">
        <f>VLOOKUP(A1317,'Klasse omschrijving'!$A$1:$B$44,2,FALSE)</f>
        <v>Men Elite</v>
      </c>
    </row>
    <row r="1318" spans="1:25" ht="14.4" x14ac:dyDescent="0.3">
      <c r="A1318" s="3" t="s">
        <v>61</v>
      </c>
      <c r="B1318" s="3">
        <v>44955</v>
      </c>
      <c r="C1318" s="3" t="s">
        <v>116</v>
      </c>
      <c r="D1318" s="3" t="s">
        <v>360</v>
      </c>
      <c r="E1318" s="18">
        <v>36634</v>
      </c>
      <c r="F1318" s="3" t="s">
        <v>191</v>
      </c>
      <c r="G1318" s="3">
        <v>5</v>
      </c>
      <c r="H1318" s="3">
        <v>4</v>
      </c>
      <c r="I1318" s="3">
        <v>5</v>
      </c>
      <c r="J1318" s="3"/>
      <c r="K1318" s="3"/>
      <c r="L1318" s="3"/>
      <c r="M1318" s="3"/>
      <c r="N1318" s="32">
        <v>43177</v>
      </c>
      <c r="O1318" s="16">
        <f t="shared" si="66"/>
        <v>14</v>
      </c>
      <c r="P1318" s="17">
        <f>COUNTIF($X:$X,X1318)</f>
        <v>25</v>
      </c>
      <c r="Q1318" s="17">
        <f>VLOOKUP("M"&amp;TEXT(G1318,"0"),Punten!$A$1:$D$40,4,FALSE)</f>
        <v>4</v>
      </c>
      <c r="R1318" s="17">
        <f>VLOOKUP("M"&amp;TEXT(H1318,"0"),Punten!$A$1:$D$40,4,FALSE)</f>
        <v>5</v>
      </c>
      <c r="S1318" s="17">
        <f>VLOOKUP("M"&amp;TEXT(I1318,"0"),Punten!$A$1:$D$40,4,FALSE)</f>
        <v>4</v>
      </c>
      <c r="T1318" s="17">
        <f>VLOOKUP("K"&amp;TEXT(K1318,"0"),Punten!$A$1:$D$40,4,FALSE)</f>
        <v>0</v>
      </c>
      <c r="U1318" s="17">
        <f>VLOOKUP("H"&amp;TEXT(L1318,"0"),Punten!$A$1:$D$49,4,FALSE)</f>
        <v>0</v>
      </c>
      <c r="V1318" s="17">
        <f>VLOOKUP("F"&amp;TEXT(M1318,"0"),Punten!$A$1:$D$39,4,FALSE)</f>
        <v>0</v>
      </c>
      <c r="W1318" s="17">
        <f t="shared" si="64"/>
        <v>13</v>
      </c>
      <c r="X1318" s="17" t="str">
        <f t="shared" si="65"/>
        <v>43177ME</v>
      </c>
      <c r="Y1318" s="17" t="str">
        <f>VLOOKUP(A1318,'Klasse omschrijving'!$A$1:$B$44,2,FALSE)</f>
        <v>Men Elite</v>
      </c>
    </row>
    <row r="1319" spans="1:25" ht="14.4" x14ac:dyDescent="0.3">
      <c r="A1319" s="3" t="s">
        <v>61</v>
      </c>
      <c r="B1319" s="3">
        <v>46266</v>
      </c>
      <c r="C1319" s="3" t="s">
        <v>141</v>
      </c>
      <c r="D1319" s="3" t="s">
        <v>590</v>
      </c>
      <c r="E1319" s="18">
        <v>36387</v>
      </c>
      <c r="F1319" s="3" t="s">
        <v>240</v>
      </c>
      <c r="G1319" s="3">
        <v>6</v>
      </c>
      <c r="H1319" s="3">
        <v>5</v>
      </c>
      <c r="I1319" s="3">
        <v>5</v>
      </c>
      <c r="J1319" s="3"/>
      <c r="K1319" s="3"/>
      <c r="L1319" s="3"/>
      <c r="M1319" s="3"/>
      <c r="N1319" s="32">
        <v>43177</v>
      </c>
      <c r="O1319" s="16">
        <f t="shared" si="66"/>
        <v>16</v>
      </c>
      <c r="P1319" s="17">
        <f>COUNTIF($X:$X,X1319)</f>
        <v>25</v>
      </c>
      <c r="Q1319" s="17">
        <f>VLOOKUP("M"&amp;TEXT(G1319,"0"),Punten!$A$1:$D$40,4,FALSE)</f>
        <v>3</v>
      </c>
      <c r="R1319" s="17">
        <f>VLOOKUP("M"&amp;TEXT(H1319,"0"),Punten!$A$1:$D$40,4,FALSE)</f>
        <v>4</v>
      </c>
      <c r="S1319" s="17">
        <f>VLOOKUP("M"&amp;TEXT(I1319,"0"),Punten!$A$1:$D$40,4,FALSE)</f>
        <v>4</v>
      </c>
      <c r="T1319" s="17">
        <f>VLOOKUP("K"&amp;TEXT(K1319,"0"),Punten!$A$1:$D$40,4,FALSE)</f>
        <v>0</v>
      </c>
      <c r="U1319" s="17">
        <f>VLOOKUP("H"&amp;TEXT(L1319,"0"),Punten!$A$1:$D$49,4,FALSE)</f>
        <v>0</v>
      </c>
      <c r="V1319" s="17">
        <f>VLOOKUP("F"&amp;TEXT(M1319,"0"),Punten!$A$1:$D$39,4,FALSE)</f>
        <v>0</v>
      </c>
      <c r="W1319" s="17">
        <f t="shared" si="64"/>
        <v>11</v>
      </c>
      <c r="X1319" s="17" t="str">
        <f t="shared" si="65"/>
        <v>43177ME</v>
      </c>
      <c r="Y1319" s="17" t="str">
        <f>VLOOKUP(A1319,'Klasse omschrijving'!$A$1:$B$44,2,FALSE)</f>
        <v>Men Elite</v>
      </c>
    </row>
    <row r="1320" spans="1:25" ht="14.4" x14ac:dyDescent="0.3">
      <c r="A1320" s="3" t="s">
        <v>61</v>
      </c>
      <c r="B1320" s="3">
        <v>46366</v>
      </c>
      <c r="C1320" s="3" t="s">
        <v>138</v>
      </c>
      <c r="D1320" s="3" t="s">
        <v>767</v>
      </c>
      <c r="E1320" s="18">
        <v>36687</v>
      </c>
      <c r="F1320" s="3" t="s">
        <v>86</v>
      </c>
      <c r="G1320" s="3">
        <v>5</v>
      </c>
      <c r="H1320" s="3">
        <v>6</v>
      </c>
      <c r="I1320" s="3">
        <v>5</v>
      </c>
      <c r="J1320" s="3"/>
      <c r="K1320" s="3"/>
      <c r="L1320" s="3"/>
      <c r="M1320" s="3"/>
      <c r="N1320" s="32">
        <v>43177</v>
      </c>
      <c r="O1320" s="16">
        <f t="shared" si="66"/>
        <v>16</v>
      </c>
      <c r="P1320" s="17">
        <f>COUNTIF($X:$X,X1320)</f>
        <v>25</v>
      </c>
      <c r="Q1320" s="17">
        <f>VLOOKUP("M"&amp;TEXT(G1320,"0"),Punten!$A$1:$D$40,4,FALSE)</f>
        <v>4</v>
      </c>
      <c r="R1320" s="17">
        <f>VLOOKUP("M"&amp;TEXT(H1320,"0"),Punten!$A$1:$D$40,4,FALSE)</f>
        <v>3</v>
      </c>
      <c r="S1320" s="17">
        <f>VLOOKUP("M"&amp;TEXT(I1320,"0"),Punten!$A$1:$D$40,4,FALSE)</f>
        <v>4</v>
      </c>
      <c r="T1320" s="17">
        <f>VLOOKUP("K"&amp;TEXT(K1320,"0"),Punten!$A$1:$D$40,4,FALSE)</f>
        <v>0</v>
      </c>
      <c r="U1320" s="17">
        <f>VLOOKUP("H"&amp;TEXT(L1320,"0"),Punten!$A$1:$D$49,4,FALSE)</f>
        <v>0</v>
      </c>
      <c r="V1320" s="17">
        <f>VLOOKUP("F"&amp;TEXT(M1320,"0"),Punten!$A$1:$D$39,4,FALSE)</f>
        <v>0</v>
      </c>
      <c r="W1320" s="17">
        <f t="shared" si="64"/>
        <v>11</v>
      </c>
      <c r="X1320" s="17" t="str">
        <f t="shared" si="65"/>
        <v>43177ME</v>
      </c>
      <c r="Y1320" s="17" t="str">
        <f>VLOOKUP(A1320,'Klasse omschrijving'!$A$1:$B$44,2,FALSE)</f>
        <v>Men Elite</v>
      </c>
    </row>
    <row r="1321" spans="1:25" ht="14.4" x14ac:dyDescent="0.3">
      <c r="A1321" s="3" t="s">
        <v>61</v>
      </c>
      <c r="B1321" s="3">
        <v>43750</v>
      </c>
      <c r="C1321" s="3" t="s">
        <v>115</v>
      </c>
      <c r="D1321" s="3" t="s">
        <v>286</v>
      </c>
      <c r="E1321" s="18">
        <v>37094</v>
      </c>
      <c r="F1321" s="3" t="s">
        <v>1038</v>
      </c>
      <c r="G1321" s="3">
        <v>7</v>
      </c>
      <c r="H1321" s="3">
        <v>5</v>
      </c>
      <c r="I1321" s="3">
        <v>6</v>
      </c>
      <c r="J1321" s="3"/>
      <c r="K1321" s="3"/>
      <c r="L1321" s="3"/>
      <c r="M1321" s="3"/>
      <c r="N1321" s="32">
        <v>43177</v>
      </c>
      <c r="O1321" s="16">
        <f t="shared" si="66"/>
        <v>18</v>
      </c>
      <c r="P1321" s="17">
        <f>COUNTIF($X:$X,X1321)</f>
        <v>25</v>
      </c>
      <c r="Q1321" s="17">
        <f>VLOOKUP("M"&amp;TEXT(G1321,"0"),Punten!$A$1:$D$40,4,FALSE)</f>
        <v>2</v>
      </c>
      <c r="R1321" s="17">
        <f>VLOOKUP("M"&amp;TEXT(H1321,"0"),Punten!$A$1:$D$40,4,FALSE)</f>
        <v>4</v>
      </c>
      <c r="S1321" s="17">
        <f>VLOOKUP("M"&amp;TEXT(I1321,"0"),Punten!$A$1:$D$40,4,FALSE)</f>
        <v>3</v>
      </c>
      <c r="T1321" s="17">
        <f>VLOOKUP("K"&amp;TEXT(K1321,"0"),Punten!$A$1:$D$40,4,FALSE)</f>
        <v>0</v>
      </c>
      <c r="U1321" s="17">
        <f>VLOOKUP("H"&amp;TEXT(L1321,"0"),Punten!$A$1:$D$49,4,FALSE)</f>
        <v>0</v>
      </c>
      <c r="V1321" s="17">
        <f>VLOOKUP("F"&amp;TEXT(M1321,"0"),Punten!$A$1:$D$39,4,FALSE)</f>
        <v>0</v>
      </c>
      <c r="W1321" s="17">
        <f t="shared" si="64"/>
        <v>9</v>
      </c>
      <c r="X1321" s="17" t="str">
        <f t="shared" si="65"/>
        <v>43177ME</v>
      </c>
      <c r="Y1321" s="17" t="str">
        <f>VLOOKUP(A1321,'Klasse omschrijving'!$A$1:$B$44,2,FALSE)</f>
        <v>Men Elite</v>
      </c>
    </row>
    <row r="1322" spans="1:25" ht="14.4" x14ac:dyDescent="0.3">
      <c r="A1322" s="3" t="s">
        <v>61</v>
      </c>
      <c r="B1322" s="3">
        <v>51480</v>
      </c>
      <c r="C1322" s="3" t="s">
        <v>156</v>
      </c>
      <c r="D1322" s="3" t="s">
        <v>279</v>
      </c>
      <c r="E1322" s="18">
        <v>36930</v>
      </c>
      <c r="F1322" s="3" t="s">
        <v>233</v>
      </c>
      <c r="G1322" s="3">
        <v>3</v>
      </c>
      <c r="H1322" s="3">
        <v>6</v>
      </c>
      <c r="I1322" s="3">
        <v>6</v>
      </c>
      <c r="J1322" s="3"/>
      <c r="K1322" s="3"/>
      <c r="L1322" s="3"/>
      <c r="M1322" s="3"/>
      <c r="N1322" s="32">
        <v>43177</v>
      </c>
      <c r="O1322" s="16">
        <f t="shared" si="66"/>
        <v>15</v>
      </c>
      <c r="P1322" s="17">
        <f>COUNTIF($X:$X,X1322)</f>
        <v>25</v>
      </c>
      <c r="Q1322" s="17">
        <f>VLOOKUP("M"&amp;TEXT(G1322,"0"),Punten!$A$1:$D$40,4,FALSE)</f>
        <v>6</v>
      </c>
      <c r="R1322" s="17">
        <f>VLOOKUP("M"&amp;TEXT(H1322,"0"),Punten!$A$1:$D$40,4,FALSE)</f>
        <v>3</v>
      </c>
      <c r="S1322" s="17">
        <f>VLOOKUP("M"&amp;TEXT(I1322,"0"),Punten!$A$1:$D$40,4,FALSE)</f>
        <v>3</v>
      </c>
      <c r="T1322" s="17">
        <f>VLOOKUP("K"&amp;TEXT(K1322,"0"),Punten!$A$1:$D$40,4,FALSE)</f>
        <v>0</v>
      </c>
      <c r="U1322" s="17">
        <f>VLOOKUP("H"&amp;TEXT(L1322,"0"),Punten!$A$1:$D$49,4,FALSE)</f>
        <v>0</v>
      </c>
      <c r="V1322" s="17">
        <f>VLOOKUP("F"&amp;TEXT(M1322,"0"),Punten!$A$1:$D$39,4,FALSE)</f>
        <v>0</v>
      </c>
      <c r="W1322" s="17">
        <f t="shared" si="64"/>
        <v>12</v>
      </c>
      <c r="X1322" s="17" t="str">
        <f t="shared" si="65"/>
        <v>43177ME</v>
      </c>
      <c r="Y1322" s="17" t="str">
        <f>VLOOKUP(A1322,'Klasse omschrijving'!$A$1:$B$44,2,FALSE)</f>
        <v>Men Elite</v>
      </c>
    </row>
    <row r="1323" spans="1:25" ht="14.4" x14ac:dyDescent="0.3">
      <c r="A1323" s="3" t="s">
        <v>61</v>
      </c>
      <c r="B1323" s="3">
        <v>3174</v>
      </c>
      <c r="C1323" s="3" t="s">
        <v>92</v>
      </c>
      <c r="D1323" s="3" t="s">
        <v>621</v>
      </c>
      <c r="E1323" s="18">
        <v>36675</v>
      </c>
      <c r="F1323" s="3" t="s">
        <v>424</v>
      </c>
      <c r="G1323" s="3">
        <v>5</v>
      </c>
      <c r="H1323" s="3">
        <v>6</v>
      </c>
      <c r="I1323" s="3">
        <v>6</v>
      </c>
      <c r="J1323" s="3"/>
      <c r="K1323" s="3"/>
      <c r="L1323" s="3"/>
      <c r="M1323" s="3"/>
      <c r="N1323" s="32">
        <v>43177</v>
      </c>
      <c r="O1323" s="16">
        <f t="shared" si="66"/>
        <v>17</v>
      </c>
      <c r="P1323" s="17">
        <f>COUNTIF($X:$X,X1323)</f>
        <v>25</v>
      </c>
      <c r="Q1323" s="17">
        <f>VLOOKUP("M"&amp;TEXT(G1323,"0"),Punten!$A$1:$D$40,4,FALSE)</f>
        <v>4</v>
      </c>
      <c r="R1323" s="17">
        <f>VLOOKUP("M"&amp;TEXT(H1323,"0"),Punten!$A$1:$D$40,4,FALSE)</f>
        <v>3</v>
      </c>
      <c r="S1323" s="17">
        <f>VLOOKUP("M"&amp;TEXT(I1323,"0"),Punten!$A$1:$D$40,4,FALSE)</f>
        <v>3</v>
      </c>
      <c r="T1323" s="17">
        <f>VLOOKUP("K"&amp;TEXT(K1323,"0"),Punten!$A$1:$D$40,4,FALSE)</f>
        <v>0</v>
      </c>
      <c r="U1323" s="17">
        <f>VLOOKUP("H"&amp;TEXT(L1323,"0"),Punten!$A$1:$D$49,4,FALSE)</f>
        <v>0</v>
      </c>
      <c r="V1323" s="17">
        <f>VLOOKUP("F"&amp;TEXT(M1323,"0"),Punten!$A$1:$D$39,4,FALSE)</f>
        <v>0</v>
      </c>
      <c r="W1323" s="17">
        <f t="shared" si="64"/>
        <v>10</v>
      </c>
      <c r="X1323" s="17" t="str">
        <f t="shared" si="65"/>
        <v>43177ME</v>
      </c>
      <c r="Y1323" s="17" t="str">
        <f>VLOOKUP(A1323,'Klasse omschrijving'!$A$1:$B$44,2,FALSE)</f>
        <v>Men Elite</v>
      </c>
    </row>
    <row r="1324" spans="1:25" ht="14.4" x14ac:dyDescent="0.3">
      <c r="A1324" s="3" t="s">
        <v>61</v>
      </c>
      <c r="B1324" s="3">
        <v>49804</v>
      </c>
      <c r="C1324" s="3" t="s">
        <v>357</v>
      </c>
      <c r="D1324" s="3" t="s">
        <v>358</v>
      </c>
      <c r="E1324" s="18">
        <v>36136</v>
      </c>
      <c r="F1324" s="3" t="s">
        <v>180</v>
      </c>
      <c r="G1324" s="3">
        <v>5</v>
      </c>
      <c r="H1324" s="3">
        <v>6</v>
      </c>
      <c r="I1324" s="3">
        <v>6</v>
      </c>
      <c r="J1324" s="3"/>
      <c r="K1324" s="3"/>
      <c r="L1324" s="3"/>
      <c r="M1324" s="3"/>
      <c r="N1324" s="32">
        <v>43177</v>
      </c>
      <c r="O1324" s="16">
        <f t="shared" si="66"/>
        <v>17</v>
      </c>
      <c r="P1324" s="17">
        <f>COUNTIF($X:$X,X1324)</f>
        <v>25</v>
      </c>
      <c r="Q1324" s="17">
        <f>VLOOKUP("M"&amp;TEXT(G1324,"0"),Punten!$A$1:$D$40,4,FALSE)</f>
        <v>4</v>
      </c>
      <c r="R1324" s="17">
        <f>VLOOKUP("M"&amp;TEXT(H1324,"0"),Punten!$A$1:$D$40,4,FALSE)</f>
        <v>3</v>
      </c>
      <c r="S1324" s="17">
        <f>VLOOKUP("M"&amp;TEXT(I1324,"0"),Punten!$A$1:$D$40,4,FALSE)</f>
        <v>3</v>
      </c>
      <c r="T1324" s="17">
        <f>VLOOKUP("K"&amp;TEXT(K1324,"0"),Punten!$A$1:$D$40,4,FALSE)</f>
        <v>0</v>
      </c>
      <c r="U1324" s="17">
        <f>VLOOKUP("H"&amp;TEXT(L1324,"0"),Punten!$A$1:$D$49,4,FALSE)</f>
        <v>0</v>
      </c>
      <c r="V1324" s="17">
        <f>VLOOKUP("F"&amp;TEXT(M1324,"0"),Punten!$A$1:$D$39,4,FALSE)</f>
        <v>0</v>
      </c>
      <c r="W1324" s="17">
        <f t="shared" si="64"/>
        <v>10</v>
      </c>
      <c r="X1324" s="17" t="str">
        <f t="shared" si="65"/>
        <v>43177ME</v>
      </c>
      <c r="Y1324" s="17" t="str">
        <f>VLOOKUP(A1324,'Klasse omschrijving'!$A$1:$B$44,2,FALSE)</f>
        <v>Men Elite</v>
      </c>
    </row>
    <row r="1325" spans="1:25" ht="14.4" x14ac:dyDescent="0.3">
      <c r="A1325" s="3" t="s">
        <v>61</v>
      </c>
      <c r="B1325" s="3">
        <v>3288</v>
      </c>
      <c r="C1325" s="3" t="s">
        <v>791</v>
      </c>
      <c r="D1325" s="3" t="s">
        <v>792</v>
      </c>
      <c r="E1325" s="18">
        <v>33613</v>
      </c>
      <c r="F1325" s="3" t="s">
        <v>997</v>
      </c>
      <c r="G1325" s="3">
        <v>6</v>
      </c>
      <c r="H1325" s="3">
        <v>7</v>
      </c>
      <c r="I1325" s="3">
        <v>7</v>
      </c>
      <c r="J1325" s="3"/>
      <c r="K1325" s="3"/>
      <c r="L1325" s="3"/>
      <c r="M1325" s="3"/>
      <c r="N1325" s="32">
        <v>43177</v>
      </c>
      <c r="O1325" s="16">
        <f t="shared" si="66"/>
        <v>20</v>
      </c>
      <c r="P1325" s="17">
        <f>COUNTIF($X:$X,X1325)</f>
        <v>25</v>
      </c>
      <c r="Q1325" s="17">
        <f>VLOOKUP("M"&amp;TEXT(G1325,"0"),Punten!$A$1:$D$40,4,FALSE)</f>
        <v>3</v>
      </c>
      <c r="R1325" s="17">
        <f>VLOOKUP("M"&amp;TEXT(H1325,"0"),Punten!$A$1:$D$40,4,FALSE)</f>
        <v>2</v>
      </c>
      <c r="S1325" s="17">
        <f>VLOOKUP("M"&amp;TEXT(I1325,"0"),Punten!$A$1:$D$40,4,FALSE)</f>
        <v>2</v>
      </c>
      <c r="T1325" s="17">
        <f>VLOOKUP("K"&amp;TEXT(K1325,"0"),Punten!$A$1:$D$40,4,FALSE)</f>
        <v>0</v>
      </c>
      <c r="U1325" s="17">
        <f>VLOOKUP("H"&amp;TEXT(L1325,"0"),Punten!$A$1:$D$49,4,FALSE)</f>
        <v>0</v>
      </c>
      <c r="V1325" s="17">
        <f>VLOOKUP("F"&amp;TEXT(M1325,"0"),Punten!$A$1:$D$39,4,FALSE)</f>
        <v>0</v>
      </c>
      <c r="W1325" s="17">
        <f t="shared" si="64"/>
        <v>7</v>
      </c>
      <c r="X1325" s="17" t="str">
        <f t="shared" si="65"/>
        <v>43177ME</v>
      </c>
      <c r="Y1325" s="17" t="str">
        <f>VLOOKUP(A1325,'Klasse omschrijving'!$A$1:$B$44,2,FALSE)</f>
        <v>Men Elite</v>
      </c>
    </row>
    <row r="1326" spans="1:25" ht="14.4" x14ac:dyDescent="0.3">
      <c r="A1326" s="3" t="s">
        <v>369</v>
      </c>
      <c r="B1326" s="3">
        <v>45006</v>
      </c>
      <c r="C1326" s="3" t="s">
        <v>74</v>
      </c>
      <c r="D1326" s="3" t="s">
        <v>628</v>
      </c>
      <c r="E1326" s="18">
        <v>40937</v>
      </c>
      <c r="F1326" s="3" t="s">
        <v>75</v>
      </c>
      <c r="G1326" s="3">
        <v>1</v>
      </c>
      <c r="H1326" s="3">
        <v>1</v>
      </c>
      <c r="I1326" s="3">
        <v>1</v>
      </c>
      <c r="J1326" s="3"/>
      <c r="K1326" s="3"/>
      <c r="L1326" s="3">
        <v>1</v>
      </c>
      <c r="M1326" s="3">
        <v>1</v>
      </c>
      <c r="N1326" s="32">
        <v>43198</v>
      </c>
      <c r="O1326" s="16">
        <f t="shared" si="66"/>
        <v>3</v>
      </c>
      <c r="P1326" s="17">
        <f>COUNTIF($X:$X,X1326)</f>
        <v>21</v>
      </c>
      <c r="Q1326" s="17">
        <f>VLOOKUP("M"&amp;TEXT(G1326,"0"),Punten!$A$1:$D$40,4,FALSE)</f>
        <v>8</v>
      </c>
      <c r="R1326" s="17">
        <f>VLOOKUP("M"&amp;TEXT(H1326,"0"),Punten!$A$1:$D$40,4,FALSE)</f>
        <v>8</v>
      </c>
      <c r="S1326" s="17">
        <f>VLOOKUP("M"&amp;TEXT(I1326,"0"),Punten!$A$1:$D$40,4,FALSE)</f>
        <v>8</v>
      </c>
      <c r="T1326" s="17">
        <f>VLOOKUP("K"&amp;TEXT(K1326,"0"),Punten!$A$1:$D$40,4,FALSE)</f>
        <v>0</v>
      </c>
      <c r="U1326" s="17">
        <f>VLOOKUP("H"&amp;TEXT(L1326,"0"),Punten!$A$1:$D$49,4,FALSE)</f>
        <v>5</v>
      </c>
      <c r="V1326" s="17">
        <f>VLOOKUP("F"&amp;TEXT(M1326,"0"),Punten!$A$1:$D$39,4,FALSE)</f>
        <v>50</v>
      </c>
      <c r="W1326" s="17">
        <f t="shared" si="64"/>
        <v>79</v>
      </c>
      <c r="X1326" s="17" t="str">
        <f t="shared" si="65"/>
        <v>43198B05</v>
      </c>
      <c r="Y1326" s="17" t="e">
        <f>VLOOKUP(A1326,'Klasse omschrijving'!$A$1:$B$44,2,FALSE)</f>
        <v>#N/A</v>
      </c>
    </row>
    <row r="1327" spans="1:25" ht="14.4" x14ac:dyDescent="0.3">
      <c r="A1327" s="3" t="s">
        <v>369</v>
      </c>
      <c r="B1327" s="3">
        <v>47803</v>
      </c>
      <c r="C1327" s="3" t="s">
        <v>67</v>
      </c>
      <c r="D1327" s="3" t="s">
        <v>942</v>
      </c>
      <c r="E1327" s="18">
        <v>41157</v>
      </c>
      <c r="F1327" s="3" t="s">
        <v>166</v>
      </c>
      <c r="G1327" s="3">
        <v>5</v>
      </c>
      <c r="H1327" s="3">
        <v>2</v>
      </c>
      <c r="I1327" s="3">
        <v>2</v>
      </c>
      <c r="J1327" s="3"/>
      <c r="K1327" s="3"/>
      <c r="L1327" s="3">
        <v>3</v>
      </c>
      <c r="M1327" s="3">
        <v>2</v>
      </c>
      <c r="N1327" s="32">
        <v>43198</v>
      </c>
      <c r="O1327" s="16">
        <f t="shared" si="66"/>
        <v>9</v>
      </c>
      <c r="P1327" s="17">
        <f>COUNTIF($X:$X,X1327)</f>
        <v>21</v>
      </c>
      <c r="Q1327" s="17">
        <f>VLOOKUP("M"&amp;TEXT(G1327,"0"),Punten!$A$1:$D$40,4,FALSE)</f>
        <v>4</v>
      </c>
      <c r="R1327" s="17">
        <f>VLOOKUP("M"&amp;TEXT(H1327,"0"),Punten!$A$1:$D$40,4,FALSE)</f>
        <v>7</v>
      </c>
      <c r="S1327" s="17">
        <f>VLOOKUP("M"&amp;TEXT(I1327,"0"),Punten!$A$1:$D$40,4,FALSE)</f>
        <v>7</v>
      </c>
      <c r="T1327" s="17">
        <f>VLOOKUP("K"&amp;TEXT(K1327,"0"),Punten!$A$1:$D$40,4,FALSE)</f>
        <v>0</v>
      </c>
      <c r="U1327" s="17">
        <f>VLOOKUP("H"&amp;TEXT(L1327,"0"),Punten!$A$1:$D$49,4,FALSE)</f>
        <v>5</v>
      </c>
      <c r="V1327" s="17">
        <f>VLOOKUP("F"&amp;TEXT(M1327,"0"),Punten!$A$1:$D$39,4,FALSE)</f>
        <v>30</v>
      </c>
      <c r="W1327" s="17">
        <f t="shared" si="64"/>
        <v>53</v>
      </c>
      <c r="X1327" s="17" t="str">
        <f t="shared" si="65"/>
        <v>43198B05</v>
      </c>
      <c r="Y1327" s="17" t="e">
        <f>VLOOKUP(A1327,'Klasse omschrijving'!$A$1:$B$44,2,FALSE)</f>
        <v>#N/A</v>
      </c>
    </row>
    <row r="1328" spans="1:25" ht="14.4" x14ac:dyDescent="0.3">
      <c r="A1328" s="3" t="s">
        <v>369</v>
      </c>
      <c r="B1328" s="3">
        <v>42006</v>
      </c>
      <c r="C1328" s="3" t="s">
        <v>474</v>
      </c>
      <c r="D1328" s="3" t="s">
        <v>1155</v>
      </c>
      <c r="E1328" s="18">
        <v>40922</v>
      </c>
      <c r="F1328" s="3" t="s">
        <v>66</v>
      </c>
      <c r="G1328" s="3">
        <v>1</v>
      </c>
      <c r="H1328" s="3">
        <v>1</v>
      </c>
      <c r="I1328" s="3">
        <v>1</v>
      </c>
      <c r="J1328" s="3"/>
      <c r="K1328" s="3"/>
      <c r="L1328" s="3">
        <v>2</v>
      </c>
      <c r="M1328" s="3">
        <v>3</v>
      </c>
      <c r="N1328" s="32">
        <v>43198</v>
      </c>
      <c r="O1328" s="16">
        <f t="shared" si="66"/>
        <v>3</v>
      </c>
      <c r="P1328" s="17">
        <f>COUNTIF($X:$X,X1328)</f>
        <v>21</v>
      </c>
      <c r="Q1328" s="17">
        <f>VLOOKUP("M"&amp;TEXT(G1328,"0"),Punten!$A$1:$D$40,4,FALSE)</f>
        <v>8</v>
      </c>
      <c r="R1328" s="17">
        <f>VLOOKUP("M"&amp;TEXT(H1328,"0"),Punten!$A$1:$D$40,4,FALSE)</f>
        <v>8</v>
      </c>
      <c r="S1328" s="17">
        <f>VLOOKUP("M"&amp;TEXT(I1328,"0"),Punten!$A$1:$D$40,4,FALSE)</f>
        <v>8</v>
      </c>
      <c r="T1328" s="17">
        <f>VLOOKUP("K"&amp;TEXT(K1328,"0"),Punten!$A$1:$D$40,4,FALSE)</f>
        <v>0</v>
      </c>
      <c r="U1328" s="17">
        <f>VLOOKUP("H"&amp;TEXT(L1328,"0"),Punten!$A$1:$D$49,4,FALSE)</f>
        <v>5</v>
      </c>
      <c r="V1328" s="17">
        <f>VLOOKUP("F"&amp;TEXT(M1328,"0"),Punten!$A$1:$D$39,4,FALSE)</f>
        <v>25</v>
      </c>
      <c r="W1328" s="17">
        <f t="shared" si="64"/>
        <v>54</v>
      </c>
      <c r="X1328" s="17" t="str">
        <f t="shared" si="65"/>
        <v>43198B05</v>
      </c>
      <c r="Y1328" s="17" t="e">
        <f>VLOOKUP(A1328,'Klasse omschrijving'!$A$1:$B$44,2,FALSE)</f>
        <v>#N/A</v>
      </c>
    </row>
    <row r="1329" spans="1:25" ht="14.4" x14ac:dyDescent="0.3">
      <c r="A1329" s="3" t="s">
        <v>369</v>
      </c>
      <c r="B1329" s="3">
        <v>43116</v>
      </c>
      <c r="C1329" s="3" t="s">
        <v>83</v>
      </c>
      <c r="D1329" s="3" t="s">
        <v>944</v>
      </c>
      <c r="E1329" s="18">
        <v>41208</v>
      </c>
      <c r="F1329" s="3" t="s">
        <v>75</v>
      </c>
      <c r="G1329" s="3">
        <v>1</v>
      </c>
      <c r="H1329" s="3">
        <v>1</v>
      </c>
      <c r="I1329" s="3">
        <v>1</v>
      </c>
      <c r="J1329" s="3"/>
      <c r="K1329" s="3"/>
      <c r="L1329" s="3">
        <v>1</v>
      </c>
      <c r="M1329" s="3">
        <v>4</v>
      </c>
      <c r="N1329" s="32">
        <v>43198</v>
      </c>
      <c r="O1329" s="16">
        <f t="shared" si="66"/>
        <v>3</v>
      </c>
      <c r="P1329" s="17">
        <f>COUNTIF($X:$X,X1329)</f>
        <v>21</v>
      </c>
      <c r="Q1329" s="17">
        <f>VLOOKUP("M"&amp;TEXT(G1329,"0"),Punten!$A$1:$D$40,4,FALSE)</f>
        <v>8</v>
      </c>
      <c r="R1329" s="17">
        <f>VLOOKUP("M"&amp;TEXT(H1329,"0"),Punten!$A$1:$D$40,4,FALSE)</f>
        <v>8</v>
      </c>
      <c r="S1329" s="17">
        <f>VLOOKUP("M"&amp;TEXT(I1329,"0"),Punten!$A$1:$D$40,4,FALSE)</f>
        <v>8</v>
      </c>
      <c r="T1329" s="17">
        <f>VLOOKUP("K"&amp;TEXT(K1329,"0"),Punten!$A$1:$D$40,4,FALSE)</f>
        <v>0</v>
      </c>
      <c r="U1329" s="17">
        <f>VLOOKUP("H"&amp;TEXT(L1329,"0"),Punten!$A$1:$D$49,4,FALSE)</f>
        <v>5</v>
      </c>
      <c r="V1329" s="17">
        <f>VLOOKUP("F"&amp;TEXT(M1329,"0"),Punten!$A$1:$D$39,4,FALSE)</f>
        <v>20</v>
      </c>
      <c r="W1329" s="17">
        <f t="shared" si="64"/>
        <v>49</v>
      </c>
      <c r="X1329" s="17" t="str">
        <f t="shared" si="65"/>
        <v>43198B05</v>
      </c>
      <c r="Y1329" s="17" t="e">
        <f>VLOOKUP(A1329,'Klasse omschrijving'!$A$1:$B$44,2,FALSE)</f>
        <v>#N/A</v>
      </c>
    </row>
    <row r="1330" spans="1:25" ht="14.4" x14ac:dyDescent="0.3">
      <c r="A1330" s="3" t="s">
        <v>369</v>
      </c>
      <c r="B1330" s="3">
        <v>42591</v>
      </c>
      <c r="C1330" s="3" t="s">
        <v>225</v>
      </c>
      <c r="D1330" s="3" t="s">
        <v>953</v>
      </c>
      <c r="E1330" s="18">
        <v>41234</v>
      </c>
      <c r="F1330" s="3" t="s">
        <v>136</v>
      </c>
      <c r="G1330" s="3">
        <v>2</v>
      </c>
      <c r="H1330" s="3">
        <v>3</v>
      </c>
      <c r="I1330" s="3">
        <v>3</v>
      </c>
      <c r="J1330" s="3"/>
      <c r="K1330" s="3"/>
      <c r="L1330" s="3">
        <v>2</v>
      </c>
      <c r="M1330" s="3">
        <v>5</v>
      </c>
      <c r="N1330" s="32">
        <v>43198</v>
      </c>
      <c r="O1330" s="16">
        <f t="shared" si="66"/>
        <v>8</v>
      </c>
      <c r="P1330" s="17">
        <f>COUNTIF($X:$X,X1330)</f>
        <v>21</v>
      </c>
      <c r="Q1330" s="17">
        <f>VLOOKUP("M"&amp;TEXT(G1330,"0"),Punten!$A$1:$D$40,4,FALSE)</f>
        <v>7</v>
      </c>
      <c r="R1330" s="17">
        <f>VLOOKUP("M"&amp;TEXT(H1330,"0"),Punten!$A$1:$D$40,4,FALSE)</f>
        <v>6</v>
      </c>
      <c r="S1330" s="17">
        <f>VLOOKUP("M"&amp;TEXT(I1330,"0"),Punten!$A$1:$D$40,4,FALSE)</f>
        <v>6</v>
      </c>
      <c r="T1330" s="17">
        <f>VLOOKUP("K"&amp;TEXT(K1330,"0"),Punten!$A$1:$D$40,4,FALSE)</f>
        <v>0</v>
      </c>
      <c r="U1330" s="17">
        <f>VLOOKUP("H"&amp;TEXT(L1330,"0"),Punten!$A$1:$D$49,4,FALSE)</f>
        <v>5</v>
      </c>
      <c r="V1330" s="17">
        <f>VLOOKUP("F"&amp;TEXT(M1330,"0"),Punten!$A$1:$D$39,4,FALSE)</f>
        <v>17</v>
      </c>
      <c r="W1330" s="17">
        <f t="shared" si="64"/>
        <v>41</v>
      </c>
      <c r="X1330" s="17" t="str">
        <f t="shared" si="65"/>
        <v>43198B05</v>
      </c>
      <c r="Y1330" s="17" t="e">
        <f>VLOOKUP(A1330,'Klasse omschrijving'!$A$1:$B$44,2,FALSE)</f>
        <v>#N/A</v>
      </c>
    </row>
    <row r="1331" spans="1:25" ht="14.4" x14ac:dyDescent="0.3">
      <c r="A1331" s="3" t="s">
        <v>369</v>
      </c>
      <c r="B1331" s="3">
        <v>2684</v>
      </c>
      <c r="C1331" s="3" t="s">
        <v>115</v>
      </c>
      <c r="D1331" s="3" t="s">
        <v>1211</v>
      </c>
      <c r="E1331" s="18">
        <v>40914</v>
      </c>
      <c r="F1331" s="3" t="s">
        <v>997</v>
      </c>
      <c r="G1331" s="3">
        <v>4</v>
      </c>
      <c r="H1331" s="3">
        <v>5</v>
      </c>
      <c r="I1331" s="3">
        <v>4</v>
      </c>
      <c r="J1331" s="3"/>
      <c r="K1331" s="3"/>
      <c r="L1331" s="3">
        <v>3</v>
      </c>
      <c r="M1331" s="3">
        <v>6</v>
      </c>
      <c r="N1331" s="32">
        <v>43198</v>
      </c>
      <c r="O1331" s="16">
        <f t="shared" si="66"/>
        <v>13</v>
      </c>
      <c r="P1331" s="17">
        <f>COUNTIF($X:$X,X1331)</f>
        <v>21</v>
      </c>
      <c r="Q1331" s="17">
        <f>VLOOKUP("M"&amp;TEXT(G1331,"0"),Punten!$A$1:$D$40,4,FALSE)</f>
        <v>5</v>
      </c>
      <c r="R1331" s="17">
        <f>VLOOKUP("M"&amp;TEXT(H1331,"0"),Punten!$A$1:$D$40,4,FALSE)</f>
        <v>4</v>
      </c>
      <c r="S1331" s="17">
        <f>VLOOKUP("M"&amp;TEXT(I1331,"0"),Punten!$A$1:$D$40,4,FALSE)</f>
        <v>5</v>
      </c>
      <c r="T1331" s="17">
        <f>VLOOKUP("K"&amp;TEXT(K1331,"0"),Punten!$A$1:$D$40,4,FALSE)</f>
        <v>0</v>
      </c>
      <c r="U1331" s="17">
        <f>VLOOKUP("H"&amp;TEXT(L1331,"0"),Punten!$A$1:$D$49,4,FALSE)</f>
        <v>5</v>
      </c>
      <c r="V1331" s="17">
        <f>VLOOKUP("F"&amp;TEXT(M1331,"0"),Punten!$A$1:$D$39,4,FALSE)</f>
        <v>15</v>
      </c>
      <c r="W1331" s="17">
        <f t="shared" si="64"/>
        <v>34</v>
      </c>
      <c r="X1331" s="17" t="str">
        <f t="shared" si="65"/>
        <v>43198B05</v>
      </c>
      <c r="Y1331" s="17" t="e">
        <f>VLOOKUP(A1331,'Klasse omschrijving'!$A$1:$B$44,2,FALSE)</f>
        <v>#N/A</v>
      </c>
    </row>
    <row r="1332" spans="1:25" ht="14.4" x14ac:dyDescent="0.3">
      <c r="A1332" s="3" t="s">
        <v>369</v>
      </c>
      <c r="B1332" s="3">
        <v>42408</v>
      </c>
      <c r="C1332" s="3" t="s">
        <v>91</v>
      </c>
      <c r="D1332" s="3" t="s">
        <v>946</v>
      </c>
      <c r="E1332" s="18">
        <v>41158</v>
      </c>
      <c r="F1332" s="3" t="s">
        <v>71</v>
      </c>
      <c r="G1332" s="3">
        <v>2</v>
      </c>
      <c r="H1332" s="3">
        <v>2</v>
      </c>
      <c r="I1332" s="3">
        <v>2</v>
      </c>
      <c r="J1332" s="3"/>
      <c r="K1332" s="3"/>
      <c r="L1332" s="3">
        <v>4</v>
      </c>
      <c r="M1332" s="3">
        <v>7</v>
      </c>
      <c r="N1332" s="32">
        <v>43198</v>
      </c>
      <c r="O1332" s="16">
        <f t="shared" si="66"/>
        <v>6</v>
      </c>
      <c r="P1332" s="17">
        <f>COUNTIF($X:$X,X1332)</f>
        <v>21</v>
      </c>
      <c r="Q1332" s="17">
        <f>VLOOKUP("M"&amp;TEXT(G1332,"0"),Punten!$A$1:$D$40,4,FALSE)</f>
        <v>7</v>
      </c>
      <c r="R1332" s="17">
        <f>VLOOKUP("M"&amp;TEXT(H1332,"0"),Punten!$A$1:$D$40,4,FALSE)</f>
        <v>7</v>
      </c>
      <c r="S1332" s="17">
        <f>VLOOKUP("M"&amp;TEXT(I1332,"0"),Punten!$A$1:$D$40,4,FALSE)</f>
        <v>7</v>
      </c>
      <c r="T1332" s="17">
        <f>VLOOKUP("K"&amp;TEXT(K1332,"0"),Punten!$A$1:$D$40,4,FALSE)</f>
        <v>0</v>
      </c>
      <c r="U1332" s="17">
        <f>VLOOKUP("H"&amp;TEXT(L1332,"0"),Punten!$A$1:$D$49,4,FALSE)</f>
        <v>5</v>
      </c>
      <c r="V1332" s="17">
        <f>VLOOKUP("F"&amp;TEXT(M1332,"0"),Punten!$A$1:$D$39,4,FALSE)</f>
        <v>13</v>
      </c>
      <c r="W1332" s="17">
        <f t="shared" si="64"/>
        <v>39</v>
      </c>
      <c r="X1332" s="17" t="str">
        <f t="shared" si="65"/>
        <v>43198B05</v>
      </c>
      <c r="Y1332" s="17" t="e">
        <f>VLOOKUP(A1332,'Klasse omschrijving'!$A$1:$B$44,2,FALSE)</f>
        <v>#N/A</v>
      </c>
    </row>
    <row r="1333" spans="1:25" ht="14.4" x14ac:dyDescent="0.3">
      <c r="A1333" s="3" t="s">
        <v>369</v>
      </c>
      <c r="B1333" s="3">
        <v>1578</v>
      </c>
      <c r="C1333" s="3" t="s">
        <v>146</v>
      </c>
      <c r="D1333" s="3" t="s">
        <v>948</v>
      </c>
      <c r="E1333" s="18">
        <v>41103</v>
      </c>
      <c r="F1333" s="3" t="s">
        <v>78</v>
      </c>
      <c r="G1333" s="3">
        <v>3</v>
      </c>
      <c r="H1333" s="3">
        <v>3</v>
      </c>
      <c r="I1333" s="3">
        <v>4</v>
      </c>
      <c r="J1333" s="3"/>
      <c r="K1333" s="3"/>
      <c r="L1333" s="3">
        <v>4</v>
      </c>
      <c r="M1333" s="3">
        <v>8</v>
      </c>
      <c r="N1333" s="32">
        <v>43198</v>
      </c>
      <c r="O1333" s="16">
        <f t="shared" si="66"/>
        <v>10</v>
      </c>
      <c r="P1333" s="17">
        <f>COUNTIF($X:$X,X1333)</f>
        <v>21</v>
      </c>
      <c r="Q1333" s="17">
        <f>VLOOKUP("M"&amp;TEXT(G1333,"0"),Punten!$A$1:$D$40,4,FALSE)</f>
        <v>6</v>
      </c>
      <c r="R1333" s="17">
        <f>VLOOKUP("M"&amp;TEXT(H1333,"0"),Punten!$A$1:$D$40,4,FALSE)</f>
        <v>6</v>
      </c>
      <c r="S1333" s="17">
        <f>VLOOKUP("M"&amp;TEXT(I1333,"0"),Punten!$A$1:$D$40,4,FALSE)</f>
        <v>5</v>
      </c>
      <c r="T1333" s="17">
        <f>VLOOKUP("K"&amp;TEXT(K1333,"0"),Punten!$A$1:$D$40,4,FALSE)</f>
        <v>0</v>
      </c>
      <c r="U1333" s="17">
        <f>VLOOKUP("H"&amp;TEXT(L1333,"0"),Punten!$A$1:$D$49,4,FALSE)</f>
        <v>5</v>
      </c>
      <c r="V1333" s="17">
        <f>VLOOKUP("F"&amp;TEXT(M1333,"0"),Punten!$A$1:$D$39,4,FALSE)</f>
        <v>11</v>
      </c>
      <c r="W1333" s="17">
        <f t="shared" si="64"/>
        <v>33</v>
      </c>
      <c r="X1333" s="17" t="str">
        <f t="shared" si="65"/>
        <v>43198B05</v>
      </c>
      <c r="Y1333" s="17" t="e">
        <f>VLOOKUP(A1333,'Klasse omschrijving'!$A$1:$B$44,2,FALSE)</f>
        <v>#N/A</v>
      </c>
    </row>
    <row r="1334" spans="1:25" ht="14.4" x14ac:dyDescent="0.3">
      <c r="A1334" s="3" t="s">
        <v>369</v>
      </c>
      <c r="B1334" s="3">
        <v>42135</v>
      </c>
      <c r="C1334" s="3" t="s">
        <v>133</v>
      </c>
      <c r="D1334" s="3" t="s">
        <v>682</v>
      </c>
      <c r="E1334" s="18">
        <v>40977</v>
      </c>
      <c r="F1334" s="3" t="s">
        <v>71</v>
      </c>
      <c r="G1334" s="3">
        <v>1</v>
      </c>
      <c r="H1334" s="3">
        <v>2</v>
      </c>
      <c r="I1334" s="3">
        <v>1</v>
      </c>
      <c r="J1334" s="3"/>
      <c r="K1334" s="3"/>
      <c r="L1334" s="3">
        <v>5</v>
      </c>
      <c r="M1334" s="3"/>
      <c r="N1334" s="32">
        <v>43198</v>
      </c>
      <c r="O1334" s="16">
        <f t="shared" si="66"/>
        <v>4</v>
      </c>
      <c r="P1334" s="17">
        <f>COUNTIF($X:$X,X1334)</f>
        <v>21</v>
      </c>
      <c r="Q1334" s="17">
        <f>VLOOKUP("M"&amp;TEXT(G1334,"0"),Punten!$A$1:$D$40,4,FALSE)</f>
        <v>8</v>
      </c>
      <c r="R1334" s="17">
        <f>VLOOKUP("M"&amp;TEXT(H1334,"0"),Punten!$A$1:$D$40,4,FALSE)</f>
        <v>7</v>
      </c>
      <c r="S1334" s="17">
        <f>VLOOKUP("M"&amp;TEXT(I1334,"0"),Punten!$A$1:$D$40,4,FALSE)</f>
        <v>8</v>
      </c>
      <c r="T1334" s="17">
        <f>VLOOKUP("K"&amp;TEXT(K1334,"0"),Punten!$A$1:$D$40,4,FALSE)</f>
        <v>0</v>
      </c>
      <c r="U1334" s="17">
        <f>VLOOKUP("H"&amp;TEXT(L1334,"0"),Punten!$A$1:$D$49,4,FALSE)</f>
        <v>4</v>
      </c>
      <c r="V1334" s="17">
        <f>VLOOKUP("F"&amp;TEXT(M1334,"0"),Punten!$A$1:$D$39,4,FALSE)</f>
        <v>0</v>
      </c>
      <c r="W1334" s="17">
        <f t="shared" si="64"/>
        <v>27</v>
      </c>
      <c r="X1334" s="17" t="str">
        <f t="shared" si="65"/>
        <v>43198B05</v>
      </c>
      <c r="Y1334" s="17" t="e">
        <f>VLOOKUP(A1334,'Klasse omschrijving'!$A$1:$B$44,2,FALSE)</f>
        <v>#N/A</v>
      </c>
    </row>
    <row r="1335" spans="1:25" ht="14.4" x14ac:dyDescent="0.3">
      <c r="A1335" s="3" t="s">
        <v>369</v>
      </c>
      <c r="B1335" s="3">
        <v>52084</v>
      </c>
      <c r="C1335" s="3" t="s">
        <v>72</v>
      </c>
      <c r="D1335" s="3" t="s">
        <v>375</v>
      </c>
      <c r="E1335" s="18">
        <v>40965</v>
      </c>
      <c r="F1335" s="3" t="s">
        <v>73</v>
      </c>
      <c r="G1335" s="3">
        <v>3</v>
      </c>
      <c r="H1335" s="3">
        <v>3</v>
      </c>
      <c r="I1335" s="3">
        <v>3</v>
      </c>
      <c r="J1335" s="3"/>
      <c r="K1335" s="3"/>
      <c r="L1335" s="3">
        <v>5</v>
      </c>
      <c r="M1335" s="3"/>
      <c r="N1335" s="32">
        <v>43198</v>
      </c>
      <c r="O1335" s="16">
        <f t="shared" si="66"/>
        <v>9</v>
      </c>
      <c r="P1335" s="17">
        <f>COUNTIF($X:$X,X1335)</f>
        <v>21</v>
      </c>
      <c r="Q1335" s="17">
        <f>VLOOKUP("M"&amp;TEXT(G1335,"0"),Punten!$A$1:$D$40,4,FALSE)</f>
        <v>6</v>
      </c>
      <c r="R1335" s="17">
        <f>VLOOKUP("M"&amp;TEXT(H1335,"0"),Punten!$A$1:$D$40,4,FALSE)</f>
        <v>6</v>
      </c>
      <c r="S1335" s="17">
        <f>VLOOKUP("M"&amp;TEXT(I1335,"0"),Punten!$A$1:$D$40,4,FALSE)</f>
        <v>6</v>
      </c>
      <c r="T1335" s="17">
        <f>VLOOKUP("K"&amp;TEXT(K1335,"0"),Punten!$A$1:$D$40,4,FALSE)</f>
        <v>0</v>
      </c>
      <c r="U1335" s="17">
        <f>VLOOKUP("H"&amp;TEXT(L1335,"0"),Punten!$A$1:$D$49,4,FALSE)</f>
        <v>4</v>
      </c>
      <c r="V1335" s="17">
        <f>VLOOKUP("F"&amp;TEXT(M1335,"0"),Punten!$A$1:$D$39,4,FALSE)</f>
        <v>0</v>
      </c>
      <c r="W1335" s="17">
        <f t="shared" si="64"/>
        <v>22</v>
      </c>
      <c r="X1335" s="17" t="str">
        <f t="shared" si="65"/>
        <v>43198B05</v>
      </c>
      <c r="Y1335" s="17" t="e">
        <f>VLOOKUP(A1335,'Klasse omschrijving'!$A$1:$B$44,2,FALSE)</f>
        <v>#N/A</v>
      </c>
    </row>
    <row r="1336" spans="1:25" ht="14.4" x14ac:dyDescent="0.3">
      <c r="A1336" s="3" t="s">
        <v>369</v>
      </c>
      <c r="B1336" s="3">
        <v>1579</v>
      </c>
      <c r="C1336" s="3" t="s">
        <v>266</v>
      </c>
      <c r="D1336" s="3" t="s">
        <v>945</v>
      </c>
      <c r="E1336" s="18">
        <v>41103</v>
      </c>
      <c r="F1336" s="3" t="s">
        <v>78</v>
      </c>
      <c r="G1336" s="3">
        <v>2</v>
      </c>
      <c r="H1336" s="3">
        <v>3</v>
      </c>
      <c r="I1336" s="3">
        <v>4</v>
      </c>
      <c r="J1336" s="3"/>
      <c r="K1336" s="3"/>
      <c r="L1336" s="3">
        <v>6</v>
      </c>
      <c r="M1336" s="3"/>
      <c r="N1336" s="32">
        <v>43198</v>
      </c>
      <c r="O1336" s="16">
        <f t="shared" si="66"/>
        <v>9</v>
      </c>
      <c r="P1336" s="17">
        <f>COUNTIF($X:$X,X1336)</f>
        <v>21</v>
      </c>
      <c r="Q1336" s="17">
        <f>VLOOKUP("M"&amp;TEXT(G1336,"0"),Punten!$A$1:$D$40,4,FALSE)</f>
        <v>7</v>
      </c>
      <c r="R1336" s="17">
        <f>VLOOKUP("M"&amp;TEXT(H1336,"0"),Punten!$A$1:$D$40,4,FALSE)</f>
        <v>6</v>
      </c>
      <c r="S1336" s="17">
        <f>VLOOKUP("M"&amp;TEXT(I1336,"0"),Punten!$A$1:$D$40,4,FALSE)</f>
        <v>5</v>
      </c>
      <c r="T1336" s="17">
        <f>VLOOKUP("K"&amp;TEXT(K1336,"0"),Punten!$A$1:$D$40,4,FALSE)</f>
        <v>0</v>
      </c>
      <c r="U1336" s="17">
        <f>VLOOKUP("H"&amp;TEXT(L1336,"0"),Punten!$A$1:$D$49,4,FALSE)</f>
        <v>3</v>
      </c>
      <c r="V1336" s="17">
        <f>VLOOKUP("F"&amp;TEXT(M1336,"0"),Punten!$A$1:$D$39,4,FALSE)</f>
        <v>0</v>
      </c>
      <c r="W1336" s="17">
        <f t="shared" si="64"/>
        <v>21</v>
      </c>
      <c r="X1336" s="17" t="str">
        <f t="shared" si="65"/>
        <v>43198B05</v>
      </c>
      <c r="Y1336" s="17" t="e">
        <f>VLOOKUP(A1336,'Klasse omschrijving'!$A$1:$B$44,2,FALSE)</f>
        <v>#N/A</v>
      </c>
    </row>
    <row r="1337" spans="1:25" ht="14.4" x14ac:dyDescent="0.3">
      <c r="A1337" s="3" t="s">
        <v>369</v>
      </c>
      <c r="B1337" s="3">
        <v>44108</v>
      </c>
      <c r="C1337" s="3" t="s">
        <v>138</v>
      </c>
      <c r="D1337" s="3" t="s">
        <v>952</v>
      </c>
      <c r="E1337" s="18">
        <v>41228</v>
      </c>
      <c r="F1337" s="3" t="s">
        <v>111</v>
      </c>
      <c r="G1337" s="3">
        <v>2</v>
      </c>
      <c r="H1337" s="3">
        <v>1</v>
      </c>
      <c r="I1337" s="3">
        <v>5</v>
      </c>
      <c r="J1337" s="3"/>
      <c r="K1337" s="3"/>
      <c r="L1337" s="3">
        <v>6</v>
      </c>
      <c r="M1337" s="3"/>
      <c r="N1337" s="32">
        <v>43198</v>
      </c>
      <c r="O1337" s="16">
        <f t="shared" si="66"/>
        <v>8</v>
      </c>
      <c r="P1337" s="17">
        <f>COUNTIF($X:$X,X1337)</f>
        <v>21</v>
      </c>
      <c r="Q1337" s="17">
        <f>VLOOKUP("M"&amp;TEXT(G1337,"0"),Punten!$A$1:$D$40,4,FALSE)</f>
        <v>7</v>
      </c>
      <c r="R1337" s="17">
        <f>VLOOKUP("M"&amp;TEXT(H1337,"0"),Punten!$A$1:$D$40,4,FALSE)</f>
        <v>8</v>
      </c>
      <c r="S1337" s="17">
        <f>VLOOKUP("M"&amp;TEXT(I1337,"0"),Punten!$A$1:$D$40,4,FALSE)</f>
        <v>4</v>
      </c>
      <c r="T1337" s="17">
        <f>VLOOKUP("K"&amp;TEXT(K1337,"0"),Punten!$A$1:$D$40,4,FALSE)</f>
        <v>0</v>
      </c>
      <c r="U1337" s="17">
        <f>VLOOKUP("H"&amp;TEXT(L1337,"0"),Punten!$A$1:$D$49,4,FALSE)</f>
        <v>3</v>
      </c>
      <c r="V1337" s="17">
        <f>VLOOKUP("F"&amp;TEXT(M1337,"0"),Punten!$A$1:$D$39,4,FALSE)</f>
        <v>0</v>
      </c>
      <c r="W1337" s="17">
        <f t="shared" si="64"/>
        <v>22</v>
      </c>
      <c r="X1337" s="17" t="str">
        <f t="shared" si="65"/>
        <v>43198B05</v>
      </c>
      <c r="Y1337" s="17" t="e">
        <f>VLOOKUP(A1337,'Klasse omschrijving'!$A$1:$B$44,2,FALSE)</f>
        <v>#N/A</v>
      </c>
    </row>
    <row r="1338" spans="1:25" ht="14.4" x14ac:dyDescent="0.3">
      <c r="A1338" s="3" t="s">
        <v>369</v>
      </c>
      <c r="B1338" s="3">
        <v>42003</v>
      </c>
      <c r="C1338" s="3" t="s">
        <v>164</v>
      </c>
      <c r="D1338" s="3" t="s">
        <v>1212</v>
      </c>
      <c r="E1338" s="18">
        <v>41014</v>
      </c>
      <c r="F1338" s="3" t="s">
        <v>66</v>
      </c>
      <c r="G1338" s="3">
        <v>4</v>
      </c>
      <c r="H1338" s="3">
        <v>2</v>
      </c>
      <c r="I1338" s="3">
        <v>2</v>
      </c>
      <c r="J1338" s="3"/>
      <c r="K1338" s="3"/>
      <c r="L1338" s="3">
        <v>7</v>
      </c>
      <c r="M1338" s="3"/>
      <c r="N1338" s="32">
        <v>43198</v>
      </c>
      <c r="O1338" s="16">
        <f t="shared" si="66"/>
        <v>8</v>
      </c>
      <c r="P1338" s="17">
        <f>COUNTIF($X:$X,X1338)</f>
        <v>21</v>
      </c>
      <c r="Q1338" s="17">
        <f>VLOOKUP("M"&amp;TEXT(G1338,"0"),Punten!$A$1:$D$40,4,FALSE)</f>
        <v>5</v>
      </c>
      <c r="R1338" s="17">
        <f>VLOOKUP("M"&amp;TEXT(H1338,"0"),Punten!$A$1:$D$40,4,FALSE)</f>
        <v>7</v>
      </c>
      <c r="S1338" s="17">
        <f>VLOOKUP("M"&amp;TEXT(I1338,"0"),Punten!$A$1:$D$40,4,FALSE)</f>
        <v>7</v>
      </c>
      <c r="T1338" s="17">
        <f>VLOOKUP("K"&amp;TEXT(K1338,"0"),Punten!$A$1:$D$40,4,FALSE)</f>
        <v>0</v>
      </c>
      <c r="U1338" s="17">
        <f>VLOOKUP("H"&amp;TEXT(L1338,"0"),Punten!$A$1:$D$49,4,FALSE)</f>
        <v>2</v>
      </c>
      <c r="V1338" s="17">
        <f>VLOOKUP("F"&amp;TEXT(M1338,"0"),Punten!$A$1:$D$39,4,FALSE)</f>
        <v>0</v>
      </c>
      <c r="W1338" s="17">
        <f t="shared" si="64"/>
        <v>21</v>
      </c>
      <c r="X1338" s="17" t="str">
        <f t="shared" si="65"/>
        <v>43198B05</v>
      </c>
      <c r="Y1338" s="17" t="e">
        <f>VLOOKUP(A1338,'Klasse omschrijving'!$A$1:$B$44,2,FALSE)</f>
        <v>#N/A</v>
      </c>
    </row>
    <row r="1339" spans="1:25" ht="14.4" x14ac:dyDescent="0.3">
      <c r="A1339" s="3" t="s">
        <v>369</v>
      </c>
      <c r="B1339" s="3">
        <v>47018</v>
      </c>
      <c r="C1339" s="3" t="s">
        <v>93</v>
      </c>
      <c r="D1339" s="3" t="s">
        <v>1213</v>
      </c>
      <c r="E1339" s="18">
        <v>41169</v>
      </c>
      <c r="F1339" s="3" t="s">
        <v>111</v>
      </c>
      <c r="G1339" s="3">
        <v>4</v>
      </c>
      <c r="H1339" s="3">
        <v>4</v>
      </c>
      <c r="I1339" s="3">
        <v>4</v>
      </c>
      <c r="J1339" s="3"/>
      <c r="K1339" s="3"/>
      <c r="L1339" s="3">
        <v>7</v>
      </c>
      <c r="M1339" s="3"/>
      <c r="N1339" s="32">
        <v>43198</v>
      </c>
      <c r="O1339" s="16">
        <f t="shared" si="66"/>
        <v>12</v>
      </c>
      <c r="P1339" s="17">
        <f>COUNTIF($X:$X,X1339)</f>
        <v>21</v>
      </c>
      <c r="Q1339" s="17">
        <f>VLOOKUP("M"&amp;TEXT(G1339,"0"),Punten!$A$1:$D$40,4,FALSE)</f>
        <v>5</v>
      </c>
      <c r="R1339" s="17">
        <f>VLOOKUP("M"&amp;TEXT(H1339,"0"),Punten!$A$1:$D$40,4,FALSE)</f>
        <v>5</v>
      </c>
      <c r="S1339" s="17">
        <f>VLOOKUP("M"&amp;TEXT(I1339,"0"),Punten!$A$1:$D$40,4,FALSE)</f>
        <v>5</v>
      </c>
      <c r="T1339" s="17">
        <f>VLOOKUP("K"&amp;TEXT(K1339,"0"),Punten!$A$1:$D$40,4,FALSE)</f>
        <v>0</v>
      </c>
      <c r="U1339" s="17">
        <f>VLOOKUP("H"&amp;TEXT(L1339,"0"),Punten!$A$1:$D$49,4,FALSE)</f>
        <v>2</v>
      </c>
      <c r="V1339" s="17">
        <f>VLOOKUP("F"&amp;TEXT(M1339,"0"),Punten!$A$1:$D$39,4,FALSE)</f>
        <v>0</v>
      </c>
      <c r="W1339" s="17">
        <f t="shared" si="64"/>
        <v>17</v>
      </c>
      <c r="X1339" s="17" t="str">
        <f t="shared" si="65"/>
        <v>43198B05</v>
      </c>
      <c r="Y1339" s="17" t="e">
        <f>VLOOKUP(A1339,'Klasse omschrijving'!$A$1:$B$44,2,FALSE)</f>
        <v>#N/A</v>
      </c>
    </row>
    <row r="1340" spans="1:25" ht="14.4" x14ac:dyDescent="0.3">
      <c r="A1340" s="3" t="s">
        <v>369</v>
      </c>
      <c r="B1340" s="3">
        <v>42002</v>
      </c>
      <c r="C1340" s="3" t="s">
        <v>956</v>
      </c>
      <c r="D1340" s="3" t="s">
        <v>957</v>
      </c>
      <c r="E1340" s="18">
        <v>41142</v>
      </c>
      <c r="F1340" s="3" t="s">
        <v>66</v>
      </c>
      <c r="G1340" s="3">
        <v>4</v>
      </c>
      <c r="H1340" s="3">
        <v>4</v>
      </c>
      <c r="I1340" s="3">
        <v>2</v>
      </c>
      <c r="J1340" s="3"/>
      <c r="K1340" s="3"/>
      <c r="L1340" s="3">
        <v>8</v>
      </c>
      <c r="M1340" s="3"/>
      <c r="N1340" s="32">
        <v>43198</v>
      </c>
      <c r="O1340" s="16">
        <f t="shared" si="66"/>
        <v>10</v>
      </c>
      <c r="P1340" s="17">
        <f>COUNTIF($X:$X,X1340)</f>
        <v>21</v>
      </c>
      <c r="Q1340" s="17">
        <f>VLOOKUP("M"&amp;TEXT(G1340,"0"),Punten!$A$1:$D$40,4,FALSE)</f>
        <v>5</v>
      </c>
      <c r="R1340" s="17">
        <f>VLOOKUP("M"&amp;TEXT(H1340,"0"),Punten!$A$1:$D$40,4,FALSE)</f>
        <v>5</v>
      </c>
      <c r="S1340" s="17">
        <f>VLOOKUP("M"&amp;TEXT(I1340,"0"),Punten!$A$1:$D$40,4,FALSE)</f>
        <v>7</v>
      </c>
      <c r="T1340" s="17">
        <f>VLOOKUP("K"&amp;TEXT(K1340,"0"),Punten!$A$1:$D$40,4,FALSE)</f>
        <v>0</v>
      </c>
      <c r="U1340" s="17">
        <f>VLOOKUP("H"&amp;TEXT(L1340,"0"),Punten!$A$1:$D$49,4,FALSE)</f>
        <v>1</v>
      </c>
      <c r="V1340" s="17">
        <f>VLOOKUP("F"&amp;TEXT(M1340,"0"),Punten!$A$1:$D$39,4,FALSE)</f>
        <v>0</v>
      </c>
      <c r="W1340" s="17">
        <f t="shared" si="64"/>
        <v>18</v>
      </c>
      <c r="X1340" s="17" t="str">
        <f t="shared" si="65"/>
        <v>43198B05</v>
      </c>
      <c r="Y1340" s="17" t="e">
        <f>VLOOKUP(A1340,'Klasse omschrijving'!$A$1:$B$44,2,FALSE)</f>
        <v>#N/A</v>
      </c>
    </row>
    <row r="1341" spans="1:25" ht="14.4" x14ac:dyDescent="0.3">
      <c r="A1341" s="3" t="s">
        <v>369</v>
      </c>
      <c r="B1341" s="3">
        <v>42404</v>
      </c>
      <c r="C1341" s="3" t="s">
        <v>81</v>
      </c>
      <c r="D1341" s="3" t="s">
        <v>950</v>
      </c>
      <c r="E1341" s="18">
        <v>41186</v>
      </c>
      <c r="F1341" s="3" t="s">
        <v>71</v>
      </c>
      <c r="G1341" s="3">
        <v>5</v>
      </c>
      <c r="H1341" s="3">
        <v>4</v>
      </c>
      <c r="I1341" s="3">
        <v>3</v>
      </c>
      <c r="J1341" s="3"/>
      <c r="K1341" s="3"/>
      <c r="L1341" s="3">
        <v>8</v>
      </c>
      <c r="M1341" s="3"/>
      <c r="N1341" s="32">
        <v>43198</v>
      </c>
      <c r="O1341" s="16">
        <f t="shared" si="66"/>
        <v>12</v>
      </c>
      <c r="P1341" s="17">
        <f>COUNTIF($X:$X,X1341)</f>
        <v>21</v>
      </c>
      <c r="Q1341" s="17">
        <f>VLOOKUP("M"&amp;TEXT(G1341,"0"),Punten!$A$1:$D$40,4,FALSE)</f>
        <v>4</v>
      </c>
      <c r="R1341" s="17">
        <f>VLOOKUP("M"&amp;TEXT(H1341,"0"),Punten!$A$1:$D$40,4,FALSE)</f>
        <v>5</v>
      </c>
      <c r="S1341" s="17">
        <f>VLOOKUP("M"&amp;TEXT(I1341,"0"),Punten!$A$1:$D$40,4,FALSE)</f>
        <v>6</v>
      </c>
      <c r="T1341" s="17">
        <f>VLOOKUP("K"&amp;TEXT(K1341,"0"),Punten!$A$1:$D$40,4,FALSE)</f>
        <v>0</v>
      </c>
      <c r="U1341" s="17">
        <f>VLOOKUP("H"&amp;TEXT(L1341,"0"),Punten!$A$1:$D$49,4,FALSE)</f>
        <v>1</v>
      </c>
      <c r="V1341" s="17">
        <f>VLOOKUP("F"&amp;TEXT(M1341,"0"),Punten!$A$1:$D$39,4,FALSE)</f>
        <v>0</v>
      </c>
      <c r="W1341" s="17">
        <f t="shared" si="64"/>
        <v>16</v>
      </c>
      <c r="X1341" s="17" t="str">
        <f t="shared" si="65"/>
        <v>43198B05</v>
      </c>
      <c r="Y1341" s="17" t="e">
        <f>VLOOKUP(A1341,'Klasse omschrijving'!$A$1:$B$44,2,FALSE)</f>
        <v>#N/A</v>
      </c>
    </row>
    <row r="1342" spans="1:25" ht="14.4" x14ac:dyDescent="0.3">
      <c r="A1342" s="3" t="s">
        <v>369</v>
      </c>
      <c r="B1342" s="3">
        <v>46361</v>
      </c>
      <c r="C1342" s="3" t="s">
        <v>139</v>
      </c>
      <c r="D1342" s="3" t="s">
        <v>949</v>
      </c>
      <c r="E1342" s="18">
        <v>41243</v>
      </c>
      <c r="F1342" s="3" t="s">
        <v>86</v>
      </c>
      <c r="G1342" s="3">
        <v>5</v>
      </c>
      <c r="H1342" s="3">
        <v>5</v>
      </c>
      <c r="I1342" s="3">
        <v>3</v>
      </c>
      <c r="J1342" s="3"/>
      <c r="K1342" s="3"/>
      <c r="L1342" s="3"/>
      <c r="M1342" s="3"/>
      <c r="N1342" s="32">
        <v>43198</v>
      </c>
      <c r="O1342" s="16">
        <f t="shared" si="66"/>
        <v>13</v>
      </c>
      <c r="P1342" s="17">
        <f>COUNTIF($X:$X,X1342)</f>
        <v>21</v>
      </c>
      <c r="Q1342" s="17">
        <f>VLOOKUP("M"&amp;TEXT(G1342,"0"),Punten!$A$1:$D$40,4,FALSE)</f>
        <v>4</v>
      </c>
      <c r="R1342" s="17">
        <f>VLOOKUP("M"&amp;TEXT(H1342,"0"),Punten!$A$1:$D$40,4,FALSE)</f>
        <v>4</v>
      </c>
      <c r="S1342" s="17">
        <f>VLOOKUP("M"&amp;TEXT(I1342,"0"),Punten!$A$1:$D$40,4,FALSE)</f>
        <v>6</v>
      </c>
      <c r="T1342" s="17">
        <f>VLOOKUP("K"&amp;TEXT(K1342,"0"),Punten!$A$1:$D$40,4,FALSE)</f>
        <v>0</v>
      </c>
      <c r="U1342" s="17">
        <f>VLOOKUP("H"&amp;TEXT(L1342,"0"),Punten!$A$1:$D$49,4,FALSE)</f>
        <v>0</v>
      </c>
      <c r="V1342" s="17">
        <f>VLOOKUP("F"&amp;TEXT(M1342,"0"),Punten!$A$1:$D$39,4,FALSE)</f>
        <v>0</v>
      </c>
      <c r="W1342" s="17">
        <f t="shared" si="64"/>
        <v>14</v>
      </c>
      <c r="X1342" s="17" t="str">
        <f t="shared" si="65"/>
        <v>43198B05</v>
      </c>
      <c r="Y1342" s="17" t="e">
        <f>VLOOKUP(A1342,'Klasse omschrijving'!$A$1:$B$44,2,FALSE)</f>
        <v>#N/A</v>
      </c>
    </row>
    <row r="1343" spans="1:25" ht="14.4" x14ac:dyDescent="0.3">
      <c r="A1343" s="3" t="s">
        <v>369</v>
      </c>
      <c r="B1343" s="3">
        <v>55528</v>
      </c>
      <c r="C1343" s="3" t="s">
        <v>145</v>
      </c>
      <c r="D1343" s="3" t="s">
        <v>951</v>
      </c>
      <c r="E1343" s="18">
        <v>40926</v>
      </c>
      <c r="F1343" s="3" t="s">
        <v>132</v>
      </c>
      <c r="G1343" s="3">
        <v>6</v>
      </c>
      <c r="H1343" s="3">
        <v>4</v>
      </c>
      <c r="I1343" s="3">
        <v>5</v>
      </c>
      <c r="J1343" s="3"/>
      <c r="K1343" s="3"/>
      <c r="L1343" s="3"/>
      <c r="M1343" s="3"/>
      <c r="N1343" s="32">
        <v>43198</v>
      </c>
      <c r="O1343" s="16">
        <f t="shared" si="66"/>
        <v>15</v>
      </c>
      <c r="P1343" s="17">
        <f>COUNTIF($X:$X,X1343)</f>
        <v>21</v>
      </c>
      <c r="Q1343" s="17">
        <f>VLOOKUP("M"&amp;TEXT(G1343,"0"),Punten!$A$1:$D$40,4,FALSE)</f>
        <v>3</v>
      </c>
      <c r="R1343" s="17">
        <f>VLOOKUP("M"&amp;TEXT(H1343,"0"),Punten!$A$1:$D$40,4,FALSE)</f>
        <v>5</v>
      </c>
      <c r="S1343" s="17">
        <f>VLOOKUP("M"&amp;TEXT(I1343,"0"),Punten!$A$1:$D$40,4,FALSE)</f>
        <v>4</v>
      </c>
      <c r="T1343" s="17">
        <f>VLOOKUP("K"&amp;TEXT(K1343,"0"),Punten!$A$1:$D$40,4,FALSE)</f>
        <v>0</v>
      </c>
      <c r="U1343" s="17">
        <f>VLOOKUP("H"&amp;TEXT(L1343,"0"),Punten!$A$1:$D$49,4,FALSE)</f>
        <v>0</v>
      </c>
      <c r="V1343" s="17">
        <f>VLOOKUP("F"&amp;TEXT(M1343,"0"),Punten!$A$1:$D$39,4,FALSE)</f>
        <v>0</v>
      </c>
      <c r="W1343" s="17">
        <f t="shared" si="64"/>
        <v>12</v>
      </c>
      <c r="X1343" s="17" t="str">
        <f t="shared" si="65"/>
        <v>43198B05</v>
      </c>
      <c r="Y1343" s="17" t="e">
        <f>VLOOKUP(A1343,'Klasse omschrijving'!$A$1:$B$44,2,FALSE)</f>
        <v>#N/A</v>
      </c>
    </row>
    <row r="1344" spans="1:25" ht="14.4" x14ac:dyDescent="0.3">
      <c r="A1344" s="3" t="s">
        <v>369</v>
      </c>
      <c r="B1344" s="3">
        <v>44114</v>
      </c>
      <c r="C1344" s="3" t="s">
        <v>95</v>
      </c>
      <c r="D1344" s="3" t="s">
        <v>947</v>
      </c>
      <c r="E1344" s="18">
        <v>41241</v>
      </c>
      <c r="F1344" s="3" t="s">
        <v>111</v>
      </c>
      <c r="G1344" s="3">
        <v>3</v>
      </c>
      <c r="H1344" s="3">
        <v>5</v>
      </c>
      <c r="I1344" s="3">
        <v>5</v>
      </c>
      <c r="J1344" s="3"/>
      <c r="K1344" s="3"/>
      <c r="L1344" s="3"/>
      <c r="M1344" s="3"/>
      <c r="N1344" s="32">
        <v>43198</v>
      </c>
      <c r="O1344" s="16">
        <f t="shared" si="66"/>
        <v>13</v>
      </c>
      <c r="P1344" s="17">
        <f>COUNTIF($X:$X,X1344)</f>
        <v>21</v>
      </c>
      <c r="Q1344" s="17">
        <f>VLOOKUP("M"&amp;TEXT(G1344,"0"),Punten!$A$1:$D$40,4,FALSE)</f>
        <v>6</v>
      </c>
      <c r="R1344" s="17">
        <f>VLOOKUP("M"&amp;TEXT(H1344,"0"),Punten!$A$1:$D$40,4,FALSE)</f>
        <v>4</v>
      </c>
      <c r="S1344" s="17">
        <f>VLOOKUP("M"&amp;TEXT(I1344,"0"),Punten!$A$1:$D$40,4,FALSE)</f>
        <v>4</v>
      </c>
      <c r="T1344" s="17">
        <f>VLOOKUP("K"&amp;TEXT(K1344,"0"),Punten!$A$1:$D$40,4,FALSE)</f>
        <v>0</v>
      </c>
      <c r="U1344" s="17">
        <f>VLOOKUP("H"&amp;TEXT(L1344,"0"),Punten!$A$1:$D$49,4,FALSE)</f>
        <v>0</v>
      </c>
      <c r="V1344" s="17">
        <f>VLOOKUP("F"&amp;TEXT(M1344,"0"),Punten!$A$1:$D$39,4,FALSE)</f>
        <v>0</v>
      </c>
      <c r="W1344" s="17">
        <f t="shared" si="64"/>
        <v>14</v>
      </c>
      <c r="X1344" s="17" t="str">
        <f t="shared" si="65"/>
        <v>43198B05</v>
      </c>
      <c r="Y1344" s="17" t="e">
        <f>VLOOKUP(A1344,'Klasse omschrijving'!$A$1:$B$44,2,FALSE)</f>
        <v>#N/A</v>
      </c>
    </row>
    <row r="1345" spans="1:25" ht="14.4" x14ac:dyDescent="0.3">
      <c r="A1345" s="3" t="s">
        <v>369</v>
      </c>
      <c r="B1345" s="3">
        <v>43126</v>
      </c>
      <c r="C1345" s="3" t="s">
        <v>159</v>
      </c>
      <c r="D1345" s="3" t="s">
        <v>955</v>
      </c>
      <c r="E1345" s="18">
        <v>41115</v>
      </c>
      <c r="F1345" s="3" t="s">
        <v>75</v>
      </c>
      <c r="G1345" s="3">
        <v>5</v>
      </c>
      <c r="H1345" s="3">
        <v>5</v>
      </c>
      <c r="I1345" s="3">
        <v>5</v>
      </c>
      <c r="J1345" s="3"/>
      <c r="K1345" s="3"/>
      <c r="L1345" s="3"/>
      <c r="M1345" s="3"/>
      <c r="N1345" s="32">
        <v>43198</v>
      </c>
      <c r="O1345" s="16">
        <f t="shared" si="66"/>
        <v>15</v>
      </c>
      <c r="P1345" s="17">
        <f>COUNTIF($X:$X,X1345)</f>
        <v>21</v>
      </c>
      <c r="Q1345" s="17">
        <f>VLOOKUP("M"&amp;TEXT(G1345,"0"),Punten!$A$1:$D$40,4,FALSE)</f>
        <v>4</v>
      </c>
      <c r="R1345" s="17">
        <f>VLOOKUP("M"&amp;TEXT(H1345,"0"),Punten!$A$1:$D$40,4,FALSE)</f>
        <v>4</v>
      </c>
      <c r="S1345" s="17">
        <f>VLOOKUP("M"&amp;TEXT(I1345,"0"),Punten!$A$1:$D$40,4,FALSE)</f>
        <v>4</v>
      </c>
      <c r="T1345" s="17">
        <f>VLOOKUP("K"&amp;TEXT(K1345,"0"),Punten!$A$1:$D$40,4,FALSE)</f>
        <v>0</v>
      </c>
      <c r="U1345" s="17">
        <f>VLOOKUP("H"&amp;TEXT(L1345,"0"),Punten!$A$1:$D$49,4,FALSE)</f>
        <v>0</v>
      </c>
      <c r="V1345" s="17">
        <f>VLOOKUP("F"&amp;TEXT(M1345,"0"),Punten!$A$1:$D$39,4,FALSE)</f>
        <v>0</v>
      </c>
      <c r="W1345" s="17">
        <f t="shared" si="64"/>
        <v>12</v>
      </c>
      <c r="X1345" s="17" t="str">
        <f t="shared" si="65"/>
        <v>43198B05</v>
      </c>
      <c r="Y1345" s="17" t="e">
        <f>VLOOKUP(A1345,'Klasse omschrijving'!$A$1:$B$44,2,FALSE)</f>
        <v>#N/A</v>
      </c>
    </row>
    <row r="1346" spans="1:25" ht="14.4" x14ac:dyDescent="0.3">
      <c r="A1346" s="3" t="s">
        <v>369</v>
      </c>
      <c r="B1346" s="3">
        <v>47842</v>
      </c>
      <c r="C1346" s="3" t="s">
        <v>176</v>
      </c>
      <c r="D1346" s="3" t="s">
        <v>1214</v>
      </c>
      <c r="E1346" s="18">
        <v>40998</v>
      </c>
      <c r="F1346" s="3" t="s">
        <v>71</v>
      </c>
      <c r="G1346" s="3">
        <v>3</v>
      </c>
      <c r="H1346" s="3">
        <v>6</v>
      </c>
      <c r="I1346" s="3">
        <v>6</v>
      </c>
      <c r="J1346" s="3"/>
      <c r="K1346" s="3"/>
      <c r="L1346" s="3"/>
      <c r="M1346" s="3"/>
      <c r="N1346" s="32">
        <v>43198</v>
      </c>
      <c r="O1346" s="16">
        <f t="shared" si="66"/>
        <v>15</v>
      </c>
      <c r="P1346" s="17">
        <f>COUNTIF($X:$X,X1346)</f>
        <v>21</v>
      </c>
      <c r="Q1346" s="17">
        <f>VLOOKUP("M"&amp;TEXT(G1346,"0"),Punten!$A$1:$D$40,4,FALSE)</f>
        <v>6</v>
      </c>
      <c r="R1346" s="17">
        <f>VLOOKUP("M"&amp;TEXT(H1346,"0"),Punten!$A$1:$D$40,4,FALSE)</f>
        <v>3</v>
      </c>
      <c r="S1346" s="17">
        <f>VLOOKUP("M"&amp;TEXT(I1346,"0"),Punten!$A$1:$D$40,4,FALSE)</f>
        <v>3</v>
      </c>
      <c r="T1346" s="17">
        <f>VLOOKUP("K"&amp;TEXT(K1346,"0"),Punten!$A$1:$D$40,4,FALSE)</f>
        <v>0</v>
      </c>
      <c r="U1346" s="17">
        <f>VLOOKUP("H"&amp;TEXT(L1346,"0"),Punten!$A$1:$D$49,4,FALSE)</f>
        <v>0</v>
      </c>
      <c r="V1346" s="17">
        <f>VLOOKUP("F"&amp;TEXT(M1346,"0"),Punten!$A$1:$D$39,4,FALSE)</f>
        <v>0</v>
      </c>
      <c r="W1346" s="17">
        <f t="shared" si="64"/>
        <v>12</v>
      </c>
      <c r="X1346" s="17" t="str">
        <f t="shared" si="65"/>
        <v>43198B05</v>
      </c>
      <c r="Y1346" s="17" t="e">
        <f>VLOOKUP(A1346,'Klasse omschrijving'!$A$1:$B$44,2,FALSE)</f>
        <v>#N/A</v>
      </c>
    </row>
    <row r="1347" spans="1:25" ht="14.4" x14ac:dyDescent="0.3">
      <c r="A1347" s="3" t="s">
        <v>381</v>
      </c>
      <c r="B1347" s="3">
        <v>44145</v>
      </c>
      <c r="C1347" s="3" t="s">
        <v>176</v>
      </c>
      <c r="D1347" s="3" t="s">
        <v>683</v>
      </c>
      <c r="E1347" s="18">
        <v>40555</v>
      </c>
      <c r="F1347" s="3" t="s">
        <v>71</v>
      </c>
      <c r="G1347" s="3">
        <v>1</v>
      </c>
      <c r="H1347" s="3">
        <v>1</v>
      </c>
      <c r="I1347" s="3">
        <v>1</v>
      </c>
      <c r="J1347" s="3"/>
      <c r="K1347" s="3">
        <v>1</v>
      </c>
      <c r="L1347" s="3">
        <v>1</v>
      </c>
      <c r="M1347" s="3">
        <v>1</v>
      </c>
      <c r="N1347" s="32">
        <v>43198</v>
      </c>
      <c r="O1347" s="16">
        <f t="shared" si="66"/>
        <v>3</v>
      </c>
      <c r="P1347" s="17">
        <f>COUNTIF($X:$X,X1347)</f>
        <v>42</v>
      </c>
      <c r="Q1347" s="17">
        <f>VLOOKUP("M"&amp;TEXT(G1347,"0"),Punten!$A$1:$D$40,4,FALSE)</f>
        <v>8</v>
      </c>
      <c r="R1347" s="17">
        <f>VLOOKUP("M"&amp;TEXT(H1347,"0"),Punten!$A$1:$D$40,4,FALSE)</f>
        <v>8</v>
      </c>
      <c r="S1347" s="17">
        <f>VLOOKUP("M"&amp;TEXT(I1347,"0"),Punten!$A$1:$D$40,4,FALSE)</f>
        <v>8</v>
      </c>
      <c r="T1347" s="17">
        <f>VLOOKUP("K"&amp;TEXT(K1347,"0"),Punten!$A$1:$D$40,4,FALSE)</f>
        <v>5</v>
      </c>
      <c r="U1347" s="17">
        <f>VLOOKUP("H"&amp;TEXT(L1347,"0"),Punten!$A$1:$D$49,4,FALSE)</f>
        <v>5</v>
      </c>
      <c r="V1347" s="17">
        <f>VLOOKUP("F"&amp;TEXT(M1347,"0"),Punten!$A$1:$D$39,4,FALSE)</f>
        <v>50</v>
      </c>
      <c r="W1347" s="17">
        <f t="shared" ref="W1347:W1410" si="67">SUM(Q1347:V1347)</f>
        <v>84</v>
      </c>
      <c r="X1347" s="17" t="str">
        <f t="shared" ref="X1347:X1410" si="68">N1347&amp;A1347</f>
        <v>43198B07</v>
      </c>
      <c r="Y1347" s="17" t="e">
        <f>VLOOKUP(A1347,'Klasse omschrijving'!$A$1:$B$44,2,FALSE)</f>
        <v>#N/A</v>
      </c>
    </row>
    <row r="1348" spans="1:25" ht="14.4" x14ac:dyDescent="0.3">
      <c r="A1348" s="3" t="s">
        <v>381</v>
      </c>
      <c r="B1348" s="3">
        <v>45287</v>
      </c>
      <c r="C1348" s="3" t="s">
        <v>357</v>
      </c>
      <c r="D1348" s="3" t="s">
        <v>686</v>
      </c>
      <c r="E1348" s="18">
        <v>40548</v>
      </c>
      <c r="F1348" s="3" t="s">
        <v>94</v>
      </c>
      <c r="G1348" s="3">
        <v>2</v>
      </c>
      <c r="H1348" s="3">
        <v>2</v>
      </c>
      <c r="I1348" s="3">
        <v>1</v>
      </c>
      <c r="J1348" s="3"/>
      <c r="K1348" s="3">
        <v>3</v>
      </c>
      <c r="L1348" s="3">
        <v>2</v>
      </c>
      <c r="M1348" s="3">
        <v>2</v>
      </c>
      <c r="N1348" s="32">
        <v>43198</v>
      </c>
      <c r="O1348" s="16">
        <f t="shared" si="66"/>
        <v>5</v>
      </c>
      <c r="P1348" s="17">
        <f>COUNTIF($X:$X,X1348)</f>
        <v>42</v>
      </c>
      <c r="Q1348" s="17">
        <f>VLOOKUP("M"&amp;TEXT(G1348,"0"),Punten!$A$1:$D$40,4,FALSE)</f>
        <v>7</v>
      </c>
      <c r="R1348" s="17">
        <f>VLOOKUP("M"&amp;TEXT(H1348,"0"),Punten!$A$1:$D$40,4,FALSE)</f>
        <v>7</v>
      </c>
      <c r="S1348" s="17">
        <f>VLOOKUP("M"&amp;TEXT(I1348,"0"),Punten!$A$1:$D$40,4,FALSE)</f>
        <v>8</v>
      </c>
      <c r="T1348" s="17">
        <f>VLOOKUP("K"&amp;TEXT(K1348,"0"),Punten!$A$1:$D$40,4,FALSE)</f>
        <v>5</v>
      </c>
      <c r="U1348" s="17">
        <f>VLOOKUP("H"&amp;TEXT(L1348,"0"),Punten!$A$1:$D$49,4,FALSE)</f>
        <v>5</v>
      </c>
      <c r="V1348" s="17">
        <f>VLOOKUP("F"&amp;TEXT(M1348,"0"),Punten!$A$1:$D$39,4,FALSE)</f>
        <v>30</v>
      </c>
      <c r="W1348" s="17">
        <f t="shared" si="67"/>
        <v>62</v>
      </c>
      <c r="X1348" s="17" t="str">
        <f t="shared" si="68"/>
        <v>43198B07</v>
      </c>
      <c r="Y1348" s="17" t="e">
        <f>VLOOKUP(A1348,'Klasse omschrijving'!$A$1:$B$44,2,FALSE)</f>
        <v>#N/A</v>
      </c>
    </row>
    <row r="1349" spans="1:25" ht="14.4" x14ac:dyDescent="0.3">
      <c r="A1349" s="3" t="s">
        <v>381</v>
      </c>
      <c r="B1349" s="3">
        <v>47855</v>
      </c>
      <c r="C1349" s="3" t="s">
        <v>178</v>
      </c>
      <c r="D1349" s="3" t="s">
        <v>688</v>
      </c>
      <c r="E1349" s="18">
        <v>40802</v>
      </c>
      <c r="F1349" s="3" t="s">
        <v>71</v>
      </c>
      <c r="G1349" s="3">
        <v>2</v>
      </c>
      <c r="H1349" s="3">
        <v>2</v>
      </c>
      <c r="I1349" s="3">
        <v>1</v>
      </c>
      <c r="J1349" s="3"/>
      <c r="K1349" s="3">
        <v>2</v>
      </c>
      <c r="L1349" s="3">
        <v>1</v>
      </c>
      <c r="M1349" s="3">
        <v>3</v>
      </c>
      <c r="N1349" s="32">
        <v>43198</v>
      </c>
      <c r="O1349" s="16">
        <f t="shared" si="66"/>
        <v>5</v>
      </c>
      <c r="P1349" s="17">
        <f>COUNTIF($X:$X,X1349)</f>
        <v>42</v>
      </c>
      <c r="Q1349" s="17">
        <f>VLOOKUP("M"&amp;TEXT(G1349,"0"),Punten!$A$1:$D$40,4,FALSE)</f>
        <v>7</v>
      </c>
      <c r="R1349" s="17">
        <f>VLOOKUP("M"&amp;TEXT(H1349,"0"),Punten!$A$1:$D$40,4,FALSE)</f>
        <v>7</v>
      </c>
      <c r="S1349" s="17">
        <f>VLOOKUP("M"&amp;TEXT(I1349,"0"),Punten!$A$1:$D$40,4,FALSE)</f>
        <v>8</v>
      </c>
      <c r="T1349" s="17">
        <f>VLOOKUP("K"&amp;TEXT(K1349,"0"),Punten!$A$1:$D$40,4,FALSE)</f>
        <v>5</v>
      </c>
      <c r="U1349" s="17">
        <f>VLOOKUP("H"&amp;TEXT(L1349,"0"),Punten!$A$1:$D$49,4,FALSE)</f>
        <v>5</v>
      </c>
      <c r="V1349" s="17">
        <f>VLOOKUP("F"&amp;TEXT(M1349,"0"),Punten!$A$1:$D$39,4,FALSE)</f>
        <v>25</v>
      </c>
      <c r="W1349" s="17">
        <f t="shared" si="67"/>
        <v>57</v>
      </c>
      <c r="X1349" s="17" t="str">
        <f t="shared" si="68"/>
        <v>43198B07</v>
      </c>
      <c r="Y1349" s="17" t="e">
        <f>VLOOKUP(A1349,'Klasse omschrijving'!$A$1:$B$44,2,FALSE)</f>
        <v>#N/A</v>
      </c>
    </row>
    <row r="1350" spans="1:25" ht="14.4" x14ac:dyDescent="0.3">
      <c r="A1350" s="3" t="s">
        <v>381</v>
      </c>
      <c r="B1350" s="3">
        <v>45276</v>
      </c>
      <c r="C1350" s="3" t="s">
        <v>95</v>
      </c>
      <c r="D1350" s="3" t="s">
        <v>378</v>
      </c>
      <c r="E1350" s="18">
        <v>40592</v>
      </c>
      <c r="F1350" s="3" t="s">
        <v>94</v>
      </c>
      <c r="G1350" s="3">
        <v>1</v>
      </c>
      <c r="H1350" s="3">
        <v>2</v>
      </c>
      <c r="I1350" s="3">
        <v>2</v>
      </c>
      <c r="J1350" s="3"/>
      <c r="K1350" s="3">
        <v>3</v>
      </c>
      <c r="L1350" s="3">
        <v>3</v>
      </c>
      <c r="M1350" s="3">
        <v>4</v>
      </c>
      <c r="N1350" s="32">
        <v>43198</v>
      </c>
      <c r="O1350" s="16">
        <f t="shared" si="66"/>
        <v>5</v>
      </c>
      <c r="P1350" s="17">
        <f>COUNTIF($X:$X,X1350)</f>
        <v>42</v>
      </c>
      <c r="Q1350" s="17">
        <f>VLOOKUP("M"&amp;TEXT(G1350,"0"),Punten!$A$1:$D$40,4,FALSE)</f>
        <v>8</v>
      </c>
      <c r="R1350" s="17">
        <f>VLOOKUP("M"&amp;TEXT(H1350,"0"),Punten!$A$1:$D$40,4,FALSE)</f>
        <v>7</v>
      </c>
      <c r="S1350" s="17">
        <f>VLOOKUP("M"&amp;TEXT(I1350,"0"),Punten!$A$1:$D$40,4,FALSE)</f>
        <v>7</v>
      </c>
      <c r="T1350" s="17">
        <f>VLOOKUP("K"&amp;TEXT(K1350,"0"),Punten!$A$1:$D$40,4,FALSE)</f>
        <v>5</v>
      </c>
      <c r="U1350" s="17">
        <f>VLOOKUP("H"&amp;TEXT(L1350,"0"),Punten!$A$1:$D$49,4,FALSE)</f>
        <v>5</v>
      </c>
      <c r="V1350" s="17">
        <f>VLOOKUP("F"&amp;TEXT(M1350,"0"),Punten!$A$1:$D$39,4,FALSE)</f>
        <v>20</v>
      </c>
      <c r="W1350" s="17">
        <f t="shared" si="67"/>
        <v>52</v>
      </c>
      <c r="X1350" s="17" t="str">
        <f t="shared" si="68"/>
        <v>43198B07</v>
      </c>
      <c r="Y1350" s="17" t="e">
        <f>VLOOKUP(A1350,'Klasse omschrijving'!$A$1:$B$44,2,FALSE)</f>
        <v>#N/A</v>
      </c>
    </row>
    <row r="1351" spans="1:25" ht="14.4" x14ac:dyDescent="0.3">
      <c r="A1351" s="3" t="s">
        <v>381</v>
      </c>
      <c r="B1351" s="3">
        <v>45279</v>
      </c>
      <c r="C1351" s="3" t="s">
        <v>93</v>
      </c>
      <c r="D1351" s="3" t="s">
        <v>370</v>
      </c>
      <c r="E1351" s="18">
        <v>40648</v>
      </c>
      <c r="F1351" s="3" t="s">
        <v>94</v>
      </c>
      <c r="G1351" s="3">
        <v>2</v>
      </c>
      <c r="H1351" s="3">
        <v>2</v>
      </c>
      <c r="I1351" s="3">
        <v>1</v>
      </c>
      <c r="J1351" s="3"/>
      <c r="K1351" s="3">
        <v>1</v>
      </c>
      <c r="L1351" s="3">
        <v>4</v>
      </c>
      <c r="M1351" s="3">
        <v>5</v>
      </c>
      <c r="N1351" s="32">
        <v>43198</v>
      </c>
      <c r="O1351" s="16">
        <f t="shared" si="66"/>
        <v>5</v>
      </c>
      <c r="P1351" s="17">
        <f>COUNTIF($X:$X,X1351)</f>
        <v>42</v>
      </c>
      <c r="Q1351" s="17">
        <f>VLOOKUP("M"&amp;TEXT(G1351,"0"),Punten!$A$1:$D$40,4,FALSE)</f>
        <v>7</v>
      </c>
      <c r="R1351" s="17">
        <f>VLOOKUP("M"&amp;TEXT(H1351,"0"),Punten!$A$1:$D$40,4,FALSE)</f>
        <v>7</v>
      </c>
      <c r="S1351" s="17">
        <f>VLOOKUP("M"&amp;TEXT(I1351,"0"),Punten!$A$1:$D$40,4,FALSE)</f>
        <v>8</v>
      </c>
      <c r="T1351" s="17">
        <f>VLOOKUP("K"&amp;TEXT(K1351,"0"),Punten!$A$1:$D$40,4,FALSE)</f>
        <v>5</v>
      </c>
      <c r="U1351" s="17">
        <f>VLOOKUP("H"&amp;TEXT(L1351,"0"),Punten!$A$1:$D$49,4,FALSE)</f>
        <v>5</v>
      </c>
      <c r="V1351" s="17">
        <f>VLOOKUP("F"&amp;TEXT(M1351,"0"),Punten!$A$1:$D$39,4,FALSE)</f>
        <v>17</v>
      </c>
      <c r="W1351" s="17">
        <f t="shared" si="67"/>
        <v>49</v>
      </c>
      <c r="X1351" s="17" t="str">
        <f t="shared" si="68"/>
        <v>43198B07</v>
      </c>
      <c r="Y1351" s="17" t="e">
        <f>VLOOKUP(A1351,'Klasse omschrijving'!$A$1:$B$44,2,FALSE)</f>
        <v>#N/A</v>
      </c>
    </row>
    <row r="1352" spans="1:25" ht="14.4" x14ac:dyDescent="0.3">
      <c r="A1352" s="3" t="s">
        <v>381</v>
      </c>
      <c r="B1352" s="3">
        <v>44393</v>
      </c>
      <c r="C1352" s="3" t="s">
        <v>88</v>
      </c>
      <c r="D1352" s="3" t="s">
        <v>376</v>
      </c>
      <c r="E1352" s="18">
        <v>40596</v>
      </c>
      <c r="F1352" s="3" t="s">
        <v>89</v>
      </c>
      <c r="G1352" s="3">
        <v>3</v>
      </c>
      <c r="H1352" s="3">
        <v>1</v>
      </c>
      <c r="I1352" s="3">
        <v>2</v>
      </c>
      <c r="J1352" s="3"/>
      <c r="K1352" s="3">
        <v>1</v>
      </c>
      <c r="L1352" s="3">
        <v>2</v>
      </c>
      <c r="M1352" s="3">
        <v>6</v>
      </c>
      <c r="N1352" s="32">
        <v>43198</v>
      </c>
      <c r="O1352" s="16">
        <f t="shared" si="66"/>
        <v>6</v>
      </c>
      <c r="P1352" s="17">
        <f>COUNTIF($X:$X,X1352)</f>
        <v>42</v>
      </c>
      <c r="Q1352" s="17">
        <f>VLOOKUP("M"&amp;TEXT(G1352,"0"),Punten!$A$1:$D$40,4,FALSE)</f>
        <v>6</v>
      </c>
      <c r="R1352" s="17">
        <f>VLOOKUP("M"&amp;TEXT(H1352,"0"),Punten!$A$1:$D$40,4,FALSE)</f>
        <v>8</v>
      </c>
      <c r="S1352" s="17">
        <f>VLOOKUP("M"&amp;TEXT(I1352,"0"),Punten!$A$1:$D$40,4,FALSE)</f>
        <v>7</v>
      </c>
      <c r="T1352" s="17">
        <f>VLOOKUP("K"&amp;TEXT(K1352,"0"),Punten!$A$1:$D$40,4,FALSE)</f>
        <v>5</v>
      </c>
      <c r="U1352" s="17">
        <f>VLOOKUP("H"&amp;TEXT(L1352,"0"),Punten!$A$1:$D$49,4,FALSE)</f>
        <v>5</v>
      </c>
      <c r="V1352" s="17">
        <f>VLOOKUP("F"&amp;TEXT(M1352,"0"),Punten!$A$1:$D$39,4,FALSE)</f>
        <v>15</v>
      </c>
      <c r="W1352" s="17">
        <f t="shared" si="67"/>
        <v>46</v>
      </c>
      <c r="X1352" s="17" t="str">
        <f t="shared" si="68"/>
        <v>43198B07</v>
      </c>
      <c r="Y1352" s="17" t="e">
        <f>VLOOKUP(A1352,'Klasse omschrijving'!$A$1:$B$44,2,FALSE)</f>
        <v>#N/A</v>
      </c>
    </row>
    <row r="1353" spans="1:25" ht="14.4" x14ac:dyDescent="0.3">
      <c r="A1353" s="3" t="s">
        <v>381</v>
      </c>
      <c r="B1353" s="3">
        <v>46383</v>
      </c>
      <c r="C1353" s="3" t="s">
        <v>87</v>
      </c>
      <c r="D1353" s="3" t="s">
        <v>958</v>
      </c>
      <c r="E1353" s="18">
        <v>40654</v>
      </c>
      <c r="F1353" s="3" t="s">
        <v>86</v>
      </c>
      <c r="G1353" s="3">
        <v>1</v>
      </c>
      <c r="H1353" s="3">
        <v>1</v>
      </c>
      <c r="I1353" s="3">
        <v>2</v>
      </c>
      <c r="J1353" s="3"/>
      <c r="K1353" s="3">
        <v>2</v>
      </c>
      <c r="L1353" s="3">
        <v>4</v>
      </c>
      <c r="M1353" s="3">
        <v>7</v>
      </c>
      <c r="N1353" s="32">
        <v>43198</v>
      </c>
      <c r="O1353" s="16">
        <f t="shared" si="66"/>
        <v>4</v>
      </c>
      <c r="P1353" s="17">
        <f>COUNTIF($X:$X,X1353)</f>
        <v>42</v>
      </c>
      <c r="Q1353" s="17">
        <f>VLOOKUP("M"&amp;TEXT(G1353,"0"),Punten!$A$1:$D$40,4,FALSE)</f>
        <v>8</v>
      </c>
      <c r="R1353" s="17">
        <f>VLOOKUP("M"&amp;TEXT(H1353,"0"),Punten!$A$1:$D$40,4,FALSE)</f>
        <v>8</v>
      </c>
      <c r="S1353" s="17">
        <f>VLOOKUP("M"&amp;TEXT(I1353,"0"),Punten!$A$1:$D$40,4,FALSE)</f>
        <v>7</v>
      </c>
      <c r="T1353" s="17">
        <f>VLOOKUP("K"&amp;TEXT(K1353,"0"),Punten!$A$1:$D$40,4,FALSE)</f>
        <v>5</v>
      </c>
      <c r="U1353" s="17">
        <f>VLOOKUP("H"&amp;TEXT(L1353,"0"),Punten!$A$1:$D$49,4,FALSE)</f>
        <v>5</v>
      </c>
      <c r="V1353" s="17">
        <f>VLOOKUP("F"&amp;TEXT(M1353,"0"),Punten!$A$1:$D$39,4,FALSE)</f>
        <v>13</v>
      </c>
      <c r="W1353" s="17">
        <f t="shared" si="67"/>
        <v>46</v>
      </c>
      <c r="X1353" s="17" t="str">
        <f t="shared" si="68"/>
        <v>43198B07</v>
      </c>
      <c r="Y1353" s="17" t="e">
        <f>VLOOKUP(A1353,'Klasse omschrijving'!$A$1:$B$44,2,FALSE)</f>
        <v>#N/A</v>
      </c>
    </row>
    <row r="1354" spans="1:25" ht="14.4" x14ac:dyDescent="0.3">
      <c r="A1354" s="3" t="s">
        <v>381</v>
      </c>
      <c r="B1354" s="3">
        <v>50472</v>
      </c>
      <c r="C1354" s="3" t="s">
        <v>85</v>
      </c>
      <c r="D1354" s="3" t="s">
        <v>804</v>
      </c>
      <c r="E1354" s="18">
        <v>40684</v>
      </c>
      <c r="F1354" s="3" t="s">
        <v>86</v>
      </c>
      <c r="G1354" s="3">
        <v>2</v>
      </c>
      <c r="H1354" s="3">
        <v>4</v>
      </c>
      <c r="I1354" s="3">
        <v>1</v>
      </c>
      <c r="J1354" s="3"/>
      <c r="K1354" s="3">
        <v>3</v>
      </c>
      <c r="L1354" s="3">
        <v>3</v>
      </c>
      <c r="M1354" s="3">
        <v>8</v>
      </c>
      <c r="N1354" s="32">
        <v>43198</v>
      </c>
      <c r="O1354" s="16">
        <f t="shared" si="66"/>
        <v>7</v>
      </c>
      <c r="P1354" s="17">
        <f>COUNTIF($X:$X,X1354)</f>
        <v>42</v>
      </c>
      <c r="Q1354" s="17">
        <f>VLOOKUP("M"&amp;TEXT(G1354,"0"),Punten!$A$1:$D$40,4,FALSE)</f>
        <v>7</v>
      </c>
      <c r="R1354" s="17">
        <f>VLOOKUP("M"&amp;TEXT(H1354,"0"),Punten!$A$1:$D$40,4,FALSE)</f>
        <v>5</v>
      </c>
      <c r="S1354" s="17">
        <f>VLOOKUP("M"&amp;TEXT(I1354,"0"),Punten!$A$1:$D$40,4,FALSE)</f>
        <v>8</v>
      </c>
      <c r="T1354" s="17">
        <f>VLOOKUP("K"&amp;TEXT(K1354,"0"),Punten!$A$1:$D$40,4,FALSE)</f>
        <v>5</v>
      </c>
      <c r="U1354" s="17">
        <f>VLOOKUP("H"&amp;TEXT(L1354,"0"),Punten!$A$1:$D$49,4,FALSE)</f>
        <v>5</v>
      </c>
      <c r="V1354" s="17">
        <f>VLOOKUP("F"&amp;TEXT(M1354,"0"),Punten!$A$1:$D$39,4,FALSE)</f>
        <v>11</v>
      </c>
      <c r="W1354" s="17">
        <f t="shared" si="67"/>
        <v>41</v>
      </c>
      <c r="X1354" s="17" t="str">
        <f t="shared" si="68"/>
        <v>43198B07</v>
      </c>
      <c r="Y1354" s="17" t="e">
        <f>VLOOKUP(A1354,'Klasse omschrijving'!$A$1:$B$44,2,FALSE)</f>
        <v>#N/A</v>
      </c>
    </row>
    <row r="1355" spans="1:25" ht="14.4" x14ac:dyDescent="0.3">
      <c r="A1355" s="3" t="s">
        <v>381</v>
      </c>
      <c r="B1355" s="3">
        <v>45732</v>
      </c>
      <c r="C1355" s="3" t="s">
        <v>90</v>
      </c>
      <c r="D1355" s="3" t="s">
        <v>379</v>
      </c>
      <c r="E1355" s="18">
        <v>40742</v>
      </c>
      <c r="F1355" s="3" t="s">
        <v>68</v>
      </c>
      <c r="G1355" s="3">
        <v>3</v>
      </c>
      <c r="H1355" s="3">
        <v>3</v>
      </c>
      <c r="I1355" s="3">
        <v>3</v>
      </c>
      <c r="J1355" s="3"/>
      <c r="K1355" s="3">
        <v>2</v>
      </c>
      <c r="L1355" s="3">
        <v>5</v>
      </c>
      <c r="M1355" s="3"/>
      <c r="N1355" s="32">
        <v>43198</v>
      </c>
      <c r="O1355" s="16">
        <f t="shared" si="66"/>
        <v>9</v>
      </c>
      <c r="P1355" s="17">
        <f>COUNTIF($X:$X,X1355)</f>
        <v>42</v>
      </c>
      <c r="Q1355" s="17">
        <f>VLOOKUP("M"&amp;TEXT(G1355,"0"),Punten!$A$1:$D$40,4,FALSE)</f>
        <v>6</v>
      </c>
      <c r="R1355" s="17">
        <f>VLOOKUP("M"&amp;TEXT(H1355,"0"),Punten!$A$1:$D$40,4,FALSE)</f>
        <v>6</v>
      </c>
      <c r="S1355" s="17">
        <f>VLOOKUP("M"&amp;TEXT(I1355,"0"),Punten!$A$1:$D$40,4,FALSE)</f>
        <v>6</v>
      </c>
      <c r="T1355" s="17">
        <f>VLOOKUP("K"&amp;TEXT(K1355,"0"),Punten!$A$1:$D$40,4,FALSE)</f>
        <v>5</v>
      </c>
      <c r="U1355" s="17">
        <f>VLOOKUP("H"&amp;TEXT(L1355,"0"),Punten!$A$1:$D$49,4,FALSE)</f>
        <v>4</v>
      </c>
      <c r="V1355" s="17">
        <f>VLOOKUP("F"&amp;TEXT(M1355,"0"),Punten!$A$1:$D$39,4,FALSE)</f>
        <v>0</v>
      </c>
      <c r="W1355" s="17">
        <f t="shared" si="67"/>
        <v>27</v>
      </c>
      <c r="X1355" s="17" t="str">
        <f t="shared" si="68"/>
        <v>43198B07</v>
      </c>
      <c r="Y1355" s="17" t="e">
        <f>VLOOKUP(A1355,'Klasse omschrijving'!$A$1:$B$44,2,FALSE)</f>
        <v>#N/A</v>
      </c>
    </row>
    <row r="1356" spans="1:25" ht="14.4" x14ac:dyDescent="0.3">
      <c r="A1356" s="3" t="s">
        <v>381</v>
      </c>
      <c r="B1356" s="3">
        <v>42115</v>
      </c>
      <c r="C1356" s="3" t="s">
        <v>158</v>
      </c>
      <c r="D1356" s="3" t="s">
        <v>685</v>
      </c>
      <c r="E1356" s="18">
        <v>40546</v>
      </c>
      <c r="F1356" s="3" t="s">
        <v>71</v>
      </c>
      <c r="G1356" s="3">
        <v>3</v>
      </c>
      <c r="H1356" s="3">
        <v>3</v>
      </c>
      <c r="I1356" s="3">
        <v>3</v>
      </c>
      <c r="J1356" s="3"/>
      <c r="K1356" s="3">
        <v>4</v>
      </c>
      <c r="L1356" s="3">
        <v>5</v>
      </c>
      <c r="M1356" s="3"/>
      <c r="N1356" s="32">
        <v>43198</v>
      </c>
      <c r="O1356" s="16">
        <f t="shared" si="66"/>
        <v>9</v>
      </c>
      <c r="P1356" s="17">
        <f>COUNTIF($X:$X,X1356)</f>
        <v>42</v>
      </c>
      <c r="Q1356" s="17">
        <f>VLOOKUP("M"&amp;TEXT(G1356,"0"),Punten!$A$1:$D$40,4,FALSE)</f>
        <v>6</v>
      </c>
      <c r="R1356" s="17">
        <f>VLOOKUP("M"&amp;TEXT(H1356,"0"),Punten!$A$1:$D$40,4,FALSE)</f>
        <v>6</v>
      </c>
      <c r="S1356" s="17">
        <f>VLOOKUP("M"&amp;TEXT(I1356,"0"),Punten!$A$1:$D$40,4,FALSE)</f>
        <v>6</v>
      </c>
      <c r="T1356" s="17">
        <f>VLOOKUP("K"&amp;TEXT(K1356,"0"),Punten!$A$1:$D$40,4,FALSE)</f>
        <v>5</v>
      </c>
      <c r="U1356" s="17">
        <f>VLOOKUP("H"&amp;TEXT(L1356,"0"),Punten!$A$1:$D$49,4,FALSE)</f>
        <v>4</v>
      </c>
      <c r="V1356" s="17">
        <f>VLOOKUP("F"&amp;TEXT(M1356,"0"),Punten!$A$1:$D$39,4,FALSE)</f>
        <v>0</v>
      </c>
      <c r="W1356" s="17">
        <f t="shared" si="67"/>
        <v>27</v>
      </c>
      <c r="X1356" s="17" t="str">
        <f t="shared" si="68"/>
        <v>43198B07</v>
      </c>
      <c r="Y1356" s="17" t="e">
        <f>VLOOKUP(A1356,'Klasse omschrijving'!$A$1:$B$44,2,FALSE)</f>
        <v>#N/A</v>
      </c>
    </row>
    <row r="1357" spans="1:25" ht="14.4" x14ac:dyDescent="0.3">
      <c r="A1357" s="3" t="s">
        <v>381</v>
      </c>
      <c r="B1357" s="3">
        <v>42005</v>
      </c>
      <c r="C1357" s="3" t="s">
        <v>140</v>
      </c>
      <c r="D1357" s="3" t="s">
        <v>380</v>
      </c>
      <c r="E1357" s="18">
        <v>40646</v>
      </c>
      <c r="F1357" s="3" t="s">
        <v>66</v>
      </c>
      <c r="G1357" s="3">
        <v>1</v>
      </c>
      <c r="H1357" s="3">
        <v>1</v>
      </c>
      <c r="I1357" s="3">
        <v>1</v>
      </c>
      <c r="J1357" s="3"/>
      <c r="K1357" s="3">
        <v>2</v>
      </c>
      <c r="L1357" s="3">
        <v>6</v>
      </c>
      <c r="M1357" s="3"/>
      <c r="N1357" s="32">
        <v>43198</v>
      </c>
      <c r="O1357" s="16">
        <f t="shared" si="66"/>
        <v>3</v>
      </c>
      <c r="P1357" s="17">
        <f>COUNTIF($X:$X,X1357)</f>
        <v>42</v>
      </c>
      <c r="Q1357" s="17">
        <f>VLOOKUP("M"&amp;TEXT(G1357,"0"),Punten!$A$1:$D$40,4,FALSE)</f>
        <v>8</v>
      </c>
      <c r="R1357" s="17">
        <f>VLOOKUP("M"&amp;TEXT(H1357,"0"),Punten!$A$1:$D$40,4,FALSE)</f>
        <v>8</v>
      </c>
      <c r="S1357" s="17">
        <f>VLOOKUP("M"&amp;TEXT(I1357,"0"),Punten!$A$1:$D$40,4,FALSE)</f>
        <v>8</v>
      </c>
      <c r="T1357" s="17">
        <f>VLOOKUP("K"&amp;TEXT(K1357,"0"),Punten!$A$1:$D$40,4,FALSE)</f>
        <v>5</v>
      </c>
      <c r="U1357" s="17">
        <f>VLOOKUP("H"&amp;TEXT(L1357,"0"),Punten!$A$1:$D$49,4,FALSE)</f>
        <v>3</v>
      </c>
      <c r="V1357" s="17">
        <f>VLOOKUP("F"&amp;TEXT(M1357,"0"),Punten!$A$1:$D$39,4,FALSE)</f>
        <v>0</v>
      </c>
      <c r="W1357" s="17">
        <f t="shared" si="67"/>
        <v>32</v>
      </c>
      <c r="X1357" s="17" t="str">
        <f t="shared" si="68"/>
        <v>43198B07</v>
      </c>
      <c r="Y1357" s="17" t="e">
        <f>VLOOKUP(A1357,'Klasse omschrijving'!$A$1:$B$44,2,FALSE)</f>
        <v>#N/A</v>
      </c>
    </row>
    <row r="1358" spans="1:25" ht="14.4" x14ac:dyDescent="0.3">
      <c r="A1358" s="3" t="s">
        <v>381</v>
      </c>
      <c r="B1358" s="3">
        <v>45302</v>
      </c>
      <c r="C1358" s="3" t="s">
        <v>65</v>
      </c>
      <c r="D1358" s="3" t="s">
        <v>963</v>
      </c>
      <c r="E1358" s="18">
        <v>40570</v>
      </c>
      <c r="F1358" s="3" t="s">
        <v>94</v>
      </c>
      <c r="G1358" s="3">
        <v>4</v>
      </c>
      <c r="H1358" s="3">
        <v>2</v>
      </c>
      <c r="I1358" s="3">
        <v>4</v>
      </c>
      <c r="J1358" s="3"/>
      <c r="K1358" s="3">
        <v>4</v>
      </c>
      <c r="L1358" s="3">
        <v>6</v>
      </c>
      <c r="M1358" s="3"/>
      <c r="N1358" s="32">
        <v>43198</v>
      </c>
      <c r="O1358" s="16">
        <f t="shared" si="66"/>
        <v>10</v>
      </c>
      <c r="P1358" s="17">
        <f>COUNTIF($X:$X,X1358)</f>
        <v>42</v>
      </c>
      <c r="Q1358" s="17">
        <f>VLOOKUP("M"&amp;TEXT(G1358,"0"),Punten!$A$1:$D$40,4,FALSE)</f>
        <v>5</v>
      </c>
      <c r="R1358" s="17">
        <f>VLOOKUP("M"&amp;TEXT(H1358,"0"),Punten!$A$1:$D$40,4,FALSE)</f>
        <v>7</v>
      </c>
      <c r="S1358" s="17">
        <f>VLOOKUP("M"&amp;TEXT(I1358,"0"),Punten!$A$1:$D$40,4,FALSE)</f>
        <v>5</v>
      </c>
      <c r="T1358" s="17">
        <f>VLOOKUP("K"&amp;TEXT(K1358,"0"),Punten!$A$1:$D$40,4,FALSE)</f>
        <v>5</v>
      </c>
      <c r="U1358" s="17">
        <f>VLOOKUP("H"&amp;TEXT(L1358,"0"),Punten!$A$1:$D$49,4,FALSE)</f>
        <v>3</v>
      </c>
      <c r="V1358" s="17">
        <f>VLOOKUP("F"&amp;TEXT(M1358,"0"),Punten!$A$1:$D$39,4,FALSE)</f>
        <v>0</v>
      </c>
      <c r="W1358" s="17">
        <f t="shared" si="67"/>
        <v>25</v>
      </c>
      <c r="X1358" s="17" t="str">
        <f t="shared" si="68"/>
        <v>43198B07</v>
      </c>
      <c r="Y1358" s="17" t="e">
        <f>VLOOKUP(A1358,'Klasse omschrijving'!$A$1:$B$44,2,FALSE)</f>
        <v>#N/A</v>
      </c>
    </row>
    <row r="1359" spans="1:25" ht="14.4" x14ac:dyDescent="0.3">
      <c r="A1359" s="3" t="s">
        <v>381</v>
      </c>
      <c r="B1359" s="3">
        <v>42406</v>
      </c>
      <c r="C1359" s="3" t="s">
        <v>79</v>
      </c>
      <c r="D1359" s="3" t="s">
        <v>629</v>
      </c>
      <c r="E1359" s="18">
        <v>40602</v>
      </c>
      <c r="F1359" s="3" t="s">
        <v>71</v>
      </c>
      <c r="G1359" s="3">
        <v>1</v>
      </c>
      <c r="H1359" s="3">
        <v>1</v>
      </c>
      <c r="I1359" s="3">
        <v>2</v>
      </c>
      <c r="J1359" s="3"/>
      <c r="K1359" s="3">
        <v>3</v>
      </c>
      <c r="L1359" s="3">
        <v>7</v>
      </c>
      <c r="M1359" s="3"/>
      <c r="N1359" s="32">
        <v>43198</v>
      </c>
      <c r="O1359" s="16">
        <f t="shared" si="66"/>
        <v>4</v>
      </c>
      <c r="P1359" s="17">
        <f>COUNTIF($X:$X,X1359)</f>
        <v>42</v>
      </c>
      <c r="Q1359" s="17">
        <f>VLOOKUP("M"&amp;TEXT(G1359,"0"),Punten!$A$1:$D$40,4,FALSE)</f>
        <v>8</v>
      </c>
      <c r="R1359" s="17">
        <f>VLOOKUP("M"&amp;TEXT(H1359,"0"),Punten!$A$1:$D$40,4,FALSE)</f>
        <v>8</v>
      </c>
      <c r="S1359" s="17">
        <f>VLOOKUP("M"&amp;TEXT(I1359,"0"),Punten!$A$1:$D$40,4,FALSE)</f>
        <v>7</v>
      </c>
      <c r="T1359" s="17">
        <f>VLOOKUP("K"&amp;TEXT(K1359,"0"),Punten!$A$1:$D$40,4,FALSE)</f>
        <v>5</v>
      </c>
      <c r="U1359" s="17">
        <f>VLOOKUP("H"&amp;TEXT(L1359,"0"),Punten!$A$1:$D$49,4,FALSE)</f>
        <v>2</v>
      </c>
      <c r="V1359" s="17">
        <f>VLOOKUP("F"&amp;TEXT(M1359,"0"),Punten!$A$1:$D$39,4,FALSE)</f>
        <v>0</v>
      </c>
      <c r="W1359" s="17">
        <f t="shared" si="67"/>
        <v>30</v>
      </c>
      <c r="X1359" s="17" t="str">
        <f t="shared" si="68"/>
        <v>43198B07</v>
      </c>
      <c r="Y1359" s="17" t="e">
        <f>VLOOKUP(A1359,'Klasse omschrijving'!$A$1:$B$44,2,FALSE)</f>
        <v>#N/A</v>
      </c>
    </row>
    <row r="1360" spans="1:25" ht="14.4" x14ac:dyDescent="0.3">
      <c r="A1360" s="3" t="s">
        <v>381</v>
      </c>
      <c r="B1360" s="3">
        <v>51352</v>
      </c>
      <c r="C1360" s="3" t="s">
        <v>83</v>
      </c>
      <c r="D1360" s="3" t="s">
        <v>372</v>
      </c>
      <c r="E1360" s="18">
        <v>40816</v>
      </c>
      <c r="F1360" s="3" t="s">
        <v>84</v>
      </c>
      <c r="G1360" s="3">
        <v>3</v>
      </c>
      <c r="H1360" s="3">
        <v>3</v>
      </c>
      <c r="I1360" s="3">
        <v>3</v>
      </c>
      <c r="J1360" s="3"/>
      <c r="K1360" s="3">
        <v>4</v>
      </c>
      <c r="L1360" s="3">
        <v>7</v>
      </c>
      <c r="M1360" s="3"/>
      <c r="N1360" s="32">
        <v>43198</v>
      </c>
      <c r="O1360" s="16">
        <f t="shared" si="66"/>
        <v>9</v>
      </c>
      <c r="P1360" s="17">
        <f>COUNTIF($X:$X,X1360)</f>
        <v>42</v>
      </c>
      <c r="Q1360" s="17">
        <f>VLOOKUP("M"&amp;TEXT(G1360,"0"),Punten!$A$1:$D$40,4,FALSE)</f>
        <v>6</v>
      </c>
      <c r="R1360" s="17">
        <f>VLOOKUP("M"&amp;TEXT(H1360,"0"),Punten!$A$1:$D$40,4,FALSE)</f>
        <v>6</v>
      </c>
      <c r="S1360" s="17">
        <f>VLOOKUP("M"&amp;TEXT(I1360,"0"),Punten!$A$1:$D$40,4,FALSE)</f>
        <v>6</v>
      </c>
      <c r="T1360" s="17">
        <f>VLOOKUP("K"&amp;TEXT(K1360,"0"),Punten!$A$1:$D$40,4,FALSE)</f>
        <v>5</v>
      </c>
      <c r="U1360" s="17">
        <f>VLOOKUP("H"&amp;TEXT(L1360,"0"),Punten!$A$1:$D$49,4,FALSE)</f>
        <v>2</v>
      </c>
      <c r="V1360" s="17">
        <f>VLOOKUP("F"&amp;TEXT(M1360,"0"),Punten!$A$1:$D$39,4,FALSE)</f>
        <v>0</v>
      </c>
      <c r="W1360" s="17">
        <f t="shared" si="67"/>
        <v>25</v>
      </c>
      <c r="X1360" s="17" t="str">
        <f t="shared" si="68"/>
        <v>43198B07</v>
      </c>
      <c r="Y1360" s="17" t="e">
        <f>VLOOKUP(A1360,'Klasse omschrijving'!$A$1:$B$44,2,FALSE)</f>
        <v>#N/A</v>
      </c>
    </row>
    <row r="1361" spans="1:25" ht="14.4" x14ac:dyDescent="0.3">
      <c r="A1361" s="3" t="s">
        <v>381</v>
      </c>
      <c r="B1361" s="3">
        <v>44960</v>
      </c>
      <c r="C1361" s="3" t="s">
        <v>91</v>
      </c>
      <c r="D1361" s="3" t="s">
        <v>377</v>
      </c>
      <c r="E1361" s="18">
        <v>40757</v>
      </c>
      <c r="F1361" s="3" t="s">
        <v>86</v>
      </c>
      <c r="G1361" s="3">
        <v>2</v>
      </c>
      <c r="H1361" s="3">
        <v>1</v>
      </c>
      <c r="I1361" s="3">
        <v>1</v>
      </c>
      <c r="J1361" s="3"/>
      <c r="K1361" s="3">
        <v>1</v>
      </c>
      <c r="L1361" s="3">
        <v>8</v>
      </c>
      <c r="M1361" s="3"/>
      <c r="N1361" s="32">
        <v>43198</v>
      </c>
      <c r="O1361" s="16">
        <f t="shared" si="66"/>
        <v>4</v>
      </c>
      <c r="P1361" s="17">
        <f>COUNTIF($X:$X,X1361)</f>
        <v>42</v>
      </c>
      <c r="Q1361" s="17">
        <f>VLOOKUP("M"&amp;TEXT(G1361,"0"),Punten!$A$1:$D$40,4,FALSE)</f>
        <v>7</v>
      </c>
      <c r="R1361" s="17">
        <f>VLOOKUP("M"&amp;TEXT(H1361,"0"),Punten!$A$1:$D$40,4,FALSE)</f>
        <v>8</v>
      </c>
      <c r="S1361" s="17">
        <f>VLOOKUP("M"&amp;TEXT(I1361,"0"),Punten!$A$1:$D$40,4,FALSE)</f>
        <v>8</v>
      </c>
      <c r="T1361" s="17">
        <f>VLOOKUP("K"&amp;TEXT(K1361,"0"),Punten!$A$1:$D$40,4,FALSE)</f>
        <v>5</v>
      </c>
      <c r="U1361" s="17">
        <f>VLOOKUP("H"&amp;TEXT(L1361,"0"),Punten!$A$1:$D$49,4,FALSE)</f>
        <v>1</v>
      </c>
      <c r="V1361" s="17">
        <f>VLOOKUP("F"&amp;TEXT(M1361,"0"),Punten!$A$1:$D$39,4,FALSE)</f>
        <v>0</v>
      </c>
      <c r="W1361" s="17">
        <f t="shared" si="67"/>
        <v>29</v>
      </c>
      <c r="X1361" s="17" t="str">
        <f t="shared" si="68"/>
        <v>43198B07</v>
      </c>
      <c r="Y1361" s="17" t="e">
        <f>VLOOKUP(A1361,'Klasse omschrijving'!$A$1:$B$44,2,FALSE)</f>
        <v>#N/A</v>
      </c>
    </row>
    <row r="1362" spans="1:25" ht="14.4" x14ac:dyDescent="0.3">
      <c r="A1362" s="3" t="s">
        <v>381</v>
      </c>
      <c r="B1362" s="3">
        <v>42600</v>
      </c>
      <c r="C1362" s="3" t="s">
        <v>92</v>
      </c>
      <c r="D1362" s="3" t="s">
        <v>907</v>
      </c>
      <c r="E1362" s="18">
        <v>40672</v>
      </c>
      <c r="F1362" s="3" t="s">
        <v>136</v>
      </c>
      <c r="G1362" s="3">
        <v>1</v>
      </c>
      <c r="H1362" s="3">
        <v>3</v>
      </c>
      <c r="I1362" s="3">
        <v>3</v>
      </c>
      <c r="J1362" s="3"/>
      <c r="K1362" s="3">
        <v>4</v>
      </c>
      <c r="L1362" s="3">
        <v>8</v>
      </c>
      <c r="M1362" s="3"/>
      <c r="N1362" s="32">
        <v>43198</v>
      </c>
      <c r="O1362" s="16">
        <f t="shared" si="66"/>
        <v>7</v>
      </c>
      <c r="P1362" s="17">
        <f>COUNTIF($X:$X,X1362)</f>
        <v>42</v>
      </c>
      <c r="Q1362" s="17">
        <f>VLOOKUP("M"&amp;TEXT(G1362,"0"),Punten!$A$1:$D$40,4,FALSE)</f>
        <v>8</v>
      </c>
      <c r="R1362" s="17">
        <f>VLOOKUP("M"&amp;TEXT(H1362,"0"),Punten!$A$1:$D$40,4,FALSE)</f>
        <v>6</v>
      </c>
      <c r="S1362" s="17">
        <f>VLOOKUP("M"&amp;TEXT(I1362,"0"),Punten!$A$1:$D$40,4,FALSE)</f>
        <v>6</v>
      </c>
      <c r="T1362" s="17">
        <f>VLOOKUP("K"&amp;TEXT(K1362,"0"),Punten!$A$1:$D$40,4,FALSE)</f>
        <v>5</v>
      </c>
      <c r="U1362" s="17">
        <f>VLOOKUP("H"&amp;TEXT(L1362,"0"),Punten!$A$1:$D$49,4,FALSE)</f>
        <v>1</v>
      </c>
      <c r="V1362" s="17">
        <f>VLOOKUP("F"&amp;TEXT(M1362,"0"),Punten!$A$1:$D$39,4,FALSE)</f>
        <v>0</v>
      </c>
      <c r="W1362" s="17">
        <f t="shared" si="67"/>
        <v>26</v>
      </c>
      <c r="X1362" s="17" t="str">
        <f t="shared" si="68"/>
        <v>43198B07</v>
      </c>
      <c r="Y1362" s="17" t="e">
        <f>VLOOKUP(A1362,'Klasse omschrijving'!$A$1:$B$44,2,FALSE)</f>
        <v>#N/A</v>
      </c>
    </row>
    <row r="1363" spans="1:25" ht="14.4" x14ac:dyDescent="0.3">
      <c r="A1363" s="3" t="s">
        <v>381</v>
      </c>
      <c r="B1363" s="3">
        <v>1525</v>
      </c>
      <c r="C1363" s="3" t="s">
        <v>77</v>
      </c>
      <c r="D1363" s="3" t="s">
        <v>689</v>
      </c>
      <c r="E1363" s="18">
        <v>40675</v>
      </c>
      <c r="F1363" s="3" t="s">
        <v>78</v>
      </c>
      <c r="G1363" s="3">
        <v>2</v>
      </c>
      <c r="H1363" s="3">
        <v>2</v>
      </c>
      <c r="I1363" s="3">
        <v>2</v>
      </c>
      <c r="J1363" s="3"/>
      <c r="K1363" s="3">
        <v>5</v>
      </c>
      <c r="L1363" s="3"/>
      <c r="M1363" s="3"/>
      <c r="N1363" s="32">
        <v>43198</v>
      </c>
      <c r="O1363" s="16">
        <f t="shared" si="66"/>
        <v>6</v>
      </c>
      <c r="P1363" s="17">
        <f>COUNTIF($X:$X,X1363)</f>
        <v>42</v>
      </c>
      <c r="Q1363" s="17">
        <f>VLOOKUP("M"&amp;TEXT(G1363,"0"),Punten!$A$1:$D$40,4,FALSE)</f>
        <v>7</v>
      </c>
      <c r="R1363" s="17">
        <f>VLOOKUP("M"&amp;TEXT(H1363,"0"),Punten!$A$1:$D$40,4,FALSE)</f>
        <v>7</v>
      </c>
      <c r="S1363" s="17">
        <f>VLOOKUP("M"&amp;TEXT(I1363,"0"),Punten!$A$1:$D$40,4,FALSE)</f>
        <v>7</v>
      </c>
      <c r="T1363" s="17">
        <f>VLOOKUP("K"&amp;TEXT(K1363,"0"),Punten!$A$1:$D$40,4,FALSE)</f>
        <v>4</v>
      </c>
      <c r="U1363" s="17">
        <f>VLOOKUP("H"&amp;TEXT(L1363,"0"),Punten!$A$1:$D$49,4,FALSE)</f>
        <v>0</v>
      </c>
      <c r="V1363" s="17">
        <f>VLOOKUP("F"&amp;TEXT(M1363,"0"),Punten!$A$1:$D$39,4,FALSE)</f>
        <v>0</v>
      </c>
      <c r="W1363" s="17">
        <f t="shared" si="67"/>
        <v>25</v>
      </c>
      <c r="X1363" s="17" t="str">
        <f t="shared" si="68"/>
        <v>43198B07</v>
      </c>
      <c r="Y1363" s="17" t="e">
        <f>VLOOKUP(A1363,'Klasse omschrijving'!$A$1:$B$44,2,FALSE)</f>
        <v>#N/A</v>
      </c>
    </row>
    <row r="1364" spans="1:25" ht="14.4" x14ac:dyDescent="0.3">
      <c r="A1364" s="3" t="s">
        <v>381</v>
      </c>
      <c r="B1364" s="3">
        <v>42004</v>
      </c>
      <c r="C1364" s="3" t="s">
        <v>96</v>
      </c>
      <c r="D1364" s="3" t="s">
        <v>966</v>
      </c>
      <c r="E1364" s="18">
        <v>40782</v>
      </c>
      <c r="F1364" s="3" t="s">
        <v>66</v>
      </c>
      <c r="G1364" s="3">
        <v>3</v>
      </c>
      <c r="H1364" s="3">
        <v>5</v>
      </c>
      <c r="I1364" s="3">
        <v>3</v>
      </c>
      <c r="J1364" s="3"/>
      <c r="K1364" s="3">
        <v>5</v>
      </c>
      <c r="L1364" s="3"/>
      <c r="M1364" s="3"/>
      <c r="N1364" s="32">
        <v>43198</v>
      </c>
      <c r="O1364" s="16">
        <f t="shared" si="66"/>
        <v>11</v>
      </c>
      <c r="P1364" s="17">
        <f>COUNTIF($X:$X,X1364)</f>
        <v>42</v>
      </c>
      <c r="Q1364" s="17">
        <f>VLOOKUP("M"&amp;TEXT(G1364,"0"),Punten!$A$1:$D$40,4,FALSE)</f>
        <v>6</v>
      </c>
      <c r="R1364" s="17">
        <f>VLOOKUP("M"&amp;TEXT(H1364,"0"),Punten!$A$1:$D$40,4,FALSE)</f>
        <v>4</v>
      </c>
      <c r="S1364" s="17">
        <f>VLOOKUP("M"&amp;TEXT(I1364,"0"),Punten!$A$1:$D$40,4,FALSE)</f>
        <v>6</v>
      </c>
      <c r="T1364" s="17">
        <f>VLOOKUP("K"&amp;TEXT(K1364,"0"),Punten!$A$1:$D$40,4,FALSE)</f>
        <v>4</v>
      </c>
      <c r="U1364" s="17">
        <f>VLOOKUP("H"&amp;TEXT(L1364,"0"),Punten!$A$1:$D$49,4,FALSE)</f>
        <v>0</v>
      </c>
      <c r="V1364" s="17">
        <f>VLOOKUP("F"&amp;TEXT(M1364,"0"),Punten!$A$1:$D$39,4,FALSE)</f>
        <v>0</v>
      </c>
      <c r="W1364" s="17">
        <f t="shared" si="67"/>
        <v>20</v>
      </c>
      <c r="X1364" s="17" t="str">
        <f t="shared" si="68"/>
        <v>43198B07</v>
      </c>
      <c r="Y1364" s="17" t="e">
        <f>VLOOKUP(A1364,'Klasse omschrijving'!$A$1:$B$44,2,FALSE)</f>
        <v>#N/A</v>
      </c>
    </row>
    <row r="1365" spans="1:25" ht="14.4" x14ac:dyDescent="0.3">
      <c r="A1365" s="3" t="s">
        <v>381</v>
      </c>
      <c r="B1365" s="3">
        <v>42409</v>
      </c>
      <c r="C1365" s="3" t="s">
        <v>70</v>
      </c>
      <c r="D1365" s="3" t="s">
        <v>967</v>
      </c>
      <c r="E1365" s="18">
        <v>40687</v>
      </c>
      <c r="F1365" s="3" t="s">
        <v>71</v>
      </c>
      <c r="G1365" s="3">
        <v>3</v>
      </c>
      <c r="H1365" s="3">
        <v>4</v>
      </c>
      <c r="I1365" s="3">
        <v>4</v>
      </c>
      <c r="J1365" s="3"/>
      <c r="K1365" s="3">
        <v>5</v>
      </c>
      <c r="L1365" s="3"/>
      <c r="M1365" s="3"/>
      <c r="N1365" s="32">
        <v>43198</v>
      </c>
      <c r="O1365" s="16">
        <f t="shared" si="66"/>
        <v>11</v>
      </c>
      <c r="P1365" s="17">
        <f>COUNTIF($X:$X,X1365)</f>
        <v>42</v>
      </c>
      <c r="Q1365" s="17">
        <f>VLOOKUP("M"&amp;TEXT(G1365,"0"),Punten!$A$1:$D$40,4,FALSE)</f>
        <v>6</v>
      </c>
      <c r="R1365" s="17">
        <f>VLOOKUP("M"&amp;TEXT(H1365,"0"),Punten!$A$1:$D$40,4,FALSE)</f>
        <v>5</v>
      </c>
      <c r="S1365" s="17">
        <f>VLOOKUP("M"&amp;TEXT(I1365,"0"),Punten!$A$1:$D$40,4,FALSE)</f>
        <v>5</v>
      </c>
      <c r="T1365" s="17">
        <f>VLOOKUP("K"&amp;TEXT(K1365,"0"),Punten!$A$1:$D$40,4,FALSE)</f>
        <v>4</v>
      </c>
      <c r="U1365" s="17">
        <f>VLOOKUP("H"&amp;TEXT(L1365,"0"),Punten!$A$1:$D$49,4,FALSE)</f>
        <v>0</v>
      </c>
      <c r="V1365" s="17">
        <f>VLOOKUP("F"&amp;TEXT(M1365,"0"),Punten!$A$1:$D$39,4,FALSE)</f>
        <v>0</v>
      </c>
      <c r="W1365" s="17">
        <f t="shared" si="67"/>
        <v>20</v>
      </c>
      <c r="X1365" s="17" t="str">
        <f t="shared" si="68"/>
        <v>43198B07</v>
      </c>
      <c r="Y1365" s="17" t="e">
        <f>VLOOKUP(A1365,'Klasse omschrijving'!$A$1:$B$44,2,FALSE)</f>
        <v>#N/A</v>
      </c>
    </row>
    <row r="1366" spans="1:25" ht="14.4" x14ac:dyDescent="0.3">
      <c r="A1366" s="3" t="s">
        <v>381</v>
      </c>
      <c r="B1366" s="3">
        <v>723</v>
      </c>
      <c r="C1366" s="3" t="s">
        <v>177</v>
      </c>
      <c r="D1366" s="3" t="s">
        <v>908</v>
      </c>
      <c r="E1366" s="18">
        <v>40644</v>
      </c>
      <c r="F1366" s="3" t="s">
        <v>78</v>
      </c>
      <c r="G1366" s="3">
        <v>4</v>
      </c>
      <c r="H1366" s="3">
        <v>4</v>
      </c>
      <c r="I1366" s="3">
        <v>4</v>
      </c>
      <c r="J1366" s="3"/>
      <c r="K1366" s="3">
        <v>5</v>
      </c>
      <c r="L1366" s="3"/>
      <c r="M1366" s="3"/>
      <c r="N1366" s="32">
        <v>43198</v>
      </c>
      <c r="O1366" s="16">
        <f t="shared" si="66"/>
        <v>12</v>
      </c>
      <c r="P1366" s="17">
        <f>COUNTIF($X:$X,X1366)</f>
        <v>42</v>
      </c>
      <c r="Q1366" s="17">
        <f>VLOOKUP("M"&amp;TEXT(G1366,"0"),Punten!$A$1:$D$40,4,FALSE)</f>
        <v>5</v>
      </c>
      <c r="R1366" s="17">
        <f>VLOOKUP("M"&amp;TEXT(H1366,"0"),Punten!$A$1:$D$40,4,FALSE)</f>
        <v>5</v>
      </c>
      <c r="S1366" s="17">
        <f>VLOOKUP("M"&amp;TEXT(I1366,"0"),Punten!$A$1:$D$40,4,FALSE)</f>
        <v>5</v>
      </c>
      <c r="T1366" s="17">
        <f>VLOOKUP("K"&amp;TEXT(K1366,"0"),Punten!$A$1:$D$40,4,FALSE)</f>
        <v>4</v>
      </c>
      <c r="U1366" s="17">
        <f>VLOOKUP("H"&amp;TEXT(L1366,"0"),Punten!$A$1:$D$49,4,FALSE)</f>
        <v>0</v>
      </c>
      <c r="V1366" s="17">
        <f>VLOOKUP("F"&amp;TEXT(M1366,"0"),Punten!$A$1:$D$39,4,FALSE)</f>
        <v>0</v>
      </c>
      <c r="W1366" s="17">
        <f t="shared" si="67"/>
        <v>19</v>
      </c>
      <c r="X1366" s="17" t="str">
        <f t="shared" si="68"/>
        <v>43198B07</v>
      </c>
      <c r="Y1366" s="17" t="e">
        <f>VLOOKUP(A1366,'Klasse omschrijving'!$A$1:$B$44,2,FALSE)</f>
        <v>#N/A</v>
      </c>
    </row>
    <row r="1367" spans="1:25" ht="14.4" x14ac:dyDescent="0.3">
      <c r="A1367" s="3" t="s">
        <v>381</v>
      </c>
      <c r="B1367" s="3">
        <v>42568</v>
      </c>
      <c r="C1367" s="3" t="s">
        <v>124</v>
      </c>
      <c r="D1367" s="3" t="s">
        <v>964</v>
      </c>
      <c r="E1367" s="18">
        <v>40785</v>
      </c>
      <c r="F1367" s="3" t="s">
        <v>117</v>
      </c>
      <c r="G1367" s="3">
        <v>2</v>
      </c>
      <c r="H1367" s="3">
        <v>2</v>
      </c>
      <c r="I1367" s="3">
        <v>2</v>
      </c>
      <c r="J1367" s="3"/>
      <c r="K1367" s="3">
        <v>6</v>
      </c>
      <c r="L1367" s="3"/>
      <c r="M1367" s="3"/>
      <c r="N1367" s="32">
        <v>43198</v>
      </c>
      <c r="O1367" s="16">
        <f t="shared" si="66"/>
        <v>6</v>
      </c>
      <c r="P1367" s="17">
        <f>COUNTIF($X:$X,X1367)</f>
        <v>42</v>
      </c>
      <c r="Q1367" s="17">
        <f>VLOOKUP("M"&amp;TEXT(G1367,"0"),Punten!$A$1:$D$40,4,FALSE)</f>
        <v>7</v>
      </c>
      <c r="R1367" s="17">
        <f>VLOOKUP("M"&amp;TEXT(H1367,"0"),Punten!$A$1:$D$40,4,FALSE)</f>
        <v>7</v>
      </c>
      <c r="S1367" s="17">
        <f>VLOOKUP("M"&amp;TEXT(I1367,"0"),Punten!$A$1:$D$40,4,FALSE)</f>
        <v>7</v>
      </c>
      <c r="T1367" s="17">
        <f>VLOOKUP("K"&amp;TEXT(K1367,"0"),Punten!$A$1:$D$40,4,FALSE)</f>
        <v>3</v>
      </c>
      <c r="U1367" s="17">
        <f>VLOOKUP("H"&amp;TEXT(L1367,"0"),Punten!$A$1:$D$49,4,FALSE)</f>
        <v>0</v>
      </c>
      <c r="V1367" s="17">
        <f>VLOOKUP("F"&amp;TEXT(M1367,"0"),Punten!$A$1:$D$39,4,FALSE)</f>
        <v>0</v>
      </c>
      <c r="W1367" s="17">
        <f t="shared" si="67"/>
        <v>24</v>
      </c>
      <c r="X1367" s="17" t="str">
        <f t="shared" si="68"/>
        <v>43198B07</v>
      </c>
      <c r="Y1367" s="17" t="e">
        <f>VLOOKUP(A1367,'Klasse omschrijving'!$A$1:$B$44,2,FALSE)</f>
        <v>#N/A</v>
      </c>
    </row>
    <row r="1368" spans="1:25" ht="14.4" x14ac:dyDescent="0.3">
      <c r="A1368" s="3" t="s">
        <v>381</v>
      </c>
      <c r="B1368" s="3">
        <v>44383</v>
      </c>
      <c r="C1368" s="3" t="s">
        <v>72</v>
      </c>
      <c r="D1368" s="3" t="s">
        <v>965</v>
      </c>
      <c r="E1368" s="18">
        <v>40722</v>
      </c>
      <c r="F1368" s="3" t="s">
        <v>89</v>
      </c>
      <c r="G1368" s="3">
        <v>4</v>
      </c>
      <c r="H1368" s="3">
        <v>3</v>
      </c>
      <c r="I1368" s="3">
        <v>3</v>
      </c>
      <c r="J1368" s="3"/>
      <c r="K1368" s="3">
        <v>6</v>
      </c>
      <c r="L1368" s="3"/>
      <c r="M1368" s="3"/>
      <c r="N1368" s="32">
        <v>43198</v>
      </c>
      <c r="O1368" s="16">
        <f t="shared" si="66"/>
        <v>10</v>
      </c>
      <c r="P1368" s="17">
        <f>COUNTIF($X:$X,X1368)</f>
        <v>42</v>
      </c>
      <c r="Q1368" s="17">
        <f>VLOOKUP("M"&amp;TEXT(G1368,"0"),Punten!$A$1:$D$40,4,FALSE)</f>
        <v>5</v>
      </c>
      <c r="R1368" s="17">
        <f>VLOOKUP("M"&amp;TEXT(H1368,"0"),Punten!$A$1:$D$40,4,FALSE)</f>
        <v>6</v>
      </c>
      <c r="S1368" s="17">
        <f>VLOOKUP("M"&amp;TEXT(I1368,"0"),Punten!$A$1:$D$40,4,FALSE)</f>
        <v>6</v>
      </c>
      <c r="T1368" s="17">
        <f>VLOOKUP("K"&amp;TEXT(K1368,"0"),Punten!$A$1:$D$40,4,FALSE)</f>
        <v>3</v>
      </c>
      <c r="U1368" s="17">
        <f>VLOOKUP("H"&amp;TEXT(L1368,"0"),Punten!$A$1:$D$49,4,FALSE)</f>
        <v>0</v>
      </c>
      <c r="V1368" s="17">
        <f>VLOOKUP("F"&amp;TEXT(M1368,"0"),Punten!$A$1:$D$39,4,FALSE)</f>
        <v>0</v>
      </c>
      <c r="W1368" s="17">
        <f t="shared" si="67"/>
        <v>20</v>
      </c>
      <c r="X1368" s="17" t="str">
        <f t="shared" si="68"/>
        <v>43198B07</v>
      </c>
      <c r="Y1368" s="17" t="e">
        <f>VLOOKUP(A1368,'Klasse omschrijving'!$A$1:$B$44,2,FALSE)</f>
        <v>#N/A</v>
      </c>
    </row>
    <row r="1369" spans="1:25" ht="14.4" x14ac:dyDescent="0.3">
      <c r="A1369" s="3" t="s">
        <v>381</v>
      </c>
      <c r="B1369" s="3">
        <v>1655</v>
      </c>
      <c r="C1369" s="3" t="s">
        <v>157</v>
      </c>
      <c r="D1369" s="3" t="s">
        <v>968</v>
      </c>
      <c r="E1369" s="18">
        <v>40840</v>
      </c>
      <c r="F1369" s="3" t="s">
        <v>424</v>
      </c>
      <c r="G1369" s="3">
        <v>4</v>
      </c>
      <c r="H1369" s="3">
        <v>4</v>
      </c>
      <c r="I1369" s="3">
        <v>4</v>
      </c>
      <c r="J1369" s="3"/>
      <c r="K1369" s="3">
        <v>6</v>
      </c>
      <c r="L1369" s="3"/>
      <c r="M1369" s="3"/>
      <c r="N1369" s="32">
        <v>43198</v>
      </c>
      <c r="O1369" s="16">
        <f t="shared" si="66"/>
        <v>12</v>
      </c>
      <c r="P1369" s="17">
        <f>COUNTIF($X:$X,X1369)</f>
        <v>42</v>
      </c>
      <c r="Q1369" s="17">
        <f>VLOOKUP("M"&amp;TEXT(G1369,"0"),Punten!$A$1:$D$40,4,FALSE)</f>
        <v>5</v>
      </c>
      <c r="R1369" s="17">
        <f>VLOOKUP("M"&amp;TEXT(H1369,"0"),Punten!$A$1:$D$40,4,FALSE)</f>
        <v>5</v>
      </c>
      <c r="S1369" s="17">
        <f>VLOOKUP("M"&amp;TEXT(I1369,"0"),Punten!$A$1:$D$40,4,FALSE)</f>
        <v>5</v>
      </c>
      <c r="T1369" s="17">
        <f>VLOOKUP("K"&amp;TEXT(K1369,"0"),Punten!$A$1:$D$40,4,FALSE)</f>
        <v>3</v>
      </c>
      <c r="U1369" s="17">
        <f>VLOOKUP("H"&amp;TEXT(L1369,"0"),Punten!$A$1:$D$49,4,FALSE)</f>
        <v>0</v>
      </c>
      <c r="V1369" s="17">
        <f>VLOOKUP("F"&amp;TEXT(M1369,"0"),Punten!$A$1:$D$39,4,FALSE)</f>
        <v>0</v>
      </c>
      <c r="W1369" s="17">
        <f t="shared" si="67"/>
        <v>18</v>
      </c>
      <c r="X1369" s="17" t="str">
        <f t="shared" si="68"/>
        <v>43198B07</v>
      </c>
      <c r="Y1369" s="17" t="e">
        <f>VLOOKUP(A1369,'Klasse omschrijving'!$A$1:$B$44,2,FALSE)</f>
        <v>#N/A</v>
      </c>
    </row>
    <row r="1370" spans="1:25" ht="14.4" x14ac:dyDescent="0.3">
      <c r="A1370" s="3" t="s">
        <v>381</v>
      </c>
      <c r="B1370" s="3">
        <v>42119</v>
      </c>
      <c r="C1370" s="3" t="s">
        <v>76</v>
      </c>
      <c r="D1370" s="3" t="s">
        <v>374</v>
      </c>
      <c r="E1370" s="18">
        <v>40766</v>
      </c>
      <c r="F1370" s="3" t="s">
        <v>71</v>
      </c>
      <c r="G1370" s="3">
        <v>4</v>
      </c>
      <c r="H1370" s="3">
        <v>4</v>
      </c>
      <c r="I1370" s="3">
        <v>4</v>
      </c>
      <c r="J1370" s="3"/>
      <c r="K1370" s="3">
        <v>6</v>
      </c>
      <c r="L1370" s="3"/>
      <c r="M1370" s="3"/>
      <c r="N1370" s="32">
        <v>43198</v>
      </c>
      <c r="O1370" s="16">
        <f t="shared" si="66"/>
        <v>12</v>
      </c>
      <c r="P1370" s="17">
        <f>COUNTIF($X:$X,X1370)</f>
        <v>42</v>
      </c>
      <c r="Q1370" s="17">
        <f>VLOOKUP("M"&amp;TEXT(G1370,"0"),Punten!$A$1:$D$40,4,FALSE)</f>
        <v>5</v>
      </c>
      <c r="R1370" s="17">
        <f>VLOOKUP("M"&amp;TEXT(H1370,"0"),Punten!$A$1:$D$40,4,FALSE)</f>
        <v>5</v>
      </c>
      <c r="S1370" s="17">
        <f>VLOOKUP("M"&amp;TEXT(I1370,"0"),Punten!$A$1:$D$40,4,FALSE)</f>
        <v>5</v>
      </c>
      <c r="T1370" s="17">
        <f>VLOOKUP("K"&amp;TEXT(K1370,"0"),Punten!$A$1:$D$40,4,FALSE)</f>
        <v>3</v>
      </c>
      <c r="U1370" s="17">
        <f>VLOOKUP("H"&amp;TEXT(L1370,"0"),Punten!$A$1:$D$49,4,FALSE)</f>
        <v>0</v>
      </c>
      <c r="V1370" s="17">
        <f>VLOOKUP("F"&amp;TEXT(M1370,"0"),Punten!$A$1:$D$39,4,FALSE)</f>
        <v>0</v>
      </c>
      <c r="W1370" s="17">
        <f t="shared" si="67"/>
        <v>18</v>
      </c>
      <c r="X1370" s="17" t="str">
        <f t="shared" si="68"/>
        <v>43198B07</v>
      </c>
      <c r="Y1370" s="17" t="e">
        <f>VLOOKUP(A1370,'Klasse omschrijving'!$A$1:$B$44,2,FALSE)</f>
        <v>#N/A</v>
      </c>
    </row>
    <row r="1371" spans="1:25" ht="14.4" x14ac:dyDescent="0.3">
      <c r="A1371" s="3" t="s">
        <v>381</v>
      </c>
      <c r="B1371" s="3">
        <v>99999</v>
      </c>
      <c r="C1371" s="3" t="s">
        <v>122</v>
      </c>
      <c r="D1371" s="3" t="s">
        <v>1215</v>
      </c>
      <c r="E1371" s="18">
        <v>40732</v>
      </c>
      <c r="F1371" s="3" t="s">
        <v>478</v>
      </c>
      <c r="G1371" s="3">
        <v>1</v>
      </c>
      <c r="H1371" s="3">
        <v>1</v>
      </c>
      <c r="I1371" s="3">
        <v>1</v>
      </c>
      <c r="J1371" s="3"/>
      <c r="K1371" s="3">
        <v>7</v>
      </c>
      <c r="L1371" s="3"/>
      <c r="M1371" s="3"/>
      <c r="N1371" s="32">
        <v>43198</v>
      </c>
      <c r="O1371" s="16">
        <f t="shared" si="66"/>
        <v>3</v>
      </c>
      <c r="P1371" s="17">
        <f>COUNTIF($X:$X,X1371)</f>
        <v>42</v>
      </c>
      <c r="Q1371" s="17">
        <f>VLOOKUP("M"&amp;TEXT(G1371,"0"),Punten!$A$1:$D$40,4,FALSE)</f>
        <v>8</v>
      </c>
      <c r="R1371" s="17">
        <f>VLOOKUP("M"&amp;TEXT(H1371,"0"),Punten!$A$1:$D$40,4,FALSE)</f>
        <v>8</v>
      </c>
      <c r="S1371" s="17">
        <f>VLOOKUP("M"&amp;TEXT(I1371,"0"),Punten!$A$1:$D$40,4,FALSE)</f>
        <v>8</v>
      </c>
      <c r="T1371" s="17">
        <f>VLOOKUP("K"&amp;TEXT(K1371,"0"),Punten!$A$1:$D$40,4,FALSE)</f>
        <v>2</v>
      </c>
      <c r="U1371" s="17">
        <f>VLOOKUP("H"&amp;TEXT(L1371,"0"),Punten!$A$1:$D$49,4,FALSE)</f>
        <v>0</v>
      </c>
      <c r="V1371" s="17">
        <f>VLOOKUP("F"&amp;TEXT(M1371,"0"),Punten!$A$1:$D$39,4,FALSE)</f>
        <v>0</v>
      </c>
      <c r="W1371" s="17">
        <f t="shared" si="67"/>
        <v>26</v>
      </c>
      <c r="X1371" s="17" t="str">
        <f t="shared" si="68"/>
        <v>43198B07</v>
      </c>
      <c r="Y1371" s="17" t="e">
        <f>VLOOKUP(A1371,'Klasse omschrijving'!$A$1:$B$44,2,FALSE)</f>
        <v>#N/A</v>
      </c>
    </row>
    <row r="1372" spans="1:25" ht="14.4" x14ac:dyDescent="0.3">
      <c r="A1372" s="3" t="s">
        <v>381</v>
      </c>
      <c r="B1372" s="3">
        <v>42132</v>
      </c>
      <c r="C1372" s="3" t="s">
        <v>126</v>
      </c>
      <c r="D1372" s="3" t="s">
        <v>1216</v>
      </c>
      <c r="E1372" s="18">
        <v>40563</v>
      </c>
      <c r="F1372" s="3" t="s">
        <v>71</v>
      </c>
      <c r="G1372" s="3">
        <v>3</v>
      </c>
      <c r="H1372" s="3">
        <v>3</v>
      </c>
      <c r="I1372" s="3">
        <v>2</v>
      </c>
      <c r="J1372" s="3"/>
      <c r="K1372" s="3">
        <v>7</v>
      </c>
      <c r="L1372" s="3"/>
      <c r="M1372" s="3"/>
      <c r="N1372" s="32">
        <v>43198</v>
      </c>
      <c r="O1372" s="16">
        <f t="shared" si="66"/>
        <v>8</v>
      </c>
      <c r="P1372" s="17">
        <f>COUNTIF($X:$X,X1372)</f>
        <v>42</v>
      </c>
      <c r="Q1372" s="17">
        <f>VLOOKUP("M"&amp;TEXT(G1372,"0"),Punten!$A$1:$D$40,4,FALSE)</f>
        <v>6</v>
      </c>
      <c r="R1372" s="17">
        <f>VLOOKUP("M"&amp;TEXT(H1372,"0"),Punten!$A$1:$D$40,4,FALSE)</f>
        <v>6</v>
      </c>
      <c r="S1372" s="17">
        <f>VLOOKUP("M"&amp;TEXT(I1372,"0"),Punten!$A$1:$D$40,4,FALSE)</f>
        <v>7</v>
      </c>
      <c r="T1372" s="17">
        <f>VLOOKUP("K"&amp;TEXT(K1372,"0"),Punten!$A$1:$D$40,4,FALSE)</f>
        <v>2</v>
      </c>
      <c r="U1372" s="17">
        <f>VLOOKUP("H"&amp;TEXT(L1372,"0"),Punten!$A$1:$D$49,4,FALSE)</f>
        <v>0</v>
      </c>
      <c r="V1372" s="17">
        <f>VLOOKUP("F"&amp;TEXT(M1372,"0"),Punten!$A$1:$D$39,4,FALSE)</f>
        <v>0</v>
      </c>
      <c r="W1372" s="17">
        <f t="shared" si="67"/>
        <v>21</v>
      </c>
      <c r="X1372" s="17" t="str">
        <f t="shared" si="68"/>
        <v>43198B07</v>
      </c>
      <c r="Y1372" s="17" t="e">
        <f>VLOOKUP(A1372,'Klasse omschrijving'!$A$1:$B$44,2,FALSE)</f>
        <v>#N/A</v>
      </c>
    </row>
    <row r="1373" spans="1:25" ht="14.4" x14ac:dyDescent="0.3">
      <c r="A1373" s="3" t="s">
        <v>381</v>
      </c>
      <c r="B1373" s="3">
        <v>45734</v>
      </c>
      <c r="C1373" s="3" t="s">
        <v>225</v>
      </c>
      <c r="D1373" s="3" t="s">
        <v>977</v>
      </c>
      <c r="E1373" s="18">
        <v>40790</v>
      </c>
      <c r="F1373" s="3" t="s">
        <v>68</v>
      </c>
      <c r="G1373" s="3">
        <v>4</v>
      </c>
      <c r="H1373" s="3">
        <v>4</v>
      </c>
      <c r="I1373" s="3">
        <v>3</v>
      </c>
      <c r="J1373" s="3"/>
      <c r="K1373" s="3">
        <v>7</v>
      </c>
      <c r="L1373" s="3"/>
      <c r="M1373" s="3"/>
      <c r="N1373" s="32">
        <v>43198</v>
      </c>
      <c r="O1373" s="16">
        <f t="shared" si="66"/>
        <v>11</v>
      </c>
      <c r="P1373" s="17">
        <f>COUNTIF($X:$X,X1373)</f>
        <v>42</v>
      </c>
      <c r="Q1373" s="17">
        <f>VLOOKUP("M"&amp;TEXT(G1373,"0"),Punten!$A$1:$D$40,4,FALSE)</f>
        <v>5</v>
      </c>
      <c r="R1373" s="17">
        <f>VLOOKUP("M"&amp;TEXT(H1373,"0"),Punten!$A$1:$D$40,4,FALSE)</f>
        <v>5</v>
      </c>
      <c r="S1373" s="17">
        <f>VLOOKUP("M"&amp;TEXT(I1373,"0"),Punten!$A$1:$D$40,4,FALSE)</f>
        <v>6</v>
      </c>
      <c r="T1373" s="17">
        <f>VLOOKUP("K"&amp;TEXT(K1373,"0"),Punten!$A$1:$D$40,4,FALSE)</f>
        <v>2</v>
      </c>
      <c r="U1373" s="17">
        <f>VLOOKUP("H"&amp;TEXT(L1373,"0"),Punten!$A$1:$D$49,4,FALSE)</f>
        <v>0</v>
      </c>
      <c r="V1373" s="17">
        <f>VLOOKUP("F"&amp;TEXT(M1373,"0"),Punten!$A$1:$D$39,4,FALSE)</f>
        <v>0</v>
      </c>
      <c r="W1373" s="17">
        <f t="shared" si="67"/>
        <v>18</v>
      </c>
      <c r="X1373" s="17" t="str">
        <f t="shared" si="68"/>
        <v>43198B07</v>
      </c>
      <c r="Y1373" s="17" t="e">
        <f>VLOOKUP(A1373,'Klasse omschrijving'!$A$1:$B$44,2,FALSE)</f>
        <v>#N/A</v>
      </c>
    </row>
    <row r="1374" spans="1:25" ht="14.4" x14ac:dyDescent="0.3">
      <c r="A1374" s="3" t="s">
        <v>381</v>
      </c>
      <c r="B1374" s="3">
        <v>53353</v>
      </c>
      <c r="C1374" s="3" t="s">
        <v>74</v>
      </c>
      <c r="D1374" s="3" t="s">
        <v>1217</v>
      </c>
      <c r="E1374" s="18">
        <v>40634</v>
      </c>
      <c r="F1374" s="3" t="s">
        <v>89</v>
      </c>
      <c r="G1374" s="3">
        <v>3</v>
      </c>
      <c r="H1374" s="3">
        <v>4</v>
      </c>
      <c r="I1374" s="3">
        <v>6</v>
      </c>
      <c r="J1374" s="3"/>
      <c r="K1374" s="3">
        <v>7</v>
      </c>
      <c r="L1374" s="3"/>
      <c r="M1374" s="3"/>
      <c r="N1374" s="32">
        <v>43198</v>
      </c>
      <c r="O1374" s="16">
        <f t="shared" ref="O1374:O1437" si="69">G1374+H1374+I1374</f>
        <v>13</v>
      </c>
      <c r="P1374" s="17">
        <f>COUNTIF($X:$X,X1374)</f>
        <v>42</v>
      </c>
      <c r="Q1374" s="17">
        <f>VLOOKUP("M"&amp;TEXT(G1374,"0"),Punten!$A$1:$D$40,4,FALSE)</f>
        <v>6</v>
      </c>
      <c r="R1374" s="17">
        <f>VLOOKUP("M"&amp;TEXT(H1374,"0"),Punten!$A$1:$D$40,4,FALSE)</f>
        <v>5</v>
      </c>
      <c r="S1374" s="17">
        <f>VLOOKUP("M"&amp;TEXT(I1374,"0"),Punten!$A$1:$D$40,4,FALSE)</f>
        <v>3</v>
      </c>
      <c r="T1374" s="17">
        <f>VLOOKUP("K"&amp;TEXT(K1374,"0"),Punten!$A$1:$D$40,4,FALSE)</f>
        <v>2</v>
      </c>
      <c r="U1374" s="17">
        <f>VLOOKUP("H"&amp;TEXT(L1374,"0"),Punten!$A$1:$D$49,4,FALSE)</f>
        <v>0</v>
      </c>
      <c r="V1374" s="17">
        <f>VLOOKUP("F"&amp;TEXT(M1374,"0"),Punten!$A$1:$D$39,4,FALSE)</f>
        <v>0</v>
      </c>
      <c r="W1374" s="17">
        <f t="shared" si="67"/>
        <v>16</v>
      </c>
      <c r="X1374" s="17" t="str">
        <f t="shared" si="68"/>
        <v>43198B07</v>
      </c>
      <c r="Y1374" s="17" t="e">
        <f>VLOOKUP(A1374,'Klasse omschrijving'!$A$1:$B$44,2,FALSE)</f>
        <v>#N/A</v>
      </c>
    </row>
    <row r="1375" spans="1:25" ht="14.4" x14ac:dyDescent="0.3">
      <c r="A1375" s="3" t="s">
        <v>381</v>
      </c>
      <c r="B1375" s="3">
        <v>49237</v>
      </c>
      <c r="C1375" s="3" t="s">
        <v>98</v>
      </c>
      <c r="D1375" s="3" t="s">
        <v>1218</v>
      </c>
      <c r="E1375" s="18">
        <v>40668</v>
      </c>
      <c r="F1375" s="3" t="s">
        <v>166</v>
      </c>
      <c r="G1375" s="3">
        <v>2</v>
      </c>
      <c r="H1375" s="3">
        <v>2</v>
      </c>
      <c r="I1375" s="3">
        <v>2</v>
      </c>
      <c r="J1375" s="3"/>
      <c r="K1375" s="3">
        <v>8</v>
      </c>
      <c r="L1375" s="3"/>
      <c r="M1375" s="3"/>
      <c r="N1375" s="32">
        <v>43198</v>
      </c>
      <c r="O1375" s="16">
        <f t="shared" si="69"/>
        <v>6</v>
      </c>
      <c r="P1375" s="17">
        <f>COUNTIF($X:$X,X1375)</f>
        <v>42</v>
      </c>
      <c r="Q1375" s="17">
        <f>VLOOKUP("M"&amp;TEXT(G1375,"0"),Punten!$A$1:$D$40,4,FALSE)</f>
        <v>7</v>
      </c>
      <c r="R1375" s="17">
        <f>VLOOKUP("M"&amp;TEXT(H1375,"0"),Punten!$A$1:$D$40,4,FALSE)</f>
        <v>7</v>
      </c>
      <c r="S1375" s="17">
        <f>VLOOKUP("M"&amp;TEXT(I1375,"0"),Punten!$A$1:$D$40,4,FALSE)</f>
        <v>7</v>
      </c>
      <c r="T1375" s="17">
        <f>VLOOKUP("K"&amp;TEXT(K1375,"0"),Punten!$A$1:$D$40,4,FALSE)</f>
        <v>1</v>
      </c>
      <c r="U1375" s="17">
        <f>VLOOKUP("H"&amp;TEXT(L1375,"0"),Punten!$A$1:$D$49,4,FALSE)</f>
        <v>0</v>
      </c>
      <c r="V1375" s="17">
        <f>VLOOKUP("F"&amp;TEXT(M1375,"0"),Punten!$A$1:$D$39,4,FALSE)</f>
        <v>0</v>
      </c>
      <c r="W1375" s="17">
        <f t="shared" si="67"/>
        <v>22</v>
      </c>
      <c r="X1375" s="17" t="str">
        <f t="shared" si="68"/>
        <v>43198B07</v>
      </c>
      <c r="Y1375" s="17" t="e">
        <f>VLOOKUP(A1375,'Klasse omschrijving'!$A$1:$B$44,2,FALSE)</f>
        <v>#N/A</v>
      </c>
    </row>
    <row r="1376" spans="1:25" ht="14.4" x14ac:dyDescent="0.3">
      <c r="A1376" s="3" t="s">
        <v>381</v>
      </c>
      <c r="B1376" s="3">
        <v>2440</v>
      </c>
      <c r="C1376" s="3" t="s">
        <v>164</v>
      </c>
      <c r="D1376" s="3" t="s">
        <v>877</v>
      </c>
      <c r="E1376" s="18">
        <v>40655</v>
      </c>
      <c r="F1376" s="3" t="s">
        <v>997</v>
      </c>
      <c r="G1376" s="3">
        <v>5</v>
      </c>
      <c r="H1376" s="3">
        <v>3</v>
      </c>
      <c r="I1376" s="3">
        <v>3</v>
      </c>
      <c r="J1376" s="3"/>
      <c r="K1376" s="3">
        <v>8</v>
      </c>
      <c r="L1376" s="3"/>
      <c r="M1376" s="3"/>
      <c r="N1376" s="32">
        <v>43198</v>
      </c>
      <c r="O1376" s="16">
        <f t="shared" si="69"/>
        <v>11</v>
      </c>
      <c r="P1376" s="17">
        <f>COUNTIF($X:$X,X1376)</f>
        <v>42</v>
      </c>
      <c r="Q1376" s="17">
        <f>VLOOKUP("M"&amp;TEXT(G1376,"0"),Punten!$A$1:$D$40,4,FALSE)</f>
        <v>4</v>
      </c>
      <c r="R1376" s="17">
        <f>VLOOKUP("M"&amp;TEXT(H1376,"0"),Punten!$A$1:$D$40,4,FALSE)</f>
        <v>6</v>
      </c>
      <c r="S1376" s="17">
        <f>VLOOKUP("M"&amp;TEXT(I1376,"0"),Punten!$A$1:$D$40,4,FALSE)</f>
        <v>6</v>
      </c>
      <c r="T1376" s="17">
        <f>VLOOKUP("K"&amp;TEXT(K1376,"0"),Punten!$A$1:$D$40,4,FALSE)</f>
        <v>1</v>
      </c>
      <c r="U1376" s="17">
        <f>VLOOKUP("H"&amp;TEXT(L1376,"0"),Punten!$A$1:$D$49,4,FALSE)</f>
        <v>0</v>
      </c>
      <c r="V1376" s="17">
        <f>VLOOKUP("F"&amp;TEXT(M1376,"0"),Punten!$A$1:$D$39,4,FALSE)</f>
        <v>0</v>
      </c>
      <c r="W1376" s="17">
        <f t="shared" si="67"/>
        <v>17</v>
      </c>
      <c r="X1376" s="17" t="str">
        <f t="shared" si="68"/>
        <v>43198B07</v>
      </c>
      <c r="Y1376" s="17" t="e">
        <f>VLOOKUP(A1376,'Klasse omschrijving'!$A$1:$B$44,2,FALSE)</f>
        <v>#N/A</v>
      </c>
    </row>
    <row r="1377" spans="1:25" ht="14.4" x14ac:dyDescent="0.3">
      <c r="A1377" s="3" t="s">
        <v>381</v>
      </c>
      <c r="B1377" s="3">
        <v>42000</v>
      </c>
      <c r="C1377" s="3" t="s">
        <v>129</v>
      </c>
      <c r="D1377" s="3" t="s">
        <v>962</v>
      </c>
      <c r="E1377" s="18">
        <v>40743</v>
      </c>
      <c r="F1377" s="3" t="s">
        <v>66</v>
      </c>
      <c r="G1377" s="3">
        <v>1</v>
      </c>
      <c r="H1377" s="3">
        <v>1</v>
      </c>
      <c r="I1377" s="3">
        <v>4</v>
      </c>
      <c r="J1377" s="3"/>
      <c r="K1377" s="3">
        <v>8</v>
      </c>
      <c r="L1377" s="3"/>
      <c r="M1377" s="3"/>
      <c r="N1377" s="32">
        <v>43198</v>
      </c>
      <c r="O1377" s="16">
        <f t="shared" si="69"/>
        <v>6</v>
      </c>
      <c r="P1377" s="17">
        <f>COUNTIF($X:$X,X1377)</f>
        <v>42</v>
      </c>
      <c r="Q1377" s="17">
        <f>VLOOKUP("M"&amp;TEXT(G1377,"0"),Punten!$A$1:$D$40,4,FALSE)</f>
        <v>8</v>
      </c>
      <c r="R1377" s="17">
        <f>VLOOKUP("M"&amp;TEXT(H1377,"0"),Punten!$A$1:$D$40,4,FALSE)</f>
        <v>8</v>
      </c>
      <c r="S1377" s="17">
        <f>VLOOKUP("M"&amp;TEXT(I1377,"0"),Punten!$A$1:$D$40,4,FALSE)</f>
        <v>5</v>
      </c>
      <c r="T1377" s="17">
        <f>VLOOKUP("K"&amp;TEXT(K1377,"0"),Punten!$A$1:$D$40,4,FALSE)</f>
        <v>1</v>
      </c>
      <c r="U1377" s="17">
        <f>VLOOKUP("H"&amp;TEXT(L1377,"0"),Punten!$A$1:$D$49,4,FALSE)</f>
        <v>0</v>
      </c>
      <c r="V1377" s="17">
        <f>VLOOKUP("F"&amp;TEXT(M1377,"0"),Punten!$A$1:$D$39,4,FALSE)</f>
        <v>0</v>
      </c>
      <c r="W1377" s="17">
        <f t="shared" si="67"/>
        <v>22</v>
      </c>
      <c r="X1377" s="17" t="str">
        <f t="shared" si="68"/>
        <v>43198B07</v>
      </c>
      <c r="Y1377" s="17" t="e">
        <f>VLOOKUP(A1377,'Klasse omschrijving'!$A$1:$B$44,2,FALSE)</f>
        <v>#N/A</v>
      </c>
    </row>
    <row r="1378" spans="1:25" ht="14.4" x14ac:dyDescent="0.3">
      <c r="A1378" s="3" t="s">
        <v>381</v>
      </c>
      <c r="B1378" s="3">
        <v>44386</v>
      </c>
      <c r="C1378" s="3" t="s">
        <v>469</v>
      </c>
      <c r="D1378" s="3" t="s">
        <v>971</v>
      </c>
      <c r="E1378" s="18">
        <v>40765</v>
      </c>
      <c r="F1378" s="3" t="s">
        <v>89</v>
      </c>
      <c r="G1378" s="3">
        <v>4</v>
      </c>
      <c r="H1378" s="3">
        <v>4</v>
      </c>
      <c r="I1378" s="3">
        <v>4</v>
      </c>
      <c r="J1378" s="3"/>
      <c r="K1378" s="3">
        <v>8</v>
      </c>
      <c r="L1378" s="3"/>
      <c r="M1378" s="3"/>
      <c r="N1378" s="32">
        <v>43198</v>
      </c>
      <c r="O1378" s="16">
        <f t="shared" si="69"/>
        <v>12</v>
      </c>
      <c r="P1378" s="17">
        <f>COUNTIF($X:$X,X1378)</f>
        <v>42</v>
      </c>
      <c r="Q1378" s="17">
        <f>VLOOKUP("M"&amp;TEXT(G1378,"0"),Punten!$A$1:$D$40,4,FALSE)</f>
        <v>5</v>
      </c>
      <c r="R1378" s="17">
        <f>VLOOKUP("M"&amp;TEXT(H1378,"0"),Punten!$A$1:$D$40,4,FALSE)</f>
        <v>5</v>
      </c>
      <c r="S1378" s="17">
        <f>VLOOKUP("M"&amp;TEXT(I1378,"0"),Punten!$A$1:$D$40,4,FALSE)</f>
        <v>5</v>
      </c>
      <c r="T1378" s="17">
        <f>VLOOKUP("K"&amp;TEXT(K1378,"0"),Punten!$A$1:$D$40,4,FALSE)</f>
        <v>1</v>
      </c>
      <c r="U1378" s="17">
        <f>VLOOKUP("H"&amp;TEXT(L1378,"0"),Punten!$A$1:$D$49,4,FALSE)</f>
        <v>0</v>
      </c>
      <c r="V1378" s="17">
        <f>VLOOKUP("F"&amp;TEXT(M1378,"0"),Punten!$A$1:$D$39,4,FALSE)</f>
        <v>0</v>
      </c>
      <c r="W1378" s="17">
        <f t="shared" si="67"/>
        <v>16</v>
      </c>
      <c r="X1378" s="17" t="str">
        <f t="shared" si="68"/>
        <v>43198B07</v>
      </c>
      <c r="Y1378" s="17" t="e">
        <f>VLOOKUP(A1378,'Klasse omschrijving'!$A$1:$B$44,2,FALSE)</f>
        <v>#N/A</v>
      </c>
    </row>
    <row r="1379" spans="1:25" ht="14.4" x14ac:dyDescent="0.3">
      <c r="A1379" s="3" t="s">
        <v>381</v>
      </c>
      <c r="B1379" s="3">
        <v>44956</v>
      </c>
      <c r="C1379" s="3" t="s">
        <v>975</v>
      </c>
      <c r="D1379" s="3" t="s">
        <v>1219</v>
      </c>
      <c r="E1379" s="18">
        <v>40786</v>
      </c>
      <c r="F1379" s="3" t="s">
        <v>86</v>
      </c>
      <c r="G1379" s="3">
        <v>4</v>
      </c>
      <c r="H1379" s="3">
        <v>6</v>
      </c>
      <c r="I1379" s="3">
        <v>4</v>
      </c>
      <c r="J1379" s="3"/>
      <c r="K1379" s="3"/>
      <c r="L1379" s="3"/>
      <c r="M1379" s="3"/>
      <c r="N1379" s="32">
        <v>43198</v>
      </c>
      <c r="O1379" s="16">
        <f t="shared" si="69"/>
        <v>14</v>
      </c>
      <c r="P1379" s="17">
        <f>COUNTIF($X:$X,X1379)</f>
        <v>42</v>
      </c>
      <c r="Q1379" s="17">
        <f>VLOOKUP("M"&amp;TEXT(G1379,"0"),Punten!$A$1:$D$40,4,FALSE)</f>
        <v>5</v>
      </c>
      <c r="R1379" s="17">
        <f>VLOOKUP("M"&amp;TEXT(H1379,"0"),Punten!$A$1:$D$40,4,FALSE)</f>
        <v>3</v>
      </c>
      <c r="S1379" s="17">
        <f>VLOOKUP("M"&amp;TEXT(I1379,"0"),Punten!$A$1:$D$40,4,FALSE)</f>
        <v>5</v>
      </c>
      <c r="T1379" s="17">
        <f>VLOOKUP("K"&amp;TEXT(K1379,"0"),Punten!$A$1:$D$40,4,FALSE)</f>
        <v>0</v>
      </c>
      <c r="U1379" s="17">
        <f>VLOOKUP("H"&amp;TEXT(L1379,"0"),Punten!$A$1:$D$49,4,FALSE)</f>
        <v>0</v>
      </c>
      <c r="V1379" s="17">
        <f>VLOOKUP("F"&amp;TEXT(M1379,"0"),Punten!$A$1:$D$39,4,FALSE)</f>
        <v>0</v>
      </c>
      <c r="W1379" s="17">
        <f t="shared" si="67"/>
        <v>13</v>
      </c>
      <c r="X1379" s="17" t="str">
        <f t="shared" si="68"/>
        <v>43198B07</v>
      </c>
      <c r="Y1379" s="17" t="e">
        <f>VLOOKUP(A1379,'Klasse omschrijving'!$A$1:$B$44,2,FALSE)</f>
        <v>#N/A</v>
      </c>
    </row>
    <row r="1380" spans="1:25" ht="14.4" x14ac:dyDescent="0.3">
      <c r="A1380" s="3" t="s">
        <v>381</v>
      </c>
      <c r="B1380" s="3">
        <v>52947</v>
      </c>
      <c r="C1380" s="3" t="s">
        <v>82</v>
      </c>
      <c r="D1380" s="3" t="s">
        <v>1220</v>
      </c>
      <c r="E1380" s="18">
        <v>40736</v>
      </c>
      <c r="F1380" s="3" t="s">
        <v>68</v>
      </c>
      <c r="G1380" s="3">
        <v>5</v>
      </c>
      <c r="H1380" s="3">
        <v>3</v>
      </c>
      <c r="I1380" s="3">
        <v>5</v>
      </c>
      <c r="J1380" s="3"/>
      <c r="K1380" s="3"/>
      <c r="L1380" s="3"/>
      <c r="M1380" s="3"/>
      <c r="N1380" s="32">
        <v>43198</v>
      </c>
      <c r="O1380" s="16">
        <f t="shared" si="69"/>
        <v>13</v>
      </c>
      <c r="P1380" s="17">
        <f>COUNTIF($X:$X,X1380)</f>
        <v>42</v>
      </c>
      <c r="Q1380" s="17">
        <f>VLOOKUP("M"&amp;TEXT(G1380,"0"),Punten!$A$1:$D$40,4,FALSE)</f>
        <v>4</v>
      </c>
      <c r="R1380" s="17">
        <f>VLOOKUP("M"&amp;TEXT(H1380,"0"),Punten!$A$1:$D$40,4,FALSE)</f>
        <v>6</v>
      </c>
      <c r="S1380" s="17">
        <f>VLOOKUP("M"&amp;TEXT(I1380,"0"),Punten!$A$1:$D$40,4,FALSE)</f>
        <v>4</v>
      </c>
      <c r="T1380" s="17">
        <f>VLOOKUP("K"&amp;TEXT(K1380,"0"),Punten!$A$1:$D$40,4,FALSE)</f>
        <v>0</v>
      </c>
      <c r="U1380" s="17">
        <f>VLOOKUP("H"&amp;TEXT(L1380,"0"),Punten!$A$1:$D$49,4,FALSE)</f>
        <v>0</v>
      </c>
      <c r="V1380" s="17">
        <f>VLOOKUP("F"&amp;TEXT(M1380,"0"),Punten!$A$1:$D$39,4,FALSE)</f>
        <v>0</v>
      </c>
      <c r="W1380" s="17">
        <f t="shared" si="67"/>
        <v>14</v>
      </c>
      <c r="X1380" s="17" t="str">
        <f t="shared" si="68"/>
        <v>43198B07</v>
      </c>
      <c r="Y1380" s="17" t="e">
        <f>VLOOKUP(A1380,'Klasse omschrijving'!$A$1:$B$44,2,FALSE)</f>
        <v>#N/A</v>
      </c>
    </row>
    <row r="1381" spans="1:25" ht="14.4" x14ac:dyDescent="0.3">
      <c r="A1381" s="3" t="s">
        <v>381</v>
      </c>
      <c r="B1381" s="3">
        <v>44160</v>
      </c>
      <c r="C1381" s="3" t="s">
        <v>139</v>
      </c>
      <c r="D1381" s="3" t="s">
        <v>1161</v>
      </c>
      <c r="E1381" s="18">
        <v>40863</v>
      </c>
      <c r="F1381" s="3" t="s">
        <v>106</v>
      </c>
      <c r="G1381" s="3">
        <v>5</v>
      </c>
      <c r="H1381" s="3">
        <v>5</v>
      </c>
      <c r="I1381" s="3">
        <v>5</v>
      </c>
      <c r="J1381" s="3"/>
      <c r="K1381" s="3"/>
      <c r="L1381" s="3"/>
      <c r="M1381" s="3"/>
      <c r="N1381" s="32">
        <v>43198</v>
      </c>
      <c r="O1381" s="16">
        <f t="shared" si="69"/>
        <v>15</v>
      </c>
      <c r="P1381" s="17">
        <f>COUNTIF($X:$X,X1381)</f>
        <v>42</v>
      </c>
      <c r="Q1381" s="17">
        <f>VLOOKUP("M"&amp;TEXT(G1381,"0"),Punten!$A$1:$D$40,4,FALSE)</f>
        <v>4</v>
      </c>
      <c r="R1381" s="17">
        <f>VLOOKUP("M"&amp;TEXT(H1381,"0"),Punten!$A$1:$D$40,4,FALSE)</f>
        <v>4</v>
      </c>
      <c r="S1381" s="17">
        <f>VLOOKUP("M"&amp;TEXT(I1381,"0"),Punten!$A$1:$D$40,4,FALSE)</f>
        <v>4</v>
      </c>
      <c r="T1381" s="17">
        <f>VLOOKUP("K"&amp;TEXT(K1381,"0"),Punten!$A$1:$D$40,4,FALSE)</f>
        <v>0</v>
      </c>
      <c r="U1381" s="17">
        <f>VLOOKUP("H"&amp;TEXT(L1381,"0"),Punten!$A$1:$D$49,4,FALSE)</f>
        <v>0</v>
      </c>
      <c r="V1381" s="17">
        <f>VLOOKUP("F"&amp;TEXT(M1381,"0"),Punten!$A$1:$D$39,4,FALSE)</f>
        <v>0</v>
      </c>
      <c r="W1381" s="17">
        <f t="shared" si="67"/>
        <v>12</v>
      </c>
      <c r="X1381" s="17" t="str">
        <f t="shared" si="68"/>
        <v>43198B07</v>
      </c>
      <c r="Y1381" s="17" t="e">
        <f>VLOOKUP(A1381,'Klasse omschrijving'!$A$1:$B$44,2,FALSE)</f>
        <v>#N/A</v>
      </c>
    </row>
    <row r="1382" spans="1:25" ht="14.4" x14ac:dyDescent="0.3">
      <c r="A1382" s="3" t="s">
        <v>381</v>
      </c>
      <c r="B1382" s="3">
        <v>49214</v>
      </c>
      <c r="C1382" s="3" t="s">
        <v>530</v>
      </c>
      <c r="D1382" s="3" t="s">
        <v>970</v>
      </c>
      <c r="E1382" s="18">
        <v>40706</v>
      </c>
      <c r="F1382" s="3" t="s">
        <v>75</v>
      </c>
      <c r="G1382" s="3">
        <v>5</v>
      </c>
      <c r="H1382" s="3">
        <v>5</v>
      </c>
      <c r="I1382" s="3">
        <v>5</v>
      </c>
      <c r="J1382" s="3"/>
      <c r="K1382" s="3"/>
      <c r="L1382" s="3"/>
      <c r="M1382" s="3"/>
      <c r="N1382" s="32">
        <v>43198</v>
      </c>
      <c r="O1382" s="16">
        <f t="shared" si="69"/>
        <v>15</v>
      </c>
      <c r="P1382" s="17">
        <f>COUNTIF($X:$X,X1382)</f>
        <v>42</v>
      </c>
      <c r="Q1382" s="17">
        <f>VLOOKUP("M"&amp;TEXT(G1382,"0"),Punten!$A$1:$D$40,4,FALSE)</f>
        <v>4</v>
      </c>
      <c r="R1382" s="17">
        <f>VLOOKUP("M"&amp;TEXT(H1382,"0"),Punten!$A$1:$D$40,4,FALSE)</f>
        <v>4</v>
      </c>
      <c r="S1382" s="17">
        <f>VLOOKUP("M"&amp;TEXT(I1382,"0"),Punten!$A$1:$D$40,4,FALSE)</f>
        <v>4</v>
      </c>
      <c r="T1382" s="17">
        <f>VLOOKUP("K"&amp;TEXT(K1382,"0"),Punten!$A$1:$D$40,4,FALSE)</f>
        <v>0</v>
      </c>
      <c r="U1382" s="17">
        <f>VLOOKUP("H"&amp;TEXT(L1382,"0"),Punten!$A$1:$D$49,4,FALSE)</f>
        <v>0</v>
      </c>
      <c r="V1382" s="17">
        <f>VLOOKUP("F"&amp;TEXT(M1382,"0"),Punten!$A$1:$D$39,4,FALSE)</f>
        <v>0</v>
      </c>
      <c r="W1382" s="17">
        <f t="shared" si="67"/>
        <v>12</v>
      </c>
      <c r="X1382" s="17" t="str">
        <f t="shared" si="68"/>
        <v>43198B07</v>
      </c>
      <c r="Y1382" s="17" t="e">
        <f>VLOOKUP(A1382,'Klasse omschrijving'!$A$1:$B$44,2,FALSE)</f>
        <v>#N/A</v>
      </c>
    </row>
    <row r="1383" spans="1:25" ht="14.4" x14ac:dyDescent="0.3">
      <c r="A1383" s="3" t="s">
        <v>381</v>
      </c>
      <c r="B1383" s="3">
        <v>52542</v>
      </c>
      <c r="C1383" s="3" t="s">
        <v>179</v>
      </c>
      <c r="D1383" s="3" t="s">
        <v>973</v>
      </c>
      <c r="E1383" s="18">
        <v>40861</v>
      </c>
      <c r="F1383" s="3" t="s">
        <v>75</v>
      </c>
      <c r="G1383" s="3">
        <v>5</v>
      </c>
      <c r="H1383" s="3">
        <v>5</v>
      </c>
      <c r="I1383" s="3">
        <v>5</v>
      </c>
      <c r="J1383" s="3"/>
      <c r="K1383" s="3"/>
      <c r="L1383" s="3"/>
      <c r="M1383" s="3"/>
      <c r="N1383" s="32">
        <v>43198</v>
      </c>
      <c r="O1383" s="16">
        <f t="shared" si="69"/>
        <v>15</v>
      </c>
      <c r="P1383" s="17">
        <f>COUNTIF($X:$X,X1383)</f>
        <v>42</v>
      </c>
      <c r="Q1383" s="17">
        <f>VLOOKUP("M"&amp;TEXT(G1383,"0"),Punten!$A$1:$D$40,4,FALSE)</f>
        <v>4</v>
      </c>
      <c r="R1383" s="17">
        <f>VLOOKUP("M"&amp;TEXT(H1383,"0"),Punten!$A$1:$D$40,4,FALSE)</f>
        <v>4</v>
      </c>
      <c r="S1383" s="17">
        <f>VLOOKUP("M"&amp;TEXT(I1383,"0"),Punten!$A$1:$D$40,4,FALSE)</f>
        <v>4</v>
      </c>
      <c r="T1383" s="17">
        <f>VLOOKUP("K"&amp;TEXT(K1383,"0"),Punten!$A$1:$D$40,4,FALSE)</f>
        <v>0</v>
      </c>
      <c r="U1383" s="17">
        <f>VLOOKUP("H"&amp;TEXT(L1383,"0"),Punten!$A$1:$D$49,4,FALSE)</f>
        <v>0</v>
      </c>
      <c r="V1383" s="17">
        <f>VLOOKUP("F"&amp;TEXT(M1383,"0"),Punten!$A$1:$D$39,4,FALSE)</f>
        <v>0</v>
      </c>
      <c r="W1383" s="17">
        <f t="shared" si="67"/>
        <v>12</v>
      </c>
      <c r="X1383" s="17" t="str">
        <f t="shared" si="68"/>
        <v>43198B07</v>
      </c>
      <c r="Y1383" s="17" t="e">
        <f>VLOOKUP(A1383,'Klasse omschrijving'!$A$1:$B$44,2,FALSE)</f>
        <v>#N/A</v>
      </c>
    </row>
    <row r="1384" spans="1:25" ht="14.4" x14ac:dyDescent="0.3">
      <c r="A1384" s="3" t="s">
        <v>381</v>
      </c>
      <c r="B1384" s="3">
        <v>51745</v>
      </c>
      <c r="C1384" s="3" t="s">
        <v>142</v>
      </c>
      <c r="D1384" s="3" t="s">
        <v>974</v>
      </c>
      <c r="E1384" s="18">
        <v>40795</v>
      </c>
      <c r="F1384" s="3" t="s">
        <v>371</v>
      </c>
      <c r="G1384" s="3">
        <v>5</v>
      </c>
      <c r="H1384" s="3">
        <v>5</v>
      </c>
      <c r="I1384" s="3">
        <v>5</v>
      </c>
      <c r="J1384" s="3"/>
      <c r="K1384" s="3"/>
      <c r="L1384" s="3"/>
      <c r="M1384" s="3"/>
      <c r="N1384" s="32">
        <v>43198</v>
      </c>
      <c r="O1384" s="16">
        <f t="shared" si="69"/>
        <v>15</v>
      </c>
      <c r="P1384" s="17">
        <f>COUNTIF($X:$X,X1384)</f>
        <v>42</v>
      </c>
      <c r="Q1384" s="17">
        <f>VLOOKUP("M"&amp;TEXT(G1384,"0"),Punten!$A$1:$D$40,4,FALSE)</f>
        <v>4</v>
      </c>
      <c r="R1384" s="17">
        <f>VLOOKUP("M"&amp;TEXT(H1384,"0"),Punten!$A$1:$D$40,4,FALSE)</f>
        <v>4</v>
      </c>
      <c r="S1384" s="17">
        <f>VLOOKUP("M"&amp;TEXT(I1384,"0"),Punten!$A$1:$D$40,4,FALSE)</f>
        <v>4</v>
      </c>
      <c r="T1384" s="17">
        <f>VLOOKUP("K"&amp;TEXT(K1384,"0"),Punten!$A$1:$D$40,4,FALSE)</f>
        <v>0</v>
      </c>
      <c r="U1384" s="17">
        <f>VLOOKUP("H"&amp;TEXT(L1384,"0"),Punten!$A$1:$D$49,4,FALSE)</f>
        <v>0</v>
      </c>
      <c r="V1384" s="17">
        <f>VLOOKUP("F"&amp;TEXT(M1384,"0"),Punten!$A$1:$D$39,4,FALSE)</f>
        <v>0</v>
      </c>
      <c r="W1384" s="17">
        <f t="shared" si="67"/>
        <v>12</v>
      </c>
      <c r="X1384" s="17" t="str">
        <f t="shared" si="68"/>
        <v>43198B07</v>
      </c>
      <c r="Y1384" s="17" t="e">
        <f>VLOOKUP(A1384,'Klasse omschrijving'!$A$1:$B$44,2,FALSE)</f>
        <v>#N/A</v>
      </c>
    </row>
    <row r="1385" spans="1:25" ht="14.4" x14ac:dyDescent="0.3">
      <c r="A1385" s="3" t="s">
        <v>381</v>
      </c>
      <c r="B1385" s="3">
        <v>50471</v>
      </c>
      <c r="C1385" s="3" t="s">
        <v>386</v>
      </c>
      <c r="D1385" s="3" t="s">
        <v>909</v>
      </c>
      <c r="E1385" s="18">
        <v>40797</v>
      </c>
      <c r="F1385" s="3" t="s">
        <v>86</v>
      </c>
      <c r="G1385" s="3">
        <v>5</v>
      </c>
      <c r="H1385" s="3">
        <v>5</v>
      </c>
      <c r="I1385" s="3">
        <v>5</v>
      </c>
      <c r="J1385" s="3"/>
      <c r="K1385" s="3"/>
      <c r="L1385" s="3"/>
      <c r="M1385" s="3"/>
      <c r="N1385" s="32">
        <v>43198</v>
      </c>
      <c r="O1385" s="16">
        <f t="shared" si="69"/>
        <v>15</v>
      </c>
      <c r="P1385" s="17">
        <f>COUNTIF($X:$X,X1385)</f>
        <v>42</v>
      </c>
      <c r="Q1385" s="17">
        <f>VLOOKUP("M"&amp;TEXT(G1385,"0"),Punten!$A$1:$D$40,4,FALSE)</f>
        <v>4</v>
      </c>
      <c r="R1385" s="17">
        <f>VLOOKUP("M"&amp;TEXT(H1385,"0"),Punten!$A$1:$D$40,4,FALSE)</f>
        <v>4</v>
      </c>
      <c r="S1385" s="17">
        <f>VLOOKUP("M"&amp;TEXT(I1385,"0"),Punten!$A$1:$D$40,4,FALSE)</f>
        <v>4</v>
      </c>
      <c r="T1385" s="17">
        <f>VLOOKUP("K"&amp;TEXT(K1385,"0"),Punten!$A$1:$D$40,4,FALSE)</f>
        <v>0</v>
      </c>
      <c r="U1385" s="17">
        <f>VLOOKUP("H"&amp;TEXT(L1385,"0"),Punten!$A$1:$D$49,4,FALSE)</f>
        <v>0</v>
      </c>
      <c r="V1385" s="17">
        <f>VLOOKUP("F"&amp;TEXT(M1385,"0"),Punten!$A$1:$D$39,4,FALSE)</f>
        <v>0</v>
      </c>
      <c r="W1385" s="17">
        <f t="shared" si="67"/>
        <v>12</v>
      </c>
      <c r="X1385" s="17" t="str">
        <f t="shared" si="68"/>
        <v>43198B07</v>
      </c>
      <c r="Y1385" s="17" t="e">
        <f>VLOOKUP(A1385,'Klasse omschrijving'!$A$1:$B$44,2,FALSE)</f>
        <v>#N/A</v>
      </c>
    </row>
    <row r="1386" spans="1:25" ht="14.4" x14ac:dyDescent="0.3">
      <c r="A1386" s="3" t="s">
        <v>381</v>
      </c>
      <c r="B1386" s="3">
        <v>48120</v>
      </c>
      <c r="C1386" s="3" t="s">
        <v>81</v>
      </c>
      <c r="D1386" s="3" t="s">
        <v>373</v>
      </c>
      <c r="E1386" s="18">
        <v>40902</v>
      </c>
      <c r="F1386" s="3" t="s">
        <v>71</v>
      </c>
      <c r="G1386" s="3">
        <v>6</v>
      </c>
      <c r="H1386" s="3">
        <v>5</v>
      </c>
      <c r="I1386" s="3">
        <v>5</v>
      </c>
      <c r="J1386" s="3"/>
      <c r="K1386" s="3"/>
      <c r="L1386" s="3"/>
      <c r="M1386" s="3"/>
      <c r="N1386" s="32">
        <v>43198</v>
      </c>
      <c r="O1386" s="16">
        <f t="shared" si="69"/>
        <v>16</v>
      </c>
      <c r="P1386" s="17">
        <f>COUNTIF($X:$X,X1386)</f>
        <v>42</v>
      </c>
      <c r="Q1386" s="17">
        <f>VLOOKUP("M"&amp;TEXT(G1386,"0"),Punten!$A$1:$D$40,4,FALSE)</f>
        <v>3</v>
      </c>
      <c r="R1386" s="17">
        <f>VLOOKUP("M"&amp;TEXT(H1386,"0"),Punten!$A$1:$D$40,4,FALSE)</f>
        <v>4</v>
      </c>
      <c r="S1386" s="17">
        <f>VLOOKUP("M"&amp;TEXT(I1386,"0"),Punten!$A$1:$D$40,4,FALSE)</f>
        <v>4</v>
      </c>
      <c r="T1386" s="17">
        <f>VLOOKUP("K"&amp;TEXT(K1386,"0"),Punten!$A$1:$D$40,4,FALSE)</f>
        <v>0</v>
      </c>
      <c r="U1386" s="17">
        <f>VLOOKUP("H"&amp;TEXT(L1386,"0"),Punten!$A$1:$D$49,4,FALSE)</f>
        <v>0</v>
      </c>
      <c r="V1386" s="17">
        <f>VLOOKUP("F"&amp;TEXT(M1386,"0"),Punten!$A$1:$D$39,4,FALSE)</f>
        <v>0</v>
      </c>
      <c r="W1386" s="17">
        <f t="shared" si="67"/>
        <v>11</v>
      </c>
      <c r="X1386" s="17" t="str">
        <f t="shared" si="68"/>
        <v>43198B07</v>
      </c>
      <c r="Y1386" s="17" t="e">
        <f>VLOOKUP(A1386,'Klasse omschrijving'!$A$1:$B$44,2,FALSE)</f>
        <v>#N/A</v>
      </c>
    </row>
    <row r="1387" spans="1:25" ht="14.4" x14ac:dyDescent="0.3">
      <c r="A1387" s="3" t="s">
        <v>381</v>
      </c>
      <c r="B1387" s="3">
        <v>42702</v>
      </c>
      <c r="C1387" s="3" t="s">
        <v>146</v>
      </c>
      <c r="D1387" s="3" t="s">
        <v>933</v>
      </c>
      <c r="E1387" s="18">
        <v>40853</v>
      </c>
      <c r="F1387" s="3" t="s">
        <v>897</v>
      </c>
      <c r="G1387" s="3">
        <v>5</v>
      </c>
      <c r="H1387" s="3">
        <v>6</v>
      </c>
      <c r="I1387" s="3">
        <v>5</v>
      </c>
      <c r="J1387" s="3"/>
      <c r="K1387" s="3"/>
      <c r="L1387" s="3"/>
      <c r="M1387" s="3"/>
      <c r="N1387" s="32">
        <v>43198</v>
      </c>
      <c r="O1387" s="16">
        <f t="shared" si="69"/>
        <v>16</v>
      </c>
      <c r="P1387" s="17">
        <f>COUNTIF($X:$X,X1387)</f>
        <v>42</v>
      </c>
      <c r="Q1387" s="17">
        <f>VLOOKUP("M"&amp;TEXT(G1387,"0"),Punten!$A$1:$D$40,4,FALSE)</f>
        <v>4</v>
      </c>
      <c r="R1387" s="17">
        <f>VLOOKUP("M"&amp;TEXT(H1387,"0"),Punten!$A$1:$D$40,4,FALSE)</f>
        <v>3</v>
      </c>
      <c r="S1387" s="17">
        <f>VLOOKUP("M"&amp;TEXT(I1387,"0"),Punten!$A$1:$D$40,4,FALSE)</f>
        <v>4</v>
      </c>
      <c r="T1387" s="17">
        <f>VLOOKUP("K"&amp;TEXT(K1387,"0"),Punten!$A$1:$D$40,4,FALSE)</f>
        <v>0</v>
      </c>
      <c r="U1387" s="17">
        <f>VLOOKUP("H"&amp;TEXT(L1387,"0"),Punten!$A$1:$D$49,4,FALSE)</f>
        <v>0</v>
      </c>
      <c r="V1387" s="17">
        <f>VLOOKUP("F"&amp;TEXT(M1387,"0"),Punten!$A$1:$D$39,4,FALSE)</f>
        <v>0</v>
      </c>
      <c r="W1387" s="17">
        <f t="shared" si="67"/>
        <v>11</v>
      </c>
      <c r="X1387" s="17" t="str">
        <f t="shared" si="68"/>
        <v>43198B07</v>
      </c>
      <c r="Y1387" s="17" t="e">
        <f>VLOOKUP(A1387,'Klasse omschrijving'!$A$1:$B$44,2,FALSE)</f>
        <v>#N/A</v>
      </c>
    </row>
    <row r="1388" spans="1:25" ht="14.4" x14ac:dyDescent="0.3">
      <c r="A1388" s="3" t="s">
        <v>381</v>
      </c>
      <c r="B1388" s="3">
        <v>54764</v>
      </c>
      <c r="C1388" s="3" t="s">
        <v>104</v>
      </c>
      <c r="D1388" s="3" t="s">
        <v>1221</v>
      </c>
      <c r="E1388" s="18">
        <v>40682</v>
      </c>
      <c r="F1388" s="3" t="s">
        <v>111</v>
      </c>
      <c r="G1388" s="3">
        <v>6</v>
      </c>
      <c r="H1388" s="3">
        <v>5</v>
      </c>
      <c r="I1388" s="3">
        <v>6</v>
      </c>
      <c r="J1388" s="3"/>
      <c r="K1388" s="3"/>
      <c r="L1388" s="3"/>
      <c r="M1388" s="3"/>
      <c r="N1388" s="32">
        <v>43198</v>
      </c>
      <c r="O1388" s="16">
        <f t="shared" si="69"/>
        <v>17</v>
      </c>
      <c r="P1388" s="17">
        <f>COUNTIF($X:$X,X1388)</f>
        <v>42</v>
      </c>
      <c r="Q1388" s="17">
        <f>VLOOKUP("M"&amp;TEXT(G1388,"0"),Punten!$A$1:$D$40,4,FALSE)</f>
        <v>3</v>
      </c>
      <c r="R1388" s="17">
        <f>VLOOKUP("M"&amp;TEXT(H1388,"0"),Punten!$A$1:$D$40,4,FALSE)</f>
        <v>4</v>
      </c>
      <c r="S1388" s="17">
        <f>VLOOKUP("M"&amp;TEXT(I1388,"0"),Punten!$A$1:$D$40,4,FALSE)</f>
        <v>3</v>
      </c>
      <c r="T1388" s="17">
        <f>VLOOKUP("K"&amp;TEXT(K1388,"0"),Punten!$A$1:$D$40,4,FALSE)</f>
        <v>0</v>
      </c>
      <c r="U1388" s="17">
        <f>VLOOKUP("H"&amp;TEXT(L1388,"0"),Punten!$A$1:$D$49,4,FALSE)</f>
        <v>0</v>
      </c>
      <c r="V1388" s="17">
        <f>VLOOKUP("F"&amp;TEXT(M1388,"0"),Punten!$A$1:$D$39,4,FALSE)</f>
        <v>0</v>
      </c>
      <c r="W1388" s="17">
        <f t="shared" si="67"/>
        <v>10</v>
      </c>
      <c r="X1388" s="17" t="str">
        <f t="shared" si="68"/>
        <v>43198B07</v>
      </c>
      <c r="Y1388" s="17" t="e">
        <f>VLOOKUP(A1388,'Klasse omschrijving'!$A$1:$B$44,2,FALSE)</f>
        <v>#N/A</v>
      </c>
    </row>
    <row r="1389" spans="1:25" ht="14.4" x14ac:dyDescent="0.3">
      <c r="A1389" s="3" t="s">
        <v>419</v>
      </c>
      <c r="B1389" s="3">
        <v>46060</v>
      </c>
      <c r="C1389" s="3" t="s">
        <v>77</v>
      </c>
      <c r="D1389" s="3" t="s">
        <v>412</v>
      </c>
      <c r="E1389" s="18">
        <v>40267</v>
      </c>
      <c r="F1389" s="3" t="s">
        <v>110</v>
      </c>
      <c r="G1389" s="3">
        <v>1</v>
      </c>
      <c r="H1389" s="3">
        <v>2</v>
      </c>
      <c r="I1389" s="3">
        <v>1</v>
      </c>
      <c r="J1389" s="3"/>
      <c r="K1389" s="3">
        <v>3</v>
      </c>
      <c r="L1389" s="3">
        <v>1</v>
      </c>
      <c r="M1389" s="3">
        <v>1</v>
      </c>
      <c r="N1389" s="32">
        <v>43198</v>
      </c>
      <c r="O1389" s="16">
        <f t="shared" si="69"/>
        <v>4</v>
      </c>
      <c r="P1389" s="17">
        <f>COUNTIF($X:$X,X1389)</f>
        <v>58</v>
      </c>
      <c r="Q1389" s="17">
        <f>VLOOKUP("M"&amp;TEXT(G1389,"0"),Punten!$A$1:$D$40,4,FALSE)</f>
        <v>8</v>
      </c>
      <c r="R1389" s="17">
        <f>VLOOKUP("M"&amp;TEXT(H1389,"0"),Punten!$A$1:$D$40,4,FALSE)</f>
        <v>7</v>
      </c>
      <c r="S1389" s="17">
        <f>VLOOKUP("M"&amp;TEXT(I1389,"0"),Punten!$A$1:$D$40,4,FALSE)</f>
        <v>8</v>
      </c>
      <c r="T1389" s="17">
        <f>VLOOKUP("K"&amp;TEXT(K1389,"0"),Punten!$A$1:$D$40,4,FALSE)</f>
        <v>5</v>
      </c>
      <c r="U1389" s="17">
        <f>VLOOKUP("H"&amp;TEXT(L1389,"0"),Punten!$A$1:$D$49,4,FALSE)</f>
        <v>5</v>
      </c>
      <c r="V1389" s="17">
        <f>VLOOKUP("F"&amp;TEXT(M1389,"0"),Punten!$A$1:$D$39,4,FALSE)</f>
        <v>50</v>
      </c>
      <c r="W1389" s="17">
        <f t="shared" si="67"/>
        <v>83</v>
      </c>
      <c r="X1389" s="17" t="str">
        <f t="shared" si="68"/>
        <v>43198B08</v>
      </c>
      <c r="Y1389" s="17" t="e">
        <f>VLOOKUP(A1389,'Klasse omschrijving'!$A$1:$B$44,2,FALSE)</f>
        <v>#N/A</v>
      </c>
    </row>
    <row r="1390" spans="1:25" ht="14.4" x14ac:dyDescent="0.3">
      <c r="A1390" s="3" t="s">
        <v>419</v>
      </c>
      <c r="B1390" s="3">
        <v>46367</v>
      </c>
      <c r="C1390" s="3" t="s">
        <v>978</v>
      </c>
      <c r="D1390" s="3" t="s">
        <v>413</v>
      </c>
      <c r="E1390" s="18">
        <v>40353</v>
      </c>
      <c r="F1390" s="3" t="s">
        <v>86</v>
      </c>
      <c r="G1390" s="3">
        <v>2</v>
      </c>
      <c r="H1390" s="3">
        <v>1</v>
      </c>
      <c r="I1390" s="3">
        <v>2</v>
      </c>
      <c r="J1390" s="3"/>
      <c r="K1390" s="3">
        <v>1</v>
      </c>
      <c r="L1390" s="3">
        <v>1</v>
      </c>
      <c r="M1390" s="3">
        <v>2</v>
      </c>
      <c r="N1390" s="32">
        <v>43198</v>
      </c>
      <c r="O1390" s="16">
        <f t="shared" si="69"/>
        <v>5</v>
      </c>
      <c r="P1390" s="17">
        <f>COUNTIF($X:$X,X1390)</f>
        <v>58</v>
      </c>
      <c r="Q1390" s="17">
        <f>VLOOKUP("M"&amp;TEXT(G1390,"0"),Punten!$A$1:$D$40,4,FALSE)</f>
        <v>7</v>
      </c>
      <c r="R1390" s="17">
        <f>VLOOKUP("M"&amp;TEXT(H1390,"0"),Punten!$A$1:$D$40,4,FALSE)</f>
        <v>8</v>
      </c>
      <c r="S1390" s="17">
        <f>VLOOKUP("M"&amp;TEXT(I1390,"0"),Punten!$A$1:$D$40,4,FALSE)</f>
        <v>7</v>
      </c>
      <c r="T1390" s="17">
        <f>VLOOKUP("K"&amp;TEXT(K1390,"0"),Punten!$A$1:$D$40,4,FALSE)</f>
        <v>5</v>
      </c>
      <c r="U1390" s="17">
        <f>VLOOKUP("H"&amp;TEXT(L1390,"0"),Punten!$A$1:$D$49,4,FALSE)</f>
        <v>5</v>
      </c>
      <c r="V1390" s="17">
        <f>VLOOKUP("F"&amp;TEXT(M1390,"0"),Punten!$A$1:$D$39,4,FALSE)</f>
        <v>30</v>
      </c>
      <c r="W1390" s="17">
        <f t="shared" si="67"/>
        <v>62</v>
      </c>
      <c r="X1390" s="17" t="str">
        <f t="shared" si="68"/>
        <v>43198B08</v>
      </c>
      <c r="Y1390" s="17" t="e">
        <f>VLOOKUP(A1390,'Klasse omschrijving'!$A$1:$B$44,2,FALSE)</f>
        <v>#N/A</v>
      </c>
    </row>
    <row r="1391" spans="1:25" ht="14.4" x14ac:dyDescent="0.3">
      <c r="A1391" s="3" t="s">
        <v>419</v>
      </c>
      <c r="B1391" s="3">
        <v>44128</v>
      </c>
      <c r="C1391" s="3" t="s">
        <v>142</v>
      </c>
      <c r="D1391" s="3" t="s">
        <v>811</v>
      </c>
      <c r="E1391" s="18">
        <v>40195</v>
      </c>
      <c r="F1391" s="3" t="s">
        <v>143</v>
      </c>
      <c r="G1391" s="3">
        <v>1</v>
      </c>
      <c r="H1391" s="3">
        <v>2</v>
      </c>
      <c r="I1391" s="3">
        <v>2</v>
      </c>
      <c r="J1391" s="3"/>
      <c r="K1391" s="3">
        <v>2</v>
      </c>
      <c r="L1391" s="3">
        <v>2</v>
      </c>
      <c r="M1391" s="3">
        <v>3</v>
      </c>
      <c r="N1391" s="32">
        <v>43198</v>
      </c>
      <c r="O1391" s="16">
        <f t="shared" si="69"/>
        <v>5</v>
      </c>
      <c r="P1391" s="17">
        <f>COUNTIF($X:$X,X1391)</f>
        <v>58</v>
      </c>
      <c r="Q1391" s="17">
        <f>VLOOKUP("M"&amp;TEXT(G1391,"0"),Punten!$A$1:$D$40,4,FALSE)</f>
        <v>8</v>
      </c>
      <c r="R1391" s="17">
        <f>VLOOKUP("M"&amp;TEXT(H1391,"0"),Punten!$A$1:$D$40,4,FALSE)</f>
        <v>7</v>
      </c>
      <c r="S1391" s="17">
        <f>VLOOKUP("M"&amp;TEXT(I1391,"0"),Punten!$A$1:$D$40,4,FALSE)</f>
        <v>7</v>
      </c>
      <c r="T1391" s="17">
        <f>VLOOKUP("K"&amp;TEXT(K1391,"0"),Punten!$A$1:$D$40,4,FALSE)</f>
        <v>5</v>
      </c>
      <c r="U1391" s="17">
        <f>VLOOKUP("H"&amp;TEXT(L1391,"0"),Punten!$A$1:$D$49,4,FALSE)</f>
        <v>5</v>
      </c>
      <c r="V1391" s="17">
        <f>VLOOKUP("F"&amp;TEXT(M1391,"0"),Punten!$A$1:$D$39,4,FALSE)</f>
        <v>25</v>
      </c>
      <c r="W1391" s="17">
        <f t="shared" si="67"/>
        <v>57</v>
      </c>
      <c r="X1391" s="17" t="str">
        <f t="shared" si="68"/>
        <v>43198B08</v>
      </c>
      <c r="Y1391" s="17" t="e">
        <f>VLOOKUP(A1391,'Klasse omschrijving'!$A$1:$B$44,2,FALSE)</f>
        <v>#N/A</v>
      </c>
    </row>
    <row r="1392" spans="1:25" ht="14.4" x14ac:dyDescent="0.3">
      <c r="A1392" s="3" t="s">
        <v>419</v>
      </c>
      <c r="B1392" s="3">
        <v>54086</v>
      </c>
      <c r="C1392" s="3" t="s">
        <v>74</v>
      </c>
      <c r="D1392" s="3" t="s">
        <v>418</v>
      </c>
      <c r="E1392" s="18">
        <v>40218</v>
      </c>
      <c r="F1392" s="3" t="s">
        <v>110</v>
      </c>
      <c r="G1392" s="3">
        <v>2</v>
      </c>
      <c r="H1392" s="3">
        <v>1</v>
      </c>
      <c r="I1392" s="3">
        <v>1</v>
      </c>
      <c r="J1392" s="3"/>
      <c r="K1392" s="3">
        <v>2</v>
      </c>
      <c r="L1392" s="3">
        <v>4</v>
      </c>
      <c r="M1392" s="3">
        <v>4</v>
      </c>
      <c r="N1392" s="32">
        <v>43198</v>
      </c>
      <c r="O1392" s="16">
        <f t="shared" si="69"/>
        <v>4</v>
      </c>
      <c r="P1392" s="17">
        <f>COUNTIF($X:$X,X1392)</f>
        <v>58</v>
      </c>
      <c r="Q1392" s="17">
        <f>VLOOKUP("M"&amp;TEXT(G1392,"0"),Punten!$A$1:$D$40,4,FALSE)</f>
        <v>7</v>
      </c>
      <c r="R1392" s="17">
        <f>VLOOKUP("M"&amp;TEXT(H1392,"0"),Punten!$A$1:$D$40,4,FALSE)</f>
        <v>8</v>
      </c>
      <c r="S1392" s="17">
        <f>VLOOKUP("M"&amp;TEXT(I1392,"0"),Punten!$A$1:$D$40,4,FALSE)</f>
        <v>8</v>
      </c>
      <c r="T1392" s="17">
        <f>VLOOKUP("K"&amp;TEXT(K1392,"0"),Punten!$A$1:$D$40,4,FALSE)</f>
        <v>5</v>
      </c>
      <c r="U1392" s="17">
        <f>VLOOKUP("H"&amp;TEXT(L1392,"0"),Punten!$A$1:$D$49,4,FALSE)</f>
        <v>5</v>
      </c>
      <c r="V1392" s="17">
        <f>VLOOKUP("F"&amp;TEXT(M1392,"0"),Punten!$A$1:$D$39,4,FALSE)</f>
        <v>20</v>
      </c>
      <c r="W1392" s="17">
        <f t="shared" si="67"/>
        <v>53</v>
      </c>
      <c r="X1392" s="17" t="str">
        <f t="shared" si="68"/>
        <v>43198B08</v>
      </c>
      <c r="Y1392" s="17" t="e">
        <f>VLOOKUP(A1392,'Klasse omschrijving'!$A$1:$B$44,2,FALSE)</f>
        <v>#N/A</v>
      </c>
    </row>
    <row r="1393" spans="1:25" ht="14.4" x14ac:dyDescent="0.3">
      <c r="A1393" s="3" t="s">
        <v>419</v>
      </c>
      <c r="B1393" s="3">
        <v>42695</v>
      </c>
      <c r="C1393" s="3" t="s">
        <v>145</v>
      </c>
      <c r="D1393" s="3" t="s">
        <v>408</v>
      </c>
      <c r="E1393" s="18">
        <v>40260</v>
      </c>
      <c r="F1393" s="3" t="s">
        <v>132</v>
      </c>
      <c r="G1393" s="3">
        <v>1</v>
      </c>
      <c r="H1393" s="3">
        <v>1</v>
      </c>
      <c r="I1393" s="3">
        <v>5</v>
      </c>
      <c r="J1393" s="3"/>
      <c r="K1393" s="3">
        <v>1</v>
      </c>
      <c r="L1393" s="3">
        <v>3</v>
      </c>
      <c r="M1393" s="3">
        <v>5</v>
      </c>
      <c r="N1393" s="32">
        <v>43198</v>
      </c>
      <c r="O1393" s="16">
        <f t="shared" si="69"/>
        <v>7</v>
      </c>
      <c r="P1393" s="17">
        <f>COUNTIF($X:$X,X1393)</f>
        <v>58</v>
      </c>
      <c r="Q1393" s="17">
        <f>VLOOKUP("M"&amp;TEXT(G1393,"0"),Punten!$A$1:$D$40,4,FALSE)</f>
        <v>8</v>
      </c>
      <c r="R1393" s="17">
        <f>VLOOKUP("M"&amp;TEXT(H1393,"0"),Punten!$A$1:$D$40,4,FALSE)</f>
        <v>8</v>
      </c>
      <c r="S1393" s="17">
        <f>VLOOKUP("M"&amp;TEXT(I1393,"0"),Punten!$A$1:$D$40,4,FALSE)</f>
        <v>4</v>
      </c>
      <c r="T1393" s="17">
        <f>VLOOKUP("K"&amp;TEXT(K1393,"0"),Punten!$A$1:$D$40,4,FALSE)</f>
        <v>5</v>
      </c>
      <c r="U1393" s="17">
        <f>VLOOKUP("H"&amp;TEXT(L1393,"0"),Punten!$A$1:$D$49,4,FALSE)</f>
        <v>5</v>
      </c>
      <c r="V1393" s="17">
        <f>VLOOKUP("F"&amp;TEXT(M1393,"0"),Punten!$A$1:$D$39,4,FALSE)</f>
        <v>17</v>
      </c>
      <c r="W1393" s="17">
        <f t="shared" si="67"/>
        <v>47</v>
      </c>
      <c r="X1393" s="17" t="str">
        <f t="shared" si="68"/>
        <v>43198B08</v>
      </c>
      <c r="Y1393" s="17" t="e">
        <f>VLOOKUP(A1393,'Klasse omschrijving'!$A$1:$B$44,2,FALSE)</f>
        <v>#N/A</v>
      </c>
    </row>
    <row r="1394" spans="1:25" ht="14.4" x14ac:dyDescent="0.3">
      <c r="A1394" s="3" t="s">
        <v>419</v>
      </c>
      <c r="B1394" s="3">
        <v>43746</v>
      </c>
      <c r="C1394" s="3" t="s">
        <v>131</v>
      </c>
      <c r="D1394" s="3" t="s">
        <v>389</v>
      </c>
      <c r="E1394" s="18">
        <v>40269</v>
      </c>
      <c r="F1394" s="3" t="s">
        <v>132</v>
      </c>
      <c r="G1394" s="3">
        <v>3</v>
      </c>
      <c r="H1394" s="3">
        <v>3</v>
      </c>
      <c r="I1394" s="3">
        <v>3</v>
      </c>
      <c r="J1394" s="3"/>
      <c r="K1394" s="3">
        <v>1</v>
      </c>
      <c r="L1394" s="3">
        <v>2</v>
      </c>
      <c r="M1394" s="3">
        <v>6</v>
      </c>
      <c r="N1394" s="32">
        <v>43198</v>
      </c>
      <c r="O1394" s="16">
        <f t="shared" si="69"/>
        <v>9</v>
      </c>
      <c r="P1394" s="17">
        <f>COUNTIF($X:$X,X1394)</f>
        <v>58</v>
      </c>
      <c r="Q1394" s="17">
        <f>VLOOKUP("M"&amp;TEXT(G1394,"0"),Punten!$A$1:$D$40,4,FALSE)</f>
        <v>6</v>
      </c>
      <c r="R1394" s="17">
        <f>VLOOKUP("M"&amp;TEXT(H1394,"0"),Punten!$A$1:$D$40,4,FALSE)</f>
        <v>6</v>
      </c>
      <c r="S1394" s="17">
        <f>VLOOKUP("M"&amp;TEXT(I1394,"0"),Punten!$A$1:$D$40,4,FALSE)</f>
        <v>6</v>
      </c>
      <c r="T1394" s="17">
        <f>VLOOKUP("K"&amp;TEXT(K1394,"0"),Punten!$A$1:$D$40,4,FALSE)</f>
        <v>5</v>
      </c>
      <c r="U1394" s="17">
        <f>VLOOKUP("H"&amp;TEXT(L1394,"0"),Punten!$A$1:$D$49,4,FALSE)</f>
        <v>5</v>
      </c>
      <c r="V1394" s="17">
        <f>VLOOKUP("F"&amp;TEXT(M1394,"0"),Punten!$A$1:$D$39,4,FALSE)</f>
        <v>15</v>
      </c>
      <c r="W1394" s="17">
        <f t="shared" si="67"/>
        <v>43</v>
      </c>
      <c r="X1394" s="17" t="str">
        <f t="shared" si="68"/>
        <v>43198B08</v>
      </c>
      <c r="Y1394" s="17" t="e">
        <f>VLOOKUP(A1394,'Klasse omschrijving'!$A$1:$B$44,2,FALSE)</f>
        <v>#N/A</v>
      </c>
    </row>
    <row r="1395" spans="1:25" ht="14.4" x14ac:dyDescent="0.3">
      <c r="A1395" s="3" t="s">
        <v>419</v>
      </c>
      <c r="B1395" s="3">
        <v>44110</v>
      </c>
      <c r="C1395" s="3" t="s">
        <v>141</v>
      </c>
      <c r="D1395" s="3" t="s">
        <v>414</v>
      </c>
      <c r="E1395" s="18">
        <v>40184</v>
      </c>
      <c r="F1395" s="3" t="s">
        <v>111</v>
      </c>
      <c r="G1395" s="3">
        <v>1</v>
      </c>
      <c r="H1395" s="3">
        <v>1</v>
      </c>
      <c r="I1395" s="3">
        <v>2</v>
      </c>
      <c r="J1395" s="3"/>
      <c r="K1395" s="3">
        <v>3</v>
      </c>
      <c r="L1395" s="3">
        <v>4</v>
      </c>
      <c r="M1395" s="3">
        <v>7</v>
      </c>
      <c r="N1395" s="32">
        <v>43198</v>
      </c>
      <c r="O1395" s="16">
        <f t="shared" si="69"/>
        <v>4</v>
      </c>
      <c r="P1395" s="17">
        <f>COUNTIF($X:$X,X1395)</f>
        <v>58</v>
      </c>
      <c r="Q1395" s="17">
        <f>VLOOKUP("M"&amp;TEXT(G1395,"0"),Punten!$A$1:$D$40,4,FALSE)</f>
        <v>8</v>
      </c>
      <c r="R1395" s="17">
        <f>VLOOKUP("M"&amp;TEXT(H1395,"0"),Punten!$A$1:$D$40,4,FALSE)</f>
        <v>8</v>
      </c>
      <c r="S1395" s="17">
        <f>VLOOKUP("M"&amp;TEXT(I1395,"0"),Punten!$A$1:$D$40,4,FALSE)</f>
        <v>7</v>
      </c>
      <c r="T1395" s="17">
        <f>VLOOKUP("K"&amp;TEXT(K1395,"0"),Punten!$A$1:$D$40,4,FALSE)</f>
        <v>5</v>
      </c>
      <c r="U1395" s="17">
        <f>VLOOKUP("H"&amp;TEXT(L1395,"0"),Punten!$A$1:$D$49,4,FALSE)</f>
        <v>5</v>
      </c>
      <c r="V1395" s="17">
        <f>VLOOKUP("F"&amp;TEXT(M1395,"0"),Punten!$A$1:$D$39,4,FALSE)</f>
        <v>13</v>
      </c>
      <c r="W1395" s="17">
        <f t="shared" si="67"/>
        <v>46</v>
      </c>
      <c r="X1395" s="17" t="str">
        <f t="shared" si="68"/>
        <v>43198B08</v>
      </c>
      <c r="Y1395" s="17" t="e">
        <f>VLOOKUP(A1395,'Klasse omschrijving'!$A$1:$B$44,2,FALSE)</f>
        <v>#N/A</v>
      </c>
    </row>
    <row r="1396" spans="1:25" ht="14.4" x14ac:dyDescent="0.3">
      <c r="A1396" s="3" t="s">
        <v>419</v>
      </c>
      <c r="B1396" s="3">
        <v>51830</v>
      </c>
      <c r="C1396" s="3" t="s">
        <v>134</v>
      </c>
      <c r="D1396" s="3" t="s">
        <v>415</v>
      </c>
      <c r="E1396" s="18">
        <v>40261</v>
      </c>
      <c r="F1396" s="3" t="s">
        <v>111</v>
      </c>
      <c r="G1396" s="3">
        <v>4</v>
      </c>
      <c r="H1396" s="3">
        <v>4</v>
      </c>
      <c r="I1396" s="3">
        <v>4</v>
      </c>
      <c r="J1396" s="3"/>
      <c r="K1396" s="3">
        <v>4</v>
      </c>
      <c r="L1396" s="3">
        <v>3</v>
      </c>
      <c r="M1396" s="3">
        <v>8</v>
      </c>
      <c r="N1396" s="32">
        <v>43198</v>
      </c>
      <c r="O1396" s="16">
        <f t="shared" si="69"/>
        <v>12</v>
      </c>
      <c r="P1396" s="17">
        <f>COUNTIF($X:$X,X1396)</f>
        <v>58</v>
      </c>
      <c r="Q1396" s="17">
        <f>VLOOKUP("M"&amp;TEXT(G1396,"0"),Punten!$A$1:$D$40,4,FALSE)</f>
        <v>5</v>
      </c>
      <c r="R1396" s="17">
        <f>VLOOKUP("M"&amp;TEXT(H1396,"0"),Punten!$A$1:$D$40,4,FALSE)</f>
        <v>5</v>
      </c>
      <c r="S1396" s="17">
        <f>VLOOKUP("M"&amp;TEXT(I1396,"0"),Punten!$A$1:$D$40,4,FALSE)</f>
        <v>5</v>
      </c>
      <c r="T1396" s="17">
        <f>VLOOKUP("K"&amp;TEXT(K1396,"0"),Punten!$A$1:$D$40,4,FALSE)</f>
        <v>5</v>
      </c>
      <c r="U1396" s="17">
        <f>VLOOKUP("H"&amp;TEXT(L1396,"0"),Punten!$A$1:$D$49,4,FALSE)</f>
        <v>5</v>
      </c>
      <c r="V1396" s="17">
        <f>VLOOKUP("F"&amp;TEXT(M1396,"0"),Punten!$A$1:$D$39,4,FALSE)</f>
        <v>11</v>
      </c>
      <c r="W1396" s="17">
        <f t="shared" si="67"/>
        <v>36</v>
      </c>
      <c r="X1396" s="17" t="str">
        <f t="shared" si="68"/>
        <v>43198B08</v>
      </c>
      <c r="Y1396" s="17" t="e">
        <f>VLOOKUP(A1396,'Klasse omschrijving'!$A$1:$B$44,2,FALSE)</f>
        <v>#N/A</v>
      </c>
    </row>
    <row r="1397" spans="1:25" ht="14.4" x14ac:dyDescent="0.3">
      <c r="A1397" s="3" t="s">
        <v>419</v>
      </c>
      <c r="B1397" s="3">
        <v>51522</v>
      </c>
      <c r="C1397" s="3" t="s">
        <v>139</v>
      </c>
      <c r="D1397" s="3" t="s">
        <v>416</v>
      </c>
      <c r="E1397" s="18">
        <v>40400</v>
      </c>
      <c r="F1397" s="3" t="s">
        <v>110</v>
      </c>
      <c r="G1397" s="3">
        <v>2</v>
      </c>
      <c r="H1397" s="3">
        <v>1</v>
      </c>
      <c r="I1397" s="3">
        <v>1</v>
      </c>
      <c r="J1397" s="3"/>
      <c r="K1397" s="3">
        <v>1</v>
      </c>
      <c r="L1397" s="3">
        <v>5</v>
      </c>
      <c r="M1397" s="3"/>
      <c r="N1397" s="32">
        <v>43198</v>
      </c>
      <c r="O1397" s="16">
        <f t="shared" si="69"/>
        <v>4</v>
      </c>
      <c r="P1397" s="17">
        <f>COUNTIF($X:$X,X1397)</f>
        <v>58</v>
      </c>
      <c r="Q1397" s="17">
        <f>VLOOKUP("M"&amp;TEXT(G1397,"0"),Punten!$A$1:$D$40,4,FALSE)</f>
        <v>7</v>
      </c>
      <c r="R1397" s="17">
        <f>VLOOKUP("M"&amp;TEXT(H1397,"0"),Punten!$A$1:$D$40,4,FALSE)</f>
        <v>8</v>
      </c>
      <c r="S1397" s="17">
        <f>VLOOKUP("M"&amp;TEXT(I1397,"0"),Punten!$A$1:$D$40,4,FALSE)</f>
        <v>8</v>
      </c>
      <c r="T1397" s="17">
        <f>VLOOKUP("K"&amp;TEXT(K1397,"0"),Punten!$A$1:$D$40,4,FALSE)</f>
        <v>5</v>
      </c>
      <c r="U1397" s="17">
        <f>VLOOKUP("H"&amp;TEXT(L1397,"0"),Punten!$A$1:$D$49,4,FALSE)</f>
        <v>4</v>
      </c>
      <c r="V1397" s="17">
        <f>VLOOKUP("F"&amp;TEXT(M1397,"0"),Punten!$A$1:$D$39,4,FALSE)</f>
        <v>0</v>
      </c>
      <c r="W1397" s="17">
        <f t="shared" si="67"/>
        <v>32</v>
      </c>
      <c r="X1397" s="17" t="str">
        <f t="shared" si="68"/>
        <v>43198B08</v>
      </c>
      <c r="Y1397" s="17" t="e">
        <f>VLOOKUP(A1397,'Klasse omschrijving'!$A$1:$B$44,2,FALSE)</f>
        <v>#N/A</v>
      </c>
    </row>
    <row r="1398" spans="1:25" ht="14.4" x14ac:dyDescent="0.3">
      <c r="A1398" s="3" t="s">
        <v>419</v>
      </c>
      <c r="B1398" s="3">
        <v>48536</v>
      </c>
      <c r="C1398" s="3" t="s">
        <v>135</v>
      </c>
      <c r="D1398" s="3" t="s">
        <v>405</v>
      </c>
      <c r="E1398" s="18">
        <v>40334</v>
      </c>
      <c r="F1398" s="3" t="s">
        <v>136</v>
      </c>
      <c r="G1398" s="3">
        <v>5</v>
      </c>
      <c r="H1398" s="3">
        <v>4</v>
      </c>
      <c r="I1398" s="3">
        <v>4</v>
      </c>
      <c r="J1398" s="3"/>
      <c r="K1398" s="3">
        <v>2</v>
      </c>
      <c r="L1398" s="3">
        <v>5</v>
      </c>
      <c r="M1398" s="3"/>
      <c r="N1398" s="32">
        <v>43198</v>
      </c>
      <c r="O1398" s="16">
        <f t="shared" si="69"/>
        <v>13</v>
      </c>
      <c r="P1398" s="17">
        <f>COUNTIF($X:$X,X1398)</f>
        <v>58</v>
      </c>
      <c r="Q1398" s="17">
        <f>VLOOKUP("M"&amp;TEXT(G1398,"0"),Punten!$A$1:$D$40,4,FALSE)</f>
        <v>4</v>
      </c>
      <c r="R1398" s="17">
        <f>VLOOKUP("M"&amp;TEXT(H1398,"0"),Punten!$A$1:$D$40,4,FALSE)</f>
        <v>5</v>
      </c>
      <c r="S1398" s="17">
        <f>VLOOKUP("M"&amp;TEXT(I1398,"0"),Punten!$A$1:$D$40,4,FALSE)</f>
        <v>5</v>
      </c>
      <c r="T1398" s="17">
        <f>VLOOKUP("K"&amp;TEXT(K1398,"0"),Punten!$A$1:$D$40,4,FALSE)</f>
        <v>5</v>
      </c>
      <c r="U1398" s="17">
        <f>VLOOKUP("H"&amp;TEXT(L1398,"0"),Punten!$A$1:$D$49,4,FALSE)</f>
        <v>4</v>
      </c>
      <c r="V1398" s="17">
        <f>VLOOKUP("F"&amp;TEXT(M1398,"0"),Punten!$A$1:$D$39,4,FALSE)</f>
        <v>0</v>
      </c>
      <c r="W1398" s="17">
        <f t="shared" si="67"/>
        <v>23</v>
      </c>
      <c r="X1398" s="17" t="str">
        <f t="shared" si="68"/>
        <v>43198B08</v>
      </c>
      <c r="Y1398" s="17" t="e">
        <f>VLOOKUP(A1398,'Klasse omschrijving'!$A$1:$B$44,2,FALSE)</f>
        <v>#N/A</v>
      </c>
    </row>
    <row r="1399" spans="1:25" ht="14.4" x14ac:dyDescent="0.3">
      <c r="A1399" s="3" t="s">
        <v>419</v>
      </c>
      <c r="B1399" s="3">
        <v>45288</v>
      </c>
      <c r="C1399" s="3" t="s">
        <v>100</v>
      </c>
      <c r="D1399" s="3" t="s">
        <v>396</v>
      </c>
      <c r="E1399" s="18">
        <v>40409</v>
      </c>
      <c r="F1399" s="3" t="s">
        <v>94</v>
      </c>
      <c r="G1399" s="3">
        <v>1</v>
      </c>
      <c r="H1399" s="3">
        <v>1</v>
      </c>
      <c r="I1399" s="3">
        <v>1</v>
      </c>
      <c r="J1399" s="3"/>
      <c r="K1399" s="3">
        <v>2</v>
      </c>
      <c r="L1399" s="3">
        <v>6</v>
      </c>
      <c r="M1399" s="3"/>
      <c r="N1399" s="32">
        <v>43198</v>
      </c>
      <c r="O1399" s="16">
        <f t="shared" si="69"/>
        <v>3</v>
      </c>
      <c r="P1399" s="17">
        <f>COUNTIF($X:$X,X1399)</f>
        <v>58</v>
      </c>
      <c r="Q1399" s="17">
        <f>VLOOKUP("M"&amp;TEXT(G1399,"0"),Punten!$A$1:$D$40,4,FALSE)</f>
        <v>8</v>
      </c>
      <c r="R1399" s="17">
        <f>VLOOKUP("M"&amp;TEXT(H1399,"0"),Punten!$A$1:$D$40,4,FALSE)</f>
        <v>8</v>
      </c>
      <c r="S1399" s="17">
        <f>VLOOKUP("M"&amp;TEXT(I1399,"0"),Punten!$A$1:$D$40,4,FALSE)</f>
        <v>8</v>
      </c>
      <c r="T1399" s="17">
        <f>VLOOKUP("K"&amp;TEXT(K1399,"0"),Punten!$A$1:$D$40,4,FALSE)</f>
        <v>5</v>
      </c>
      <c r="U1399" s="17">
        <f>VLOOKUP("H"&amp;TEXT(L1399,"0"),Punten!$A$1:$D$49,4,FALSE)</f>
        <v>3</v>
      </c>
      <c r="V1399" s="17">
        <f>VLOOKUP("F"&amp;TEXT(M1399,"0"),Punten!$A$1:$D$39,4,FALSE)</f>
        <v>0</v>
      </c>
      <c r="W1399" s="17">
        <f t="shared" si="67"/>
        <v>32</v>
      </c>
      <c r="X1399" s="17" t="str">
        <f t="shared" si="68"/>
        <v>43198B08</v>
      </c>
      <c r="Y1399" s="17" t="e">
        <f>VLOOKUP(A1399,'Klasse omschrijving'!$A$1:$B$44,2,FALSE)</f>
        <v>#N/A</v>
      </c>
    </row>
    <row r="1400" spans="1:25" ht="14.4" x14ac:dyDescent="0.3">
      <c r="A1400" s="3" t="s">
        <v>419</v>
      </c>
      <c r="B1400" s="3">
        <v>46364</v>
      </c>
      <c r="C1400" s="3" t="s">
        <v>425</v>
      </c>
      <c r="D1400" s="3" t="s">
        <v>983</v>
      </c>
      <c r="E1400" s="18">
        <v>40192</v>
      </c>
      <c r="F1400" s="3" t="s">
        <v>86</v>
      </c>
      <c r="G1400" s="3">
        <v>1</v>
      </c>
      <c r="H1400" s="3">
        <v>1</v>
      </c>
      <c r="I1400" s="3">
        <v>1</v>
      </c>
      <c r="J1400" s="3"/>
      <c r="K1400" s="3">
        <v>3</v>
      </c>
      <c r="L1400" s="3">
        <v>6</v>
      </c>
      <c r="M1400" s="3"/>
      <c r="N1400" s="32">
        <v>43198</v>
      </c>
      <c r="O1400" s="16">
        <f t="shared" si="69"/>
        <v>3</v>
      </c>
      <c r="P1400" s="17">
        <f>COUNTIF($X:$X,X1400)</f>
        <v>58</v>
      </c>
      <c r="Q1400" s="17">
        <f>VLOOKUP("M"&amp;TEXT(G1400,"0"),Punten!$A$1:$D$40,4,FALSE)</f>
        <v>8</v>
      </c>
      <c r="R1400" s="17">
        <f>VLOOKUP("M"&amp;TEXT(H1400,"0"),Punten!$A$1:$D$40,4,FALSE)</f>
        <v>8</v>
      </c>
      <c r="S1400" s="17">
        <f>VLOOKUP("M"&amp;TEXT(I1400,"0"),Punten!$A$1:$D$40,4,FALSE)</f>
        <v>8</v>
      </c>
      <c r="T1400" s="17">
        <f>VLOOKUP("K"&amp;TEXT(K1400,"0"),Punten!$A$1:$D$40,4,FALSE)</f>
        <v>5</v>
      </c>
      <c r="U1400" s="17">
        <f>VLOOKUP("H"&amp;TEXT(L1400,"0"),Punten!$A$1:$D$49,4,FALSE)</f>
        <v>3</v>
      </c>
      <c r="V1400" s="17">
        <f>VLOOKUP("F"&amp;TEXT(M1400,"0"),Punten!$A$1:$D$39,4,FALSE)</f>
        <v>0</v>
      </c>
      <c r="W1400" s="17">
        <f t="shared" si="67"/>
        <v>32</v>
      </c>
      <c r="X1400" s="17" t="str">
        <f t="shared" si="68"/>
        <v>43198B08</v>
      </c>
      <c r="Y1400" s="17" t="e">
        <f>VLOOKUP(A1400,'Klasse omschrijving'!$A$1:$B$44,2,FALSE)</f>
        <v>#N/A</v>
      </c>
    </row>
    <row r="1401" spans="1:25" ht="14.4" x14ac:dyDescent="0.3">
      <c r="A1401" s="3" t="s">
        <v>419</v>
      </c>
      <c r="B1401" s="3">
        <v>49559</v>
      </c>
      <c r="C1401" s="3" t="s">
        <v>109</v>
      </c>
      <c r="D1401" s="3" t="s">
        <v>808</v>
      </c>
      <c r="E1401" s="18">
        <v>40326</v>
      </c>
      <c r="F1401" s="3" t="s">
        <v>110</v>
      </c>
      <c r="G1401" s="3">
        <v>1</v>
      </c>
      <c r="H1401" s="3">
        <v>2</v>
      </c>
      <c r="I1401" s="3">
        <v>1</v>
      </c>
      <c r="J1401" s="3"/>
      <c r="K1401" s="3">
        <v>3</v>
      </c>
      <c r="L1401" s="3">
        <v>7</v>
      </c>
      <c r="M1401" s="3"/>
      <c r="N1401" s="32">
        <v>43198</v>
      </c>
      <c r="O1401" s="16">
        <f t="shared" si="69"/>
        <v>4</v>
      </c>
      <c r="P1401" s="17">
        <f>COUNTIF($X:$X,X1401)</f>
        <v>58</v>
      </c>
      <c r="Q1401" s="17">
        <f>VLOOKUP("M"&amp;TEXT(G1401,"0"),Punten!$A$1:$D$40,4,FALSE)</f>
        <v>8</v>
      </c>
      <c r="R1401" s="17">
        <f>VLOOKUP("M"&amp;TEXT(H1401,"0"),Punten!$A$1:$D$40,4,FALSE)</f>
        <v>7</v>
      </c>
      <c r="S1401" s="17">
        <f>VLOOKUP("M"&amp;TEXT(I1401,"0"),Punten!$A$1:$D$40,4,FALSE)</f>
        <v>8</v>
      </c>
      <c r="T1401" s="17">
        <f>VLOOKUP("K"&amp;TEXT(K1401,"0"),Punten!$A$1:$D$40,4,FALSE)</f>
        <v>5</v>
      </c>
      <c r="U1401" s="17">
        <f>VLOOKUP("H"&amp;TEXT(L1401,"0"),Punten!$A$1:$D$49,4,FALSE)</f>
        <v>2</v>
      </c>
      <c r="V1401" s="17">
        <f>VLOOKUP("F"&amp;TEXT(M1401,"0"),Punten!$A$1:$D$39,4,FALSE)</f>
        <v>0</v>
      </c>
      <c r="W1401" s="17">
        <f t="shared" si="67"/>
        <v>30</v>
      </c>
      <c r="X1401" s="17" t="str">
        <f t="shared" si="68"/>
        <v>43198B08</v>
      </c>
      <c r="Y1401" s="17" t="e">
        <f>VLOOKUP(A1401,'Klasse omschrijving'!$A$1:$B$44,2,FALSE)</f>
        <v>#N/A</v>
      </c>
    </row>
    <row r="1402" spans="1:25" ht="14.4" x14ac:dyDescent="0.3">
      <c r="A1402" s="3" t="s">
        <v>419</v>
      </c>
      <c r="B1402" s="3">
        <v>45316</v>
      </c>
      <c r="C1402" s="3" t="s">
        <v>137</v>
      </c>
      <c r="D1402" s="3" t="s">
        <v>409</v>
      </c>
      <c r="E1402" s="18">
        <v>40431</v>
      </c>
      <c r="F1402" s="3" t="s">
        <v>136</v>
      </c>
      <c r="G1402" s="3">
        <v>1</v>
      </c>
      <c r="H1402" s="3">
        <v>3</v>
      </c>
      <c r="I1402" s="3">
        <v>7</v>
      </c>
      <c r="J1402" s="3"/>
      <c r="K1402" s="3">
        <v>4</v>
      </c>
      <c r="L1402" s="3">
        <v>7</v>
      </c>
      <c r="M1402" s="3"/>
      <c r="N1402" s="32">
        <v>43198</v>
      </c>
      <c r="O1402" s="16">
        <f t="shared" si="69"/>
        <v>11</v>
      </c>
      <c r="P1402" s="17">
        <f>COUNTIF($X:$X,X1402)</f>
        <v>58</v>
      </c>
      <c r="Q1402" s="17">
        <f>VLOOKUP("M"&amp;TEXT(G1402,"0"),Punten!$A$1:$D$40,4,FALSE)</f>
        <v>8</v>
      </c>
      <c r="R1402" s="17">
        <f>VLOOKUP("M"&amp;TEXT(H1402,"0"),Punten!$A$1:$D$40,4,FALSE)</f>
        <v>6</v>
      </c>
      <c r="S1402" s="17">
        <f>VLOOKUP("M"&amp;TEXT(I1402,"0"),Punten!$A$1:$D$40,4,FALSE)</f>
        <v>2</v>
      </c>
      <c r="T1402" s="17">
        <f>VLOOKUP("K"&amp;TEXT(K1402,"0"),Punten!$A$1:$D$40,4,FALSE)</f>
        <v>5</v>
      </c>
      <c r="U1402" s="17">
        <f>VLOOKUP("H"&amp;TEXT(L1402,"0"),Punten!$A$1:$D$49,4,FALSE)</f>
        <v>2</v>
      </c>
      <c r="V1402" s="17">
        <f>VLOOKUP("F"&amp;TEXT(M1402,"0"),Punten!$A$1:$D$39,4,FALSE)</f>
        <v>0</v>
      </c>
      <c r="W1402" s="17">
        <f t="shared" si="67"/>
        <v>23</v>
      </c>
      <c r="X1402" s="17" t="str">
        <f t="shared" si="68"/>
        <v>43198B08</v>
      </c>
      <c r="Y1402" s="17" t="e">
        <f>VLOOKUP(A1402,'Klasse omschrijving'!$A$1:$B$44,2,FALSE)</f>
        <v>#N/A</v>
      </c>
    </row>
    <row r="1403" spans="1:25" ht="14.4" x14ac:dyDescent="0.3">
      <c r="A1403" s="3" t="s">
        <v>419</v>
      </c>
      <c r="B1403" s="3">
        <v>47773</v>
      </c>
      <c r="C1403" s="3" t="s">
        <v>146</v>
      </c>
      <c r="D1403" s="3" t="s">
        <v>1222</v>
      </c>
      <c r="E1403" s="18">
        <v>40183</v>
      </c>
      <c r="F1403" s="3" t="s">
        <v>111</v>
      </c>
      <c r="G1403" s="3">
        <v>3</v>
      </c>
      <c r="H1403" s="3">
        <v>2</v>
      </c>
      <c r="I1403" s="3">
        <v>2</v>
      </c>
      <c r="J1403" s="3"/>
      <c r="K1403" s="3">
        <v>4</v>
      </c>
      <c r="L1403" s="3">
        <v>8</v>
      </c>
      <c r="M1403" s="3"/>
      <c r="N1403" s="32">
        <v>43198</v>
      </c>
      <c r="O1403" s="16">
        <f t="shared" si="69"/>
        <v>7</v>
      </c>
      <c r="P1403" s="17">
        <f>COUNTIF($X:$X,X1403)</f>
        <v>58</v>
      </c>
      <c r="Q1403" s="17">
        <f>VLOOKUP("M"&amp;TEXT(G1403,"0"),Punten!$A$1:$D$40,4,FALSE)</f>
        <v>6</v>
      </c>
      <c r="R1403" s="17">
        <f>VLOOKUP("M"&amp;TEXT(H1403,"0"),Punten!$A$1:$D$40,4,FALSE)</f>
        <v>7</v>
      </c>
      <c r="S1403" s="17">
        <f>VLOOKUP("M"&amp;TEXT(I1403,"0"),Punten!$A$1:$D$40,4,FALSE)</f>
        <v>7</v>
      </c>
      <c r="T1403" s="17">
        <f>VLOOKUP("K"&amp;TEXT(K1403,"0"),Punten!$A$1:$D$40,4,FALSE)</f>
        <v>5</v>
      </c>
      <c r="U1403" s="17">
        <f>VLOOKUP("H"&amp;TEXT(L1403,"0"),Punten!$A$1:$D$49,4,FALSE)</f>
        <v>1</v>
      </c>
      <c r="V1403" s="17">
        <f>VLOOKUP("F"&amp;TEXT(M1403,"0"),Punten!$A$1:$D$39,4,FALSE)</f>
        <v>0</v>
      </c>
      <c r="W1403" s="17">
        <f t="shared" si="67"/>
        <v>26</v>
      </c>
      <c r="X1403" s="17" t="str">
        <f t="shared" si="68"/>
        <v>43198B08</v>
      </c>
      <c r="Y1403" s="17" t="e">
        <f>VLOOKUP(A1403,'Klasse omschrijving'!$A$1:$B$44,2,FALSE)</f>
        <v>#N/A</v>
      </c>
    </row>
    <row r="1404" spans="1:25" ht="14.4" x14ac:dyDescent="0.3">
      <c r="A1404" s="3" t="s">
        <v>419</v>
      </c>
      <c r="B1404" s="3">
        <v>47775</v>
      </c>
      <c r="C1404" s="3" t="s">
        <v>126</v>
      </c>
      <c r="D1404" s="3" t="s">
        <v>810</v>
      </c>
      <c r="E1404" s="18">
        <v>40498</v>
      </c>
      <c r="F1404" s="3" t="s">
        <v>111</v>
      </c>
      <c r="G1404" s="3">
        <v>4</v>
      </c>
      <c r="H1404" s="3">
        <v>3</v>
      </c>
      <c r="I1404" s="3">
        <v>3</v>
      </c>
      <c r="J1404" s="3"/>
      <c r="K1404" s="3">
        <v>4</v>
      </c>
      <c r="L1404" s="3">
        <v>8</v>
      </c>
      <c r="M1404" s="3"/>
      <c r="N1404" s="32">
        <v>43198</v>
      </c>
      <c r="O1404" s="16">
        <f t="shared" si="69"/>
        <v>10</v>
      </c>
      <c r="P1404" s="17">
        <f>COUNTIF($X:$X,X1404)</f>
        <v>58</v>
      </c>
      <c r="Q1404" s="17">
        <f>VLOOKUP("M"&amp;TEXT(G1404,"0"),Punten!$A$1:$D$40,4,FALSE)</f>
        <v>5</v>
      </c>
      <c r="R1404" s="17">
        <f>VLOOKUP("M"&amp;TEXT(H1404,"0"),Punten!$A$1:$D$40,4,FALSE)</f>
        <v>6</v>
      </c>
      <c r="S1404" s="17">
        <f>VLOOKUP("M"&amp;TEXT(I1404,"0"),Punten!$A$1:$D$40,4,FALSE)</f>
        <v>6</v>
      </c>
      <c r="T1404" s="17">
        <f>VLOOKUP("K"&amp;TEXT(K1404,"0"),Punten!$A$1:$D$40,4,FALSE)</f>
        <v>5</v>
      </c>
      <c r="U1404" s="17">
        <f>VLOOKUP("H"&amp;TEXT(L1404,"0"),Punten!$A$1:$D$49,4,FALSE)</f>
        <v>1</v>
      </c>
      <c r="V1404" s="17">
        <f>VLOOKUP("F"&amp;TEXT(M1404,"0"),Punten!$A$1:$D$39,4,FALSE)</f>
        <v>0</v>
      </c>
      <c r="W1404" s="17">
        <f t="shared" si="67"/>
        <v>23</v>
      </c>
      <c r="X1404" s="17" t="str">
        <f t="shared" si="68"/>
        <v>43198B08</v>
      </c>
      <c r="Y1404" s="17" t="e">
        <f>VLOOKUP(A1404,'Klasse omschrijving'!$A$1:$B$44,2,FALSE)</f>
        <v>#N/A</v>
      </c>
    </row>
    <row r="1405" spans="1:25" ht="14.4" x14ac:dyDescent="0.3">
      <c r="A1405" s="3" t="s">
        <v>419</v>
      </c>
      <c r="B1405" s="3">
        <v>49413</v>
      </c>
      <c r="C1405" s="3" t="s">
        <v>162</v>
      </c>
      <c r="D1405" s="3" t="s">
        <v>979</v>
      </c>
      <c r="E1405" s="18">
        <v>40363</v>
      </c>
      <c r="F1405" s="3" t="s">
        <v>110</v>
      </c>
      <c r="G1405" s="3">
        <v>2</v>
      </c>
      <c r="H1405" s="3">
        <v>5</v>
      </c>
      <c r="I1405" s="3">
        <v>1</v>
      </c>
      <c r="J1405" s="3"/>
      <c r="K1405" s="3">
        <v>5</v>
      </c>
      <c r="L1405" s="3"/>
      <c r="M1405" s="3"/>
      <c r="N1405" s="32">
        <v>43198</v>
      </c>
      <c r="O1405" s="16">
        <f t="shared" si="69"/>
        <v>8</v>
      </c>
      <c r="P1405" s="17">
        <f>COUNTIF($X:$X,X1405)</f>
        <v>58</v>
      </c>
      <c r="Q1405" s="17">
        <f>VLOOKUP("M"&amp;TEXT(G1405,"0"),Punten!$A$1:$D$40,4,FALSE)</f>
        <v>7</v>
      </c>
      <c r="R1405" s="17">
        <f>VLOOKUP("M"&amp;TEXT(H1405,"0"),Punten!$A$1:$D$40,4,FALSE)</f>
        <v>4</v>
      </c>
      <c r="S1405" s="17">
        <f>VLOOKUP("M"&amp;TEXT(I1405,"0"),Punten!$A$1:$D$40,4,FALSE)</f>
        <v>8</v>
      </c>
      <c r="T1405" s="17">
        <f>VLOOKUP("K"&amp;TEXT(K1405,"0"),Punten!$A$1:$D$40,4,FALSE)</f>
        <v>4</v>
      </c>
      <c r="U1405" s="17">
        <f>VLOOKUP("H"&amp;TEXT(L1405,"0"),Punten!$A$1:$D$49,4,FALSE)</f>
        <v>0</v>
      </c>
      <c r="V1405" s="17">
        <f>VLOOKUP("F"&amp;TEXT(M1405,"0"),Punten!$A$1:$D$39,4,FALSE)</f>
        <v>0</v>
      </c>
      <c r="W1405" s="17">
        <f t="shared" si="67"/>
        <v>23</v>
      </c>
      <c r="X1405" s="17" t="str">
        <f t="shared" si="68"/>
        <v>43198B08</v>
      </c>
      <c r="Y1405" s="17" t="e">
        <f>VLOOKUP(A1405,'Klasse omschrijving'!$A$1:$B$44,2,FALSE)</f>
        <v>#N/A</v>
      </c>
    </row>
    <row r="1406" spans="1:25" ht="14.4" x14ac:dyDescent="0.3">
      <c r="A1406" s="3" t="s">
        <v>419</v>
      </c>
      <c r="B1406" s="3">
        <v>53300</v>
      </c>
      <c r="C1406" s="3" t="s">
        <v>140</v>
      </c>
      <c r="D1406" s="3" t="s">
        <v>400</v>
      </c>
      <c r="E1406" s="18">
        <v>40338</v>
      </c>
      <c r="F1406" s="3" t="s">
        <v>111</v>
      </c>
      <c r="G1406" s="3">
        <v>2</v>
      </c>
      <c r="H1406" s="3">
        <v>1</v>
      </c>
      <c r="I1406" s="3">
        <v>2</v>
      </c>
      <c r="J1406" s="3"/>
      <c r="K1406" s="3">
        <v>5</v>
      </c>
      <c r="L1406" s="3"/>
      <c r="M1406" s="3"/>
      <c r="N1406" s="32">
        <v>43198</v>
      </c>
      <c r="O1406" s="16">
        <f t="shared" si="69"/>
        <v>5</v>
      </c>
      <c r="P1406" s="17">
        <f>COUNTIF($X:$X,X1406)</f>
        <v>58</v>
      </c>
      <c r="Q1406" s="17">
        <f>VLOOKUP("M"&amp;TEXT(G1406,"0"),Punten!$A$1:$D$40,4,FALSE)</f>
        <v>7</v>
      </c>
      <c r="R1406" s="17">
        <f>VLOOKUP("M"&amp;TEXT(H1406,"0"),Punten!$A$1:$D$40,4,FALSE)</f>
        <v>8</v>
      </c>
      <c r="S1406" s="17">
        <f>VLOOKUP("M"&amp;TEXT(I1406,"0"),Punten!$A$1:$D$40,4,FALSE)</f>
        <v>7</v>
      </c>
      <c r="T1406" s="17">
        <f>VLOOKUP("K"&amp;TEXT(K1406,"0"),Punten!$A$1:$D$40,4,FALSE)</f>
        <v>4</v>
      </c>
      <c r="U1406" s="17">
        <f>VLOOKUP("H"&amp;TEXT(L1406,"0"),Punten!$A$1:$D$49,4,FALSE)</f>
        <v>0</v>
      </c>
      <c r="V1406" s="17">
        <f>VLOOKUP("F"&amp;TEXT(M1406,"0"),Punten!$A$1:$D$39,4,FALSE)</f>
        <v>0</v>
      </c>
      <c r="W1406" s="17">
        <f t="shared" si="67"/>
        <v>26</v>
      </c>
      <c r="X1406" s="17" t="str">
        <f t="shared" si="68"/>
        <v>43198B08</v>
      </c>
      <c r="Y1406" s="17" t="e">
        <f>VLOOKUP(A1406,'Klasse omschrijving'!$A$1:$B$44,2,FALSE)</f>
        <v>#N/A</v>
      </c>
    </row>
    <row r="1407" spans="1:25" ht="14.4" x14ac:dyDescent="0.3">
      <c r="A1407" s="3" t="s">
        <v>419</v>
      </c>
      <c r="B1407" s="3">
        <v>53303</v>
      </c>
      <c r="C1407" s="3" t="s">
        <v>90</v>
      </c>
      <c r="D1407" s="3" t="s">
        <v>417</v>
      </c>
      <c r="E1407" s="18">
        <v>40404</v>
      </c>
      <c r="F1407" s="3" t="s">
        <v>111</v>
      </c>
      <c r="G1407" s="3">
        <v>4</v>
      </c>
      <c r="H1407" s="3">
        <v>3</v>
      </c>
      <c r="I1407" s="3">
        <v>2</v>
      </c>
      <c r="J1407" s="3"/>
      <c r="K1407" s="3">
        <v>5</v>
      </c>
      <c r="L1407" s="3"/>
      <c r="M1407" s="3"/>
      <c r="N1407" s="32">
        <v>43198</v>
      </c>
      <c r="O1407" s="16">
        <f t="shared" si="69"/>
        <v>9</v>
      </c>
      <c r="P1407" s="17">
        <f>COUNTIF($X:$X,X1407)</f>
        <v>58</v>
      </c>
      <c r="Q1407" s="17">
        <f>VLOOKUP("M"&amp;TEXT(G1407,"0"),Punten!$A$1:$D$40,4,FALSE)</f>
        <v>5</v>
      </c>
      <c r="R1407" s="17">
        <f>VLOOKUP("M"&amp;TEXT(H1407,"0"),Punten!$A$1:$D$40,4,FALSE)</f>
        <v>6</v>
      </c>
      <c r="S1407" s="17">
        <f>VLOOKUP("M"&amp;TEXT(I1407,"0"),Punten!$A$1:$D$40,4,FALSE)</f>
        <v>7</v>
      </c>
      <c r="T1407" s="17">
        <f>VLOOKUP("K"&amp;TEXT(K1407,"0"),Punten!$A$1:$D$40,4,FALSE)</f>
        <v>4</v>
      </c>
      <c r="U1407" s="17">
        <f>VLOOKUP("H"&amp;TEXT(L1407,"0"),Punten!$A$1:$D$49,4,FALSE)</f>
        <v>0</v>
      </c>
      <c r="V1407" s="17">
        <f>VLOOKUP("F"&amp;TEXT(M1407,"0"),Punten!$A$1:$D$39,4,FALSE)</f>
        <v>0</v>
      </c>
      <c r="W1407" s="17">
        <f t="shared" si="67"/>
        <v>22</v>
      </c>
      <c r="X1407" s="17" t="str">
        <f t="shared" si="68"/>
        <v>43198B08</v>
      </c>
      <c r="Y1407" s="17" t="e">
        <f>VLOOKUP(A1407,'Klasse omschrijving'!$A$1:$B$44,2,FALSE)</f>
        <v>#N/A</v>
      </c>
    </row>
    <row r="1408" spans="1:25" ht="14.4" x14ac:dyDescent="0.3">
      <c r="A1408" s="3" t="s">
        <v>419</v>
      </c>
      <c r="B1408" s="3">
        <v>49560</v>
      </c>
      <c r="C1408" s="3" t="s">
        <v>884</v>
      </c>
      <c r="D1408" s="3" t="s">
        <v>1223</v>
      </c>
      <c r="E1408" s="18">
        <v>40343</v>
      </c>
      <c r="F1408" s="3" t="s">
        <v>110</v>
      </c>
      <c r="G1408" s="3">
        <v>2</v>
      </c>
      <c r="H1408" s="3">
        <v>2</v>
      </c>
      <c r="I1408" s="3">
        <v>3</v>
      </c>
      <c r="J1408" s="3"/>
      <c r="K1408" s="3">
        <v>5</v>
      </c>
      <c r="L1408" s="3"/>
      <c r="M1408" s="3"/>
      <c r="N1408" s="32">
        <v>43198</v>
      </c>
      <c r="O1408" s="16">
        <f t="shared" si="69"/>
        <v>7</v>
      </c>
      <c r="P1408" s="17">
        <f>COUNTIF($X:$X,X1408)</f>
        <v>58</v>
      </c>
      <c r="Q1408" s="17">
        <f>VLOOKUP("M"&amp;TEXT(G1408,"0"),Punten!$A$1:$D$40,4,FALSE)</f>
        <v>7</v>
      </c>
      <c r="R1408" s="17">
        <f>VLOOKUP("M"&amp;TEXT(H1408,"0"),Punten!$A$1:$D$40,4,FALSE)</f>
        <v>7</v>
      </c>
      <c r="S1408" s="17">
        <f>VLOOKUP("M"&amp;TEXT(I1408,"0"),Punten!$A$1:$D$40,4,FALSE)</f>
        <v>6</v>
      </c>
      <c r="T1408" s="17">
        <f>VLOOKUP("K"&amp;TEXT(K1408,"0"),Punten!$A$1:$D$40,4,FALSE)</f>
        <v>4</v>
      </c>
      <c r="U1408" s="17">
        <f>VLOOKUP("H"&amp;TEXT(L1408,"0"),Punten!$A$1:$D$49,4,FALSE)</f>
        <v>0</v>
      </c>
      <c r="V1408" s="17">
        <f>VLOOKUP("F"&amp;TEXT(M1408,"0"),Punten!$A$1:$D$39,4,FALSE)</f>
        <v>0</v>
      </c>
      <c r="W1408" s="17">
        <f t="shared" si="67"/>
        <v>24</v>
      </c>
      <c r="X1408" s="17" t="str">
        <f t="shared" si="68"/>
        <v>43198B08</v>
      </c>
      <c r="Y1408" s="17" t="e">
        <f>VLOOKUP(A1408,'Klasse omschrijving'!$A$1:$B$44,2,FALSE)</f>
        <v>#N/A</v>
      </c>
    </row>
    <row r="1409" spans="1:25" ht="14.4" x14ac:dyDescent="0.3">
      <c r="A1409" s="3" t="s">
        <v>419</v>
      </c>
      <c r="B1409" s="3">
        <v>1792</v>
      </c>
      <c r="C1409" s="3" t="s">
        <v>65</v>
      </c>
      <c r="D1409" s="3" t="s">
        <v>632</v>
      </c>
      <c r="E1409" s="18">
        <v>40333</v>
      </c>
      <c r="F1409" s="3" t="s">
        <v>424</v>
      </c>
      <c r="G1409" s="3">
        <v>3</v>
      </c>
      <c r="H1409" s="3">
        <v>2</v>
      </c>
      <c r="I1409" s="3">
        <v>1</v>
      </c>
      <c r="J1409" s="3"/>
      <c r="K1409" s="3">
        <v>6</v>
      </c>
      <c r="L1409" s="3"/>
      <c r="M1409" s="3"/>
      <c r="N1409" s="32">
        <v>43198</v>
      </c>
      <c r="O1409" s="16">
        <f t="shared" si="69"/>
        <v>6</v>
      </c>
      <c r="P1409" s="17">
        <f>COUNTIF($X:$X,X1409)</f>
        <v>58</v>
      </c>
      <c r="Q1409" s="17">
        <f>VLOOKUP("M"&amp;TEXT(G1409,"0"),Punten!$A$1:$D$40,4,FALSE)</f>
        <v>6</v>
      </c>
      <c r="R1409" s="17">
        <f>VLOOKUP("M"&amp;TEXT(H1409,"0"),Punten!$A$1:$D$40,4,FALSE)</f>
        <v>7</v>
      </c>
      <c r="S1409" s="17">
        <f>VLOOKUP("M"&amp;TEXT(I1409,"0"),Punten!$A$1:$D$40,4,FALSE)</f>
        <v>8</v>
      </c>
      <c r="T1409" s="17">
        <f>VLOOKUP("K"&amp;TEXT(K1409,"0"),Punten!$A$1:$D$40,4,FALSE)</f>
        <v>3</v>
      </c>
      <c r="U1409" s="17">
        <f>VLOOKUP("H"&amp;TEXT(L1409,"0"),Punten!$A$1:$D$49,4,FALSE)</f>
        <v>0</v>
      </c>
      <c r="V1409" s="17">
        <f>VLOOKUP("F"&amp;TEXT(M1409,"0"),Punten!$A$1:$D$39,4,FALSE)</f>
        <v>0</v>
      </c>
      <c r="W1409" s="17">
        <f t="shared" si="67"/>
        <v>24</v>
      </c>
      <c r="X1409" s="17" t="str">
        <f t="shared" si="68"/>
        <v>43198B08</v>
      </c>
      <c r="Y1409" s="17" t="e">
        <f>VLOOKUP(A1409,'Klasse omschrijving'!$A$1:$B$44,2,FALSE)</f>
        <v>#N/A</v>
      </c>
    </row>
    <row r="1410" spans="1:25" ht="14.4" x14ac:dyDescent="0.3">
      <c r="A1410" s="3" t="s">
        <v>419</v>
      </c>
      <c r="B1410" s="3">
        <v>47406</v>
      </c>
      <c r="C1410" s="3" t="s">
        <v>122</v>
      </c>
      <c r="D1410" s="3" t="s">
        <v>383</v>
      </c>
      <c r="E1410" s="18">
        <v>40349</v>
      </c>
      <c r="F1410" s="3" t="s">
        <v>89</v>
      </c>
      <c r="G1410" s="3">
        <v>3</v>
      </c>
      <c r="H1410" s="3">
        <v>3</v>
      </c>
      <c r="I1410" s="3">
        <v>3</v>
      </c>
      <c r="J1410" s="3"/>
      <c r="K1410" s="3">
        <v>6</v>
      </c>
      <c r="L1410" s="3"/>
      <c r="M1410" s="3"/>
      <c r="N1410" s="32">
        <v>43198</v>
      </c>
      <c r="O1410" s="16">
        <f t="shared" si="69"/>
        <v>9</v>
      </c>
      <c r="P1410" s="17">
        <f>COUNTIF($X:$X,X1410)</f>
        <v>58</v>
      </c>
      <c r="Q1410" s="17">
        <f>VLOOKUP("M"&amp;TEXT(G1410,"0"),Punten!$A$1:$D$40,4,FALSE)</f>
        <v>6</v>
      </c>
      <c r="R1410" s="17">
        <f>VLOOKUP("M"&amp;TEXT(H1410,"0"),Punten!$A$1:$D$40,4,FALSE)</f>
        <v>6</v>
      </c>
      <c r="S1410" s="17">
        <f>VLOOKUP("M"&amp;TEXT(I1410,"0"),Punten!$A$1:$D$40,4,FALSE)</f>
        <v>6</v>
      </c>
      <c r="T1410" s="17">
        <f>VLOOKUP("K"&amp;TEXT(K1410,"0"),Punten!$A$1:$D$40,4,FALSE)</f>
        <v>3</v>
      </c>
      <c r="U1410" s="17">
        <f>VLOOKUP("H"&amp;TEXT(L1410,"0"),Punten!$A$1:$D$49,4,FALSE)</f>
        <v>0</v>
      </c>
      <c r="V1410" s="17">
        <f>VLOOKUP("F"&amp;TEXT(M1410,"0"),Punten!$A$1:$D$39,4,FALSE)</f>
        <v>0</v>
      </c>
      <c r="W1410" s="17">
        <f t="shared" si="67"/>
        <v>21</v>
      </c>
      <c r="X1410" s="17" t="str">
        <f t="shared" si="68"/>
        <v>43198B08</v>
      </c>
      <c r="Y1410" s="17" t="e">
        <f>VLOOKUP(A1410,'Klasse omschrijving'!$A$1:$B$44,2,FALSE)</f>
        <v>#N/A</v>
      </c>
    </row>
    <row r="1411" spans="1:25" ht="14.4" x14ac:dyDescent="0.3">
      <c r="A1411" s="3" t="s">
        <v>419</v>
      </c>
      <c r="B1411" s="3">
        <v>44392</v>
      </c>
      <c r="C1411" s="3" t="s">
        <v>127</v>
      </c>
      <c r="D1411" s="3" t="s">
        <v>398</v>
      </c>
      <c r="E1411" s="18">
        <v>40391</v>
      </c>
      <c r="F1411" s="3" t="s">
        <v>89</v>
      </c>
      <c r="G1411" s="3">
        <v>4</v>
      </c>
      <c r="H1411" s="3">
        <v>4</v>
      </c>
      <c r="I1411" s="3">
        <v>3</v>
      </c>
      <c r="J1411" s="3"/>
      <c r="K1411" s="3">
        <v>6</v>
      </c>
      <c r="L1411" s="3"/>
      <c r="M1411" s="3"/>
      <c r="N1411" s="32">
        <v>43198</v>
      </c>
      <c r="O1411" s="16">
        <f t="shared" si="69"/>
        <v>11</v>
      </c>
      <c r="P1411" s="17">
        <f>COUNTIF($X:$X,X1411)</f>
        <v>58</v>
      </c>
      <c r="Q1411" s="17">
        <f>VLOOKUP("M"&amp;TEXT(G1411,"0"),Punten!$A$1:$D$40,4,FALSE)</f>
        <v>5</v>
      </c>
      <c r="R1411" s="17">
        <f>VLOOKUP("M"&amp;TEXT(H1411,"0"),Punten!$A$1:$D$40,4,FALSE)</f>
        <v>5</v>
      </c>
      <c r="S1411" s="17">
        <f>VLOOKUP("M"&amp;TEXT(I1411,"0"),Punten!$A$1:$D$40,4,FALSE)</f>
        <v>6</v>
      </c>
      <c r="T1411" s="17">
        <f>VLOOKUP("K"&amp;TEXT(K1411,"0"),Punten!$A$1:$D$40,4,FALSE)</f>
        <v>3</v>
      </c>
      <c r="U1411" s="17">
        <f>VLOOKUP("H"&amp;TEXT(L1411,"0"),Punten!$A$1:$D$49,4,FALSE)</f>
        <v>0</v>
      </c>
      <c r="V1411" s="17">
        <f>VLOOKUP("F"&amp;TEXT(M1411,"0"),Punten!$A$1:$D$39,4,FALSE)</f>
        <v>0</v>
      </c>
      <c r="W1411" s="17">
        <f t="shared" ref="W1411:W1474" si="70">SUM(Q1411:V1411)</f>
        <v>19</v>
      </c>
      <c r="X1411" s="17" t="str">
        <f t="shared" ref="X1411:X1474" si="71">N1411&amp;A1411</f>
        <v>43198B08</v>
      </c>
      <c r="Y1411" s="17" t="e">
        <f>VLOOKUP(A1411,'Klasse omschrijving'!$A$1:$B$44,2,FALSE)</f>
        <v>#N/A</v>
      </c>
    </row>
    <row r="1412" spans="1:25" ht="14.4" x14ac:dyDescent="0.3">
      <c r="A1412" s="3" t="s">
        <v>419</v>
      </c>
      <c r="B1412" s="3">
        <v>42405</v>
      </c>
      <c r="C1412" s="3" t="s">
        <v>114</v>
      </c>
      <c r="D1412" s="3" t="s">
        <v>402</v>
      </c>
      <c r="E1412" s="18">
        <v>40432</v>
      </c>
      <c r="F1412" s="3" t="s">
        <v>71</v>
      </c>
      <c r="G1412" s="3">
        <v>4</v>
      </c>
      <c r="H1412" s="3">
        <v>4</v>
      </c>
      <c r="I1412" s="3">
        <v>4</v>
      </c>
      <c r="J1412" s="3"/>
      <c r="K1412" s="3">
        <v>6</v>
      </c>
      <c r="L1412" s="3"/>
      <c r="M1412" s="3"/>
      <c r="N1412" s="32">
        <v>43198</v>
      </c>
      <c r="O1412" s="16">
        <f t="shared" si="69"/>
        <v>12</v>
      </c>
      <c r="P1412" s="17">
        <f>COUNTIF($X:$X,X1412)</f>
        <v>58</v>
      </c>
      <c r="Q1412" s="17">
        <f>VLOOKUP("M"&amp;TEXT(G1412,"0"),Punten!$A$1:$D$40,4,FALSE)</f>
        <v>5</v>
      </c>
      <c r="R1412" s="17">
        <f>VLOOKUP("M"&amp;TEXT(H1412,"0"),Punten!$A$1:$D$40,4,FALSE)</f>
        <v>5</v>
      </c>
      <c r="S1412" s="17">
        <f>VLOOKUP("M"&amp;TEXT(I1412,"0"),Punten!$A$1:$D$40,4,FALSE)</f>
        <v>5</v>
      </c>
      <c r="T1412" s="17">
        <f>VLOOKUP("K"&amp;TEXT(K1412,"0"),Punten!$A$1:$D$40,4,FALSE)</f>
        <v>3</v>
      </c>
      <c r="U1412" s="17">
        <f>VLOOKUP("H"&amp;TEXT(L1412,"0"),Punten!$A$1:$D$49,4,FALSE)</f>
        <v>0</v>
      </c>
      <c r="V1412" s="17">
        <f>VLOOKUP("F"&amp;TEXT(M1412,"0"),Punten!$A$1:$D$39,4,FALSE)</f>
        <v>0</v>
      </c>
      <c r="W1412" s="17">
        <f t="shared" si="70"/>
        <v>18</v>
      </c>
      <c r="X1412" s="17" t="str">
        <f t="shared" si="71"/>
        <v>43198B08</v>
      </c>
      <c r="Y1412" s="17" t="e">
        <f>VLOOKUP(A1412,'Klasse omschrijving'!$A$1:$B$44,2,FALSE)</f>
        <v>#N/A</v>
      </c>
    </row>
    <row r="1413" spans="1:25" ht="14.4" x14ac:dyDescent="0.3">
      <c r="A1413" s="3" t="s">
        <v>419</v>
      </c>
      <c r="B1413" s="3">
        <v>1917</v>
      </c>
      <c r="C1413" s="3" t="s">
        <v>108</v>
      </c>
      <c r="D1413" s="3" t="s">
        <v>388</v>
      </c>
      <c r="E1413" s="18">
        <v>40344</v>
      </c>
      <c r="F1413" s="3" t="s">
        <v>78</v>
      </c>
      <c r="G1413" s="3">
        <v>3</v>
      </c>
      <c r="H1413" s="3">
        <v>3</v>
      </c>
      <c r="I1413" s="3">
        <v>3</v>
      </c>
      <c r="J1413" s="3"/>
      <c r="K1413" s="3">
        <v>7</v>
      </c>
      <c r="L1413" s="3"/>
      <c r="M1413" s="3"/>
      <c r="N1413" s="32">
        <v>43198</v>
      </c>
      <c r="O1413" s="16">
        <f t="shared" si="69"/>
        <v>9</v>
      </c>
      <c r="P1413" s="17">
        <f>COUNTIF($X:$X,X1413)</f>
        <v>58</v>
      </c>
      <c r="Q1413" s="17">
        <f>VLOOKUP("M"&amp;TEXT(G1413,"0"),Punten!$A$1:$D$40,4,FALSE)</f>
        <v>6</v>
      </c>
      <c r="R1413" s="17">
        <f>VLOOKUP("M"&amp;TEXT(H1413,"0"),Punten!$A$1:$D$40,4,FALSE)</f>
        <v>6</v>
      </c>
      <c r="S1413" s="17">
        <f>VLOOKUP("M"&amp;TEXT(I1413,"0"),Punten!$A$1:$D$40,4,FALSE)</f>
        <v>6</v>
      </c>
      <c r="T1413" s="17">
        <f>VLOOKUP("K"&amp;TEXT(K1413,"0"),Punten!$A$1:$D$40,4,FALSE)</f>
        <v>2</v>
      </c>
      <c r="U1413" s="17">
        <f>VLOOKUP("H"&amp;TEXT(L1413,"0"),Punten!$A$1:$D$49,4,FALSE)</f>
        <v>0</v>
      </c>
      <c r="V1413" s="17">
        <f>VLOOKUP("F"&amp;TEXT(M1413,"0"),Punten!$A$1:$D$39,4,FALSE)</f>
        <v>0</v>
      </c>
      <c r="W1413" s="17">
        <f t="shared" si="70"/>
        <v>20</v>
      </c>
      <c r="X1413" s="17" t="str">
        <f t="shared" si="71"/>
        <v>43198B08</v>
      </c>
      <c r="Y1413" s="17" t="e">
        <f>VLOOKUP(A1413,'Klasse omschrijving'!$A$1:$B$44,2,FALSE)</f>
        <v>#N/A</v>
      </c>
    </row>
    <row r="1414" spans="1:25" ht="14.4" x14ac:dyDescent="0.3">
      <c r="A1414" s="3" t="s">
        <v>419</v>
      </c>
      <c r="B1414" s="3">
        <v>43117</v>
      </c>
      <c r="C1414" s="3" t="s">
        <v>125</v>
      </c>
      <c r="D1414" s="3" t="s">
        <v>638</v>
      </c>
      <c r="E1414" s="18">
        <v>40529</v>
      </c>
      <c r="F1414" s="3" t="s">
        <v>75</v>
      </c>
      <c r="G1414" s="3">
        <v>5</v>
      </c>
      <c r="H1414" s="3">
        <v>5</v>
      </c>
      <c r="I1414" s="3">
        <v>3</v>
      </c>
      <c r="J1414" s="3"/>
      <c r="K1414" s="3">
        <v>7</v>
      </c>
      <c r="L1414" s="3"/>
      <c r="M1414" s="3"/>
      <c r="N1414" s="32">
        <v>43198</v>
      </c>
      <c r="O1414" s="16">
        <f t="shared" si="69"/>
        <v>13</v>
      </c>
      <c r="P1414" s="17">
        <f>COUNTIF($X:$X,X1414)</f>
        <v>58</v>
      </c>
      <c r="Q1414" s="17">
        <f>VLOOKUP("M"&amp;TEXT(G1414,"0"),Punten!$A$1:$D$40,4,FALSE)</f>
        <v>4</v>
      </c>
      <c r="R1414" s="17">
        <f>VLOOKUP("M"&amp;TEXT(H1414,"0"),Punten!$A$1:$D$40,4,FALSE)</f>
        <v>4</v>
      </c>
      <c r="S1414" s="17">
        <f>VLOOKUP("M"&amp;TEXT(I1414,"0"),Punten!$A$1:$D$40,4,FALSE)</f>
        <v>6</v>
      </c>
      <c r="T1414" s="17">
        <f>VLOOKUP("K"&amp;TEXT(K1414,"0"),Punten!$A$1:$D$40,4,FALSE)</f>
        <v>2</v>
      </c>
      <c r="U1414" s="17">
        <f>VLOOKUP("H"&amp;TEXT(L1414,"0"),Punten!$A$1:$D$49,4,FALSE)</f>
        <v>0</v>
      </c>
      <c r="V1414" s="17">
        <f>VLOOKUP("F"&amp;TEXT(M1414,"0"),Punten!$A$1:$D$39,4,FALSE)</f>
        <v>0</v>
      </c>
      <c r="W1414" s="17">
        <f t="shared" si="70"/>
        <v>16</v>
      </c>
      <c r="X1414" s="17" t="str">
        <f t="shared" si="71"/>
        <v>43198B08</v>
      </c>
      <c r="Y1414" s="17" t="e">
        <f>VLOOKUP(A1414,'Klasse omschrijving'!$A$1:$B$44,2,FALSE)</f>
        <v>#N/A</v>
      </c>
    </row>
    <row r="1415" spans="1:25" ht="14.4" x14ac:dyDescent="0.3">
      <c r="A1415" s="3" t="s">
        <v>419</v>
      </c>
      <c r="B1415" s="3">
        <v>46373</v>
      </c>
      <c r="C1415" s="3" t="s">
        <v>95</v>
      </c>
      <c r="D1415" s="3" t="s">
        <v>404</v>
      </c>
      <c r="E1415" s="18">
        <v>40404</v>
      </c>
      <c r="F1415" s="3" t="s">
        <v>86</v>
      </c>
      <c r="G1415" s="3">
        <v>6</v>
      </c>
      <c r="H1415" s="3">
        <v>2</v>
      </c>
      <c r="I1415" s="3">
        <v>4</v>
      </c>
      <c r="J1415" s="3"/>
      <c r="K1415" s="3">
        <v>7</v>
      </c>
      <c r="L1415" s="3"/>
      <c r="M1415" s="3"/>
      <c r="N1415" s="32">
        <v>43198</v>
      </c>
      <c r="O1415" s="16">
        <f t="shared" si="69"/>
        <v>12</v>
      </c>
      <c r="P1415" s="17">
        <f>COUNTIF($X:$X,X1415)</f>
        <v>58</v>
      </c>
      <c r="Q1415" s="17">
        <f>VLOOKUP("M"&amp;TEXT(G1415,"0"),Punten!$A$1:$D$40,4,FALSE)</f>
        <v>3</v>
      </c>
      <c r="R1415" s="17">
        <f>VLOOKUP("M"&amp;TEXT(H1415,"0"),Punten!$A$1:$D$40,4,FALSE)</f>
        <v>7</v>
      </c>
      <c r="S1415" s="17">
        <f>VLOOKUP("M"&amp;TEXT(I1415,"0"),Punten!$A$1:$D$40,4,FALSE)</f>
        <v>5</v>
      </c>
      <c r="T1415" s="17">
        <f>VLOOKUP("K"&amp;TEXT(K1415,"0"),Punten!$A$1:$D$40,4,FALSE)</f>
        <v>2</v>
      </c>
      <c r="U1415" s="17">
        <f>VLOOKUP("H"&amp;TEXT(L1415,"0"),Punten!$A$1:$D$49,4,FALSE)</f>
        <v>0</v>
      </c>
      <c r="V1415" s="17">
        <f>VLOOKUP("F"&amp;TEXT(M1415,"0"),Punten!$A$1:$D$39,4,FALSE)</f>
        <v>0</v>
      </c>
      <c r="W1415" s="17">
        <f t="shared" si="70"/>
        <v>17</v>
      </c>
      <c r="X1415" s="17" t="str">
        <f t="shared" si="71"/>
        <v>43198B08</v>
      </c>
      <c r="Y1415" s="17" t="e">
        <f>VLOOKUP(A1415,'Klasse omschrijving'!$A$1:$B$44,2,FALSE)</f>
        <v>#N/A</v>
      </c>
    </row>
    <row r="1416" spans="1:25" ht="14.4" x14ac:dyDescent="0.3">
      <c r="A1416" s="3" t="s">
        <v>419</v>
      </c>
      <c r="B1416" s="3">
        <v>42022</v>
      </c>
      <c r="C1416" s="3" t="s">
        <v>98</v>
      </c>
      <c r="D1416" s="3" t="s">
        <v>809</v>
      </c>
      <c r="E1416" s="18">
        <v>40337</v>
      </c>
      <c r="F1416" s="3" t="s">
        <v>66</v>
      </c>
      <c r="G1416" s="3">
        <v>3</v>
      </c>
      <c r="H1416" s="3">
        <v>4</v>
      </c>
      <c r="I1416" s="3">
        <v>4</v>
      </c>
      <c r="J1416" s="3"/>
      <c r="K1416" s="3">
        <v>7</v>
      </c>
      <c r="L1416" s="3"/>
      <c r="M1416" s="3"/>
      <c r="N1416" s="32">
        <v>43198</v>
      </c>
      <c r="O1416" s="16">
        <f t="shared" si="69"/>
        <v>11</v>
      </c>
      <c r="P1416" s="17">
        <f>COUNTIF($X:$X,X1416)</f>
        <v>58</v>
      </c>
      <c r="Q1416" s="17">
        <f>VLOOKUP("M"&amp;TEXT(G1416,"0"),Punten!$A$1:$D$40,4,FALSE)</f>
        <v>6</v>
      </c>
      <c r="R1416" s="17">
        <f>VLOOKUP("M"&amp;TEXT(H1416,"0"),Punten!$A$1:$D$40,4,FALSE)</f>
        <v>5</v>
      </c>
      <c r="S1416" s="17">
        <f>VLOOKUP("M"&amp;TEXT(I1416,"0"),Punten!$A$1:$D$40,4,FALSE)</f>
        <v>5</v>
      </c>
      <c r="T1416" s="17">
        <f>VLOOKUP("K"&amp;TEXT(K1416,"0"),Punten!$A$1:$D$40,4,FALSE)</f>
        <v>2</v>
      </c>
      <c r="U1416" s="17">
        <f>VLOOKUP("H"&amp;TEXT(L1416,"0"),Punten!$A$1:$D$49,4,FALSE)</f>
        <v>0</v>
      </c>
      <c r="V1416" s="17">
        <f>VLOOKUP("F"&amp;TEXT(M1416,"0"),Punten!$A$1:$D$39,4,FALSE)</f>
        <v>0</v>
      </c>
      <c r="W1416" s="17">
        <f t="shared" si="70"/>
        <v>18</v>
      </c>
      <c r="X1416" s="17" t="str">
        <f t="shared" si="71"/>
        <v>43198B08</v>
      </c>
      <c r="Y1416" s="17" t="e">
        <f>VLOOKUP(A1416,'Klasse omschrijving'!$A$1:$B$44,2,FALSE)</f>
        <v>#N/A</v>
      </c>
    </row>
    <row r="1417" spans="1:25" ht="14.4" x14ac:dyDescent="0.3">
      <c r="A1417" s="3" t="s">
        <v>419</v>
      </c>
      <c r="B1417" s="3">
        <v>44178</v>
      </c>
      <c r="C1417" s="3" t="s">
        <v>107</v>
      </c>
      <c r="D1417" s="3" t="s">
        <v>385</v>
      </c>
      <c r="E1417" s="18">
        <v>40358</v>
      </c>
      <c r="F1417" s="3" t="s">
        <v>106</v>
      </c>
      <c r="G1417" s="3">
        <v>2</v>
      </c>
      <c r="H1417" s="3">
        <v>2</v>
      </c>
      <c r="I1417" s="3">
        <v>2</v>
      </c>
      <c r="J1417" s="3"/>
      <c r="K1417" s="3">
        <v>8</v>
      </c>
      <c r="L1417" s="3"/>
      <c r="M1417" s="3"/>
      <c r="N1417" s="32">
        <v>43198</v>
      </c>
      <c r="O1417" s="16">
        <f t="shared" si="69"/>
        <v>6</v>
      </c>
      <c r="P1417" s="17">
        <f>COUNTIF($X:$X,X1417)</f>
        <v>58</v>
      </c>
      <c r="Q1417" s="17">
        <f>VLOOKUP("M"&amp;TEXT(G1417,"0"),Punten!$A$1:$D$40,4,FALSE)</f>
        <v>7</v>
      </c>
      <c r="R1417" s="17">
        <f>VLOOKUP("M"&amp;TEXT(H1417,"0"),Punten!$A$1:$D$40,4,FALSE)</f>
        <v>7</v>
      </c>
      <c r="S1417" s="17">
        <f>VLOOKUP("M"&amp;TEXT(I1417,"0"),Punten!$A$1:$D$40,4,FALSE)</f>
        <v>7</v>
      </c>
      <c r="T1417" s="17">
        <f>VLOOKUP("K"&amp;TEXT(K1417,"0"),Punten!$A$1:$D$40,4,FALSE)</f>
        <v>1</v>
      </c>
      <c r="U1417" s="17">
        <f>VLOOKUP("H"&amp;TEXT(L1417,"0"),Punten!$A$1:$D$49,4,FALSE)</f>
        <v>0</v>
      </c>
      <c r="V1417" s="17">
        <f>VLOOKUP("F"&amp;TEXT(M1417,"0"),Punten!$A$1:$D$39,4,FALSE)</f>
        <v>0</v>
      </c>
      <c r="W1417" s="17">
        <f t="shared" si="70"/>
        <v>22</v>
      </c>
      <c r="X1417" s="17" t="str">
        <f t="shared" si="71"/>
        <v>43198B08</v>
      </c>
      <c r="Y1417" s="17" t="e">
        <f>VLOOKUP(A1417,'Klasse omschrijving'!$A$1:$B$44,2,FALSE)</f>
        <v>#N/A</v>
      </c>
    </row>
    <row r="1418" spans="1:25" ht="14.4" x14ac:dyDescent="0.3">
      <c r="A1418" s="3" t="s">
        <v>419</v>
      </c>
      <c r="B1418" s="3">
        <v>44174</v>
      </c>
      <c r="C1418" s="3" t="s">
        <v>635</v>
      </c>
      <c r="D1418" s="3" t="s">
        <v>636</v>
      </c>
      <c r="E1418" s="18">
        <v>40189</v>
      </c>
      <c r="F1418" s="3" t="s">
        <v>106</v>
      </c>
      <c r="G1418" s="3">
        <v>5</v>
      </c>
      <c r="H1418" s="3">
        <v>6</v>
      </c>
      <c r="I1418" s="3">
        <v>2</v>
      </c>
      <c r="J1418" s="3"/>
      <c r="K1418" s="3">
        <v>8</v>
      </c>
      <c r="L1418" s="3"/>
      <c r="M1418" s="3"/>
      <c r="N1418" s="32">
        <v>43198</v>
      </c>
      <c r="O1418" s="16">
        <f t="shared" si="69"/>
        <v>13</v>
      </c>
      <c r="P1418" s="17">
        <f>COUNTIF($X:$X,X1418)</f>
        <v>58</v>
      </c>
      <c r="Q1418" s="17">
        <f>VLOOKUP("M"&amp;TEXT(G1418,"0"),Punten!$A$1:$D$40,4,FALSE)</f>
        <v>4</v>
      </c>
      <c r="R1418" s="17">
        <f>VLOOKUP("M"&amp;TEXT(H1418,"0"),Punten!$A$1:$D$40,4,FALSE)</f>
        <v>3</v>
      </c>
      <c r="S1418" s="17">
        <f>VLOOKUP("M"&amp;TEXT(I1418,"0"),Punten!$A$1:$D$40,4,FALSE)</f>
        <v>7</v>
      </c>
      <c r="T1418" s="17">
        <f>VLOOKUP("K"&amp;TEXT(K1418,"0"),Punten!$A$1:$D$40,4,FALSE)</f>
        <v>1</v>
      </c>
      <c r="U1418" s="17">
        <f>VLOOKUP("H"&amp;TEXT(L1418,"0"),Punten!$A$1:$D$49,4,FALSE)</f>
        <v>0</v>
      </c>
      <c r="V1418" s="17">
        <f>VLOOKUP("F"&amp;TEXT(M1418,"0"),Punten!$A$1:$D$39,4,FALSE)</f>
        <v>0</v>
      </c>
      <c r="W1418" s="17">
        <f t="shared" si="70"/>
        <v>15</v>
      </c>
      <c r="X1418" s="17" t="str">
        <f t="shared" si="71"/>
        <v>43198B08</v>
      </c>
      <c r="Y1418" s="17" t="e">
        <f>VLOOKUP(A1418,'Klasse omschrijving'!$A$1:$B$44,2,FALSE)</f>
        <v>#N/A</v>
      </c>
    </row>
    <row r="1419" spans="1:25" ht="14.4" x14ac:dyDescent="0.3">
      <c r="A1419" s="3" t="s">
        <v>419</v>
      </c>
      <c r="B1419" s="3">
        <v>48177</v>
      </c>
      <c r="C1419" s="3" t="s">
        <v>128</v>
      </c>
      <c r="D1419" s="3" t="s">
        <v>403</v>
      </c>
      <c r="E1419" s="18">
        <v>40185</v>
      </c>
      <c r="F1419" s="3" t="s">
        <v>66</v>
      </c>
      <c r="G1419" s="3">
        <v>3</v>
      </c>
      <c r="H1419" s="3">
        <v>3</v>
      </c>
      <c r="I1419" s="3">
        <v>3</v>
      </c>
      <c r="J1419" s="3"/>
      <c r="K1419" s="3">
        <v>8</v>
      </c>
      <c r="L1419" s="3"/>
      <c r="M1419" s="3"/>
      <c r="N1419" s="32">
        <v>43198</v>
      </c>
      <c r="O1419" s="16">
        <f t="shared" si="69"/>
        <v>9</v>
      </c>
      <c r="P1419" s="17">
        <f>COUNTIF($X:$X,X1419)</f>
        <v>58</v>
      </c>
      <c r="Q1419" s="17">
        <f>VLOOKUP("M"&amp;TEXT(G1419,"0"),Punten!$A$1:$D$40,4,FALSE)</f>
        <v>6</v>
      </c>
      <c r="R1419" s="17">
        <f>VLOOKUP("M"&amp;TEXT(H1419,"0"),Punten!$A$1:$D$40,4,FALSE)</f>
        <v>6</v>
      </c>
      <c r="S1419" s="17">
        <f>VLOOKUP("M"&amp;TEXT(I1419,"0"),Punten!$A$1:$D$40,4,FALSE)</f>
        <v>6</v>
      </c>
      <c r="T1419" s="17">
        <f>VLOOKUP("K"&amp;TEXT(K1419,"0"),Punten!$A$1:$D$40,4,FALSE)</f>
        <v>1</v>
      </c>
      <c r="U1419" s="17">
        <f>VLOOKUP("H"&amp;TEXT(L1419,"0"),Punten!$A$1:$D$49,4,FALSE)</f>
        <v>0</v>
      </c>
      <c r="V1419" s="17">
        <f>VLOOKUP("F"&amp;TEXT(M1419,"0"),Punten!$A$1:$D$39,4,FALSE)</f>
        <v>0</v>
      </c>
      <c r="W1419" s="17">
        <f t="shared" si="70"/>
        <v>19</v>
      </c>
      <c r="X1419" s="17" t="str">
        <f t="shared" si="71"/>
        <v>43198B08</v>
      </c>
      <c r="Y1419" s="17" t="e">
        <f>VLOOKUP(A1419,'Klasse omschrijving'!$A$1:$B$44,2,FALSE)</f>
        <v>#N/A</v>
      </c>
    </row>
    <row r="1420" spans="1:25" ht="14.4" x14ac:dyDescent="0.3">
      <c r="A1420" s="3" t="s">
        <v>419</v>
      </c>
      <c r="B1420" s="3">
        <v>43741</v>
      </c>
      <c r="C1420" s="3" t="s">
        <v>70</v>
      </c>
      <c r="D1420" s="3" t="s">
        <v>912</v>
      </c>
      <c r="E1420" s="18">
        <v>40185</v>
      </c>
      <c r="F1420" s="3" t="s">
        <v>132</v>
      </c>
      <c r="G1420" s="3">
        <v>4</v>
      </c>
      <c r="H1420" s="3">
        <v>4</v>
      </c>
      <c r="I1420" s="3">
        <v>4</v>
      </c>
      <c r="J1420" s="3"/>
      <c r="K1420" s="3">
        <v>8</v>
      </c>
      <c r="L1420" s="3"/>
      <c r="M1420" s="3"/>
      <c r="N1420" s="32">
        <v>43198</v>
      </c>
      <c r="O1420" s="16">
        <f t="shared" si="69"/>
        <v>12</v>
      </c>
      <c r="P1420" s="17">
        <f>COUNTIF($X:$X,X1420)</f>
        <v>58</v>
      </c>
      <c r="Q1420" s="17">
        <f>VLOOKUP("M"&amp;TEXT(G1420,"0"),Punten!$A$1:$D$40,4,FALSE)</f>
        <v>5</v>
      </c>
      <c r="R1420" s="17">
        <f>VLOOKUP("M"&amp;TEXT(H1420,"0"),Punten!$A$1:$D$40,4,FALSE)</f>
        <v>5</v>
      </c>
      <c r="S1420" s="17">
        <f>VLOOKUP("M"&amp;TEXT(I1420,"0"),Punten!$A$1:$D$40,4,FALSE)</f>
        <v>5</v>
      </c>
      <c r="T1420" s="17">
        <f>VLOOKUP("K"&amp;TEXT(K1420,"0"),Punten!$A$1:$D$40,4,FALSE)</f>
        <v>1</v>
      </c>
      <c r="U1420" s="17">
        <f>VLOOKUP("H"&amp;TEXT(L1420,"0"),Punten!$A$1:$D$49,4,FALSE)</f>
        <v>0</v>
      </c>
      <c r="V1420" s="17">
        <f>VLOOKUP("F"&amp;TEXT(M1420,"0"),Punten!$A$1:$D$39,4,FALSE)</f>
        <v>0</v>
      </c>
      <c r="W1420" s="17">
        <f t="shared" si="70"/>
        <v>16</v>
      </c>
      <c r="X1420" s="17" t="str">
        <f t="shared" si="71"/>
        <v>43198B08</v>
      </c>
      <c r="Y1420" s="17" t="e">
        <f>VLOOKUP(A1420,'Klasse omschrijving'!$A$1:$B$44,2,FALSE)</f>
        <v>#N/A</v>
      </c>
    </row>
    <row r="1421" spans="1:25" ht="14.4" x14ac:dyDescent="0.3">
      <c r="A1421" s="3" t="s">
        <v>419</v>
      </c>
      <c r="B1421" s="3">
        <v>1823</v>
      </c>
      <c r="C1421" s="3" t="s">
        <v>386</v>
      </c>
      <c r="D1421" s="3" t="s">
        <v>387</v>
      </c>
      <c r="E1421" s="18">
        <v>40331</v>
      </c>
      <c r="F1421" s="3" t="s">
        <v>78</v>
      </c>
      <c r="G1421" s="3">
        <v>7</v>
      </c>
      <c r="H1421" s="3">
        <v>5</v>
      </c>
      <c r="I1421" s="3">
        <v>4</v>
      </c>
      <c r="J1421" s="3"/>
      <c r="K1421" s="3"/>
      <c r="L1421" s="3"/>
      <c r="M1421" s="3"/>
      <c r="N1421" s="32">
        <v>43198</v>
      </c>
      <c r="O1421" s="16">
        <f t="shared" si="69"/>
        <v>16</v>
      </c>
      <c r="P1421" s="17">
        <f>COUNTIF($X:$X,X1421)</f>
        <v>58</v>
      </c>
      <c r="Q1421" s="17">
        <f>VLOOKUP("M"&amp;TEXT(G1421,"0"),Punten!$A$1:$D$40,4,FALSE)</f>
        <v>2</v>
      </c>
      <c r="R1421" s="17">
        <f>VLOOKUP("M"&amp;TEXT(H1421,"0"),Punten!$A$1:$D$40,4,FALSE)</f>
        <v>4</v>
      </c>
      <c r="S1421" s="17">
        <f>VLOOKUP("M"&amp;TEXT(I1421,"0"),Punten!$A$1:$D$40,4,FALSE)</f>
        <v>5</v>
      </c>
      <c r="T1421" s="17">
        <f>VLOOKUP("K"&amp;TEXT(K1421,"0"),Punten!$A$1:$D$40,4,FALSE)</f>
        <v>0</v>
      </c>
      <c r="U1421" s="17">
        <f>VLOOKUP("H"&amp;TEXT(L1421,"0"),Punten!$A$1:$D$49,4,FALSE)</f>
        <v>0</v>
      </c>
      <c r="V1421" s="17">
        <f>VLOOKUP("F"&amp;TEXT(M1421,"0"),Punten!$A$1:$D$39,4,FALSE)</f>
        <v>0</v>
      </c>
      <c r="W1421" s="17">
        <f t="shared" si="70"/>
        <v>11</v>
      </c>
      <c r="X1421" s="17" t="str">
        <f t="shared" si="71"/>
        <v>43198B08</v>
      </c>
      <c r="Y1421" s="17" t="e">
        <f>VLOOKUP(A1421,'Klasse omschrijving'!$A$1:$B$44,2,FALSE)</f>
        <v>#N/A</v>
      </c>
    </row>
    <row r="1422" spans="1:25" ht="14.4" x14ac:dyDescent="0.3">
      <c r="A1422" s="3" t="s">
        <v>419</v>
      </c>
      <c r="B1422" s="3">
        <v>45063</v>
      </c>
      <c r="C1422" s="3" t="s">
        <v>740</v>
      </c>
      <c r="D1422" s="3" t="s">
        <v>992</v>
      </c>
      <c r="E1422" s="18">
        <v>40534</v>
      </c>
      <c r="F1422" s="3" t="s">
        <v>371</v>
      </c>
      <c r="G1422" s="3">
        <v>7</v>
      </c>
      <c r="H1422" s="3">
        <v>7</v>
      </c>
      <c r="I1422" s="3">
        <v>4</v>
      </c>
      <c r="J1422" s="3"/>
      <c r="K1422" s="3"/>
      <c r="L1422" s="3"/>
      <c r="M1422" s="3"/>
      <c r="N1422" s="32">
        <v>43198</v>
      </c>
      <c r="O1422" s="16">
        <f t="shared" si="69"/>
        <v>18</v>
      </c>
      <c r="P1422" s="17">
        <f>COUNTIF($X:$X,X1422)</f>
        <v>58</v>
      </c>
      <c r="Q1422" s="17">
        <f>VLOOKUP("M"&amp;TEXT(G1422,"0"),Punten!$A$1:$D$40,4,FALSE)</f>
        <v>2</v>
      </c>
      <c r="R1422" s="17">
        <f>VLOOKUP("M"&amp;TEXT(H1422,"0"),Punten!$A$1:$D$40,4,FALSE)</f>
        <v>2</v>
      </c>
      <c r="S1422" s="17">
        <f>VLOOKUP("M"&amp;TEXT(I1422,"0"),Punten!$A$1:$D$40,4,FALSE)</f>
        <v>5</v>
      </c>
      <c r="T1422" s="17">
        <f>VLOOKUP("K"&amp;TEXT(K1422,"0"),Punten!$A$1:$D$40,4,FALSE)</f>
        <v>0</v>
      </c>
      <c r="U1422" s="17">
        <f>VLOOKUP("H"&amp;TEXT(L1422,"0"),Punten!$A$1:$D$49,4,FALSE)</f>
        <v>0</v>
      </c>
      <c r="V1422" s="17">
        <f>VLOOKUP("F"&amp;TEXT(M1422,"0"),Punten!$A$1:$D$39,4,FALSE)</f>
        <v>0</v>
      </c>
      <c r="W1422" s="17">
        <f t="shared" si="70"/>
        <v>9</v>
      </c>
      <c r="X1422" s="17" t="str">
        <f t="shared" si="71"/>
        <v>43198B08</v>
      </c>
      <c r="Y1422" s="17" t="e">
        <f>VLOOKUP(A1422,'Klasse omschrijving'!$A$1:$B$44,2,FALSE)</f>
        <v>#N/A</v>
      </c>
    </row>
    <row r="1423" spans="1:25" ht="14.4" x14ac:dyDescent="0.3">
      <c r="A1423" s="3" t="s">
        <v>419</v>
      </c>
      <c r="B1423" s="3">
        <v>44169</v>
      </c>
      <c r="C1423" s="3" t="s">
        <v>980</v>
      </c>
      <c r="D1423" s="3" t="s">
        <v>981</v>
      </c>
      <c r="E1423" s="18">
        <v>40247</v>
      </c>
      <c r="F1423" s="3" t="s">
        <v>106</v>
      </c>
      <c r="G1423" s="3">
        <v>4</v>
      </c>
      <c r="H1423" s="3">
        <v>5</v>
      </c>
      <c r="I1423" s="3">
        <v>5</v>
      </c>
      <c r="J1423" s="3"/>
      <c r="K1423" s="3"/>
      <c r="L1423" s="3"/>
      <c r="M1423" s="3"/>
      <c r="N1423" s="32">
        <v>43198</v>
      </c>
      <c r="O1423" s="16">
        <f t="shared" si="69"/>
        <v>14</v>
      </c>
      <c r="P1423" s="17">
        <f>COUNTIF($X:$X,X1423)</f>
        <v>58</v>
      </c>
      <c r="Q1423" s="17">
        <f>VLOOKUP("M"&amp;TEXT(G1423,"0"),Punten!$A$1:$D$40,4,FALSE)</f>
        <v>5</v>
      </c>
      <c r="R1423" s="17">
        <f>VLOOKUP("M"&amp;TEXT(H1423,"0"),Punten!$A$1:$D$40,4,FALSE)</f>
        <v>4</v>
      </c>
      <c r="S1423" s="17">
        <f>VLOOKUP("M"&amp;TEXT(I1423,"0"),Punten!$A$1:$D$40,4,FALSE)</f>
        <v>4</v>
      </c>
      <c r="T1423" s="17">
        <f>VLOOKUP("K"&amp;TEXT(K1423,"0"),Punten!$A$1:$D$40,4,FALSE)</f>
        <v>0</v>
      </c>
      <c r="U1423" s="17">
        <f>VLOOKUP("H"&amp;TEXT(L1423,"0"),Punten!$A$1:$D$49,4,FALSE)</f>
        <v>0</v>
      </c>
      <c r="V1423" s="17">
        <f>VLOOKUP("F"&amp;TEXT(M1423,"0"),Punten!$A$1:$D$39,4,FALSE)</f>
        <v>0</v>
      </c>
      <c r="W1423" s="17">
        <f t="shared" si="70"/>
        <v>13</v>
      </c>
      <c r="X1423" s="17" t="str">
        <f t="shared" si="71"/>
        <v>43198B08</v>
      </c>
      <c r="Y1423" s="17" t="e">
        <f>VLOOKUP(A1423,'Klasse omschrijving'!$A$1:$B$44,2,FALSE)</f>
        <v>#N/A</v>
      </c>
    </row>
    <row r="1424" spans="1:25" ht="14.4" x14ac:dyDescent="0.3">
      <c r="A1424" s="3" t="s">
        <v>419</v>
      </c>
      <c r="B1424" s="3">
        <v>42007</v>
      </c>
      <c r="C1424" s="3" t="s">
        <v>121</v>
      </c>
      <c r="D1424" s="3" t="s">
        <v>812</v>
      </c>
      <c r="E1424" s="18">
        <v>40464</v>
      </c>
      <c r="F1424" s="3" t="s">
        <v>66</v>
      </c>
      <c r="G1424" s="3">
        <v>5</v>
      </c>
      <c r="H1424" s="3">
        <v>5</v>
      </c>
      <c r="I1424" s="3">
        <v>5</v>
      </c>
      <c r="J1424" s="3"/>
      <c r="K1424" s="3"/>
      <c r="L1424" s="3"/>
      <c r="M1424" s="3"/>
      <c r="N1424" s="32">
        <v>43198</v>
      </c>
      <c r="O1424" s="16">
        <f t="shared" si="69"/>
        <v>15</v>
      </c>
      <c r="P1424" s="17">
        <f>COUNTIF($X:$X,X1424)</f>
        <v>58</v>
      </c>
      <c r="Q1424" s="17">
        <f>VLOOKUP("M"&amp;TEXT(G1424,"0"),Punten!$A$1:$D$40,4,FALSE)</f>
        <v>4</v>
      </c>
      <c r="R1424" s="17">
        <f>VLOOKUP("M"&amp;TEXT(H1424,"0"),Punten!$A$1:$D$40,4,FALSE)</f>
        <v>4</v>
      </c>
      <c r="S1424" s="17">
        <f>VLOOKUP("M"&amp;TEXT(I1424,"0"),Punten!$A$1:$D$40,4,FALSE)</f>
        <v>4</v>
      </c>
      <c r="T1424" s="17">
        <f>VLOOKUP("K"&amp;TEXT(K1424,"0"),Punten!$A$1:$D$40,4,FALSE)</f>
        <v>0</v>
      </c>
      <c r="U1424" s="17">
        <f>VLOOKUP("H"&amp;TEXT(L1424,"0"),Punten!$A$1:$D$49,4,FALSE)</f>
        <v>0</v>
      </c>
      <c r="V1424" s="17">
        <f>VLOOKUP("F"&amp;TEXT(M1424,"0"),Punten!$A$1:$D$39,4,FALSE)</f>
        <v>0</v>
      </c>
      <c r="W1424" s="17">
        <f t="shared" si="70"/>
        <v>12</v>
      </c>
      <c r="X1424" s="17" t="str">
        <f t="shared" si="71"/>
        <v>43198B08</v>
      </c>
      <c r="Y1424" s="17" t="e">
        <f>VLOOKUP(A1424,'Klasse omschrijving'!$A$1:$B$44,2,FALSE)</f>
        <v>#N/A</v>
      </c>
    </row>
    <row r="1425" spans="1:25" ht="14.4" x14ac:dyDescent="0.3">
      <c r="A1425" s="3" t="s">
        <v>419</v>
      </c>
      <c r="B1425" s="3">
        <v>47319</v>
      </c>
      <c r="C1425" s="3" t="s">
        <v>67</v>
      </c>
      <c r="D1425" s="3" t="s">
        <v>397</v>
      </c>
      <c r="E1425" s="18">
        <v>40228</v>
      </c>
      <c r="F1425" s="3" t="s">
        <v>111</v>
      </c>
      <c r="G1425" s="3">
        <v>5</v>
      </c>
      <c r="H1425" s="3">
        <v>5</v>
      </c>
      <c r="I1425" s="3">
        <v>5</v>
      </c>
      <c r="J1425" s="3"/>
      <c r="K1425" s="3"/>
      <c r="L1425" s="3"/>
      <c r="M1425" s="3"/>
      <c r="N1425" s="32">
        <v>43198</v>
      </c>
      <c r="O1425" s="16">
        <f t="shared" si="69"/>
        <v>15</v>
      </c>
      <c r="P1425" s="17">
        <f>COUNTIF($X:$X,X1425)</f>
        <v>58</v>
      </c>
      <c r="Q1425" s="17">
        <f>VLOOKUP("M"&amp;TEXT(G1425,"0"),Punten!$A$1:$D$40,4,FALSE)</f>
        <v>4</v>
      </c>
      <c r="R1425" s="17">
        <f>VLOOKUP("M"&amp;TEXT(H1425,"0"),Punten!$A$1:$D$40,4,FALSE)</f>
        <v>4</v>
      </c>
      <c r="S1425" s="17">
        <f>VLOOKUP("M"&amp;TEXT(I1425,"0"),Punten!$A$1:$D$40,4,FALSE)</f>
        <v>4</v>
      </c>
      <c r="T1425" s="17">
        <f>VLOOKUP("K"&amp;TEXT(K1425,"0"),Punten!$A$1:$D$40,4,FALSE)</f>
        <v>0</v>
      </c>
      <c r="U1425" s="17">
        <f>VLOOKUP("H"&amp;TEXT(L1425,"0"),Punten!$A$1:$D$49,4,FALSE)</f>
        <v>0</v>
      </c>
      <c r="V1425" s="17">
        <f>VLOOKUP("F"&amp;TEXT(M1425,"0"),Punten!$A$1:$D$39,4,FALSE)</f>
        <v>0</v>
      </c>
      <c r="W1425" s="17">
        <f t="shared" si="70"/>
        <v>12</v>
      </c>
      <c r="X1425" s="17" t="str">
        <f t="shared" si="71"/>
        <v>43198B08</v>
      </c>
      <c r="Y1425" s="17" t="e">
        <f>VLOOKUP(A1425,'Klasse omschrijving'!$A$1:$B$44,2,FALSE)</f>
        <v>#N/A</v>
      </c>
    </row>
    <row r="1426" spans="1:25" ht="14.4" x14ac:dyDescent="0.3">
      <c r="A1426" s="3" t="s">
        <v>419</v>
      </c>
      <c r="B1426" s="3">
        <v>47836</v>
      </c>
      <c r="C1426" s="3" t="s">
        <v>823</v>
      </c>
      <c r="D1426" s="3" t="s">
        <v>1224</v>
      </c>
      <c r="E1426" s="18">
        <v>40241</v>
      </c>
      <c r="F1426" s="3" t="s">
        <v>68</v>
      </c>
      <c r="G1426" s="3">
        <v>5</v>
      </c>
      <c r="H1426" s="3">
        <v>6</v>
      </c>
      <c r="I1426" s="3">
        <v>5</v>
      </c>
      <c r="J1426" s="3"/>
      <c r="K1426" s="3"/>
      <c r="L1426" s="3"/>
      <c r="M1426" s="3"/>
      <c r="N1426" s="32">
        <v>43198</v>
      </c>
      <c r="O1426" s="16">
        <f t="shared" si="69"/>
        <v>16</v>
      </c>
      <c r="P1426" s="17">
        <f>COUNTIF($X:$X,X1426)</f>
        <v>58</v>
      </c>
      <c r="Q1426" s="17">
        <f>VLOOKUP("M"&amp;TEXT(G1426,"0"),Punten!$A$1:$D$40,4,FALSE)</f>
        <v>4</v>
      </c>
      <c r="R1426" s="17">
        <f>VLOOKUP("M"&amp;TEXT(H1426,"0"),Punten!$A$1:$D$40,4,FALSE)</f>
        <v>3</v>
      </c>
      <c r="S1426" s="17">
        <f>VLOOKUP("M"&amp;TEXT(I1426,"0"),Punten!$A$1:$D$40,4,FALSE)</f>
        <v>4</v>
      </c>
      <c r="T1426" s="17">
        <f>VLOOKUP("K"&amp;TEXT(K1426,"0"),Punten!$A$1:$D$40,4,FALSE)</f>
        <v>0</v>
      </c>
      <c r="U1426" s="17">
        <f>VLOOKUP("H"&amp;TEXT(L1426,"0"),Punten!$A$1:$D$49,4,FALSE)</f>
        <v>0</v>
      </c>
      <c r="V1426" s="17">
        <f>VLOOKUP("F"&amp;TEXT(M1426,"0"),Punten!$A$1:$D$39,4,FALSE)</f>
        <v>0</v>
      </c>
      <c r="W1426" s="17">
        <f t="shared" si="70"/>
        <v>11</v>
      </c>
      <c r="X1426" s="17" t="str">
        <f t="shared" si="71"/>
        <v>43198B08</v>
      </c>
      <c r="Y1426" s="17" t="e">
        <f>VLOOKUP(A1426,'Klasse omschrijving'!$A$1:$B$44,2,FALSE)</f>
        <v>#N/A</v>
      </c>
    </row>
    <row r="1427" spans="1:25" ht="14.4" x14ac:dyDescent="0.3">
      <c r="A1427" s="3" t="s">
        <v>419</v>
      </c>
      <c r="B1427" s="3">
        <v>52538</v>
      </c>
      <c r="C1427" s="3" t="s">
        <v>745</v>
      </c>
      <c r="D1427" s="3" t="s">
        <v>1225</v>
      </c>
      <c r="E1427" s="18">
        <v>40466</v>
      </c>
      <c r="F1427" s="3" t="s">
        <v>132</v>
      </c>
      <c r="G1427" s="3">
        <v>5</v>
      </c>
      <c r="H1427" s="3">
        <v>6</v>
      </c>
      <c r="I1427" s="3">
        <v>5</v>
      </c>
      <c r="J1427" s="3"/>
      <c r="K1427" s="3"/>
      <c r="L1427" s="3"/>
      <c r="M1427" s="3"/>
      <c r="N1427" s="32">
        <v>43198</v>
      </c>
      <c r="O1427" s="16">
        <f t="shared" si="69"/>
        <v>16</v>
      </c>
      <c r="P1427" s="17">
        <f>COUNTIF($X:$X,X1427)</f>
        <v>58</v>
      </c>
      <c r="Q1427" s="17">
        <f>VLOOKUP("M"&amp;TEXT(G1427,"0"),Punten!$A$1:$D$40,4,FALSE)</f>
        <v>4</v>
      </c>
      <c r="R1427" s="17">
        <f>VLOOKUP("M"&amp;TEXT(H1427,"0"),Punten!$A$1:$D$40,4,FALSE)</f>
        <v>3</v>
      </c>
      <c r="S1427" s="17">
        <f>VLOOKUP("M"&amp;TEXT(I1427,"0"),Punten!$A$1:$D$40,4,FALSE)</f>
        <v>4</v>
      </c>
      <c r="T1427" s="17">
        <f>VLOOKUP("K"&amp;TEXT(K1427,"0"),Punten!$A$1:$D$40,4,FALSE)</f>
        <v>0</v>
      </c>
      <c r="U1427" s="17">
        <f>VLOOKUP("H"&amp;TEXT(L1427,"0"),Punten!$A$1:$D$49,4,FALSE)</f>
        <v>0</v>
      </c>
      <c r="V1427" s="17">
        <f>VLOOKUP("F"&amp;TEXT(M1427,"0"),Punten!$A$1:$D$39,4,FALSE)</f>
        <v>0</v>
      </c>
      <c r="W1427" s="17">
        <f t="shared" si="70"/>
        <v>11</v>
      </c>
      <c r="X1427" s="17" t="str">
        <f t="shared" si="71"/>
        <v>43198B08</v>
      </c>
      <c r="Y1427" s="17" t="e">
        <f>VLOOKUP(A1427,'Klasse omschrijving'!$A$1:$B$44,2,FALSE)</f>
        <v>#N/A</v>
      </c>
    </row>
    <row r="1428" spans="1:25" ht="14.4" x14ac:dyDescent="0.3">
      <c r="A1428" s="3" t="s">
        <v>419</v>
      </c>
      <c r="B1428" s="3">
        <v>43236</v>
      </c>
      <c r="C1428" s="3" t="s">
        <v>554</v>
      </c>
      <c r="D1428" s="3" t="s">
        <v>1163</v>
      </c>
      <c r="E1428" s="18">
        <v>40537</v>
      </c>
      <c r="F1428" s="3" t="s">
        <v>161</v>
      </c>
      <c r="G1428" s="3">
        <v>6</v>
      </c>
      <c r="H1428" s="3">
        <v>6</v>
      </c>
      <c r="I1428" s="3">
        <v>5</v>
      </c>
      <c r="J1428" s="3"/>
      <c r="K1428" s="3"/>
      <c r="L1428" s="3"/>
      <c r="M1428" s="3"/>
      <c r="N1428" s="32">
        <v>43198</v>
      </c>
      <c r="O1428" s="16">
        <f t="shared" si="69"/>
        <v>17</v>
      </c>
      <c r="P1428" s="17">
        <f>COUNTIF($X:$X,X1428)</f>
        <v>58</v>
      </c>
      <c r="Q1428" s="17">
        <f>VLOOKUP("M"&amp;TEXT(G1428,"0"),Punten!$A$1:$D$40,4,FALSE)</f>
        <v>3</v>
      </c>
      <c r="R1428" s="17">
        <f>VLOOKUP("M"&amp;TEXT(H1428,"0"),Punten!$A$1:$D$40,4,FALSE)</f>
        <v>3</v>
      </c>
      <c r="S1428" s="17">
        <f>VLOOKUP("M"&amp;TEXT(I1428,"0"),Punten!$A$1:$D$40,4,FALSE)</f>
        <v>4</v>
      </c>
      <c r="T1428" s="17">
        <f>VLOOKUP("K"&amp;TEXT(K1428,"0"),Punten!$A$1:$D$40,4,FALSE)</f>
        <v>0</v>
      </c>
      <c r="U1428" s="17">
        <f>VLOOKUP("H"&amp;TEXT(L1428,"0"),Punten!$A$1:$D$49,4,FALSE)</f>
        <v>0</v>
      </c>
      <c r="V1428" s="17">
        <f>VLOOKUP("F"&amp;TEXT(M1428,"0"),Punten!$A$1:$D$39,4,FALSE)</f>
        <v>0</v>
      </c>
      <c r="W1428" s="17">
        <f t="shared" si="70"/>
        <v>10</v>
      </c>
      <c r="X1428" s="17" t="str">
        <f t="shared" si="71"/>
        <v>43198B08</v>
      </c>
      <c r="Y1428" s="17" t="e">
        <f>VLOOKUP(A1428,'Klasse omschrijving'!$A$1:$B$44,2,FALSE)</f>
        <v>#N/A</v>
      </c>
    </row>
    <row r="1429" spans="1:25" ht="14.4" x14ac:dyDescent="0.3">
      <c r="A1429" s="3" t="s">
        <v>419</v>
      </c>
      <c r="B1429" s="3">
        <v>43113</v>
      </c>
      <c r="C1429" s="3" t="s">
        <v>155</v>
      </c>
      <c r="D1429" s="3" t="s">
        <v>988</v>
      </c>
      <c r="E1429" s="18">
        <v>40356</v>
      </c>
      <c r="F1429" s="3" t="s">
        <v>75</v>
      </c>
      <c r="G1429" s="3">
        <v>6</v>
      </c>
      <c r="H1429" s="3">
        <v>6</v>
      </c>
      <c r="I1429" s="3">
        <v>5</v>
      </c>
      <c r="J1429" s="3"/>
      <c r="K1429" s="3"/>
      <c r="L1429" s="3"/>
      <c r="M1429" s="3"/>
      <c r="N1429" s="32">
        <v>43198</v>
      </c>
      <c r="O1429" s="16">
        <f t="shared" si="69"/>
        <v>17</v>
      </c>
      <c r="P1429" s="17">
        <f>COUNTIF($X:$X,X1429)</f>
        <v>58</v>
      </c>
      <c r="Q1429" s="17">
        <f>VLOOKUP("M"&amp;TEXT(G1429,"0"),Punten!$A$1:$D$40,4,FALSE)</f>
        <v>3</v>
      </c>
      <c r="R1429" s="17">
        <f>VLOOKUP("M"&amp;TEXT(H1429,"0"),Punten!$A$1:$D$40,4,FALSE)</f>
        <v>3</v>
      </c>
      <c r="S1429" s="17">
        <f>VLOOKUP("M"&amp;TEXT(I1429,"0"),Punten!$A$1:$D$40,4,FALSE)</f>
        <v>4</v>
      </c>
      <c r="T1429" s="17">
        <f>VLOOKUP("K"&amp;TEXT(K1429,"0"),Punten!$A$1:$D$40,4,FALSE)</f>
        <v>0</v>
      </c>
      <c r="U1429" s="17">
        <f>VLOOKUP("H"&amp;TEXT(L1429,"0"),Punten!$A$1:$D$49,4,FALSE)</f>
        <v>0</v>
      </c>
      <c r="V1429" s="17">
        <f>VLOOKUP("F"&amp;TEXT(M1429,"0"),Punten!$A$1:$D$39,4,FALSE)</f>
        <v>0</v>
      </c>
      <c r="W1429" s="17">
        <f t="shared" si="70"/>
        <v>10</v>
      </c>
      <c r="X1429" s="17" t="str">
        <f t="shared" si="71"/>
        <v>43198B08</v>
      </c>
      <c r="Y1429" s="17" t="e">
        <f>VLOOKUP(A1429,'Klasse omschrijving'!$A$1:$B$44,2,FALSE)</f>
        <v>#N/A</v>
      </c>
    </row>
    <row r="1430" spans="1:25" ht="14.4" x14ac:dyDescent="0.3">
      <c r="A1430" s="3" t="s">
        <v>419</v>
      </c>
      <c r="B1430" s="3">
        <v>42012</v>
      </c>
      <c r="C1430" s="3" t="s">
        <v>172</v>
      </c>
      <c r="D1430" s="3" t="s">
        <v>382</v>
      </c>
      <c r="E1430" s="18">
        <v>40498</v>
      </c>
      <c r="F1430" s="3" t="s">
        <v>66</v>
      </c>
      <c r="G1430" s="3">
        <v>7</v>
      </c>
      <c r="H1430" s="3">
        <v>3</v>
      </c>
      <c r="I1430" s="3">
        <v>6</v>
      </c>
      <c r="J1430" s="3"/>
      <c r="K1430" s="3"/>
      <c r="L1430" s="3"/>
      <c r="M1430" s="3"/>
      <c r="N1430" s="32">
        <v>43198</v>
      </c>
      <c r="O1430" s="16">
        <f t="shared" si="69"/>
        <v>16</v>
      </c>
      <c r="P1430" s="17">
        <f>COUNTIF($X:$X,X1430)</f>
        <v>58</v>
      </c>
      <c r="Q1430" s="17">
        <f>VLOOKUP("M"&amp;TEXT(G1430,"0"),Punten!$A$1:$D$40,4,FALSE)</f>
        <v>2</v>
      </c>
      <c r="R1430" s="17">
        <f>VLOOKUP("M"&amp;TEXT(H1430,"0"),Punten!$A$1:$D$40,4,FALSE)</f>
        <v>6</v>
      </c>
      <c r="S1430" s="17">
        <f>VLOOKUP("M"&amp;TEXT(I1430,"0"),Punten!$A$1:$D$40,4,FALSE)</f>
        <v>3</v>
      </c>
      <c r="T1430" s="17">
        <f>VLOOKUP("K"&amp;TEXT(K1430,"0"),Punten!$A$1:$D$40,4,FALSE)</f>
        <v>0</v>
      </c>
      <c r="U1430" s="17">
        <f>VLOOKUP("H"&amp;TEXT(L1430,"0"),Punten!$A$1:$D$49,4,FALSE)</f>
        <v>0</v>
      </c>
      <c r="V1430" s="17">
        <f>VLOOKUP("F"&amp;TEXT(M1430,"0"),Punten!$A$1:$D$39,4,FALSE)</f>
        <v>0</v>
      </c>
      <c r="W1430" s="17">
        <f t="shared" si="70"/>
        <v>11</v>
      </c>
      <c r="X1430" s="17" t="str">
        <f t="shared" si="71"/>
        <v>43198B08</v>
      </c>
      <c r="Y1430" s="17" t="e">
        <f>VLOOKUP(A1430,'Klasse omschrijving'!$A$1:$B$44,2,FALSE)</f>
        <v>#N/A</v>
      </c>
    </row>
    <row r="1431" spans="1:25" ht="14.4" x14ac:dyDescent="0.3">
      <c r="A1431" s="3" t="s">
        <v>419</v>
      </c>
      <c r="B1431" s="3">
        <v>47320</v>
      </c>
      <c r="C1431" s="3" t="s">
        <v>104</v>
      </c>
      <c r="D1431" s="3" t="s">
        <v>384</v>
      </c>
      <c r="E1431" s="18">
        <v>40381</v>
      </c>
      <c r="F1431" s="3" t="s">
        <v>111</v>
      </c>
      <c r="G1431" s="3">
        <v>5</v>
      </c>
      <c r="H1431" s="3">
        <v>5</v>
      </c>
      <c r="I1431" s="3">
        <v>6</v>
      </c>
      <c r="J1431" s="3"/>
      <c r="K1431" s="3"/>
      <c r="L1431" s="3"/>
      <c r="M1431" s="3"/>
      <c r="N1431" s="32">
        <v>43198</v>
      </c>
      <c r="O1431" s="16">
        <f t="shared" si="69"/>
        <v>16</v>
      </c>
      <c r="P1431" s="17">
        <f>COUNTIF($X:$X,X1431)</f>
        <v>58</v>
      </c>
      <c r="Q1431" s="17">
        <f>VLOOKUP("M"&amp;TEXT(G1431,"0"),Punten!$A$1:$D$40,4,FALSE)</f>
        <v>4</v>
      </c>
      <c r="R1431" s="17">
        <f>VLOOKUP("M"&amp;TEXT(H1431,"0"),Punten!$A$1:$D$40,4,FALSE)</f>
        <v>4</v>
      </c>
      <c r="S1431" s="17">
        <f>VLOOKUP("M"&amp;TEXT(I1431,"0"),Punten!$A$1:$D$40,4,FALSE)</f>
        <v>3</v>
      </c>
      <c r="T1431" s="17">
        <f>VLOOKUP("K"&amp;TEXT(K1431,"0"),Punten!$A$1:$D$40,4,FALSE)</f>
        <v>0</v>
      </c>
      <c r="U1431" s="17">
        <f>VLOOKUP("H"&amp;TEXT(L1431,"0"),Punten!$A$1:$D$49,4,FALSE)</f>
        <v>0</v>
      </c>
      <c r="V1431" s="17">
        <f>VLOOKUP("F"&amp;TEXT(M1431,"0"),Punten!$A$1:$D$39,4,FALSE)</f>
        <v>0</v>
      </c>
      <c r="W1431" s="17">
        <f t="shared" si="70"/>
        <v>11</v>
      </c>
      <c r="X1431" s="17" t="str">
        <f t="shared" si="71"/>
        <v>43198B08</v>
      </c>
      <c r="Y1431" s="17" t="e">
        <f>VLOOKUP(A1431,'Klasse omschrijving'!$A$1:$B$44,2,FALSE)</f>
        <v>#N/A</v>
      </c>
    </row>
    <row r="1432" spans="1:25" ht="14.4" x14ac:dyDescent="0.3">
      <c r="A1432" s="3" t="s">
        <v>419</v>
      </c>
      <c r="B1432" s="3">
        <v>47838</v>
      </c>
      <c r="C1432" s="3" t="s">
        <v>123</v>
      </c>
      <c r="D1432" s="3" t="s">
        <v>392</v>
      </c>
      <c r="E1432" s="18">
        <v>40495</v>
      </c>
      <c r="F1432" s="3" t="s">
        <v>68</v>
      </c>
      <c r="G1432" s="3">
        <v>6</v>
      </c>
      <c r="H1432" s="3">
        <v>6</v>
      </c>
      <c r="I1432" s="3">
        <v>6</v>
      </c>
      <c r="J1432" s="3"/>
      <c r="K1432" s="3"/>
      <c r="L1432" s="3"/>
      <c r="M1432" s="3"/>
      <c r="N1432" s="32">
        <v>43198</v>
      </c>
      <c r="O1432" s="16">
        <f t="shared" si="69"/>
        <v>18</v>
      </c>
      <c r="P1432" s="17">
        <f>COUNTIF($X:$X,X1432)</f>
        <v>58</v>
      </c>
      <c r="Q1432" s="17">
        <f>VLOOKUP("M"&amp;TEXT(G1432,"0"),Punten!$A$1:$D$40,4,FALSE)</f>
        <v>3</v>
      </c>
      <c r="R1432" s="17">
        <f>VLOOKUP("M"&amp;TEXT(H1432,"0"),Punten!$A$1:$D$40,4,FALSE)</f>
        <v>3</v>
      </c>
      <c r="S1432" s="17">
        <f>VLOOKUP("M"&amp;TEXT(I1432,"0"),Punten!$A$1:$D$40,4,FALSE)</f>
        <v>3</v>
      </c>
      <c r="T1432" s="17">
        <f>VLOOKUP("K"&amp;TEXT(K1432,"0"),Punten!$A$1:$D$40,4,FALSE)</f>
        <v>0</v>
      </c>
      <c r="U1432" s="17">
        <f>VLOOKUP("H"&amp;TEXT(L1432,"0"),Punten!$A$1:$D$49,4,FALSE)</f>
        <v>0</v>
      </c>
      <c r="V1432" s="17">
        <f>VLOOKUP("F"&amp;TEXT(M1432,"0"),Punten!$A$1:$D$39,4,FALSE)</f>
        <v>0</v>
      </c>
      <c r="W1432" s="17">
        <f t="shared" si="70"/>
        <v>9</v>
      </c>
      <c r="X1432" s="17" t="str">
        <f t="shared" si="71"/>
        <v>43198B08</v>
      </c>
      <c r="Y1432" s="17" t="e">
        <f>VLOOKUP(A1432,'Klasse omschrijving'!$A$1:$B$44,2,FALSE)</f>
        <v>#N/A</v>
      </c>
    </row>
    <row r="1433" spans="1:25" ht="14.4" x14ac:dyDescent="0.3">
      <c r="A1433" s="3" t="s">
        <v>419</v>
      </c>
      <c r="B1433" s="3">
        <v>46637</v>
      </c>
      <c r="C1433" s="3" t="s">
        <v>69</v>
      </c>
      <c r="D1433" s="3" t="s">
        <v>982</v>
      </c>
      <c r="E1433" s="18">
        <v>40442</v>
      </c>
      <c r="F1433" s="3" t="s">
        <v>86</v>
      </c>
      <c r="G1433" s="3">
        <v>6</v>
      </c>
      <c r="H1433" s="3">
        <v>6</v>
      </c>
      <c r="I1433" s="3">
        <v>6</v>
      </c>
      <c r="J1433" s="3"/>
      <c r="K1433" s="3"/>
      <c r="L1433" s="3"/>
      <c r="M1433" s="3"/>
      <c r="N1433" s="32">
        <v>43198</v>
      </c>
      <c r="O1433" s="16">
        <f t="shared" si="69"/>
        <v>18</v>
      </c>
      <c r="P1433" s="17">
        <f>COUNTIF($X:$X,X1433)</f>
        <v>58</v>
      </c>
      <c r="Q1433" s="17">
        <f>VLOOKUP("M"&amp;TEXT(G1433,"0"),Punten!$A$1:$D$40,4,FALSE)</f>
        <v>3</v>
      </c>
      <c r="R1433" s="17">
        <f>VLOOKUP("M"&amp;TEXT(H1433,"0"),Punten!$A$1:$D$40,4,FALSE)</f>
        <v>3</v>
      </c>
      <c r="S1433" s="17">
        <f>VLOOKUP("M"&amp;TEXT(I1433,"0"),Punten!$A$1:$D$40,4,FALSE)</f>
        <v>3</v>
      </c>
      <c r="T1433" s="17">
        <f>VLOOKUP("K"&amp;TEXT(K1433,"0"),Punten!$A$1:$D$40,4,FALSE)</f>
        <v>0</v>
      </c>
      <c r="U1433" s="17">
        <f>VLOOKUP("H"&amp;TEXT(L1433,"0"),Punten!$A$1:$D$49,4,FALSE)</f>
        <v>0</v>
      </c>
      <c r="V1433" s="17">
        <f>VLOOKUP("F"&amp;TEXT(M1433,"0"),Punten!$A$1:$D$39,4,FALSE)</f>
        <v>0</v>
      </c>
      <c r="W1433" s="17">
        <f t="shared" si="70"/>
        <v>9</v>
      </c>
      <c r="X1433" s="17" t="str">
        <f t="shared" si="71"/>
        <v>43198B08</v>
      </c>
      <c r="Y1433" s="17" t="e">
        <f>VLOOKUP(A1433,'Klasse omschrijving'!$A$1:$B$44,2,FALSE)</f>
        <v>#N/A</v>
      </c>
    </row>
    <row r="1434" spans="1:25" ht="14.4" x14ac:dyDescent="0.3">
      <c r="A1434" s="3" t="s">
        <v>419</v>
      </c>
      <c r="B1434" s="3">
        <v>47774</v>
      </c>
      <c r="C1434" s="3" t="s">
        <v>829</v>
      </c>
      <c r="D1434" s="3" t="s">
        <v>991</v>
      </c>
      <c r="E1434" s="18">
        <v>40493</v>
      </c>
      <c r="F1434" s="3" t="s">
        <v>111</v>
      </c>
      <c r="G1434" s="3">
        <v>6</v>
      </c>
      <c r="H1434" s="3">
        <v>6</v>
      </c>
      <c r="I1434" s="3">
        <v>6</v>
      </c>
      <c r="J1434" s="3"/>
      <c r="K1434" s="3"/>
      <c r="L1434" s="3"/>
      <c r="M1434" s="3"/>
      <c r="N1434" s="32">
        <v>43198</v>
      </c>
      <c r="O1434" s="16">
        <f t="shared" si="69"/>
        <v>18</v>
      </c>
      <c r="P1434" s="17">
        <f>COUNTIF($X:$X,X1434)</f>
        <v>58</v>
      </c>
      <c r="Q1434" s="17">
        <f>VLOOKUP("M"&amp;TEXT(G1434,"0"),Punten!$A$1:$D$40,4,FALSE)</f>
        <v>3</v>
      </c>
      <c r="R1434" s="17">
        <f>VLOOKUP("M"&amp;TEXT(H1434,"0"),Punten!$A$1:$D$40,4,FALSE)</f>
        <v>3</v>
      </c>
      <c r="S1434" s="17">
        <f>VLOOKUP("M"&amp;TEXT(I1434,"0"),Punten!$A$1:$D$40,4,FALSE)</f>
        <v>3</v>
      </c>
      <c r="T1434" s="17">
        <f>VLOOKUP("K"&amp;TEXT(K1434,"0"),Punten!$A$1:$D$40,4,FALSE)</f>
        <v>0</v>
      </c>
      <c r="U1434" s="17">
        <f>VLOOKUP("H"&amp;TEXT(L1434,"0"),Punten!$A$1:$D$49,4,FALSE)</f>
        <v>0</v>
      </c>
      <c r="V1434" s="17">
        <f>VLOOKUP("F"&amp;TEXT(M1434,"0"),Punten!$A$1:$D$39,4,FALSE)</f>
        <v>0</v>
      </c>
      <c r="W1434" s="17">
        <f t="shared" si="70"/>
        <v>9</v>
      </c>
      <c r="X1434" s="17" t="str">
        <f t="shared" si="71"/>
        <v>43198B08</v>
      </c>
      <c r="Y1434" s="17" t="e">
        <f>VLOOKUP(A1434,'Klasse omschrijving'!$A$1:$B$44,2,FALSE)</f>
        <v>#N/A</v>
      </c>
    </row>
    <row r="1435" spans="1:25" ht="14.4" x14ac:dyDescent="0.3">
      <c r="A1435" s="3" t="s">
        <v>419</v>
      </c>
      <c r="B1435" s="3">
        <v>54831</v>
      </c>
      <c r="C1435" s="3" t="s">
        <v>542</v>
      </c>
      <c r="D1435" s="3" t="s">
        <v>1226</v>
      </c>
      <c r="E1435" s="18">
        <v>40433</v>
      </c>
      <c r="F1435" s="3" t="s">
        <v>143</v>
      </c>
      <c r="G1435" s="3">
        <v>6</v>
      </c>
      <c r="H1435" s="3">
        <v>7</v>
      </c>
      <c r="I1435" s="3">
        <v>6</v>
      </c>
      <c r="J1435" s="3"/>
      <c r="K1435" s="3"/>
      <c r="L1435" s="3"/>
      <c r="M1435" s="3"/>
      <c r="N1435" s="32">
        <v>43198</v>
      </c>
      <c r="O1435" s="16">
        <f t="shared" si="69"/>
        <v>19</v>
      </c>
      <c r="P1435" s="17">
        <f>COUNTIF($X:$X,X1435)</f>
        <v>58</v>
      </c>
      <c r="Q1435" s="17">
        <f>VLOOKUP("M"&amp;TEXT(G1435,"0"),Punten!$A$1:$D$40,4,FALSE)</f>
        <v>3</v>
      </c>
      <c r="R1435" s="17">
        <f>VLOOKUP("M"&amp;TEXT(H1435,"0"),Punten!$A$1:$D$40,4,FALSE)</f>
        <v>2</v>
      </c>
      <c r="S1435" s="17">
        <f>VLOOKUP("M"&amp;TEXT(I1435,"0"),Punten!$A$1:$D$40,4,FALSE)</f>
        <v>3</v>
      </c>
      <c r="T1435" s="17">
        <f>VLOOKUP("K"&amp;TEXT(K1435,"0"),Punten!$A$1:$D$40,4,FALSE)</f>
        <v>0</v>
      </c>
      <c r="U1435" s="17">
        <f>VLOOKUP("H"&amp;TEXT(L1435,"0"),Punten!$A$1:$D$49,4,FALSE)</f>
        <v>0</v>
      </c>
      <c r="V1435" s="17">
        <f>VLOOKUP("F"&amp;TEXT(M1435,"0"),Punten!$A$1:$D$39,4,FALSE)</f>
        <v>0</v>
      </c>
      <c r="W1435" s="17">
        <f t="shared" si="70"/>
        <v>8</v>
      </c>
      <c r="X1435" s="17" t="str">
        <f t="shared" si="71"/>
        <v>43198B08</v>
      </c>
      <c r="Y1435" s="17" t="e">
        <f>VLOOKUP(A1435,'Klasse omschrijving'!$A$1:$B$44,2,FALSE)</f>
        <v>#N/A</v>
      </c>
    </row>
    <row r="1436" spans="1:25" ht="14.4" x14ac:dyDescent="0.3">
      <c r="A1436" s="3" t="s">
        <v>419</v>
      </c>
      <c r="B1436" s="3">
        <v>47776</v>
      </c>
      <c r="C1436" s="3" t="s">
        <v>112</v>
      </c>
      <c r="D1436" s="3" t="s">
        <v>391</v>
      </c>
      <c r="E1436" s="18">
        <v>40427</v>
      </c>
      <c r="F1436" s="3" t="s">
        <v>111</v>
      </c>
      <c r="G1436" s="3">
        <v>6</v>
      </c>
      <c r="H1436" s="3">
        <v>7</v>
      </c>
      <c r="I1436" s="3">
        <v>6</v>
      </c>
      <c r="J1436" s="3"/>
      <c r="K1436" s="3"/>
      <c r="L1436" s="3"/>
      <c r="M1436" s="3"/>
      <c r="N1436" s="32">
        <v>43198</v>
      </c>
      <c r="O1436" s="16">
        <f t="shared" si="69"/>
        <v>19</v>
      </c>
      <c r="P1436" s="17">
        <f>COUNTIF($X:$X,X1436)</f>
        <v>58</v>
      </c>
      <c r="Q1436" s="17">
        <f>VLOOKUP("M"&amp;TEXT(G1436,"0"),Punten!$A$1:$D$40,4,FALSE)</f>
        <v>3</v>
      </c>
      <c r="R1436" s="17">
        <f>VLOOKUP("M"&amp;TEXT(H1436,"0"),Punten!$A$1:$D$40,4,FALSE)</f>
        <v>2</v>
      </c>
      <c r="S1436" s="17">
        <f>VLOOKUP("M"&amp;TEXT(I1436,"0"),Punten!$A$1:$D$40,4,FALSE)</f>
        <v>3</v>
      </c>
      <c r="T1436" s="17">
        <f>VLOOKUP("K"&amp;TEXT(K1436,"0"),Punten!$A$1:$D$40,4,FALSE)</f>
        <v>0</v>
      </c>
      <c r="U1436" s="17">
        <f>VLOOKUP("H"&amp;TEXT(L1436,"0"),Punten!$A$1:$D$49,4,FALSE)</f>
        <v>0</v>
      </c>
      <c r="V1436" s="17">
        <f>VLOOKUP("F"&amp;TEXT(M1436,"0"),Punten!$A$1:$D$39,4,FALSE)</f>
        <v>0</v>
      </c>
      <c r="W1436" s="17">
        <f t="shared" si="70"/>
        <v>8</v>
      </c>
      <c r="X1436" s="17" t="str">
        <f t="shared" si="71"/>
        <v>43198B08</v>
      </c>
      <c r="Y1436" s="17" t="e">
        <f>VLOOKUP(A1436,'Klasse omschrijving'!$A$1:$B$44,2,FALSE)</f>
        <v>#N/A</v>
      </c>
    </row>
    <row r="1437" spans="1:25" ht="14.4" x14ac:dyDescent="0.3">
      <c r="A1437" s="3" t="s">
        <v>419</v>
      </c>
      <c r="B1437" s="3">
        <v>48176</v>
      </c>
      <c r="C1437" s="3" t="s">
        <v>986</v>
      </c>
      <c r="D1437" s="3" t="s">
        <v>987</v>
      </c>
      <c r="E1437" s="18">
        <v>40350</v>
      </c>
      <c r="F1437" s="3" t="s">
        <v>66</v>
      </c>
      <c r="G1437" s="3">
        <v>8</v>
      </c>
      <c r="H1437" s="3">
        <v>8</v>
      </c>
      <c r="I1437" s="3">
        <v>6</v>
      </c>
      <c r="J1437" s="3"/>
      <c r="K1437" s="3"/>
      <c r="L1437" s="3"/>
      <c r="M1437" s="3"/>
      <c r="N1437" s="32">
        <v>43198</v>
      </c>
      <c r="O1437" s="16">
        <f t="shared" si="69"/>
        <v>22</v>
      </c>
      <c r="P1437" s="17">
        <f>COUNTIF($X:$X,X1437)</f>
        <v>58</v>
      </c>
      <c r="Q1437" s="17">
        <f>VLOOKUP("M"&amp;TEXT(G1437,"0"),Punten!$A$1:$D$40,4,FALSE)</f>
        <v>1</v>
      </c>
      <c r="R1437" s="17">
        <f>VLOOKUP("M"&amp;TEXT(H1437,"0"),Punten!$A$1:$D$40,4,FALSE)</f>
        <v>1</v>
      </c>
      <c r="S1437" s="17">
        <f>VLOOKUP("M"&amp;TEXT(I1437,"0"),Punten!$A$1:$D$40,4,FALSE)</f>
        <v>3</v>
      </c>
      <c r="T1437" s="17">
        <f>VLOOKUP("K"&amp;TEXT(K1437,"0"),Punten!$A$1:$D$40,4,FALSE)</f>
        <v>0</v>
      </c>
      <c r="U1437" s="17">
        <f>VLOOKUP("H"&amp;TEXT(L1437,"0"),Punten!$A$1:$D$49,4,FALSE)</f>
        <v>0</v>
      </c>
      <c r="V1437" s="17">
        <f>VLOOKUP("F"&amp;TEXT(M1437,"0"),Punten!$A$1:$D$39,4,FALSE)</f>
        <v>0</v>
      </c>
      <c r="W1437" s="17">
        <f t="shared" si="70"/>
        <v>5</v>
      </c>
      <c r="X1437" s="17" t="str">
        <f t="shared" si="71"/>
        <v>43198B08</v>
      </c>
      <c r="Y1437" s="17" t="e">
        <f>VLOOKUP(A1437,'Klasse omschrijving'!$A$1:$B$44,2,FALSE)</f>
        <v>#N/A</v>
      </c>
    </row>
    <row r="1438" spans="1:25" ht="14.4" x14ac:dyDescent="0.3">
      <c r="A1438" s="3" t="s">
        <v>419</v>
      </c>
      <c r="B1438" s="3">
        <v>52090</v>
      </c>
      <c r="C1438" s="3" t="s">
        <v>151</v>
      </c>
      <c r="D1438" s="3" t="s">
        <v>410</v>
      </c>
      <c r="E1438" s="18">
        <v>40272</v>
      </c>
      <c r="F1438" s="3" t="s">
        <v>136</v>
      </c>
      <c r="G1438" s="3">
        <v>2</v>
      </c>
      <c r="H1438" s="3">
        <v>4</v>
      </c>
      <c r="I1438" s="3">
        <v>7</v>
      </c>
      <c r="J1438" s="3"/>
      <c r="K1438" s="3"/>
      <c r="L1438" s="3"/>
      <c r="M1438" s="3"/>
      <c r="N1438" s="32">
        <v>43198</v>
      </c>
      <c r="O1438" s="16">
        <f t="shared" ref="O1438:O1501" si="72">G1438+H1438+I1438</f>
        <v>13</v>
      </c>
      <c r="P1438" s="17">
        <f>COUNTIF($X:$X,X1438)</f>
        <v>58</v>
      </c>
      <c r="Q1438" s="17">
        <f>VLOOKUP("M"&amp;TEXT(G1438,"0"),Punten!$A$1:$D$40,4,FALSE)</f>
        <v>7</v>
      </c>
      <c r="R1438" s="17">
        <f>VLOOKUP("M"&amp;TEXT(H1438,"0"),Punten!$A$1:$D$40,4,FALSE)</f>
        <v>5</v>
      </c>
      <c r="S1438" s="17">
        <f>VLOOKUP("M"&amp;TEXT(I1438,"0"),Punten!$A$1:$D$40,4,FALSE)</f>
        <v>2</v>
      </c>
      <c r="T1438" s="17">
        <f>VLOOKUP("K"&amp;TEXT(K1438,"0"),Punten!$A$1:$D$40,4,FALSE)</f>
        <v>0</v>
      </c>
      <c r="U1438" s="17">
        <f>VLOOKUP("H"&amp;TEXT(L1438,"0"),Punten!$A$1:$D$49,4,FALSE)</f>
        <v>0</v>
      </c>
      <c r="V1438" s="17">
        <f>VLOOKUP("F"&amp;TEXT(M1438,"0"),Punten!$A$1:$D$39,4,FALSE)</f>
        <v>0</v>
      </c>
      <c r="W1438" s="17">
        <f t="shared" si="70"/>
        <v>14</v>
      </c>
      <c r="X1438" s="17" t="str">
        <f t="shared" si="71"/>
        <v>43198B08</v>
      </c>
      <c r="Y1438" s="17" t="e">
        <f>VLOOKUP(A1438,'Klasse omschrijving'!$A$1:$B$44,2,FALSE)</f>
        <v>#N/A</v>
      </c>
    </row>
    <row r="1439" spans="1:25" ht="14.4" x14ac:dyDescent="0.3">
      <c r="A1439" s="3" t="s">
        <v>419</v>
      </c>
      <c r="B1439" s="3">
        <v>43232</v>
      </c>
      <c r="C1439" s="3" t="s">
        <v>821</v>
      </c>
      <c r="D1439" s="3" t="s">
        <v>989</v>
      </c>
      <c r="E1439" s="18">
        <v>40197</v>
      </c>
      <c r="F1439" s="3" t="s">
        <v>73</v>
      </c>
      <c r="G1439" s="3">
        <v>7</v>
      </c>
      <c r="H1439" s="3">
        <v>5</v>
      </c>
      <c r="I1439" s="3">
        <v>7</v>
      </c>
      <c r="J1439" s="3"/>
      <c r="K1439" s="3"/>
      <c r="L1439" s="3"/>
      <c r="M1439" s="3"/>
      <c r="N1439" s="32">
        <v>43198</v>
      </c>
      <c r="O1439" s="16">
        <f t="shared" si="72"/>
        <v>19</v>
      </c>
      <c r="P1439" s="17">
        <f>COUNTIF($X:$X,X1439)</f>
        <v>58</v>
      </c>
      <c r="Q1439" s="17">
        <f>VLOOKUP("M"&amp;TEXT(G1439,"0"),Punten!$A$1:$D$40,4,FALSE)</f>
        <v>2</v>
      </c>
      <c r="R1439" s="17">
        <f>VLOOKUP("M"&amp;TEXT(H1439,"0"),Punten!$A$1:$D$40,4,FALSE)</f>
        <v>4</v>
      </c>
      <c r="S1439" s="17">
        <f>VLOOKUP("M"&amp;TEXT(I1439,"0"),Punten!$A$1:$D$40,4,FALSE)</f>
        <v>2</v>
      </c>
      <c r="T1439" s="17">
        <f>VLOOKUP("K"&amp;TEXT(K1439,"0"),Punten!$A$1:$D$40,4,FALSE)</f>
        <v>0</v>
      </c>
      <c r="U1439" s="17">
        <f>VLOOKUP("H"&amp;TEXT(L1439,"0"),Punten!$A$1:$D$49,4,FALSE)</f>
        <v>0</v>
      </c>
      <c r="V1439" s="17">
        <f>VLOOKUP("F"&amp;TEXT(M1439,"0"),Punten!$A$1:$D$39,4,FALSE)</f>
        <v>0</v>
      </c>
      <c r="W1439" s="17">
        <f t="shared" si="70"/>
        <v>8</v>
      </c>
      <c r="X1439" s="17" t="str">
        <f t="shared" si="71"/>
        <v>43198B08</v>
      </c>
      <c r="Y1439" s="17" t="e">
        <f>VLOOKUP(A1439,'Klasse omschrijving'!$A$1:$B$44,2,FALSE)</f>
        <v>#N/A</v>
      </c>
    </row>
    <row r="1440" spans="1:25" ht="14.4" x14ac:dyDescent="0.3">
      <c r="A1440" s="3" t="s">
        <v>419</v>
      </c>
      <c r="B1440" s="3">
        <v>49213</v>
      </c>
      <c r="C1440" s="3" t="s">
        <v>915</v>
      </c>
      <c r="D1440" s="3" t="s">
        <v>1227</v>
      </c>
      <c r="E1440" s="18">
        <v>40242</v>
      </c>
      <c r="F1440" s="3" t="s">
        <v>75</v>
      </c>
      <c r="G1440" s="3">
        <v>7</v>
      </c>
      <c r="H1440" s="3">
        <v>7</v>
      </c>
      <c r="I1440" s="3">
        <v>7</v>
      </c>
      <c r="J1440" s="3"/>
      <c r="K1440" s="3"/>
      <c r="L1440" s="3"/>
      <c r="M1440" s="3"/>
      <c r="N1440" s="32">
        <v>43198</v>
      </c>
      <c r="O1440" s="16">
        <f t="shared" si="72"/>
        <v>21</v>
      </c>
      <c r="P1440" s="17">
        <f>COUNTIF($X:$X,X1440)</f>
        <v>58</v>
      </c>
      <c r="Q1440" s="17">
        <f>VLOOKUP("M"&amp;TEXT(G1440,"0"),Punten!$A$1:$D$40,4,FALSE)</f>
        <v>2</v>
      </c>
      <c r="R1440" s="17">
        <f>VLOOKUP("M"&amp;TEXT(H1440,"0"),Punten!$A$1:$D$40,4,FALSE)</f>
        <v>2</v>
      </c>
      <c r="S1440" s="17">
        <f>VLOOKUP("M"&amp;TEXT(I1440,"0"),Punten!$A$1:$D$40,4,FALSE)</f>
        <v>2</v>
      </c>
      <c r="T1440" s="17">
        <f>VLOOKUP("K"&amp;TEXT(K1440,"0"),Punten!$A$1:$D$40,4,FALSE)</f>
        <v>0</v>
      </c>
      <c r="U1440" s="17">
        <f>VLOOKUP("H"&amp;TEXT(L1440,"0"),Punten!$A$1:$D$49,4,FALSE)</f>
        <v>0</v>
      </c>
      <c r="V1440" s="17">
        <f>VLOOKUP("F"&amp;TEXT(M1440,"0"),Punten!$A$1:$D$39,4,FALSE)</f>
        <v>0</v>
      </c>
      <c r="W1440" s="17">
        <f t="shared" si="70"/>
        <v>6</v>
      </c>
      <c r="X1440" s="17" t="str">
        <f t="shared" si="71"/>
        <v>43198B08</v>
      </c>
      <c r="Y1440" s="17" t="e">
        <f>VLOOKUP(A1440,'Klasse omschrijving'!$A$1:$B$44,2,FALSE)</f>
        <v>#N/A</v>
      </c>
    </row>
    <row r="1441" spans="1:25" ht="14.4" x14ac:dyDescent="0.3">
      <c r="A1441" s="3" t="s">
        <v>419</v>
      </c>
      <c r="B1441" s="3">
        <v>44109</v>
      </c>
      <c r="C1441" s="3" t="s">
        <v>87</v>
      </c>
      <c r="D1441" s="3" t="s">
        <v>390</v>
      </c>
      <c r="E1441" s="18">
        <v>40385</v>
      </c>
      <c r="F1441" s="3" t="s">
        <v>111</v>
      </c>
      <c r="G1441" s="3">
        <v>7</v>
      </c>
      <c r="H1441" s="3">
        <v>7</v>
      </c>
      <c r="I1441" s="3">
        <v>7</v>
      </c>
      <c r="J1441" s="3"/>
      <c r="K1441" s="3"/>
      <c r="L1441" s="3"/>
      <c r="M1441" s="3"/>
      <c r="N1441" s="32">
        <v>43198</v>
      </c>
      <c r="O1441" s="16">
        <f t="shared" si="72"/>
        <v>21</v>
      </c>
      <c r="P1441" s="17">
        <f>COUNTIF($X:$X,X1441)</f>
        <v>58</v>
      </c>
      <c r="Q1441" s="17">
        <f>VLOOKUP("M"&amp;TEXT(G1441,"0"),Punten!$A$1:$D$40,4,FALSE)</f>
        <v>2</v>
      </c>
      <c r="R1441" s="17">
        <f>VLOOKUP("M"&amp;TEXT(H1441,"0"),Punten!$A$1:$D$40,4,FALSE)</f>
        <v>2</v>
      </c>
      <c r="S1441" s="17">
        <f>VLOOKUP("M"&amp;TEXT(I1441,"0"),Punten!$A$1:$D$40,4,FALSE)</f>
        <v>2</v>
      </c>
      <c r="T1441" s="17">
        <f>VLOOKUP("K"&amp;TEXT(K1441,"0"),Punten!$A$1:$D$40,4,FALSE)</f>
        <v>0</v>
      </c>
      <c r="U1441" s="17">
        <f>VLOOKUP("H"&amp;TEXT(L1441,"0"),Punten!$A$1:$D$49,4,FALSE)</f>
        <v>0</v>
      </c>
      <c r="V1441" s="17">
        <f>VLOOKUP("F"&amp;TEXT(M1441,"0"),Punten!$A$1:$D$39,4,FALSE)</f>
        <v>0</v>
      </c>
      <c r="W1441" s="17">
        <f t="shared" si="70"/>
        <v>6</v>
      </c>
      <c r="X1441" s="17" t="str">
        <f t="shared" si="71"/>
        <v>43198B08</v>
      </c>
      <c r="Y1441" s="17" t="e">
        <f>VLOOKUP(A1441,'Klasse omschrijving'!$A$1:$B$44,2,FALSE)</f>
        <v>#N/A</v>
      </c>
    </row>
    <row r="1442" spans="1:25" ht="14.4" x14ac:dyDescent="0.3">
      <c r="A1442" s="3" t="s">
        <v>419</v>
      </c>
      <c r="B1442" s="3">
        <v>44606</v>
      </c>
      <c r="C1442" s="3" t="s">
        <v>157</v>
      </c>
      <c r="D1442" s="3" t="s">
        <v>995</v>
      </c>
      <c r="E1442" s="18">
        <v>40539</v>
      </c>
      <c r="F1442" s="3" t="s">
        <v>71</v>
      </c>
      <c r="G1442" s="3">
        <v>7</v>
      </c>
      <c r="H1442" s="3">
        <v>7</v>
      </c>
      <c r="I1442" s="3">
        <v>7</v>
      </c>
      <c r="J1442" s="3"/>
      <c r="K1442" s="3"/>
      <c r="L1442" s="3"/>
      <c r="M1442" s="3"/>
      <c r="N1442" s="32">
        <v>43198</v>
      </c>
      <c r="O1442" s="16">
        <f t="shared" si="72"/>
        <v>21</v>
      </c>
      <c r="P1442" s="17">
        <f>COUNTIF($X:$X,X1442)</f>
        <v>58</v>
      </c>
      <c r="Q1442" s="17">
        <f>VLOOKUP("M"&amp;TEXT(G1442,"0"),Punten!$A$1:$D$40,4,FALSE)</f>
        <v>2</v>
      </c>
      <c r="R1442" s="17">
        <f>VLOOKUP("M"&amp;TEXT(H1442,"0"),Punten!$A$1:$D$40,4,FALSE)</f>
        <v>2</v>
      </c>
      <c r="S1442" s="17">
        <f>VLOOKUP("M"&amp;TEXT(I1442,"0"),Punten!$A$1:$D$40,4,FALSE)</f>
        <v>2</v>
      </c>
      <c r="T1442" s="17">
        <f>VLOOKUP("K"&amp;TEXT(K1442,"0"),Punten!$A$1:$D$40,4,FALSE)</f>
        <v>0</v>
      </c>
      <c r="U1442" s="17">
        <f>VLOOKUP("H"&amp;TEXT(L1442,"0"),Punten!$A$1:$D$49,4,FALSE)</f>
        <v>0</v>
      </c>
      <c r="V1442" s="17">
        <f>VLOOKUP("F"&amp;TEXT(M1442,"0"),Punten!$A$1:$D$39,4,FALSE)</f>
        <v>0</v>
      </c>
      <c r="W1442" s="17">
        <f t="shared" si="70"/>
        <v>6</v>
      </c>
      <c r="X1442" s="17" t="str">
        <f t="shared" si="71"/>
        <v>43198B08</v>
      </c>
      <c r="Y1442" s="17" t="e">
        <f>VLOOKUP(A1442,'Klasse omschrijving'!$A$1:$B$44,2,FALSE)</f>
        <v>#N/A</v>
      </c>
    </row>
    <row r="1443" spans="1:25" ht="14.4" x14ac:dyDescent="0.3">
      <c r="A1443" s="3" t="s">
        <v>419</v>
      </c>
      <c r="B1443" s="3">
        <v>42020</v>
      </c>
      <c r="C1443" s="3" t="s">
        <v>1056</v>
      </c>
      <c r="D1443" s="3" t="s">
        <v>1228</v>
      </c>
      <c r="E1443" s="18">
        <v>40395</v>
      </c>
      <c r="F1443" s="3" t="s">
        <v>66</v>
      </c>
      <c r="G1443" s="3">
        <v>7</v>
      </c>
      <c r="H1443" s="3">
        <v>9</v>
      </c>
      <c r="I1443" s="3">
        <v>7</v>
      </c>
      <c r="J1443" s="3"/>
      <c r="K1443" s="3"/>
      <c r="L1443" s="3"/>
      <c r="M1443" s="3"/>
      <c r="N1443" s="32">
        <v>43198</v>
      </c>
      <c r="O1443" s="16">
        <f t="shared" si="72"/>
        <v>23</v>
      </c>
      <c r="P1443" s="17">
        <f>COUNTIF($X:$X,X1443)</f>
        <v>58</v>
      </c>
      <c r="Q1443" s="17">
        <f>VLOOKUP("M"&amp;TEXT(G1443,"0"),Punten!$A$1:$D$40,4,FALSE)</f>
        <v>2</v>
      </c>
      <c r="R1443" s="17">
        <f>VLOOKUP("M"&amp;TEXT(H1443,"0"),Punten!$A$1:$D$40,4,FALSE)</f>
        <v>0</v>
      </c>
      <c r="S1443" s="17">
        <f>VLOOKUP("M"&amp;TEXT(I1443,"0"),Punten!$A$1:$D$40,4,FALSE)</f>
        <v>2</v>
      </c>
      <c r="T1443" s="17">
        <f>VLOOKUP("K"&amp;TEXT(K1443,"0"),Punten!$A$1:$D$40,4,FALSE)</f>
        <v>0</v>
      </c>
      <c r="U1443" s="17">
        <f>VLOOKUP("H"&amp;TEXT(L1443,"0"),Punten!$A$1:$D$49,4,FALSE)</f>
        <v>0</v>
      </c>
      <c r="V1443" s="17">
        <f>VLOOKUP("F"&amp;TEXT(M1443,"0"),Punten!$A$1:$D$39,4,FALSE)</f>
        <v>0</v>
      </c>
      <c r="W1443" s="17">
        <f t="shared" si="70"/>
        <v>4</v>
      </c>
      <c r="X1443" s="17" t="str">
        <f t="shared" si="71"/>
        <v>43198B08</v>
      </c>
      <c r="Y1443" s="17" t="e">
        <f>VLOOKUP(A1443,'Klasse omschrijving'!$A$1:$B$44,2,FALSE)</f>
        <v>#N/A</v>
      </c>
    </row>
    <row r="1444" spans="1:25" ht="14.4" x14ac:dyDescent="0.3">
      <c r="A1444" s="3" t="s">
        <v>419</v>
      </c>
      <c r="B1444" s="3">
        <v>42560</v>
      </c>
      <c r="C1444" s="3" t="s">
        <v>130</v>
      </c>
      <c r="D1444" s="3" t="s">
        <v>401</v>
      </c>
      <c r="E1444" s="18">
        <v>40504</v>
      </c>
      <c r="F1444" s="3" t="s">
        <v>117</v>
      </c>
      <c r="G1444" s="3">
        <v>4</v>
      </c>
      <c r="H1444" s="3">
        <v>4</v>
      </c>
      <c r="I1444" s="3">
        <v>8</v>
      </c>
      <c r="J1444" s="3"/>
      <c r="K1444" s="3"/>
      <c r="L1444" s="3"/>
      <c r="M1444" s="3"/>
      <c r="N1444" s="32">
        <v>43198</v>
      </c>
      <c r="O1444" s="16">
        <f t="shared" si="72"/>
        <v>16</v>
      </c>
      <c r="P1444" s="17">
        <f>COUNTIF($X:$X,X1444)</f>
        <v>58</v>
      </c>
      <c r="Q1444" s="17">
        <f>VLOOKUP("M"&amp;TEXT(G1444,"0"),Punten!$A$1:$D$40,4,FALSE)</f>
        <v>5</v>
      </c>
      <c r="R1444" s="17">
        <f>VLOOKUP("M"&amp;TEXT(H1444,"0"),Punten!$A$1:$D$40,4,FALSE)</f>
        <v>5</v>
      </c>
      <c r="S1444" s="17">
        <f>VLOOKUP("M"&amp;TEXT(I1444,"0"),Punten!$A$1:$D$40,4,FALSE)</f>
        <v>1</v>
      </c>
      <c r="T1444" s="17">
        <f>VLOOKUP("K"&amp;TEXT(K1444,"0"),Punten!$A$1:$D$40,4,FALSE)</f>
        <v>0</v>
      </c>
      <c r="U1444" s="17">
        <f>VLOOKUP("H"&amp;TEXT(L1444,"0"),Punten!$A$1:$D$49,4,FALSE)</f>
        <v>0</v>
      </c>
      <c r="V1444" s="17">
        <f>VLOOKUP("F"&amp;TEXT(M1444,"0"),Punten!$A$1:$D$39,4,FALSE)</f>
        <v>0</v>
      </c>
      <c r="W1444" s="17">
        <f t="shared" si="70"/>
        <v>11</v>
      </c>
      <c r="X1444" s="17" t="str">
        <f t="shared" si="71"/>
        <v>43198B08</v>
      </c>
      <c r="Y1444" s="17" t="e">
        <f>VLOOKUP(A1444,'Klasse omschrijving'!$A$1:$B$44,2,FALSE)</f>
        <v>#N/A</v>
      </c>
    </row>
    <row r="1445" spans="1:25" ht="14.4" x14ac:dyDescent="0.3">
      <c r="A1445" s="3" t="s">
        <v>419</v>
      </c>
      <c r="B1445" s="3">
        <v>51831</v>
      </c>
      <c r="C1445" s="3" t="s">
        <v>133</v>
      </c>
      <c r="D1445" s="3" t="s">
        <v>406</v>
      </c>
      <c r="E1445" s="18">
        <v>40494</v>
      </c>
      <c r="F1445" s="3" t="s">
        <v>111</v>
      </c>
      <c r="G1445" s="3">
        <v>3</v>
      </c>
      <c r="H1445" s="3">
        <v>9</v>
      </c>
      <c r="I1445" s="3">
        <v>9</v>
      </c>
      <c r="J1445" s="3"/>
      <c r="K1445" s="3"/>
      <c r="L1445" s="3"/>
      <c r="M1445" s="3"/>
      <c r="N1445" s="32">
        <v>43198</v>
      </c>
      <c r="O1445" s="16">
        <f t="shared" si="72"/>
        <v>21</v>
      </c>
      <c r="P1445" s="17">
        <f>COUNTIF($X:$X,X1445)</f>
        <v>58</v>
      </c>
      <c r="Q1445" s="17">
        <f>VLOOKUP("M"&amp;TEXT(G1445,"0"),Punten!$A$1:$D$40,4,FALSE)</f>
        <v>6</v>
      </c>
      <c r="R1445" s="17">
        <f>VLOOKUP("M"&amp;TEXT(H1445,"0"),Punten!$A$1:$D$40,4,FALSE)</f>
        <v>0</v>
      </c>
      <c r="S1445" s="17">
        <f>VLOOKUP("M"&amp;TEXT(I1445,"0"),Punten!$A$1:$D$40,4,FALSE)</f>
        <v>0</v>
      </c>
      <c r="T1445" s="17">
        <f>VLOOKUP("K"&amp;TEXT(K1445,"0"),Punten!$A$1:$D$40,4,FALSE)</f>
        <v>0</v>
      </c>
      <c r="U1445" s="17">
        <f>VLOOKUP("H"&amp;TEXT(L1445,"0"),Punten!$A$1:$D$49,4,FALSE)</f>
        <v>0</v>
      </c>
      <c r="V1445" s="17">
        <f>VLOOKUP("F"&amp;TEXT(M1445,"0"),Punten!$A$1:$D$39,4,FALSE)</f>
        <v>0</v>
      </c>
      <c r="W1445" s="17">
        <f t="shared" si="70"/>
        <v>6</v>
      </c>
      <c r="X1445" s="17" t="str">
        <f t="shared" si="71"/>
        <v>43198B08</v>
      </c>
      <c r="Y1445" s="17" t="e">
        <f>VLOOKUP(A1445,'Klasse omschrijving'!$A$1:$B$44,2,FALSE)</f>
        <v>#N/A</v>
      </c>
    </row>
    <row r="1446" spans="1:25" ht="14.4" x14ac:dyDescent="0.3">
      <c r="A1446" s="3" t="s">
        <v>419</v>
      </c>
      <c r="B1446" s="3">
        <v>1812</v>
      </c>
      <c r="C1446" s="3" t="s">
        <v>741</v>
      </c>
      <c r="D1446" s="3" t="s">
        <v>807</v>
      </c>
      <c r="E1446" s="18">
        <v>40223</v>
      </c>
      <c r="F1446" s="3" t="s">
        <v>478</v>
      </c>
      <c r="G1446" s="3">
        <v>8</v>
      </c>
      <c r="H1446" s="3">
        <v>10</v>
      </c>
      <c r="I1446" s="3">
        <v>10</v>
      </c>
      <c r="J1446" s="3"/>
      <c r="K1446" s="3"/>
      <c r="L1446" s="3"/>
      <c r="M1446" s="3"/>
      <c r="N1446" s="32">
        <v>43198</v>
      </c>
      <c r="O1446" s="16">
        <f t="shared" si="72"/>
        <v>28</v>
      </c>
      <c r="P1446" s="17">
        <f>COUNTIF($X:$X,X1446)</f>
        <v>58</v>
      </c>
      <c r="Q1446" s="17">
        <f>VLOOKUP("M"&amp;TEXT(G1446,"0"),Punten!$A$1:$D$40,4,FALSE)</f>
        <v>1</v>
      </c>
      <c r="R1446" s="17">
        <f>VLOOKUP("M"&amp;TEXT(H1446,"0"),Punten!$A$1:$D$40,4,FALSE)</f>
        <v>0</v>
      </c>
      <c r="S1446" s="17">
        <f>VLOOKUP("M"&amp;TEXT(I1446,"0"),Punten!$A$1:$D$40,4,FALSE)</f>
        <v>0</v>
      </c>
      <c r="T1446" s="17">
        <f>VLOOKUP("K"&amp;TEXT(K1446,"0"),Punten!$A$1:$D$40,4,FALSE)</f>
        <v>0</v>
      </c>
      <c r="U1446" s="17">
        <f>VLOOKUP("H"&amp;TEXT(L1446,"0"),Punten!$A$1:$D$49,4,FALSE)</f>
        <v>0</v>
      </c>
      <c r="V1446" s="17">
        <f>VLOOKUP("F"&amp;TEXT(M1446,"0"),Punten!$A$1:$D$39,4,FALSE)</f>
        <v>0</v>
      </c>
      <c r="W1446" s="17">
        <f t="shared" si="70"/>
        <v>1</v>
      </c>
      <c r="X1446" s="17" t="str">
        <f t="shared" si="71"/>
        <v>43198B08</v>
      </c>
      <c r="Y1446" s="17" t="e">
        <f>VLOOKUP(A1446,'Klasse omschrijving'!$A$1:$B$44,2,FALSE)</f>
        <v>#N/A</v>
      </c>
    </row>
    <row r="1447" spans="1:25" ht="14.4" x14ac:dyDescent="0.3">
      <c r="A1447" s="3" t="s">
        <v>454</v>
      </c>
      <c r="B1447" s="3">
        <v>44854</v>
      </c>
      <c r="C1447" s="3" t="s">
        <v>1001</v>
      </c>
      <c r="D1447" s="3" t="s">
        <v>695</v>
      </c>
      <c r="E1447" s="18">
        <v>39974</v>
      </c>
      <c r="F1447" s="3" t="s">
        <v>136</v>
      </c>
      <c r="G1447" s="3">
        <v>1</v>
      </c>
      <c r="H1447" s="3">
        <v>1</v>
      </c>
      <c r="I1447" s="3">
        <v>1</v>
      </c>
      <c r="J1447" s="3"/>
      <c r="K1447" s="3">
        <v>3</v>
      </c>
      <c r="L1447" s="3">
        <v>1</v>
      </c>
      <c r="M1447" s="3">
        <v>1</v>
      </c>
      <c r="N1447" s="32">
        <v>43198</v>
      </c>
      <c r="O1447" s="16">
        <f t="shared" si="72"/>
        <v>3</v>
      </c>
      <c r="P1447" s="17">
        <f>COUNTIF($X:$X,X1447)</f>
        <v>50</v>
      </c>
      <c r="Q1447" s="17">
        <f>VLOOKUP("M"&amp;TEXT(G1447,"0"),Punten!$A$1:$D$40,4,FALSE)</f>
        <v>8</v>
      </c>
      <c r="R1447" s="17">
        <f>VLOOKUP("M"&amp;TEXT(H1447,"0"),Punten!$A$1:$D$40,4,FALSE)</f>
        <v>8</v>
      </c>
      <c r="S1447" s="17">
        <f>VLOOKUP("M"&amp;TEXT(I1447,"0"),Punten!$A$1:$D$40,4,FALSE)</f>
        <v>8</v>
      </c>
      <c r="T1447" s="17">
        <f>VLOOKUP("K"&amp;TEXT(K1447,"0"),Punten!$A$1:$D$40,4,FALSE)</f>
        <v>5</v>
      </c>
      <c r="U1447" s="17">
        <f>VLOOKUP("H"&amp;TEXT(L1447,"0"),Punten!$A$1:$D$49,4,FALSE)</f>
        <v>5</v>
      </c>
      <c r="V1447" s="17">
        <f>VLOOKUP("F"&amp;TEXT(M1447,"0"),Punten!$A$1:$D$39,4,FALSE)</f>
        <v>50</v>
      </c>
      <c r="W1447" s="17">
        <f t="shared" si="70"/>
        <v>84</v>
      </c>
      <c r="X1447" s="17" t="str">
        <f t="shared" si="71"/>
        <v>43198B09</v>
      </c>
      <c r="Y1447" s="17" t="e">
        <f>VLOOKUP(A1447,'Klasse omschrijving'!$A$1:$B$44,2,FALSE)</f>
        <v>#N/A</v>
      </c>
    </row>
    <row r="1448" spans="1:25" ht="14.4" x14ac:dyDescent="0.3">
      <c r="A1448" s="3" t="s">
        <v>454</v>
      </c>
      <c r="B1448" s="3">
        <v>42723</v>
      </c>
      <c r="C1448" s="3" t="s">
        <v>115</v>
      </c>
      <c r="D1448" s="3" t="s">
        <v>447</v>
      </c>
      <c r="E1448" s="18">
        <v>39926</v>
      </c>
      <c r="F1448" s="3" t="s">
        <v>132</v>
      </c>
      <c r="G1448" s="3">
        <v>1</v>
      </c>
      <c r="H1448" s="3">
        <v>1</v>
      </c>
      <c r="I1448" s="3">
        <v>3</v>
      </c>
      <c r="J1448" s="3"/>
      <c r="K1448" s="3">
        <v>1</v>
      </c>
      <c r="L1448" s="3">
        <v>2</v>
      </c>
      <c r="M1448" s="3">
        <v>2</v>
      </c>
      <c r="N1448" s="32">
        <v>43198</v>
      </c>
      <c r="O1448" s="16">
        <f t="shared" si="72"/>
        <v>5</v>
      </c>
      <c r="P1448" s="17">
        <f>COUNTIF($X:$X,X1448)</f>
        <v>50</v>
      </c>
      <c r="Q1448" s="17">
        <f>VLOOKUP("M"&amp;TEXT(G1448,"0"),Punten!$A$1:$D$40,4,FALSE)</f>
        <v>8</v>
      </c>
      <c r="R1448" s="17">
        <f>VLOOKUP("M"&amp;TEXT(H1448,"0"),Punten!$A$1:$D$40,4,FALSE)</f>
        <v>8</v>
      </c>
      <c r="S1448" s="17">
        <f>VLOOKUP("M"&amp;TEXT(I1448,"0"),Punten!$A$1:$D$40,4,FALSE)</f>
        <v>6</v>
      </c>
      <c r="T1448" s="17">
        <f>VLOOKUP("K"&amp;TEXT(K1448,"0"),Punten!$A$1:$D$40,4,FALSE)</f>
        <v>5</v>
      </c>
      <c r="U1448" s="17">
        <f>VLOOKUP("H"&amp;TEXT(L1448,"0"),Punten!$A$1:$D$49,4,FALSE)</f>
        <v>5</v>
      </c>
      <c r="V1448" s="17">
        <f>VLOOKUP("F"&amp;TEXT(M1448,"0"),Punten!$A$1:$D$39,4,FALSE)</f>
        <v>30</v>
      </c>
      <c r="W1448" s="17">
        <f t="shared" si="70"/>
        <v>62</v>
      </c>
      <c r="X1448" s="17" t="str">
        <f t="shared" si="71"/>
        <v>43198B09</v>
      </c>
      <c r="Y1448" s="17" t="e">
        <f>VLOOKUP(A1448,'Klasse omschrijving'!$A$1:$B$44,2,FALSE)</f>
        <v>#N/A</v>
      </c>
    </row>
    <row r="1449" spans="1:25" ht="14.4" x14ac:dyDescent="0.3">
      <c r="A1449" s="3" t="s">
        <v>454</v>
      </c>
      <c r="B1449" s="3">
        <v>53304</v>
      </c>
      <c r="C1449" s="3" t="s">
        <v>160</v>
      </c>
      <c r="D1449" s="3" t="s">
        <v>439</v>
      </c>
      <c r="E1449" s="18">
        <v>39814</v>
      </c>
      <c r="F1449" s="3" t="s">
        <v>111</v>
      </c>
      <c r="G1449" s="3">
        <v>1</v>
      </c>
      <c r="H1449" s="3">
        <v>1</v>
      </c>
      <c r="I1449" s="3">
        <v>1</v>
      </c>
      <c r="J1449" s="3"/>
      <c r="K1449" s="3">
        <v>2</v>
      </c>
      <c r="L1449" s="3">
        <v>3</v>
      </c>
      <c r="M1449" s="3">
        <v>3</v>
      </c>
      <c r="N1449" s="32">
        <v>43198</v>
      </c>
      <c r="O1449" s="16">
        <f t="shared" si="72"/>
        <v>3</v>
      </c>
      <c r="P1449" s="17">
        <f>COUNTIF($X:$X,X1449)</f>
        <v>50</v>
      </c>
      <c r="Q1449" s="17">
        <f>VLOOKUP("M"&amp;TEXT(G1449,"0"),Punten!$A$1:$D$40,4,FALSE)</f>
        <v>8</v>
      </c>
      <c r="R1449" s="17">
        <f>VLOOKUP("M"&amp;TEXT(H1449,"0"),Punten!$A$1:$D$40,4,FALSE)</f>
        <v>8</v>
      </c>
      <c r="S1449" s="17">
        <f>VLOOKUP("M"&amp;TEXT(I1449,"0"),Punten!$A$1:$D$40,4,FALSE)</f>
        <v>8</v>
      </c>
      <c r="T1449" s="17">
        <f>VLOOKUP("K"&amp;TEXT(K1449,"0"),Punten!$A$1:$D$40,4,FALSE)</f>
        <v>5</v>
      </c>
      <c r="U1449" s="17">
        <f>VLOOKUP("H"&amp;TEXT(L1449,"0"),Punten!$A$1:$D$49,4,FALSE)</f>
        <v>5</v>
      </c>
      <c r="V1449" s="17">
        <f>VLOOKUP("F"&amp;TEXT(M1449,"0"),Punten!$A$1:$D$39,4,FALSE)</f>
        <v>25</v>
      </c>
      <c r="W1449" s="17">
        <f t="shared" si="70"/>
        <v>59</v>
      </c>
      <c r="X1449" s="17" t="str">
        <f t="shared" si="71"/>
        <v>43198B09</v>
      </c>
      <c r="Y1449" s="17" t="e">
        <f>VLOOKUP(A1449,'Klasse omschrijving'!$A$1:$B$44,2,FALSE)</f>
        <v>#N/A</v>
      </c>
    </row>
    <row r="1450" spans="1:25" ht="14.4" x14ac:dyDescent="0.3">
      <c r="A1450" s="3" t="s">
        <v>454</v>
      </c>
      <c r="B1450" s="3">
        <v>47411</v>
      </c>
      <c r="C1450" s="3" t="s">
        <v>996</v>
      </c>
      <c r="D1450" s="3" t="s">
        <v>449</v>
      </c>
      <c r="E1450" s="18">
        <v>39912</v>
      </c>
      <c r="F1450" s="3" t="s">
        <v>89</v>
      </c>
      <c r="G1450" s="3">
        <v>1</v>
      </c>
      <c r="H1450" s="3">
        <v>1</v>
      </c>
      <c r="I1450" s="3">
        <v>1</v>
      </c>
      <c r="J1450" s="3"/>
      <c r="K1450" s="3">
        <v>1</v>
      </c>
      <c r="L1450" s="3">
        <v>1</v>
      </c>
      <c r="M1450" s="3">
        <v>4</v>
      </c>
      <c r="N1450" s="32">
        <v>43198</v>
      </c>
      <c r="O1450" s="16">
        <f t="shared" si="72"/>
        <v>3</v>
      </c>
      <c r="P1450" s="17">
        <f>COUNTIF($X:$X,X1450)</f>
        <v>50</v>
      </c>
      <c r="Q1450" s="17">
        <f>VLOOKUP("M"&amp;TEXT(G1450,"0"),Punten!$A$1:$D$40,4,FALSE)</f>
        <v>8</v>
      </c>
      <c r="R1450" s="17">
        <f>VLOOKUP("M"&amp;TEXT(H1450,"0"),Punten!$A$1:$D$40,4,FALSE)</f>
        <v>8</v>
      </c>
      <c r="S1450" s="17">
        <f>VLOOKUP("M"&amp;TEXT(I1450,"0"),Punten!$A$1:$D$40,4,FALSE)</f>
        <v>8</v>
      </c>
      <c r="T1450" s="17">
        <f>VLOOKUP("K"&amp;TEXT(K1450,"0"),Punten!$A$1:$D$40,4,FALSE)</f>
        <v>5</v>
      </c>
      <c r="U1450" s="17">
        <f>VLOOKUP("H"&amp;TEXT(L1450,"0"),Punten!$A$1:$D$49,4,FALSE)</f>
        <v>5</v>
      </c>
      <c r="V1450" s="17">
        <f>VLOOKUP("F"&amp;TEXT(M1450,"0"),Punten!$A$1:$D$39,4,FALSE)</f>
        <v>20</v>
      </c>
      <c r="W1450" s="17">
        <f t="shared" si="70"/>
        <v>54</v>
      </c>
      <c r="X1450" s="17" t="str">
        <f t="shared" si="71"/>
        <v>43198B09</v>
      </c>
      <c r="Y1450" s="17" t="e">
        <f>VLOOKUP(A1450,'Klasse omschrijving'!$A$1:$B$44,2,FALSE)</f>
        <v>#N/A</v>
      </c>
    </row>
    <row r="1451" spans="1:25" ht="14.4" x14ac:dyDescent="0.3">
      <c r="A1451" s="3" t="s">
        <v>454</v>
      </c>
      <c r="B1451" s="3">
        <v>44971</v>
      </c>
      <c r="C1451" s="3" t="s">
        <v>139</v>
      </c>
      <c r="D1451" s="3" t="s">
        <v>448</v>
      </c>
      <c r="E1451" s="18">
        <v>39890</v>
      </c>
      <c r="F1451" s="3" t="s">
        <v>86</v>
      </c>
      <c r="G1451" s="3">
        <v>1</v>
      </c>
      <c r="H1451" s="3">
        <v>1</v>
      </c>
      <c r="I1451" s="3">
        <v>1</v>
      </c>
      <c r="J1451" s="3"/>
      <c r="K1451" s="3">
        <v>2</v>
      </c>
      <c r="L1451" s="3">
        <v>2</v>
      </c>
      <c r="M1451" s="3">
        <v>5</v>
      </c>
      <c r="N1451" s="32">
        <v>43198</v>
      </c>
      <c r="O1451" s="16">
        <f t="shared" si="72"/>
        <v>3</v>
      </c>
      <c r="P1451" s="17">
        <f>COUNTIF($X:$X,X1451)</f>
        <v>50</v>
      </c>
      <c r="Q1451" s="17">
        <f>VLOOKUP("M"&amp;TEXT(G1451,"0"),Punten!$A$1:$D$40,4,FALSE)</f>
        <v>8</v>
      </c>
      <c r="R1451" s="17">
        <f>VLOOKUP("M"&amp;TEXT(H1451,"0"),Punten!$A$1:$D$40,4,FALSE)</f>
        <v>8</v>
      </c>
      <c r="S1451" s="17">
        <f>VLOOKUP("M"&amp;TEXT(I1451,"0"),Punten!$A$1:$D$40,4,FALSE)</f>
        <v>8</v>
      </c>
      <c r="T1451" s="17">
        <f>VLOOKUP("K"&amp;TEXT(K1451,"0"),Punten!$A$1:$D$40,4,FALSE)</f>
        <v>5</v>
      </c>
      <c r="U1451" s="17">
        <f>VLOOKUP("H"&amp;TEXT(L1451,"0"),Punten!$A$1:$D$49,4,FALSE)</f>
        <v>5</v>
      </c>
      <c r="V1451" s="17">
        <f>VLOOKUP("F"&amp;TEXT(M1451,"0"),Punten!$A$1:$D$39,4,FALSE)</f>
        <v>17</v>
      </c>
      <c r="W1451" s="17">
        <f t="shared" si="70"/>
        <v>51</v>
      </c>
      <c r="X1451" s="17" t="str">
        <f t="shared" si="71"/>
        <v>43198B09</v>
      </c>
      <c r="Y1451" s="17" t="e">
        <f>VLOOKUP(A1451,'Klasse omschrijving'!$A$1:$B$44,2,FALSE)</f>
        <v>#N/A</v>
      </c>
    </row>
    <row r="1452" spans="1:25" ht="14.4" x14ac:dyDescent="0.3">
      <c r="A1452" s="3" t="s">
        <v>454</v>
      </c>
      <c r="B1452" s="3">
        <v>2375</v>
      </c>
      <c r="C1452" s="3" t="s">
        <v>129</v>
      </c>
      <c r="D1452" s="3" t="s">
        <v>452</v>
      </c>
      <c r="E1452" s="18">
        <v>39901</v>
      </c>
      <c r="F1452" s="3" t="s">
        <v>997</v>
      </c>
      <c r="G1452" s="3">
        <v>2</v>
      </c>
      <c r="H1452" s="3">
        <v>7</v>
      </c>
      <c r="I1452" s="3">
        <v>2</v>
      </c>
      <c r="J1452" s="3"/>
      <c r="K1452" s="3">
        <v>1</v>
      </c>
      <c r="L1452" s="3">
        <v>4</v>
      </c>
      <c r="M1452" s="3">
        <v>6</v>
      </c>
      <c r="N1452" s="32">
        <v>43198</v>
      </c>
      <c r="O1452" s="16">
        <f t="shared" si="72"/>
        <v>11</v>
      </c>
      <c r="P1452" s="17">
        <f>COUNTIF($X:$X,X1452)</f>
        <v>50</v>
      </c>
      <c r="Q1452" s="17">
        <f>VLOOKUP("M"&amp;TEXT(G1452,"0"),Punten!$A$1:$D$40,4,FALSE)</f>
        <v>7</v>
      </c>
      <c r="R1452" s="17">
        <f>VLOOKUP("M"&amp;TEXT(H1452,"0"),Punten!$A$1:$D$40,4,FALSE)</f>
        <v>2</v>
      </c>
      <c r="S1452" s="17">
        <f>VLOOKUP("M"&amp;TEXT(I1452,"0"),Punten!$A$1:$D$40,4,FALSE)</f>
        <v>7</v>
      </c>
      <c r="T1452" s="17">
        <f>VLOOKUP("K"&amp;TEXT(K1452,"0"),Punten!$A$1:$D$40,4,FALSE)</f>
        <v>5</v>
      </c>
      <c r="U1452" s="17">
        <f>VLOOKUP("H"&amp;TEXT(L1452,"0"),Punten!$A$1:$D$49,4,FALSE)</f>
        <v>5</v>
      </c>
      <c r="V1452" s="17">
        <f>VLOOKUP("F"&amp;TEXT(M1452,"0"),Punten!$A$1:$D$39,4,FALSE)</f>
        <v>15</v>
      </c>
      <c r="W1452" s="17">
        <f t="shared" si="70"/>
        <v>41</v>
      </c>
      <c r="X1452" s="17" t="str">
        <f t="shared" si="71"/>
        <v>43198B09</v>
      </c>
      <c r="Y1452" s="17" t="e">
        <f>VLOOKUP(A1452,'Klasse omschrijving'!$A$1:$B$44,2,FALSE)</f>
        <v>#N/A</v>
      </c>
    </row>
    <row r="1453" spans="1:25" ht="14.4" x14ac:dyDescent="0.3">
      <c r="A1453" s="3" t="s">
        <v>454</v>
      </c>
      <c r="B1453" s="3">
        <v>46388</v>
      </c>
      <c r="C1453" s="3" t="s">
        <v>135</v>
      </c>
      <c r="D1453" s="3" t="s">
        <v>429</v>
      </c>
      <c r="E1453" s="18">
        <v>40173</v>
      </c>
      <c r="F1453" s="3" t="s">
        <v>86</v>
      </c>
      <c r="G1453" s="3">
        <v>1</v>
      </c>
      <c r="H1453" s="3">
        <v>1</v>
      </c>
      <c r="I1453" s="3">
        <v>1</v>
      </c>
      <c r="J1453" s="3"/>
      <c r="K1453" s="3">
        <v>2</v>
      </c>
      <c r="L1453" s="3">
        <v>3</v>
      </c>
      <c r="M1453" s="3">
        <v>7</v>
      </c>
      <c r="N1453" s="32">
        <v>43198</v>
      </c>
      <c r="O1453" s="16">
        <f t="shared" si="72"/>
        <v>3</v>
      </c>
      <c r="P1453" s="17">
        <f>COUNTIF($X:$X,X1453)</f>
        <v>50</v>
      </c>
      <c r="Q1453" s="17">
        <f>VLOOKUP("M"&amp;TEXT(G1453,"0"),Punten!$A$1:$D$40,4,FALSE)</f>
        <v>8</v>
      </c>
      <c r="R1453" s="17">
        <f>VLOOKUP("M"&amp;TEXT(H1453,"0"),Punten!$A$1:$D$40,4,FALSE)</f>
        <v>8</v>
      </c>
      <c r="S1453" s="17">
        <f>VLOOKUP("M"&amp;TEXT(I1453,"0"),Punten!$A$1:$D$40,4,FALSE)</f>
        <v>8</v>
      </c>
      <c r="T1453" s="17">
        <f>VLOOKUP("K"&amp;TEXT(K1453,"0"),Punten!$A$1:$D$40,4,FALSE)</f>
        <v>5</v>
      </c>
      <c r="U1453" s="17">
        <f>VLOOKUP("H"&amp;TEXT(L1453,"0"),Punten!$A$1:$D$49,4,FALSE)</f>
        <v>5</v>
      </c>
      <c r="V1453" s="17">
        <f>VLOOKUP("F"&amp;TEXT(M1453,"0"),Punten!$A$1:$D$39,4,FALSE)</f>
        <v>13</v>
      </c>
      <c r="W1453" s="17">
        <f t="shared" si="70"/>
        <v>47</v>
      </c>
      <c r="X1453" s="17" t="str">
        <f t="shared" si="71"/>
        <v>43198B09</v>
      </c>
      <c r="Y1453" s="17" t="e">
        <f>VLOOKUP(A1453,'Klasse omschrijving'!$A$1:$B$44,2,FALSE)</f>
        <v>#N/A</v>
      </c>
    </row>
    <row r="1454" spans="1:25" ht="14.4" x14ac:dyDescent="0.3">
      <c r="A1454" s="3" t="s">
        <v>454</v>
      </c>
      <c r="B1454" s="3">
        <v>1968</v>
      </c>
      <c r="C1454" s="3" t="s">
        <v>87</v>
      </c>
      <c r="D1454" s="3" t="s">
        <v>440</v>
      </c>
      <c r="E1454" s="18">
        <v>39821</v>
      </c>
      <c r="F1454" s="3" t="s">
        <v>78</v>
      </c>
      <c r="G1454" s="3">
        <v>3</v>
      </c>
      <c r="H1454" s="3">
        <v>2</v>
      </c>
      <c r="I1454" s="3">
        <v>3</v>
      </c>
      <c r="J1454" s="3"/>
      <c r="K1454" s="3">
        <v>4</v>
      </c>
      <c r="L1454" s="3">
        <v>4</v>
      </c>
      <c r="M1454" s="3">
        <v>8</v>
      </c>
      <c r="N1454" s="32">
        <v>43198</v>
      </c>
      <c r="O1454" s="16">
        <f t="shared" si="72"/>
        <v>8</v>
      </c>
      <c r="P1454" s="17">
        <f>COUNTIF($X:$X,X1454)</f>
        <v>50</v>
      </c>
      <c r="Q1454" s="17">
        <f>VLOOKUP("M"&amp;TEXT(G1454,"0"),Punten!$A$1:$D$40,4,FALSE)</f>
        <v>6</v>
      </c>
      <c r="R1454" s="17">
        <f>VLOOKUP("M"&amp;TEXT(H1454,"0"),Punten!$A$1:$D$40,4,FALSE)</f>
        <v>7</v>
      </c>
      <c r="S1454" s="17">
        <f>VLOOKUP("M"&amp;TEXT(I1454,"0"),Punten!$A$1:$D$40,4,FALSE)</f>
        <v>6</v>
      </c>
      <c r="T1454" s="17">
        <f>VLOOKUP("K"&amp;TEXT(K1454,"0"),Punten!$A$1:$D$40,4,FALSE)</f>
        <v>5</v>
      </c>
      <c r="U1454" s="17">
        <f>VLOOKUP("H"&amp;TEXT(L1454,"0"),Punten!$A$1:$D$49,4,FALSE)</f>
        <v>5</v>
      </c>
      <c r="V1454" s="17">
        <f>VLOOKUP("F"&amp;TEXT(M1454,"0"),Punten!$A$1:$D$39,4,FALSE)</f>
        <v>11</v>
      </c>
      <c r="W1454" s="17">
        <f t="shared" si="70"/>
        <v>40</v>
      </c>
      <c r="X1454" s="17" t="str">
        <f t="shared" si="71"/>
        <v>43198B09</v>
      </c>
      <c r="Y1454" s="17" t="e">
        <f>VLOOKUP(A1454,'Klasse omschrijving'!$A$1:$B$44,2,FALSE)</f>
        <v>#N/A</v>
      </c>
    </row>
    <row r="1455" spans="1:25" ht="14.4" x14ac:dyDescent="0.3">
      <c r="A1455" s="3" t="s">
        <v>454</v>
      </c>
      <c r="B1455" s="3">
        <v>47832</v>
      </c>
      <c r="C1455" s="3" t="s">
        <v>125</v>
      </c>
      <c r="D1455" s="3" t="s">
        <v>443</v>
      </c>
      <c r="E1455" s="18">
        <v>39879</v>
      </c>
      <c r="F1455" s="3" t="s">
        <v>68</v>
      </c>
      <c r="G1455" s="3">
        <v>4</v>
      </c>
      <c r="H1455" s="3">
        <v>4</v>
      </c>
      <c r="I1455" s="3">
        <v>2</v>
      </c>
      <c r="J1455" s="3"/>
      <c r="K1455" s="3">
        <v>4</v>
      </c>
      <c r="L1455" s="3">
        <v>5</v>
      </c>
      <c r="M1455" s="3"/>
      <c r="N1455" s="32">
        <v>43198</v>
      </c>
      <c r="O1455" s="16">
        <f t="shared" si="72"/>
        <v>10</v>
      </c>
      <c r="P1455" s="17">
        <f>COUNTIF($X:$X,X1455)</f>
        <v>50</v>
      </c>
      <c r="Q1455" s="17">
        <f>VLOOKUP("M"&amp;TEXT(G1455,"0"),Punten!$A$1:$D$40,4,FALSE)</f>
        <v>5</v>
      </c>
      <c r="R1455" s="17">
        <f>VLOOKUP("M"&amp;TEXT(H1455,"0"),Punten!$A$1:$D$40,4,FALSE)</f>
        <v>5</v>
      </c>
      <c r="S1455" s="17">
        <f>VLOOKUP("M"&amp;TEXT(I1455,"0"),Punten!$A$1:$D$40,4,FALSE)</f>
        <v>7</v>
      </c>
      <c r="T1455" s="17">
        <f>VLOOKUP("K"&amp;TEXT(K1455,"0"),Punten!$A$1:$D$40,4,FALSE)</f>
        <v>5</v>
      </c>
      <c r="U1455" s="17">
        <f>VLOOKUP("H"&amp;TEXT(L1455,"0"),Punten!$A$1:$D$49,4,FALSE)</f>
        <v>4</v>
      </c>
      <c r="V1455" s="17">
        <f>VLOOKUP("F"&amp;TEXT(M1455,"0"),Punten!$A$1:$D$39,4,FALSE)</f>
        <v>0</v>
      </c>
      <c r="W1455" s="17">
        <f t="shared" si="70"/>
        <v>26</v>
      </c>
      <c r="X1455" s="17" t="str">
        <f t="shared" si="71"/>
        <v>43198B09</v>
      </c>
      <c r="Y1455" s="17" t="e">
        <f>VLOOKUP(A1455,'Klasse omschrijving'!$A$1:$B$44,2,FALSE)</f>
        <v>#N/A</v>
      </c>
    </row>
    <row r="1456" spans="1:25" ht="14.4" x14ac:dyDescent="0.3">
      <c r="A1456" s="3" t="s">
        <v>454</v>
      </c>
      <c r="B1456" s="3">
        <v>45306</v>
      </c>
      <c r="C1456" s="3" t="s">
        <v>83</v>
      </c>
      <c r="D1456" s="3" t="s">
        <v>639</v>
      </c>
      <c r="E1456" s="18">
        <v>39856</v>
      </c>
      <c r="F1456" s="3" t="s">
        <v>94</v>
      </c>
      <c r="G1456" s="3">
        <v>3</v>
      </c>
      <c r="H1456" s="3">
        <v>3</v>
      </c>
      <c r="I1456" s="3">
        <v>4</v>
      </c>
      <c r="J1456" s="3"/>
      <c r="K1456" s="3">
        <v>4</v>
      </c>
      <c r="L1456" s="3">
        <v>5</v>
      </c>
      <c r="M1456" s="3"/>
      <c r="N1456" s="32">
        <v>43198</v>
      </c>
      <c r="O1456" s="16">
        <f t="shared" si="72"/>
        <v>10</v>
      </c>
      <c r="P1456" s="17">
        <f>COUNTIF($X:$X,X1456)</f>
        <v>50</v>
      </c>
      <c r="Q1456" s="17">
        <f>VLOOKUP("M"&amp;TEXT(G1456,"0"),Punten!$A$1:$D$40,4,FALSE)</f>
        <v>6</v>
      </c>
      <c r="R1456" s="17">
        <f>VLOOKUP("M"&amp;TEXT(H1456,"0"),Punten!$A$1:$D$40,4,FALSE)</f>
        <v>6</v>
      </c>
      <c r="S1456" s="17">
        <f>VLOOKUP("M"&amp;TEXT(I1456,"0"),Punten!$A$1:$D$40,4,FALSE)</f>
        <v>5</v>
      </c>
      <c r="T1456" s="17">
        <f>VLOOKUP("K"&amp;TEXT(K1456,"0"),Punten!$A$1:$D$40,4,FALSE)</f>
        <v>5</v>
      </c>
      <c r="U1456" s="17">
        <f>VLOOKUP("H"&amp;TEXT(L1456,"0"),Punten!$A$1:$D$49,4,FALSE)</f>
        <v>4</v>
      </c>
      <c r="V1456" s="17">
        <f>VLOOKUP("F"&amp;TEXT(M1456,"0"),Punten!$A$1:$D$39,4,FALSE)</f>
        <v>0</v>
      </c>
      <c r="W1456" s="17">
        <f t="shared" si="70"/>
        <v>26</v>
      </c>
      <c r="X1456" s="17" t="str">
        <f t="shared" si="71"/>
        <v>43198B09</v>
      </c>
      <c r="Y1456" s="17" t="e">
        <f>VLOOKUP(A1456,'Klasse omschrijving'!$A$1:$B$44,2,FALSE)</f>
        <v>#N/A</v>
      </c>
    </row>
    <row r="1457" spans="1:25" ht="14.4" x14ac:dyDescent="0.3">
      <c r="A1457" s="3" t="s">
        <v>454</v>
      </c>
      <c r="B1457" s="3">
        <v>44948</v>
      </c>
      <c r="C1457" s="3" t="s">
        <v>79</v>
      </c>
      <c r="D1457" s="3" t="s">
        <v>451</v>
      </c>
      <c r="E1457" s="18">
        <v>39999</v>
      </c>
      <c r="F1457" s="3" t="s">
        <v>86</v>
      </c>
      <c r="G1457" s="3">
        <v>1</v>
      </c>
      <c r="H1457" s="3">
        <v>1</v>
      </c>
      <c r="I1457" s="3">
        <v>1</v>
      </c>
      <c r="J1457" s="3"/>
      <c r="K1457" s="3">
        <v>3</v>
      </c>
      <c r="L1457" s="3">
        <v>6</v>
      </c>
      <c r="M1457" s="3"/>
      <c r="N1457" s="32">
        <v>43198</v>
      </c>
      <c r="O1457" s="16">
        <f t="shared" si="72"/>
        <v>3</v>
      </c>
      <c r="P1457" s="17">
        <f>COUNTIF($X:$X,X1457)</f>
        <v>50</v>
      </c>
      <c r="Q1457" s="17">
        <f>VLOOKUP("M"&amp;TEXT(G1457,"0"),Punten!$A$1:$D$40,4,FALSE)</f>
        <v>8</v>
      </c>
      <c r="R1457" s="17">
        <f>VLOOKUP("M"&amp;TEXT(H1457,"0"),Punten!$A$1:$D$40,4,FALSE)</f>
        <v>8</v>
      </c>
      <c r="S1457" s="17">
        <f>VLOOKUP("M"&amp;TEXT(I1457,"0"),Punten!$A$1:$D$40,4,FALSE)</f>
        <v>8</v>
      </c>
      <c r="T1457" s="17">
        <f>VLOOKUP("K"&amp;TEXT(K1457,"0"),Punten!$A$1:$D$40,4,FALSE)</f>
        <v>5</v>
      </c>
      <c r="U1457" s="17">
        <f>VLOOKUP("H"&amp;TEXT(L1457,"0"),Punten!$A$1:$D$49,4,FALSE)</f>
        <v>3</v>
      </c>
      <c r="V1457" s="17">
        <f>VLOOKUP("F"&amp;TEXT(M1457,"0"),Punten!$A$1:$D$39,4,FALSE)</f>
        <v>0</v>
      </c>
      <c r="W1457" s="17">
        <f t="shared" si="70"/>
        <v>32</v>
      </c>
      <c r="X1457" s="17" t="str">
        <f t="shared" si="71"/>
        <v>43198B09</v>
      </c>
      <c r="Y1457" s="17" t="e">
        <f>VLOOKUP(A1457,'Klasse omschrijving'!$A$1:$B$44,2,FALSE)</f>
        <v>#N/A</v>
      </c>
    </row>
    <row r="1458" spans="1:25" ht="14.4" x14ac:dyDescent="0.3">
      <c r="A1458" s="3" t="s">
        <v>454</v>
      </c>
      <c r="B1458" s="3">
        <v>44389</v>
      </c>
      <c r="C1458" s="3" t="s">
        <v>154</v>
      </c>
      <c r="D1458" s="3" t="s">
        <v>644</v>
      </c>
      <c r="E1458" s="18">
        <v>39982</v>
      </c>
      <c r="F1458" s="3" t="s">
        <v>89</v>
      </c>
      <c r="G1458" s="3">
        <v>3</v>
      </c>
      <c r="H1458" s="3">
        <v>3</v>
      </c>
      <c r="I1458" s="3">
        <v>3</v>
      </c>
      <c r="J1458" s="3"/>
      <c r="K1458" s="3">
        <v>4</v>
      </c>
      <c r="L1458" s="3">
        <v>6</v>
      </c>
      <c r="M1458" s="3"/>
      <c r="N1458" s="32">
        <v>43198</v>
      </c>
      <c r="O1458" s="16">
        <f t="shared" si="72"/>
        <v>9</v>
      </c>
      <c r="P1458" s="17">
        <f>COUNTIF($X:$X,X1458)</f>
        <v>50</v>
      </c>
      <c r="Q1458" s="17">
        <f>VLOOKUP("M"&amp;TEXT(G1458,"0"),Punten!$A$1:$D$40,4,FALSE)</f>
        <v>6</v>
      </c>
      <c r="R1458" s="17">
        <f>VLOOKUP("M"&amp;TEXT(H1458,"0"),Punten!$A$1:$D$40,4,FALSE)</f>
        <v>6</v>
      </c>
      <c r="S1458" s="17">
        <f>VLOOKUP("M"&amp;TEXT(I1458,"0"),Punten!$A$1:$D$40,4,FALSE)</f>
        <v>6</v>
      </c>
      <c r="T1458" s="17">
        <f>VLOOKUP("K"&amp;TEXT(K1458,"0"),Punten!$A$1:$D$40,4,FALSE)</f>
        <v>5</v>
      </c>
      <c r="U1458" s="17">
        <f>VLOOKUP("H"&amp;TEXT(L1458,"0"),Punten!$A$1:$D$49,4,FALSE)</f>
        <v>3</v>
      </c>
      <c r="V1458" s="17">
        <f>VLOOKUP("F"&amp;TEXT(M1458,"0"),Punten!$A$1:$D$39,4,FALSE)</f>
        <v>0</v>
      </c>
      <c r="W1458" s="17">
        <f t="shared" si="70"/>
        <v>26</v>
      </c>
      <c r="X1458" s="17" t="str">
        <f t="shared" si="71"/>
        <v>43198B09</v>
      </c>
      <c r="Y1458" s="17" t="e">
        <f>VLOOKUP(A1458,'Klasse omschrijving'!$A$1:$B$44,2,FALSE)</f>
        <v>#N/A</v>
      </c>
    </row>
    <row r="1459" spans="1:25" ht="14.4" x14ac:dyDescent="0.3">
      <c r="A1459" s="3" t="s">
        <v>454</v>
      </c>
      <c r="B1459" s="3">
        <v>42126</v>
      </c>
      <c r="C1459" s="3" t="s">
        <v>157</v>
      </c>
      <c r="D1459" s="3" t="s">
        <v>445</v>
      </c>
      <c r="E1459" s="18">
        <v>39848</v>
      </c>
      <c r="F1459" s="3" t="s">
        <v>71</v>
      </c>
      <c r="G1459" s="3">
        <v>1</v>
      </c>
      <c r="H1459" s="3">
        <v>1</v>
      </c>
      <c r="I1459" s="3">
        <v>1</v>
      </c>
      <c r="J1459" s="3"/>
      <c r="K1459" s="3">
        <v>3</v>
      </c>
      <c r="L1459" s="3">
        <v>7</v>
      </c>
      <c r="M1459" s="3"/>
      <c r="N1459" s="32">
        <v>43198</v>
      </c>
      <c r="O1459" s="16">
        <f t="shared" si="72"/>
        <v>3</v>
      </c>
      <c r="P1459" s="17">
        <f>COUNTIF($X:$X,X1459)</f>
        <v>50</v>
      </c>
      <c r="Q1459" s="17">
        <f>VLOOKUP("M"&amp;TEXT(G1459,"0"),Punten!$A$1:$D$40,4,FALSE)</f>
        <v>8</v>
      </c>
      <c r="R1459" s="17">
        <f>VLOOKUP("M"&amp;TEXT(H1459,"0"),Punten!$A$1:$D$40,4,FALSE)</f>
        <v>8</v>
      </c>
      <c r="S1459" s="17">
        <f>VLOOKUP("M"&amp;TEXT(I1459,"0"),Punten!$A$1:$D$40,4,FALSE)</f>
        <v>8</v>
      </c>
      <c r="T1459" s="17">
        <f>VLOOKUP("K"&amp;TEXT(K1459,"0"),Punten!$A$1:$D$40,4,FALSE)</f>
        <v>5</v>
      </c>
      <c r="U1459" s="17">
        <f>VLOOKUP("H"&amp;TEXT(L1459,"0"),Punten!$A$1:$D$49,4,FALSE)</f>
        <v>2</v>
      </c>
      <c r="V1459" s="17">
        <f>VLOOKUP("F"&amp;TEXT(M1459,"0"),Punten!$A$1:$D$39,4,FALSE)</f>
        <v>0</v>
      </c>
      <c r="W1459" s="17">
        <f t="shared" si="70"/>
        <v>31</v>
      </c>
      <c r="X1459" s="17" t="str">
        <f t="shared" si="71"/>
        <v>43198B09</v>
      </c>
      <c r="Y1459" s="17" t="e">
        <f>VLOOKUP(A1459,'Klasse omschrijving'!$A$1:$B$44,2,FALSE)</f>
        <v>#N/A</v>
      </c>
    </row>
    <row r="1460" spans="1:25" ht="14.4" x14ac:dyDescent="0.3">
      <c r="A1460" s="3" t="s">
        <v>454</v>
      </c>
      <c r="B1460" s="3">
        <v>44162</v>
      </c>
      <c r="C1460" s="3" t="s">
        <v>124</v>
      </c>
      <c r="D1460" s="3" t="s">
        <v>446</v>
      </c>
      <c r="E1460" s="18">
        <v>39929</v>
      </c>
      <c r="F1460" s="3" t="s">
        <v>106</v>
      </c>
      <c r="G1460" s="3">
        <v>3</v>
      </c>
      <c r="H1460" s="3">
        <v>2</v>
      </c>
      <c r="I1460" s="3">
        <v>2</v>
      </c>
      <c r="J1460" s="3"/>
      <c r="K1460" s="3">
        <v>3</v>
      </c>
      <c r="L1460" s="3">
        <v>7</v>
      </c>
      <c r="M1460" s="3"/>
      <c r="N1460" s="32">
        <v>43198</v>
      </c>
      <c r="O1460" s="16">
        <f t="shared" si="72"/>
        <v>7</v>
      </c>
      <c r="P1460" s="17">
        <f>COUNTIF($X:$X,X1460)</f>
        <v>50</v>
      </c>
      <c r="Q1460" s="17">
        <f>VLOOKUP("M"&amp;TEXT(G1460,"0"),Punten!$A$1:$D$40,4,FALSE)</f>
        <v>6</v>
      </c>
      <c r="R1460" s="17">
        <f>VLOOKUP("M"&amp;TEXT(H1460,"0"),Punten!$A$1:$D$40,4,FALSE)</f>
        <v>7</v>
      </c>
      <c r="S1460" s="17">
        <f>VLOOKUP("M"&amp;TEXT(I1460,"0"),Punten!$A$1:$D$40,4,FALSE)</f>
        <v>7</v>
      </c>
      <c r="T1460" s="17">
        <f>VLOOKUP("K"&amp;TEXT(K1460,"0"),Punten!$A$1:$D$40,4,FALSE)</f>
        <v>5</v>
      </c>
      <c r="U1460" s="17">
        <f>VLOOKUP("H"&amp;TEXT(L1460,"0"),Punten!$A$1:$D$49,4,FALSE)</f>
        <v>2</v>
      </c>
      <c r="V1460" s="17">
        <f>VLOOKUP("F"&amp;TEXT(M1460,"0"),Punten!$A$1:$D$39,4,FALSE)</f>
        <v>0</v>
      </c>
      <c r="W1460" s="17">
        <f t="shared" si="70"/>
        <v>27</v>
      </c>
      <c r="X1460" s="17" t="str">
        <f t="shared" si="71"/>
        <v>43198B09</v>
      </c>
      <c r="Y1460" s="17" t="e">
        <f>VLOOKUP(A1460,'Klasse omschrijving'!$A$1:$B$44,2,FALSE)</f>
        <v>#N/A</v>
      </c>
    </row>
    <row r="1461" spans="1:25" ht="14.4" x14ac:dyDescent="0.3">
      <c r="A1461" s="3" t="s">
        <v>454</v>
      </c>
      <c r="B1461" s="3">
        <v>44968</v>
      </c>
      <c r="C1461" s="3" t="s">
        <v>82</v>
      </c>
      <c r="D1461" s="3" t="s">
        <v>817</v>
      </c>
      <c r="E1461" s="18">
        <v>39919</v>
      </c>
      <c r="F1461" s="3" t="s">
        <v>86</v>
      </c>
      <c r="G1461" s="3">
        <v>2</v>
      </c>
      <c r="H1461" s="3">
        <v>2</v>
      </c>
      <c r="I1461" s="3">
        <v>2</v>
      </c>
      <c r="J1461" s="3"/>
      <c r="K1461" s="3">
        <v>1</v>
      </c>
      <c r="L1461" s="3">
        <v>8</v>
      </c>
      <c r="M1461" s="3"/>
      <c r="N1461" s="32">
        <v>43198</v>
      </c>
      <c r="O1461" s="16">
        <f t="shared" si="72"/>
        <v>6</v>
      </c>
      <c r="P1461" s="17">
        <f>COUNTIF($X:$X,X1461)</f>
        <v>50</v>
      </c>
      <c r="Q1461" s="17">
        <f>VLOOKUP("M"&amp;TEXT(G1461,"0"),Punten!$A$1:$D$40,4,FALSE)</f>
        <v>7</v>
      </c>
      <c r="R1461" s="17">
        <f>VLOOKUP("M"&amp;TEXT(H1461,"0"),Punten!$A$1:$D$40,4,FALSE)</f>
        <v>7</v>
      </c>
      <c r="S1461" s="17">
        <f>VLOOKUP("M"&amp;TEXT(I1461,"0"),Punten!$A$1:$D$40,4,FALSE)</f>
        <v>7</v>
      </c>
      <c r="T1461" s="17">
        <f>VLOOKUP("K"&amp;TEXT(K1461,"0"),Punten!$A$1:$D$40,4,FALSE)</f>
        <v>5</v>
      </c>
      <c r="U1461" s="17">
        <f>VLOOKUP("H"&amp;TEXT(L1461,"0"),Punten!$A$1:$D$49,4,FALSE)</f>
        <v>1</v>
      </c>
      <c r="V1461" s="17">
        <f>VLOOKUP("F"&amp;TEXT(M1461,"0"),Punten!$A$1:$D$39,4,FALSE)</f>
        <v>0</v>
      </c>
      <c r="W1461" s="17">
        <f t="shared" si="70"/>
        <v>27</v>
      </c>
      <c r="X1461" s="17" t="str">
        <f t="shared" si="71"/>
        <v>43198B09</v>
      </c>
      <c r="Y1461" s="17" t="e">
        <f>VLOOKUP(A1461,'Klasse omschrijving'!$A$1:$B$44,2,FALSE)</f>
        <v>#N/A</v>
      </c>
    </row>
    <row r="1462" spans="1:25" ht="14.4" x14ac:dyDescent="0.3">
      <c r="A1462" s="3" t="s">
        <v>454</v>
      </c>
      <c r="B1462" s="3">
        <v>24</v>
      </c>
      <c r="C1462" s="3" t="s">
        <v>145</v>
      </c>
      <c r="D1462" s="3" t="s">
        <v>450</v>
      </c>
      <c r="E1462" s="18">
        <v>39924</v>
      </c>
      <c r="F1462" s="3" t="s">
        <v>106</v>
      </c>
      <c r="G1462" s="3">
        <v>2</v>
      </c>
      <c r="H1462" s="3">
        <v>2</v>
      </c>
      <c r="I1462" s="3">
        <v>1</v>
      </c>
      <c r="J1462" s="3"/>
      <c r="K1462" s="3">
        <v>2</v>
      </c>
      <c r="L1462" s="3">
        <v>8</v>
      </c>
      <c r="M1462" s="3"/>
      <c r="N1462" s="32">
        <v>43198</v>
      </c>
      <c r="O1462" s="16">
        <f t="shared" si="72"/>
        <v>5</v>
      </c>
      <c r="P1462" s="17">
        <f>COUNTIF($X:$X,X1462)</f>
        <v>50</v>
      </c>
      <c r="Q1462" s="17">
        <f>VLOOKUP("M"&amp;TEXT(G1462,"0"),Punten!$A$1:$D$40,4,FALSE)</f>
        <v>7</v>
      </c>
      <c r="R1462" s="17">
        <f>VLOOKUP("M"&amp;TEXT(H1462,"0"),Punten!$A$1:$D$40,4,FALSE)</f>
        <v>7</v>
      </c>
      <c r="S1462" s="17">
        <f>VLOOKUP("M"&amp;TEXT(I1462,"0"),Punten!$A$1:$D$40,4,FALSE)</f>
        <v>8</v>
      </c>
      <c r="T1462" s="17">
        <f>VLOOKUP("K"&amp;TEXT(K1462,"0"),Punten!$A$1:$D$40,4,FALSE)</f>
        <v>5</v>
      </c>
      <c r="U1462" s="17">
        <f>VLOOKUP("H"&amp;TEXT(L1462,"0"),Punten!$A$1:$D$49,4,FALSE)</f>
        <v>1</v>
      </c>
      <c r="V1462" s="17">
        <f>VLOOKUP("F"&amp;TEXT(M1462,"0"),Punten!$A$1:$D$39,4,FALSE)</f>
        <v>0</v>
      </c>
      <c r="W1462" s="17">
        <f t="shared" si="70"/>
        <v>28</v>
      </c>
      <c r="X1462" s="17" t="str">
        <f t="shared" si="71"/>
        <v>43198B09</v>
      </c>
      <c r="Y1462" s="17" t="e">
        <f>VLOOKUP(A1462,'Klasse omschrijving'!$A$1:$B$44,2,FALSE)</f>
        <v>#N/A</v>
      </c>
    </row>
    <row r="1463" spans="1:25" ht="14.4" x14ac:dyDescent="0.3">
      <c r="A1463" s="3" t="s">
        <v>454</v>
      </c>
      <c r="B1463" s="3">
        <v>42703</v>
      </c>
      <c r="C1463" s="3" t="s">
        <v>155</v>
      </c>
      <c r="D1463" s="3" t="s">
        <v>428</v>
      </c>
      <c r="E1463" s="18">
        <v>40116</v>
      </c>
      <c r="F1463" s="3" t="s">
        <v>897</v>
      </c>
      <c r="G1463" s="3">
        <v>3</v>
      </c>
      <c r="H1463" s="3">
        <v>3</v>
      </c>
      <c r="I1463" s="3">
        <v>2</v>
      </c>
      <c r="J1463" s="3"/>
      <c r="K1463" s="3">
        <v>5</v>
      </c>
      <c r="L1463" s="3"/>
      <c r="M1463" s="3"/>
      <c r="N1463" s="32">
        <v>43198</v>
      </c>
      <c r="O1463" s="16">
        <f t="shared" si="72"/>
        <v>8</v>
      </c>
      <c r="P1463" s="17">
        <f>COUNTIF($X:$X,X1463)</f>
        <v>50</v>
      </c>
      <c r="Q1463" s="17">
        <f>VLOOKUP("M"&amp;TEXT(G1463,"0"),Punten!$A$1:$D$40,4,FALSE)</f>
        <v>6</v>
      </c>
      <c r="R1463" s="17">
        <f>VLOOKUP("M"&amp;TEXT(H1463,"0"),Punten!$A$1:$D$40,4,FALSE)</f>
        <v>6</v>
      </c>
      <c r="S1463" s="17">
        <f>VLOOKUP("M"&amp;TEXT(I1463,"0"),Punten!$A$1:$D$40,4,FALSE)</f>
        <v>7</v>
      </c>
      <c r="T1463" s="17">
        <f>VLOOKUP("K"&amp;TEXT(K1463,"0"),Punten!$A$1:$D$40,4,FALSE)</f>
        <v>4</v>
      </c>
      <c r="U1463" s="17">
        <f>VLOOKUP("H"&amp;TEXT(L1463,"0"),Punten!$A$1:$D$49,4,FALSE)</f>
        <v>0</v>
      </c>
      <c r="V1463" s="17">
        <f>VLOOKUP("F"&amp;TEXT(M1463,"0"),Punten!$A$1:$D$39,4,FALSE)</f>
        <v>0</v>
      </c>
      <c r="W1463" s="17">
        <f t="shared" si="70"/>
        <v>23</v>
      </c>
      <c r="X1463" s="17" t="str">
        <f t="shared" si="71"/>
        <v>43198B09</v>
      </c>
      <c r="Y1463" s="17" t="e">
        <f>VLOOKUP(A1463,'Klasse omschrijving'!$A$1:$B$44,2,FALSE)</f>
        <v>#N/A</v>
      </c>
    </row>
    <row r="1464" spans="1:25" ht="14.4" x14ac:dyDescent="0.3">
      <c r="A1464" s="3" t="s">
        <v>454</v>
      </c>
      <c r="B1464" s="3">
        <v>1791</v>
      </c>
      <c r="C1464" s="3" t="s">
        <v>153</v>
      </c>
      <c r="D1464" s="3" t="s">
        <v>423</v>
      </c>
      <c r="E1464" s="18">
        <v>39832</v>
      </c>
      <c r="F1464" s="3" t="s">
        <v>424</v>
      </c>
      <c r="G1464" s="3">
        <v>2</v>
      </c>
      <c r="H1464" s="3">
        <v>2</v>
      </c>
      <c r="I1464" s="3">
        <v>3</v>
      </c>
      <c r="J1464" s="3"/>
      <c r="K1464" s="3">
        <v>5</v>
      </c>
      <c r="L1464" s="3"/>
      <c r="M1464" s="3"/>
      <c r="N1464" s="32">
        <v>43198</v>
      </c>
      <c r="O1464" s="16">
        <f t="shared" si="72"/>
        <v>7</v>
      </c>
      <c r="P1464" s="17">
        <f>COUNTIF($X:$X,X1464)</f>
        <v>50</v>
      </c>
      <c r="Q1464" s="17">
        <f>VLOOKUP("M"&amp;TEXT(G1464,"0"),Punten!$A$1:$D$40,4,FALSE)</f>
        <v>7</v>
      </c>
      <c r="R1464" s="17">
        <f>VLOOKUP("M"&amp;TEXT(H1464,"0"),Punten!$A$1:$D$40,4,FALSE)</f>
        <v>7</v>
      </c>
      <c r="S1464" s="17">
        <f>VLOOKUP("M"&amp;TEXT(I1464,"0"),Punten!$A$1:$D$40,4,FALSE)</f>
        <v>6</v>
      </c>
      <c r="T1464" s="17">
        <f>VLOOKUP("K"&amp;TEXT(K1464,"0"),Punten!$A$1:$D$40,4,FALSE)</f>
        <v>4</v>
      </c>
      <c r="U1464" s="17">
        <f>VLOOKUP("H"&amp;TEXT(L1464,"0"),Punten!$A$1:$D$49,4,FALSE)</f>
        <v>0</v>
      </c>
      <c r="V1464" s="17">
        <f>VLOOKUP("F"&amp;TEXT(M1464,"0"),Punten!$A$1:$D$39,4,FALSE)</f>
        <v>0</v>
      </c>
      <c r="W1464" s="17">
        <f t="shared" si="70"/>
        <v>24</v>
      </c>
      <c r="X1464" s="17" t="str">
        <f t="shared" si="71"/>
        <v>43198B09</v>
      </c>
      <c r="Y1464" s="17" t="e">
        <f>VLOOKUP(A1464,'Klasse omschrijving'!$A$1:$B$44,2,FALSE)</f>
        <v>#N/A</v>
      </c>
    </row>
    <row r="1465" spans="1:25" ht="14.4" x14ac:dyDescent="0.3">
      <c r="A1465" s="3" t="s">
        <v>454</v>
      </c>
      <c r="B1465" s="3">
        <v>51515</v>
      </c>
      <c r="C1465" s="3" t="s">
        <v>100</v>
      </c>
      <c r="D1465" s="3" t="s">
        <v>453</v>
      </c>
      <c r="E1465" s="18">
        <v>40083</v>
      </c>
      <c r="F1465" s="3" t="s">
        <v>132</v>
      </c>
      <c r="G1465" s="3">
        <v>2</v>
      </c>
      <c r="H1465" s="3">
        <v>3</v>
      </c>
      <c r="I1465" s="3">
        <v>3</v>
      </c>
      <c r="J1465" s="3"/>
      <c r="K1465" s="3">
        <v>5</v>
      </c>
      <c r="L1465" s="3"/>
      <c r="M1465" s="3"/>
      <c r="N1465" s="32">
        <v>43198</v>
      </c>
      <c r="O1465" s="16">
        <f t="shared" si="72"/>
        <v>8</v>
      </c>
      <c r="P1465" s="17">
        <f>COUNTIF($X:$X,X1465)</f>
        <v>50</v>
      </c>
      <c r="Q1465" s="17">
        <f>VLOOKUP("M"&amp;TEXT(G1465,"0"),Punten!$A$1:$D$40,4,FALSE)</f>
        <v>7</v>
      </c>
      <c r="R1465" s="17">
        <f>VLOOKUP("M"&amp;TEXT(H1465,"0"),Punten!$A$1:$D$40,4,FALSE)</f>
        <v>6</v>
      </c>
      <c r="S1465" s="17">
        <f>VLOOKUP("M"&amp;TEXT(I1465,"0"),Punten!$A$1:$D$40,4,FALSE)</f>
        <v>6</v>
      </c>
      <c r="T1465" s="17">
        <f>VLOOKUP("K"&amp;TEXT(K1465,"0"),Punten!$A$1:$D$40,4,FALSE)</f>
        <v>4</v>
      </c>
      <c r="U1465" s="17">
        <f>VLOOKUP("H"&amp;TEXT(L1465,"0"),Punten!$A$1:$D$49,4,FALSE)</f>
        <v>0</v>
      </c>
      <c r="V1465" s="17">
        <f>VLOOKUP("F"&amp;TEXT(M1465,"0"),Punten!$A$1:$D$39,4,FALSE)</f>
        <v>0</v>
      </c>
      <c r="W1465" s="17">
        <f t="shared" si="70"/>
        <v>23</v>
      </c>
      <c r="X1465" s="17" t="str">
        <f t="shared" si="71"/>
        <v>43198B09</v>
      </c>
      <c r="Y1465" s="17" t="e">
        <f>VLOOKUP(A1465,'Klasse omschrijving'!$A$1:$B$44,2,FALSE)</f>
        <v>#N/A</v>
      </c>
    </row>
    <row r="1466" spans="1:25" ht="14.4" x14ac:dyDescent="0.3">
      <c r="A1466" s="3" t="s">
        <v>454</v>
      </c>
      <c r="B1466" s="3">
        <v>492</v>
      </c>
      <c r="C1466" s="3" t="s">
        <v>181</v>
      </c>
      <c r="D1466" s="3" t="s">
        <v>691</v>
      </c>
      <c r="E1466" s="18">
        <v>40086</v>
      </c>
      <c r="F1466" s="3" t="s">
        <v>424</v>
      </c>
      <c r="G1466" s="3">
        <v>5</v>
      </c>
      <c r="H1466" s="3">
        <v>3</v>
      </c>
      <c r="I1466" s="3">
        <v>3</v>
      </c>
      <c r="J1466" s="3"/>
      <c r="K1466" s="3">
        <v>5</v>
      </c>
      <c r="L1466" s="3"/>
      <c r="M1466" s="3"/>
      <c r="N1466" s="32">
        <v>43198</v>
      </c>
      <c r="O1466" s="16">
        <f t="shared" si="72"/>
        <v>11</v>
      </c>
      <c r="P1466" s="17">
        <f>COUNTIF($X:$X,X1466)</f>
        <v>50</v>
      </c>
      <c r="Q1466" s="17">
        <f>VLOOKUP("M"&amp;TEXT(G1466,"0"),Punten!$A$1:$D$40,4,FALSE)</f>
        <v>4</v>
      </c>
      <c r="R1466" s="17">
        <f>VLOOKUP("M"&amp;TEXT(H1466,"0"),Punten!$A$1:$D$40,4,FALSE)</f>
        <v>6</v>
      </c>
      <c r="S1466" s="17">
        <f>VLOOKUP("M"&amp;TEXT(I1466,"0"),Punten!$A$1:$D$40,4,FALSE)</f>
        <v>6</v>
      </c>
      <c r="T1466" s="17">
        <f>VLOOKUP("K"&amp;TEXT(K1466,"0"),Punten!$A$1:$D$40,4,FALSE)</f>
        <v>4</v>
      </c>
      <c r="U1466" s="17">
        <f>VLOOKUP("H"&amp;TEXT(L1466,"0"),Punten!$A$1:$D$49,4,FALSE)</f>
        <v>0</v>
      </c>
      <c r="V1466" s="17">
        <f>VLOOKUP("F"&amp;TEXT(M1466,"0"),Punten!$A$1:$D$39,4,FALSE)</f>
        <v>0</v>
      </c>
      <c r="W1466" s="17">
        <f t="shared" si="70"/>
        <v>20</v>
      </c>
      <c r="X1466" s="17" t="str">
        <f t="shared" si="71"/>
        <v>43198B09</v>
      </c>
      <c r="Y1466" s="17" t="e">
        <f>VLOOKUP(A1466,'Klasse omschrijving'!$A$1:$B$44,2,FALSE)</f>
        <v>#N/A</v>
      </c>
    </row>
    <row r="1467" spans="1:25" ht="14.4" x14ac:dyDescent="0.3">
      <c r="A1467" s="3" t="s">
        <v>454</v>
      </c>
      <c r="B1467" s="3">
        <v>51348</v>
      </c>
      <c r="C1467" s="3" t="s">
        <v>159</v>
      </c>
      <c r="D1467" s="3" t="s">
        <v>645</v>
      </c>
      <c r="E1467" s="18">
        <v>40063</v>
      </c>
      <c r="F1467" s="3" t="s">
        <v>84</v>
      </c>
      <c r="G1467" s="3">
        <v>2</v>
      </c>
      <c r="H1467" s="3">
        <v>2</v>
      </c>
      <c r="I1467" s="3">
        <v>2</v>
      </c>
      <c r="J1467" s="3"/>
      <c r="K1467" s="3">
        <v>6</v>
      </c>
      <c r="L1467" s="3"/>
      <c r="M1467" s="3"/>
      <c r="N1467" s="32">
        <v>43198</v>
      </c>
      <c r="O1467" s="16">
        <f t="shared" si="72"/>
        <v>6</v>
      </c>
      <c r="P1467" s="17">
        <f>COUNTIF($X:$X,X1467)</f>
        <v>50</v>
      </c>
      <c r="Q1467" s="17">
        <f>VLOOKUP("M"&amp;TEXT(G1467,"0"),Punten!$A$1:$D$40,4,FALSE)</f>
        <v>7</v>
      </c>
      <c r="R1467" s="17">
        <f>VLOOKUP("M"&amp;TEXT(H1467,"0"),Punten!$A$1:$D$40,4,FALSE)</f>
        <v>7</v>
      </c>
      <c r="S1467" s="17">
        <f>VLOOKUP("M"&amp;TEXT(I1467,"0"),Punten!$A$1:$D$40,4,FALSE)</f>
        <v>7</v>
      </c>
      <c r="T1467" s="17">
        <f>VLOOKUP("K"&amp;TEXT(K1467,"0"),Punten!$A$1:$D$40,4,FALSE)</f>
        <v>3</v>
      </c>
      <c r="U1467" s="17">
        <f>VLOOKUP("H"&amp;TEXT(L1467,"0"),Punten!$A$1:$D$49,4,FALSE)</f>
        <v>0</v>
      </c>
      <c r="V1467" s="17">
        <f>VLOOKUP("F"&amp;TEXT(M1467,"0"),Punten!$A$1:$D$39,4,FALSE)</f>
        <v>0</v>
      </c>
      <c r="W1467" s="17">
        <f t="shared" si="70"/>
        <v>24</v>
      </c>
      <c r="X1467" s="17" t="str">
        <f t="shared" si="71"/>
        <v>43198B09</v>
      </c>
      <c r="Y1467" s="17" t="e">
        <f>VLOOKUP(A1467,'Klasse omschrijving'!$A$1:$B$44,2,FALSE)</f>
        <v>#N/A</v>
      </c>
    </row>
    <row r="1468" spans="1:25" ht="14.4" x14ac:dyDescent="0.3">
      <c r="A1468" s="3" t="s">
        <v>454</v>
      </c>
      <c r="B1468" s="3">
        <v>44135</v>
      </c>
      <c r="C1468" s="3" t="s">
        <v>88</v>
      </c>
      <c r="D1468" s="3" t="s">
        <v>442</v>
      </c>
      <c r="E1468" s="18">
        <v>39953</v>
      </c>
      <c r="F1468" s="3" t="s">
        <v>71</v>
      </c>
      <c r="G1468" s="3">
        <v>2</v>
      </c>
      <c r="H1468" s="3">
        <v>2</v>
      </c>
      <c r="I1468" s="3">
        <v>2</v>
      </c>
      <c r="J1468" s="3"/>
      <c r="K1468" s="3">
        <v>6</v>
      </c>
      <c r="L1468" s="3"/>
      <c r="M1468" s="3"/>
      <c r="N1468" s="32">
        <v>43198</v>
      </c>
      <c r="O1468" s="16">
        <f t="shared" si="72"/>
        <v>6</v>
      </c>
      <c r="P1468" s="17">
        <f>COUNTIF($X:$X,X1468)</f>
        <v>50</v>
      </c>
      <c r="Q1468" s="17">
        <f>VLOOKUP("M"&amp;TEXT(G1468,"0"),Punten!$A$1:$D$40,4,FALSE)</f>
        <v>7</v>
      </c>
      <c r="R1468" s="17">
        <f>VLOOKUP("M"&amp;TEXT(H1468,"0"),Punten!$A$1:$D$40,4,FALSE)</f>
        <v>7</v>
      </c>
      <c r="S1468" s="17">
        <f>VLOOKUP("M"&amp;TEXT(I1468,"0"),Punten!$A$1:$D$40,4,FALSE)</f>
        <v>7</v>
      </c>
      <c r="T1468" s="17">
        <f>VLOOKUP("K"&amp;TEXT(K1468,"0"),Punten!$A$1:$D$40,4,FALSE)</f>
        <v>3</v>
      </c>
      <c r="U1468" s="17">
        <f>VLOOKUP("H"&amp;TEXT(L1468,"0"),Punten!$A$1:$D$49,4,FALSE)</f>
        <v>0</v>
      </c>
      <c r="V1468" s="17">
        <f>VLOOKUP("F"&amp;TEXT(M1468,"0"),Punten!$A$1:$D$39,4,FALSE)</f>
        <v>0</v>
      </c>
      <c r="W1468" s="17">
        <f t="shared" si="70"/>
        <v>24</v>
      </c>
      <c r="X1468" s="17" t="str">
        <f t="shared" si="71"/>
        <v>43198B09</v>
      </c>
      <c r="Y1468" s="17" t="e">
        <f>VLOOKUP(A1468,'Klasse omschrijving'!$A$1:$B$44,2,FALSE)</f>
        <v>#N/A</v>
      </c>
    </row>
    <row r="1469" spans="1:25" ht="14.4" x14ac:dyDescent="0.3">
      <c r="A1469" s="3" t="s">
        <v>454</v>
      </c>
      <c r="B1469" s="3">
        <v>47021</v>
      </c>
      <c r="C1469" s="3" t="s">
        <v>127</v>
      </c>
      <c r="D1469" s="3" t="s">
        <v>444</v>
      </c>
      <c r="E1469" s="18">
        <v>39969</v>
      </c>
      <c r="F1469" s="3" t="s">
        <v>86</v>
      </c>
      <c r="G1469" s="3">
        <v>4</v>
      </c>
      <c r="H1469" s="3">
        <v>4</v>
      </c>
      <c r="I1469" s="3">
        <v>3</v>
      </c>
      <c r="J1469" s="3"/>
      <c r="K1469" s="3">
        <v>6</v>
      </c>
      <c r="L1469" s="3"/>
      <c r="M1469" s="3"/>
      <c r="N1469" s="32">
        <v>43198</v>
      </c>
      <c r="O1469" s="16">
        <f t="shared" si="72"/>
        <v>11</v>
      </c>
      <c r="P1469" s="17">
        <f>COUNTIF($X:$X,X1469)</f>
        <v>50</v>
      </c>
      <c r="Q1469" s="17">
        <f>VLOOKUP("M"&amp;TEXT(G1469,"0"),Punten!$A$1:$D$40,4,FALSE)</f>
        <v>5</v>
      </c>
      <c r="R1469" s="17">
        <f>VLOOKUP("M"&amp;TEXT(H1469,"0"),Punten!$A$1:$D$40,4,FALSE)</f>
        <v>5</v>
      </c>
      <c r="S1469" s="17">
        <f>VLOOKUP("M"&amp;TEXT(I1469,"0"),Punten!$A$1:$D$40,4,FALSE)</f>
        <v>6</v>
      </c>
      <c r="T1469" s="17">
        <f>VLOOKUP("K"&amp;TEXT(K1469,"0"),Punten!$A$1:$D$40,4,FALSE)</f>
        <v>3</v>
      </c>
      <c r="U1469" s="17">
        <f>VLOOKUP("H"&amp;TEXT(L1469,"0"),Punten!$A$1:$D$49,4,FALSE)</f>
        <v>0</v>
      </c>
      <c r="V1469" s="17">
        <f>VLOOKUP("F"&amp;TEXT(M1469,"0"),Punten!$A$1:$D$39,4,FALSE)</f>
        <v>0</v>
      </c>
      <c r="W1469" s="17">
        <f t="shared" si="70"/>
        <v>19</v>
      </c>
      <c r="X1469" s="17" t="str">
        <f t="shared" si="71"/>
        <v>43198B09</v>
      </c>
      <c r="Y1469" s="17" t="e">
        <f>VLOOKUP(A1469,'Klasse omschrijving'!$A$1:$B$44,2,FALSE)</f>
        <v>#N/A</v>
      </c>
    </row>
    <row r="1470" spans="1:25" ht="14.4" x14ac:dyDescent="0.3">
      <c r="A1470" s="3" t="s">
        <v>454</v>
      </c>
      <c r="B1470" s="3">
        <v>42708</v>
      </c>
      <c r="C1470" s="3" t="s">
        <v>436</v>
      </c>
      <c r="D1470" s="3" t="s">
        <v>437</v>
      </c>
      <c r="E1470" s="18">
        <v>39953</v>
      </c>
      <c r="F1470" s="3" t="s">
        <v>897</v>
      </c>
      <c r="G1470" s="3">
        <v>3</v>
      </c>
      <c r="H1470" s="3">
        <v>3</v>
      </c>
      <c r="I1470" s="3">
        <v>4</v>
      </c>
      <c r="J1470" s="3"/>
      <c r="K1470" s="3">
        <v>6</v>
      </c>
      <c r="L1470" s="3"/>
      <c r="M1470" s="3"/>
      <c r="N1470" s="32">
        <v>43198</v>
      </c>
      <c r="O1470" s="16">
        <f t="shared" si="72"/>
        <v>10</v>
      </c>
      <c r="P1470" s="17">
        <f>COUNTIF($X:$X,X1470)</f>
        <v>50</v>
      </c>
      <c r="Q1470" s="17">
        <f>VLOOKUP("M"&amp;TEXT(G1470,"0"),Punten!$A$1:$D$40,4,FALSE)</f>
        <v>6</v>
      </c>
      <c r="R1470" s="17">
        <f>VLOOKUP("M"&amp;TEXT(H1470,"0"),Punten!$A$1:$D$40,4,FALSE)</f>
        <v>6</v>
      </c>
      <c r="S1470" s="17">
        <f>VLOOKUP("M"&amp;TEXT(I1470,"0"),Punten!$A$1:$D$40,4,FALSE)</f>
        <v>5</v>
      </c>
      <c r="T1470" s="17">
        <f>VLOOKUP("K"&amp;TEXT(K1470,"0"),Punten!$A$1:$D$40,4,FALSE)</f>
        <v>3</v>
      </c>
      <c r="U1470" s="17">
        <f>VLOOKUP("H"&amp;TEXT(L1470,"0"),Punten!$A$1:$D$49,4,FALSE)</f>
        <v>0</v>
      </c>
      <c r="V1470" s="17">
        <f>VLOOKUP("F"&amp;TEXT(M1470,"0"),Punten!$A$1:$D$39,4,FALSE)</f>
        <v>0</v>
      </c>
      <c r="W1470" s="17">
        <f t="shared" si="70"/>
        <v>20</v>
      </c>
      <c r="X1470" s="17" t="str">
        <f t="shared" si="71"/>
        <v>43198B09</v>
      </c>
      <c r="Y1470" s="17" t="e">
        <f>VLOOKUP(A1470,'Klasse omschrijving'!$A$1:$B$44,2,FALSE)</f>
        <v>#N/A</v>
      </c>
    </row>
    <row r="1471" spans="1:25" ht="14.4" x14ac:dyDescent="0.3">
      <c r="A1471" s="3" t="s">
        <v>454</v>
      </c>
      <c r="B1471" s="3">
        <v>48823</v>
      </c>
      <c r="C1471" s="3" t="s">
        <v>131</v>
      </c>
      <c r="D1471" s="3" t="s">
        <v>642</v>
      </c>
      <c r="E1471" s="18">
        <v>39816</v>
      </c>
      <c r="F1471" s="3" t="s">
        <v>136</v>
      </c>
      <c r="G1471" s="3">
        <v>4</v>
      </c>
      <c r="H1471" s="3">
        <v>3</v>
      </c>
      <c r="I1471" s="3">
        <v>4</v>
      </c>
      <c r="J1471" s="3"/>
      <c r="K1471" s="3">
        <v>7</v>
      </c>
      <c r="L1471" s="3"/>
      <c r="M1471" s="3"/>
      <c r="N1471" s="32">
        <v>43198</v>
      </c>
      <c r="O1471" s="16">
        <f t="shared" si="72"/>
        <v>11</v>
      </c>
      <c r="P1471" s="17">
        <f>COUNTIF($X:$X,X1471)</f>
        <v>50</v>
      </c>
      <c r="Q1471" s="17">
        <f>VLOOKUP("M"&amp;TEXT(G1471,"0"),Punten!$A$1:$D$40,4,FALSE)</f>
        <v>5</v>
      </c>
      <c r="R1471" s="17">
        <f>VLOOKUP("M"&amp;TEXT(H1471,"0"),Punten!$A$1:$D$40,4,FALSE)</f>
        <v>6</v>
      </c>
      <c r="S1471" s="17">
        <f>VLOOKUP("M"&amp;TEXT(I1471,"0"),Punten!$A$1:$D$40,4,FALSE)</f>
        <v>5</v>
      </c>
      <c r="T1471" s="17">
        <f>VLOOKUP("K"&amp;TEXT(K1471,"0"),Punten!$A$1:$D$40,4,FALSE)</f>
        <v>2</v>
      </c>
      <c r="U1471" s="17">
        <f>VLOOKUP("H"&amp;TEXT(L1471,"0"),Punten!$A$1:$D$49,4,FALSE)</f>
        <v>0</v>
      </c>
      <c r="V1471" s="17">
        <f>VLOOKUP("F"&amp;TEXT(M1471,"0"),Punten!$A$1:$D$39,4,FALSE)</f>
        <v>0</v>
      </c>
      <c r="W1471" s="17">
        <f t="shared" si="70"/>
        <v>18</v>
      </c>
      <c r="X1471" s="17" t="str">
        <f t="shared" si="71"/>
        <v>43198B09</v>
      </c>
      <c r="Y1471" s="17" t="e">
        <f>VLOOKUP(A1471,'Klasse omschrijving'!$A$1:$B$44,2,FALSE)</f>
        <v>#N/A</v>
      </c>
    </row>
    <row r="1472" spans="1:25" ht="14.4" x14ac:dyDescent="0.3">
      <c r="A1472" s="3" t="s">
        <v>454</v>
      </c>
      <c r="B1472" s="3">
        <v>45286</v>
      </c>
      <c r="C1472" s="3" t="s">
        <v>266</v>
      </c>
      <c r="D1472" s="3" t="s">
        <v>694</v>
      </c>
      <c r="E1472" s="18">
        <v>39827</v>
      </c>
      <c r="F1472" s="3" t="s">
        <v>94</v>
      </c>
      <c r="G1472" s="3">
        <v>4</v>
      </c>
      <c r="H1472" s="3">
        <v>4</v>
      </c>
      <c r="I1472" s="3">
        <v>4</v>
      </c>
      <c r="J1472" s="3"/>
      <c r="K1472" s="3">
        <v>7</v>
      </c>
      <c r="L1472" s="3"/>
      <c r="M1472" s="3"/>
      <c r="N1472" s="32">
        <v>43198</v>
      </c>
      <c r="O1472" s="16">
        <f t="shared" si="72"/>
        <v>12</v>
      </c>
      <c r="P1472" s="17">
        <f>COUNTIF($X:$X,X1472)</f>
        <v>50</v>
      </c>
      <c r="Q1472" s="17">
        <f>VLOOKUP("M"&amp;TEXT(G1472,"0"),Punten!$A$1:$D$40,4,FALSE)</f>
        <v>5</v>
      </c>
      <c r="R1472" s="17">
        <f>VLOOKUP("M"&amp;TEXT(H1472,"0"),Punten!$A$1:$D$40,4,FALSE)</f>
        <v>5</v>
      </c>
      <c r="S1472" s="17">
        <f>VLOOKUP("M"&amp;TEXT(I1472,"0"),Punten!$A$1:$D$40,4,FALSE)</f>
        <v>5</v>
      </c>
      <c r="T1472" s="17">
        <f>VLOOKUP("K"&amp;TEXT(K1472,"0"),Punten!$A$1:$D$40,4,FALSE)</f>
        <v>2</v>
      </c>
      <c r="U1472" s="17">
        <f>VLOOKUP("H"&amp;TEXT(L1472,"0"),Punten!$A$1:$D$49,4,FALSE)</f>
        <v>0</v>
      </c>
      <c r="V1472" s="17">
        <f>VLOOKUP("F"&amp;TEXT(M1472,"0"),Punten!$A$1:$D$39,4,FALSE)</f>
        <v>0</v>
      </c>
      <c r="W1472" s="17">
        <f t="shared" si="70"/>
        <v>17</v>
      </c>
      <c r="X1472" s="17" t="str">
        <f t="shared" si="71"/>
        <v>43198B09</v>
      </c>
      <c r="Y1472" s="17" t="e">
        <f>VLOOKUP(A1472,'Klasse omschrijving'!$A$1:$B$44,2,FALSE)</f>
        <v>#N/A</v>
      </c>
    </row>
    <row r="1473" spans="1:25" ht="14.4" x14ac:dyDescent="0.3">
      <c r="A1473" s="3" t="s">
        <v>454</v>
      </c>
      <c r="B1473" s="3">
        <v>52083</v>
      </c>
      <c r="C1473" s="3" t="s">
        <v>880</v>
      </c>
      <c r="D1473" s="3" t="s">
        <v>881</v>
      </c>
      <c r="E1473" s="18">
        <v>40169</v>
      </c>
      <c r="F1473" s="3" t="s">
        <v>73</v>
      </c>
      <c r="G1473" s="3">
        <v>4</v>
      </c>
      <c r="H1473" s="3">
        <v>4</v>
      </c>
      <c r="I1473" s="3">
        <v>4</v>
      </c>
      <c r="J1473" s="3"/>
      <c r="K1473" s="3">
        <v>7</v>
      </c>
      <c r="L1473" s="3"/>
      <c r="M1473" s="3"/>
      <c r="N1473" s="32">
        <v>43198</v>
      </c>
      <c r="O1473" s="16">
        <f t="shared" si="72"/>
        <v>12</v>
      </c>
      <c r="P1473" s="17">
        <f>COUNTIF($X:$X,X1473)</f>
        <v>50</v>
      </c>
      <c r="Q1473" s="17">
        <f>VLOOKUP("M"&amp;TEXT(G1473,"0"),Punten!$A$1:$D$40,4,FALSE)</f>
        <v>5</v>
      </c>
      <c r="R1473" s="17">
        <f>VLOOKUP("M"&amp;TEXT(H1473,"0"),Punten!$A$1:$D$40,4,FALSE)</f>
        <v>5</v>
      </c>
      <c r="S1473" s="17">
        <f>VLOOKUP("M"&amp;TEXT(I1473,"0"),Punten!$A$1:$D$40,4,FALSE)</f>
        <v>5</v>
      </c>
      <c r="T1473" s="17">
        <f>VLOOKUP("K"&amp;TEXT(K1473,"0"),Punten!$A$1:$D$40,4,FALSE)</f>
        <v>2</v>
      </c>
      <c r="U1473" s="17">
        <f>VLOOKUP("H"&amp;TEXT(L1473,"0"),Punten!$A$1:$D$49,4,FALSE)</f>
        <v>0</v>
      </c>
      <c r="V1473" s="17">
        <f>VLOOKUP("F"&amp;TEXT(M1473,"0"),Punten!$A$1:$D$39,4,FALSE)</f>
        <v>0</v>
      </c>
      <c r="W1473" s="17">
        <f t="shared" si="70"/>
        <v>17</v>
      </c>
      <c r="X1473" s="17" t="str">
        <f t="shared" si="71"/>
        <v>43198B09</v>
      </c>
      <c r="Y1473" s="17" t="e">
        <f>VLOOKUP(A1473,'Klasse omschrijving'!$A$1:$B$44,2,FALSE)</f>
        <v>#N/A</v>
      </c>
    </row>
    <row r="1474" spans="1:25" ht="14.4" x14ac:dyDescent="0.3">
      <c r="A1474" s="3" t="s">
        <v>454</v>
      </c>
      <c r="B1474" s="3">
        <v>49482</v>
      </c>
      <c r="C1474" s="3" t="s">
        <v>92</v>
      </c>
      <c r="D1474" s="3" t="s">
        <v>434</v>
      </c>
      <c r="E1474" s="18">
        <v>40023</v>
      </c>
      <c r="F1474" s="3" t="s">
        <v>71</v>
      </c>
      <c r="G1474" s="3">
        <v>4</v>
      </c>
      <c r="H1474" s="3">
        <v>5</v>
      </c>
      <c r="I1474" s="3">
        <v>4</v>
      </c>
      <c r="J1474" s="3"/>
      <c r="K1474" s="3">
        <v>7</v>
      </c>
      <c r="L1474" s="3"/>
      <c r="M1474" s="3"/>
      <c r="N1474" s="32">
        <v>43198</v>
      </c>
      <c r="O1474" s="16">
        <f t="shared" si="72"/>
        <v>13</v>
      </c>
      <c r="P1474" s="17">
        <f>COUNTIF($X:$X,X1474)</f>
        <v>50</v>
      </c>
      <c r="Q1474" s="17">
        <f>VLOOKUP("M"&amp;TEXT(G1474,"0"),Punten!$A$1:$D$40,4,FALSE)</f>
        <v>5</v>
      </c>
      <c r="R1474" s="17">
        <f>VLOOKUP("M"&amp;TEXT(H1474,"0"),Punten!$A$1:$D$40,4,FALSE)</f>
        <v>4</v>
      </c>
      <c r="S1474" s="17">
        <f>VLOOKUP("M"&amp;TEXT(I1474,"0"),Punten!$A$1:$D$40,4,FALSE)</f>
        <v>5</v>
      </c>
      <c r="T1474" s="17">
        <f>VLOOKUP("K"&amp;TEXT(K1474,"0"),Punten!$A$1:$D$40,4,FALSE)</f>
        <v>2</v>
      </c>
      <c r="U1474" s="17">
        <f>VLOOKUP("H"&amp;TEXT(L1474,"0"),Punten!$A$1:$D$49,4,FALSE)</f>
        <v>0</v>
      </c>
      <c r="V1474" s="17">
        <f>VLOOKUP("F"&amp;TEXT(M1474,"0"),Punten!$A$1:$D$39,4,FALSE)</f>
        <v>0</v>
      </c>
      <c r="W1474" s="17">
        <f t="shared" si="70"/>
        <v>16</v>
      </c>
      <c r="X1474" s="17" t="str">
        <f t="shared" si="71"/>
        <v>43198B09</v>
      </c>
      <c r="Y1474" s="17" t="e">
        <f>VLOOKUP(A1474,'Klasse omschrijving'!$A$1:$B$44,2,FALSE)</f>
        <v>#N/A</v>
      </c>
    </row>
    <row r="1475" spans="1:25" ht="14.4" x14ac:dyDescent="0.3">
      <c r="A1475" s="3" t="s">
        <v>454</v>
      </c>
      <c r="B1475" s="3">
        <v>51394</v>
      </c>
      <c r="C1475" s="3" t="s">
        <v>158</v>
      </c>
      <c r="D1475" s="3" t="s">
        <v>441</v>
      </c>
      <c r="E1475" s="18">
        <v>39997</v>
      </c>
      <c r="F1475" s="3" t="s">
        <v>68</v>
      </c>
      <c r="G1475" s="3">
        <v>2</v>
      </c>
      <c r="H1475" s="3">
        <v>2</v>
      </c>
      <c r="I1475" s="3">
        <v>2</v>
      </c>
      <c r="J1475" s="3"/>
      <c r="K1475" s="3">
        <v>8</v>
      </c>
      <c r="L1475" s="3"/>
      <c r="M1475" s="3"/>
      <c r="N1475" s="32">
        <v>43198</v>
      </c>
      <c r="O1475" s="16">
        <f t="shared" si="72"/>
        <v>6</v>
      </c>
      <c r="P1475" s="17">
        <f>COUNTIF($X:$X,X1475)</f>
        <v>50</v>
      </c>
      <c r="Q1475" s="17">
        <f>VLOOKUP("M"&amp;TEXT(G1475,"0"),Punten!$A$1:$D$40,4,FALSE)</f>
        <v>7</v>
      </c>
      <c r="R1475" s="17">
        <f>VLOOKUP("M"&amp;TEXT(H1475,"0"),Punten!$A$1:$D$40,4,FALSE)</f>
        <v>7</v>
      </c>
      <c r="S1475" s="17">
        <f>VLOOKUP("M"&amp;TEXT(I1475,"0"),Punten!$A$1:$D$40,4,FALSE)</f>
        <v>7</v>
      </c>
      <c r="T1475" s="17">
        <f>VLOOKUP("K"&amp;TEXT(K1475,"0"),Punten!$A$1:$D$40,4,FALSE)</f>
        <v>1</v>
      </c>
      <c r="U1475" s="17">
        <f>VLOOKUP("H"&amp;TEXT(L1475,"0"),Punten!$A$1:$D$49,4,FALSE)</f>
        <v>0</v>
      </c>
      <c r="V1475" s="17">
        <f>VLOOKUP("F"&amp;TEXT(M1475,"0"),Punten!$A$1:$D$39,4,FALSE)</f>
        <v>0</v>
      </c>
      <c r="W1475" s="17">
        <f t="shared" ref="W1475:W1538" si="73">SUM(Q1475:V1475)</f>
        <v>22</v>
      </c>
      <c r="X1475" s="17" t="str">
        <f t="shared" ref="X1475:X1538" si="74">N1475&amp;A1475</f>
        <v>43198B09</v>
      </c>
      <c r="Y1475" s="17" t="e">
        <f>VLOOKUP(A1475,'Klasse omschrijving'!$A$1:$B$44,2,FALSE)</f>
        <v>#N/A</v>
      </c>
    </row>
    <row r="1476" spans="1:25" ht="14.4" x14ac:dyDescent="0.3">
      <c r="A1476" s="3" t="s">
        <v>454</v>
      </c>
      <c r="B1476" s="3">
        <v>44117</v>
      </c>
      <c r="C1476" s="3" t="s">
        <v>134</v>
      </c>
      <c r="D1476" s="3" t="s">
        <v>814</v>
      </c>
      <c r="E1476" s="18">
        <v>40165</v>
      </c>
      <c r="F1476" s="3" t="s">
        <v>111</v>
      </c>
      <c r="G1476" s="3">
        <v>3</v>
      </c>
      <c r="H1476" s="3">
        <v>4</v>
      </c>
      <c r="I1476" s="3">
        <v>3</v>
      </c>
      <c r="J1476" s="3"/>
      <c r="K1476" s="3">
        <v>8</v>
      </c>
      <c r="L1476" s="3"/>
      <c r="M1476" s="3"/>
      <c r="N1476" s="32">
        <v>43198</v>
      </c>
      <c r="O1476" s="16">
        <f t="shared" si="72"/>
        <v>10</v>
      </c>
      <c r="P1476" s="17">
        <f>COUNTIF($X:$X,X1476)</f>
        <v>50</v>
      </c>
      <c r="Q1476" s="17">
        <f>VLOOKUP("M"&amp;TEXT(G1476,"0"),Punten!$A$1:$D$40,4,FALSE)</f>
        <v>6</v>
      </c>
      <c r="R1476" s="17">
        <f>VLOOKUP("M"&amp;TEXT(H1476,"0"),Punten!$A$1:$D$40,4,FALSE)</f>
        <v>5</v>
      </c>
      <c r="S1476" s="17">
        <f>VLOOKUP("M"&amp;TEXT(I1476,"0"),Punten!$A$1:$D$40,4,FALSE)</f>
        <v>6</v>
      </c>
      <c r="T1476" s="17">
        <f>VLOOKUP("K"&amp;TEXT(K1476,"0"),Punten!$A$1:$D$40,4,FALSE)</f>
        <v>1</v>
      </c>
      <c r="U1476" s="17">
        <f>VLOOKUP("H"&amp;TEXT(L1476,"0"),Punten!$A$1:$D$49,4,FALSE)</f>
        <v>0</v>
      </c>
      <c r="V1476" s="17">
        <f>VLOOKUP("F"&amp;TEXT(M1476,"0"),Punten!$A$1:$D$39,4,FALSE)</f>
        <v>0</v>
      </c>
      <c r="W1476" s="17">
        <f t="shared" si="73"/>
        <v>18</v>
      </c>
      <c r="X1476" s="17" t="str">
        <f t="shared" si="74"/>
        <v>43198B09</v>
      </c>
      <c r="Y1476" s="17" t="e">
        <f>VLOOKUP(A1476,'Klasse omschrijving'!$A$1:$B$44,2,FALSE)</f>
        <v>#N/A</v>
      </c>
    </row>
    <row r="1477" spans="1:25" ht="14.4" x14ac:dyDescent="0.3">
      <c r="A1477" s="3" t="s">
        <v>454</v>
      </c>
      <c r="B1477" s="3">
        <v>2940</v>
      </c>
      <c r="C1477" s="3" t="s">
        <v>80</v>
      </c>
      <c r="D1477" s="3" t="s">
        <v>692</v>
      </c>
      <c r="E1477" s="18">
        <v>39889</v>
      </c>
      <c r="F1477" s="3" t="s">
        <v>78</v>
      </c>
      <c r="G1477" s="3">
        <v>5</v>
      </c>
      <c r="H1477" s="3">
        <v>3</v>
      </c>
      <c r="I1477" s="3">
        <v>4</v>
      </c>
      <c r="J1477" s="3"/>
      <c r="K1477" s="3">
        <v>8</v>
      </c>
      <c r="L1477" s="3"/>
      <c r="M1477" s="3"/>
      <c r="N1477" s="32">
        <v>43198</v>
      </c>
      <c r="O1477" s="16">
        <f t="shared" si="72"/>
        <v>12</v>
      </c>
      <c r="P1477" s="17">
        <f>COUNTIF($X:$X,X1477)</f>
        <v>50</v>
      </c>
      <c r="Q1477" s="17">
        <f>VLOOKUP("M"&amp;TEXT(G1477,"0"),Punten!$A$1:$D$40,4,FALSE)</f>
        <v>4</v>
      </c>
      <c r="R1477" s="17">
        <f>VLOOKUP("M"&amp;TEXT(H1477,"0"),Punten!$A$1:$D$40,4,FALSE)</f>
        <v>6</v>
      </c>
      <c r="S1477" s="17">
        <f>VLOOKUP("M"&amp;TEXT(I1477,"0"),Punten!$A$1:$D$40,4,FALSE)</f>
        <v>5</v>
      </c>
      <c r="T1477" s="17">
        <f>VLOOKUP("K"&amp;TEXT(K1477,"0"),Punten!$A$1:$D$40,4,FALSE)</f>
        <v>1</v>
      </c>
      <c r="U1477" s="17">
        <f>VLOOKUP("H"&amp;TEXT(L1477,"0"),Punten!$A$1:$D$49,4,FALSE)</f>
        <v>0</v>
      </c>
      <c r="V1477" s="17">
        <f>VLOOKUP("F"&amp;TEXT(M1477,"0"),Punten!$A$1:$D$39,4,FALSE)</f>
        <v>0</v>
      </c>
      <c r="W1477" s="17">
        <f t="shared" si="73"/>
        <v>16</v>
      </c>
      <c r="X1477" s="17" t="str">
        <f t="shared" si="74"/>
        <v>43198B09</v>
      </c>
      <c r="Y1477" s="17" t="e">
        <f>VLOOKUP(A1477,'Klasse omschrijving'!$A$1:$B$44,2,FALSE)</f>
        <v>#N/A</v>
      </c>
    </row>
    <row r="1478" spans="1:25" ht="14.4" x14ac:dyDescent="0.3">
      <c r="A1478" s="3" t="s">
        <v>454</v>
      </c>
      <c r="B1478" s="3">
        <v>43246</v>
      </c>
      <c r="C1478" s="3" t="s">
        <v>90</v>
      </c>
      <c r="D1478" s="3" t="s">
        <v>420</v>
      </c>
      <c r="E1478" s="18">
        <v>40023</v>
      </c>
      <c r="F1478" s="3" t="s">
        <v>94</v>
      </c>
      <c r="G1478" s="3">
        <v>4</v>
      </c>
      <c r="H1478" s="3">
        <v>5</v>
      </c>
      <c r="I1478" s="3">
        <v>4</v>
      </c>
      <c r="J1478" s="3"/>
      <c r="K1478" s="3">
        <v>8</v>
      </c>
      <c r="L1478" s="3"/>
      <c r="M1478" s="3"/>
      <c r="N1478" s="32">
        <v>43198</v>
      </c>
      <c r="O1478" s="16">
        <f t="shared" si="72"/>
        <v>13</v>
      </c>
      <c r="P1478" s="17">
        <f>COUNTIF($X:$X,X1478)</f>
        <v>50</v>
      </c>
      <c r="Q1478" s="17">
        <f>VLOOKUP("M"&amp;TEXT(G1478,"0"),Punten!$A$1:$D$40,4,FALSE)</f>
        <v>5</v>
      </c>
      <c r="R1478" s="17">
        <f>VLOOKUP("M"&amp;TEXT(H1478,"0"),Punten!$A$1:$D$40,4,FALSE)</f>
        <v>4</v>
      </c>
      <c r="S1478" s="17">
        <f>VLOOKUP("M"&amp;TEXT(I1478,"0"),Punten!$A$1:$D$40,4,FALSE)</f>
        <v>5</v>
      </c>
      <c r="T1478" s="17">
        <f>VLOOKUP("K"&amp;TEXT(K1478,"0"),Punten!$A$1:$D$40,4,FALSE)</f>
        <v>1</v>
      </c>
      <c r="U1478" s="17">
        <f>VLOOKUP("H"&amp;TEXT(L1478,"0"),Punten!$A$1:$D$49,4,FALSE)</f>
        <v>0</v>
      </c>
      <c r="V1478" s="17">
        <f>VLOOKUP("F"&amp;TEXT(M1478,"0"),Punten!$A$1:$D$39,4,FALSE)</f>
        <v>0</v>
      </c>
      <c r="W1478" s="17">
        <f t="shared" si="73"/>
        <v>15</v>
      </c>
      <c r="X1478" s="17" t="str">
        <f t="shared" si="74"/>
        <v>43198B09</v>
      </c>
      <c r="Y1478" s="17" t="e">
        <f>VLOOKUP(A1478,'Klasse omschrijving'!$A$1:$B$44,2,FALSE)</f>
        <v>#N/A</v>
      </c>
    </row>
    <row r="1479" spans="1:25" ht="14.4" x14ac:dyDescent="0.3">
      <c r="A1479" s="3" t="s">
        <v>454</v>
      </c>
      <c r="B1479" s="3">
        <v>49487</v>
      </c>
      <c r="C1479" s="3" t="s">
        <v>164</v>
      </c>
      <c r="D1479" s="3" t="s">
        <v>816</v>
      </c>
      <c r="E1479" s="18">
        <v>39886</v>
      </c>
      <c r="F1479" s="3" t="s">
        <v>71</v>
      </c>
      <c r="G1479" s="3">
        <v>5</v>
      </c>
      <c r="H1479" s="3">
        <v>4</v>
      </c>
      <c r="I1479" s="3">
        <v>5</v>
      </c>
      <c r="J1479" s="3"/>
      <c r="K1479" s="3"/>
      <c r="L1479" s="3"/>
      <c r="M1479" s="3"/>
      <c r="N1479" s="32">
        <v>43198</v>
      </c>
      <c r="O1479" s="16">
        <f t="shared" si="72"/>
        <v>14</v>
      </c>
      <c r="P1479" s="17">
        <f>COUNTIF($X:$X,X1479)</f>
        <v>50</v>
      </c>
      <c r="Q1479" s="17">
        <f>VLOOKUP("M"&amp;TEXT(G1479,"0"),Punten!$A$1:$D$40,4,FALSE)</f>
        <v>4</v>
      </c>
      <c r="R1479" s="17">
        <f>VLOOKUP("M"&amp;TEXT(H1479,"0"),Punten!$A$1:$D$40,4,FALSE)</f>
        <v>5</v>
      </c>
      <c r="S1479" s="17">
        <f>VLOOKUP("M"&amp;TEXT(I1479,"0"),Punten!$A$1:$D$40,4,FALSE)</f>
        <v>4</v>
      </c>
      <c r="T1479" s="17">
        <f>VLOOKUP("K"&amp;TEXT(K1479,"0"),Punten!$A$1:$D$40,4,FALSE)</f>
        <v>0</v>
      </c>
      <c r="U1479" s="17">
        <f>VLOOKUP("H"&amp;TEXT(L1479,"0"),Punten!$A$1:$D$49,4,FALSE)</f>
        <v>0</v>
      </c>
      <c r="V1479" s="17">
        <f>VLOOKUP("F"&amp;TEXT(M1479,"0"),Punten!$A$1:$D$39,4,FALSE)</f>
        <v>0</v>
      </c>
      <c r="W1479" s="17">
        <f t="shared" si="73"/>
        <v>13</v>
      </c>
      <c r="X1479" s="17" t="str">
        <f t="shared" si="74"/>
        <v>43198B09</v>
      </c>
      <c r="Y1479" s="17" t="e">
        <f>VLOOKUP(A1479,'Klasse omschrijving'!$A$1:$B$44,2,FALSE)</f>
        <v>#N/A</v>
      </c>
    </row>
    <row r="1480" spans="1:25" ht="14.4" x14ac:dyDescent="0.3">
      <c r="A1480" s="3" t="s">
        <v>454</v>
      </c>
      <c r="B1480" s="3">
        <v>47859</v>
      </c>
      <c r="C1480" s="3" t="s">
        <v>69</v>
      </c>
      <c r="D1480" s="3" t="s">
        <v>430</v>
      </c>
      <c r="E1480" s="18">
        <v>39905</v>
      </c>
      <c r="F1480" s="3" t="s">
        <v>71</v>
      </c>
      <c r="G1480" s="3">
        <v>5</v>
      </c>
      <c r="H1480" s="3">
        <v>4</v>
      </c>
      <c r="I1480" s="3">
        <v>5</v>
      </c>
      <c r="J1480" s="3"/>
      <c r="K1480" s="3"/>
      <c r="L1480" s="3"/>
      <c r="M1480" s="3"/>
      <c r="N1480" s="32">
        <v>43198</v>
      </c>
      <c r="O1480" s="16">
        <f t="shared" si="72"/>
        <v>14</v>
      </c>
      <c r="P1480" s="17">
        <f>COUNTIF($X:$X,X1480)</f>
        <v>50</v>
      </c>
      <c r="Q1480" s="17">
        <f>VLOOKUP("M"&amp;TEXT(G1480,"0"),Punten!$A$1:$D$40,4,FALSE)</f>
        <v>4</v>
      </c>
      <c r="R1480" s="17">
        <f>VLOOKUP("M"&amp;TEXT(H1480,"0"),Punten!$A$1:$D$40,4,FALSE)</f>
        <v>5</v>
      </c>
      <c r="S1480" s="17">
        <f>VLOOKUP("M"&amp;TEXT(I1480,"0"),Punten!$A$1:$D$40,4,FALSE)</f>
        <v>4</v>
      </c>
      <c r="T1480" s="17">
        <f>VLOOKUP("K"&amp;TEXT(K1480,"0"),Punten!$A$1:$D$40,4,FALSE)</f>
        <v>0</v>
      </c>
      <c r="U1480" s="17">
        <f>VLOOKUP("H"&amp;TEXT(L1480,"0"),Punten!$A$1:$D$49,4,FALSE)</f>
        <v>0</v>
      </c>
      <c r="V1480" s="17">
        <f>VLOOKUP("F"&amp;TEXT(M1480,"0"),Punten!$A$1:$D$39,4,FALSE)</f>
        <v>0</v>
      </c>
      <c r="W1480" s="17">
        <f t="shared" si="73"/>
        <v>13</v>
      </c>
      <c r="X1480" s="17" t="str">
        <f t="shared" si="74"/>
        <v>43198B09</v>
      </c>
      <c r="Y1480" s="17" t="e">
        <f>VLOOKUP(A1480,'Klasse omschrijving'!$A$1:$B$44,2,FALSE)</f>
        <v>#N/A</v>
      </c>
    </row>
    <row r="1481" spans="1:25" ht="14.4" x14ac:dyDescent="0.3">
      <c r="A1481" s="3" t="s">
        <v>454</v>
      </c>
      <c r="B1481" s="3">
        <v>367</v>
      </c>
      <c r="C1481" s="3" t="s">
        <v>98</v>
      </c>
      <c r="D1481" s="3" t="s">
        <v>432</v>
      </c>
      <c r="E1481" s="18">
        <v>40021</v>
      </c>
      <c r="F1481" s="3" t="s">
        <v>997</v>
      </c>
      <c r="G1481" s="3">
        <v>5</v>
      </c>
      <c r="H1481" s="3">
        <v>5</v>
      </c>
      <c r="I1481" s="3">
        <v>5</v>
      </c>
      <c r="J1481" s="3"/>
      <c r="K1481" s="3"/>
      <c r="L1481" s="3"/>
      <c r="M1481" s="3"/>
      <c r="N1481" s="32">
        <v>43198</v>
      </c>
      <c r="O1481" s="16">
        <f t="shared" si="72"/>
        <v>15</v>
      </c>
      <c r="P1481" s="17">
        <f>COUNTIF($X:$X,X1481)</f>
        <v>50</v>
      </c>
      <c r="Q1481" s="17">
        <f>VLOOKUP("M"&amp;TEXT(G1481,"0"),Punten!$A$1:$D$40,4,FALSE)</f>
        <v>4</v>
      </c>
      <c r="R1481" s="17">
        <f>VLOOKUP("M"&amp;TEXT(H1481,"0"),Punten!$A$1:$D$40,4,FALSE)</f>
        <v>4</v>
      </c>
      <c r="S1481" s="17">
        <f>VLOOKUP("M"&amp;TEXT(I1481,"0"),Punten!$A$1:$D$40,4,FALSE)</f>
        <v>4</v>
      </c>
      <c r="T1481" s="17">
        <f>VLOOKUP("K"&amp;TEXT(K1481,"0"),Punten!$A$1:$D$40,4,FALSE)</f>
        <v>0</v>
      </c>
      <c r="U1481" s="17">
        <f>VLOOKUP("H"&amp;TEXT(L1481,"0"),Punten!$A$1:$D$49,4,FALSE)</f>
        <v>0</v>
      </c>
      <c r="V1481" s="17">
        <f>VLOOKUP("F"&amp;TEXT(M1481,"0"),Punten!$A$1:$D$39,4,FALSE)</f>
        <v>0</v>
      </c>
      <c r="W1481" s="17">
        <f t="shared" si="73"/>
        <v>12</v>
      </c>
      <c r="X1481" s="17" t="str">
        <f t="shared" si="74"/>
        <v>43198B09</v>
      </c>
      <c r="Y1481" s="17" t="e">
        <f>VLOOKUP(A1481,'Klasse omschrijving'!$A$1:$B$44,2,FALSE)</f>
        <v>#N/A</v>
      </c>
    </row>
    <row r="1482" spans="1:25" ht="14.4" x14ac:dyDescent="0.3">
      <c r="A1482" s="3" t="s">
        <v>454</v>
      </c>
      <c r="B1482" s="3">
        <v>45744</v>
      </c>
      <c r="C1482" s="3" t="s">
        <v>474</v>
      </c>
      <c r="D1482" s="3" t="s">
        <v>1002</v>
      </c>
      <c r="E1482" s="18">
        <v>39976</v>
      </c>
      <c r="F1482" s="3" t="s">
        <v>897</v>
      </c>
      <c r="G1482" s="3">
        <v>5</v>
      </c>
      <c r="H1482" s="3">
        <v>5</v>
      </c>
      <c r="I1482" s="3">
        <v>5</v>
      </c>
      <c r="J1482" s="3"/>
      <c r="K1482" s="3"/>
      <c r="L1482" s="3"/>
      <c r="M1482" s="3"/>
      <c r="N1482" s="32">
        <v>43198</v>
      </c>
      <c r="O1482" s="16">
        <f t="shared" si="72"/>
        <v>15</v>
      </c>
      <c r="P1482" s="17">
        <f>COUNTIF($X:$X,X1482)</f>
        <v>50</v>
      </c>
      <c r="Q1482" s="17">
        <f>VLOOKUP("M"&amp;TEXT(G1482,"0"),Punten!$A$1:$D$40,4,FALSE)</f>
        <v>4</v>
      </c>
      <c r="R1482" s="17">
        <f>VLOOKUP("M"&amp;TEXT(H1482,"0"),Punten!$A$1:$D$40,4,FALSE)</f>
        <v>4</v>
      </c>
      <c r="S1482" s="17">
        <f>VLOOKUP("M"&amp;TEXT(I1482,"0"),Punten!$A$1:$D$40,4,FALSE)</f>
        <v>4</v>
      </c>
      <c r="T1482" s="17">
        <f>VLOOKUP("K"&amp;TEXT(K1482,"0"),Punten!$A$1:$D$40,4,FALSE)</f>
        <v>0</v>
      </c>
      <c r="U1482" s="17">
        <f>VLOOKUP("H"&amp;TEXT(L1482,"0"),Punten!$A$1:$D$49,4,FALSE)</f>
        <v>0</v>
      </c>
      <c r="V1482" s="17">
        <f>VLOOKUP("F"&amp;TEXT(M1482,"0"),Punten!$A$1:$D$39,4,FALSE)</f>
        <v>0</v>
      </c>
      <c r="W1482" s="17">
        <f t="shared" si="73"/>
        <v>12</v>
      </c>
      <c r="X1482" s="17" t="str">
        <f t="shared" si="74"/>
        <v>43198B09</v>
      </c>
      <c r="Y1482" s="17" t="e">
        <f>VLOOKUP(A1482,'Klasse omschrijving'!$A$1:$B$44,2,FALSE)</f>
        <v>#N/A</v>
      </c>
    </row>
    <row r="1483" spans="1:25" ht="14.4" x14ac:dyDescent="0.3">
      <c r="A1483" s="3" t="s">
        <v>454</v>
      </c>
      <c r="B1483" s="3">
        <v>45799</v>
      </c>
      <c r="C1483" s="3" t="s">
        <v>95</v>
      </c>
      <c r="D1483" s="3" t="s">
        <v>1006</v>
      </c>
      <c r="E1483" s="18">
        <v>40141</v>
      </c>
      <c r="F1483" s="3" t="s">
        <v>897</v>
      </c>
      <c r="G1483" s="3">
        <v>5</v>
      </c>
      <c r="H1483" s="3">
        <v>5</v>
      </c>
      <c r="I1483" s="3">
        <v>5</v>
      </c>
      <c r="J1483" s="3"/>
      <c r="K1483" s="3"/>
      <c r="L1483" s="3"/>
      <c r="M1483" s="3"/>
      <c r="N1483" s="32">
        <v>43198</v>
      </c>
      <c r="O1483" s="16">
        <f t="shared" si="72"/>
        <v>15</v>
      </c>
      <c r="P1483" s="17">
        <f>COUNTIF($X:$X,X1483)</f>
        <v>50</v>
      </c>
      <c r="Q1483" s="17">
        <f>VLOOKUP("M"&amp;TEXT(G1483,"0"),Punten!$A$1:$D$40,4,FALSE)</f>
        <v>4</v>
      </c>
      <c r="R1483" s="17">
        <f>VLOOKUP("M"&amp;TEXT(H1483,"0"),Punten!$A$1:$D$40,4,FALSE)</f>
        <v>4</v>
      </c>
      <c r="S1483" s="17">
        <f>VLOOKUP("M"&amp;TEXT(I1483,"0"),Punten!$A$1:$D$40,4,FALSE)</f>
        <v>4</v>
      </c>
      <c r="T1483" s="17">
        <f>VLOOKUP("K"&amp;TEXT(K1483,"0"),Punten!$A$1:$D$40,4,FALSE)</f>
        <v>0</v>
      </c>
      <c r="U1483" s="17">
        <f>VLOOKUP("H"&amp;TEXT(L1483,"0"),Punten!$A$1:$D$49,4,FALSE)</f>
        <v>0</v>
      </c>
      <c r="V1483" s="17">
        <f>VLOOKUP("F"&amp;TEXT(M1483,"0"),Punten!$A$1:$D$39,4,FALSE)</f>
        <v>0</v>
      </c>
      <c r="W1483" s="17">
        <f t="shared" si="73"/>
        <v>12</v>
      </c>
      <c r="X1483" s="17" t="str">
        <f t="shared" si="74"/>
        <v>43198B09</v>
      </c>
      <c r="Y1483" s="17" t="e">
        <f>VLOOKUP(A1483,'Klasse omschrijving'!$A$1:$B$44,2,FALSE)</f>
        <v>#N/A</v>
      </c>
    </row>
    <row r="1484" spans="1:25" ht="14.4" x14ac:dyDescent="0.3">
      <c r="A1484" s="3" t="s">
        <v>454</v>
      </c>
      <c r="B1484" s="3">
        <v>52549</v>
      </c>
      <c r="C1484" s="3" t="s">
        <v>915</v>
      </c>
      <c r="D1484" s="3" t="s">
        <v>1229</v>
      </c>
      <c r="E1484" s="18">
        <v>40164</v>
      </c>
      <c r="F1484" s="3" t="s">
        <v>89</v>
      </c>
      <c r="G1484" s="3">
        <v>6</v>
      </c>
      <c r="H1484" s="3">
        <v>5</v>
      </c>
      <c r="I1484" s="3">
        <v>5</v>
      </c>
      <c r="J1484" s="3"/>
      <c r="K1484" s="3"/>
      <c r="L1484" s="3"/>
      <c r="M1484" s="3"/>
      <c r="N1484" s="32">
        <v>43198</v>
      </c>
      <c r="O1484" s="16">
        <f t="shared" si="72"/>
        <v>16</v>
      </c>
      <c r="P1484" s="17">
        <f>COUNTIF($X:$X,X1484)</f>
        <v>50</v>
      </c>
      <c r="Q1484" s="17">
        <f>VLOOKUP("M"&amp;TEXT(G1484,"0"),Punten!$A$1:$D$40,4,FALSE)</f>
        <v>3</v>
      </c>
      <c r="R1484" s="17">
        <f>VLOOKUP("M"&amp;TEXT(H1484,"0"),Punten!$A$1:$D$40,4,FALSE)</f>
        <v>4</v>
      </c>
      <c r="S1484" s="17">
        <f>VLOOKUP("M"&amp;TEXT(I1484,"0"),Punten!$A$1:$D$40,4,FALSE)</f>
        <v>4</v>
      </c>
      <c r="T1484" s="17">
        <f>VLOOKUP("K"&amp;TEXT(K1484,"0"),Punten!$A$1:$D$40,4,FALSE)</f>
        <v>0</v>
      </c>
      <c r="U1484" s="17">
        <f>VLOOKUP("H"&amp;TEXT(L1484,"0"),Punten!$A$1:$D$49,4,FALSE)</f>
        <v>0</v>
      </c>
      <c r="V1484" s="17">
        <f>VLOOKUP("F"&amp;TEXT(M1484,"0"),Punten!$A$1:$D$39,4,FALSE)</f>
        <v>0</v>
      </c>
      <c r="W1484" s="17">
        <f t="shared" si="73"/>
        <v>11</v>
      </c>
      <c r="X1484" s="17" t="str">
        <f t="shared" si="74"/>
        <v>43198B09</v>
      </c>
      <c r="Y1484" s="17" t="e">
        <f>VLOOKUP(A1484,'Klasse omschrijving'!$A$1:$B$44,2,FALSE)</f>
        <v>#N/A</v>
      </c>
    </row>
    <row r="1485" spans="1:25" ht="14.4" x14ac:dyDescent="0.3">
      <c r="A1485" s="3" t="s">
        <v>454</v>
      </c>
      <c r="B1485" s="3">
        <v>46384</v>
      </c>
      <c r="C1485" s="3" t="s">
        <v>65</v>
      </c>
      <c r="D1485" s="3" t="s">
        <v>643</v>
      </c>
      <c r="E1485" s="18">
        <v>39914</v>
      </c>
      <c r="F1485" s="3" t="s">
        <v>86</v>
      </c>
      <c r="G1485" s="3">
        <v>5</v>
      </c>
      <c r="H1485" s="3">
        <v>6</v>
      </c>
      <c r="I1485" s="3">
        <v>5</v>
      </c>
      <c r="J1485" s="3"/>
      <c r="K1485" s="3"/>
      <c r="L1485" s="3"/>
      <c r="M1485" s="3"/>
      <c r="N1485" s="32">
        <v>43198</v>
      </c>
      <c r="O1485" s="16">
        <f t="shared" si="72"/>
        <v>16</v>
      </c>
      <c r="P1485" s="17">
        <f>COUNTIF($X:$X,X1485)</f>
        <v>50</v>
      </c>
      <c r="Q1485" s="17">
        <f>VLOOKUP("M"&amp;TEXT(G1485,"0"),Punten!$A$1:$D$40,4,FALSE)</f>
        <v>4</v>
      </c>
      <c r="R1485" s="17">
        <f>VLOOKUP("M"&amp;TEXT(H1485,"0"),Punten!$A$1:$D$40,4,FALSE)</f>
        <v>3</v>
      </c>
      <c r="S1485" s="17">
        <f>VLOOKUP("M"&amp;TEXT(I1485,"0"),Punten!$A$1:$D$40,4,FALSE)</f>
        <v>4</v>
      </c>
      <c r="T1485" s="17">
        <f>VLOOKUP("K"&amp;TEXT(K1485,"0"),Punten!$A$1:$D$40,4,FALSE)</f>
        <v>0</v>
      </c>
      <c r="U1485" s="17">
        <f>VLOOKUP("H"&amp;TEXT(L1485,"0"),Punten!$A$1:$D$49,4,FALSE)</f>
        <v>0</v>
      </c>
      <c r="V1485" s="17">
        <f>VLOOKUP("F"&amp;TEXT(M1485,"0"),Punten!$A$1:$D$39,4,FALSE)</f>
        <v>0</v>
      </c>
      <c r="W1485" s="17">
        <f t="shared" si="73"/>
        <v>11</v>
      </c>
      <c r="X1485" s="17" t="str">
        <f t="shared" si="74"/>
        <v>43198B09</v>
      </c>
      <c r="Y1485" s="17" t="e">
        <f>VLOOKUP(A1485,'Klasse omschrijving'!$A$1:$B$44,2,FALSE)</f>
        <v>#N/A</v>
      </c>
    </row>
    <row r="1486" spans="1:25" ht="14.4" x14ac:dyDescent="0.3">
      <c r="A1486" s="3" t="s">
        <v>454</v>
      </c>
      <c r="B1486" s="3">
        <v>51350</v>
      </c>
      <c r="C1486" s="3" t="s">
        <v>77</v>
      </c>
      <c r="D1486" s="3" t="s">
        <v>433</v>
      </c>
      <c r="E1486" s="18">
        <v>39901</v>
      </c>
      <c r="F1486" s="3" t="s">
        <v>84</v>
      </c>
      <c r="G1486" s="3">
        <v>6</v>
      </c>
      <c r="H1486" s="3">
        <v>6</v>
      </c>
      <c r="I1486" s="3">
        <v>5</v>
      </c>
      <c r="J1486" s="3"/>
      <c r="K1486" s="3"/>
      <c r="L1486" s="3"/>
      <c r="M1486" s="3"/>
      <c r="N1486" s="32">
        <v>43198</v>
      </c>
      <c r="O1486" s="16">
        <f t="shared" si="72"/>
        <v>17</v>
      </c>
      <c r="P1486" s="17">
        <f>COUNTIF($X:$X,X1486)</f>
        <v>50</v>
      </c>
      <c r="Q1486" s="17">
        <f>VLOOKUP("M"&amp;TEXT(G1486,"0"),Punten!$A$1:$D$40,4,FALSE)</f>
        <v>3</v>
      </c>
      <c r="R1486" s="17">
        <f>VLOOKUP("M"&amp;TEXT(H1486,"0"),Punten!$A$1:$D$40,4,FALSE)</f>
        <v>3</v>
      </c>
      <c r="S1486" s="17">
        <f>VLOOKUP("M"&amp;TEXT(I1486,"0"),Punten!$A$1:$D$40,4,FALSE)</f>
        <v>4</v>
      </c>
      <c r="T1486" s="17">
        <f>VLOOKUP("K"&amp;TEXT(K1486,"0"),Punten!$A$1:$D$40,4,FALSE)</f>
        <v>0</v>
      </c>
      <c r="U1486" s="17">
        <f>VLOOKUP("H"&amp;TEXT(L1486,"0"),Punten!$A$1:$D$49,4,FALSE)</f>
        <v>0</v>
      </c>
      <c r="V1486" s="17">
        <f>VLOOKUP("F"&amp;TEXT(M1486,"0"),Punten!$A$1:$D$39,4,FALSE)</f>
        <v>0</v>
      </c>
      <c r="W1486" s="17">
        <f t="shared" si="73"/>
        <v>10</v>
      </c>
      <c r="X1486" s="17" t="str">
        <f t="shared" si="74"/>
        <v>43198B09</v>
      </c>
      <c r="Y1486" s="17" t="e">
        <f>VLOOKUP(A1486,'Klasse omschrijving'!$A$1:$B$44,2,FALSE)</f>
        <v>#N/A</v>
      </c>
    </row>
    <row r="1487" spans="1:25" ht="14.4" x14ac:dyDescent="0.3">
      <c r="A1487" s="3" t="s">
        <v>454</v>
      </c>
      <c r="B1487" s="3">
        <v>41757</v>
      </c>
      <c r="C1487" s="3" t="s">
        <v>141</v>
      </c>
      <c r="D1487" s="3" t="s">
        <v>422</v>
      </c>
      <c r="E1487" s="18">
        <v>40117</v>
      </c>
      <c r="F1487" s="3" t="s">
        <v>94</v>
      </c>
      <c r="G1487" s="3">
        <v>3</v>
      </c>
      <c r="H1487" s="3">
        <v>4</v>
      </c>
      <c r="I1487" s="3">
        <v>6</v>
      </c>
      <c r="J1487" s="3"/>
      <c r="K1487" s="3"/>
      <c r="L1487" s="3"/>
      <c r="M1487" s="3"/>
      <c r="N1487" s="32">
        <v>43198</v>
      </c>
      <c r="O1487" s="16">
        <f t="shared" si="72"/>
        <v>13</v>
      </c>
      <c r="P1487" s="17">
        <f>COUNTIF($X:$X,X1487)</f>
        <v>50</v>
      </c>
      <c r="Q1487" s="17">
        <f>VLOOKUP("M"&amp;TEXT(G1487,"0"),Punten!$A$1:$D$40,4,FALSE)</f>
        <v>6</v>
      </c>
      <c r="R1487" s="17">
        <f>VLOOKUP("M"&amp;TEXT(H1487,"0"),Punten!$A$1:$D$40,4,FALSE)</f>
        <v>5</v>
      </c>
      <c r="S1487" s="17">
        <f>VLOOKUP("M"&amp;TEXT(I1487,"0"),Punten!$A$1:$D$40,4,FALSE)</f>
        <v>3</v>
      </c>
      <c r="T1487" s="17">
        <f>VLOOKUP("K"&amp;TEXT(K1487,"0"),Punten!$A$1:$D$40,4,FALSE)</f>
        <v>0</v>
      </c>
      <c r="U1487" s="17">
        <f>VLOOKUP("H"&amp;TEXT(L1487,"0"),Punten!$A$1:$D$49,4,FALSE)</f>
        <v>0</v>
      </c>
      <c r="V1487" s="17">
        <f>VLOOKUP("F"&amp;TEXT(M1487,"0"),Punten!$A$1:$D$39,4,FALSE)</f>
        <v>0</v>
      </c>
      <c r="W1487" s="17">
        <f t="shared" si="73"/>
        <v>14</v>
      </c>
      <c r="X1487" s="17" t="str">
        <f t="shared" si="74"/>
        <v>43198B09</v>
      </c>
      <c r="Y1487" s="17" t="e">
        <f>VLOOKUP(A1487,'Klasse omschrijving'!$A$1:$B$44,2,FALSE)</f>
        <v>#N/A</v>
      </c>
    </row>
    <row r="1488" spans="1:25" ht="14.4" x14ac:dyDescent="0.3">
      <c r="A1488" s="3" t="s">
        <v>454</v>
      </c>
      <c r="B1488" s="3">
        <v>45277</v>
      </c>
      <c r="C1488" s="3" t="s">
        <v>107</v>
      </c>
      <c r="D1488" s="3" t="s">
        <v>421</v>
      </c>
      <c r="E1488" s="18">
        <v>40009</v>
      </c>
      <c r="F1488" s="3" t="s">
        <v>94</v>
      </c>
      <c r="G1488" s="3">
        <v>6</v>
      </c>
      <c r="H1488" s="3">
        <v>5</v>
      </c>
      <c r="I1488" s="3">
        <v>6</v>
      </c>
      <c r="J1488" s="3"/>
      <c r="K1488" s="3"/>
      <c r="L1488" s="3"/>
      <c r="M1488" s="3"/>
      <c r="N1488" s="32">
        <v>43198</v>
      </c>
      <c r="O1488" s="16">
        <f t="shared" si="72"/>
        <v>17</v>
      </c>
      <c r="P1488" s="17">
        <f>COUNTIF($X:$X,X1488)</f>
        <v>50</v>
      </c>
      <c r="Q1488" s="17">
        <f>VLOOKUP("M"&amp;TEXT(G1488,"0"),Punten!$A$1:$D$40,4,FALSE)</f>
        <v>3</v>
      </c>
      <c r="R1488" s="17">
        <f>VLOOKUP("M"&amp;TEXT(H1488,"0"),Punten!$A$1:$D$40,4,FALSE)</f>
        <v>4</v>
      </c>
      <c r="S1488" s="17">
        <f>VLOOKUP("M"&amp;TEXT(I1488,"0"),Punten!$A$1:$D$40,4,FALSE)</f>
        <v>3</v>
      </c>
      <c r="T1488" s="17">
        <f>VLOOKUP("K"&amp;TEXT(K1488,"0"),Punten!$A$1:$D$40,4,FALSE)</f>
        <v>0</v>
      </c>
      <c r="U1488" s="17">
        <f>VLOOKUP("H"&amp;TEXT(L1488,"0"),Punten!$A$1:$D$49,4,FALSE)</f>
        <v>0</v>
      </c>
      <c r="V1488" s="17">
        <f>VLOOKUP("F"&amp;TEXT(M1488,"0"),Punten!$A$1:$D$39,4,FALSE)</f>
        <v>0</v>
      </c>
      <c r="W1488" s="17">
        <f t="shared" si="73"/>
        <v>10</v>
      </c>
      <c r="X1488" s="17" t="str">
        <f t="shared" si="74"/>
        <v>43198B09</v>
      </c>
      <c r="Y1488" s="17" t="e">
        <f>VLOOKUP(A1488,'Klasse omschrijving'!$A$1:$B$44,2,FALSE)</f>
        <v>#N/A</v>
      </c>
    </row>
    <row r="1489" spans="1:25" ht="14.4" x14ac:dyDescent="0.3">
      <c r="A1489" s="3" t="s">
        <v>454</v>
      </c>
      <c r="B1489" s="3">
        <v>55275</v>
      </c>
      <c r="C1489" s="3" t="s">
        <v>831</v>
      </c>
      <c r="D1489" s="3" t="s">
        <v>1230</v>
      </c>
      <c r="E1489" s="18">
        <v>39955</v>
      </c>
      <c r="F1489" s="3" t="s">
        <v>73</v>
      </c>
      <c r="G1489" s="3">
        <v>6</v>
      </c>
      <c r="H1489" s="3">
        <v>5</v>
      </c>
      <c r="I1489" s="3">
        <v>6</v>
      </c>
      <c r="J1489" s="3"/>
      <c r="K1489" s="3"/>
      <c r="L1489" s="3"/>
      <c r="M1489" s="3"/>
      <c r="N1489" s="32">
        <v>43198</v>
      </c>
      <c r="O1489" s="16">
        <f t="shared" si="72"/>
        <v>17</v>
      </c>
      <c r="P1489" s="17">
        <f>COUNTIF($X:$X,X1489)</f>
        <v>50</v>
      </c>
      <c r="Q1489" s="17">
        <f>VLOOKUP("M"&amp;TEXT(G1489,"0"),Punten!$A$1:$D$40,4,FALSE)</f>
        <v>3</v>
      </c>
      <c r="R1489" s="17">
        <f>VLOOKUP("M"&amp;TEXT(H1489,"0"),Punten!$A$1:$D$40,4,FALSE)</f>
        <v>4</v>
      </c>
      <c r="S1489" s="17">
        <f>VLOOKUP("M"&amp;TEXT(I1489,"0"),Punten!$A$1:$D$40,4,FALSE)</f>
        <v>3</v>
      </c>
      <c r="T1489" s="17">
        <f>VLOOKUP("K"&amp;TEXT(K1489,"0"),Punten!$A$1:$D$40,4,FALSE)</f>
        <v>0</v>
      </c>
      <c r="U1489" s="17">
        <f>VLOOKUP("H"&amp;TEXT(L1489,"0"),Punten!$A$1:$D$49,4,FALSE)</f>
        <v>0</v>
      </c>
      <c r="V1489" s="17">
        <f>VLOOKUP("F"&amp;TEXT(M1489,"0"),Punten!$A$1:$D$39,4,FALSE)</f>
        <v>0</v>
      </c>
      <c r="W1489" s="17">
        <f t="shared" si="73"/>
        <v>10</v>
      </c>
      <c r="X1489" s="17" t="str">
        <f t="shared" si="74"/>
        <v>43198B09</v>
      </c>
      <c r="Y1489" s="17" t="e">
        <f>VLOOKUP(A1489,'Klasse omschrijving'!$A$1:$B$44,2,FALSE)</f>
        <v>#N/A</v>
      </c>
    </row>
    <row r="1490" spans="1:25" ht="14.4" x14ac:dyDescent="0.3">
      <c r="A1490" s="3" t="s">
        <v>454</v>
      </c>
      <c r="B1490" s="3">
        <v>48123</v>
      </c>
      <c r="C1490" s="3" t="s">
        <v>151</v>
      </c>
      <c r="D1490" s="3" t="s">
        <v>435</v>
      </c>
      <c r="E1490" s="18">
        <v>40153</v>
      </c>
      <c r="F1490" s="3" t="s">
        <v>71</v>
      </c>
      <c r="G1490" s="3">
        <v>4</v>
      </c>
      <c r="H1490" s="3">
        <v>6</v>
      </c>
      <c r="I1490" s="3">
        <v>6</v>
      </c>
      <c r="J1490" s="3"/>
      <c r="K1490" s="3"/>
      <c r="L1490" s="3"/>
      <c r="M1490" s="3"/>
      <c r="N1490" s="32">
        <v>43198</v>
      </c>
      <c r="O1490" s="16">
        <f t="shared" si="72"/>
        <v>16</v>
      </c>
      <c r="P1490" s="17">
        <f>COUNTIF($X:$X,X1490)</f>
        <v>50</v>
      </c>
      <c r="Q1490" s="17">
        <f>VLOOKUP("M"&amp;TEXT(G1490,"0"),Punten!$A$1:$D$40,4,FALSE)</f>
        <v>5</v>
      </c>
      <c r="R1490" s="17">
        <f>VLOOKUP("M"&amp;TEXT(H1490,"0"),Punten!$A$1:$D$40,4,FALSE)</f>
        <v>3</v>
      </c>
      <c r="S1490" s="17">
        <f>VLOOKUP("M"&amp;TEXT(I1490,"0"),Punten!$A$1:$D$40,4,FALSE)</f>
        <v>3</v>
      </c>
      <c r="T1490" s="17">
        <f>VLOOKUP("K"&amp;TEXT(K1490,"0"),Punten!$A$1:$D$40,4,FALSE)</f>
        <v>0</v>
      </c>
      <c r="U1490" s="17">
        <f>VLOOKUP("H"&amp;TEXT(L1490,"0"),Punten!$A$1:$D$49,4,FALSE)</f>
        <v>0</v>
      </c>
      <c r="V1490" s="17">
        <f>VLOOKUP("F"&amp;TEXT(M1490,"0"),Punten!$A$1:$D$39,4,FALSE)</f>
        <v>0</v>
      </c>
      <c r="W1490" s="17">
        <f t="shared" si="73"/>
        <v>11</v>
      </c>
      <c r="X1490" s="17" t="str">
        <f t="shared" si="74"/>
        <v>43198B09</v>
      </c>
      <c r="Y1490" s="17" t="e">
        <f>VLOOKUP(A1490,'Klasse omschrijving'!$A$1:$B$44,2,FALSE)</f>
        <v>#N/A</v>
      </c>
    </row>
    <row r="1491" spans="1:25" ht="14.4" x14ac:dyDescent="0.3">
      <c r="A1491" s="3" t="s">
        <v>454</v>
      </c>
      <c r="B1491" s="3">
        <v>43235</v>
      </c>
      <c r="C1491" s="3" t="s">
        <v>661</v>
      </c>
      <c r="D1491" s="3" t="s">
        <v>1175</v>
      </c>
      <c r="E1491" s="18">
        <v>40036</v>
      </c>
      <c r="F1491" s="3" t="s">
        <v>161</v>
      </c>
      <c r="G1491" s="3">
        <v>6</v>
      </c>
      <c r="H1491" s="3">
        <v>6</v>
      </c>
      <c r="I1491" s="3">
        <v>6</v>
      </c>
      <c r="J1491" s="3"/>
      <c r="K1491" s="3"/>
      <c r="L1491" s="3"/>
      <c r="M1491" s="3"/>
      <c r="N1491" s="32">
        <v>43198</v>
      </c>
      <c r="O1491" s="16">
        <f t="shared" si="72"/>
        <v>18</v>
      </c>
      <c r="P1491" s="17">
        <f>COUNTIF($X:$X,X1491)</f>
        <v>50</v>
      </c>
      <c r="Q1491" s="17">
        <f>VLOOKUP("M"&amp;TEXT(G1491,"0"),Punten!$A$1:$D$40,4,FALSE)</f>
        <v>3</v>
      </c>
      <c r="R1491" s="17">
        <f>VLOOKUP("M"&amp;TEXT(H1491,"0"),Punten!$A$1:$D$40,4,FALSE)</f>
        <v>3</v>
      </c>
      <c r="S1491" s="17">
        <f>VLOOKUP("M"&amp;TEXT(I1491,"0"),Punten!$A$1:$D$40,4,FALSE)</f>
        <v>3</v>
      </c>
      <c r="T1491" s="17">
        <f>VLOOKUP("K"&amp;TEXT(K1491,"0"),Punten!$A$1:$D$40,4,FALSE)</f>
        <v>0</v>
      </c>
      <c r="U1491" s="17">
        <f>VLOOKUP("H"&amp;TEXT(L1491,"0"),Punten!$A$1:$D$49,4,FALSE)</f>
        <v>0</v>
      </c>
      <c r="V1491" s="17">
        <f>VLOOKUP("F"&amp;TEXT(M1491,"0"),Punten!$A$1:$D$39,4,FALSE)</f>
        <v>0</v>
      </c>
      <c r="W1491" s="17">
        <f t="shared" si="73"/>
        <v>9</v>
      </c>
      <c r="X1491" s="17" t="str">
        <f t="shared" si="74"/>
        <v>43198B09</v>
      </c>
      <c r="Y1491" s="17" t="e">
        <f>VLOOKUP(A1491,'Klasse omschrijving'!$A$1:$B$44,2,FALSE)</f>
        <v>#N/A</v>
      </c>
    </row>
    <row r="1492" spans="1:25" ht="14.4" x14ac:dyDescent="0.3">
      <c r="A1492" s="3" t="s">
        <v>454</v>
      </c>
      <c r="B1492" s="3">
        <v>42019</v>
      </c>
      <c r="C1492" s="3" t="s">
        <v>740</v>
      </c>
      <c r="D1492" s="3" t="s">
        <v>1231</v>
      </c>
      <c r="E1492" s="18">
        <v>40032</v>
      </c>
      <c r="F1492" s="3" t="s">
        <v>66</v>
      </c>
      <c r="G1492" s="3">
        <v>6</v>
      </c>
      <c r="H1492" s="3">
        <v>6</v>
      </c>
      <c r="I1492" s="3">
        <v>6</v>
      </c>
      <c r="J1492" s="3"/>
      <c r="K1492" s="3"/>
      <c r="L1492" s="3"/>
      <c r="M1492" s="3"/>
      <c r="N1492" s="32">
        <v>43198</v>
      </c>
      <c r="O1492" s="16">
        <f t="shared" si="72"/>
        <v>18</v>
      </c>
      <c r="P1492" s="17">
        <f>COUNTIF($X:$X,X1492)</f>
        <v>50</v>
      </c>
      <c r="Q1492" s="17">
        <f>VLOOKUP("M"&amp;TEXT(G1492,"0"),Punten!$A$1:$D$40,4,FALSE)</f>
        <v>3</v>
      </c>
      <c r="R1492" s="17">
        <f>VLOOKUP("M"&amp;TEXT(H1492,"0"),Punten!$A$1:$D$40,4,FALSE)</f>
        <v>3</v>
      </c>
      <c r="S1492" s="17">
        <f>VLOOKUP("M"&amp;TEXT(I1492,"0"),Punten!$A$1:$D$40,4,FALSE)</f>
        <v>3</v>
      </c>
      <c r="T1492" s="17">
        <f>VLOOKUP("K"&amp;TEXT(K1492,"0"),Punten!$A$1:$D$40,4,FALSE)</f>
        <v>0</v>
      </c>
      <c r="U1492" s="17">
        <f>VLOOKUP("H"&amp;TEXT(L1492,"0"),Punten!$A$1:$D$49,4,FALSE)</f>
        <v>0</v>
      </c>
      <c r="V1492" s="17">
        <f>VLOOKUP("F"&amp;TEXT(M1492,"0"),Punten!$A$1:$D$39,4,FALSE)</f>
        <v>0</v>
      </c>
      <c r="W1492" s="17">
        <f t="shared" si="73"/>
        <v>9</v>
      </c>
      <c r="X1492" s="17" t="str">
        <f t="shared" si="74"/>
        <v>43198B09</v>
      </c>
      <c r="Y1492" s="17" t="e">
        <f>VLOOKUP(A1492,'Klasse omschrijving'!$A$1:$B$44,2,FALSE)</f>
        <v>#N/A</v>
      </c>
    </row>
    <row r="1493" spans="1:25" ht="14.4" x14ac:dyDescent="0.3">
      <c r="A1493" s="3" t="s">
        <v>454</v>
      </c>
      <c r="B1493" s="3">
        <v>45200</v>
      </c>
      <c r="C1493" s="3" t="s">
        <v>980</v>
      </c>
      <c r="D1493" s="3" t="s">
        <v>1003</v>
      </c>
      <c r="E1493" s="18">
        <v>40006</v>
      </c>
      <c r="F1493" s="3" t="s">
        <v>66</v>
      </c>
      <c r="G1493" s="3">
        <v>6</v>
      </c>
      <c r="H1493" s="3">
        <v>6</v>
      </c>
      <c r="I1493" s="3">
        <v>6</v>
      </c>
      <c r="J1493" s="3"/>
      <c r="K1493" s="3"/>
      <c r="L1493" s="3"/>
      <c r="M1493" s="3"/>
      <c r="N1493" s="32">
        <v>43198</v>
      </c>
      <c r="O1493" s="16">
        <f t="shared" si="72"/>
        <v>18</v>
      </c>
      <c r="P1493" s="17">
        <f>COUNTIF($X:$X,X1493)</f>
        <v>50</v>
      </c>
      <c r="Q1493" s="17">
        <f>VLOOKUP("M"&amp;TEXT(G1493,"0"),Punten!$A$1:$D$40,4,FALSE)</f>
        <v>3</v>
      </c>
      <c r="R1493" s="17">
        <f>VLOOKUP("M"&amp;TEXT(H1493,"0"),Punten!$A$1:$D$40,4,FALSE)</f>
        <v>3</v>
      </c>
      <c r="S1493" s="17">
        <f>VLOOKUP("M"&amp;TEXT(I1493,"0"),Punten!$A$1:$D$40,4,FALSE)</f>
        <v>3</v>
      </c>
      <c r="T1493" s="17">
        <f>VLOOKUP("K"&amp;TEXT(K1493,"0"),Punten!$A$1:$D$40,4,FALSE)</f>
        <v>0</v>
      </c>
      <c r="U1493" s="17">
        <f>VLOOKUP("H"&amp;TEXT(L1493,"0"),Punten!$A$1:$D$49,4,FALSE)</f>
        <v>0</v>
      </c>
      <c r="V1493" s="17">
        <f>VLOOKUP("F"&amp;TEXT(M1493,"0"),Punten!$A$1:$D$39,4,FALSE)</f>
        <v>0</v>
      </c>
      <c r="W1493" s="17">
        <f t="shared" si="73"/>
        <v>9</v>
      </c>
      <c r="X1493" s="17" t="str">
        <f t="shared" si="74"/>
        <v>43198B09</v>
      </c>
      <c r="Y1493" s="17" t="e">
        <f>VLOOKUP(A1493,'Klasse omschrijving'!$A$1:$B$44,2,FALSE)</f>
        <v>#N/A</v>
      </c>
    </row>
    <row r="1494" spans="1:25" ht="14.4" x14ac:dyDescent="0.3">
      <c r="A1494" s="3" t="s">
        <v>454</v>
      </c>
      <c r="B1494" s="3">
        <v>49479</v>
      </c>
      <c r="C1494" s="3" t="s">
        <v>425</v>
      </c>
      <c r="D1494" s="3" t="s">
        <v>813</v>
      </c>
      <c r="E1494" s="18">
        <v>39825</v>
      </c>
      <c r="F1494" s="3" t="s">
        <v>68</v>
      </c>
      <c r="G1494" s="3">
        <v>6</v>
      </c>
      <c r="H1494" s="3">
        <v>6</v>
      </c>
      <c r="I1494" s="3">
        <v>6</v>
      </c>
      <c r="J1494" s="3"/>
      <c r="K1494" s="3"/>
      <c r="L1494" s="3"/>
      <c r="M1494" s="3"/>
      <c r="N1494" s="32">
        <v>43198</v>
      </c>
      <c r="O1494" s="16">
        <f t="shared" si="72"/>
        <v>18</v>
      </c>
      <c r="P1494" s="17">
        <f>COUNTIF($X:$X,X1494)</f>
        <v>50</v>
      </c>
      <c r="Q1494" s="17">
        <f>VLOOKUP("M"&amp;TEXT(G1494,"0"),Punten!$A$1:$D$40,4,FALSE)</f>
        <v>3</v>
      </c>
      <c r="R1494" s="17">
        <f>VLOOKUP("M"&amp;TEXT(H1494,"0"),Punten!$A$1:$D$40,4,FALSE)</f>
        <v>3</v>
      </c>
      <c r="S1494" s="17">
        <f>VLOOKUP("M"&amp;TEXT(I1494,"0"),Punten!$A$1:$D$40,4,FALSE)</f>
        <v>3</v>
      </c>
      <c r="T1494" s="17">
        <f>VLOOKUP("K"&amp;TEXT(K1494,"0"),Punten!$A$1:$D$40,4,FALSE)</f>
        <v>0</v>
      </c>
      <c r="U1494" s="17">
        <f>VLOOKUP("H"&amp;TEXT(L1494,"0"),Punten!$A$1:$D$49,4,FALSE)</f>
        <v>0</v>
      </c>
      <c r="V1494" s="17">
        <f>VLOOKUP("F"&amp;TEXT(M1494,"0"),Punten!$A$1:$D$39,4,FALSE)</f>
        <v>0</v>
      </c>
      <c r="W1494" s="17">
        <f t="shared" si="73"/>
        <v>9</v>
      </c>
      <c r="X1494" s="17" t="str">
        <f t="shared" si="74"/>
        <v>43198B09</v>
      </c>
      <c r="Y1494" s="17" t="e">
        <f>VLOOKUP(A1494,'Klasse omschrijving'!$A$1:$B$44,2,FALSE)</f>
        <v>#N/A</v>
      </c>
    </row>
    <row r="1495" spans="1:25" ht="14.4" x14ac:dyDescent="0.3">
      <c r="A1495" s="3" t="s">
        <v>454</v>
      </c>
      <c r="B1495" s="3">
        <v>51338</v>
      </c>
      <c r="C1495" s="3" t="s">
        <v>476</v>
      </c>
      <c r="D1495" s="3" t="s">
        <v>1007</v>
      </c>
      <c r="E1495" s="18">
        <v>40040</v>
      </c>
      <c r="F1495" s="3" t="s">
        <v>84</v>
      </c>
      <c r="G1495" s="3">
        <v>7</v>
      </c>
      <c r="H1495" s="3">
        <v>6</v>
      </c>
      <c r="I1495" s="3">
        <v>7</v>
      </c>
      <c r="J1495" s="3"/>
      <c r="K1495" s="3"/>
      <c r="L1495" s="3"/>
      <c r="M1495" s="3"/>
      <c r="N1495" s="32">
        <v>43198</v>
      </c>
      <c r="O1495" s="16">
        <f t="shared" si="72"/>
        <v>20</v>
      </c>
      <c r="P1495" s="17">
        <f>COUNTIF($X:$X,X1495)</f>
        <v>50</v>
      </c>
      <c r="Q1495" s="17">
        <f>VLOOKUP("M"&amp;TEXT(G1495,"0"),Punten!$A$1:$D$40,4,FALSE)</f>
        <v>2</v>
      </c>
      <c r="R1495" s="17">
        <f>VLOOKUP("M"&amp;TEXT(H1495,"0"),Punten!$A$1:$D$40,4,FALSE)</f>
        <v>3</v>
      </c>
      <c r="S1495" s="17">
        <f>VLOOKUP("M"&amp;TEXT(I1495,"0"),Punten!$A$1:$D$40,4,FALSE)</f>
        <v>2</v>
      </c>
      <c r="T1495" s="17">
        <f>VLOOKUP("K"&amp;TEXT(K1495,"0"),Punten!$A$1:$D$40,4,FALSE)</f>
        <v>0</v>
      </c>
      <c r="U1495" s="17">
        <f>VLOOKUP("H"&amp;TEXT(L1495,"0"),Punten!$A$1:$D$49,4,FALSE)</f>
        <v>0</v>
      </c>
      <c r="V1495" s="17">
        <f>VLOOKUP("F"&amp;TEXT(M1495,"0"),Punten!$A$1:$D$39,4,FALSE)</f>
        <v>0</v>
      </c>
      <c r="W1495" s="17">
        <f t="shared" si="73"/>
        <v>7</v>
      </c>
      <c r="X1495" s="17" t="str">
        <f t="shared" si="74"/>
        <v>43198B09</v>
      </c>
      <c r="Y1495" s="17" t="e">
        <f>VLOOKUP(A1495,'Klasse omschrijving'!$A$1:$B$44,2,FALSE)</f>
        <v>#N/A</v>
      </c>
    </row>
    <row r="1496" spans="1:25" ht="14.4" x14ac:dyDescent="0.3">
      <c r="A1496" s="3" t="s">
        <v>454</v>
      </c>
      <c r="B1496" s="3">
        <v>464</v>
      </c>
      <c r="C1496" s="3" t="s">
        <v>890</v>
      </c>
      <c r="D1496" s="3" t="s">
        <v>1008</v>
      </c>
      <c r="E1496" s="18">
        <v>39947</v>
      </c>
      <c r="F1496" s="3" t="s">
        <v>78</v>
      </c>
      <c r="G1496" s="3">
        <v>7</v>
      </c>
      <c r="H1496" s="3">
        <v>7</v>
      </c>
      <c r="I1496" s="3">
        <v>7</v>
      </c>
      <c r="J1496" s="3"/>
      <c r="K1496" s="3"/>
      <c r="L1496" s="3"/>
      <c r="M1496" s="3"/>
      <c r="N1496" s="32">
        <v>43198</v>
      </c>
      <c r="O1496" s="16">
        <f t="shared" si="72"/>
        <v>21</v>
      </c>
      <c r="P1496" s="17">
        <f>COUNTIF($X:$X,X1496)</f>
        <v>50</v>
      </c>
      <c r="Q1496" s="17">
        <f>VLOOKUP("M"&amp;TEXT(G1496,"0"),Punten!$A$1:$D$40,4,FALSE)</f>
        <v>2</v>
      </c>
      <c r="R1496" s="17">
        <f>VLOOKUP("M"&amp;TEXT(H1496,"0"),Punten!$A$1:$D$40,4,FALSE)</f>
        <v>2</v>
      </c>
      <c r="S1496" s="17">
        <f>VLOOKUP("M"&amp;TEXT(I1496,"0"),Punten!$A$1:$D$40,4,FALSE)</f>
        <v>2</v>
      </c>
      <c r="T1496" s="17">
        <f>VLOOKUP("K"&amp;TEXT(K1496,"0"),Punten!$A$1:$D$40,4,FALSE)</f>
        <v>0</v>
      </c>
      <c r="U1496" s="17">
        <f>VLOOKUP("H"&amp;TEXT(L1496,"0"),Punten!$A$1:$D$49,4,FALSE)</f>
        <v>0</v>
      </c>
      <c r="V1496" s="17">
        <f>VLOOKUP("F"&amp;TEXT(M1496,"0"),Punten!$A$1:$D$39,4,FALSE)</f>
        <v>0</v>
      </c>
      <c r="W1496" s="17">
        <f t="shared" si="73"/>
        <v>6</v>
      </c>
      <c r="X1496" s="17" t="str">
        <f t="shared" si="74"/>
        <v>43198B09</v>
      </c>
      <c r="Y1496" s="17" t="e">
        <f>VLOOKUP(A1496,'Klasse omschrijving'!$A$1:$B$44,2,FALSE)</f>
        <v>#N/A</v>
      </c>
    </row>
    <row r="1497" spans="1:25" ht="14.4" x14ac:dyDescent="0.3">
      <c r="A1497" s="3" t="s">
        <v>492</v>
      </c>
      <c r="B1497" s="3">
        <v>51270</v>
      </c>
      <c r="C1497" s="3" t="s">
        <v>157</v>
      </c>
      <c r="D1497" s="3" t="s">
        <v>488</v>
      </c>
      <c r="E1497" s="18">
        <v>39600</v>
      </c>
      <c r="F1497" s="3" t="s">
        <v>132</v>
      </c>
      <c r="G1497" s="3">
        <v>1</v>
      </c>
      <c r="H1497" s="3">
        <v>1</v>
      </c>
      <c r="I1497" s="3">
        <v>1</v>
      </c>
      <c r="J1497" s="3"/>
      <c r="K1497" s="3">
        <v>1</v>
      </c>
      <c r="L1497" s="3">
        <v>1</v>
      </c>
      <c r="M1497" s="3">
        <v>1</v>
      </c>
      <c r="N1497" s="32">
        <v>43198</v>
      </c>
      <c r="O1497" s="16">
        <f t="shared" si="72"/>
        <v>3</v>
      </c>
      <c r="P1497" s="17">
        <f>COUNTIF($X:$X,X1497)</f>
        <v>54</v>
      </c>
      <c r="Q1497" s="17">
        <f>VLOOKUP("M"&amp;TEXT(G1497,"0"),Punten!$A$1:$D$40,4,FALSE)</f>
        <v>8</v>
      </c>
      <c r="R1497" s="17">
        <f>VLOOKUP("M"&amp;TEXT(H1497,"0"),Punten!$A$1:$D$40,4,FALSE)</f>
        <v>8</v>
      </c>
      <c r="S1497" s="17">
        <f>VLOOKUP("M"&amp;TEXT(I1497,"0"),Punten!$A$1:$D$40,4,FALSE)</f>
        <v>8</v>
      </c>
      <c r="T1497" s="17">
        <f>VLOOKUP("K"&amp;TEXT(K1497,"0"),Punten!$A$1:$D$40,4,FALSE)</f>
        <v>5</v>
      </c>
      <c r="U1497" s="17">
        <f>VLOOKUP("H"&amp;TEXT(L1497,"0"),Punten!$A$1:$D$49,4,FALSE)</f>
        <v>5</v>
      </c>
      <c r="V1497" s="17">
        <f>VLOOKUP("F"&amp;TEXT(M1497,"0"),Punten!$A$1:$D$39,4,FALSE)</f>
        <v>50</v>
      </c>
      <c r="W1497" s="17">
        <f t="shared" si="73"/>
        <v>84</v>
      </c>
      <c r="X1497" s="17" t="str">
        <f t="shared" si="74"/>
        <v>43198B10</v>
      </c>
      <c r="Y1497" s="17" t="e">
        <f>VLOOKUP(A1497,'Klasse omschrijving'!$A$1:$B$44,2,FALSE)</f>
        <v>#N/A</v>
      </c>
    </row>
    <row r="1498" spans="1:25" ht="14.4" x14ac:dyDescent="0.3">
      <c r="A1498" s="3" t="s">
        <v>492</v>
      </c>
      <c r="B1498" s="3">
        <v>52544</v>
      </c>
      <c r="C1498" s="3" t="s">
        <v>471</v>
      </c>
      <c r="D1498" s="3" t="s">
        <v>472</v>
      </c>
      <c r="E1498" s="18">
        <v>39491</v>
      </c>
      <c r="F1498" s="3" t="s">
        <v>75</v>
      </c>
      <c r="G1498" s="3">
        <v>7</v>
      </c>
      <c r="H1498" s="3">
        <v>1</v>
      </c>
      <c r="I1498" s="3">
        <v>1</v>
      </c>
      <c r="J1498" s="3"/>
      <c r="K1498" s="3">
        <v>3</v>
      </c>
      <c r="L1498" s="3">
        <v>2</v>
      </c>
      <c r="M1498" s="3">
        <v>2</v>
      </c>
      <c r="N1498" s="32">
        <v>43198</v>
      </c>
      <c r="O1498" s="16">
        <f t="shared" si="72"/>
        <v>9</v>
      </c>
      <c r="P1498" s="17">
        <f>COUNTIF($X:$X,X1498)</f>
        <v>54</v>
      </c>
      <c r="Q1498" s="17">
        <f>VLOOKUP("M"&amp;TEXT(G1498,"0"),Punten!$A$1:$D$40,4,FALSE)</f>
        <v>2</v>
      </c>
      <c r="R1498" s="17">
        <f>VLOOKUP("M"&amp;TEXT(H1498,"0"),Punten!$A$1:$D$40,4,FALSE)</f>
        <v>8</v>
      </c>
      <c r="S1498" s="17">
        <f>VLOOKUP("M"&amp;TEXT(I1498,"0"),Punten!$A$1:$D$40,4,FALSE)</f>
        <v>8</v>
      </c>
      <c r="T1498" s="17">
        <f>VLOOKUP("K"&amp;TEXT(K1498,"0"),Punten!$A$1:$D$40,4,FALSE)</f>
        <v>5</v>
      </c>
      <c r="U1498" s="17">
        <f>VLOOKUP("H"&amp;TEXT(L1498,"0"),Punten!$A$1:$D$49,4,FALSE)</f>
        <v>5</v>
      </c>
      <c r="V1498" s="17">
        <f>VLOOKUP("F"&amp;TEXT(M1498,"0"),Punten!$A$1:$D$39,4,FALSE)</f>
        <v>30</v>
      </c>
      <c r="W1498" s="17">
        <f t="shared" si="73"/>
        <v>58</v>
      </c>
      <c r="X1498" s="17" t="str">
        <f t="shared" si="74"/>
        <v>43198B10</v>
      </c>
      <c r="Y1498" s="17" t="e">
        <f>VLOOKUP(A1498,'Klasse omschrijving'!$A$1:$B$44,2,FALSE)</f>
        <v>#N/A</v>
      </c>
    </row>
    <row r="1499" spans="1:25" ht="14.4" x14ac:dyDescent="0.3">
      <c r="A1499" s="3" t="s">
        <v>492</v>
      </c>
      <c r="B1499" s="3">
        <v>47416</v>
      </c>
      <c r="C1499" s="3" t="s">
        <v>782</v>
      </c>
      <c r="D1499" s="3" t="s">
        <v>486</v>
      </c>
      <c r="E1499" s="18">
        <v>39712</v>
      </c>
      <c r="F1499" s="3" t="s">
        <v>75</v>
      </c>
      <c r="G1499" s="3">
        <v>1</v>
      </c>
      <c r="H1499" s="3">
        <v>1</v>
      </c>
      <c r="I1499" s="3">
        <v>1</v>
      </c>
      <c r="J1499" s="3"/>
      <c r="K1499" s="3">
        <v>1</v>
      </c>
      <c r="L1499" s="3">
        <v>1</v>
      </c>
      <c r="M1499" s="3">
        <v>3</v>
      </c>
      <c r="N1499" s="32">
        <v>43198</v>
      </c>
      <c r="O1499" s="16">
        <f t="shared" si="72"/>
        <v>3</v>
      </c>
      <c r="P1499" s="17">
        <f>COUNTIF($X:$X,X1499)</f>
        <v>54</v>
      </c>
      <c r="Q1499" s="17">
        <f>VLOOKUP("M"&amp;TEXT(G1499,"0"),Punten!$A$1:$D$40,4,FALSE)</f>
        <v>8</v>
      </c>
      <c r="R1499" s="17">
        <f>VLOOKUP("M"&amp;TEXT(H1499,"0"),Punten!$A$1:$D$40,4,FALSE)</f>
        <v>8</v>
      </c>
      <c r="S1499" s="17">
        <f>VLOOKUP("M"&amp;TEXT(I1499,"0"),Punten!$A$1:$D$40,4,FALSE)</f>
        <v>8</v>
      </c>
      <c r="T1499" s="17">
        <f>VLOOKUP("K"&amp;TEXT(K1499,"0"),Punten!$A$1:$D$40,4,FALSE)</f>
        <v>5</v>
      </c>
      <c r="U1499" s="17">
        <f>VLOOKUP("H"&amp;TEXT(L1499,"0"),Punten!$A$1:$D$49,4,FALSE)</f>
        <v>5</v>
      </c>
      <c r="V1499" s="17">
        <f>VLOOKUP("F"&amp;TEXT(M1499,"0"),Punten!$A$1:$D$39,4,FALSE)</f>
        <v>25</v>
      </c>
      <c r="W1499" s="17">
        <f t="shared" si="73"/>
        <v>59</v>
      </c>
      <c r="X1499" s="17" t="str">
        <f t="shared" si="74"/>
        <v>43198B10</v>
      </c>
      <c r="Y1499" s="17" t="e">
        <f>VLOOKUP(A1499,'Klasse omschrijving'!$A$1:$B$44,2,FALSE)</f>
        <v>#N/A</v>
      </c>
    </row>
    <row r="1500" spans="1:25" ht="14.4" x14ac:dyDescent="0.3">
      <c r="A1500" s="3" t="s">
        <v>492</v>
      </c>
      <c r="B1500" s="3">
        <v>46362</v>
      </c>
      <c r="C1500" s="3" t="s">
        <v>83</v>
      </c>
      <c r="D1500" s="3" t="s">
        <v>491</v>
      </c>
      <c r="E1500" s="18">
        <v>39629</v>
      </c>
      <c r="F1500" s="3" t="s">
        <v>86</v>
      </c>
      <c r="G1500" s="3">
        <v>1</v>
      </c>
      <c r="H1500" s="3">
        <v>1</v>
      </c>
      <c r="I1500" s="3">
        <v>1</v>
      </c>
      <c r="J1500" s="3"/>
      <c r="K1500" s="3">
        <v>1</v>
      </c>
      <c r="L1500" s="3">
        <v>3</v>
      </c>
      <c r="M1500" s="3">
        <v>4</v>
      </c>
      <c r="N1500" s="32">
        <v>43198</v>
      </c>
      <c r="O1500" s="16">
        <f t="shared" si="72"/>
        <v>3</v>
      </c>
      <c r="P1500" s="17">
        <f>COUNTIF($X:$X,X1500)</f>
        <v>54</v>
      </c>
      <c r="Q1500" s="17">
        <f>VLOOKUP("M"&amp;TEXT(G1500,"0"),Punten!$A$1:$D$40,4,FALSE)</f>
        <v>8</v>
      </c>
      <c r="R1500" s="17">
        <f>VLOOKUP("M"&amp;TEXT(H1500,"0"),Punten!$A$1:$D$40,4,FALSE)</f>
        <v>8</v>
      </c>
      <c r="S1500" s="17">
        <f>VLOOKUP("M"&amp;TEXT(I1500,"0"),Punten!$A$1:$D$40,4,FALSE)</f>
        <v>8</v>
      </c>
      <c r="T1500" s="17">
        <f>VLOOKUP("K"&amp;TEXT(K1500,"0"),Punten!$A$1:$D$40,4,FALSE)</f>
        <v>5</v>
      </c>
      <c r="U1500" s="17">
        <f>VLOOKUP("H"&amp;TEXT(L1500,"0"),Punten!$A$1:$D$49,4,FALSE)</f>
        <v>5</v>
      </c>
      <c r="V1500" s="17">
        <f>VLOOKUP("F"&amp;TEXT(M1500,"0"),Punten!$A$1:$D$39,4,FALSE)</f>
        <v>20</v>
      </c>
      <c r="W1500" s="17">
        <f t="shared" si="73"/>
        <v>54</v>
      </c>
      <c r="X1500" s="17" t="str">
        <f t="shared" si="74"/>
        <v>43198B10</v>
      </c>
      <c r="Y1500" s="17" t="e">
        <f>VLOOKUP(A1500,'Klasse omschrijving'!$A$1:$B$44,2,FALSE)</f>
        <v>#N/A</v>
      </c>
    </row>
    <row r="1501" spans="1:25" ht="14.4" x14ac:dyDescent="0.3">
      <c r="A1501" s="3" t="s">
        <v>492</v>
      </c>
      <c r="B1501" s="3">
        <v>45000</v>
      </c>
      <c r="C1501" s="3" t="s">
        <v>135</v>
      </c>
      <c r="D1501" s="3" t="s">
        <v>490</v>
      </c>
      <c r="E1501" s="18">
        <v>39459</v>
      </c>
      <c r="F1501" s="3" t="s">
        <v>86</v>
      </c>
      <c r="G1501" s="3">
        <v>1</v>
      </c>
      <c r="H1501" s="3">
        <v>1</v>
      </c>
      <c r="I1501" s="3">
        <v>1</v>
      </c>
      <c r="J1501" s="3"/>
      <c r="K1501" s="3">
        <v>2</v>
      </c>
      <c r="L1501" s="3">
        <v>2</v>
      </c>
      <c r="M1501" s="3">
        <v>5</v>
      </c>
      <c r="N1501" s="32">
        <v>43198</v>
      </c>
      <c r="O1501" s="16">
        <f t="shared" si="72"/>
        <v>3</v>
      </c>
      <c r="P1501" s="17">
        <f>COUNTIF($X:$X,X1501)</f>
        <v>54</v>
      </c>
      <c r="Q1501" s="17">
        <f>VLOOKUP("M"&amp;TEXT(G1501,"0"),Punten!$A$1:$D$40,4,FALSE)</f>
        <v>8</v>
      </c>
      <c r="R1501" s="17">
        <f>VLOOKUP("M"&amp;TEXT(H1501,"0"),Punten!$A$1:$D$40,4,FALSE)</f>
        <v>8</v>
      </c>
      <c r="S1501" s="17">
        <f>VLOOKUP("M"&amp;TEXT(I1501,"0"),Punten!$A$1:$D$40,4,FALSE)</f>
        <v>8</v>
      </c>
      <c r="T1501" s="17">
        <f>VLOOKUP("K"&amp;TEXT(K1501,"0"),Punten!$A$1:$D$40,4,FALSE)</f>
        <v>5</v>
      </c>
      <c r="U1501" s="17">
        <f>VLOOKUP("H"&amp;TEXT(L1501,"0"),Punten!$A$1:$D$49,4,FALSE)</f>
        <v>5</v>
      </c>
      <c r="V1501" s="17">
        <f>VLOOKUP("F"&amp;TEXT(M1501,"0"),Punten!$A$1:$D$39,4,FALSE)</f>
        <v>17</v>
      </c>
      <c r="W1501" s="17">
        <f t="shared" si="73"/>
        <v>51</v>
      </c>
      <c r="X1501" s="17" t="str">
        <f t="shared" si="74"/>
        <v>43198B10</v>
      </c>
      <c r="Y1501" s="17" t="e">
        <f>VLOOKUP(A1501,'Klasse omschrijving'!$A$1:$B$44,2,FALSE)</f>
        <v>#N/A</v>
      </c>
    </row>
    <row r="1502" spans="1:25" ht="14.4" x14ac:dyDescent="0.3">
      <c r="A1502" s="3" t="s">
        <v>492</v>
      </c>
      <c r="B1502" s="3">
        <v>49210</v>
      </c>
      <c r="C1502" s="3" t="s">
        <v>70</v>
      </c>
      <c r="D1502" s="3" t="s">
        <v>482</v>
      </c>
      <c r="E1502" s="18">
        <v>39514</v>
      </c>
      <c r="F1502" s="3" t="s">
        <v>75</v>
      </c>
      <c r="G1502" s="3">
        <v>7</v>
      </c>
      <c r="H1502" s="3">
        <v>2</v>
      </c>
      <c r="I1502" s="3">
        <v>2</v>
      </c>
      <c r="J1502" s="3"/>
      <c r="K1502" s="3">
        <v>2</v>
      </c>
      <c r="L1502" s="3">
        <v>4</v>
      </c>
      <c r="M1502" s="3">
        <v>6</v>
      </c>
      <c r="N1502" s="32">
        <v>43198</v>
      </c>
      <c r="O1502" s="16">
        <f t="shared" ref="O1502:O1565" si="75">G1502+H1502+I1502</f>
        <v>11</v>
      </c>
      <c r="P1502" s="17">
        <f>COUNTIF($X:$X,X1502)</f>
        <v>54</v>
      </c>
      <c r="Q1502" s="17">
        <f>VLOOKUP("M"&amp;TEXT(G1502,"0"),Punten!$A$1:$D$40,4,FALSE)</f>
        <v>2</v>
      </c>
      <c r="R1502" s="17">
        <f>VLOOKUP("M"&amp;TEXT(H1502,"0"),Punten!$A$1:$D$40,4,FALSE)</f>
        <v>7</v>
      </c>
      <c r="S1502" s="17">
        <f>VLOOKUP("M"&amp;TEXT(I1502,"0"),Punten!$A$1:$D$40,4,FALSE)</f>
        <v>7</v>
      </c>
      <c r="T1502" s="17">
        <f>VLOOKUP("K"&amp;TEXT(K1502,"0"),Punten!$A$1:$D$40,4,FALSE)</f>
        <v>5</v>
      </c>
      <c r="U1502" s="17">
        <f>VLOOKUP("H"&amp;TEXT(L1502,"0"),Punten!$A$1:$D$49,4,FALSE)</f>
        <v>5</v>
      </c>
      <c r="V1502" s="17">
        <f>VLOOKUP("F"&amp;TEXT(M1502,"0"),Punten!$A$1:$D$39,4,FALSE)</f>
        <v>15</v>
      </c>
      <c r="W1502" s="17">
        <f t="shared" si="73"/>
        <v>41</v>
      </c>
      <c r="X1502" s="17" t="str">
        <f t="shared" si="74"/>
        <v>43198B10</v>
      </c>
      <c r="Y1502" s="17" t="e">
        <f>VLOOKUP(A1502,'Klasse omschrijving'!$A$1:$B$44,2,FALSE)</f>
        <v>#N/A</v>
      </c>
    </row>
    <row r="1503" spans="1:25" ht="14.4" x14ac:dyDescent="0.3">
      <c r="A1503" s="3" t="s">
        <v>492</v>
      </c>
      <c r="B1503" s="3">
        <v>50719</v>
      </c>
      <c r="C1503" s="3" t="s">
        <v>173</v>
      </c>
      <c r="D1503" s="3" t="s">
        <v>607</v>
      </c>
      <c r="E1503" s="18">
        <v>39550</v>
      </c>
      <c r="F1503" s="3" t="s">
        <v>136</v>
      </c>
      <c r="G1503" s="3">
        <v>2</v>
      </c>
      <c r="H1503" s="3">
        <v>2</v>
      </c>
      <c r="I1503" s="3">
        <v>2</v>
      </c>
      <c r="J1503" s="3"/>
      <c r="K1503" s="3">
        <v>2</v>
      </c>
      <c r="L1503" s="3">
        <v>4</v>
      </c>
      <c r="M1503" s="3">
        <v>7</v>
      </c>
      <c r="N1503" s="32">
        <v>43198</v>
      </c>
      <c r="O1503" s="16">
        <f t="shared" si="75"/>
        <v>6</v>
      </c>
      <c r="P1503" s="17">
        <f>COUNTIF($X:$X,X1503)</f>
        <v>54</v>
      </c>
      <c r="Q1503" s="17">
        <f>VLOOKUP("M"&amp;TEXT(G1503,"0"),Punten!$A$1:$D$40,4,FALSE)</f>
        <v>7</v>
      </c>
      <c r="R1503" s="17">
        <f>VLOOKUP("M"&amp;TEXT(H1503,"0"),Punten!$A$1:$D$40,4,FALSE)</f>
        <v>7</v>
      </c>
      <c r="S1503" s="17">
        <f>VLOOKUP("M"&amp;TEXT(I1503,"0"),Punten!$A$1:$D$40,4,FALSE)</f>
        <v>7</v>
      </c>
      <c r="T1503" s="17">
        <f>VLOOKUP("K"&amp;TEXT(K1503,"0"),Punten!$A$1:$D$40,4,FALSE)</f>
        <v>5</v>
      </c>
      <c r="U1503" s="17">
        <f>VLOOKUP("H"&amp;TEXT(L1503,"0"),Punten!$A$1:$D$49,4,FALSE)</f>
        <v>5</v>
      </c>
      <c r="V1503" s="17">
        <f>VLOOKUP("F"&amp;TEXT(M1503,"0"),Punten!$A$1:$D$39,4,FALSE)</f>
        <v>13</v>
      </c>
      <c r="W1503" s="17">
        <f t="shared" si="73"/>
        <v>44</v>
      </c>
      <c r="X1503" s="17" t="str">
        <f t="shared" si="74"/>
        <v>43198B10</v>
      </c>
      <c r="Y1503" s="17" t="e">
        <f>VLOOKUP(A1503,'Klasse omschrijving'!$A$1:$B$44,2,FALSE)</f>
        <v>#N/A</v>
      </c>
    </row>
    <row r="1504" spans="1:25" ht="14.4" x14ac:dyDescent="0.3">
      <c r="A1504" s="3" t="s">
        <v>492</v>
      </c>
      <c r="B1504" s="3">
        <v>51827</v>
      </c>
      <c r="C1504" s="3" t="s">
        <v>160</v>
      </c>
      <c r="D1504" s="3" t="s">
        <v>463</v>
      </c>
      <c r="E1504" s="18">
        <v>39673</v>
      </c>
      <c r="F1504" s="3" t="s">
        <v>111</v>
      </c>
      <c r="G1504" s="3">
        <v>1</v>
      </c>
      <c r="H1504" s="3">
        <v>1</v>
      </c>
      <c r="I1504" s="3">
        <v>1</v>
      </c>
      <c r="J1504" s="3"/>
      <c r="K1504" s="3">
        <v>1</v>
      </c>
      <c r="L1504" s="3">
        <v>3</v>
      </c>
      <c r="M1504" s="3">
        <v>8</v>
      </c>
      <c r="N1504" s="32">
        <v>43198</v>
      </c>
      <c r="O1504" s="16">
        <f t="shared" si="75"/>
        <v>3</v>
      </c>
      <c r="P1504" s="17">
        <f>COUNTIF($X:$X,X1504)</f>
        <v>54</v>
      </c>
      <c r="Q1504" s="17">
        <f>VLOOKUP("M"&amp;TEXT(G1504,"0"),Punten!$A$1:$D$40,4,FALSE)</f>
        <v>8</v>
      </c>
      <c r="R1504" s="17">
        <f>VLOOKUP("M"&amp;TEXT(H1504,"0"),Punten!$A$1:$D$40,4,FALSE)</f>
        <v>8</v>
      </c>
      <c r="S1504" s="17">
        <f>VLOOKUP("M"&amp;TEXT(I1504,"0"),Punten!$A$1:$D$40,4,FALSE)</f>
        <v>8</v>
      </c>
      <c r="T1504" s="17">
        <f>VLOOKUP("K"&amp;TEXT(K1504,"0"),Punten!$A$1:$D$40,4,FALSE)</f>
        <v>5</v>
      </c>
      <c r="U1504" s="17">
        <f>VLOOKUP("H"&amp;TEXT(L1504,"0"),Punten!$A$1:$D$49,4,FALSE)</f>
        <v>5</v>
      </c>
      <c r="V1504" s="17">
        <f>VLOOKUP("F"&amp;TEXT(M1504,"0"),Punten!$A$1:$D$39,4,FALSE)</f>
        <v>11</v>
      </c>
      <c r="W1504" s="17">
        <f t="shared" si="73"/>
        <v>45</v>
      </c>
      <c r="X1504" s="17" t="str">
        <f t="shared" si="74"/>
        <v>43198B10</v>
      </c>
      <c r="Y1504" s="17" t="e">
        <f>VLOOKUP(A1504,'Klasse omschrijving'!$A$1:$B$44,2,FALSE)</f>
        <v>#N/A</v>
      </c>
    </row>
    <row r="1505" spans="1:25" ht="14.4" x14ac:dyDescent="0.3">
      <c r="A1505" s="3" t="s">
        <v>492</v>
      </c>
      <c r="B1505" s="3">
        <v>49212</v>
      </c>
      <c r="C1505" s="3" t="s">
        <v>1001</v>
      </c>
      <c r="D1505" s="3" t="s">
        <v>611</v>
      </c>
      <c r="E1505" s="18">
        <v>39502</v>
      </c>
      <c r="F1505" s="3" t="s">
        <v>75</v>
      </c>
      <c r="G1505" s="3">
        <v>2</v>
      </c>
      <c r="H1505" s="3">
        <v>2</v>
      </c>
      <c r="I1505" s="3">
        <v>2</v>
      </c>
      <c r="J1505" s="3"/>
      <c r="K1505" s="3">
        <v>4</v>
      </c>
      <c r="L1505" s="3">
        <v>5</v>
      </c>
      <c r="M1505" s="3"/>
      <c r="N1505" s="32">
        <v>43198</v>
      </c>
      <c r="O1505" s="16">
        <f t="shared" si="75"/>
        <v>6</v>
      </c>
      <c r="P1505" s="17">
        <f>COUNTIF($X:$X,X1505)</f>
        <v>54</v>
      </c>
      <c r="Q1505" s="17">
        <f>VLOOKUP("M"&amp;TEXT(G1505,"0"),Punten!$A$1:$D$40,4,FALSE)</f>
        <v>7</v>
      </c>
      <c r="R1505" s="17">
        <f>VLOOKUP("M"&amp;TEXT(H1505,"0"),Punten!$A$1:$D$40,4,FALSE)</f>
        <v>7</v>
      </c>
      <c r="S1505" s="17">
        <f>VLOOKUP("M"&amp;TEXT(I1505,"0"),Punten!$A$1:$D$40,4,FALSE)</f>
        <v>7</v>
      </c>
      <c r="T1505" s="17">
        <f>VLOOKUP("K"&amp;TEXT(K1505,"0"),Punten!$A$1:$D$40,4,FALSE)</f>
        <v>5</v>
      </c>
      <c r="U1505" s="17">
        <f>VLOOKUP("H"&amp;TEXT(L1505,"0"),Punten!$A$1:$D$49,4,FALSE)</f>
        <v>4</v>
      </c>
      <c r="V1505" s="17">
        <f>VLOOKUP("F"&amp;TEXT(M1505,"0"),Punten!$A$1:$D$39,4,FALSE)</f>
        <v>0</v>
      </c>
      <c r="W1505" s="17">
        <f t="shared" si="73"/>
        <v>30</v>
      </c>
      <c r="X1505" s="17" t="str">
        <f t="shared" si="74"/>
        <v>43198B10</v>
      </c>
      <c r="Y1505" s="17" t="e">
        <f>VLOOKUP(A1505,'Klasse omschrijving'!$A$1:$B$44,2,FALSE)</f>
        <v>#N/A</v>
      </c>
    </row>
    <row r="1506" spans="1:25" ht="14.4" x14ac:dyDescent="0.3">
      <c r="A1506" s="3" t="s">
        <v>492</v>
      </c>
      <c r="B1506" s="3">
        <v>1169</v>
      </c>
      <c r="C1506" s="3" t="s">
        <v>124</v>
      </c>
      <c r="D1506" s="3" t="s">
        <v>914</v>
      </c>
      <c r="E1506" s="18">
        <v>39510</v>
      </c>
      <c r="F1506" s="3" t="s">
        <v>78</v>
      </c>
      <c r="G1506" s="3">
        <v>2</v>
      </c>
      <c r="H1506" s="3">
        <v>3</v>
      </c>
      <c r="I1506" s="3">
        <v>3</v>
      </c>
      <c r="J1506" s="3"/>
      <c r="K1506" s="3">
        <v>4</v>
      </c>
      <c r="L1506" s="3">
        <v>5</v>
      </c>
      <c r="M1506" s="3"/>
      <c r="N1506" s="32">
        <v>43198</v>
      </c>
      <c r="O1506" s="16">
        <f t="shared" si="75"/>
        <v>8</v>
      </c>
      <c r="P1506" s="17">
        <f>COUNTIF($X:$X,X1506)</f>
        <v>54</v>
      </c>
      <c r="Q1506" s="17">
        <f>VLOOKUP("M"&amp;TEXT(G1506,"0"),Punten!$A$1:$D$40,4,FALSE)</f>
        <v>7</v>
      </c>
      <c r="R1506" s="17">
        <f>VLOOKUP("M"&amp;TEXT(H1506,"0"),Punten!$A$1:$D$40,4,FALSE)</f>
        <v>6</v>
      </c>
      <c r="S1506" s="17">
        <f>VLOOKUP("M"&amp;TEXT(I1506,"0"),Punten!$A$1:$D$40,4,FALSE)</f>
        <v>6</v>
      </c>
      <c r="T1506" s="17">
        <f>VLOOKUP("K"&amp;TEXT(K1506,"0"),Punten!$A$1:$D$40,4,FALSE)</f>
        <v>5</v>
      </c>
      <c r="U1506" s="17">
        <f>VLOOKUP("H"&amp;TEXT(L1506,"0"),Punten!$A$1:$D$49,4,FALSE)</f>
        <v>4</v>
      </c>
      <c r="V1506" s="17">
        <f>VLOOKUP("F"&amp;TEXT(M1506,"0"),Punten!$A$1:$D$39,4,FALSE)</f>
        <v>0</v>
      </c>
      <c r="W1506" s="17">
        <f t="shared" si="73"/>
        <v>28</v>
      </c>
      <c r="X1506" s="17" t="str">
        <f t="shared" si="74"/>
        <v>43198B10</v>
      </c>
      <c r="Y1506" s="17" t="e">
        <f>VLOOKUP(A1506,'Klasse omschrijving'!$A$1:$B$44,2,FALSE)</f>
        <v>#N/A</v>
      </c>
    </row>
    <row r="1507" spans="1:25" ht="14.4" x14ac:dyDescent="0.3">
      <c r="A1507" s="3" t="s">
        <v>492</v>
      </c>
      <c r="B1507" s="3">
        <v>45067</v>
      </c>
      <c r="C1507" s="3" t="s">
        <v>137</v>
      </c>
      <c r="D1507" s="3" t="s">
        <v>700</v>
      </c>
      <c r="E1507" s="18">
        <v>39583</v>
      </c>
      <c r="F1507" s="3" t="s">
        <v>371</v>
      </c>
      <c r="G1507" s="3">
        <v>2</v>
      </c>
      <c r="H1507" s="3">
        <v>6</v>
      </c>
      <c r="I1507" s="3">
        <v>2</v>
      </c>
      <c r="J1507" s="3"/>
      <c r="K1507" s="3">
        <v>3</v>
      </c>
      <c r="L1507" s="3">
        <v>6</v>
      </c>
      <c r="M1507" s="3"/>
      <c r="N1507" s="32">
        <v>43198</v>
      </c>
      <c r="O1507" s="16">
        <f t="shared" si="75"/>
        <v>10</v>
      </c>
      <c r="P1507" s="17">
        <f>COUNTIF($X:$X,X1507)</f>
        <v>54</v>
      </c>
      <c r="Q1507" s="17">
        <f>VLOOKUP("M"&amp;TEXT(G1507,"0"),Punten!$A$1:$D$40,4,FALSE)</f>
        <v>7</v>
      </c>
      <c r="R1507" s="17">
        <f>VLOOKUP("M"&amp;TEXT(H1507,"0"),Punten!$A$1:$D$40,4,FALSE)</f>
        <v>3</v>
      </c>
      <c r="S1507" s="17">
        <f>VLOOKUP("M"&amp;TEXT(I1507,"0"),Punten!$A$1:$D$40,4,FALSE)</f>
        <v>7</v>
      </c>
      <c r="T1507" s="17">
        <f>VLOOKUP("K"&amp;TEXT(K1507,"0"),Punten!$A$1:$D$40,4,FALSE)</f>
        <v>5</v>
      </c>
      <c r="U1507" s="17">
        <f>VLOOKUP("H"&amp;TEXT(L1507,"0"),Punten!$A$1:$D$49,4,FALSE)</f>
        <v>3</v>
      </c>
      <c r="V1507" s="17">
        <f>VLOOKUP("F"&amp;TEXT(M1507,"0"),Punten!$A$1:$D$39,4,FALSE)</f>
        <v>0</v>
      </c>
      <c r="W1507" s="17">
        <f t="shared" si="73"/>
        <v>25</v>
      </c>
      <c r="X1507" s="17" t="str">
        <f t="shared" si="74"/>
        <v>43198B10</v>
      </c>
      <c r="Y1507" s="17" t="e">
        <f>VLOOKUP(A1507,'Klasse omschrijving'!$A$1:$B$44,2,FALSE)</f>
        <v>#N/A</v>
      </c>
    </row>
    <row r="1508" spans="1:25" ht="14.4" x14ac:dyDescent="0.3">
      <c r="A1508" s="3" t="s">
        <v>492</v>
      </c>
      <c r="B1508" s="3">
        <v>49490</v>
      </c>
      <c r="C1508" s="3" t="s">
        <v>87</v>
      </c>
      <c r="D1508" s="3" t="s">
        <v>479</v>
      </c>
      <c r="E1508" s="18">
        <v>39604</v>
      </c>
      <c r="F1508" s="3" t="s">
        <v>71</v>
      </c>
      <c r="G1508" s="3">
        <v>1</v>
      </c>
      <c r="H1508" s="3">
        <v>2</v>
      </c>
      <c r="I1508" s="3">
        <v>1</v>
      </c>
      <c r="J1508" s="3"/>
      <c r="K1508" s="3">
        <v>4</v>
      </c>
      <c r="L1508" s="3">
        <v>6</v>
      </c>
      <c r="M1508" s="3"/>
      <c r="N1508" s="32">
        <v>43198</v>
      </c>
      <c r="O1508" s="16">
        <f t="shared" si="75"/>
        <v>4</v>
      </c>
      <c r="P1508" s="17">
        <f>COUNTIF($X:$X,X1508)</f>
        <v>54</v>
      </c>
      <c r="Q1508" s="17">
        <f>VLOOKUP("M"&amp;TEXT(G1508,"0"),Punten!$A$1:$D$40,4,FALSE)</f>
        <v>8</v>
      </c>
      <c r="R1508" s="17">
        <f>VLOOKUP("M"&amp;TEXT(H1508,"0"),Punten!$A$1:$D$40,4,FALSE)</f>
        <v>7</v>
      </c>
      <c r="S1508" s="17">
        <f>VLOOKUP("M"&amp;TEXT(I1508,"0"),Punten!$A$1:$D$40,4,FALSE)</f>
        <v>8</v>
      </c>
      <c r="T1508" s="17">
        <f>VLOOKUP("K"&amp;TEXT(K1508,"0"),Punten!$A$1:$D$40,4,FALSE)</f>
        <v>5</v>
      </c>
      <c r="U1508" s="17">
        <f>VLOOKUP("H"&amp;TEXT(L1508,"0"),Punten!$A$1:$D$49,4,FALSE)</f>
        <v>3</v>
      </c>
      <c r="V1508" s="17">
        <f>VLOOKUP("F"&amp;TEXT(M1508,"0"),Punten!$A$1:$D$39,4,FALSE)</f>
        <v>0</v>
      </c>
      <c r="W1508" s="17">
        <f t="shared" si="73"/>
        <v>31</v>
      </c>
      <c r="X1508" s="17" t="str">
        <f t="shared" si="74"/>
        <v>43198B10</v>
      </c>
      <c r="Y1508" s="17" t="e">
        <f>VLOOKUP(A1508,'Klasse omschrijving'!$A$1:$B$44,2,FALSE)</f>
        <v>#N/A</v>
      </c>
    </row>
    <row r="1509" spans="1:25" ht="14.4" x14ac:dyDescent="0.3">
      <c r="A1509" s="3" t="s">
        <v>492</v>
      </c>
      <c r="B1509" s="3">
        <v>47824</v>
      </c>
      <c r="C1509" s="3" t="s">
        <v>114</v>
      </c>
      <c r="D1509" s="3" t="s">
        <v>483</v>
      </c>
      <c r="E1509" s="18">
        <v>39493</v>
      </c>
      <c r="F1509" s="3" t="s">
        <v>68</v>
      </c>
      <c r="G1509" s="3">
        <v>3</v>
      </c>
      <c r="H1509" s="3">
        <v>2</v>
      </c>
      <c r="I1509" s="3">
        <v>2</v>
      </c>
      <c r="J1509" s="3"/>
      <c r="K1509" s="3">
        <v>2</v>
      </c>
      <c r="L1509" s="3">
        <v>7</v>
      </c>
      <c r="M1509" s="3"/>
      <c r="N1509" s="32">
        <v>43198</v>
      </c>
      <c r="O1509" s="16">
        <f t="shared" si="75"/>
        <v>7</v>
      </c>
      <c r="P1509" s="17">
        <f>COUNTIF($X:$X,X1509)</f>
        <v>54</v>
      </c>
      <c r="Q1509" s="17">
        <f>VLOOKUP("M"&amp;TEXT(G1509,"0"),Punten!$A$1:$D$40,4,FALSE)</f>
        <v>6</v>
      </c>
      <c r="R1509" s="17">
        <f>VLOOKUP("M"&amp;TEXT(H1509,"0"),Punten!$A$1:$D$40,4,FALSE)</f>
        <v>7</v>
      </c>
      <c r="S1509" s="17">
        <f>VLOOKUP("M"&amp;TEXT(I1509,"0"),Punten!$A$1:$D$40,4,FALSE)</f>
        <v>7</v>
      </c>
      <c r="T1509" s="17">
        <f>VLOOKUP("K"&amp;TEXT(K1509,"0"),Punten!$A$1:$D$40,4,FALSE)</f>
        <v>5</v>
      </c>
      <c r="U1509" s="17">
        <f>VLOOKUP("H"&amp;TEXT(L1509,"0"),Punten!$A$1:$D$49,4,FALSE)</f>
        <v>2</v>
      </c>
      <c r="V1509" s="17">
        <f>VLOOKUP("F"&amp;TEXT(M1509,"0"),Punten!$A$1:$D$39,4,FALSE)</f>
        <v>0</v>
      </c>
      <c r="W1509" s="17">
        <f t="shared" si="73"/>
        <v>27</v>
      </c>
      <c r="X1509" s="17" t="str">
        <f t="shared" si="74"/>
        <v>43198B10</v>
      </c>
      <c r="Y1509" s="17" t="e">
        <f>VLOOKUP(A1509,'Klasse omschrijving'!$A$1:$B$44,2,FALSE)</f>
        <v>#N/A</v>
      </c>
    </row>
    <row r="1510" spans="1:25" ht="14.4" x14ac:dyDescent="0.3">
      <c r="A1510" s="3" t="s">
        <v>492</v>
      </c>
      <c r="B1510" s="3">
        <v>44950</v>
      </c>
      <c r="C1510" s="3" t="s">
        <v>158</v>
      </c>
      <c r="D1510" s="3" t="s">
        <v>658</v>
      </c>
      <c r="E1510" s="18">
        <v>39448</v>
      </c>
      <c r="F1510" s="3" t="s">
        <v>86</v>
      </c>
      <c r="G1510" s="3">
        <v>3</v>
      </c>
      <c r="H1510" s="3">
        <v>2</v>
      </c>
      <c r="I1510" s="3">
        <v>3</v>
      </c>
      <c r="J1510" s="3"/>
      <c r="K1510" s="3">
        <v>3</v>
      </c>
      <c r="L1510" s="3">
        <v>7</v>
      </c>
      <c r="M1510" s="3"/>
      <c r="N1510" s="32">
        <v>43198</v>
      </c>
      <c r="O1510" s="16">
        <f t="shared" si="75"/>
        <v>8</v>
      </c>
      <c r="P1510" s="17">
        <f>COUNTIF($X:$X,X1510)</f>
        <v>54</v>
      </c>
      <c r="Q1510" s="17">
        <f>VLOOKUP("M"&amp;TEXT(G1510,"0"),Punten!$A$1:$D$40,4,FALSE)</f>
        <v>6</v>
      </c>
      <c r="R1510" s="17">
        <f>VLOOKUP("M"&amp;TEXT(H1510,"0"),Punten!$A$1:$D$40,4,FALSE)</f>
        <v>7</v>
      </c>
      <c r="S1510" s="17">
        <f>VLOOKUP("M"&amp;TEXT(I1510,"0"),Punten!$A$1:$D$40,4,FALSE)</f>
        <v>6</v>
      </c>
      <c r="T1510" s="17">
        <f>VLOOKUP("K"&amp;TEXT(K1510,"0"),Punten!$A$1:$D$40,4,FALSE)</f>
        <v>5</v>
      </c>
      <c r="U1510" s="17">
        <f>VLOOKUP("H"&amp;TEXT(L1510,"0"),Punten!$A$1:$D$49,4,FALSE)</f>
        <v>2</v>
      </c>
      <c r="V1510" s="17">
        <f>VLOOKUP("F"&amp;TEXT(M1510,"0"),Punten!$A$1:$D$39,4,FALSE)</f>
        <v>0</v>
      </c>
      <c r="W1510" s="17">
        <f t="shared" si="73"/>
        <v>26</v>
      </c>
      <c r="X1510" s="17" t="str">
        <f t="shared" si="74"/>
        <v>43198B10</v>
      </c>
      <c r="Y1510" s="17" t="e">
        <f>VLOOKUP(A1510,'Klasse omschrijving'!$A$1:$B$44,2,FALSE)</f>
        <v>#N/A</v>
      </c>
    </row>
    <row r="1511" spans="1:25" ht="14.4" x14ac:dyDescent="0.3">
      <c r="A1511" s="3" t="s">
        <v>492</v>
      </c>
      <c r="B1511" s="3">
        <v>47048</v>
      </c>
      <c r="C1511" s="3" t="s">
        <v>533</v>
      </c>
      <c r="D1511" s="3" t="s">
        <v>653</v>
      </c>
      <c r="E1511" s="18">
        <v>39734</v>
      </c>
      <c r="F1511" s="3" t="s">
        <v>161</v>
      </c>
      <c r="G1511" s="3">
        <v>3</v>
      </c>
      <c r="H1511" s="3">
        <v>3</v>
      </c>
      <c r="I1511" s="3">
        <v>4</v>
      </c>
      <c r="J1511" s="3"/>
      <c r="K1511" s="3">
        <v>3</v>
      </c>
      <c r="L1511" s="3">
        <v>8</v>
      </c>
      <c r="M1511" s="3"/>
      <c r="N1511" s="32">
        <v>43198</v>
      </c>
      <c r="O1511" s="16">
        <f t="shared" si="75"/>
        <v>10</v>
      </c>
      <c r="P1511" s="17">
        <f>COUNTIF($X:$X,X1511)</f>
        <v>54</v>
      </c>
      <c r="Q1511" s="17">
        <f>VLOOKUP("M"&amp;TEXT(G1511,"0"),Punten!$A$1:$D$40,4,FALSE)</f>
        <v>6</v>
      </c>
      <c r="R1511" s="17">
        <f>VLOOKUP("M"&amp;TEXT(H1511,"0"),Punten!$A$1:$D$40,4,FALSE)</f>
        <v>6</v>
      </c>
      <c r="S1511" s="17">
        <f>VLOOKUP("M"&amp;TEXT(I1511,"0"),Punten!$A$1:$D$40,4,FALSE)</f>
        <v>5</v>
      </c>
      <c r="T1511" s="17">
        <f>VLOOKUP("K"&amp;TEXT(K1511,"0"),Punten!$A$1:$D$40,4,FALSE)</f>
        <v>5</v>
      </c>
      <c r="U1511" s="17">
        <f>VLOOKUP("H"&amp;TEXT(L1511,"0"),Punten!$A$1:$D$49,4,FALSE)</f>
        <v>1</v>
      </c>
      <c r="V1511" s="17">
        <f>VLOOKUP("F"&amp;TEXT(M1511,"0"),Punten!$A$1:$D$39,4,FALSE)</f>
        <v>0</v>
      </c>
      <c r="W1511" s="17">
        <f t="shared" si="73"/>
        <v>23</v>
      </c>
      <c r="X1511" s="17" t="str">
        <f t="shared" si="74"/>
        <v>43198B10</v>
      </c>
      <c r="Y1511" s="17" t="e">
        <f>VLOOKUP(A1511,'Klasse omschrijving'!$A$1:$B$44,2,FALSE)</f>
        <v>#N/A</v>
      </c>
    </row>
    <row r="1512" spans="1:25" ht="14.4" x14ac:dyDescent="0.3">
      <c r="A1512" s="3" t="s">
        <v>492</v>
      </c>
      <c r="B1512" s="3">
        <v>47835</v>
      </c>
      <c r="C1512" s="3" t="s">
        <v>464</v>
      </c>
      <c r="D1512" s="3" t="s">
        <v>465</v>
      </c>
      <c r="E1512" s="18">
        <v>39742</v>
      </c>
      <c r="F1512" s="3" t="s">
        <v>68</v>
      </c>
      <c r="G1512" s="3">
        <v>4</v>
      </c>
      <c r="H1512" s="3">
        <v>3</v>
      </c>
      <c r="I1512" s="3">
        <v>3</v>
      </c>
      <c r="J1512" s="3"/>
      <c r="K1512" s="3">
        <v>4</v>
      </c>
      <c r="L1512" s="3">
        <v>8</v>
      </c>
      <c r="M1512" s="3"/>
      <c r="N1512" s="32">
        <v>43198</v>
      </c>
      <c r="O1512" s="16">
        <f t="shared" si="75"/>
        <v>10</v>
      </c>
      <c r="P1512" s="17">
        <f>COUNTIF($X:$X,X1512)</f>
        <v>54</v>
      </c>
      <c r="Q1512" s="17">
        <f>VLOOKUP("M"&amp;TEXT(G1512,"0"),Punten!$A$1:$D$40,4,FALSE)</f>
        <v>5</v>
      </c>
      <c r="R1512" s="17">
        <f>VLOOKUP("M"&amp;TEXT(H1512,"0"),Punten!$A$1:$D$40,4,FALSE)</f>
        <v>6</v>
      </c>
      <c r="S1512" s="17">
        <f>VLOOKUP("M"&amp;TEXT(I1512,"0"),Punten!$A$1:$D$40,4,FALSE)</f>
        <v>6</v>
      </c>
      <c r="T1512" s="17">
        <f>VLOOKUP("K"&amp;TEXT(K1512,"0"),Punten!$A$1:$D$40,4,FALSE)</f>
        <v>5</v>
      </c>
      <c r="U1512" s="17">
        <f>VLOOKUP("H"&amp;TEXT(L1512,"0"),Punten!$A$1:$D$49,4,FALSE)</f>
        <v>1</v>
      </c>
      <c r="V1512" s="17">
        <f>VLOOKUP("F"&amp;TEXT(M1512,"0"),Punten!$A$1:$D$39,4,FALSE)</f>
        <v>0</v>
      </c>
      <c r="W1512" s="17">
        <f t="shared" si="73"/>
        <v>23</v>
      </c>
      <c r="X1512" s="17" t="str">
        <f t="shared" si="74"/>
        <v>43198B10</v>
      </c>
      <c r="Y1512" s="17" t="e">
        <f>VLOOKUP(A1512,'Klasse omschrijving'!$A$1:$B$44,2,FALSE)</f>
        <v>#N/A</v>
      </c>
    </row>
    <row r="1513" spans="1:25" ht="14.4" x14ac:dyDescent="0.3">
      <c r="A1513" s="3" t="s">
        <v>492</v>
      </c>
      <c r="B1513" s="3">
        <v>42011</v>
      </c>
      <c r="C1513" s="3" t="s">
        <v>80</v>
      </c>
      <c r="D1513" s="3" t="s">
        <v>468</v>
      </c>
      <c r="E1513" s="18">
        <v>39745</v>
      </c>
      <c r="F1513" s="3" t="s">
        <v>66</v>
      </c>
      <c r="G1513" s="3">
        <v>1</v>
      </c>
      <c r="H1513" s="3">
        <v>1</v>
      </c>
      <c r="I1513" s="3">
        <v>1</v>
      </c>
      <c r="J1513" s="3"/>
      <c r="K1513" s="3">
        <v>5</v>
      </c>
      <c r="L1513" s="3"/>
      <c r="M1513" s="3"/>
      <c r="N1513" s="32">
        <v>43198</v>
      </c>
      <c r="O1513" s="16">
        <f t="shared" si="75"/>
        <v>3</v>
      </c>
      <c r="P1513" s="17">
        <f>COUNTIF($X:$X,X1513)</f>
        <v>54</v>
      </c>
      <c r="Q1513" s="17">
        <f>VLOOKUP("M"&amp;TEXT(G1513,"0"),Punten!$A$1:$D$40,4,FALSE)</f>
        <v>8</v>
      </c>
      <c r="R1513" s="17">
        <f>VLOOKUP("M"&amp;TEXT(H1513,"0"),Punten!$A$1:$D$40,4,FALSE)</f>
        <v>8</v>
      </c>
      <c r="S1513" s="17">
        <f>VLOOKUP("M"&amp;TEXT(I1513,"0"),Punten!$A$1:$D$40,4,FALSE)</f>
        <v>8</v>
      </c>
      <c r="T1513" s="17">
        <f>VLOOKUP("K"&amp;TEXT(K1513,"0"),Punten!$A$1:$D$40,4,FALSE)</f>
        <v>4</v>
      </c>
      <c r="U1513" s="17">
        <f>VLOOKUP("H"&amp;TEXT(L1513,"0"),Punten!$A$1:$D$49,4,FALSE)</f>
        <v>0</v>
      </c>
      <c r="V1513" s="17">
        <f>VLOOKUP("F"&amp;TEXT(M1513,"0"),Punten!$A$1:$D$39,4,FALSE)</f>
        <v>0</v>
      </c>
      <c r="W1513" s="17">
        <f t="shared" si="73"/>
        <v>28</v>
      </c>
      <c r="X1513" s="17" t="str">
        <f t="shared" si="74"/>
        <v>43198B10</v>
      </c>
      <c r="Y1513" s="17" t="e">
        <f>VLOOKUP(A1513,'Klasse omschrijving'!$A$1:$B$44,2,FALSE)</f>
        <v>#N/A</v>
      </c>
    </row>
    <row r="1514" spans="1:25" ht="14.4" x14ac:dyDescent="0.3">
      <c r="A1514" s="3" t="s">
        <v>492</v>
      </c>
      <c r="B1514" s="3">
        <v>45011</v>
      </c>
      <c r="C1514" s="3" t="s">
        <v>129</v>
      </c>
      <c r="D1514" s="3" t="s">
        <v>480</v>
      </c>
      <c r="E1514" s="18">
        <v>39531</v>
      </c>
      <c r="F1514" s="3" t="s">
        <v>75</v>
      </c>
      <c r="G1514" s="3">
        <v>2</v>
      </c>
      <c r="H1514" s="3">
        <v>1</v>
      </c>
      <c r="I1514" s="3">
        <v>2</v>
      </c>
      <c r="J1514" s="3"/>
      <c r="K1514" s="3">
        <v>5</v>
      </c>
      <c r="L1514" s="3"/>
      <c r="M1514" s="3"/>
      <c r="N1514" s="32">
        <v>43198</v>
      </c>
      <c r="O1514" s="16">
        <f t="shared" si="75"/>
        <v>5</v>
      </c>
      <c r="P1514" s="17">
        <f>COUNTIF($X:$X,X1514)</f>
        <v>54</v>
      </c>
      <c r="Q1514" s="17">
        <f>VLOOKUP("M"&amp;TEXT(G1514,"0"),Punten!$A$1:$D$40,4,FALSE)</f>
        <v>7</v>
      </c>
      <c r="R1514" s="17">
        <f>VLOOKUP("M"&amp;TEXT(H1514,"0"),Punten!$A$1:$D$40,4,FALSE)</f>
        <v>8</v>
      </c>
      <c r="S1514" s="17">
        <f>VLOOKUP("M"&amp;TEXT(I1514,"0"),Punten!$A$1:$D$40,4,FALSE)</f>
        <v>7</v>
      </c>
      <c r="T1514" s="17">
        <f>VLOOKUP("K"&amp;TEXT(K1514,"0"),Punten!$A$1:$D$40,4,FALSE)</f>
        <v>4</v>
      </c>
      <c r="U1514" s="17">
        <f>VLOOKUP("H"&amp;TEXT(L1514,"0"),Punten!$A$1:$D$49,4,FALSE)</f>
        <v>0</v>
      </c>
      <c r="V1514" s="17">
        <f>VLOOKUP("F"&amp;TEXT(M1514,"0"),Punten!$A$1:$D$39,4,FALSE)</f>
        <v>0</v>
      </c>
      <c r="W1514" s="17">
        <f t="shared" si="73"/>
        <v>26</v>
      </c>
      <c r="X1514" s="17" t="str">
        <f t="shared" si="74"/>
        <v>43198B10</v>
      </c>
      <c r="Y1514" s="17" t="e">
        <f>VLOOKUP(A1514,'Klasse omschrijving'!$A$1:$B$44,2,FALSE)</f>
        <v>#N/A</v>
      </c>
    </row>
    <row r="1515" spans="1:25" ht="14.4" x14ac:dyDescent="0.3">
      <c r="A1515" s="3" t="s">
        <v>492</v>
      </c>
      <c r="B1515" s="3">
        <v>46379</v>
      </c>
      <c r="C1515" s="3" t="s">
        <v>172</v>
      </c>
      <c r="D1515" s="3" t="s">
        <v>481</v>
      </c>
      <c r="E1515" s="18">
        <v>39473</v>
      </c>
      <c r="F1515" s="3" t="s">
        <v>86</v>
      </c>
      <c r="G1515" s="3">
        <v>1</v>
      </c>
      <c r="H1515" s="3">
        <v>2</v>
      </c>
      <c r="I1515" s="3">
        <v>2</v>
      </c>
      <c r="J1515" s="3"/>
      <c r="K1515" s="3">
        <v>5</v>
      </c>
      <c r="L1515" s="3"/>
      <c r="M1515" s="3"/>
      <c r="N1515" s="32">
        <v>43198</v>
      </c>
      <c r="O1515" s="16">
        <f t="shared" si="75"/>
        <v>5</v>
      </c>
      <c r="P1515" s="17">
        <f>COUNTIF($X:$X,X1515)</f>
        <v>54</v>
      </c>
      <c r="Q1515" s="17">
        <f>VLOOKUP("M"&amp;TEXT(G1515,"0"),Punten!$A$1:$D$40,4,FALSE)</f>
        <v>8</v>
      </c>
      <c r="R1515" s="17">
        <f>VLOOKUP("M"&amp;TEXT(H1515,"0"),Punten!$A$1:$D$40,4,FALSE)</f>
        <v>7</v>
      </c>
      <c r="S1515" s="17">
        <f>VLOOKUP("M"&amp;TEXT(I1515,"0"),Punten!$A$1:$D$40,4,FALSE)</f>
        <v>7</v>
      </c>
      <c r="T1515" s="17">
        <f>VLOOKUP("K"&amp;TEXT(K1515,"0"),Punten!$A$1:$D$40,4,FALSE)</f>
        <v>4</v>
      </c>
      <c r="U1515" s="17">
        <f>VLOOKUP("H"&amp;TEXT(L1515,"0"),Punten!$A$1:$D$49,4,FALSE)</f>
        <v>0</v>
      </c>
      <c r="V1515" s="17">
        <f>VLOOKUP("F"&amp;TEXT(M1515,"0"),Punten!$A$1:$D$39,4,FALSE)</f>
        <v>0</v>
      </c>
      <c r="W1515" s="17">
        <f t="shared" si="73"/>
        <v>26</v>
      </c>
      <c r="X1515" s="17" t="str">
        <f t="shared" si="74"/>
        <v>43198B10</v>
      </c>
      <c r="Y1515" s="17" t="e">
        <f>VLOOKUP(A1515,'Klasse omschrijving'!$A$1:$B$44,2,FALSE)</f>
        <v>#N/A</v>
      </c>
    </row>
    <row r="1516" spans="1:25" ht="14.4" x14ac:dyDescent="0.3">
      <c r="A1516" s="3" t="s">
        <v>492</v>
      </c>
      <c r="B1516" s="3">
        <v>41758</v>
      </c>
      <c r="C1516" s="3" t="s">
        <v>93</v>
      </c>
      <c r="D1516" s="3" t="s">
        <v>457</v>
      </c>
      <c r="E1516" s="18">
        <v>39504</v>
      </c>
      <c r="F1516" s="3" t="s">
        <v>94</v>
      </c>
      <c r="G1516" s="3">
        <v>3</v>
      </c>
      <c r="H1516" s="3">
        <v>4</v>
      </c>
      <c r="I1516" s="3">
        <v>4</v>
      </c>
      <c r="J1516" s="3"/>
      <c r="K1516" s="3">
        <v>5</v>
      </c>
      <c r="L1516" s="3"/>
      <c r="M1516" s="3"/>
      <c r="N1516" s="32">
        <v>43198</v>
      </c>
      <c r="O1516" s="16">
        <f t="shared" si="75"/>
        <v>11</v>
      </c>
      <c r="P1516" s="17">
        <f>COUNTIF($X:$X,X1516)</f>
        <v>54</v>
      </c>
      <c r="Q1516" s="17">
        <f>VLOOKUP("M"&amp;TEXT(G1516,"0"),Punten!$A$1:$D$40,4,FALSE)</f>
        <v>6</v>
      </c>
      <c r="R1516" s="17">
        <f>VLOOKUP("M"&amp;TEXT(H1516,"0"),Punten!$A$1:$D$40,4,FALSE)</f>
        <v>5</v>
      </c>
      <c r="S1516" s="17">
        <f>VLOOKUP("M"&amp;TEXT(I1516,"0"),Punten!$A$1:$D$40,4,FALSE)</f>
        <v>5</v>
      </c>
      <c r="T1516" s="17">
        <f>VLOOKUP("K"&amp;TEXT(K1516,"0"),Punten!$A$1:$D$40,4,FALSE)</f>
        <v>4</v>
      </c>
      <c r="U1516" s="17">
        <f>VLOOKUP("H"&amp;TEXT(L1516,"0"),Punten!$A$1:$D$49,4,FALSE)</f>
        <v>0</v>
      </c>
      <c r="V1516" s="17">
        <f>VLOOKUP("F"&amp;TEXT(M1516,"0"),Punten!$A$1:$D$39,4,FALSE)</f>
        <v>0</v>
      </c>
      <c r="W1516" s="17">
        <f t="shared" si="73"/>
        <v>20</v>
      </c>
      <c r="X1516" s="17" t="str">
        <f t="shared" si="74"/>
        <v>43198B10</v>
      </c>
      <c r="Y1516" s="17" t="e">
        <f>VLOOKUP(A1516,'Klasse omschrijving'!$A$1:$B$44,2,FALSE)</f>
        <v>#N/A</v>
      </c>
    </row>
    <row r="1517" spans="1:25" ht="14.4" x14ac:dyDescent="0.3">
      <c r="A1517" s="3" t="s">
        <v>492</v>
      </c>
      <c r="B1517" s="3">
        <v>3254</v>
      </c>
      <c r="C1517" s="3" t="s">
        <v>156</v>
      </c>
      <c r="D1517" s="3" t="s">
        <v>699</v>
      </c>
      <c r="E1517" s="18">
        <v>39696</v>
      </c>
      <c r="F1517" s="3" t="s">
        <v>997</v>
      </c>
      <c r="G1517" s="3">
        <v>2</v>
      </c>
      <c r="H1517" s="3">
        <v>3</v>
      </c>
      <c r="I1517" s="3">
        <v>3</v>
      </c>
      <c r="J1517" s="3"/>
      <c r="K1517" s="3">
        <v>6</v>
      </c>
      <c r="L1517" s="3"/>
      <c r="M1517" s="3"/>
      <c r="N1517" s="32">
        <v>43198</v>
      </c>
      <c r="O1517" s="16">
        <f t="shared" si="75"/>
        <v>8</v>
      </c>
      <c r="P1517" s="17">
        <f>COUNTIF($X:$X,X1517)</f>
        <v>54</v>
      </c>
      <c r="Q1517" s="17">
        <f>VLOOKUP("M"&amp;TEXT(G1517,"0"),Punten!$A$1:$D$40,4,FALSE)</f>
        <v>7</v>
      </c>
      <c r="R1517" s="17">
        <f>VLOOKUP("M"&amp;TEXT(H1517,"0"),Punten!$A$1:$D$40,4,FALSE)</f>
        <v>6</v>
      </c>
      <c r="S1517" s="17">
        <f>VLOOKUP("M"&amp;TEXT(I1517,"0"),Punten!$A$1:$D$40,4,FALSE)</f>
        <v>6</v>
      </c>
      <c r="T1517" s="17">
        <f>VLOOKUP("K"&amp;TEXT(K1517,"0"),Punten!$A$1:$D$40,4,FALSE)</f>
        <v>3</v>
      </c>
      <c r="U1517" s="17">
        <f>VLOOKUP("H"&amp;TEXT(L1517,"0"),Punten!$A$1:$D$49,4,FALSE)</f>
        <v>0</v>
      </c>
      <c r="V1517" s="17">
        <f>VLOOKUP("F"&amp;TEXT(M1517,"0"),Punten!$A$1:$D$39,4,FALSE)</f>
        <v>0</v>
      </c>
      <c r="W1517" s="17">
        <f t="shared" si="73"/>
        <v>22</v>
      </c>
      <c r="X1517" s="17" t="str">
        <f t="shared" si="74"/>
        <v>43198B10</v>
      </c>
      <c r="Y1517" s="17" t="e">
        <f>VLOOKUP(A1517,'Klasse omschrijving'!$A$1:$B$44,2,FALSE)</f>
        <v>#N/A</v>
      </c>
    </row>
    <row r="1518" spans="1:25" ht="14.4" x14ac:dyDescent="0.3">
      <c r="A1518" s="3" t="s">
        <v>492</v>
      </c>
      <c r="B1518" s="3">
        <v>45768</v>
      </c>
      <c r="C1518" s="3" t="s">
        <v>72</v>
      </c>
      <c r="D1518" s="3" t="s">
        <v>455</v>
      </c>
      <c r="E1518" s="18">
        <v>39678</v>
      </c>
      <c r="F1518" s="3" t="s">
        <v>897</v>
      </c>
      <c r="G1518" s="3">
        <v>2</v>
      </c>
      <c r="H1518" s="3">
        <v>3</v>
      </c>
      <c r="I1518" s="3">
        <v>3</v>
      </c>
      <c r="J1518" s="3"/>
      <c r="K1518" s="3">
        <v>6</v>
      </c>
      <c r="L1518" s="3"/>
      <c r="M1518" s="3"/>
      <c r="N1518" s="32">
        <v>43198</v>
      </c>
      <c r="O1518" s="16">
        <f t="shared" si="75"/>
        <v>8</v>
      </c>
      <c r="P1518" s="17">
        <f>COUNTIF($X:$X,X1518)</f>
        <v>54</v>
      </c>
      <c r="Q1518" s="17">
        <f>VLOOKUP("M"&amp;TEXT(G1518,"0"),Punten!$A$1:$D$40,4,FALSE)</f>
        <v>7</v>
      </c>
      <c r="R1518" s="17">
        <f>VLOOKUP("M"&amp;TEXT(H1518,"0"),Punten!$A$1:$D$40,4,FALSE)</f>
        <v>6</v>
      </c>
      <c r="S1518" s="17">
        <f>VLOOKUP("M"&amp;TEXT(I1518,"0"),Punten!$A$1:$D$40,4,FALSE)</f>
        <v>6</v>
      </c>
      <c r="T1518" s="17">
        <f>VLOOKUP("K"&amp;TEXT(K1518,"0"),Punten!$A$1:$D$40,4,FALSE)</f>
        <v>3</v>
      </c>
      <c r="U1518" s="17">
        <f>VLOOKUP("H"&amp;TEXT(L1518,"0"),Punten!$A$1:$D$49,4,FALSE)</f>
        <v>0</v>
      </c>
      <c r="V1518" s="17">
        <f>VLOOKUP("F"&amp;TEXT(M1518,"0"),Punten!$A$1:$D$39,4,FALSE)</f>
        <v>0</v>
      </c>
      <c r="W1518" s="17">
        <f t="shared" si="73"/>
        <v>22</v>
      </c>
      <c r="X1518" s="17" t="str">
        <f t="shared" si="74"/>
        <v>43198B10</v>
      </c>
      <c r="Y1518" s="17" t="e">
        <f>VLOOKUP(A1518,'Klasse omschrijving'!$A$1:$B$44,2,FALSE)</f>
        <v>#N/A</v>
      </c>
    </row>
    <row r="1519" spans="1:25" ht="14.4" x14ac:dyDescent="0.3">
      <c r="A1519" s="3" t="s">
        <v>492</v>
      </c>
      <c r="B1519" s="3">
        <v>44378</v>
      </c>
      <c r="C1519" s="3" t="s">
        <v>386</v>
      </c>
      <c r="D1519" s="3" t="s">
        <v>825</v>
      </c>
      <c r="E1519" s="18">
        <v>39476</v>
      </c>
      <c r="F1519" s="3" t="s">
        <v>89</v>
      </c>
      <c r="G1519" s="3">
        <v>3</v>
      </c>
      <c r="H1519" s="3">
        <v>3</v>
      </c>
      <c r="I1519" s="3">
        <v>3</v>
      </c>
      <c r="J1519" s="3"/>
      <c r="K1519" s="3">
        <v>6</v>
      </c>
      <c r="L1519" s="3"/>
      <c r="M1519" s="3"/>
      <c r="N1519" s="32">
        <v>43198</v>
      </c>
      <c r="O1519" s="16">
        <f t="shared" si="75"/>
        <v>9</v>
      </c>
      <c r="P1519" s="17">
        <f>COUNTIF($X:$X,X1519)</f>
        <v>54</v>
      </c>
      <c r="Q1519" s="17">
        <f>VLOOKUP("M"&amp;TEXT(G1519,"0"),Punten!$A$1:$D$40,4,FALSE)</f>
        <v>6</v>
      </c>
      <c r="R1519" s="17">
        <f>VLOOKUP("M"&amp;TEXT(H1519,"0"),Punten!$A$1:$D$40,4,FALSE)</f>
        <v>6</v>
      </c>
      <c r="S1519" s="17">
        <f>VLOOKUP("M"&amp;TEXT(I1519,"0"),Punten!$A$1:$D$40,4,FALSE)</f>
        <v>6</v>
      </c>
      <c r="T1519" s="17">
        <f>VLOOKUP("K"&amp;TEXT(K1519,"0"),Punten!$A$1:$D$40,4,FALSE)</f>
        <v>3</v>
      </c>
      <c r="U1519" s="17">
        <f>VLOOKUP("H"&amp;TEXT(L1519,"0"),Punten!$A$1:$D$49,4,FALSE)</f>
        <v>0</v>
      </c>
      <c r="V1519" s="17">
        <f>VLOOKUP("F"&amp;TEXT(M1519,"0"),Punten!$A$1:$D$39,4,FALSE)</f>
        <v>0</v>
      </c>
      <c r="W1519" s="17">
        <f t="shared" si="73"/>
        <v>21</v>
      </c>
      <c r="X1519" s="17" t="str">
        <f t="shared" si="74"/>
        <v>43198B10</v>
      </c>
      <c r="Y1519" s="17" t="e">
        <f>VLOOKUP(A1519,'Klasse omschrijving'!$A$1:$B$44,2,FALSE)</f>
        <v>#N/A</v>
      </c>
    </row>
    <row r="1520" spans="1:25" ht="14.4" x14ac:dyDescent="0.3">
      <c r="A1520" s="3" t="s">
        <v>492</v>
      </c>
      <c r="B1520" s="3">
        <v>361</v>
      </c>
      <c r="C1520" s="3" t="s">
        <v>103</v>
      </c>
      <c r="D1520" s="3" t="s">
        <v>654</v>
      </c>
      <c r="E1520" s="18">
        <v>39540</v>
      </c>
      <c r="F1520" s="3" t="s">
        <v>997</v>
      </c>
      <c r="G1520" s="3">
        <v>4</v>
      </c>
      <c r="H1520" s="3">
        <v>4</v>
      </c>
      <c r="I1520" s="3">
        <v>3</v>
      </c>
      <c r="J1520" s="3"/>
      <c r="K1520" s="3">
        <v>6</v>
      </c>
      <c r="L1520" s="3"/>
      <c r="M1520" s="3"/>
      <c r="N1520" s="32">
        <v>43198</v>
      </c>
      <c r="O1520" s="16">
        <f t="shared" si="75"/>
        <v>11</v>
      </c>
      <c r="P1520" s="17">
        <f>COUNTIF($X:$X,X1520)</f>
        <v>54</v>
      </c>
      <c r="Q1520" s="17">
        <f>VLOOKUP("M"&amp;TEXT(G1520,"0"),Punten!$A$1:$D$40,4,FALSE)</f>
        <v>5</v>
      </c>
      <c r="R1520" s="17">
        <f>VLOOKUP("M"&amp;TEXT(H1520,"0"),Punten!$A$1:$D$40,4,FALSE)</f>
        <v>5</v>
      </c>
      <c r="S1520" s="17">
        <f>VLOOKUP("M"&amp;TEXT(I1520,"0"),Punten!$A$1:$D$40,4,FALSE)</f>
        <v>6</v>
      </c>
      <c r="T1520" s="17">
        <f>VLOOKUP("K"&amp;TEXT(K1520,"0"),Punten!$A$1:$D$40,4,FALSE)</f>
        <v>3</v>
      </c>
      <c r="U1520" s="17">
        <f>VLOOKUP("H"&amp;TEXT(L1520,"0"),Punten!$A$1:$D$49,4,FALSE)</f>
        <v>0</v>
      </c>
      <c r="V1520" s="17">
        <f>VLOOKUP("F"&amp;TEXT(M1520,"0"),Punten!$A$1:$D$39,4,FALSE)</f>
        <v>0</v>
      </c>
      <c r="W1520" s="17">
        <f t="shared" si="73"/>
        <v>19</v>
      </c>
      <c r="X1520" s="17" t="str">
        <f t="shared" si="74"/>
        <v>43198B10</v>
      </c>
      <c r="Y1520" s="17" t="e">
        <f>VLOOKUP(A1520,'Klasse omschrijving'!$A$1:$B$44,2,FALSE)</f>
        <v>#N/A</v>
      </c>
    </row>
    <row r="1521" spans="1:25" ht="14.4" x14ac:dyDescent="0.3">
      <c r="A1521" s="3" t="s">
        <v>492</v>
      </c>
      <c r="B1521" s="3">
        <v>49323</v>
      </c>
      <c r="C1521" s="3" t="s">
        <v>150</v>
      </c>
      <c r="D1521" s="3" t="s">
        <v>882</v>
      </c>
      <c r="E1521" s="18">
        <v>39788</v>
      </c>
      <c r="F1521" s="3" t="s">
        <v>110</v>
      </c>
      <c r="G1521" s="3">
        <v>4</v>
      </c>
      <c r="H1521" s="3">
        <v>3</v>
      </c>
      <c r="I1521" s="3">
        <v>4</v>
      </c>
      <c r="J1521" s="3"/>
      <c r="K1521" s="3">
        <v>7</v>
      </c>
      <c r="L1521" s="3"/>
      <c r="M1521" s="3"/>
      <c r="N1521" s="32">
        <v>43198</v>
      </c>
      <c r="O1521" s="16">
        <f t="shared" si="75"/>
        <v>11</v>
      </c>
      <c r="P1521" s="17">
        <f>COUNTIF($X:$X,X1521)</f>
        <v>54</v>
      </c>
      <c r="Q1521" s="17">
        <f>VLOOKUP("M"&amp;TEXT(G1521,"0"),Punten!$A$1:$D$40,4,FALSE)</f>
        <v>5</v>
      </c>
      <c r="R1521" s="17">
        <f>VLOOKUP("M"&amp;TEXT(H1521,"0"),Punten!$A$1:$D$40,4,FALSE)</f>
        <v>6</v>
      </c>
      <c r="S1521" s="17">
        <f>VLOOKUP("M"&amp;TEXT(I1521,"0"),Punten!$A$1:$D$40,4,FALSE)</f>
        <v>5</v>
      </c>
      <c r="T1521" s="17">
        <f>VLOOKUP("K"&amp;TEXT(K1521,"0"),Punten!$A$1:$D$40,4,FALSE)</f>
        <v>2</v>
      </c>
      <c r="U1521" s="17">
        <f>VLOOKUP("H"&amp;TEXT(L1521,"0"),Punten!$A$1:$D$49,4,FALSE)</f>
        <v>0</v>
      </c>
      <c r="V1521" s="17">
        <f>VLOOKUP("F"&amp;TEXT(M1521,"0"),Punten!$A$1:$D$39,4,FALSE)</f>
        <v>0</v>
      </c>
      <c r="W1521" s="17">
        <f t="shared" si="73"/>
        <v>18</v>
      </c>
      <c r="X1521" s="17" t="str">
        <f t="shared" si="74"/>
        <v>43198B10</v>
      </c>
      <c r="Y1521" s="17" t="e">
        <f>VLOOKUP(A1521,'Klasse omschrijving'!$A$1:$B$44,2,FALSE)</f>
        <v>#N/A</v>
      </c>
    </row>
    <row r="1522" spans="1:25" ht="14.4" x14ac:dyDescent="0.3">
      <c r="A1522" s="3" t="s">
        <v>492</v>
      </c>
      <c r="B1522" s="3">
        <v>42009</v>
      </c>
      <c r="C1522" s="3" t="s">
        <v>113</v>
      </c>
      <c r="D1522" s="3" t="s">
        <v>657</v>
      </c>
      <c r="E1522" s="18">
        <v>39463</v>
      </c>
      <c r="F1522" s="3" t="s">
        <v>66</v>
      </c>
      <c r="G1522" s="3">
        <v>3</v>
      </c>
      <c r="H1522" s="3">
        <v>4</v>
      </c>
      <c r="I1522" s="3">
        <v>4</v>
      </c>
      <c r="J1522" s="3"/>
      <c r="K1522" s="3">
        <v>7</v>
      </c>
      <c r="L1522" s="3"/>
      <c r="M1522" s="3"/>
      <c r="N1522" s="32">
        <v>43198</v>
      </c>
      <c r="O1522" s="16">
        <f t="shared" si="75"/>
        <v>11</v>
      </c>
      <c r="P1522" s="17">
        <f>COUNTIF($X:$X,X1522)</f>
        <v>54</v>
      </c>
      <c r="Q1522" s="17">
        <f>VLOOKUP("M"&amp;TEXT(G1522,"0"),Punten!$A$1:$D$40,4,FALSE)</f>
        <v>6</v>
      </c>
      <c r="R1522" s="17">
        <f>VLOOKUP("M"&amp;TEXT(H1522,"0"),Punten!$A$1:$D$40,4,FALSE)</f>
        <v>5</v>
      </c>
      <c r="S1522" s="17">
        <f>VLOOKUP("M"&amp;TEXT(I1522,"0"),Punten!$A$1:$D$40,4,FALSE)</f>
        <v>5</v>
      </c>
      <c r="T1522" s="17">
        <f>VLOOKUP("K"&amp;TEXT(K1522,"0"),Punten!$A$1:$D$40,4,FALSE)</f>
        <v>2</v>
      </c>
      <c r="U1522" s="17">
        <f>VLOOKUP("H"&amp;TEXT(L1522,"0"),Punten!$A$1:$D$49,4,FALSE)</f>
        <v>0</v>
      </c>
      <c r="V1522" s="17">
        <f>VLOOKUP("F"&amp;TEXT(M1522,"0"),Punten!$A$1:$D$39,4,FALSE)</f>
        <v>0</v>
      </c>
      <c r="W1522" s="17">
        <f t="shared" si="73"/>
        <v>18</v>
      </c>
      <c r="X1522" s="17" t="str">
        <f t="shared" si="74"/>
        <v>43198B10</v>
      </c>
      <c r="Y1522" s="17" t="e">
        <f>VLOOKUP(A1522,'Klasse omschrijving'!$A$1:$B$44,2,FALSE)</f>
        <v>#N/A</v>
      </c>
    </row>
    <row r="1523" spans="1:25" ht="14.4" x14ac:dyDescent="0.3">
      <c r="A1523" s="3" t="s">
        <v>492</v>
      </c>
      <c r="B1523" s="3">
        <v>43125</v>
      </c>
      <c r="C1523" s="3" t="s">
        <v>164</v>
      </c>
      <c r="D1523" s="3" t="s">
        <v>648</v>
      </c>
      <c r="E1523" s="18">
        <v>39622</v>
      </c>
      <c r="F1523" s="3" t="s">
        <v>75</v>
      </c>
      <c r="G1523" s="3">
        <v>4</v>
      </c>
      <c r="H1523" s="3">
        <v>4</v>
      </c>
      <c r="I1523" s="3">
        <v>4</v>
      </c>
      <c r="J1523" s="3"/>
      <c r="K1523" s="3">
        <v>7</v>
      </c>
      <c r="L1523" s="3"/>
      <c r="M1523" s="3"/>
      <c r="N1523" s="32">
        <v>43198</v>
      </c>
      <c r="O1523" s="16">
        <f t="shared" si="75"/>
        <v>12</v>
      </c>
      <c r="P1523" s="17">
        <f>COUNTIF($X:$X,X1523)</f>
        <v>54</v>
      </c>
      <c r="Q1523" s="17">
        <f>VLOOKUP("M"&amp;TEXT(G1523,"0"),Punten!$A$1:$D$40,4,FALSE)</f>
        <v>5</v>
      </c>
      <c r="R1523" s="17">
        <f>VLOOKUP("M"&amp;TEXT(H1523,"0"),Punten!$A$1:$D$40,4,FALSE)</f>
        <v>5</v>
      </c>
      <c r="S1523" s="17">
        <f>VLOOKUP("M"&amp;TEXT(I1523,"0"),Punten!$A$1:$D$40,4,FALSE)</f>
        <v>5</v>
      </c>
      <c r="T1523" s="17">
        <f>VLOOKUP("K"&amp;TEXT(K1523,"0"),Punten!$A$1:$D$40,4,FALSE)</f>
        <v>2</v>
      </c>
      <c r="U1523" s="17">
        <f>VLOOKUP("H"&amp;TEXT(L1523,"0"),Punten!$A$1:$D$49,4,FALSE)</f>
        <v>0</v>
      </c>
      <c r="V1523" s="17">
        <f>VLOOKUP("F"&amp;TEXT(M1523,"0"),Punten!$A$1:$D$39,4,FALSE)</f>
        <v>0</v>
      </c>
      <c r="W1523" s="17">
        <f t="shared" si="73"/>
        <v>17</v>
      </c>
      <c r="X1523" s="17" t="str">
        <f t="shared" si="74"/>
        <v>43198B10</v>
      </c>
      <c r="Y1523" s="17" t="e">
        <f>VLOOKUP(A1523,'Klasse omschrijving'!$A$1:$B$44,2,FALSE)</f>
        <v>#N/A</v>
      </c>
    </row>
    <row r="1524" spans="1:25" ht="14.4" x14ac:dyDescent="0.3">
      <c r="A1524" s="3" t="s">
        <v>492</v>
      </c>
      <c r="B1524" s="3">
        <v>47780</v>
      </c>
      <c r="C1524" s="3" t="s">
        <v>474</v>
      </c>
      <c r="D1524" s="3" t="s">
        <v>475</v>
      </c>
      <c r="E1524" s="18">
        <v>39802</v>
      </c>
      <c r="F1524" s="3" t="s">
        <v>111</v>
      </c>
      <c r="G1524" s="3">
        <v>3</v>
      </c>
      <c r="H1524" s="3">
        <v>6</v>
      </c>
      <c r="I1524" s="3">
        <v>4</v>
      </c>
      <c r="J1524" s="3"/>
      <c r="K1524" s="3">
        <v>7</v>
      </c>
      <c r="L1524" s="3"/>
      <c r="M1524" s="3"/>
      <c r="N1524" s="32">
        <v>43198</v>
      </c>
      <c r="O1524" s="16">
        <f t="shared" si="75"/>
        <v>13</v>
      </c>
      <c r="P1524" s="17">
        <f>COUNTIF($X:$X,X1524)</f>
        <v>54</v>
      </c>
      <c r="Q1524" s="17">
        <f>VLOOKUP("M"&amp;TEXT(G1524,"0"),Punten!$A$1:$D$40,4,FALSE)</f>
        <v>6</v>
      </c>
      <c r="R1524" s="17">
        <f>VLOOKUP("M"&amp;TEXT(H1524,"0"),Punten!$A$1:$D$40,4,FALSE)</f>
        <v>3</v>
      </c>
      <c r="S1524" s="17">
        <f>VLOOKUP("M"&amp;TEXT(I1524,"0"),Punten!$A$1:$D$40,4,FALSE)</f>
        <v>5</v>
      </c>
      <c r="T1524" s="17">
        <f>VLOOKUP("K"&amp;TEXT(K1524,"0"),Punten!$A$1:$D$40,4,FALSE)</f>
        <v>2</v>
      </c>
      <c r="U1524" s="17">
        <f>VLOOKUP("H"&amp;TEXT(L1524,"0"),Punten!$A$1:$D$49,4,FALSE)</f>
        <v>0</v>
      </c>
      <c r="V1524" s="17">
        <f>VLOOKUP("F"&amp;TEXT(M1524,"0"),Punten!$A$1:$D$39,4,FALSE)</f>
        <v>0</v>
      </c>
      <c r="W1524" s="17">
        <f t="shared" si="73"/>
        <v>16</v>
      </c>
      <c r="X1524" s="17" t="str">
        <f t="shared" si="74"/>
        <v>43198B10</v>
      </c>
      <c r="Y1524" s="17" t="e">
        <f>VLOOKUP(A1524,'Klasse omschrijving'!$A$1:$B$44,2,FALSE)</f>
        <v>#N/A</v>
      </c>
    </row>
    <row r="1525" spans="1:25" ht="14.4" x14ac:dyDescent="0.3">
      <c r="A1525" s="3" t="s">
        <v>492</v>
      </c>
      <c r="B1525" s="3">
        <v>47817</v>
      </c>
      <c r="C1525" s="3" t="s">
        <v>81</v>
      </c>
      <c r="D1525" s="3" t="s">
        <v>484</v>
      </c>
      <c r="E1525" s="18">
        <v>39631</v>
      </c>
      <c r="F1525" s="3" t="s">
        <v>68</v>
      </c>
      <c r="G1525" s="3">
        <v>2</v>
      </c>
      <c r="H1525" s="3">
        <v>2</v>
      </c>
      <c r="I1525" s="3">
        <v>2</v>
      </c>
      <c r="J1525" s="3"/>
      <c r="K1525" s="3">
        <v>8</v>
      </c>
      <c r="L1525" s="3"/>
      <c r="M1525" s="3"/>
      <c r="N1525" s="32">
        <v>43198</v>
      </c>
      <c r="O1525" s="16">
        <f t="shared" si="75"/>
        <v>6</v>
      </c>
      <c r="P1525" s="17">
        <f>COUNTIF($X:$X,X1525)</f>
        <v>54</v>
      </c>
      <c r="Q1525" s="17">
        <f>VLOOKUP("M"&amp;TEXT(G1525,"0"),Punten!$A$1:$D$40,4,FALSE)</f>
        <v>7</v>
      </c>
      <c r="R1525" s="17">
        <f>VLOOKUP("M"&amp;TEXT(H1525,"0"),Punten!$A$1:$D$40,4,FALSE)</f>
        <v>7</v>
      </c>
      <c r="S1525" s="17">
        <f>VLOOKUP("M"&amp;TEXT(I1525,"0"),Punten!$A$1:$D$40,4,FALSE)</f>
        <v>7</v>
      </c>
      <c r="T1525" s="17">
        <f>VLOOKUP("K"&amp;TEXT(K1525,"0"),Punten!$A$1:$D$40,4,FALSE)</f>
        <v>1</v>
      </c>
      <c r="U1525" s="17">
        <f>VLOOKUP("H"&amp;TEXT(L1525,"0"),Punten!$A$1:$D$49,4,FALSE)</f>
        <v>0</v>
      </c>
      <c r="V1525" s="17">
        <f>VLOOKUP("F"&amp;TEXT(M1525,"0"),Punten!$A$1:$D$39,4,FALSE)</f>
        <v>0</v>
      </c>
      <c r="W1525" s="17">
        <f t="shared" si="73"/>
        <v>22</v>
      </c>
      <c r="X1525" s="17" t="str">
        <f t="shared" si="74"/>
        <v>43198B10</v>
      </c>
      <c r="Y1525" s="17" t="e">
        <f>VLOOKUP(A1525,'Klasse omschrijving'!$A$1:$B$44,2,FALSE)</f>
        <v>#N/A</v>
      </c>
    </row>
    <row r="1526" spans="1:25" ht="14.4" x14ac:dyDescent="0.3">
      <c r="A1526" s="3" t="s">
        <v>492</v>
      </c>
      <c r="B1526" s="3">
        <v>2839</v>
      </c>
      <c r="C1526" s="3" t="s">
        <v>174</v>
      </c>
      <c r="D1526" s="3" t="s">
        <v>697</v>
      </c>
      <c r="E1526" s="18">
        <v>39661</v>
      </c>
      <c r="F1526" s="3" t="s">
        <v>478</v>
      </c>
      <c r="G1526" s="3">
        <v>3</v>
      </c>
      <c r="H1526" s="3">
        <v>3</v>
      </c>
      <c r="I1526" s="3">
        <v>3</v>
      </c>
      <c r="J1526" s="3"/>
      <c r="K1526" s="3">
        <v>8</v>
      </c>
      <c r="L1526" s="3"/>
      <c r="M1526" s="3"/>
      <c r="N1526" s="32">
        <v>43198</v>
      </c>
      <c r="O1526" s="16">
        <f t="shared" si="75"/>
        <v>9</v>
      </c>
      <c r="P1526" s="17">
        <f>COUNTIF($X:$X,X1526)</f>
        <v>54</v>
      </c>
      <c r="Q1526" s="17">
        <f>VLOOKUP("M"&amp;TEXT(G1526,"0"),Punten!$A$1:$D$40,4,FALSE)</f>
        <v>6</v>
      </c>
      <c r="R1526" s="17">
        <f>VLOOKUP("M"&amp;TEXT(H1526,"0"),Punten!$A$1:$D$40,4,FALSE)</f>
        <v>6</v>
      </c>
      <c r="S1526" s="17">
        <f>VLOOKUP("M"&amp;TEXT(I1526,"0"),Punten!$A$1:$D$40,4,FALSE)</f>
        <v>6</v>
      </c>
      <c r="T1526" s="17">
        <f>VLOOKUP("K"&amp;TEXT(K1526,"0"),Punten!$A$1:$D$40,4,FALSE)</f>
        <v>1</v>
      </c>
      <c r="U1526" s="17">
        <f>VLOOKUP("H"&amp;TEXT(L1526,"0"),Punten!$A$1:$D$49,4,FALSE)</f>
        <v>0</v>
      </c>
      <c r="V1526" s="17">
        <f>VLOOKUP("F"&amp;TEXT(M1526,"0"),Punten!$A$1:$D$39,4,FALSE)</f>
        <v>0</v>
      </c>
      <c r="W1526" s="17">
        <f t="shared" si="73"/>
        <v>19</v>
      </c>
      <c r="X1526" s="17" t="str">
        <f t="shared" si="74"/>
        <v>43198B10</v>
      </c>
      <c r="Y1526" s="17" t="e">
        <f>VLOOKUP(A1526,'Klasse omschrijving'!$A$1:$B$44,2,FALSE)</f>
        <v>#N/A</v>
      </c>
    </row>
    <row r="1527" spans="1:25" ht="14.4" x14ac:dyDescent="0.3">
      <c r="A1527" s="3" t="s">
        <v>492</v>
      </c>
      <c r="B1527" s="3">
        <v>45259</v>
      </c>
      <c r="C1527" s="3" t="s">
        <v>661</v>
      </c>
      <c r="D1527" s="3" t="s">
        <v>1178</v>
      </c>
      <c r="E1527" s="18">
        <v>39747</v>
      </c>
      <c r="F1527" s="3" t="s">
        <v>170</v>
      </c>
      <c r="G1527" s="3">
        <v>4</v>
      </c>
      <c r="H1527" s="3">
        <v>4</v>
      </c>
      <c r="I1527" s="3">
        <v>4</v>
      </c>
      <c r="J1527" s="3"/>
      <c r="K1527" s="3">
        <v>8</v>
      </c>
      <c r="L1527" s="3"/>
      <c r="M1527" s="3"/>
      <c r="N1527" s="32">
        <v>43198</v>
      </c>
      <c r="O1527" s="16">
        <f t="shared" si="75"/>
        <v>12</v>
      </c>
      <c r="P1527" s="17">
        <f>COUNTIF($X:$X,X1527)</f>
        <v>54</v>
      </c>
      <c r="Q1527" s="17">
        <f>VLOOKUP("M"&amp;TEXT(G1527,"0"),Punten!$A$1:$D$40,4,FALSE)</f>
        <v>5</v>
      </c>
      <c r="R1527" s="17">
        <f>VLOOKUP("M"&amp;TEXT(H1527,"0"),Punten!$A$1:$D$40,4,FALSE)</f>
        <v>5</v>
      </c>
      <c r="S1527" s="17">
        <f>VLOOKUP("M"&amp;TEXT(I1527,"0"),Punten!$A$1:$D$40,4,FALSE)</f>
        <v>5</v>
      </c>
      <c r="T1527" s="17">
        <f>VLOOKUP("K"&amp;TEXT(K1527,"0"),Punten!$A$1:$D$40,4,FALSE)</f>
        <v>1</v>
      </c>
      <c r="U1527" s="17">
        <f>VLOOKUP("H"&amp;TEXT(L1527,"0"),Punten!$A$1:$D$49,4,FALSE)</f>
        <v>0</v>
      </c>
      <c r="V1527" s="17">
        <f>VLOOKUP("F"&amp;TEXT(M1527,"0"),Punten!$A$1:$D$39,4,FALSE)</f>
        <v>0</v>
      </c>
      <c r="W1527" s="17">
        <f t="shared" si="73"/>
        <v>16</v>
      </c>
      <c r="X1527" s="17" t="str">
        <f t="shared" si="74"/>
        <v>43198B10</v>
      </c>
      <c r="Y1527" s="17" t="e">
        <f>VLOOKUP(A1527,'Klasse omschrijving'!$A$1:$B$44,2,FALSE)</f>
        <v>#N/A</v>
      </c>
    </row>
    <row r="1528" spans="1:25" ht="14.4" x14ac:dyDescent="0.3">
      <c r="A1528" s="3" t="s">
        <v>492</v>
      </c>
      <c r="B1528" s="3">
        <v>52182</v>
      </c>
      <c r="C1528" s="3" t="s">
        <v>98</v>
      </c>
      <c r="D1528" s="3" t="s">
        <v>458</v>
      </c>
      <c r="E1528" s="18">
        <v>39534</v>
      </c>
      <c r="F1528" s="3" t="s">
        <v>86</v>
      </c>
      <c r="G1528" s="3">
        <v>4</v>
      </c>
      <c r="H1528" s="3">
        <v>5</v>
      </c>
      <c r="I1528" s="3">
        <v>5</v>
      </c>
      <c r="J1528" s="3"/>
      <c r="K1528" s="3">
        <v>8</v>
      </c>
      <c r="L1528" s="3"/>
      <c r="M1528" s="3"/>
      <c r="N1528" s="32">
        <v>43198</v>
      </c>
      <c r="O1528" s="16">
        <f t="shared" si="75"/>
        <v>14</v>
      </c>
      <c r="P1528" s="17">
        <f>COUNTIF($X:$X,X1528)</f>
        <v>54</v>
      </c>
      <c r="Q1528" s="17">
        <f>VLOOKUP("M"&amp;TEXT(G1528,"0"),Punten!$A$1:$D$40,4,FALSE)</f>
        <v>5</v>
      </c>
      <c r="R1528" s="17">
        <f>VLOOKUP("M"&amp;TEXT(H1528,"0"),Punten!$A$1:$D$40,4,FALSE)</f>
        <v>4</v>
      </c>
      <c r="S1528" s="17">
        <f>VLOOKUP("M"&amp;TEXT(I1528,"0"),Punten!$A$1:$D$40,4,FALSE)</f>
        <v>4</v>
      </c>
      <c r="T1528" s="17">
        <f>VLOOKUP("K"&amp;TEXT(K1528,"0"),Punten!$A$1:$D$40,4,FALSE)</f>
        <v>1</v>
      </c>
      <c r="U1528" s="17">
        <f>VLOOKUP("H"&amp;TEXT(L1528,"0"),Punten!$A$1:$D$49,4,FALSE)</f>
        <v>0</v>
      </c>
      <c r="V1528" s="17">
        <f>VLOOKUP("F"&amp;TEXT(M1528,"0"),Punten!$A$1:$D$39,4,FALSE)</f>
        <v>0</v>
      </c>
      <c r="W1528" s="17">
        <f t="shared" si="73"/>
        <v>14</v>
      </c>
      <c r="X1528" s="17" t="str">
        <f t="shared" si="74"/>
        <v>43198B10</v>
      </c>
      <c r="Y1528" s="17" t="e">
        <f>VLOOKUP(A1528,'Klasse omschrijving'!$A$1:$B$44,2,FALSE)</f>
        <v>#N/A</v>
      </c>
    </row>
    <row r="1529" spans="1:25" ht="14.4" x14ac:dyDescent="0.3">
      <c r="A1529" s="3" t="s">
        <v>492</v>
      </c>
      <c r="B1529" s="3">
        <v>45739</v>
      </c>
      <c r="C1529" s="3" t="s">
        <v>77</v>
      </c>
      <c r="D1529" s="3" t="s">
        <v>883</v>
      </c>
      <c r="E1529" s="18">
        <v>39756</v>
      </c>
      <c r="F1529" s="3" t="s">
        <v>73</v>
      </c>
      <c r="G1529" s="3">
        <v>5</v>
      </c>
      <c r="H1529" s="3">
        <v>6</v>
      </c>
      <c r="I1529" s="3">
        <v>4</v>
      </c>
      <c r="J1529" s="3"/>
      <c r="K1529" s="3"/>
      <c r="L1529" s="3"/>
      <c r="M1529" s="3"/>
      <c r="N1529" s="32">
        <v>43198</v>
      </c>
      <c r="O1529" s="16">
        <f t="shared" si="75"/>
        <v>15</v>
      </c>
      <c r="P1529" s="17">
        <f>COUNTIF($X:$X,X1529)</f>
        <v>54</v>
      </c>
      <c r="Q1529" s="17">
        <f>VLOOKUP("M"&amp;TEXT(G1529,"0"),Punten!$A$1:$D$40,4,FALSE)</f>
        <v>4</v>
      </c>
      <c r="R1529" s="17">
        <f>VLOOKUP("M"&amp;TEXT(H1529,"0"),Punten!$A$1:$D$40,4,FALSE)</f>
        <v>3</v>
      </c>
      <c r="S1529" s="17">
        <f>VLOOKUP("M"&amp;TEXT(I1529,"0"),Punten!$A$1:$D$40,4,FALSE)</f>
        <v>5</v>
      </c>
      <c r="T1529" s="17">
        <f>VLOOKUP("K"&amp;TEXT(K1529,"0"),Punten!$A$1:$D$40,4,FALSE)</f>
        <v>0</v>
      </c>
      <c r="U1529" s="17">
        <f>VLOOKUP("H"&amp;TEXT(L1529,"0"),Punten!$A$1:$D$49,4,FALSE)</f>
        <v>0</v>
      </c>
      <c r="V1529" s="17">
        <f>VLOOKUP("F"&amp;TEXT(M1529,"0"),Punten!$A$1:$D$39,4,FALSE)</f>
        <v>0</v>
      </c>
      <c r="W1529" s="17">
        <f t="shared" si="73"/>
        <v>12</v>
      </c>
      <c r="X1529" s="17" t="str">
        <f t="shared" si="74"/>
        <v>43198B10</v>
      </c>
      <c r="Y1529" s="17" t="e">
        <f>VLOOKUP(A1529,'Klasse omschrijving'!$A$1:$B$44,2,FALSE)</f>
        <v>#N/A</v>
      </c>
    </row>
    <row r="1530" spans="1:25" ht="14.4" x14ac:dyDescent="0.3">
      <c r="A1530" s="3" t="s">
        <v>492</v>
      </c>
      <c r="B1530" s="3">
        <v>49281</v>
      </c>
      <c r="C1530" s="3" t="s">
        <v>140</v>
      </c>
      <c r="D1530" s="3" t="s">
        <v>819</v>
      </c>
      <c r="E1530" s="18">
        <v>39624</v>
      </c>
      <c r="F1530" s="3" t="s">
        <v>66</v>
      </c>
      <c r="G1530" s="3">
        <v>5</v>
      </c>
      <c r="H1530" s="3">
        <v>4</v>
      </c>
      <c r="I1530" s="3">
        <v>5</v>
      </c>
      <c r="J1530" s="3"/>
      <c r="K1530" s="3"/>
      <c r="L1530" s="3"/>
      <c r="M1530" s="3"/>
      <c r="N1530" s="32">
        <v>43198</v>
      </c>
      <c r="O1530" s="16">
        <f t="shared" si="75"/>
        <v>14</v>
      </c>
      <c r="P1530" s="17">
        <f>COUNTIF($X:$X,X1530)</f>
        <v>54</v>
      </c>
      <c r="Q1530" s="17">
        <f>VLOOKUP("M"&amp;TEXT(G1530,"0"),Punten!$A$1:$D$40,4,FALSE)</f>
        <v>4</v>
      </c>
      <c r="R1530" s="17">
        <f>VLOOKUP("M"&amp;TEXT(H1530,"0"),Punten!$A$1:$D$40,4,FALSE)</f>
        <v>5</v>
      </c>
      <c r="S1530" s="17">
        <f>VLOOKUP("M"&amp;TEXT(I1530,"0"),Punten!$A$1:$D$40,4,FALSE)</f>
        <v>4</v>
      </c>
      <c r="T1530" s="17">
        <f>VLOOKUP("K"&amp;TEXT(K1530,"0"),Punten!$A$1:$D$40,4,FALSE)</f>
        <v>0</v>
      </c>
      <c r="U1530" s="17">
        <f>VLOOKUP("H"&amp;TEXT(L1530,"0"),Punten!$A$1:$D$49,4,FALSE)</f>
        <v>0</v>
      </c>
      <c r="V1530" s="17">
        <f>VLOOKUP("F"&amp;TEXT(M1530,"0"),Punten!$A$1:$D$39,4,FALSE)</f>
        <v>0</v>
      </c>
      <c r="W1530" s="17">
        <f t="shared" si="73"/>
        <v>13</v>
      </c>
      <c r="X1530" s="17" t="str">
        <f t="shared" si="74"/>
        <v>43198B10</v>
      </c>
      <c r="Y1530" s="17" t="e">
        <f>VLOOKUP(A1530,'Klasse omschrijving'!$A$1:$B$44,2,FALSE)</f>
        <v>#N/A</v>
      </c>
    </row>
    <row r="1531" spans="1:25" ht="14.4" x14ac:dyDescent="0.3">
      <c r="A1531" s="3" t="s">
        <v>492</v>
      </c>
      <c r="B1531" s="3">
        <v>42023</v>
      </c>
      <c r="C1531" s="3" t="s">
        <v>144</v>
      </c>
      <c r="D1531" s="3" t="s">
        <v>826</v>
      </c>
      <c r="E1531" s="18">
        <v>39719</v>
      </c>
      <c r="F1531" s="3" t="s">
        <v>66</v>
      </c>
      <c r="G1531" s="3">
        <v>5</v>
      </c>
      <c r="H1531" s="3">
        <v>4</v>
      </c>
      <c r="I1531" s="3">
        <v>5</v>
      </c>
      <c r="J1531" s="3"/>
      <c r="K1531" s="3"/>
      <c r="L1531" s="3"/>
      <c r="M1531" s="3"/>
      <c r="N1531" s="32">
        <v>43198</v>
      </c>
      <c r="O1531" s="16">
        <f t="shared" si="75"/>
        <v>14</v>
      </c>
      <c r="P1531" s="17">
        <f>COUNTIF($X:$X,X1531)</f>
        <v>54</v>
      </c>
      <c r="Q1531" s="17">
        <f>VLOOKUP("M"&amp;TEXT(G1531,"0"),Punten!$A$1:$D$40,4,FALSE)</f>
        <v>4</v>
      </c>
      <c r="R1531" s="17">
        <f>VLOOKUP("M"&amp;TEXT(H1531,"0"),Punten!$A$1:$D$40,4,FALSE)</f>
        <v>5</v>
      </c>
      <c r="S1531" s="17">
        <f>VLOOKUP("M"&amp;TEXT(I1531,"0"),Punten!$A$1:$D$40,4,FALSE)</f>
        <v>4</v>
      </c>
      <c r="T1531" s="17">
        <f>VLOOKUP("K"&amp;TEXT(K1531,"0"),Punten!$A$1:$D$40,4,FALSE)</f>
        <v>0</v>
      </c>
      <c r="U1531" s="17">
        <f>VLOOKUP("H"&amp;TEXT(L1531,"0"),Punten!$A$1:$D$49,4,FALSE)</f>
        <v>0</v>
      </c>
      <c r="V1531" s="17">
        <f>VLOOKUP("F"&amp;TEXT(M1531,"0"),Punten!$A$1:$D$39,4,FALSE)</f>
        <v>0</v>
      </c>
      <c r="W1531" s="17">
        <f t="shared" si="73"/>
        <v>13</v>
      </c>
      <c r="X1531" s="17" t="str">
        <f t="shared" si="74"/>
        <v>43198B10</v>
      </c>
      <c r="Y1531" s="17" t="e">
        <f>VLOOKUP(A1531,'Klasse omschrijving'!$A$1:$B$44,2,FALSE)</f>
        <v>#N/A</v>
      </c>
    </row>
    <row r="1532" spans="1:25" ht="14.4" x14ac:dyDescent="0.3">
      <c r="A1532" s="3" t="s">
        <v>492</v>
      </c>
      <c r="B1532" s="3">
        <v>2423</v>
      </c>
      <c r="C1532" s="3" t="s">
        <v>476</v>
      </c>
      <c r="D1532" s="3" t="s">
        <v>477</v>
      </c>
      <c r="E1532" s="18">
        <v>39800</v>
      </c>
      <c r="F1532" s="3" t="s">
        <v>478</v>
      </c>
      <c r="G1532" s="3">
        <v>5</v>
      </c>
      <c r="H1532" s="3">
        <v>5</v>
      </c>
      <c r="I1532" s="3">
        <v>5</v>
      </c>
      <c r="J1532" s="3"/>
      <c r="K1532" s="3"/>
      <c r="L1532" s="3"/>
      <c r="M1532" s="3"/>
      <c r="N1532" s="32">
        <v>43198</v>
      </c>
      <c r="O1532" s="16">
        <f t="shared" si="75"/>
        <v>15</v>
      </c>
      <c r="P1532" s="17">
        <f>COUNTIF($X:$X,X1532)</f>
        <v>54</v>
      </c>
      <c r="Q1532" s="17">
        <f>VLOOKUP("M"&amp;TEXT(G1532,"0"),Punten!$A$1:$D$40,4,FALSE)</f>
        <v>4</v>
      </c>
      <c r="R1532" s="17">
        <f>VLOOKUP("M"&amp;TEXT(H1532,"0"),Punten!$A$1:$D$40,4,FALSE)</f>
        <v>4</v>
      </c>
      <c r="S1532" s="17">
        <f>VLOOKUP("M"&amp;TEXT(I1532,"0"),Punten!$A$1:$D$40,4,FALSE)</f>
        <v>4</v>
      </c>
      <c r="T1532" s="17">
        <f>VLOOKUP("K"&amp;TEXT(K1532,"0"),Punten!$A$1:$D$40,4,FALSE)</f>
        <v>0</v>
      </c>
      <c r="U1532" s="17">
        <f>VLOOKUP("H"&amp;TEXT(L1532,"0"),Punten!$A$1:$D$49,4,FALSE)</f>
        <v>0</v>
      </c>
      <c r="V1532" s="17">
        <f>VLOOKUP("F"&amp;TEXT(M1532,"0"),Punten!$A$1:$D$39,4,FALSE)</f>
        <v>0</v>
      </c>
      <c r="W1532" s="17">
        <f t="shared" si="73"/>
        <v>12</v>
      </c>
      <c r="X1532" s="17" t="str">
        <f t="shared" si="74"/>
        <v>43198B10</v>
      </c>
      <c r="Y1532" s="17" t="e">
        <f>VLOOKUP(A1532,'Klasse omschrijving'!$A$1:$B$44,2,FALSE)</f>
        <v>#N/A</v>
      </c>
    </row>
    <row r="1533" spans="1:25" ht="14.4" x14ac:dyDescent="0.3">
      <c r="A1533" s="3" t="s">
        <v>492</v>
      </c>
      <c r="B1533" s="3">
        <v>44175</v>
      </c>
      <c r="C1533" s="3" t="s">
        <v>76</v>
      </c>
      <c r="D1533" s="3" t="s">
        <v>647</v>
      </c>
      <c r="E1533" s="18">
        <v>39766</v>
      </c>
      <c r="F1533" s="3" t="s">
        <v>106</v>
      </c>
      <c r="G1533" s="3">
        <v>6</v>
      </c>
      <c r="H1533" s="3">
        <v>5</v>
      </c>
      <c r="I1533" s="3">
        <v>5</v>
      </c>
      <c r="J1533" s="3"/>
      <c r="K1533" s="3"/>
      <c r="L1533" s="3"/>
      <c r="M1533" s="3"/>
      <c r="N1533" s="32">
        <v>43198</v>
      </c>
      <c r="O1533" s="16">
        <f t="shared" si="75"/>
        <v>16</v>
      </c>
      <c r="P1533" s="17">
        <f>COUNTIF($X:$X,X1533)</f>
        <v>54</v>
      </c>
      <c r="Q1533" s="17">
        <f>VLOOKUP("M"&amp;TEXT(G1533,"0"),Punten!$A$1:$D$40,4,FALSE)</f>
        <v>3</v>
      </c>
      <c r="R1533" s="17">
        <f>VLOOKUP("M"&amp;TEXT(H1533,"0"),Punten!$A$1:$D$40,4,FALSE)</f>
        <v>4</v>
      </c>
      <c r="S1533" s="17">
        <f>VLOOKUP("M"&amp;TEXT(I1533,"0"),Punten!$A$1:$D$40,4,FALSE)</f>
        <v>4</v>
      </c>
      <c r="T1533" s="17">
        <f>VLOOKUP("K"&amp;TEXT(K1533,"0"),Punten!$A$1:$D$40,4,FALSE)</f>
        <v>0</v>
      </c>
      <c r="U1533" s="17">
        <f>VLOOKUP("H"&amp;TEXT(L1533,"0"),Punten!$A$1:$D$49,4,FALSE)</f>
        <v>0</v>
      </c>
      <c r="V1533" s="17">
        <f>VLOOKUP("F"&amp;TEXT(M1533,"0"),Punten!$A$1:$D$39,4,FALSE)</f>
        <v>0</v>
      </c>
      <c r="W1533" s="17">
        <f t="shared" si="73"/>
        <v>11</v>
      </c>
      <c r="X1533" s="17" t="str">
        <f t="shared" si="74"/>
        <v>43198B10</v>
      </c>
      <c r="Y1533" s="17" t="e">
        <f>VLOOKUP(A1533,'Klasse omschrijving'!$A$1:$B$44,2,FALSE)</f>
        <v>#N/A</v>
      </c>
    </row>
    <row r="1534" spans="1:25" ht="14.4" x14ac:dyDescent="0.3">
      <c r="A1534" s="3" t="s">
        <v>492</v>
      </c>
      <c r="B1534" s="3">
        <v>45280</v>
      </c>
      <c r="C1534" s="3" t="s">
        <v>95</v>
      </c>
      <c r="D1534" s="3" t="s">
        <v>820</v>
      </c>
      <c r="E1534" s="18">
        <v>39703</v>
      </c>
      <c r="F1534" s="3" t="s">
        <v>94</v>
      </c>
      <c r="G1534" s="3">
        <v>6</v>
      </c>
      <c r="H1534" s="3">
        <v>6</v>
      </c>
      <c r="I1534" s="3">
        <v>5</v>
      </c>
      <c r="J1534" s="3"/>
      <c r="K1534" s="3"/>
      <c r="L1534" s="3"/>
      <c r="M1534" s="3"/>
      <c r="N1534" s="32">
        <v>43198</v>
      </c>
      <c r="O1534" s="16">
        <f t="shared" si="75"/>
        <v>17</v>
      </c>
      <c r="P1534" s="17">
        <f>COUNTIF($X:$X,X1534)</f>
        <v>54</v>
      </c>
      <c r="Q1534" s="17">
        <f>VLOOKUP("M"&amp;TEXT(G1534,"0"),Punten!$A$1:$D$40,4,FALSE)</f>
        <v>3</v>
      </c>
      <c r="R1534" s="17">
        <f>VLOOKUP("M"&amp;TEXT(H1534,"0"),Punten!$A$1:$D$40,4,FALSE)</f>
        <v>3</v>
      </c>
      <c r="S1534" s="17">
        <f>VLOOKUP("M"&amp;TEXT(I1534,"0"),Punten!$A$1:$D$40,4,FALSE)</f>
        <v>4</v>
      </c>
      <c r="T1534" s="17">
        <f>VLOOKUP("K"&amp;TEXT(K1534,"0"),Punten!$A$1:$D$40,4,FALSE)</f>
        <v>0</v>
      </c>
      <c r="U1534" s="17">
        <f>VLOOKUP("H"&amp;TEXT(L1534,"0"),Punten!$A$1:$D$49,4,FALSE)</f>
        <v>0</v>
      </c>
      <c r="V1534" s="17">
        <f>VLOOKUP("F"&amp;TEXT(M1534,"0"),Punten!$A$1:$D$39,4,FALSE)</f>
        <v>0</v>
      </c>
      <c r="W1534" s="17">
        <f t="shared" si="73"/>
        <v>10</v>
      </c>
      <c r="X1534" s="17" t="str">
        <f t="shared" si="74"/>
        <v>43198B10</v>
      </c>
      <c r="Y1534" s="17" t="e">
        <f>VLOOKUP(A1534,'Klasse omschrijving'!$A$1:$B$44,2,FALSE)</f>
        <v>#N/A</v>
      </c>
    </row>
    <row r="1535" spans="1:25" ht="14.4" x14ac:dyDescent="0.3">
      <c r="A1535" s="3" t="s">
        <v>492</v>
      </c>
      <c r="B1535" s="3">
        <v>49415</v>
      </c>
      <c r="C1535" s="3" t="s">
        <v>165</v>
      </c>
      <c r="D1535" s="3" t="s">
        <v>470</v>
      </c>
      <c r="E1535" s="18">
        <v>39665</v>
      </c>
      <c r="F1535" s="3" t="s">
        <v>166</v>
      </c>
      <c r="G1535" s="3">
        <v>6</v>
      </c>
      <c r="H1535" s="3">
        <v>6</v>
      </c>
      <c r="I1535" s="3">
        <v>5</v>
      </c>
      <c r="J1535" s="3"/>
      <c r="K1535" s="3"/>
      <c r="L1535" s="3"/>
      <c r="M1535" s="3"/>
      <c r="N1535" s="32">
        <v>43198</v>
      </c>
      <c r="O1535" s="16">
        <f t="shared" si="75"/>
        <v>17</v>
      </c>
      <c r="P1535" s="17">
        <f>COUNTIF($X:$X,X1535)</f>
        <v>54</v>
      </c>
      <c r="Q1535" s="17">
        <f>VLOOKUP("M"&amp;TEXT(G1535,"0"),Punten!$A$1:$D$40,4,FALSE)</f>
        <v>3</v>
      </c>
      <c r="R1535" s="17">
        <f>VLOOKUP("M"&amp;TEXT(H1535,"0"),Punten!$A$1:$D$40,4,FALSE)</f>
        <v>3</v>
      </c>
      <c r="S1535" s="17">
        <f>VLOOKUP("M"&amp;TEXT(I1535,"0"),Punten!$A$1:$D$40,4,FALSE)</f>
        <v>4</v>
      </c>
      <c r="T1535" s="17">
        <f>VLOOKUP("K"&amp;TEXT(K1535,"0"),Punten!$A$1:$D$40,4,FALSE)</f>
        <v>0</v>
      </c>
      <c r="U1535" s="17">
        <f>VLOOKUP("H"&amp;TEXT(L1535,"0"),Punten!$A$1:$D$49,4,FALSE)</f>
        <v>0</v>
      </c>
      <c r="V1535" s="17">
        <f>VLOOKUP("F"&amp;TEXT(M1535,"0"),Punten!$A$1:$D$39,4,FALSE)</f>
        <v>0</v>
      </c>
      <c r="W1535" s="17">
        <f t="shared" si="73"/>
        <v>10</v>
      </c>
      <c r="X1535" s="17" t="str">
        <f t="shared" si="74"/>
        <v>43198B10</v>
      </c>
      <c r="Y1535" s="17" t="e">
        <f>VLOOKUP(A1535,'Klasse omschrijving'!$A$1:$B$44,2,FALSE)</f>
        <v>#N/A</v>
      </c>
    </row>
    <row r="1536" spans="1:25" ht="14.4" x14ac:dyDescent="0.3">
      <c r="A1536" s="3" t="s">
        <v>492</v>
      </c>
      <c r="B1536" s="3">
        <v>53483</v>
      </c>
      <c r="C1536" s="3" t="s">
        <v>152</v>
      </c>
      <c r="D1536" s="3" t="s">
        <v>460</v>
      </c>
      <c r="E1536" s="18">
        <v>39475</v>
      </c>
      <c r="F1536" s="3" t="s">
        <v>71</v>
      </c>
      <c r="G1536" s="3">
        <v>6</v>
      </c>
      <c r="H1536" s="3">
        <v>6</v>
      </c>
      <c r="I1536" s="3">
        <v>5</v>
      </c>
      <c r="J1536" s="3"/>
      <c r="K1536" s="3"/>
      <c r="L1536" s="3"/>
      <c r="M1536" s="3"/>
      <c r="N1536" s="32">
        <v>43198</v>
      </c>
      <c r="O1536" s="16">
        <f t="shared" si="75"/>
        <v>17</v>
      </c>
      <c r="P1536" s="17">
        <f>COUNTIF($X:$X,X1536)</f>
        <v>54</v>
      </c>
      <c r="Q1536" s="17">
        <f>VLOOKUP("M"&amp;TEXT(G1536,"0"),Punten!$A$1:$D$40,4,FALSE)</f>
        <v>3</v>
      </c>
      <c r="R1536" s="17">
        <f>VLOOKUP("M"&amp;TEXT(H1536,"0"),Punten!$A$1:$D$40,4,FALSE)</f>
        <v>3</v>
      </c>
      <c r="S1536" s="17">
        <f>VLOOKUP("M"&amp;TEXT(I1536,"0"),Punten!$A$1:$D$40,4,FALSE)</f>
        <v>4</v>
      </c>
      <c r="T1536" s="17">
        <f>VLOOKUP("K"&amp;TEXT(K1536,"0"),Punten!$A$1:$D$40,4,FALSE)</f>
        <v>0</v>
      </c>
      <c r="U1536" s="17">
        <f>VLOOKUP("H"&amp;TEXT(L1536,"0"),Punten!$A$1:$D$49,4,FALSE)</f>
        <v>0</v>
      </c>
      <c r="V1536" s="17">
        <f>VLOOKUP("F"&amp;TEXT(M1536,"0"),Punten!$A$1:$D$39,4,FALSE)</f>
        <v>0</v>
      </c>
      <c r="W1536" s="17">
        <f t="shared" si="73"/>
        <v>10</v>
      </c>
      <c r="X1536" s="17" t="str">
        <f t="shared" si="74"/>
        <v>43198B10</v>
      </c>
      <c r="Y1536" s="17" t="e">
        <f>VLOOKUP(A1536,'Klasse omschrijving'!$A$1:$B$44,2,FALSE)</f>
        <v>#N/A</v>
      </c>
    </row>
    <row r="1537" spans="1:25" ht="14.4" x14ac:dyDescent="0.3">
      <c r="A1537" s="3" t="s">
        <v>492</v>
      </c>
      <c r="B1537" s="3">
        <v>1148</v>
      </c>
      <c r="C1537" s="3" t="s">
        <v>145</v>
      </c>
      <c r="D1537" s="3" t="s">
        <v>696</v>
      </c>
      <c r="E1537" s="18">
        <v>39771</v>
      </c>
      <c r="F1537" s="3" t="s">
        <v>78</v>
      </c>
      <c r="G1537" s="3">
        <v>6</v>
      </c>
      <c r="H1537" s="3">
        <v>4</v>
      </c>
      <c r="I1537" s="3">
        <v>6</v>
      </c>
      <c r="J1537" s="3"/>
      <c r="K1537" s="3"/>
      <c r="L1537" s="3"/>
      <c r="M1537" s="3"/>
      <c r="N1537" s="32">
        <v>43198</v>
      </c>
      <c r="O1537" s="16">
        <f t="shared" si="75"/>
        <v>16</v>
      </c>
      <c r="P1537" s="17">
        <f>COUNTIF($X:$X,X1537)</f>
        <v>54</v>
      </c>
      <c r="Q1537" s="17">
        <f>VLOOKUP("M"&amp;TEXT(G1537,"0"),Punten!$A$1:$D$40,4,FALSE)</f>
        <v>3</v>
      </c>
      <c r="R1537" s="17">
        <f>VLOOKUP("M"&amp;TEXT(H1537,"0"),Punten!$A$1:$D$40,4,FALSE)</f>
        <v>5</v>
      </c>
      <c r="S1537" s="17">
        <f>VLOOKUP("M"&amp;TEXT(I1537,"0"),Punten!$A$1:$D$40,4,FALSE)</f>
        <v>3</v>
      </c>
      <c r="T1537" s="17">
        <f>VLOOKUP("K"&amp;TEXT(K1537,"0"),Punten!$A$1:$D$40,4,FALSE)</f>
        <v>0</v>
      </c>
      <c r="U1537" s="17">
        <f>VLOOKUP("H"&amp;TEXT(L1537,"0"),Punten!$A$1:$D$49,4,FALSE)</f>
        <v>0</v>
      </c>
      <c r="V1537" s="17">
        <f>VLOOKUP("F"&amp;TEXT(M1537,"0"),Punten!$A$1:$D$39,4,FALSE)</f>
        <v>0</v>
      </c>
      <c r="W1537" s="17">
        <f t="shared" si="73"/>
        <v>11</v>
      </c>
      <c r="X1537" s="17" t="str">
        <f t="shared" si="74"/>
        <v>43198B10</v>
      </c>
      <c r="Y1537" s="17" t="e">
        <f>VLOOKUP(A1537,'Klasse omschrijving'!$A$1:$B$44,2,FALSE)</f>
        <v>#N/A</v>
      </c>
    </row>
    <row r="1538" spans="1:25" ht="14.4" x14ac:dyDescent="0.3">
      <c r="A1538" s="3" t="s">
        <v>492</v>
      </c>
      <c r="B1538" s="3">
        <v>42015</v>
      </c>
      <c r="C1538" s="3" t="s">
        <v>65</v>
      </c>
      <c r="D1538" s="3" t="s">
        <v>698</v>
      </c>
      <c r="E1538" s="18">
        <v>39712</v>
      </c>
      <c r="F1538" s="3" t="s">
        <v>66</v>
      </c>
      <c r="G1538" s="3">
        <v>5</v>
      </c>
      <c r="H1538" s="3">
        <v>5</v>
      </c>
      <c r="I1538" s="3">
        <v>6</v>
      </c>
      <c r="J1538" s="3"/>
      <c r="K1538" s="3"/>
      <c r="L1538" s="3"/>
      <c r="M1538" s="3"/>
      <c r="N1538" s="32">
        <v>43198</v>
      </c>
      <c r="O1538" s="16">
        <f t="shared" si="75"/>
        <v>16</v>
      </c>
      <c r="P1538" s="17">
        <f>COUNTIF($X:$X,X1538)</f>
        <v>54</v>
      </c>
      <c r="Q1538" s="17">
        <f>VLOOKUP("M"&amp;TEXT(G1538,"0"),Punten!$A$1:$D$40,4,FALSE)</f>
        <v>4</v>
      </c>
      <c r="R1538" s="17">
        <f>VLOOKUP("M"&amp;TEXT(H1538,"0"),Punten!$A$1:$D$40,4,FALSE)</f>
        <v>4</v>
      </c>
      <c r="S1538" s="17">
        <f>VLOOKUP("M"&amp;TEXT(I1538,"0"),Punten!$A$1:$D$40,4,FALSE)</f>
        <v>3</v>
      </c>
      <c r="T1538" s="17">
        <f>VLOOKUP("K"&amp;TEXT(K1538,"0"),Punten!$A$1:$D$40,4,FALSE)</f>
        <v>0</v>
      </c>
      <c r="U1538" s="17">
        <f>VLOOKUP("H"&amp;TEXT(L1538,"0"),Punten!$A$1:$D$49,4,FALSE)</f>
        <v>0</v>
      </c>
      <c r="V1538" s="17">
        <f>VLOOKUP("F"&amp;TEXT(M1538,"0"),Punten!$A$1:$D$39,4,FALSE)</f>
        <v>0</v>
      </c>
      <c r="W1538" s="17">
        <f t="shared" si="73"/>
        <v>11</v>
      </c>
      <c r="X1538" s="17" t="str">
        <f t="shared" si="74"/>
        <v>43198B10</v>
      </c>
      <c r="Y1538" s="17" t="e">
        <f>VLOOKUP(A1538,'Klasse omschrijving'!$A$1:$B$44,2,FALSE)</f>
        <v>#N/A</v>
      </c>
    </row>
    <row r="1539" spans="1:25" ht="14.4" x14ac:dyDescent="0.3">
      <c r="A1539" s="3" t="s">
        <v>492</v>
      </c>
      <c r="B1539" s="3">
        <v>53524</v>
      </c>
      <c r="C1539" s="3" t="s">
        <v>169</v>
      </c>
      <c r="D1539" s="3" t="s">
        <v>462</v>
      </c>
      <c r="E1539" s="18">
        <v>39797</v>
      </c>
      <c r="F1539" s="3" t="s">
        <v>110</v>
      </c>
      <c r="G1539" s="3">
        <v>5</v>
      </c>
      <c r="H1539" s="3">
        <v>5</v>
      </c>
      <c r="I1539" s="3">
        <v>6</v>
      </c>
      <c r="J1539" s="3"/>
      <c r="K1539" s="3"/>
      <c r="L1539" s="3"/>
      <c r="M1539" s="3"/>
      <c r="N1539" s="32">
        <v>43198</v>
      </c>
      <c r="O1539" s="16">
        <f t="shared" si="75"/>
        <v>16</v>
      </c>
      <c r="P1539" s="17">
        <f>COUNTIF($X:$X,X1539)</f>
        <v>54</v>
      </c>
      <c r="Q1539" s="17">
        <f>VLOOKUP("M"&amp;TEXT(G1539,"0"),Punten!$A$1:$D$40,4,FALSE)</f>
        <v>4</v>
      </c>
      <c r="R1539" s="17">
        <f>VLOOKUP("M"&amp;TEXT(H1539,"0"),Punten!$A$1:$D$40,4,FALSE)</f>
        <v>4</v>
      </c>
      <c r="S1539" s="17">
        <f>VLOOKUP("M"&amp;TEXT(I1539,"0"),Punten!$A$1:$D$40,4,FALSE)</f>
        <v>3</v>
      </c>
      <c r="T1539" s="17">
        <f>VLOOKUP("K"&amp;TEXT(K1539,"0"),Punten!$A$1:$D$40,4,FALSE)</f>
        <v>0</v>
      </c>
      <c r="U1539" s="17">
        <f>VLOOKUP("H"&amp;TEXT(L1539,"0"),Punten!$A$1:$D$49,4,FALSE)</f>
        <v>0</v>
      </c>
      <c r="V1539" s="17">
        <f>VLOOKUP("F"&amp;TEXT(M1539,"0"),Punten!$A$1:$D$39,4,FALSE)</f>
        <v>0</v>
      </c>
      <c r="W1539" s="17">
        <f t="shared" ref="W1539:W1602" si="76">SUM(Q1539:V1539)</f>
        <v>11</v>
      </c>
      <c r="X1539" s="17" t="str">
        <f t="shared" ref="X1539:X1602" si="77">N1539&amp;A1539</f>
        <v>43198B10</v>
      </c>
      <c r="Y1539" s="17" t="e">
        <f>VLOOKUP(A1539,'Klasse omschrijving'!$A$1:$B$44,2,FALSE)</f>
        <v>#N/A</v>
      </c>
    </row>
    <row r="1540" spans="1:25" ht="14.4" x14ac:dyDescent="0.3">
      <c r="A1540" s="3" t="s">
        <v>492</v>
      </c>
      <c r="B1540" s="3">
        <v>43234</v>
      </c>
      <c r="C1540" s="3" t="s">
        <v>175</v>
      </c>
      <c r="D1540" s="3" t="s">
        <v>1232</v>
      </c>
      <c r="E1540" s="18">
        <v>39640</v>
      </c>
      <c r="F1540" s="3" t="s">
        <v>161</v>
      </c>
      <c r="G1540" s="3">
        <v>6</v>
      </c>
      <c r="H1540" s="3">
        <v>5</v>
      </c>
      <c r="I1540" s="3">
        <v>6</v>
      </c>
      <c r="J1540" s="3"/>
      <c r="K1540" s="3"/>
      <c r="L1540" s="3"/>
      <c r="M1540" s="3"/>
      <c r="N1540" s="32">
        <v>43198</v>
      </c>
      <c r="O1540" s="16">
        <f t="shared" si="75"/>
        <v>17</v>
      </c>
      <c r="P1540" s="17">
        <f>COUNTIF($X:$X,X1540)</f>
        <v>54</v>
      </c>
      <c r="Q1540" s="17">
        <f>VLOOKUP("M"&amp;TEXT(G1540,"0"),Punten!$A$1:$D$40,4,FALSE)</f>
        <v>3</v>
      </c>
      <c r="R1540" s="17">
        <f>VLOOKUP("M"&amp;TEXT(H1540,"0"),Punten!$A$1:$D$40,4,FALSE)</f>
        <v>4</v>
      </c>
      <c r="S1540" s="17">
        <f>VLOOKUP("M"&amp;TEXT(I1540,"0"),Punten!$A$1:$D$40,4,FALSE)</f>
        <v>3</v>
      </c>
      <c r="T1540" s="17">
        <f>VLOOKUP("K"&amp;TEXT(K1540,"0"),Punten!$A$1:$D$40,4,FALSE)</f>
        <v>0</v>
      </c>
      <c r="U1540" s="17">
        <f>VLOOKUP("H"&amp;TEXT(L1540,"0"),Punten!$A$1:$D$49,4,FALSE)</f>
        <v>0</v>
      </c>
      <c r="V1540" s="17">
        <f>VLOOKUP("F"&amp;TEXT(M1540,"0"),Punten!$A$1:$D$39,4,FALSE)</f>
        <v>0</v>
      </c>
      <c r="W1540" s="17">
        <f t="shared" si="76"/>
        <v>10</v>
      </c>
      <c r="X1540" s="17" t="str">
        <f t="shared" si="77"/>
        <v>43198B10</v>
      </c>
      <c r="Y1540" s="17" t="e">
        <f>VLOOKUP(A1540,'Klasse omschrijving'!$A$1:$B$44,2,FALSE)</f>
        <v>#N/A</v>
      </c>
    </row>
    <row r="1541" spans="1:25" ht="14.4" x14ac:dyDescent="0.3">
      <c r="A1541" s="3" t="s">
        <v>492</v>
      </c>
      <c r="B1541" s="3">
        <v>42599</v>
      </c>
      <c r="C1541" s="3" t="s">
        <v>425</v>
      </c>
      <c r="D1541" s="3" t="s">
        <v>459</v>
      </c>
      <c r="E1541" s="18">
        <v>39579</v>
      </c>
      <c r="F1541" s="3" t="s">
        <v>136</v>
      </c>
      <c r="G1541" s="3">
        <v>7</v>
      </c>
      <c r="H1541" s="3">
        <v>5</v>
      </c>
      <c r="I1541" s="3">
        <v>6</v>
      </c>
      <c r="J1541" s="3"/>
      <c r="K1541" s="3"/>
      <c r="L1541" s="3"/>
      <c r="M1541" s="3"/>
      <c r="N1541" s="32">
        <v>43198</v>
      </c>
      <c r="O1541" s="16">
        <f t="shared" si="75"/>
        <v>18</v>
      </c>
      <c r="P1541" s="17">
        <f>COUNTIF($X:$X,X1541)</f>
        <v>54</v>
      </c>
      <c r="Q1541" s="17">
        <f>VLOOKUP("M"&amp;TEXT(G1541,"0"),Punten!$A$1:$D$40,4,FALSE)</f>
        <v>2</v>
      </c>
      <c r="R1541" s="17">
        <f>VLOOKUP("M"&amp;TEXT(H1541,"0"),Punten!$A$1:$D$40,4,FALSE)</f>
        <v>4</v>
      </c>
      <c r="S1541" s="17">
        <f>VLOOKUP("M"&amp;TEXT(I1541,"0"),Punten!$A$1:$D$40,4,FALSE)</f>
        <v>3</v>
      </c>
      <c r="T1541" s="17">
        <f>VLOOKUP("K"&amp;TEXT(K1541,"0"),Punten!$A$1:$D$40,4,FALSE)</f>
        <v>0</v>
      </c>
      <c r="U1541" s="17">
        <f>VLOOKUP("H"&amp;TEXT(L1541,"0"),Punten!$A$1:$D$49,4,FALSE)</f>
        <v>0</v>
      </c>
      <c r="V1541" s="17">
        <f>VLOOKUP("F"&amp;TEXT(M1541,"0"),Punten!$A$1:$D$39,4,FALSE)</f>
        <v>0</v>
      </c>
      <c r="W1541" s="17">
        <f t="shared" si="76"/>
        <v>9</v>
      </c>
      <c r="X1541" s="17" t="str">
        <f t="shared" si="77"/>
        <v>43198B10</v>
      </c>
      <c r="Y1541" s="17" t="e">
        <f>VLOOKUP(A1541,'Klasse omschrijving'!$A$1:$B$44,2,FALSE)</f>
        <v>#N/A</v>
      </c>
    </row>
    <row r="1542" spans="1:25" ht="14.4" x14ac:dyDescent="0.3">
      <c r="A1542" s="3" t="s">
        <v>492</v>
      </c>
      <c r="B1542" s="3">
        <v>54761</v>
      </c>
      <c r="C1542" s="3" t="s">
        <v>167</v>
      </c>
      <c r="D1542" s="3" t="s">
        <v>466</v>
      </c>
      <c r="E1542" s="18">
        <v>39596</v>
      </c>
      <c r="F1542" s="3" t="s">
        <v>110</v>
      </c>
      <c r="G1542" s="3">
        <v>4</v>
      </c>
      <c r="H1542" s="3">
        <v>6</v>
      </c>
      <c r="I1542" s="3">
        <v>6</v>
      </c>
      <c r="J1542" s="3"/>
      <c r="K1542" s="3"/>
      <c r="L1542" s="3"/>
      <c r="M1542" s="3"/>
      <c r="N1542" s="32">
        <v>43198</v>
      </c>
      <c r="O1542" s="16">
        <f t="shared" si="75"/>
        <v>16</v>
      </c>
      <c r="P1542" s="17">
        <f>COUNTIF($X:$X,X1542)</f>
        <v>54</v>
      </c>
      <c r="Q1542" s="17">
        <f>VLOOKUP("M"&amp;TEXT(G1542,"0"),Punten!$A$1:$D$40,4,FALSE)</f>
        <v>5</v>
      </c>
      <c r="R1542" s="17">
        <f>VLOOKUP("M"&amp;TEXT(H1542,"0"),Punten!$A$1:$D$40,4,FALSE)</f>
        <v>3</v>
      </c>
      <c r="S1542" s="17">
        <f>VLOOKUP("M"&amp;TEXT(I1542,"0"),Punten!$A$1:$D$40,4,FALSE)</f>
        <v>3</v>
      </c>
      <c r="T1542" s="17">
        <f>VLOOKUP("K"&amp;TEXT(K1542,"0"),Punten!$A$1:$D$40,4,FALSE)</f>
        <v>0</v>
      </c>
      <c r="U1542" s="17">
        <f>VLOOKUP("H"&amp;TEXT(L1542,"0"),Punten!$A$1:$D$49,4,FALSE)</f>
        <v>0</v>
      </c>
      <c r="V1542" s="17">
        <f>VLOOKUP("F"&amp;TEXT(M1542,"0"),Punten!$A$1:$D$39,4,FALSE)</f>
        <v>0</v>
      </c>
      <c r="W1542" s="17">
        <f t="shared" si="76"/>
        <v>11</v>
      </c>
      <c r="X1542" s="17" t="str">
        <f t="shared" si="77"/>
        <v>43198B10</v>
      </c>
      <c r="Y1542" s="17" t="e">
        <f>VLOOKUP(A1542,'Klasse omschrijving'!$A$1:$B$44,2,FALSE)</f>
        <v>#N/A</v>
      </c>
    </row>
    <row r="1543" spans="1:25" ht="14.4" x14ac:dyDescent="0.3">
      <c r="A1543" s="3" t="s">
        <v>492</v>
      </c>
      <c r="B1543" s="3">
        <v>51521</v>
      </c>
      <c r="C1543" s="3" t="s">
        <v>171</v>
      </c>
      <c r="D1543" s="3" t="s">
        <v>473</v>
      </c>
      <c r="E1543" s="18">
        <v>39463</v>
      </c>
      <c r="F1543" s="3" t="s">
        <v>110</v>
      </c>
      <c r="G1543" s="3">
        <v>5</v>
      </c>
      <c r="H1543" s="3">
        <v>7</v>
      </c>
      <c r="I1543" s="3">
        <v>6</v>
      </c>
      <c r="J1543" s="3"/>
      <c r="K1543" s="3"/>
      <c r="L1543" s="3"/>
      <c r="M1543" s="3"/>
      <c r="N1543" s="32">
        <v>43198</v>
      </c>
      <c r="O1543" s="16">
        <f t="shared" si="75"/>
        <v>18</v>
      </c>
      <c r="P1543" s="17">
        <f>COUNTIF($X:$X,X1543)</f>
        <v>54</v>
      </c>
      <c r="Q1543" s="17">
        <f>VLOOKUP("M"&amp;TEXT(G1543,"0"),Punten!$A$1:$D$40,4,FALSE)</f>
        <v>4</v>
      </c>
      <c r="R1543" s="17">
        <f>VLOOKUP("M"&amp;TEXT(H1543,"0"),Punten!$A$1:$D$40,4,FALSE)</f>
        <v>2</v>
      </c>
      <c r="S1543" s="17">
        <f>VLOOKUP("M"&amp;TEXT(I1543,"0"),Punten!$A$1:$D$40,4,FALSE)</f>
        <v>3</v>
      </c>
      <c r="T1543" s="17">
        <f>VLOOKUP("K"&amp;TEXT(K1543,"0"),Punten!$A$1:$D$40,4,FALSE)</f>
        <v>0</v>
      </c>
      <c r="U1543" s="17">
        <f>VLOOKUP("H"&amp;TEXT(L1543,"0"),Punten!$A$1:$D$49,4,FALSE)</f>
        <v>0</v>
      </c>
      <c r="V1543" s="17">
        <f>VLOOKUP("F"&amp;TEXT(M1543,"0"),Punten!$A$1:$D$39,4,FALSE)</f>
        <v>0</v>
      </c>
      <c r="W1543" s="17">
        <f t="shared" si="76"/>
        <v>9</v>
      </c>
      <c r="X1543" s="17" t="str">
        <f t="shared" si="77"/>
        <v>43198B10</v>
      </c>
      <c r="Y1543" s="17" t="e">
        <f>VLOOKUP(A1543,'Klasse omschrijving'!$A$1:$B$44,2,FALSE)</f>
        <v>#N/A</v>
      </c>
    </row>
    <row r="1544" spans="1:25" ht="14.4" x14ac:dyDescent="0.3">
      <c r="A1544" s="3" t="s">
        <v>492</v>
      </c>
      <c r="B1544" s="3">
        <v>48172</v>
      </c>
      <c r="C1544" s="3" t="s">
        <v>134</v>
      </c>
      <c r="D1544" s="3" t="s">
        <v>818</v>
      </c>
      <c r="E1544" s="18">
        <v>39789</v>
      </c>
      <c r="F1544" s="3" t="s">
        <v>66</v>
      </c>
      <c r="G1544" s="3">
        <v>7</v>
      </c>
      <c r="H1544" s="3">
        <v>7</v>
      </c>
      <c r="I1544" s="3">
        <v>6</v>
      </c>
      <c r="J1544" s="3"/>
      <c r="K1544" s="3"/>
      <c r="L1544" s="3"/>
      <c r="M1544" s="3"/>
      <c r="N1544" s="32">
        <v>43198</v>
      </c>
      <c r="O1544" s="16">
        <f t="shared" si="75"/>
        <v>20</v>
      </c>
      <c r="P1544" s="17">
        <f>COUNTIF($X:$X,X1544)</f>
        <v>54</v>
      </c>
      <c r="Q1544" s="17">
        <f>VLOOKUP("M"&amp;TEXT(G1544,"0"),Punten!$A$1:$D$40,4,FALSE)</f>
        <v>2</v>
      </c>
      <c r="R1544" s="17">
        <f>VLOOKUP("M"&amp;TEXT(H1544,"0"),Punten!$A$1:$D$40,4,FALSE)</f>
        <v>2</v>
      </c>
      <c r="S1544" s="17">
        <f>VLOOKUP("M"&amp;TEXT(I1544,"0"),Punten!$A$1:$D$40,4,FALSE)</f>
        <v>3</v>
      </c>
      <c r="T1544" s="17">
        <f>VLOOKUP("K"&amp;TEXT(K1544,"0"),Punten!$A$1:$D$40,4,FALSE)</f>
        <v>0</v>
      </c>
      <c r="U1544" s="17">
        <f>VLOOKUP("H"&amp;TEXT(L1544,"0"),Punten!$A$1:$D$49,4,FALSE)</f>
        <v>0</v>
      </c>
      <c r="V1544" s="17">
        <f>VLOOKUP("F"&amp;TEXT(M1544,"0"),Punten!$A$1:$D$39,4,FALSE)</f>
        <v>0</v>
      </c>
      <c r="W1544" s="17">
        <f t="shared" si="76"/>
        <v>7</v>
      </c>
      <c r="X1544" s="17" t="str">
        <f t="shared" si="77"/>
        <v>43198B10</v>
      </c>
      <c r="Y1544" s="17" t="e">
        <f>VLOOKUP(A1544,'Klasse omschrijving'!$A$1:$B$44,2,FALSE)</f>
        <v>#N/A</v>
      </c>
    </row>
    <row r="1545" spans="1:25" ht="14.4" x14ac:dyDescent="0.3">
      <c r="A1545" s="3" t="s">
        <v>492</v>
      </c>
      <c r="B1545" s="3">
        <v>47412</v>
      </c>
      <c r="C1545" s="3" t="s">
        <v>469</v>
      </c>
      <c r="D1545" s="3" t="s">
        <v>822</v>
      </c>
      <c r="E1545" s="18">
        <v>39785</v>
      </c>
      <c r="F1545" s="3" t="s">
        <v>75</v>
      </c>
      <c r="G1545" s="3">
        <v>5</v>
      </c>
      <c r="H1545" s="3">
        <v>5</v>
      </c>
      <c r="I1545" s="3">
        <v>7</v>
      </c>
      <c r="J1545" s="3"/>
      <c r="K1545" s="3"/>
      <c r="L1545" s="3"/>
      <c r="M1545" s="3"/>
      <c r="N1545" s="32">
        <v>43198</v>
      </c>
      <c r="O1545" s="16">
        <f t="shared" si="75"/>
        <v>17</v>
      </c>
      <c r="P1545" s="17">
        <f>COUNTIF($X:$X,X1545)</f>
        <v>54</v>
      </c>
      <c r="Q1545" s="17">
        <f>VLOOKUP("M"&amp;TEXT(G1545,"0"),Punten!$A$1:$D$40,4,FALSE)</f>
        <v>4</v>
      </c>
      <c r="R1545" s="17">
        <f>VLOOKUP("M"&amp;TEXT(H1545,"0"),Punten!$A$1:$D$40,4,FALSE)</f>
        <v>4</v>
      </c>
      <c r="S1545" s="17">
        <f>VLOOKUP("M"&amp;TEXT(I1545,"0"),Punten!$A$1:$D$40,4,FALSE)</f>
        <v>2</v>
      </c>
      <c r="T1545" s="17">
        <f>VLOOKUP("K"&amp;TEXT(K1545,"0"),Punten!$A$1:$D$40,4,FALSE)</f>
        <v>0</v>
      </c>
      <c r="U1545" s="17">
        <f>VLOOKUP("H"&amp;TEXT(L1545,"0"),Punten!$A$1:$D$49,4,FALSE)</f>
        <v>0</v>
      </c>
      <c r="V1545" s="17">
        <f>VLOOKUP("F"&amp;TEXT(M1545,"0"),Punten!$A$1:$D$39,4,FALSE)</f>
        <v>0</v>
      </c>
      <c r="W1545" s="17">
        <f t="shared" si="76"/>
        <v>10</v>
      </c>
      <c r="X1545" s="17" t="str">
        <f t="shared" si="77"/>
        <v>43198B10</v>
      </c>
      <c r="Y1545" s="17" t="e">
        <f>VLOOKUP(A1545,'Klasse omschrijving'!$A$1:$B$44,2,FALSE)</f>
        <v>#N/A</v>
      </c>
    </row>
    <row r="1546" spans="1:25" ht="14.4" x14ac:dyDescent="0.3">
      <c r="A1546" s="3" t="s">
        <v>492</v>
      </c>
      <c r="B1546" s="3">
        <v>43245</v>
      </c>
      <c r="C1546" s="3" t="s">
        <v>116</v>
      </c>
      <c r="D1546" s="3" t="s">
        <v>456</v>
      </c>
      <c r="E1546" s="18">
        <v>39698</v>
      </c>
      <c r="F1546" s="3" t="s">
        <v>161</v>
      </c>
      <c r="G1546" s="3">
        <v>4</v>
      </c>
      <c r="H1546" s="3">
        <v>6</v>
      </c>
      <c r="I1546" s="3">
        <v>7</v>
      </c>
      <c r="J1546" s="3"/>
      <c r="K1546" s="3"/>
      <c r="L1546" s="3"/>
      <c r="M1546" s="3"/>
      <c r="N1546" s="32">
        <v>43198</v>
      </c>
      <c r="O1546" s="16">
        <f t="shared" si="75"/>
        <v>17</v>
      </c>
      <c r="P1546" s="17">
        <f>COUNTIF($X:$X,X1546)</f>
        <v>54</v>
      </c>
      <c r="Q1546" s="17">
        <f>VLOOKUP("M"&amp;TEXT(G1546,"0"),Punten!$A$1:$D$40,4,FALSE)</f>
        <v>5</v>
      </c>
      <c r="R1546" s="17">
        <f>VLOOKUP("M"&amp;TEXT(H1546,"0"),Punten!$A$1:$D$40,4,FALSE)</f>
        <v>3</v>
      </c>
      <c r="S1546" s="17">
        <f>VLOOKUP("M"&amp;TEXT(I1546,"0"),Punten!$A$1:$D$40,4,FALSE)</f>
        <v>2</v>
      </c>
      <c r="T1546" s="17">
        <f>VLOOKUP("K"&amp;TEXT(K1546,"0"),Punten!$A$1:$D$40,4,FALSE)</f>
        <v>0</v>
      </c>
      <c r="U1546" s="17">
        <f>VLOOKUP("H"&amp;TEXT(L1546,"0"),Punten!$A$1:$D$49,4,FALSE)</f>
        <v>0</v>
      </c>
      <c r="V1546" s="17">
        <f>VLOOKUP("F"&amp;TEXT(M1546,"0"),Punten!$A$1:$D$39,4,FALSE)</f>
        <v>0</v>
      </c>
      <c r="W1546" s="17">
        <f t="shared" si="76"/>
        <v>10</v>
      </c>
      <c r="X1546" s="17" t="str">
        <f t="shared" si="77"/>
        <v>43198B10</v>
      </c>
      <c r="Y1546" s="17" t="e">
        <f>VLOOKUP(A1546,'Klasse omschrijving'!$A$1:$B$44,2,FALSE)</f>
        <v>#N/A</v>
      </c>
    </row>
    <row r="1547" spans="1:25" ht="14.4" x14ac:dyDescent="0.3">
      <c r="A1547" s="3" t="s">
        <v>492</v>
      </c>
      <c r="B1547" s="3">
        <v>45443</v>
      </c>
      <c r="C1547" s="3" t="s">
        <v>980</v>
      </c>
      <c r="D1547" s="3" t="s">
        <v>1233</v>
      </c>
      <c r="E1547" s="18">
        <v>39660</v>
      </c>
      <c r="F1547" s="3" t="s">
        <v>94</v>
      </c>
      <c r="G1547" s="3">
        <v>6</v>
      </c>
      <c r="H1547" s="3">
        <v>7</v>
      </c>
      <c r="I1547" s="3">
        <v>7</v>
      </c>
      <c r="J1547" s="3"/>
      <c r="K1547" s="3"/>
      <c r="L1547" s="3"/>
      <c r="M1547" s="3"/>
      <c r="N1547" s="32">
        <v>43198</v>
      </c>
      <c r="O1547" s="16">
        <f t="shared" si="75"/>
        <v>20</v>
      </c>
      <c r="P1547" s="17">
        <f>COUNTIF($X:$X,X1547)</f>
        <v>54</v>
      </c>
      <c r="Q1547" s="17">
        <f>VLOOKUP("M"&amp;TEXT(G1547,"0"),Punten!$A$1:$D$40,4,FALSE)</f>
        <v>3</v>
      </c>
      <c r="R1547" s="17">
        <f>VLOOKUP("M"&amp;TEXT(H1547,"0"),Punten!$A$1:$D$40,4,FALSE)</f>
        <v>2</v>
      </c>
      <c r="S1547" s="17">
        <f>VLOOKUP("M"&amp;TEXT(I1547,"0"),Punten!$A$1:$D$40,4,FALSE)</f>
        <v>2</v>
      </c>
      <c r="T1547" s="17">
        <f>VLOOKUP("K"&amp;TEXT(K1547,"0"),Punten!$A$1:$D$40,4,FALSE)</f>
        <v>0</v>
      </c>
      <c r="U1547" s="17">
        <f>VLOOKUP("H"&amp;TEXT(L1547,"0"),Punten!$A$1:$D$49,4,FALSE)</f>
        <v>0</v>
      </c>
      <c r="V1547" s="17">
        <f>VLOOKUP("F"&amp;TEXT(M1547,"0"),Punten!$A$1:$D$39,4,FALSE)</f>
        <v>0</v>
      </c>
      <c r="W1547" s="17">
        <f t="shared" si="76"/>
        <v>7</v>
      </c>
      <c r="X1547" s="17" t="str">
        <f t="shared" si="77"/>
        <v>43198B10</v>
      </c>
      <c r="Y1547" s="17" t="e">
        <f>VLOOKUP(A1547,'Klasse omschrijving'!$A$1:$B$44,2,FALSE)</f>
        <v>#N/A</v>
      </c>
    </row>
    <row r="1548" spans="1:25" ht="14.4" x14ac:dyDescent="0.3">
      <c r="A1548" s="3" t="s">
        <v>492</v>
      </c>
      <c r="B1548" s="3">
        <v>1478</v>
      </c>
      <c r="C1548" s="3" t="s">
        <v>126</v>
      </c>
      <c r="D1548" s="3" t="s">
        <v>935</v>
      </c>
      <c r="E1548" s="18">
        <v>39645</v>
      </c>
      <c r="F1548" s="3" t="s">
        <v>78</v>
      </c>
      <c r="G1548" s="3">
        <v>6</v>
      </c>
      <c r="H1548" s="3">
        <v>7</v>
      </c>
      <c r="I1548" s="3">
        <v>7</v>
      </c>
      <c r="J1548" s="3"/>
      <c r="K1548" s="3"/>
      <c r="L1548" s="3"/>
      <c r="M1548" s="3"/>
      <c r="N1548" s="32">
        <v>43198</v>
      </c>
      <c r="O1548" s="16">
        <f t="shared" si="75"/>
        <v>20</v>
      </c>
      <c r="P1548" s="17">
        <f>COUNTIF($X:$X,X1548)</f>
        <v>54</v>
      </c>
      <c r="Q1548" s="17">
        <f>VLOOKUP("M"&amp;TEXT(G1548,"0"),Punten!$A$1:$D$40,4,FALSE)</f>
        <v>3</v>
      </c>
      <c r="R1548" s="17">
        <f>VLOOKUP("M"&amp;TEXT(H1548,"0"),Punten!$A$1:$D$40,4,FALSE)</f>
        <v>2</v>
      </c>
      <c r="S1548" s="17">
        <f>VLOOKUP("M"&amp;TEXT(I1548,"0"),Punten!$A$1:$D$40,4,FALSE)</f>
        <v>2</v>
      </c>
      <c r="T1548" s="17">
        <f>VLOOKUP("K"&amp;TEXT(K1548,"0"),Punten!$A$1:$D$40,4,FALSE)</f>
        <v>0</v>
      </c>
      <c r="U1548" s="17">
        <f>VLOOKUP("H"&amp;TEXT(L1548,"0"),Punten!$A$1:$D$49,4,FALSE)</f>
        <v>0</v>
      </c>
      <c r="V1548" s="17">
        <f>VLOOKUP("F"&amp;TEXT(M1548,"0"),Punten!$A$1:$D$39,4,FALSE)</f>
        <v>0</v>
      </c>
      <c r="W1548" s="17">
        <f t="shared" si="76"/>
        <v>7</v>
      </c>
      <c r="X1548" s="17" t="str">
        <f t="shared" si="77"/>
        <v>43198B10</v>
      </c>
      <c r="Y1548" s="17" t="e">
        <f>VLOOKUP(A1548,'Klasse omschrijving'!$A$1:$B$44,2,FALSE)</f>
        <v>#N/A</v>
      </c>
    </row>
    <row r="1549" spans="1:25" ht="14.4" x14ac:dyDescent="0.3">
      <c r="A1549" s="3" t="s">
        <v>492</v>
      </c>
      <c r="B1549" s="3">
        <v>44391</v>
      </c>
      <c r="C1549" s="3" t="s">
        <v>1167</v>
      </c>
      <c r="D1549" s="3" t="s">
        <v>1234</v>
      </c>
      <c r="E1549" s="18">
        <v>39718</v>
      </c>
      <c r="F1549" s="3" t="s">
        <v>89</v>
      </c>
      <c r="G1549" s="3">
        <v>7</v>
      </c>
      <c r="H1549" s="3">
        <v>7</v>
      </c>
      <c r="I1549" s="3">
        <v>7</v>
      </c>
      <c r="J1549" s="3"/>
      <c r="K1549" s="3"/>
      <c r="L1549" s="3"/>
      <c r="M1549" s="3"/>
      <c r="N1549" s="32">
        <v>43198</v>
      </c>
      <c r="O1549" s="16">
        <f t="shared" si="75"/>
        <v>21</v>
      </c>
      <c r="P1549" s="17">
        <f>COUNTIF($X:$X,X1549)</f>
        <v>54</v>
      </c>
      <c r="Q1549" s="17">
        <f>VLOOKUP("M"&amp;TEXT(G1549,"0"),Punten!$A$1:$D$40,4,FALSE)</f>
        <v>2</v>
      </c>
      <c r="R1549" s="17">
        <f>VLOOKUP("M"&amp;TEXT(H1549,"0"),Punten!$A$1:$D$40,4,FALSE)</f>
        <v>2</v>
      </c>
      <c r="S1549" s="17">
        <f>VLOOKUP("M"&amp;TEXT(I1549,"0"),Punten!$A$1:$D$40,4,FALSE)</f>
        <v>2</v>
      </c>
      <c r="T1549" s="17">
        <f>VLOOKUP("K"&amp;TEXT(K1549,"0"),Punten!$A$1:$D$40,4,FALSE)</f>
        <v>0</v>
      </c>
      <c r="U1549" s="17">
        <f>VLOOKUP("H"&amp;TEXT(L1549,"0"),Punten!$A$1:$D$49,4,FALSE)</f>
        <v>0</v>
      </c>
      <c r="V1549" s="17">
        <f>VLOOKUP("F"&amp;TEXT(M1549,"0"),Punten!$A$1:$D$39,4,FALSE)</f>
        <v>0</v>
      </c>
      <c r="W1549" s="17">
        <f t="shared" si="76"/>
        <v>6</v>
      </c>
      <c r="X1549" s="17" t="str">
        <f t="shared" si="77"/>
        <v>43198B10</v>
      </c>
      <c r="Y1549" s="17" t="e">
        <f>VLOOKUP(A1549,'Klasse omschrijving'!$A$1:$B$44,2,FALSE)</f>
        <v>#N/A</v>
      </c>
    </row>
    <row r="1550" spans="1:25" ht="14.4" x14ac:dyDescent="0.3">
      <c r="A1550" s="3" t="s">
        <v>492</v>
      </c>
      <c r="B1550" s="3">
        <v>44179</v>
      </c>
      <c r="C1550" s="3" t="s">
        <v>656</v>
      </c>
      <c r="D1550" s="3" t="s">
        <v>1018</v>
      </c>
      <c r="E1550" s="18">
        <v>39787</v>
      </c>
      <c r="F1550" s="3" t="s">
        <v>106</v>
      </c>
      <c r="G1550" s="3">
        <v>7</v>
      </c>
      <c r="H1550" s="3">
        <v>7</v>
      </c>
      <c r="I1550" s="3">
        <v>7</v>
      </c>
      <c r="J1550" s="3"/>
      <c r="K1550" s="3"/>
      <c r="L1550" s="3"/>
      <c r="M1550" s="3"/>
      <c r="N1550" s="32">
        <v>43198</v>
      </c>
      <c r="O1550" s="16">
        <f t="shared" si="75"/>
        <v>21</v>
      </c>
      <c r="P1550" s="17">
        <f>COUNTIF($X:$X,X1550)</f>
        <v>54</v>
      </c>
      <c r="Q1550" s="17">
        <f>VLOOKUP("M"&amp;TEXT(G1550,"0"),Punten!$A$1:$D$40,4,FALSE)</f>
        <v>2</v>
      </c>
      <c r="R1550" s="17">
        <f>VLOOKUP("M"&amp;TEXT(H1550,"0"),Punten!$A$1:$D$40,4,FALSE)</f>
        <v>2</v>
      </c>
      <c r="S1550" s="17">
        <f>VLOOKUP("M"&amp;TEXT(I1550,"0"),Punten!$A$1:$D$40,4,FALSE)</f>
        <v>2</v>
      </c>
      <c r="T1550" s="17">
        <f>VLOOKUP("K"&amp;TEXT(K1550,"0"),Punten!$A$1:$D$40,4,FALSE)</f>
        <v>0</v>
      </c>
      <c r="U1550" s="17">
        <f>VLOOKUP("H"&amp;TEXT(L1550,"0"),Punten!$A$1:$D$49,4,FALSE)</f>
        <v>0</v>
      </c>
      <c r="V1550" s="17">
        <f>VLOOKUP("F"&amp;TEXT(M1550,"0"),Punten!$A$1:$D$39,4,FALSE)</f>
        <v>0</v>
      </c>
      <c r="W1550" s="17">
        <f t="shared" si="76"/>
        <v>6</v>
      </c>
      <c r="X1550" s="17" t="str">
        <f t="shared" si="77"/>
        <v>43198B10</v>
      </c>
      <c r="Y1550" s="17" t="e">
        <f>VLOOKUP(A1550,'Klasse omschrijving'!$A$1:$B$44,2,FALSE)</f>
        <v>#N/A</v>
      </c>
    </row>
    <row r="1551" spans="1:25" ht="14.4" x14ac:dyDescent="0.3">
      <c r="A1551" s="3" t="s">
        <v>532</v>
      </c>
      <c r="B1551" s="3">
        <v>52579</v>
      </c>
      <c r="C1551" s="3" t="s">
        <v>1019</v>
      </c>
      <c r="D1551" s="3" t="s">
        <v>525</v>
      </c>
      <c r="E1551" s="18">
        <v>39235</v>
      </c>
      <c r="F1551" s="3" t="s">
        <v>132</v>
      </c>
      <c r="G1551" s="3">
        <v>1</v>
      </c>
      <c r="H1551" s="3">
        <v>1</v>
      </c>
      <c r="I1551" s="3">
        <v>1</v>
      </c>
      <c r="J1551" s="3"/>
      <c r="K1551" s="3">
        <v>1</v>
      </c>
      <c r="L1551" s="3">
        <v>1</v>
      </c>
      <c r="M1551" s="3">
        <v>1</v>
      </c>
      <c r="N1551" s="32">
        <v>43198</v>
      </c>
      <c r="O1551" s="16">
        <f t="shared" si="75"/>
        <v>3</v>
      </c>
      <c r="P1551" s="17">
        <f>COUNTIF($X:$X,X1551)</f>
        <v>51</v>
      </c>
      <c r="Q1551" s="17">
        <f>VLOOKUP("M"&amp;TEXT(G1551,"0"),Punten!$A$1:$D$40,4,FALSE)</f>
        <v>8</v>
      </c>
      <c r="R1551" s="17">
        <f>VLOOKUP("M"&amp;TEXT(H1551,"0"),Punten!$A$1:$D$40,4,FALSE)</f>
        <v>8</v>
      </c>
      <c r="S1551" s="17">
        <f>VLOOKUP("M"&amp;TEXT(I1551,"0"),Punten!$A$1:$D$40,4,FALSE)</f>
        <v>8</v>
      </c>
      <c r="T1551" s="17">
        <f>VLOOKUP("K"&amp;TEXT(K1551,"0"),Punten!$A$1:$D$40,4,FALSE)</f>
        <v>5</v>
      </c>
      <c r="U1551" s="17">
        <f>VLOOKUP("H"&amp;TEXT(L1551,"0"),Punten!$A$1:$D$49,4,FALSE)</f>
        <v>5</v>
      </c>
      <c r="V1551" s="17">
        <f>VLOOKUP("F"&amp;TEXT(M1551,"0"),Punten!$A$1:$D$39,4,FALSE)</f>
        <v>50</v>
      </c>
      <c r="W1551" s="17">
        <f t="shared" si="76"/>
        <v>84</v>
      </c>
      <c r="X1551" s="17" t="str">
        <f t="shared" si="77"/>
        <v>43198B11</v>
      </c>
      <c r="Y1551" s="17" t="e">
        <f>VLOOKUP(A1551,'Klasse omschrijving'!$A$1:$B$44,2,FALSE)</f>
        <v>#N/A</v>
      </c>
    </row>
    <row r="1552" spans="1:25" ht="14.4" x14ac:dyDescent="0.3">
      <c r="A1552" s="3" t="s">
        <v>532</v>
      </c>
      <c r="B1552" s="3">
        <v>47415</v>
      </c>
      <c r="C1552" s="3" t="s">
        <v>141</v>
      </c>
      <c r="D1552" s="3" t="s">
        <v>520</v>
      </c>
      <c r="E1552" s="18">
        <v>39128</v>
      </c>
      <c r="F1552" s="3" t="s">
        <v>75</v>
      </c>
      <c r="G1552" s="3">
        <v>1</v>
      </c>
      <c r="H1552" s="3">
        <v>1</v>
      </c>
      <c r="I1552" s="3">
        <v>1</v>
      </c>
      <c r="J1552" s="3"/>
      <c r="K1552" s="3">
        <v>1</v>
      </c>
      <c r="L1552" s="3">
        <v>1</v>
      </c>
      <c r="M1552" s="3">
        <v>2</v>
      </c>
      <c r="N1552" s="32">
        <v>43198</v>
      </c>
      <c r="O1552" s="16">
        <f t="shared" si="75"/>
        <v>3</v>
      </c>
      <c r="P1552" s="17">
        <f>COUNTIF($X:$X,X1552)</f>
        <v>51</v>
      </c>
      <c r="Q1552" s="17">
        <f>VLOOKUP("M"&amp;TEXT(G1552,"0"),Punten!$A$1:$D$40,4,FALSE)</f>
        <v>8</v>
      </c>
      <c r="R1552" s="17">
        <f>VLOOKUP("M"&amp;TEXT(H1552,"0"),Punten!$A$1:$D$40,4,FALSE)</f>
        <v>8</v>
      </c>
      <c r="S1552" s="17">
        <f>VLOOKUP("M"&amp;TEXT(I1552,"0"),Punten!$A$1:$D$40,4,FALSE)</f>
        <v>8</v>
      </c>
      <c r="T1552" s="17">
        <f>VLOOKUP("K"&amp;TEXT(K1552,"0"),Punten!$A$1:$D$40,4,FALSE)</f>
        <v>5</v>
      </c>
      <c r="U1552" s="17">
        <f>VLOOKUP("H"&amp;TEXT(L1552,"0"),Punten!$A$1:$D$49,4,FALSE)</f>
        <v>5</v>
      </c>
      <c r="V1552" s="17">
        <f>VLOOKUP("F"&amp;TEXT(M1552,"0"),Punten!$A$1:$D$39,4,FALSE)</f>
        <v>30</v>
      </c>
      <c r="W1552" s="17">
        <f t="shared" si="76"/>
        <v>64</v>
      </c>
      <c r="X1552" s="17" t="str">
        <f t="shared" si="77"/>
        <v>43198B11</v>
      </c>
      <c r="Y1552" s="17" t="e">
        <f>VLOOKUP(A1552,'Klasse omschrijving'!$A$1:$B$44,2,FALSE)</f>
        <v>#N/A</v>
      </c>
    </row>
    <row r="1553" spans="1:25" ht="14.4" x14ac:dyDescent="0.3">
      <c r="A1553" s="3" t="s">
        <v>532</v>
      </c>
      <c r="B1553" s="3">
        <v>44944</v>
      </c>
      <c r="C1553" s="3" t="s">
        <v>1056</v>
      </c>
      <c r="D1553" s="3" t="s">
        <v>487</v>
      </c>
      <c r="E1553" s="18">
        <v>39198</v>
      </c>
      <c r="F1553" s="3" t="s">
        <v>86</v>
      </c>
      <c r="G1553" s="3">
        <v>1</v>
      </c>
      <c r="H1553" s="3">
        <v>1</v>
      </c>
      <c r="I1553" s="3">
        <v>1</v>
      </c>
      <c r="J1553" s="3"/>
      <c r="K1553" s="3">
        <v>1</v>
      </c>
      <c r="L1553" s="3">
        <v>2</v>
      </c>
      <c r="M1553" s="3">
        <v>3</v>
      </c>
      <c r="N1553" s="32">
        <v>43198</v>
      </c>
      <c r="O1553" s="16">
        <f t="shared" si="75"/>
        <v>3</v>
      </c>
      <c r="P1553" s="17">
        <f>COUNTIF($X:$X,X1553)</f>
        <v>51</v>
      </c>
      <c r="Q1553" s="17">
        <f>VLOOKUP("M"&amp;TEXT(G1553,"0"),Punten!$A$1:$D$40,4,FALSE)</f>
        <v>8</v>
      </c>
      <c r="R1553" s="17">
        <f>VLOOKUP("M"&amp;TEXT(H1553,"0"),Punten!$A$1:$D$40,4,FALSE)</f>
        <v>8</v>
      </c>
      <c r="S1553" s="17">
        <f>VLOOKUP("M"&amp;TEXT(I1553,"0"),Punten!$A$1:$D$40,4,FALSE)</f>
        <v>8</v>
      </c>
      <c r="T1553" s="17">
        <f>VLOOKUP("K"&amp;TEXT(K1553,"0"),Punten!$A$1:$D$40,4,FALSE)</f>
        <v>5</v>
      </c>
      <c r="U1553" s="17">
        <f>VLOOKUP("H"&amp;TEXT(L1553,"0"),Punten!$A$1:$D$49,4,FALSE)</f>
        <v>5</v>
      </c>
      <c r="V1553" s="17">
        <f>VLOOKUP("F"&amp;TEXT(M1553,"0"),Punten!$A$1:$D$39,4,FALSE)</f>
        <v>25</v>
      </c>
      <c r="W1553" s="17">
        <f t="shared" si="76"/>
        <v>59</v>
      </c>
      <c r="X1553" s="17" t="str">
        <f t="shared" si="77"/>
        <v>43198B11</v>
      </c>
      <c r="Y1553" s="17" t="e">
        <f>VLOOKUP(A1553,'Klasse omschrijving'!$A$1:$B$44,2,FALSE)</f>
        <v>#N/A</v>
      </c>
    </row>
    <row r="1554" spans="1:25" ht="14.4" x14ac:dyDescent="0.3">
      <c r="A1554" s="3" t="s">
        <v>532</v>
      </c>
      <c r="B1554" s="3">
        <v>47802</v>
      </c>
      <c r="C1554" s="3" t="s">
        <v>568</v>
      </c>
      <c r="D1554" s="3" t="s">
        <v>1022</v>
      </c>
      <c r="E1554" s="18">
        <v>39413</v>
      </c>
      <c r="F1554" s="3" t="s">
        <v>166</v>
      </c>
      <c r="G1554" s="3">
        <v>2</v>
      </c>
      <c r="H1554" s="3">
        <v>2</v>
      </c>
      <c r="I1554" s="3">
        <v>2</v>
      </c>
      <c r="J1554" s="3"/>
      <c r="K1554" s="3">
        <v>2</v>
      </c>
      <c r="L1554" s="3">
        <v>4</v>
      </c>
      <c r="M1554" s="3">
        <v>4</v>
      </c>
      <c r="N1554" s="32">
        <v>43198</v>
      </c>
      <c r="O1554" s="16">
        <f t="shared" si="75"/>
        <v>6</v>
      </c>
      <c r="P1554" s="17">
        <f>COUNTIF($X:$X,X1554)</f>
        <v>51</v>
      </c>
      <c r="Q1554" s="17">
        <f>VLOOKUP("M"&amp;TEXT(G1554,"0"),Punten!$A$1:$D$40,4,FALSE)</f>
        <v>7</v>
      </c>
      <c r="R1554" s="17">
        <f>VLOOKUP("M"&amp;TEXT(H1554,"0"),Punten!$A$1:$D$40,4,FALSE)</f>
        <v>7</v>
      </c>
      <c r="S1554" s="17">
        <f>VLOOKUP("M"&amp;TEXT(I1554,"0"),Punten!$A$1:$D$40,4,FALSE)</f>
        <v>7</v>
      </c>
      <c r="T1554" s="17">
        <f>VLOOKUP("K"&amp;TEXT(K1554,"0"),Punten!$A$1:$D$40,4,FALSE)</f>
        <v>5</v>
      </c>
      <c r="U1554" s="17">
        <f>VLOOKUP("H"&amp;TEXT(L1554,"0"),Punten!$A$1:$D$49,4,FALSE)</f>
        <v>5</v>
      </c>
      <c r="V1554" s="17">
        <f>VLOOKUP("F"&amp;TEXT(M1554,"0"),Punten!$A$1:$D$39,4,FALSE)</f>
        <v>20</v>
      </c>
      <c r="W1554" s="17">
        <f t="shared" si="76"/>
        <v>51</v>
      </c>
      <c r="X1554" s="17" t="str">
        <f t="shared" si="77"/>
        <v>43198B11</v>
      </c>
      <c r="Y1554" s="17" t="e">
        <f>VLOOKUP(A1554,'Klasse omschrijving'!$A$1:$B$44,2,FALSE)</f>
        <v>#N/A</v>
      </c>
    </row>
    <row r="1555" spans="1:25" ht="14.4" x14ac:dyDescent="0.3">
      <c r="A1555" s="3" t="s">
        <v>532</v>
      </c>
      <c r="B1555" s="3">
        <v>53302</v>
      </c>
      <c r="C1555" s="3" t="s">
        <v>88</v>
      </c>
      <c r="D1555" s="3" t="s">
        <v>521</v>
      </c>
      <c r="E1555" s="18">
        <v>39434</v>
      </c>
      <c r="F1555" s="3" t="s">
        <v>111</v>
      </c>
      <c r="G1555" s="3">
        <v>1</v>
      </c>
      <c r="H1555" s="3">
        <v>1</v>
      </c>
      <c r="I1555" s="3">
        <v>1</v>
      </c>
      <c r="J1555" s="3"/>
      <c r="K1555" s="3">
        <v>2</v>
      </c>
      <c r="L1555" s="3">
        <v>3</v>
      </c>
      <c r="M1555" s="3">
        <v>5</v>
      </c>
      <c r="N1555" s="32">
        <v>43198</v>
      </c>
      <c r="O1555" s="16">
        <f t="shared" si="75"/>
        <v>3</v>
      </c>
      <c r="P1555" s="17">
        <f>COUNTIF($X:$X,X1555)</f>
        <v>51</v>
      </c>
      <c r="Q1555" s="17">
        <f>VLOOKUP("M"&amp;TEXT(G1555,"0"),Punten!$A$1:$D$40,4,FALSE)</f>
        <v>8</v>
      </c>
      <c r="R1555" s="17">
        <f>VLOOKUP("M"&amp;TEXT(H1555,"0"),Punten!$A$1:$D$40,4,FALSE)</f>
        <v>8</v>
      </c>
      <c r="S1555" s="17">
        <f>VLOOKUP("M"&amp;TEXT(I1555,"0"),Punten!$A$1:$D$40,4,FALSE)</f>
        <v>8</v>
      </c>
      <c r="T1555" s="17">
        <f>VLOOKUP("K"&amp;TEXT(K1555,"0"),Punten!$A$1:$D$40,4,FALSE)</f>
        <v>5</v>
      </c>
      <c r="U1555" s="17">
        <f>VLOOKUP("H"&amp;TEXT(L1555,"0"),Punten!$A$1:$D$49,4,FALSE)</f>
        <v>5</v>
      </c>
      <c r="V1555" s="17">
        <f>VLOOKUP("F"&amp;TEXT(M1555,"0"),Punten!$A$1:$D$39,4,FALSE)</f>
        <v>17</v>
      </c>
      <c r="W1555" s="17">
        <f t="shared" si="76"/>
        <v>51</v>
      </c>
      <c r="X1555" s="17" t="str">
        <f t="shared" si="77"/>
        <v>43198B11</v>
      </c>
      <c r="Y1555" s="17" t="e">
        <f>VLOOKUP(A1555,'Klasse omschrijving'!$A$1:$B$44,2,FALSE)</f>
        <v>#N/A</v>
      </c>
    </row>
    <row r="1556" spans="1:25" ht="14.4" x14ac:dyDescent="0.3">
      <c r="A1556" s="3" t="s">
        <v>532</v>
      </c>
      <c r="B1556" s="3">
        <v>52548</v>
      </c>
      <c r="C1556" s="3" t="s">
        <v>99</v>
      </c>
      <c r="D1556" s="3" t="s">
        <v>524</v>
      </c>
      <c r="E1556" s="18">
        <v>39214</v>
      </c>
      <c r="F1556" s="3" t="s">
        <v>89</v>
      </c>
      <c r="G1556" s="3">
        <v>1</v>
      </c>
      <c r="H1556" s="3">
        <v>1</v>
      </c>
      <c r="I1556" s="3">
        <v>2</v>
      </c>
      <c r="J1556" s="3"/>
      <c r="K1556" s="3">
        <v>2</v>
      </c>
      <c r="L1556" s="3">
        <v>3</v>
      </c>
      <c r="M1556" s="3">
        <v>6</v>
      </c>
      <c r="N1556" s="32">
        <v>43198</v>
      </c>
      <c r="O1556" s="16">
        <f t="shared" si="75"/>
        <v>4</v>
      </c>
      <c r="P1556" s="17">
        <f>COUNTIF($X:$X,X1556)</f>
        <v>51</v>
      </c>
      <c r="Q1556" s="17">
        <f>VLOOKUP("M"&amp;TEXT(G1556,"0"),Punten!$A$1:$D$40,4,FALSE)</f>
        <v>8</v>
      </c>
      <c r="R1556" s="17">
        <f>VLOOKUP("M"&amp;TEXT(H1556,"0"),Punten!$A$1:$D$40,4,FALSE)</f>
        <v>8</v>
      </c>
      <c r="S1556" s="17">
        <f>VLOOKUP("M"&amp;TEXT(I1556,"0"),Punten!$A$1:$D$40,4,FALSE)</f>
        <v>7</v>
      </c>
      <c r="T1556" s="17">
        <f>VLOOKUP("K"&amp;TEXT(K1556,"0"),Punten!$A$1:$D$40,4,FALSE)</f>
        <v>5</v>
      </c>
      <c r="U1556" s="17">
        <f>VLOOKUP("H"&amp;TEXT(L1556,"0"),Punten!$A$1:$D$49,4,FALSE)</f>
        <v>5</v>
      </c>
      <c r="V1556" s="17">
        <f>VLOOKUP("F"&amp;TEXT(M1556,"0"),Punten!$A$1:$D$39,4,FALSE)</f>
        <v>15</v>
      </c>
      <c r="W1556" s="17">
        <f t="shared" si="76"/>
        <v>48</v>
      </c>
      <c r="X1556" s="17" t="str">
        <f t="shared" si="77"/>
        <v>43198B11</v>
      </c>
      <c r="Y1556" s="17" t="e">
        <f>VLOOKUP(A1556,'Klasse omschrijving'!$A$1:$B$44,2,FALSE)</f>
        <v>#N/A</v>
      </c>
    </row>
    <row r="1557" spans="1:25" ht="14.4" x14ac:dyDescent="0.3">
      <c r="A1557" s="3" t="s">
        <v>532</v>
      </c>
      <c r="B1557" s="3">
        <v>44398</v>
      </c>
      <c r="C1557" s="3" t="s">
        <v>79</v>
      </c>
      <c r="D1557" s="3" t="s">
        <v>518</v>
      </c>
      <c r="E1557" s="18">
        <v>39083</v>
      </c>
      <c r="F1557" s="3" t="s">
        <v>89</v>
      </c>
      <c r="G1557" s="3">
        <v>2</v>
      </c>
      <c r="H1557" s="3">
        <v>2</v>
      </c>
      <c r="I1557" s="3">
        <v>2</v>
      </c>
      <c r="J1557" s="3"/>
      <c r="K1557" s="3">
        <v>3</v>
      </c>
      <c r="L1557" s="3">
        <v>4</v>
      </c>
      <c r="M1557" s="3">
        <v>7</v>
      </c>
      <c r="N1557" s="32">
        <v>43198</v>
      </c>
      <c r="O1557" s="16">
        <f t="shared" si="75"/>
        <v>6</v>
      </c>
      <c r="P1557" s="17">
        <f>COUNTIF($X:$X,X1557)</f>
        <v>51</v>
      </c>
      <c r="Q1557" s="17">
        <f>VLOOKUP("M"&amp;TEXT(G1557,"0"),Punten!$A$1:$D$40,4,FALSE)</f>
        <v>7</v>
      </c>
      <c r="R1557" s="17">
        <f>VLOOKUP("M"&amp;TEXT(H1557,"0"),Punten!$A$1:$D$40,4,FALSE)</f>
        <v>7</v>
      </c>
      <c r="S1557" s="17">
        <f>VLOOKUP("M"&amp;TEXT(I1557,"0"),Punten!$A$1:$D$40,4,FALSE)</f>
        <v>7</v>
      </c>
      <c r="T1557" s="17">
        <f>VLOOKUP("K"&amp;TEXT(K1557,"0"),Punten!$A$1:$D$40,4,FALSE)</f>
        <v>5</v>
      </c>
      <c r="U1557" s="17">
        <f>VLOOKUP("H"&amp;TEXT(L1557,"0"),Punten!$A$1:$D$49,4,FALSE)</f>
        <v>5</v>
      </c>
      <c r="V1557" s="17">
        <f>VLOOKUP("F"&amp;TEXT(M1557,"0"),Punten!$A$1:$D$39,4,FALSE)</f>
        <v>13</v>
      </c>
      <c r="W1557" s="17">
        <f t="shared" si="76"/>
        <v>44</v>
      </c>
      <c r="X1557" s="17" t="str">
        <f t="shared" si="77"/>
        <v>43198B11</v>
      </c>
      <c r="Y1557" s="17" t="e">
        <f>VLOOKUP(A1557,'Klasse omschrijving'!$A$1:$B$44,2,FALSE)</f>
        <v>#N/A</v>
      </c>
    </row>
    <row r="1558" spans="1:25" ht="14.4" x14ac:dyDescent="0.3">
      <c r="A1558" s="3" t="s">
        <v>532</v>
      </c>
      <c r="B1558" s="3">
        <v>52161</v>
      </c>
      <c r="C1558" s="3" t="s">
        <v>115</v>
      </c>
      <c r="D1558" s="3" t="s">
        <v>527</v>
      </c>
      <c r="E1558" s="18">
        <v>39128</v>
      </c>
      <c r="F1558" s="3" t="s">
        <v>132</v>
      </c>
      <c r="G1558" s="3">
        <v>1</v>
      </c>
      <c r="H1558" s="3">
        <v>1</v>
      </c>
      <c r="I1558" s="3">
        <v>1</v>
      </c>
      <c r="J1558" s="3"/>
      <c r="K1558" s="3">
        <v>1</v>
      </c>
      <c r="L1558" s="3">
        <v>2</v>
      </c>
      <c r="M1558" s="3">
        <v>8</v>
      </c>
      <c r="N1558" s="32">
        <v>43198</v>
      </c>
      <c r="O1558" s="16">
        <f t="shared" si="75"/>
        <v>3</v>
      </c>
      <c r="P1558" s="17">
        <f>COUNTIF($X:$X,X1558)</f>
        <v>51</v>
      </c>
      <c r="Q1558" s="17">
        <f>VLOOKUP("M"&amp;TEXT(G1558,"0"),Punten!$A$1:$D$40,4,FALSE)</f>
        <v>8</v>
      </c>
      <c r="R1558" s="17">
        <f>VLOOKUP("M"&amp;TEXT(H1558,"0"),Punten!$A$1:$D$40,4,FALSE)</f>
        <v>8</v>
      </c>
      <c r="S1558" s="17">
        <f>VLOOKUP("M"&amp;TEXT(I1558,"0"),Punten!$A$1:$D$40,4,FALSE)</f>
        <v>8</v>
      </c>
      <c r="T1558" s="17">
        <f>VLOOKUP("K"&amp;TEXT(K1558,"0"),Punten!$A$1:$D$40,4,FALSE)</f>
        <v>5</v>
      </c>
      <c r="U1558" s="17">
        <f>VLOOKUP("H"&amp;TEXT(L1558,"0"),Punten!$A$1:$D$49,4,FALSE)</f>
        <v>5</v>
      </c>
      <c r="V1558" s="17">
        <f>VLOOKUP("F"&amp;TEXT(M1558,"0"),Punten!$A$1:$D$39,4,FALSE)</f>
        <v>11</v>
      </c>
      <c r="W1558" s="17">
        <f t="shared" si="76"/>
        <v>45</v>
      </c>
      <c r="X1558" s="17" t="str">
        <f t="shared" si="77"/>
        <v>43198B11</v>
      </c>
      <c r="Y1558" s="17" t="e">
        <f>VLOOKUP(A1558,'Klasse omschrijving'!$A$1:$B$44,2,FALSE)</f>
        <v>#N/A</v>
      </c>
    </row>
    <row r="1559" spans="1:25" ht="14.4" x14ac:dyDescent="0.3">
      <c r="A1559" s="3" t="s">
        <v>532</v>
      </c>
      <c r="B1559" s="3">
        <v>46377</v>
      </c>
      <c r="C1559" s="3" t="s">
        <v>140</v>
      </c>
      <c r="D1559" s="3" t="s">
        <v>526</v>
      </c>
      <c r="E1559" s="18">
        <v>39317</v>
      </c>
      <c r="F1559" s="3" t="s">
        <v>86</v>
      </c>
      <c r="G1559" s="3">
        <v>1</v>
      </c>
      <c r="H1559" s="3">
        <v>1</v>
      </c>
      <c r="I1559" s="3">
        <v>1</v>
      </c>
      <c r="J1559" s="3"/>
      <c r="K1559" s="3">
        <v>2</v>
      </c>
      <c r="L1559" s="3">
        <v>5</v>
      </c>
      <c r="M1559" s="3"/>
      <c r="N1559" s="32">
        <v>43198</v>
      </c>
      <c r="O1559" s="16">
        <f t="shared" si="75"/>
        <v>3</v>
      </c>
      <c r="P1559" s="17">
        <f>COUNTIF($X:$X,X1559)</f>
        <v>51</v>
      </c>
      <c r="Q1559" s="17">
        <f>VLOOKUP("M"&amp;TEXT(G1559,"0"),Punten!$A$1:$D$40,4,FALSE)</f>
        <v>8</v>
      </c>
      <c r="R1559" s="17">
        <f>VLOOKUP("M"&amp;TEXT(H1559,"0"),Punten!$A$1:$D$40,4,FALSE)</f>
        <v>8</v>
      </c>
      <c r="S1559" s="17">
        <f>VLOOKUP("M"&amp;TEXT(I1559,"0"),Punten!$A$1:$D$40,4,FALSE)</f>
        <v>8</v>
      </c>
      <c r="T1559" s="17">
        <f>VLOOKUP("K"&amp;TEXT(K1559,"0"),Punten!$A$1:$D$40,4,FALSE)</f>
        <v>5</v>
      </c>
      <c r="U1559" s="17">
        <f>VLOOKUP("H"&amp;TEXT(L1559,"0"),Punten!$A$1:$D$49,4,FALSE)</f>
        <v>4</v>
      </c>
      <c r="V1559" s="17">
        <f>VLOOKUP("F"&amp;TEXT(M1559,"0"),Punten!$A$1:$D$39,4,FALSE)</f>
        <v>0</v>
      </c>
      <c r="W1559" s="17">
        <f t="shared" si="76"/>
        <v>33</v>
      </c>
      <c r="X1559" s="17" t="str">
        <f t="shared" si="77"/>
        <v>43198B11</v>
      </c>
      <c r="Y1559" s="17" t="e">
        <f>VLOOKUP(A1559,'Klasse omschrijving'!$A$1:$B$44,2,FALSE)</f>
        <v>#N/A</v>
      </c>
    </row>
    <row r="1560" spans="1:25" ht="14.4" x14ac:dyDescent="0.3">
      <c r="A1560" s="3" t="s">
        <v>532</v>
      </c>
      <c r="B1560" s="3">
        <v>51833</v>
      </c>
      <c r="C1560" s="3" t="s">
        <v>133</v>
      </c>
      <c r="D1560" s="3" t="s">
        <v>522</v>
      </c>
      <c r="E1560" s="18">
        <v>39099</v>
      </c>
      <c r="F1560" s="3" t="s">
        <v>111</v>
      </c>
      <c r="G1560" s="3">
        <v>3</v>
      </c>
      <c r="H1560" s="3">
        <v>3</v>
      </c>
      <c r="I1560" s="3">
        <v>3</v>
      </c>
      <c r="J1560" s="3"/>
      <c r="K1560" s="3">
        <v>3</v>
      </c>
      <c r="L1560" s="3">
        <v>5</v>
      </c>
      <c r="M1560" s="3"/>
      <c r="N1560" s="32">
        <v>43198</v>
      </c>
      <c r="O1560" s="16">
        <f t="shared" si="75"/>
        <v>9</v>
      </c>
      <c r="P1560" s="17">
        <f>COUNTIF($X:$X,X1560)</f>
        <v>51</v>
      </c>
      <c r="Q1560" s="17">
        <f>VLOOKUP("M"&amp;TEXT(G1560,"0"),Punten!$A$1:$D$40,4,FALSE)</f>
        <v>6</v>
      </c>
      <c r="R1560" s="17">
        <f>VLOOKUP("M"&amp;TEXT(H1560,"0"),Punten!$A$1:$D$40,4,FALSE)</f>
        <v>6</v>
      </c>
      <c r="S1560" s="17">
        <f>VLOOKUP("M"&amp;TEXT(I1560,"0"),Punten!$A$1:$D$40,4,FALSE)</f>
        <v>6</v>
      </c>
      <c r="T1560" s="17">
        <f>VLOOKUP("K"&amp;TEXT(K1560,"0"),Punten!$A$1:$D$40,4,FALSE)</f>
        <v>5</v>
      </c>
      <c r="U1560" s="17">
        <f>VLOOKUP("H"&amp;TEXT(L1560,"0"),Punten!$A$1:$D$49,4,FALSE)</f>
        <v>4</v>
      </c>
      <c r="V1560" s="17">
        <f>VLOOKUP("F"&amp;TEXT(M1560,"0"),Punten!$A$1:$D$39,4,FALSE)</f>
        <v>0</v>
      </c>
      <c r="W1560" s="17">
        <f t="shared" si="76"/>
        <v>27</v>
      </c>
      <c r="X1560" s="17" t="str">
        <f t="shared" si="77"/>
        <v>43198B11</v>
      </c>
      <c r="Y1560" s="17" t="e">
        <f>VLOOKUP(A1560,'Klasse omschrijving'!$A$1:$B$44,2,FALSE)</f>
        <v>#N/A</v>
      </c>
    </row>
    <row r="1561" spans="1:25" ht="14.4" x14ac:dyDescent="0.3">
      <c r="A1561" s="3" t="s">
        <v>532</v>
      </c>
      <c r="B1561" s="3">
        <v>45008</v>
      </c>
      <c r="C1561" s="3" t="s">
        <v>120</v>
      </c>
      <c r="D1561" s="3" t="s">
        <v>503</v>
      </c>
      <c r="E1561" s="18">
        <v>39338</v>
      </c>
      <c r="F1561" s="3" t="s">
        <v>75</v>
      </c>
      <c r="G1561" s="3">
        <v>2</v>
      </c>
      <c r="H1561" s="3">
        <v>2</v>
      </c>
      <c r="I1561" s="3">
        <v>2</v>
      </c>
      <c r="J1561" s="3"/>
      <c r="K1561" s="3">
        <v>4</v>
      </c>
      <c r="L1561" s="3">
        <v>6</v>
      </c>
      <c r="M1561" s="3"/>
      <c r="N1561" s="32">
        <v>43198</v>
      </c>
      <c r="O1561" s="16">
        <f t="shared" si="75"/>
        <v>6</v>
      </c>
      <c r="P1561" s="17">
        <f>COUNTIF($X:$X,X1561)</f>
        <v>51</v>
      </c>
      <c r="Q1561" s="17">
        <f>VLOOKUP("M"&amp;TEXT(G1561,"0"),Punten!$A$1:$D$40,4,FALSE)</f>
        <v>7</v>
      </c>
      <c r="R1561" s="17">
        <f>VLOOKUP("M"&amp;TEXT(H1561,"0"),Punten!$A$1:$D$40,4,FALSE)</f>
        <v>7</v>
      </c>
      <c r="S1561" s="17">
        <f>VLOOKUP("M"&amp;TEXT(I1561,"0"),Punten!$A$1:$D$40,4,FALSE)</f>
        <v>7</v>
      </c>
      <c r="T1561" s="17">
        <f>VLOOKUP("K"&amp;TEXT(K1561,"0"),Punten!$A$1:$D$40,4,FALSE)</f>
        <v>5</v>
      </c>
      <c r="U1561" s="17">
        <f>VLOOKUP("H"&amp;TEXT(L1561,"0"),Punten!$A$1:$D$49,4,FALSE)</f>
        <v>3</v>
      </c>
      <c r="V1561" s="17">
        <f>VLOOKUP("F"&amp;TEXT(M1561,"0"),Punten!$A$1:$D$39,4,FALSE)</f>
        <v>0</v>
      </c>
      <c r="W1561" s="17">
        <f t="shared" si="76"/>
        <v>29</v>
      </c>
      <c r="X1561" s="17" t="str">
        <f t="shared" si="77"/>
        <v>43198B11</v>
      </c>
      <c r="Y1561" s="17" t="e">
        <f>VLOOKUP(A1561,'Klasse omschrijving'!$A$1:$B$44,2,FALSE)</f>
        <v>#N/A</v>
      </c>
    </row>
    <row r="1562" spans="1:25" ht="14.4" x14ac:dyDescent="0.3">
      <c r="A1562" s="3" t="s">
        <v>532</v>
      </c>
      <c r="B1562" s="3">
        <v>458</v>
      </c>
      <c r="C1562" s="3" t="s">
        <v>311</v>
      </c>
      <c r="D1562" s="3" t="s">
        <v>837</v>
      </c>
      <c r="E1562" s="18">
        <v>39140</v>
      </c>
      <c r="F1562" s="3" t="s">
        <v>78</v>
      </c>
      <c r="G1562" s="3">
        <v>2</v>
      </c>
      <c r="H1562" s="3">
        <v>2</v>
      </c>
      <c r="I1562" s="3">
        <v>3</v>
      </c>
      <c r="J1562" s="3"/>
      <c r="K1562" s="3">
        <v>4</v>
      </c>
      <c r="L1562" s="3">
        <v>6</v>
      </c>
      <c r="M1562" s="3"/>
      <c r="N1562" s="32">
        <v>43198</v>
      </c>
      <c r="O1562" s="16">
        <f t="shared" si="75"/>
        <v>7</v>
      </c>
      <c r="P1562" s="17">
        <f>COUNTIF($X:$X,X1562)</f>
        <v>51</v>
      </c>
      <c r="Q1562" s="17">
        <f>VLOOKUP("M"&amp;TEXT(G1562,"0"),Punten!$A$1:$D$40,4,FALSE)</f>
        <v>7</v>
      </c>
      <c r="R1562" s="17">
        <f>VLOOKUP("M"&amp;TEXT(H1562,"0"),Punten!$A$1:$D$40,4,FALSE)</f>
        <v>7</v>
      </c>
      <c r="S1562" s="17">
        <f>VLOOKUP("M"&amp;TEXT(I1562,"0"),Punten!$A$1:$D$40,4,FALSE)</f>
        <v>6</v>
      </c>
      <c r="T1562" s="17">
        <f>VLOOKUP("K"&amp;TEXT(K1562,"0"),Punten!$A$1:$D$40,4,FALSE)</f>
        <v>5</v>
      </c>
      <c r="U1562" s="17">
        <f>VLOOKUP("H"&amp;TEXT(L1562,"0"),Punten!$A$1:$D$49,4,FALSE)</f>
        <v>3</v>
      </c>
      <c r="V1562" s="17">
        <f>VLOOKUP("F"&amp;TEXT(M1562,"0"),Punten!$A$1:$D$39,4,FALSE)</f>
        <v>0</v>
      </c>
      <c r="W1562" s="17">
        <f t="shared" si="76"/>
        <v>28</v>
      </c>
      <c r="X1562" s="17" t="str">
        <f t="shared" si="77"/>
        <v>43198B11</v>
      </c>
      <c r="Y1562" s="17" t="e">
        <f>VLOOKUP(A1562,'Klasse omschrijving'!$A$1:$B$44,2,FALSE)</f>
        <v>#N/A</v>
      </c>
    </row>
    <row r="1563" spans="1:25" ht="14.4" x14ac:dyDescent="0.3">
      <c r="A1563" s="3" t="s">
        <v>532</v>
      </c>
      <c r="B1563" s="3">
        <v>44140</v>
      </c>
      <c r="C1563" s="3" t="s">
        <v>158</v>
      </c>
      <c r="D1563" s="3" t="s">
        <v>531</v>
      </c>
      <c r="E1563" s="18">
        <v>39119</v>
      </c>
      <c r="F1563" s="3" t="s">
        <v>71</v>
      </c>
      <c r="G1563" s="3">
        <v>2</v>
      </c>
      <c r="H1563" s="3">
        <v>3</v>
      </c>
      <c r="I1563" s="3">
        <v>2</v>
      </c>
      <c r="J1563" s="3"/>
      <c r="K1563" s="3">
        <v>4</v>
      </c>
      <c r="L1563" s="3">
        <v>7</v>
      </c>
      <c r="M1563" s="3"/>
      <c r="N1563" s="32">
        <v>43198</v>
      </c>
      <c r="O1563" s="16">
        <f t="shared" si="75"/>
        <v>7</v>
      </c>
      <c r="P1563" s="17">
        <f>COUNTIF($X:$X,X1563)</f>
        <v>51</v>
      </c>
      <c r="Q1563" s="17">
        <f>VLOOKUP("M"&amp;TEXT(G1563,"0"),Punten!$A$1:$D$40,4,FALSE)</f>
        <v>7</v>
      </c>
      <c r="R1563" s="17">
        <f>VLOOKUP("M"&amp;TEXT(H1563,"0"),Punten!$A$1:$D$40,4,FALSE)</f>
        <v>6</v>
      </c>
      <c r="S1563" s="17">
        <f>VLOOKUP("M"&amp;TEXT(I1563,"0"),Punten!$A$1:$D$40,4,FALSE)</f>
        <v>7</v>
      </c>
      <c r="T1563" s="17">
        <f>VLOOKUP("K"&amp;TEXT(K1563,"0"),Punten!$A$1:$D$40,4,FALSE)</f>
        <v>5</v>
      </c>
      <c r="U1563" s="17">
        <f>VLOOKUP("H"&amp;TEXT(L1563,"0"),Punten!$A$1:$D$49,4,FALSE)</f>
        <v>2</v>
      </c>
      <c r="V1563" s="17">
        <f>VLOOKUP("F"&amp;TEXT(M1563,"0"),Punten!$A$1:$D$39,4,FALSE)</f>
        <v>0</v>
      </c>
      <c r="W1563" s="17">
        <f t="shared" si="76"/>
        <v>27</v>
      </c>
      <c r="X1563" s="17" t="str">
        <f t="shared" si="77"/>
        <v>43198B11</v>
      </c>
      <c r="Y1563" s="17" t="e">
        <f>VLOOKUP(A1563,'Klasse omschrijving'!$A$1:$B$44,2,FALSE)</f>
        <v>#N/A</v>
      </c>
    </row>
    <row r="1564" spans="1:25" ht="14.4" x14ac:dyDescent="0.3">
      <c r="A1564" s="3" t="s">
        <v>532</v>
      </c>
      <c r="B1564" s="3">
        <v>52536</v>
      </c>
      <c r="C1564" s="3" t="s">
        <v>357</v>
      </c>
      <c r="D1564" s="3" t="s">
        <v>917</v>
      </c>
      <c r="E1564" s="18">
        <v>39386</v>
      </c>
      <c r="F1564" s="3" t="s">
        <v>132</v>
      </c>
      <c r="G1564" s="3">
        <v>5</v>
      </c>
      <c r="H1564" s="3">
        <v>3</v>
      </c>
      <c r="I1564" s="3">
        <v>3</v>
      </c>
      <c r="J1564" s="3"/>
      <c r="K1564" s="3">
        <v>4</v>
      </c>
      <c r="L1564" s="3">
        <v>7</v>
      </c>
      <c r="M1564" s="3"/>
      <c r="N1564" s="32">
        <v>43198</v>
      </c>
      <c r="O1564" s="16">
        <f t="shared" si="75"/>
        <v>11</v>
      </c>
      <c r="P1564" s="17">
        <f>COUNTIF($X:$X,X1564)</f>
        <v>51</v>
      </c>
      <c r="Q1564" s="17">
        <f>VLOOKUP("M"&amp;TEXT(G1564,"0"),Punten!$A$1:$D$40,4,FALSE)</f>
        <v>4</v>
      </c>
      <c r="R1564" s="17">
        <f>VLOOKUP("M"&amp;TEXT(H1564,"0"),Punten!$A$1:$D$40,4,FALSE)</f>
        <v>6</v>
      </c>
      <c r="S1564" s="17">
        <f>VLOOKUP("M"&amp;TEXT(I1564,"0"),Punten!$A$1:$D$40,4,FALSE)</f>
        <v>6</v>
      </c>
      <c r="T1564" s="17">
        <f>VLOOKUP("K"&amp;TEXT(K1564,"0"),Punten!$A$1:$D$40,4,FALSE)</f>
        <v>5</v>
      </c>
      <c r="U1564" s="17">
        <f>VLOOKUP("H"&amp;TEXT(L1564,"0"),Punten!$A$1:$D$49,4,FALSE)</f>
        <v>2</v>
      </c>
      <c r="V1564" s="17">
        <f>VLOOKUP("F"&amp;TEXT(M1564,"0"),Punten!$A$1:$D$39,4,FALSE)</f>
        <v>0</v>
      </c>
      <c r="W1564" s="17">
        <f t="shared" si="76"/>
        <v>23</v>
      </c>
      <c r="X1564" s="17" t="str">
        <f t="shared" si="77"/>
        <v>43198B11</v>
      </c>
      <c r="Y1564" s="17" t="e">
        <f>VLOOKUP(A1564,'Klasse omschrijving'!$A$1:$B$44,2,FALSE)</f>
        <v>#N/A</v>
      </c>
    </row>
    <row r="1565" spans="1:25" ht="14.4" x14ac:dyDescent="0.3">
      <c r="A1565" s="3" t="s">
        <v>532</v>
      </c>
      <c r="B1565" s="3">
        <v>44969</v>
      </c>
      <c r="C1565" s="3" t="s">
        <v>97</v>
      </c>
      <c r="D1565" s="3" t="s">
        <v>839</v>
      </c>
      <c r="E1565" s="18">
        <v>39199</v>
      </c>
      <c r="F1565" s="3" t="s">
        <v>86</v>
      </c>
      <c r="G1565" s="3">
        <v>2</v>
      </c>
      <c r="H1565" s="3">
        <v>2</v>
      </c>
      <c r="I1565" s="3">
        <v>2</v>
      </c>
      <c r="J1565" s="3"/>
      <c r="K1565" s="3">
        <v>3</v>
      </c>
      <c r="L1565" s="3">
        <v>8</v>
      </c>
      <c r="M1565" s="3"/>
      <c r="N1565" s="32">
        <v>43198</v>
      </c>
      <c r="O1565" s="16">
        <f t="shared" si="75"/>
        <v>6</v>
      </c>
      <c r="P1565" s="17">
        <f>COUNTIF($X:$X,X1565)</f>
        <v>51</v>
      </c>
      <c r="Q1565" s="17">
        <f>VLOOKUP("M"&amp;TEXT(G1565,"0"),Punten!$A$1:$D$40,4,FALSE)</f>
        <v>7</v>
      </c>
      <c r="R1565" s="17">
        <f>VLOOKUP("M"&amp;TEXT(H1565,"0"),Punten!$A$1:$D$40,4,FALSE)</f>
        <v>7</v>
      </c>
      <c r="S1565" s="17">
        <f>VLOOKUP("M"&amp;TEXT(I1565,"0"),Punten!$A$1:$D$40,4,FALSE)</f>
        <v>7</v>
      </c>
      <c r="T1565" s="17">
        <f>VLOOKUP("K"&amp;TEXT(K1565,"0"),Punten!$A$1:$D$40,4,FALSE)</f>
        <v>5</v>
      </c>
      <c r="U1565" s="17">
        <f>VLOOKUP("H"&amp;TEXT(L1565,"0"),Punten!$A$1:$D$49,4,FALSE)</f>
        <v>1</v>
      </c>
      <c r="V1565" s="17">
        <f>VLOOKUP("F"&amp;TEXT(M1565,"0"),Punten!$A$1:$D$39,4,FALSE)</f>
        <v>0</v>
      </c>
      <c r="W1565" s="17">
        <f t="shared" si="76"/>
        <v>27</v>
      </c>
      <c r="X1565" s="17" t="str">
        <f t="shared" si="77"/>
        <v>43198B11</v>
      </c>
      <c r="Y1565" s="17" t="e">
        <f>VLOOKUP(A1565,'Klasse omschrijving'!$A$1:$B$44,2,FALSE)</f>
        <v>#N/A</v>
      </c>
    </row>
    <row r="1566" spans="1:25" ht="14.4" x14ac:dyDescent="0.3">
      <c r="A1566" s="3" t="s">
        <v>532</v>
      </c>
      <c r="B1566" s="3">
        <v>47771</v>
      </c>
      <c r="C1566" s="3" t="s">
        <v>127</v>
      </c>
      <c r="D1566" s="3" t="s">
        <v>498</v>
      </c>
      <c r="E1566" s="18">
        <v>39101</v>
      </c>
      <c r="F1566" s="3" t="s">
        <v>111</v>
      </c>
      <c r="G1566" s="3">
        <v>3</v>
      </c>
      <c r="H1566" s="3">
        <v>4</v>
      </c>
      <c r="I1566" s="3">
        <v>5</v>
      </c>
      <c r="J1566" s="3"/>
      <c r="K1566" s="3">
        <v>3</v>
      </c>
      <c r="L1566" s="3">
        <v>8</v>
      </c>
      <c r="M1566" s="3"/>
      <c r="N1566" s="32">
        <v>43198</v>
      </c>
      <c r="O1566" s="16">
        <f t="shared" ref="O1566:O1629" si="78">G1566+H1566+I1566</f>
        <v>12</v>
      </c>
      <c r="P1566" s="17">
        <f>COUNTIF($X:$X,X1566)</f>
        <v>51</v>
      </c>
      <c r="Q1566" s="17">
        <f>VLOOKUP("M"&amp;TEXT(G1566,"0"),Punten!$A$1:$D$40,4,FALSE)</f>
        <v>6</v>
      </c>
      <c r="R1566" s="17">
        <f>VLOOKUP("M"&amp;TEXT(H1566,"0"),Punten!$A$1:$D$40,4,FALSE)</f>
        <v>5</v>
      </c>
      <c r="S1566" s="17">
        <f>VLOOKUP("M"&amp;TEXT(I1566,"0"),Punten!$A$1:$D$40,4,FALSE)</f>
        <v>4</v>
      </c>
      <c r="T1566" s="17">
        <f>VLOOKUP("K"&amp;TEXT(K1566,"0"),Punten!$A$1:$D$40,4,FALSE)</f>
        <v>5</v>
      </c>
      <c r="U1566" s="17">
        <f>VLOOKUP("H"&amp;TEXT(L1566,"0"),Punten!$A$1:$D$49,4,FALSE)</f>
        <v>1</v>
      </c>
      <c r="V1566" s="17">
        <f>VLOOKUP("F"&amp;TEXT(M1566,"0"),Punten!$A$1:$D$39,4,FALSE)</f>
        <v>0</v>
      </c>
      <c r="W1566" s="17">
        <f t="shared" si="76"/>
        <v>21</v>
      </c>
      <c r="X1566" s="17" t="str">
        <f t="shared" si="77"/>
        <v>43198B11</v>
      </c>
      <c r="Y1566" s="17" t="e">
        <f>VLOOKUP(A1566,'Klasse omschrijving'!$A$1:$B$44,2,FALSE)</f>
        <v>#N/A</v>
      </c>
    </row>
    <row r="1567" spans="1:25" ht="14.4" x14ac:dyDescent="0.3">
      <c r="A1567" s="3" t="s">
        <v>532</v>
      </c>
      <c r="B1567" s="3">
        <v>42014</v>
      </c>
      <c r="C1567" s="3" t="s">
        <v>131</v>
      </c>
      <c r="D1567" s="3" t="s">
        <v>701</v>
      </c>
      <c r="E1567" s="18">
        <v>39343</v>
      </c>
      <c r="F1567" s="3" t="s">
        <v>66</v>
      </c>
      <c r="G1567" s="3">
        <v>3</v>
      </c>
      <c r="H1567" s="3">
        <v>3</v>
      </c>
      <c r="I1567" s="3">
        <v>2</v>
      </c>
      <c r="J1567" s="3"/>
      <c r="K1567" s="3">
        <v>5</v>
      </c>
      <c r="L1567" s="3"/>
      <c r="M1567" s="3"/>
      <c r="N1567" s="32">
        <v>43198</v>
      </c>
      <c r="O1567" s="16">
        <f t="shared" si="78"/>
        <v>8</v>
      </c>
      <c r="P1567" s="17">
        <f>COUNTIF($X:$X,X1567)</f>
        <v>51</v>
      </c>
      <c r="Q1567" s="17">
        <f>VLOOKUP("M"&amp;TEXT(G1567,"0"),Punten!$A$1:$D$40,4,FALSE)</f>
        <v>6</v>
      </c>
      <c r="R1567" s="17">
        <f>VLOOKUP("M"&amp;TEXT(H1567,"0"),Punten!$A$1:$D$40,4,FALSE)</f>
        <v>6</v>
      </c>
      <c r="S1567" s="17">
        <f>VLOOKUP("M"&amp;TEXT(I1567,"0"),Punten!$A$1:$D$40,4,FALSE)</f>
        <v>7</v>
      </c>
      <c r="T1567" s="17">
        <f>VLOOKUP("K"&amp;TEXT(K1567,"0"),Punten!$A$1:$D$40,4,FALSE)</f>
        <v>4</v>
      </c>
      <c r="U1567" s="17">
        <f>VLOOKUP("H"&amp;TEXT(L1567,"0"),Punten!$A$1:$D$49,4,FALSE)</f>
        <v>0</v>
      </c>
      <c r="V1567" s="17">
        <f>VLOOKUP("F"&amp;TEXT(M1567,"0"),Punten!$A$1:$D$39,4,FALSE)</f>
        <v>0</v>
      </c>
      <c r="W1567" s="17">
        <f t="shared" si="76"/>
        <v>23</v>
      </c>
      <c r="X1567" s="17" t="str">
        <f t="shared" si="77"/>
        <v>43198B11</v>
      </c>
      <c r="Y1567" s="17" t="e">
        <f>VLOOKUP(A1567,'Klasse omschrijving'!$A$1:$B$44,2,FALSE)</f>
        <v>#N/A</v>
      </c>
    </row>
    <row r="1568" spans="1:25" ht="14.4" x14ac:dyDescent="0.3">
      <c r="A1568" s="3" t="s">
        <v>532</v>
      </c>
      <c r="B1568" s="3">
        <v>48180</v>
      </c>
      <c r="C1568" s="3" t="s">
        <v>119</v>
      </c>
      <c r="D1568" s="3" t="s">
        <v>519</v>
      </c>
      <c r="E1568" s="18">
        <v>39158</v>
      </c>
      <c r="F1568" s="3" t="s">
        <v>66</v>
      </c>
      <c r="G1568" s="3">
        <v>3</v>
      </c>
      <c r="H1568" s="3">
        <v>2</v>
      </c>
      <c r="I1568" s="3">
        <v>3</v>
      </c>
      <c r="J1568" s="3"/>
      <c r="K1568" s="3">
        <v>5</v>
      </c>
      <c r="L1568" s="3"/>
      <c r="M1568" s="3"/>
      <c r="N1568" s="32">
        <v>43198</v>
      </c>
      <c r="O1568" s="16">
        <f t="shared" si="78"/>
        <v>8</v>
      </c>
      <c r="P1568" s="17">
        <f>COUNTIF($X:$X,X1568)</f>
        <v>51</v>
      </c>
      <c r="Q1568" s="17">
        <f>VLOOKUP("M"&amp;TEXT(G1568,"0"),Punten!$A$1:$D$40,4,FALSE)</f>
        <v>6</v>
      </c>
      <c r="R1568" s="17">
        <f>VLOOKUP("M"&amp;TEXT(H1568,"0"),Punten!$A$1:$D$40,4,FALSE)</f>
        <v>7</v>
      </c>
      <c r="S1568" s="17">
        <f>VLOOKUP("M"&amp;TEXT(I1568,"0"),Punten!$A$1:$D$40,4,FALSE)</f>
        <v>6</v>
      </c>
      <c r="T1568" s="17">
        <f>VLOOKUP("K"&amp;TEXT(K1568,"0"),Punten!$A$1:$D$40,4,FALSE)</f>
        <v>4</v>
      </c>
      <c r="U1568" s="17">
        <f>VLOOKUP("H"&amp;TEXT(L1568,"0"),Punten!$A$1:$D$49,4,FALSE)</f>
        <v>0</v>
      </c>
      <c r="V1568" s="17">
        <f>VLOOKUP("F"&amp;TEXT(M1568,"0"),Punten!$A$1:$D$39,4,FALSE)</f>
        <v>0</v>
      </c>
      <c r="W1568" s="17">
        <f t="shared" si="76"/>
        <v>23</v>
      </c>
      <c r="X1568" s="17" t="str">
        <f t="shared" si="77"/>
        <v>43198B11</v>
      </c>
      <c r="Y1568" s="17" t="e">
        <f>VLOOKUP(A1568,'Klasse omschrijving'!$A$1:$B$44,2,FALSE)</f>
        <v>#N/A</v>
      </c>
    </row>
    <row r="1569" spans="1:25" ht="14.4" x14ac:dyDescent="0.3">
      <c r="A1569" s="3" t="s">
        <v>532</v>
      </c>
      <c r="B1569" s="3">
        <v>45749</v>
      </c>
      <c r="C1569" s="3" t="s">
        <v>739</v>
      </c>
      <c r="D1569" s="3" t="s">
        <v>502</v>
      </c>
      <c r="E1569" s="18">
        <v>39227</v>
      </c>
      <c r="F1569" s="3" t="s">
        <v>897</v>
      </c>
      <c r="G1569" s="3">
        <v>3</v>
      </c>
      <c r="H1569" s="3">
        <v>3</v>
      </c>
      <c r="I1569" s="3">
        <v>3</v>
      </c>
      <c r="J1569" s="3"/>
      <c r="K1569" s="3">
        <v>5</v>
      </c>
      <c r="L1569" s="3"/>
      <c r="M1569" s="3"/>
      <c r="N1569" s="32">
        <v>43198</v>
      </c>
      <c r="O1569" s="16">
        <f t="shared" si="78"/>
        <v>9</v>
      </c>
      <c r="P1569" s="17">
        <f>COUNTIF($X:$X,X1569)</f>
        <v>51</v>
      </c>
      <c r="Q1569" s="17">
        <f>VLOOKUP("M"&amp;TEXT(G1569,"0"),Punten!$A$1:$D$40,4,FALSE)</f>
        <v>6</v>
      </c>
      <c r="R1569" s="17">
        <f>VLOOKUP("M"&amp;TEXT(H1569,"0"),Punten!$A$1:$D$40,4,FALSE)</f>
        <v>6</v>
      </c>
      <c r="S1569" s="17">
        <f>VLOOKUP("M"&amp;TEXT(I1569,"0"),Punten!$A$1:$D$40,4,FALSE)</f>
        <v>6</v>
      </c>
      <c r="T1569" s="17">
        <f>VLOOKUP("K"&amp;TEXT(K1569,"0"),Punten!$A$1:$D$40,4,FALSE)</f>
        <v>4</v>
      </c>
      <c r="U1569" s="17">
        <f>VLOOKUP("H"&amp;TEXT(L1569,"0"),Punten!$A$1:$D$49,4,FALSE)</f>
        <v>0</v>
      </c>
      <c r="V1569" s="17">
        <f>VLOOKUP("F"&amp;TEXT(M1569,"0"),Punten!$A$1:$D$39,4,FALSE)</f>
        <v>0</v>
      </c>
      <c r="W1569" s="17">
        <f t="shared" si="76"/>
        <v>22</v>
      </c>
      <c r="X1569" s="17" t="str">
        <f t="shared" si="77"/>
        <v>43198B11</v>
      </c>
      <c r="Y1569" s="17" t="e">
        <f>VLOOKUP(A1569,'Klasse omschrijving'!$A$1:$B$44,2,FALSE)</f>
        <v>#N/A</v>
      </c>
    </row>
    <row r="1570" spans="1:25" ht="14.4" x14ac:dyDescent="0.3">
      <c r="A1570" s="3" t="s">
        <v>532</v>
      </c>
      <c r="B1570" s="3">
        <v>48102</v>
      </c>
      <c r="C1570" s="3" t="s">
        <v>172</v>
      </c>
      <c r="D1570" s="3" t="s">
        <v>501</v>
      </c>
      <c r="E1570" s="18">
        <v>39437</v>
      </c>
      <c r="F1570" s="3" t="s">
        <v>71</v>
      </c>
      <c r="G1570" s="3">
        <v>5</v>
      </c>
      <c r="H1570" s="3">
        <v>3</v>
      </c>
      <c r="I1570" s="3">
        <v>3</v>
      </c>
      <c r="J1570" s="3"/>
      <c r="K1570" s="3">
        <v>5</v>
      </c>
      <c r="L1570" s="3"/>
      <c r="M1570" s="3"/>
      <c r="N1570" s="32">
        <v>43198</v>
      </c>
      <c r="O1570" s="16">
        <f t="shared" si="78"/>
        <v>11</v>
      </c>
      <c r="P1570" s="17">
        <f>COUNTIF($X:$X,X1570)</f>
        <v>51</v>
      </c>
      <c r="Q1570" s="17">
        <f>VLOOKUP("M"&amp;TEXT(G1570,"0"),Punten!$A$1:$D$40,4,FALSE)</f>
        <v>4</v>
      </c>
      <c r="R1570" s="17">
        <f>VLOOKUP("M"&amp;TEXT(H1570,"0"),Punten!$A$1:$D$40,4,FALSE)</f>
        <v>6</v>
      </c>
      <c r="S1570" s="17">
        <f>VLOOKUP("M"&amp;TEXT(I1570,"0"),Punten!$A$1:$D$40,4,FALSE)</f>
        <v>6</v>
      </c>
      <c r="T1570" s="17">
        <f>VLOOKUP("K"&amp;TEXT(K1570,"0"),Punten!$A$1:$D$40,4,FALSE)</f>
        <v>4</v>
      </c>
      <c r="U1570" s="17">
        <f>VLOOKUP("H"&amp;TEXT(L1570,"0"),Punten!$A$1:$D$49,4,FALSE)</f>
        <v>0</v>
      </c>
      <c r="V1570" s="17">
        <f>VLOOKUP("F"&amp;TEXT(M1570,"0"),Punten!$A$1:$D$39,4,FALSE)</f>
        <v>0</v>
      </c>
      <c r="W1570" s="17">
        <f t="shared" si="76"/>
        <v>20</v>
      </c>
      <c r="X1570" s="17" t="str">
        <f t="shared" si="77"/>
        <v>43198B11</v>
      </c>
      <c r="Y1570" s="17" t="e">
        <f>VLOOKUP(A1570,'Klasse omschrijving'!$A$1:$B$44,2,FALSE)</f>
        <v>#N/A</v>
      </c>
    </row>
    <row r="1571" spans="1:25" ht="14.4" x14ac:dyDescent="0.3">
      <c r="A1571" s="3" t="s">
        <v>532</v>
      </c>
      <c r="B1571" s="3">
        <v>53011</v>
      </c>
      <c r="C1571" s="3" t="s">
        <v>174</v>
      </c>
      <c r="D1571" s="3" t="s">
        <v>523</v>
      </c>
      <c r="E1571" s="18">
        <v>39123</v>
      </c>
      <c r="F1571" s="3" t="s">
        <v>132</v>
      </c>
      <c r="G1571" s="3">
        <v>1</v>
      </c>
      <c r="H1571" s="3">
        <v>1</v>
      </c>
      <c r="I1571" s="3">
        <v>1</v>
      </c>
      <c r="J1571" s="3"/>
      <c r="K1571" s="3">
        <v>6</v>
      </c>
      <c r="L1571" s="3"/>
      <c r="M1571" s="3"/>
      <c r="N1571" s="32">
        <v>43198</v>
      </c>
      <c r="O1571" s="16">
        <f t="shared" si="78"/>
        <v>3</v>
      </c>
      <c r="P1571" s="17">
        <f>COUNTIF($X:$X,X1571)</f>
        <v>51</v>
      </c>
      <c r="Q1571" s="17">
        <f>VLOOKUP("M"&amp;TEXT(G1571,"0"),Punten!$A$1:$D$40,4,FALSE)</f>
        <v>8</v>
      </c>
      <c r="R1571" s="17">
        <f>VLOOKUP("M"&amp;TEXT(H1571,"0"),Punten!$A$1:$D$40,4,FALSE)</f>
        <v>8</v>
      </c>
      <c r="S1571" s="17">
        <f>VLOOKUP("M"&amp;TEXT(I1571,"0"),Punten!$A$1:$D$40,4,FALSE)</f>
        <v>8</v>
      </c>
      <c r="T1571" s="17">
        <f>VLOOKUP("K"&amp;TEXT(K1571,"0"),Punten!$A$1:$D$40,4,FALSE)</f>
        <v>3</v>
      </c>
      <c r="U1571" s="17">
        <f>VLOOKUP("H"&amp;TEXT(L1571,"0"),Punten!$A$1:$D$49,4,FALSE)</f>
        <v>0</v>
      </c>
      <c r="V1571" s="17">
        <f>VLOOKUP("F"&amp;TEXT(M1571,"0"),Punten!$A$1:$D$39,4,FALSE)</f>
        <v>0</v>
      </c>
      <c r="W1571" s="17">
        <f t="shared" si="76"/>
        <v>27</v>
      </c>
      <c r="X1571" s="17" t="str">
        <f t="shared" si="77"/>
        <v>43198B11</v>
      </c>
      <c r="Y1571" s="17" t="e">
        <f>VLOOKUP(A1571,'Klasse omschrijving'!$A$1:$B$44,2,FALSE)</f>
        <v>#N/A</v>
      </c>
    </row>
    <row r="1572" spans="1:25" ht="14.4" x14ac:dyDescent="0.3">
      <c r="A1572" s="3" t="s">
        <v>532</v>
      </c>
      <c r="B1572" s="3">
        <v>42547</v>
      </c>
      <c r="C1572" s="3" t="s">
        <v>461</v>
      </c>
      <c r="D1572" s="3" t="s">
        <v>838</v>
      </c>
      <c r="E1572" s="18">
        <v>39086</v>
      </c>
      <c r="F1572" s="3" t="s">
        <v>117</v>
      </c>
      <c r="G1572" s="3">
        <v>3</v>
      </c>
      <c r="H1572" s="3">
        <v>4</v>
      </c>
      <c r="I1572" s="3">
        <v>4</v>
      </c>
      <c r="J1572" s="3"/>
      <c r="K1572" s="3">
        <v>6</v>
      </c>
      <c r="L1572" s="3"/>
      <c r="M1572" s="3"/>
      <c r="N1572" s="32">
        <v>43198</v>
      </c>
      <c r="O1572" s="16">
        <f t="shared" si="78"/>
        <v>11</v>
      </c>
      <c r="P1572" s="17">
        <f>COUNTIF($X:$X,X1572)</f>
        <v>51</v>
      </c>
      <c r="Q1572" s="17">
        <f>VLOOKUP("M"&amp;TEXT(G1572,"0"),Punten!$A$1:$D$40,4,FALSE)</f>
        <v>6</v>
      </c>
      <c r="R1572" s="17">
        <f>VLOOKUP("M"&amp;TEXT(H1572,"0"),Punten!$A$1:$D$40,4,FALSE)</f>
        <v>5</v>
      </c>
      <c r="S1572" s="17">
        <f>VLOOKUP("M"&amp;TEXT(I1572,"0"),Punten!$A$1:$D$40,4,FALSE)</f>
        <v>5</v>
      </c>
      <c r="T1572" s="17">
        <f>VLOOKUP("K"&amp;TEXT(K1572,"0"),Punten!$A$1:$D$40,4,FALSE)</f>
        <v>3</v>
      </c>
      <c r="U1572" s="17">
        <f>VLOOKUP("H"&amp;TEXT(L1572,"0"),Punten!$A$1:$D$49,4,FALSE)</f>
        <v>0</v>
      </c>
      <c r="V1572" s="17">
        <f>VLOOKUP("F"&amp;TEXT(M1572,"0"),Punten!$A$1:$D$39,4,FALSE)</f>
        <v>0</v>
      </c>
      <c r="W1572" s="17">
        <f t="shared" si="76"/>
        <v>19</v>
      </c>
      <c r="X1572" s="17" t="str">
        <f t="shared" si="77"/>
        <v>43198B11</v>
      </c>
      <c r="Y1572" s="17" t="e">
        <f>VLOOKUP(A1572,'Klasse omschrijving'!$A$1:$B$44,2,FALSE)</f>
        <v>#N/A</v>
      </c>
    </row>
    <row r="1573" spans="1:25" ht="14.4" x14ac:dyDescent="0.3">
      <c r="A1573" s="3" t="s">
        <v>532</v>
      </c>
      <c r="B1573" s="3">
        <v>49486</v>
      </c>
      <c r="C1573" s="3" t="s">
        <v>178</v>
      </c>
      <c r="D1573" s="3" t="s">
        <v>835</v>
      </c>
      <c r="E1573" s="18">
        <v>39192</v>
      </c>
      <c r="F1573" s="3" t="s">
        <v>71</v>
      </c>
      <c r="G1573" s="3">
        <v>4</v>
      </c>
      <c r="H1573" s="3">
        <v>4</v>
      </c>
      <c r="I1573" s="3">
        <v>4</v>
      </c>
      <c r="J1573" s="3"/>
      <c r="K1573" s="3">
        <v>6</v>
      </c>
      <c r="L1573" s="3"/>
      <c r="M1573" s="3"/>
      <c r="N1573" s="32">
        <v>43198</v>
      </c>
      <c r="O1573" s="16">
        <f t="shared" si="78"/>
        <v>12</v>
      </c>
      <c r="P1573" s="17">
        <f>COUNTIF($X:$X,X1573)</f>
        <v>51</v>
      </c>
      <c r="Q1573" s="17">
        <f>VLOOKUP("M"&amp;TEXT(G1573,"0"),Punten!$A$1:$D$40,4,FALSE)</f>
        <v>5</v>
      </c>
      <c r="R1573" s="17">
        <f>VLOOKUP("M"&amp;TEXT(H1573,"0"),Punten!$A$1:$D$40,4,FALSE)</f>
        <v>5</v>
      </c>
      <c r="S1573" s="17">
        <f>VLOOKUP("M"&amp;TEXT(I1573,"0"),Punten!$A$1:$D$40,4,FALSE)</f>
        <v>5</v>
      </c>
      <c r="T1573" s="17">
        <f>VLOOKUP("K"&amp;TEXT(K1573,"0"),Punten!$A$1:$D$40,4,FALSE)</f>
        <v>3</v>
      </c>
      <c r="U1573" s="17">
        <f>VLOOKUP("H"&amp;TEXT(L1573,"0"),Punten!$A$1:$D$49,4,FALSE)</f>
        <v>0</v>
      </c>
      <c r="V1573" s="17">
        <f>VLOOKUP("F"&amp;TEXT(M1573,"0"),Punten!$A$1:$D$39,4,FALSE)</f>
        <v>0</v>
      </c>
      <c r="W1573" s="17">
        <f t="shared" si="76"/>
        <v>18</v>
      </c>
      <c r="X1573" s="17" t="str">
        <f t="shared" si="77"/>
        <v>43198B11</v>
      </c>
      <c r="Y1573" s="17" t="e">
        <f>VLOOKUP(A1573,'Klasse omschrijving'!$A$1:$B$44,2,FALSE)</f>
        <v>#N/A</v>
      </c>
    </row>
    <row r="1574" spans="1:25" ht="14.4" x14ac:dyDescent="0.3">
      <c r="A1574" s="3" t="s">
        <v>532</v>
      </c>
      <c r="B1574" s="3">
        <v>42026</v>
      </c>
      <c r="C1574" s="3" t="s">
        <v>1023</v>
      </c>
      <c r="D1574" s="3" t="s">
        <v>708</v>
      </c>
      <c r="E1574" s="18">
        <v>39183</v>
      </c>
      <c r="F1574" s="3" t="s">
        <v>66</v>
      </c>
      <c r="G1574" s="3">
        <v>3</v>
      </c>
      <c r="H1574" s="3">
        <v>3</v>
      </c>
      <c r="I1574" s="3">
        <v>5</v>
      </c>
      <c r="J1574" s="3"/>
      <c r="K1574" s="3">
        <v>6</v>
      </c>
      <c r="L1574" s="3"/>
      <c r="M1574" s="3"/>
      <c r="N1574" s="32">
        <v>43198</v>
      </c>
      <c r="O1574" s="16">
        <f t="shared" si="78"/>
        <v>11</v>
      </c>
      <c r="P1574" s="17">
        <f>COUNTIF($X:$X,X1574)</f>
        <v>51</v>
      </c>
      <c r="Q1574" s="17">
        <f>VLOOKUP("M"&amp;TEXT(G1574,"0"),Punten!$A$1:$D$40,4,FALSE)</f>
        <v>6</v>
      </c>
      <c r="R1574" s="17">
        <f>VLOOKUP("M"&amp;TEXT(H1574,"0"),Punten!$A$1:$D$40,4,FALSE)</f>
        <v>6</v>
      </c>
      <c r="S1574" s="17">
        <f>VLOOKUP("M"&amp;TEXT(I1574,"0"),Punten!$A$1:$D$40,4,FALSE)</f>
        <v>4</v>
      </c>
      <c r="T1574" s="17">
        <f>VLOOKUP("K"&amp;TEXT(K1574,"0"),Punten!$A$1:$D$40,4,FALSE)</f>
        <v>3</v>
      </c>
      <c r="U1574" s="17">
        <f>VLOOKUP("H"&amp;TEXT(L1574,"0"),Punten!$A$1:$D$49,4,FALSE)</f>
        <v>0</v>
      </c>
      <c r="V1574" s="17">
        <f>VLOOKUP("F"&amp;TEXT(M1574,"0"),Punten!$A$1:$D$39,4,FALSE)</f>
        <v>0</v>
      </c>
      <c r="W1574" s="17">
        <f t="shared" si="76"/>
        <v>19</v>
      </c>
      <c r="X1574" s="17" t="str">
        <f t="shared" si="77"/>
        <v>43198B11</v>
      </c>
      <c r="Y1574" s="17" t="e">
        <f>VLOOKUP(A1574,'Klasse omschrijving'!$A$1:$B$44,2,FALSE)</f>
        <v>#N/A</v>
      </c>
    </row>
    <row r="1575" spans="1:25" ht="14.4" x14ac:dyDescent="0.3">
      <c r="A1575" s="3" t="s">
        <v>532</v>
      </c>
      <c r="B1575" s="3">
        <v>44394</v>
      </c>
      <c r="C1575" s="3" t="s">
        <v>69</v>
      </c>
      <c r="D1575" s="3" t="s">
        <v>513</v>
      </c>
      <c r="E1575" s="18">
        <v>39321</v>
      </c>
      <c r="F1575" s="3" t="s">
        <v>89</v>
      </c>
      <c r="G1575" s="3">
        <v>2</v>
      </c>
      <c r="H1575" s="3">
        <v>2</v>
      </c>
      <c r="I1575" s="3">
        <v>2</v>
      </c>
      <c r="J1575" s="3"/>
      <c r="K1575" s="3">
        <v>7</v>
      </c>
      <c r="L1575" s="3"/>
      <c r="M1575" s="3"/>
      <c r="N1575" s="32">
        <v>43198</v>
      </c>
      <c r="O1575" s="16">
        <f t="shared" si="78"/>
        <v>6</v>
      </c>
      <c r="P1575" s="17">
        <f>COUNTIF($X:$X,X1575)</f>
        <v>51</v>
      </c>
      <c r="Q1575" s="17">
        <f>VLOOKUP("M"&amp;TEXT(G1575,"0"),Punten!$A$1:$D$40,4,FALSE)</f>
        <v>7</v>
      </c>
      <c r="R1575" s="17">
        <f>VLOOKUP("M"&amp;TEXT(H1575,"0"),Punten!$A$1:$D$40,4,FALSE)</f>
        <v>7</v>
      </c>
      <c r="S1575" s="17">
        <f>VLOOKUP("M"&amp;TEXT(I1575,"0"),Punten!$A$1:$D$40,4,FALSE)</f>
        <v>7</v>
      </c>
      <c r="T1575" s="17">
        <f>VLOOKUP("K"&amp;TEXT(K1575,"0"),Punten!$A$1:$D$40,4,FALSE)</f>
        <v>2</v>
      </c>
      <c r="U1575" s="17">
        <f>VLOOKUP("H"&amp;TEXT(L1575,"0"),Punten!$A$1:$D$49,4,FALSE)</f>
        <v>0</v>
      </c>
      <c r="V1575" s="17">
        <f>VLOOKUP("F"&amp;TEXT(M1575,"0"),Punten!$A$1:$D$39,4,FALSE)</f>
        <v>0</v>
      </c>
      <c r="W1575" s="17">
        <f t="shared" si="76"/>
        <v>23</v>
      </c>
      <c r="X1575" s="17" t="str">
        <f t="shared" si="77"/>
        <v>43198B11</v>
      </c>
      <c r="Y1575" s="17" t="e">
        <f>VLOOKUP(A1575,'Klasse omschrijving'!$A$1:$B$44,2,FALSE)</f>
        <v>#N/A</v>
      </c>
    </row>
    <row r="1576" spans="1:25" ht="14.4" x14ac:dyDescent="0.3">
      <c r="A1576" s="3" t="s">
        <v>532</v>
      </c>
      <c r="B1576" s="3">
        <v>53523</v>
      </c>
      <c r="C1576" s="3" t="s">
        <v>833</v>
      </c>
      <c r="D1576" s="3" t="s">
        <v>834</v>
      </c>
      <c r="E1576" s="18">
        <v>39249</v>
      </c>
      <c r="F1576" s="3" t="s">
        <v>110</v>
      </c>
      <c r="G1576" s="3">
        <v>2</v>
      </c>
      <c r="H1576" s="3">
        <v>3</v>
      </c>
      <c r="I1576" s="3">
        <v>3</v>
      </c>
      <c r="J1576" s="3"/>
      <c r="K1576" s="3">
        <v>7</v>
      </c>
      <c r="L1576" s="3"/>
      <c r="M1576" s="3"/>
      <c r="N1576" s="32">
        <v>43198</v>
      </c>
      <c r="O1576" s="16">
        <f t="shared" si="78"/>
        <v>8</v>
      </c>
      <c r="P1576" s="17">
        <f>COUNTIF($X:$X,X1576)</f>
        <v>51</v>
      </c>
      <c r="Q1576" s="17">
        <f>VLOOKUP("M"&amp;TEXT(G1576,"0"),Punten!$A$1:$D$40,4,FALSE)</f>
        <v>7</v>
      </c>
      <c r="R1576" s="17">
        <f>VLOOKUP("M"&amp;TEXT(H1576,"0"),Punten!$A$1:$D$40,4,FALSE)</f>
        <v>6</v>
      </c>
      <c r="S1576" s="17">
        <f>VLOOKUP("M"&amp;TEXT(I1576,"0"),Punten!$A$1:$D$40,4,FALSE)</f>
        <v>6</v>
      </c>
      <c r="T1576" s="17">
        <f>VLOOKUP("K"&amp;TEXT(K1576,"0"),Punten!$A$1:$D$40,4,FALSE)</f>
        <v>2</v>
      </c>
      <c r="U1576" s="17">
        <f>VLOOKUP("H"&amp;TEXT(L1576,"0"),Punten!$A$1:$D$49,4,FALSE)</f>
        <v>0</v>
      </c>
      <c r="V1576" s="17">
        <f>VLOOKUP("F"&amp;TEXT(M1576,"0"),Punten!$A$1:$D$39,4,FALSE)</f>
        <v>0</v>
      </c>
      <c r="W1576" s="17">
        <f t="shared" si="76"/>
        <v>21</v>
      </c>
      <c r="X1576" s="17" t="str">
        <f t="shared" si="77"/>
        <v>43198B11</v>
      </c>
      <c r="Y1576" s="17" t="e">
        <f>VLOOKUP(A1576,'Klasse omschrijving'!$A$1:$B$44,2,FALSE)</f>
        <v>#N/A</v>
      </c>
    </row>
    <row r="1577" spans="1:25" ht="14.4" x14ac:dyDescent="0.3">
      <c r="A1577" s="3" t="s">
        <v>532</v>
      </c>
      <c r="B1577" s="3">
        <v>53809</v>
      </c>
      <c r="C1577" s="3" t="s">
        <v>72</v>
      </c>
      <c r="D1577" s="3" t="s">
        <v>506</v>
      </c>
      <c r="E1577" s="18">
        <v>39175</v>
      </c>
      <c r="F1577" s="3" t="s">
        <v>132</v>
      </c>
      <c r="G1577" s="3">
        <v>5</v>
      </c>
      <c r="H1577" s="3">
        <v>4</v>
      </c>
      <c r="I1577" s="3">
        <v>3</v>
      </c>
      <c r="J1577" s="3"/>
      <c r="K1577" s="3">
        <v>7</v>
      </c>
      <c r="L1577" s="3"/>
      <c r="M1577" s="3"/>
      <c r="N1577" s="32">
        <v>43198</v>
      </c>
      <c r="O1577" s="16">
        <f t="shared" si="78"/>
        <v>12</v>
      </c>
      <c r="P1577" s="17">
        <f>COUNTIF($X:$X,X1577)</f>
        <v>51</v>
      </c>
      <c r="Q1577" s="17">
        <f>VLOOKUP("M"&amp;TEXT(G1577,"0"),Punten!$A$1:$D$40,4,FALSE)</f>
        <v>4</v>
      </c>
      <c r="R1577" s="17">
        <f>VLOOKUP("M"&amp;TEXT(H1577,"0"),Punten!$A$1:$D$40,4,FALSE)</f>
        <v>5</v>
      </c>
      <c r="S1577" s="17">
        <f>VLOOKUP("M"&amp;TEXT(I1577,"0"),Punten!$A$1:$D$40,4,FALSE)</f>
        <v>6</v>
      </c>
      <c r="T1577" s="17">
        <f>VLOOKUP("K"&amp;TEXT(K1577,"0"),Punten!$A$1:$D$40,4,FALSE)</f>
        <v>2</v>
      </c>
      <c r="U1577" s="17">
        <f>VLOOKUP("H"&amp;TEXT(L1577,"0"),Punten!$A$1:$D$49,4,FALSE)</f>
        <v>0</v>
      </c>
      <c r="V1577" s="17">
        <f>VLOOKUP("F"&amp;TEXT(M1577,"0"),Punten!$A$1:$D$39,4,FALSE)</f>
        <v>0</v>
      </c>
      <c r="W1577" s="17">
        <f t="shared" si="76"/>
        <v>17</v>
      </c>
      <c r="X1577" s="17" t="str">
        <f t="shared" si="77"/>
        <v>43198B11</v>
      </c>
      <c r="Y1577" s="17" t="e">
        <f>VLOOKUP(A1577,'Klasse omschrijving'!$A$1:$B$44,2,FALSE)</f>
        <v>#N/A</v>
      </c>
    </row>
    <row r="1578" spans="1:25" ht="14.4" x14ac:dyDescent="0.3">
      <c r="A1578" s="3" t="s">
        <v>532</v>
      </c>
      <c r="B1578" s="3">
        <v>51828</v>
      </c>
      <c r="C1578" s="3" t="s">
        <v>77</v>
      </c>
      <c r="D1578" s="3" t="s">
        <v>512</v>
      </c>
      <c r="E1578" s="18">
        <v>39120</v>
      </c>
      <c r="F1578" s="3" t="s">
        <v>111</v>
      </c>
      <c r="G1578" s="3">
        <v>4</v>
      </c>
      <c r="H1578" s="3">
        <v>4</v>
      </c>
      <c r="I1578" s="3">
        <v>4</v>
      </c>
      <c r="J1578" s="3"/>
      <c r="K1578" s="3">
        <v>7</v>
      </c>
      <c r="L1578" s="3"/>
      <c r="M1578" s="3"/>
      <c r="N1578" s="32">
        <v>43198</v>
      </c>
      <c r="O1578" s="16">
        <f t="shared" si="78"/>
        <v>12</v>
      </c>
      <c r="P1578" s="17">
        <f>COUNTIF($X:$X,X1578)</f>
        <v>51</v>
      </c>
      <c r="Q1578" s="17">
        <f>VLOOKUP("M"&amp;TEXT(G1578,"0"),Punten!$A$1:$D$40,4,FALSE)</f>
        <v>5</v>
      </c>
      <c r="R1578" s="17">
        <f>VLOOKUP("M"&amp;TEXT(H1578,"0"),Punten!$A$1:$D$40,4,FALSE)</f>
        <v>5</v>
      </c>
      <c r="S1578" s="17">
        <f>VLOOKUP("M"&amp;TEXT(I1578,"0"),Punten!$A$1:$D$40,4,FALSE)</f>
        <v>5</v>
      </c>
      <c r="T1578" s="17">
        <f>VLOOKUP("K"&amp;TEXT(K1578,"0"),Punten!$A$1:$D$40,4,FALSE)</f>
        <v>2</v>
      </c>
      <c r="U1578" s="17">
        <f>VLOOKUP("H"&amp;TEXT(L1578,"0"),Punten!$A$1:$D$49,4,FALSE)</f>
        <v>0</v>
      </c>
      <c r="V1578" s="17">
        <f>VLOOKUP("F"&amp;TEXT(M1578,"0"),Punten!$A$1:$D$39,4,FALSE)</f>
        <v>0</v>
      </c>
      <c r="W1578" s="17">
        <f t="shared" si="76"/>
        <v>17</v>
      </c>
      <c r="X1578" s="17" t="str">
        <f t="shared" si="77"/>
        <v>43198B11</v>
      </c>
      <c r="Y1578" s="17" t="e">
        <f>VLOOKUP(A1578,'Klasse omschrijving'!$A$1:$B$44,2,FALSE)</f>
        <v>#N/A</v>
      </c>
    </row>
    <row r="1579" spans="1:25" ht="14.4" x14ac:dyDescent="0.3">
      <c r="A1579" s="3" t="s">
        <v>532</v>
      </c>
      <c r="B1579" s="3">
        <v>45007</v>
      </c>
      <c r="C1579" s="3" t="s">
        <v>661</v>
      </c>
      <c r="D1579" s="3" t="s">
        <v>662</v>
      </c>
      <c r="E1579" s="18">
        <v>39401</v>
      </c>
      <c r="F1579" s="3" t="s">
        <v>75</v>
      </c>
      <c r="G1579" s="3">
        <v>3</v>
      </c>
      <c r="H1579" s="3">
        <v>2</v>
      </c>
      <c r="I1579" s="3">
        <v>1</v>
      </c>
      <c r="J1579" s="3"/>
      <c r="K1579" s="3">
        <v>8</v>
      </c>
      <c r="L1579" s="3"/>
      <c r="M1579" s="3"/>
      <c r="N1579" s="32">
        <v>43198</v>
      </c>
      <c r="O1579" s="16">
        <f t="shared" si="78"/>
        <v>6</v>
      </c>
      <c r="P1579" s="17">
        <f>COUNTIF($X:$X,X1579)</f>
        <v>51</v>
      </c>
      <c r="Q1579" s="17">
        <f>VLOOKUP("M"&amp;TEXT(G1579,"0"),Punten!$A$1:$D$40,4,FALSE)</f>
        <v>6</v>
      </c>
      <c r="R1579" s="17">
        <f>VLOOKUP("M"&amp;TEXT(H1579,"0"),Punten!$A$1:$D$40,4,FALSE)</f>
        <v>7</v>
      </c>
      <c r="S1579" s="17">
        <f>VLOOKUP("M"&amp;TEXT(I1579,"0"),Punten!$A$1:$D$40,4,FALSE)</f>
        <v>8</v>
      </c>
      <c r="T1579" s="17">
        <f>VLOOKUP("K"&amp;TEXT(K1579,"0"),Punten!$A$1:$D$40,4,FALSE)</f>
        <v>1</v>
      </c>
      <c r="U1579" s="17">
        <f>VLOOKUP("H"&amp;TEXT(L1579,"0"),Punten!$A$1:$D$49,4,FALSE)</f>
        <v>0</v>
      </c>
      <c r="V1579" s="17">
        <f>VLOOKUP("F"&amp;TEXT(M1579,"0"),Punten!$A$1:$D$39,4,FALSE)</f>
        <v>0</v>
      </c>
      <c r="W1579" s="17">
        <f t="shared" si="76"/>
        <v>22</v>
      </c>
      <c r="X1579" s="17" t="str">
        <f t="shared" si="77"/>
        <v>43198B11</v>
      </c>
      <c r="Y1579" s="17" t="e">
        <f>VLOOKUP(A1579,'Klasse omschrijving'!$A$1:$B$44,2,FALSE)</f>
        <v>#N/A</v>
      </c>
    </row>
    <row r="1580" spans="1:25" ht="14.4" x14ac:dyDescent="0.3">
      <c r="A1580" s="3" t="s">
        <v>532</v>
      </c>
      <c r="B1580" s="3">
        <v>43127</v>
      </c>
      <c r="C1580" s="3" t="s">
        <v>515</v>
      </c>
      <c r="D1580" s="3" t="s">
        <v>516</v>
      </c>
      <c r="E1580" s="18">
        <v>39357</v>
      </c>
      <c r="F1580" s="3" t="s">
        <v>75</v>
      </c>
      <c r="G1580" s="3">
        <v>4</v>
      </c>
      <c r="H1580" s="3">
        <v>4</v>
      </c>
      <c r="I1580" s="3">
        <v>4</v>
      </c>
      <c r="J1580" s="3"/>
      <c r="K1580" s="3">
        <v>8</v>
      </c>
      <c r="L1580" s="3"/>
      <c r="M1580" s="3"/>
      <c r="N1580" s="32">
        <v>43198</v>
      </c>
      <c r="O1580" s="16">
        <f t="shared" si="78"/>
        <v>12</v>
      </c>
      <c r="P1580" s="17">
        <f>COUNTIF($X:$X,X1580)</f>
        <v>51</v>
      </c>
      <c r="Q1580" s="17">
        <f>VLOOKUP("M"&amp;TEXT(G1580,"0"),Punten!$A$1:$D$40,4,FALSE)</f>
        <v>5</v>
      </c>
      <c r="R1580" s="17">
        <f>VLOOKUP("M"&amp;TEXT(H1580,"0"),Punten!$A$1:$D$40,4,FALSE)</f>
        <v>5</v>
      </c>
      <c r="S1580" s="17">
        <f>VLOOKUP("M"&amp;TEXT(I1580,"0"),Punten!$A$1:$D$40,4,FALSE)</f>
        <v>5</v>
      </c>
      <c r="T1580" s="17">
        <f>VLOOKUP("K"&amp;TEXT(K1580,"0"),Punten!$A$1:$D$40,4,FALSE)</f>
        <v>1</v>
      </c>
      <c r="U1580" s="17">
        <f>VLOOKUP("H"&amp;TEXT(L1580,"0"),Punten!$A$1:$D$49,4,FALSE)</f>
        <v>0</v>
      </c>
      <c r="V1580" s="17">
        <f>VLOOKUP("F"&amp;TEXT(M1580,"0"),Punten!$A$1:$D$39,4,FALSE)</f>
        <v>0</v>
      </c>
      <c r="W1580" s="17">
        <f t="shared" si="76"/>
        <v>16</v>
      </c>
      <c r="X1580" s="17" t="str">
        <f t="shared" si="77"/>
        <v>43198B11</v>
      </c>
      <c r="Y1580" s="17" t="e">
        <f>VLOOKUP(A1580,'Klasse omschrijving'!$A$1:$B$44,2,FALSE)</f>
        <v>#N/A</v>
      </c>
    </row>
    <row r="1581" spans="1:25" ht="14.4" x14ac:dyDescent="0.3">
      <c r="A1581" s="3" t="s">
        <v>532</v>
      </c>
      <c r="B1581" s="3">
        <v>48182</v>
      </c>
      <c r="C1581" s="3" t="s">
        <v>104</v>
      </c>
      <c r="D1581" s="3" t="s">
        <v>659</v>
      </c>
      <c r="E1581" s="18">
        <v>39297</v>
      </c>
      <c r="F1581" s="3" t="s">
        <v>66</v>
      </c>
      <c r="G1581" s="3">
        <v>5</v>
      </c>
      <c r="H1581" s="3">
        <v>5</v>
      </c>
      <c r="I1581" s="3">
        <v>4</v>
      </c>
      <c r="J1581" s="3"/>
      <c r="K1581" s="3">
        <v>8</v>
      </c>
      <c r="L1581" s="3"/>
      <c r="M1581" s="3"/>
      <c r="N1581" s="32">
        <v>43198</v>
      </c>
      <c r="O1581" s="16">
        <f t="shared" si="78"/>
        <v>14</v>
      </c>
      <c r="P1581" s="17">
        <f>COUNTIF($X:$X,X1581)</f>
        <v>51</v>
      </c>
      <c r="Q1581" s="17">
        <f>VLOOKUP("M"&amp;TEXT(G1581,"0"),Punten!$A$1:$D$40,4,FALSE)</f>
        <v>4</v>
      </c>
      <c r="R1581" s="17">
        <f>VLOOKUP("M"&amp;TEXT(H1581,"0"),Punten!$A$1:$D$40,4,FALSE)</f>
        <v>4</v>
      </c>
      <c r="S1581" s="17">
        <f>VLOOKUP("M"&amp;TEXT(I1581,"0"),Punten!$A$1:$D$40,4,FALSE)</f>
        <v>5</v>
      </c>
      <c r="T1581" s="17">
        <f>VLOOKUP("K"&amp;TEXT(K1581,"0"),Punten!$A$1:$D$40,4,FALSE)</f>
        <v>1</v>
      </c>
      <c r="U1581" s="17">
        <f>VLOOKUP("H"&amp;TEXT(L1581,"0"),Punten!$A$1:$D$49,4,FALSE)</f>
        <v>0</v>
      </c>
      <c r="V1581" s="17">
        <f>VLOOKUP("F"&amp;TEXT(M1581,"0"),Punten!$A$1:$D$39,4,FALSE)</f>
        <v>0</v>
      </c>
      <c r="W1581" s="17">
        <f t="shared" si="76"/>
        <v>14</v>
      </c>
      <c r="X1581" s="17" t="str">
        <f t="shared" si="77"/>
        <v>43198B11</v>
      </c>
      <c r="Y1581" s="17" t="e">
        <f>VLOOKUP(A1581,'Klasse omschrijving'!$A$1:$B$44,2,FALSE)</f>
        <v>#N/A</v>
      </c>
    </row>
    <row r="1582" spans="1:25" ht="14.4" x14ac:dyDescent="0.3">
      <c r="A1582" s="3" t="s">
        <v>532</v>
      </c>
      <c r="B1582" s="3">
        <v>42021</v>
      </c>
      <c r="C1582" s="3" t="s">
        <v>147</v>
      </c>
      <c r="D1582" s="3" t="s">
        <v>493</v>
      </c>
      <c r="E1582" s="18">
        <v>39314</v>
      </c>
      <c r="F1582" s="3" t="s">
        <v>66</v>
      </c>
      <c r="G1582" s="3">
        <v>4</v>
      </c>
      <c r="H1582" s="3">
        <v>4</v>
      </c>
      <c r="I1582" s="3">
        <v>6</v>
      </c>
      <c r="J1582" s="3"/>
      <c r="K1582" s="3">
        <v>8</v>
      </c>
      <c r="L1582" s="3"/>
      <c r="M1582" s="3"/>
      <c r="N1582" s="32">
        <v>43198</v>
      </c>
      <c r="O1582" s="16">
        <f t="shared" si="78"/>
        <v>14</v>
      </c>
      <c r="P1582" s="17">
        <f>COUNTIF($X:$X,X1582)</f>
        <v>51</v>
      </c>
      <c r="Q1582" s="17">
        <f>VLOOKUP("M"&amp;TEXT(G1582,"0"),Punten!$A$1:$D$40,4,FALSE)</f>
        <v>5</v>
      </c>
      <c r="R1582" s="17">
        <f>VLOOKUP("M"&amp;TEXT(H1582,"0"),Punten!$A$1:$D$40,4,FALSE)</f>
        <v>5</v>
      </c>
      <c r="S1582" s="17">
        <f>VLOOKUP("M"&amp;TEXT(I1582,"0"),Punten!$A$1:$D$40,4,FALSE)</f>
        <v>3</v>
      </c>
      <c r="T1582" s="17">
        <f>VLOOKUP("K"&amp;TEXT(K1582,"0"),Punten!$A$1:$D$40,4,FALSE)</f>
        <v>1</v>
      </c>
      <c r="U1582" s="17">
        <f>VLOOKUP("H"&amp;TEXT(L1582,"0"),Punten!$A$1:$D$49,4,FALSE)</f>
        <v>0</v>
      </c>
      <c r="V1582" s="17">
        <f>VLOOKUP("F"&amp;TEXT(M1582,"0"),Punten!$A$1:$D$39,4,FALSE)</f>
        <v>0</v>
      </c>
      <c r="W1582" s="17">
        <f t="shared" si="76"/>
        <v>14</v>
      </c>
      <c r="X1582" s="17" t="str">
        <f t="shared" si="77"/>
        <v>43198B11</v>
      </c>
      <c r="Y1582" s="17" t="e">
        <f>VLOOKUP(A1582,'Klasse omschrijving'!$A$1:$B$44,2,FALSE)</f>
        <v>#N/A</v>
      </c>
    </row>
    <row r="1583" spans="1:25" ht="14.4" x14ac:dyDescent="0.3">
      <c r="A1583" s="3" t="s">
        <v>532</v>
      </c>
      <c r="B1583" s="3">
        <v>49477</v>
      </c>
      <c r="C1583" s="3" t="s">
        <v>103</v>
      </c>
      <c r="D1583" s="3" t="s">
        <v>509</v>
      </c>
      <c r="E1583" s="18">
        <v>39330</v>
      </c>
      <c r="F1583" s="3" t="s">
        <v>68</v>
      </c>
      <c r="G1583" s="3">
        <v>4</v>
      </c>
      <c r="H1583" s="3">
        <v>5</v>
      </c>
      <c r="I1583" s="3">
        <v>4</v>
      </c>
      <c r="J1583" s="3"/>
      <c r="K1583" s="3"/>
      <c r="L1583" s="3"/>
      <c r="M1583" s="3"/>
      <c r="N1583" s="32">
        <v>43198</v>
      </c>
      <c r="O1583" s="16">
        <f t="shared" si="78"/>
        <v>13</v>
      </c>
      <c r="P1583" s="17">
        <f>COUNTIF($X:$X,X1583)</f>
        <v>51</v>
      </c>
      <c r="Q1583" s="17">
        <f>VLOOKUP("M"&amp;TEXT(G1583,"0"),Punten!$A$1:$D$40,4,FALSE)</f>
        <v>5</v>
      </c>
      <c r="R1583" s="17">
        <f>VLOOKUP("M"&amp;TEXT(H1583,"0"),Punten!$A$1:$D$40,4,FALSE)</f>
        <v>4</v>
      </c>
      <c r="S1583" s="17">
        <f>VLOOKUP("M"&amp;TEXT(I1583,"0"),Punten!$A$1:$D$40,4,FALSE)</f>
        <v>5</v>
      </c>
      <c r="T1583" s="17">
        <f>VLOOKUP("K"&amp;TEXT(K1583,"0"),Punten!$A$1:$D$40,4,FALSE)</f>
        <v>0</v>
      </c>
      <c r="U1583" s="17">
        <f>VLOOKUP("H"&amp;TEXT(L1583,"0"),Punten!$A$1:$D$49,4,FALSE)</f>
        <v>0</v>
      </c>
      <c r="V1583" s="17">
        <f>VLOOKUP("F"&amp;TEXT(M1583,"0"),Punten!$A$1:$D$39,4,FALSE)</f>
        <v>0</v>
      </c>
      <c r="W1583" s="17">
        <f t="shared" si="76"/>
        <v>14</v>
      </c>
      <c r="X1583" s="17" t="str">
        <f t="shared" si="77"/>
        <v>43198B11</v>
      </c>
      <c r="Y1583" s="17" t="e">
        <f>VLOOKUP(A1583,'Klasse omschrijving'!$A$1:$B$44,2,FALSE)</f>
        <v>#N/A</v>
      </c>
    </row>
    <row r="1584" spans="1:25" ht="14.4" x14ac:dyDescent="0.3">
      <c r="A1584" s="3" t="s">
        <v>532</v>
      </c>
      <c r="B1584" s="3">
        <v>51834</v>
      </c>
      <c r="C1584" s="3" t="s">
        <v>528</v>
      </c>
      <c r="D1584" s="3" t="s">
        <v>529</v>
      </c>
      <c r="E1584" s="18">
        <v>39272</v>
      </c>
      <c r="F1584" s="3" t="s">
        <v>111</v>
      </c>
      <c r="G1584" s="3">
        <v>4</v>
      </c>
      <c r="H1584" s="3">
        <v>5</v>
      </c>
      <c r="I1584" s="3">
        <v>4</v>
      </c>
      <c r="J1584" s="3"/>
      <c r="K1584" s="3"/>
      <c r="L1584" s="3"/>
      <c r="M1584" s="3"/>
      <c r="N1584" s="32">
        <v>43198</v>
      </c>
      <c r="O1584" s="16">
        <f t="shared" si="78"/>
        <v>13</v>
      </c>
      <c r="P1584" s="17">
        <f>COUNTIF($X:$X,X1584)</f>
        <v>51</v>
      </c>
      <c r="Q1584" s="17">
        <f>VLOOKUP("M"&amp;TEXT(G1584,"0"),Punten!$A$1:$D$40,4,FALSE)</f>
        <v>5</v>
      </c>
      <c r="R1584" s="17">
        <f>VLOOKUP("M"&amp;TEXT(H1584,"0"),Punten!$A$1:$D$40,4,FALSE)</f>
        <v>4</v>
      </c>
      <c r="S1584" s="17">
        <f>VLOOKUP("M"&amp;TEXT(I1584,"0"),Punten!$A$1:$D$40,4,FALSE)</f>
        <v>5</v>
      </c>
      <c r="T1584" s="17">
        <f>VLOOKUP("K"&amp;TEXT(K1584,"0"),Punten!$A$1:$D$40,4,FALSE)</f>
        <v>0</v>
      </c>
      <c r="U1584" s="17">
        <f>VLOOKUP("H"&amp;TEXT(L1584,"0"),Punten!$A$1:$D$49,4,FALSE)</f>
        <v>0</v>
      </c>
      <c r="V1584" s="17">
        <f>VLOOKUP("F"&amp;TEXT(M1584,"0"),Punten!$A$1:$D$39,4,FALSE)</f>
        <v>0</v>
      </c>
      <c r="W1584" s="17">
        <f t="shared" si="76"/>
        <v>14</v>
      </c>
      <c r="X1584" s="17" t="str">
        <f t="shared" si="77"/>
        <v>43198B11</v>
      </c>
      <c r="Y1584" s="17" t="e">
        <f>VLOOKUP(A1584,'Klasse omschrijving'!$A$1:$B$44,2,FALSE)</f>
        <v>#N/A</v>
      </c>
    </row>
    <row r="1585" spans="1:25" ht="14.4" x14ac:dyDescent="0.3">
      <c r="A1585" s="3" t="s">
        <v>532</v>
      </c>
      <c r="B1585" s="3">
        <v>44996</v>
      </c>
      <c r="C1585" s="3" t="s">
        <v>495</v>
      </c>
      <c r="D1585" s="3" t="s">
        <v>496</v>
      </c>
      <c r="E1585" s="18">
        <v>39199</v>
      </c>
      <c r="F1585" s="3" t="s">
        <v>86</v>
      </c>
      <c r="G1585" s="3">
        <v>5</v>
      </c>
      <c r="H1585" s="3">
        <v>6</v>
      </c>
      <c r="I1585" s="3">
        <v>4</v>
      </c>
      <c r="J1585" s="3"/>
      <c r="K1585" s="3"/>
      <c r="L1585" s="3"/>
      <c r="M1585" s="3"/>
      <c r="N1585" s="32">
        <v>43198</v>
      </c>
      <c r="O1585" s="16">
        <f t="shared" si="78"/>
        <v>15</v>
      </c>
      <c r="P1585" s="17">
        <f>COUNTIF($X:$X,X1585)</f>
        <v>51</v>
      </c>
      <c r="Q1585" s="17">
        <f>VLOOKUP("M"&amp;TEXT(G1585,"0"),Punten!$A$1:$D$40,4,FALSE)</f>
        <v>4</v>
      </c>
      <c r="R1585" s="17">
        <f>VLOOKUP("M"&amp;TEXT(H1585,"0"),Punten!$A$1:$D$40,4,FALSE)</f>
        <v>3</v>
      </c>
      <c r="S1585" s="17">
        <f>VLOOKUP("M"&amp;TEXT(I1585,"0"),Punten!$A$1:$D$40,4,FALSE)</f>
        <v>5</v>
      </c>
      <c r="T1585" s="17">
        <f>VLOOKUP("K"&amp;TEXT(K1585,"0"),Punten!$A$1:$D$40,4,FALSE)</f>
        <v>0</v>
      </c>
      <c r="U1585" s="17">
        <f>VLOOKUP("H"&amp;TEXT(L1585,"0"),Punten!$A$1:$D$49,4,FALSE)</f>
        <v>0</v>
      </c>
      <c r="V1585" s="17">
        <f>VLOOKUP("F"&amp;TEXT(M1585,"0"),Punten!$A$1:$D$39,4,FALSE)</f>
        <v>0</v>
      </c>
      <c r="W1585" s="17">
        <f t="shared" si="76"/>
        <v>12</v>
      </c>
      <c r="X1585" s="17" t="str">
        <f t="shared" si="77"/>
        <v>43198B11</v>
      </c>
      <c r="Y1585" s="17" t="e">
        <f>VLOOKUP(A1585,'Klasse omschrijving'!$A$1:$B$44,2,FALSE)</f>
        <v>#N/A</v>
      </c>
    </row>
    <row r="1586" spans="1:25" ht="14.4" x14ac:dyDescent="0.3">
      <c r="A1586" s="3" t="s">
        <v>532</v>
      </c>
      <c r="B1586" s="3">
        <v>44390</v>
      </c>
      <c r="C1586" s="3" t="s">
        <v>693</v>
      </c>
      <c r="D1586" s="3" t="s">
        <v>1235</v>
      </c>
      <c r="E1586" s="18">
        <v>39223</v>
      </c>
      <c r="F1586" s="3" t="s">
        <v>89</v>
      </c>
      <c r="G1586" s="3">
        <v>5</v>
      </c>
      <c r="H1586" s="3">
        <v>5</v>
      </c>
      <c r="I1586" s="3">
        <v>5</v>
      </c>
      <c r="J1586" s="3"/>
      <c r="K1586" s="3"/>
      <c r="L1586" s="3"/>
      <c r="M1586" s="3"/>
      <c r="N1586" s="32">
        <v>43198</v>
      </c>
      <c r="O1586" s="16">
        <f t="shared" si="78"/>
        <v>15</v>
      </c>
      <c r="P1586" s="17">
        <f>COUNTIF($X:$X,X1586)</f>
        <v>51</v>
      </c>
      <c r="Q1586" s="17">
        <f>VLOOKUP("M"&amp;TEXT(G1586,"0"),Punten!$A$1:$D$40,4,FALSE)</f>
        <v>4</v>
      </c>
      <c r="R1586" s="17">
        <f>VLOOKUP("M"&amp;TEXT(H1586,"0"),Punten!$A$1:$D$40,4,FALSE)</f>
        <v>4</v>
      </c>
      <c r="S1586" s="17">
        <f>VLOOKUP("M"&amp;TEXT(I1586,"0"),Punten!$A$1:$D$40,4,FALSE)</f>
        <v>4</v>
      </c>
      <c r="T1586" s="17">
        <f>VLOOKUP("K"&amp;TEXT(K1586,"0"),Punten!$A$1:$D$40,4,FALSE)</f>
        <v>0</v>
      </c>
      <c r="U1586" s="17">
        <f>VLOOKUP("H"&amp;TEXT(L1586,"0"),Punten!$A$1:$D$49,4,FALSE)</f>
        <v>0</v>
      </c>
      <c r="V1586" s="17">
        <f>VLOOKUP("F"&amp;TEXT(M1586,"0"),Punten!$A$1:$D$39,4,FALSE)</f>
        <v>0</v>
      </c>
      <c r="W1586" s="17">
        <f t="shared" si="76"/>
        <v>12</v>
      </c>
      <c r="X1586" s="17" t="str">
        <f t="shared" si="77"/>
        <v>43198B11</v>
      </c>
      <c r="Y1586" s="17" t="e">
        <f>VLOOKUP(A1586,'Klasse omschrijving'!$A$1:$B$44,2,FALSE)</f>
        <v>#N/A</v>
      </c>
    </row>
    <row r="1587" spans="1:25" ht="14.4" x14ac:dyDescent="0.3">
      <c r="A1587" s="3" t="s">
        <v>532</v>
      </c>
      <c r="B1587" s="3">
        <v>49475</v>
      </c>
      <c r="C1587" s="3" t="s">
        <v>123</v>
      </c>
      <c r="D1587" s="3" t="s">
        <v>514</v>
      </c>
      <c r="E1587" s="18">
        <v>39435</v>
      </c>
      <c r="F1587" s="3" t="s">
        <v>68</v>
      </c>
      <c r="G1587" s="3">
        <v>5</v>
      </c>
      <c r="H1587" s="3">
        <v>5</v>
      </c>
      <c r="I1587" s="3">
        <v>5</v>
      </c>
      <c r="J1587" s="3"/>
      <c r="K1587" s="3"/>
      <c r="L1587" s="3"/>
      <c r="M1587" s="3"/>
      <c r="N1587" s="32">
        <v>43198</v>
      </c>
      <c r="O1587" s="16">
        <f t="shared" si="78"/>
        <v>15</v>
      </c>
      <c r="P1587" s="17">
        <f>COUNTIF($X:$X,X1587)</f>
        <v>51</v>
      </c>
      <c r="Q1587" s="17">
        <f>VLOOKUP("M"&amp;TEXT(G1587,"0"),Punten!$A$1:$D$40,4,FALSE)</f>
        <v>4</v>
      </c>
      <c r="R1587" s="17">
        <f>VLOOKUP("M"&amp;TEXT(H1587,"0"),Punten!$A$1:$D$40,4,FALSE)</f>
        <v>4</v>
      </c>
      <c r="S1587" s="17">
        <f>VLOOKUP("M"&amp;TEXT(I1587,"0"),Punten!$A$1:$D$40,4,FALSE)</f>
        <v>4</v>
      </c>
      <c r="T1587" s="17">
        <f>VLOOKUP("K"&amp;TEXT(K1587,"0"),Punten!$A$1:$D$40,4,FALSE)</f>
        <v>0</v>
      </c>
      <c r="U1587" s="17">
        <f>VLOOKUP("H"&amp;TEXT(L1587,"0"),Punten!$A$1:$D$49,4,FALSE)</f>
        <v>0</v>
      </c>
      <c r="V1587" s="17">
        <f>VLOOKUP("F"&amp;TEXT(M1587,"0"),Punten!$A$1:$D$39,4,FALSE)</f>
        <v>0</v>
      </c>
      <c r="W1587" s="17">
        <f t="shared" si="76"/>
        <v>12</v>
      </c>
      <c r="X1587" s="17" t="str">
        <f t="shared" si="77"/>
        <v>43198B11</v>
      </c>
      <c r="Y1587" s="17" t="e">
        <f>VLOOKUP(A1587,'Klasse omschrijving'!$A$1:$B$44,2,FALSE)</f>
        <v>#N/A</v>
      </c>
    </row>
    <row r="1588" spans="1:25" ht="14.4" x14ac:dyDescent="0.3">
      <c r="A1588" s="3" t="s">
        <v>532</v>
      </c>
      <c r="B1588" s="3">
        <v>47305</v>
      </c>
      <c r="C1588" s="3" t="s">
        <v>831</v>
      </c>
      <c r="D1588" s="3" t="s">
        <v>832</v>
      </c>
      <c r="E1588" s="18">
        <v>39351</v>
      </c>
      <c r="F1588" s="3" t="s">
        <v>110</v>
      </c>
      <c r="G1588" s="3">
        <v>5</v>
      </c>
      <c r="H1588" s="3">
        <v>5</v>
      </c>
      <c r="I1588" s="3">
        <v>5</v>
      </c>
      <c r="J1588" s="3"/>
      <c r="K1588" s="3"/>
      <c r="L1588" s="3"/>
      <c r="M1588" s="3"/>
      <c r="N1588" s="32">
        <v>43198</v>
      </c>
      <c r="O1588" s="16">
        <f t="shared" si="78"/>
        <v>15</v>
      </c>
      <c r="P1588" s="17">
        <f>COUNTIF($X:$X,X1588)</f>
        <v>51</v>
      </c>
      <c r="Q1588" s="17">
        <f>VLOOKUP("M"&amp;TEXT(G1588,"0"),Punten!$A$1:$D$40,4,FALSE)</f>
        <v>4</v>
      </c>
      <c r="R1588" s="17">
        <f>VLOOKUP("M"&amp;TEXT(H1588,"0"),Punten!$A$1:$D$40,4,FALSE)</f>
        <v>4</v>
      </c>
      <c r="S1588" s="17">
        <f>VLOOKUP("M"&amp;TEXT(I1588,"0"),Punten!$A$1:$D$40,4,FALSE)</f>
        <v>4</v>
      </c>
      <c r="T1588" s="17">
        <f>VLOOKUP("K"&amp;TEXT(K1588,"0"),Punten!$A$1:$D$40,4,FALSE)</f>
        <v>0</v>
      </c>
      <c r="U1588" s="17">
        <f>VLOOKUP("H"&amp;TEXT(L1588,"0"),Punten!$A$1:$D$49,4,FALSE)</f>
        <v>0</v>
      </c>
      <c r="V1588" s="17">
        <f>VLOOKUP("F"&amp;TEXT(M1588,"0"),Punten!$A$1:$D$39,4,FALSE)</f>
        <v>0</v>
      </c>
      <c r="W1588" s="17">
        <f t="shared" si="76"/>
        <v>12</v>
      </c>
      <c r="X1588" s="17" t="str">
        <f t="shared" si="77"/>
        <v>43198B11</v>
      </c>
      <c r="Y1588" s="17" t="e">
        <f>VLOOKUP(A1588,'Klasse omschrijving'!$A$1:$B$44,2,FALSE)</f>
        <v>#N/A</v>
      </c>
    </row>
    <row r="1589" spans="1:25" ht="14.4" x14ac:dyDescent="0.3">
      <c r="A1589" s="3" t="s">
        <v>532</v>
      </c>
      <c r="B1589" s="3">
        <v>2240</v>
      </c>
      <c r="C1589" s="3" t="s">
        <v>510</v>
      </c>
      <c r="D1589" s="3" t="s">
        <v>511</v>
      </c>
      <c r="E1589" s="18">
        <v>39364</v>
      </c>
      <c r="F1589" s="3" t="s">
        <v>78</v>
      </c>
      <c r="G1589" s="3">
        <v>6</v>
      </c>
      <c r="H1589" s="3">
        <v>5</v>
      </c>
      <c r="I1589" s="3">
        <v>5</v>
      </c>
      <c r="J1589" s="3"/>
      <c r="K1589" s="3"/>
      <c r="L1589" s="3"/>
      <c r="M1589" s="3"/>
      <c r="N1589" s="32">
        <v>43198</v>
      </c>
      <c r="O1589" s="16">
        <f t="shared" si="78"/>
        <v>16</v>
      </c>
      <c r="P1589" s="17">
        <f>COUNTIF($X:$X,X1589)</f>
        <v>51</v>
      </c>
      <c r="Q1589" s="17">
        <f>VLOOKUP("M"&amp;TEXT(G1589,"0"),Punten!$A$1:$D$40,4,FALSE)</f>
        <v>3</v>
      </c>
      <c r="R1589" s="17">
        <f>VLOOKUP("M"&amp;TEXT(H1589,"0"),Punten!$A$1:$D$40,4,FALSE)</f>
        <v>4</v>
      </c>
      <c r="S1589" s="17">
        <f>VLOOKUP("M"&amp;TEXT(I1589,"0"),Punten!$A$1:$D$40,4,FALSE)</f>
        <v>4</v>
      </c>
      <c r="T1589" s="17">
        <f>VLOOKUP("K"&amp;TEXT(K1589,"0"),Punten!$A$1:$D$40,4,FALSE)</f>
        <v>0</v>
      </c>
      <c r="U1589" s="17">
        <f>VLOOKUP("H"&amp;TEXT(L1589,"0"),Punten!$A$1:$D$49,4,FALSE)</f>
        <v>0</v>
      </c>
      <c r="V1589" s="17">
        <f>VLOOKUP("F"&amp;TEXT(M1589,"0"),Punten!$A$1:$D$39,4,FALSE)</f>
        <v>0</v>
      </c>
      <c r="W1589" s="17">
        <f t="shared" si="76"/>
        <v>11</v>
      </c>
      <c r="X1589" s="17" t="str">
        <f t="shared" si="77"/>
        <v>43198B11</v>
      </c>
      <c r="Y1589" s="17" t="e">
        <f>VLOOKUP(A1589,'Klasse omschrijving'!$A$1:$B$44,2,FALSE)</f>
        <v>#N/A</v>
      </c>
    </row>
    <row r="1590" spans="1:25" ht="14.4" x14ac:dyDescent="0.3">
      <c r="A1590" s="3" t="s">
        <v>532</v>
      </c>
      <c r="B1590" s="3">
        <v>44151</v>
      </c>
      <c r="C1590" s="3" t="s">
        <v>87</v>
      </c>
      <c r="D1590" s="3" t="s">
        <v>500</v>
      </c>
      <c r="E1590" s="18">
        <v>39293</v>
      </c>
      <c r="F1590" s="3" t="s">
        <v>71</v>
      </c>
      <c r="G1590" s="3">
        <v>4</v>
      </c>
      <c r="H1590" s="3">
        <v>6</v>
      </c>
      <c r="I1590" s="3">
        <v>5</v>
      </c>
      <c r="J1590" s="3"/>
      <c r="K1590" s="3"/>
      <c r="L1590" s="3"/>
      <c r="M1590" s="3"/>
      <c r="N1590" s="32">
        <v>43198</v>
      </c>
      <c r="O1590" s="16">
        <f t="shared" si="78"/>
        <v>15</v>
      </c>
      <c r="P1590" s="17">
        <f>COUNTIF($X:$X,X1590)</f>
        <v>51</v>
      </c>
      <c r="Q1590" s="17">
        <f>VLOOKUP("M"&amp;TEXT(G1590,"0"),Punten!$A$1:$D$40,4,FALSE)</f>
        <v>5</v>
      </c>
      <c r="R1590" s="17">
        <f>VLOOKUP("M"&amp;TEXT(H1590,"0"),Punten!$A$1:$D$40,4,FALSE)</f>
        <v>3</v>
      </c>
      <c r="S1590" s="17">
        <f>VLOOKUP("M"&amp;TEXT(I1590,"0"),Punten!$A$1:$D$40,4,FALSE)</f>
        <v>4</v>
      </c>
      <c r="T1590" s="17">
        <f>VLOOKUP("K"&amp;TEXT(K1590,"0"),Punten!$A$1:$D$40,4,FALSE)</f>
        <v>0</v>
      </c>
      <c r="U1590" s="17">
        <f>VLOOKUP("H"&amp;TEXT(L1590,"0"),Punten!$A$1:$D$49,4,FALSE)</f>
        <v>0</v>
      </c>
      <c r="V1590" s="17">
        <f>VLOOKUP("F"&amp;TEXT(M1590,"0"),Punten!$A$1:$D$39,4,FALSE)</f>
        <v>0</v>
      </c>
      <c r="W1590" s="17">
        <f t="shared" si="76"/>
        <v>12</v>
      </c>
      <c r="X1590" s="17" t="str">
        <f t="shared" si="77"/>
        <v>43198B11</v>
      </c>
      <c r="Y1590" s="17" t="e">
        <f>VLOOKUP(A1590,'Klasse omschrijving'!$A$1:$B$44,2,FALSE)</f>
        <v>#N/A</v>
      </c>
    </row>
    <row r="1591" spans="1:25" ht="14.4" x14ac:dyDescent="0.3">
      <c r="A1591" s="3" t="s">
        <v>532</v>
      </c>
      <c r="B1591" s="3">
        <v>52160</v>
      </c>
      <c r="C1591" s="3" t="s">
        <v>144</v>
      </c>
      <c r="D1591" s="3" t="s">
        <v>936</v>
      </c>
      <c r="E1591" s="18">
        <v>39144</v>
      </c>
      <c r="F1591" s="3" t="s">
        <v>132</v>
      </c>
      <c r="G1591" s="3">
        <v>6</v>
      </c>
      <c r="H1591" s="3">
        <v>6</v>
      </c>
      <c r="I1591" s="3">
        <v>5</v>
      </c>
      <c r="J1591" s="3"/>
      <c r="K1591" s="3"/>
      <c r="L1591" s="3"/>
      <c r="M1591" s="3"/>
      <c r="N1591" s="32">
        <v>43198</v>
      </c>
      <c r="O1591" s="16">
        <f t="shared" si="78"/>
        <v>17</v>
      </c>
      <c r="P1591" s="17">
        <f>COUNTIF($X:$X,X1591)</f>
        <v>51</v>
      </c>
      <c r="Q1591" s="17">
        <f>VLOOKUP("M"&amp;TEXT(G1591,"0"),Punten!$A$1:$D$40,4,FALSE)</f>
        <v>3</v>
      </c>
      <c r="R1591" s="17">
        <f>VLOOKUP("M"&amp;TEXT(H1591,"0"),Punten!$A$1:$D$40,4,FALSE)</f>
        <v>3</v>
      </c>
      <c r="S1591" s="17">
        <f>VLOOKUP("M"&amp;TEXT(I1591,"0"),Punten!$A$1:$D$40,4,FALSE)</f>
        <v>4</v>
      </c>
      <c r="T1591" s="17">
        <f>VLOOKUP("K"&amp;TEXT(K1591,"0"),Punten!$A$1:$D$40,4,FALSE)</f>
        <v>0</v>
      </c>
      <c r="U1591" s="17">
        <f>VLOOKUP("H"&amp;TEXT(L1591,"0"),Punten!$A$1:$D$49,4,FALSE)</f>
        <v>0</v>
      </c>
      <c r="V1591" s="17">
        <f>VLOOKUP("F"&amp;TEXT(M1591,"0"),Punten!$A$1:$D$39,4,FALSE)</f>
        <v>0</v>
      </c>
      <c r="W1591" s="17">
        <f t="shared" si="76"/>
        <v>10</v>
      </c>
      <c r="X1591" s="17" t="str">
        <f t="shared" si="77"/>
        <v>43198B11</v>
      </c>
      <c r="Y1591" s="17" t="e">
        <f>VLOOKUP(A1591,'Klasse omschrijving'!$A$1:$B$44,2,FALSE)</f>
        <v>#N/A</v>
      </c>
    </row>
    <row r="1592" spans="1:25" ht="14.4" x14ac:dyDescent="0.3">
      <c r="A1592" s="3" t="s">
        <v>532</v>
      </c>
      <c r="B1592" s="3">
        <v>47050</v>
      </c>
      <c r="C1592" s="3" t="s">
        <v>980</v>
      </c>
      <c r="D1592" s="3" t="s">
        <v>1028</v>
      </c>
      <c r="E1592" s="18">
        <v>39323</v>
      </c>
      <c r="F1592" s="3" t="s">
        <v>161</v>
      </c>
      <c r="G1592" s="3">
        <v>6</v>
      </c>
      <c r="H1592" s="3">
        <v>4</v>
      </c>
      <c r="I1592" s="3">
        <v>6</v>
      </c>
      <c r="J1592" s="3"/>
      <c r="K1592" s="3"/>
      <c r="L1592" s="3"/>
      <c r="M1592" s="3"/>
      <c r="N1592" s="32">
        <v>43198</v>
      </c>
      <c r="O1592" s="16">
        <f t="shared" si="78"/>
        <v>16</v>
      </c>
      <c r="P1592" s="17">
        <f>COUNTIF($X:$X,X1592)</f>
        <v>51</v>
      </c>
      <c r="Q1592" s="17">
        <f>VLOOKUP("M"&amp;TEXT(G1592,"0"),Punten!$A$1:$D$40,4,FALSE)</f>
        <v>3</v>
      </c>
      <c r="R1592" s="17">
        <f>VLOOKUP("M"&amp;TEXT(H1592,"0"),Punten!$A$1:$D$40,4,FALSE)</f>
        <v>5</v>
      </c>
      <c r="S1592" s="17">
        <f>VLOOKUP("M"&amp;TEXT(I1592,"0"),Punten!$A$1:$D$40,4,FALSE)</f>
        <v>3</v>
      </c>
      <c r="T1592" s="17">
        <f>VLOOKUP("K"&amp;TEXT(K1592,"0"),Punten!$A$1:$D$40,4,FALSE)</f>
        <v>0</v>
      </c>
      <c r="U1592" s="17">
        <f>VLOOKUP("H"&amp;TEXT(L1592,"0"),Punten!$A$1:$D$49,4,FALSE)</f>
        <v>0</v>
      </c>
      <c r="V1592" s="17">
        <f>VLOOKUP("F"&amp;TEXT(M1592,"0"),Punten!$A$1:$D$39,4,FALSE)</f>
        <v>0</v>
      </c>
      <c r="W1592" s="17">
        <f t="shared" si="76"/>
        <v>11</v>
      </c>
      <c r="X1592" s="17" t="str">
        <f t="shared" si="77"/>
        <v>43198B11</v>
      </c>
      <c r="Y1592" s="17" t="e">
        <f>VLOOKUP(A1592,'Klasse omschrijving'!$A$1:$B$44,2,FALSE)</f>
        <v>#N/A</v>
      </c>
    </row>
    <row r="1593" spans="1:25" ht="14.4" x14ac:dyDescent="0.3">
      <c r="A1593" s="3" t="s">
        <v>532</v>
      </c>
      <c r="B1593" s="3">
        <v>51343</v>
      </c>
      <c r="C1593" s="3" t="s">
        <v>83</v>
      </c>
      <c r="D1593" s="3" t="s">
        <v>499</v>
      </c>
      <c r="E1593" s="18">
        <v>39421</v>
      </c>
      <c r="F1593" s="3" t="s">
        <v>84</v>
      </c>
      <c r="G1593" s="3">
        <v>4</v>
      </c>
      <c r="H1593" s="3">
        <v>5</v>
      </c>
      <c r="I1593" s="3">
        <v>6</v>
      </c>
      <c r="J1593" s="3"/>
      <c r="K1593" s="3"/>
      <c r="L1593" s="3"/>
      <c r="M1593" s="3"/>
      <c r="N1593" s="32">
        <v>43198</v>
      </c>
      <c r="O1593" s="16">
        <f t="shared" si="78"/>
        <v>15</v>
      </c>
      <c r="P1593" s="17">
        <f>COUNTIF($X:$X,X1593)</f>
        <v>51</v>
      </c>
      <c r="Q1593" s="17">
        <f>VLOOKUP("M"&amp;TEXT(G1593,"0"),Punten!$A$1:$D$40,4,FALSE)</f>
        <v>5</v>
      </c>
      <c r="R1593" s="17">
        <f>VLOOKUP("M"&amp;TEXT(H1593,"0"),Punten!$A$1:$D$40,4,FALSE)</f>
        <v>4</v>
      </c>
      <c r="S1593" s="17">
        <f>VLOOKUP("M"&amp;TEXT(I1593,"0"),Punten!$A$1:$D$40,4,FALSE)</f>
        <v>3</v>
      </c>
      <c r="T1593" s="17">
        <f>VLOOKUP("K"&amp;TEXT(K1593,"0"),Punten!$A$1:$D$40,4,FALSE)</f>
        <v>0</v>
      </c>
      <c r="U1593" s="17">
        <f>VLOOKUP("H"&amp;TEXT(L1593,"0"),Punten!$A$1:$D$49,4,FALSE)</f>
        <v>0</v>
      </c>
      <c r="V1593" s="17">
        <f>VLOOKUP("F"&amp;TEXT(M1593,"0"),Punten!$A$1:$D$39,4,FALSE)</f>
        <v>0</v>
      </c>
      <c r="W1593" s="17">
        <f t="shared" si="76"/>
        <v>12</v>
      </c>
      <c r="X1593" s="17" t="str">
        <f t="shared" si="77"/>
        <v>43198B11</v>
      </c>
      <c r="Y1593" s="17" t="e">
        <f>VLOOKUP(A1593,'Klasse omschrijving'!$A$1:$B$44,2,FALSE)</f>
        <v>#N/A</v>
      </c>
    </row>
    <row r="1594" spans="1:25" ht="14.4" x14ac:dyDescent="0.3">
      <c r="A1594" s="3" t="s">
        <v>532</v>
      </c>
      <c r="B1594" s="3">
        <v>47408</v>
      </c>
      <c r="C1594" s="3" t="s">
        <v>646</v>
      </c>
      <c r="D1594" s="3" t="s">
        <v>702</v>
      </c>
      <c r="E1594" s="18">
        <v>39443</v>
      </c>
      <c r="F1594" s="3" t="s">
        <v>89</v>
      </c>
      <c r="G1594" s="3">
        <v>6</v>
      </c>
      <c r="H1594" s="3">
        <v>6</v>
      </c>
      <c r="I1594" s="3">
        <v>6</v>
      </c>
      <c r="J1594" s="3"/>
      <c r="K1594" s="3"/>
      <c r="L1594" s="3"/>
      <c r="M1594" s="3"/>
      <c r="N1594" s="32">
        <v>43198</v>
      </c>
      <c r="O1594" s="16">
        <f t="shared" si="78"/>
        <v>18</v>
      </c>
      <c r="P1594" s="17">
        <f>COUNTIF($X:$X,X1594)</f>
        <v>51</v>
      </c>
      <c r="Q1594" s="17">
        <f>VLOOKUP("M"&amp;TEXT(G1594,"0"),Punten!$A$1:$D$40,4,FALSE)</f>
        <v>3</v>
      </c>
      <c r="R1594" s="17">
        <f>VLOOKUP("M"&amp;TEXT(H1594,"0"),Punten!$A$1:$D$40,4,FALSE)</f>
        <v>3</v>
      </c>
      <c r="S1594" s="17">
        <f>VLOOKUP("M"&amp;TEXT(I1594,"0"),Punten!$A$1:$D$40,4,FALSE)</f>
        <v>3</v>
      </c>
      <c r="T1594" s="17">
        <f>VLOOKUP("K"&amp;TEXT(K1594,"0"),Punten!$A$1:$D$40,4,FALSE)</f>
        <v>0</v>
      </c>
      <c r="U1594" s="17">
        <f>VLOOKUP("H"&amp;TEXT(L1594,"0"),Punten!$A$1:$D$49,4,FALSE)</f>
        <v>0</v>
      </c>
      <c r="V1594" s="17">
        <f>VLOOKUP("F"&amp;TEXT(M1594,"0"),Punten!$A$1:$D$39,4,FALSE)</f>
        <v>0</v>
      </c>
      <c r="W1594" s="17">
        <f t="shared" si="76"/>
        <v>9</v>
      </c>
      <c r="X1594" s="17" t="str">
        <f t="shared" si="77"/>
        <v>43198B11</v>
      </c>
      <c r="Y1594" s="17" t="e">
        <f>VLOOKUP(A1594,'Klasse omschrijving'!$A$1:$B$44,2,FALSE)</f>
        <v>#N/A</v>
      </c>
    </row>
    <row r="1595" spans="1:25" ht="14.4" x14ac:dyDescent="0.3">
      <c r="A1595" s="3" t="s">
        <v>532</v>
      </c>
      <c r="B1595" s="3">
        <v>44171</v>
      </c>
      <c r="C1595" s="3" t="s">
        <v>90</v>
      </c>
      <c r="D1595" s="3" t="s">
        <v>827</v>
      </c>
      <c r="E1595" s="18">
        <v>39265</v>
      </c>
      <c r="F1595" s="3" t="s">
        <v>106</v>
      </c>
      <c r="G1595" s="3">
        <v>6</v>
      </c>
      <c r="H1595" s="3">
        <v>6</v>
      </c>
      <c r="I1595" s="3">
        <v>6</v>
      </c>
      <c r="J1595" s="3"/>
      <c r="K1595" s="3"/>
      <c r="L1595" s="3"/>
      <c r="M1595" s="3"/>
      <c r="N1595" s="32">
        <v>43198</v>
      </c>
      <c r="O1595" s="16">
        <f t="shared" si="78"/>
        <v>18</v>
      </c>
      <c r="P1595" s="17">
        <f>COUNTIF($X:$X,X1595)</f>
        <v>51</v>
      </c>
      <c r="Q1595" s="17">
        <f>VLOOKUP("M"&amp;TEXT(G1595,"0"),Punten!$A$1:$D$40,4,FALSE)</f>
        <v>3</v>
      </c>
      <c r="R1595" s="17">
        <f>VLOOKUP("M"&amp;TEXT(H1595,"0"),Punten!$A$1:$D$40,4,FALSE)</f>
        <v>3</v>
      </c>
      <c r="S1595" s="17">
        <f>VLOOKUP("M"&amp;TEXT(I1595,"0"),Punten!$A$1:$D$40,4,FALSE)</f>
        <v>3</v>
      </c>
      <c r="T1595" s="17">
        <f>VLOOKUP("K"&amp;TEXT(K1595,"0"),Punten!$A$1:$D$40,4,FALSE)</f>
        <v>0</v>
      </c>
      <c r="U1595" s="17">
        <f>VLOOKUP("H"&amp;TEXT(L1595,"0"),Punten!$A$1:$D$49,4,FALSE)</f>
        <v>0</v>
      </c>
      <c r="V1595" s="17">
        <f>VLOOKUP("F"&amp;TEXT(M1595,"0"),Punten!$A$1:$D$39,4,FALSE)</f>
        <v>0</v>
      </c>
      <c r="W1595" s="17">
        <f t="shared" si="76"/>
        <v>9</v>
      </c>
      <c r="X1595" s="17" t="str">
        <f t="shared" si="77"/>
        <v>43198B11</v>
      </c>
      <c r="Y1595" s="17" t="e">
        <f>VLOOKUP(A1595,'Klasse omschrijving'!$A$1:$B$44,2,FALSE)</f>
        <v>#N/A</v>
      </c>
    </row>
    <row r="1596" spans="1:25" ht="14.4" x14ac:dyDescent="0.3">
      <c r="A1596" s="3" t="s">
        <v>532</v>
      </c>
      <c r="B1596" s="3">
        <v>3313</v>
      </c>
      <c r="C1596" s="3" t="s">
        <v>155</v>
      </c>
      <c r="D1596" s="3" t="s">
        <v>494</v>
      </c>
      <c r="E1596" s="18">
        <v>39345</v>
      </c>
      <c r="F1596" s="3" t="s">
        <v>78</v>
      </c>
      <c r="G1596" s="3">
        <v>6</v>
      </c>
      <c r="H1596" s="3">
        <v>6</v>
      </c>
      <c r="I1596" s="3">
        <v>6</v>
      </c>
      <c r="J1596" s="3"/>
      <c r="K1596" s="3"/>
      <c r="L1596" s="3"/>
      <c r="M1596" s="3"/>
      <c r="N1596" s="32">
        <v>43198</v>
      </c>
      <c r="O1596" s="16">
        <f t="shared" si="78"/>
        <v>18</v>
      </c>
      <c r="P1596" s="17">
        <f>COUNTIF($X:$X,X1596)</f>
        <v>51</v>
      </c>
      <c r="Q1596" s="17">
        <f>VLOOKUP("M"&amp;TEXT(G1596,"0"),Punten!$A$1:$D$40,4,FALSE)</f>
        <v>3</v>
      </c>
      <c r="R1596" s="17">
        <f>VLOOKUP("M"&amp;TEXT(H1596,"0"),Punten!$A$1:$D$40,4,FALSE)</f>
        <v>3</v>
      </c>
      <c r="S1596" s="17">
        <f>VLOOKUP("M"&amp;TEXT(I1596,"0"),Punten!$A$1:$D$40,4,FALSE)</f>
        <v>3</v>
      </c>
      <c r="T1596" s="17">
        <f>VLOOKUP("K"&amp;TEXT(K1596,"0"),Punten!$A$1:$D$40,4,FALSE)</f>
        <v>0</v>
      </c>
      <c r="U1596" s="17">
        <f>VLOOKUP("H"&amp;TEXT(L1596,"0"),Punten!$A$1:$D$49,4,FALSE)</f>
        <v>0</v>
      </c>
      <c r="V1596" s="17">
        <f>VLOOKUP("F"&amp;TEXT(M1596,"0"),Punten!$A$1:$D$39,4,FALSE)</f>
        <v>0</v>
      </c>
      <c r="W1596" s="17">
        <f t="shared" si="76"/>
        <v>9</v>
      </c>
      <c r="X1596" s="17" t="str">
        <f t="shared" si="77"/>
        <v>43198B11</v>
      </c>
      <c r="Y1596" s="17" t="e">
        <f>VLOOKUP(A1596,'Klasse omschrijving'!$A$1:$B$44,2,FALSE)</f>
        <v>#N/A</v>
      </c>
    </row>
    <row r="1597" spans="1:25" ht="14.4" x14ac:dyDescent="0.3">
      <c r="A1597" s="3" t="s">
        <v>532</v>
      </c>
      <c r="B1597" s="3">
        <v>45023</v>
      </c>
      <c r="C1597" s="3" t="s">
        <v>157</v>
      </c>
      <c r="D1597" s="3" t="s">
        <v>830</v>
      </c>
      <c r="E1597" s="18">
        <v>39386</v>
      </c>
      <c r="F1597" s="3" t="s">
        <v>75</v>
      </c>
      <c r="G1597" s="3">
        <v>6</v>
      </c>
      <c r="H1597" s="3">
        <v>6</v>
      </c>
      <c r="I1597" s="3">
        <v>6</v>
      </c>
      <c r="J1597" s="3"/>
      <c r="K1597" s="3"/>
      <c r="L1597" s="3"/>
      <c r="M1597" s="3"/>
      <c r="N1597" s="32">
        <v>43198</v>
      </c>
      <c r="O1597" s="16">
        <f t="shared" si="78"/>
        <v>18</v>
      </c>
      <c r="P1597" s="17">
        <f>COUNTIF($X:$X,X1597)</f>
        <v>51</v>
      </c>
      <c r="Q1597" s="17">
        <f>VLOOKUP("M"&amp;TEXT(G1597,"0"),Punten!$A$1:$D$40,4,FALSE)</f>
        <v>3</v>
      </c>
      <c r="R1597" s="17">
        <f>VLOOKUP("M"&amp;TEXT(H1597,"0"),Punten!$A$1:$D$40,4,FALSE)</f>
        <v>3</v>
      </c>
      <c r="S1597" s="17">
        <f>VLOOKUP("M"&amp;TEXT(I1597,"0"),Punten!$A$1:$D$40,4,FALSE)</f>
        <v>3</v>
      </c>
      <c r="T1597" s="17">
        <f>VLOOKUP("K"&amp;TEXT(K1597,"0"),Punten!$A$1:$D$40,4,FALSE)</f>
        <v>0</v>
      </c>
      <c r="U1597" s="17">
        <f>VLOOKUP("H"&amp;TEXT(L1597,"0"),Punten!$A$1:$D$49,4,FALSE)</f>
        <v>0</v>
      </c>
      <c r="V1597" s="17">
        <f>VLOOKUP("F"&amp;TEXT(M1597,"0"),Punten!$A$1:$D$39,4,FALSE)</f>
        <v>0</v>
      </c>
      <c r="W1597" s="17">
        <f t="shared" si="76"/>
        <v>9</v>
      </c>
      <c r="X1597" s="17" t="str">
        <f t="shared" si="77"/>
        <v>43198B11</v>
      </c>
      <c r="Y1597" s="17" t="e">
        <f>VLOOKUP(A1597,'Klasse omschrijving'!$A$1:$B$44,2,FALSE)</f>
        <v>#N/A</v>
      </c>
    </row>
    <row r="1598" spans="1:25" ht="14.4" x14ac:dyDescent="0.3">
      <c r="A1598" s="3" t="s">
        <v>532</v>
      </c>
      <c r="B1598" s="3">
        <v>44994</v>
      </c>
      <c r="C1598" s="3" t="s">
        <v>129</v>
      </c>
      <c r="D1598" s="3" t="s">
        <v>918</v>
      </c>
      <c r="E1598" s="18">
        <v>39087</v>
      </c>
      <c r="F1598" s="3" t="s">
        <v>86</v>
      </c>
      <c r="G1598" s="3">
        <v>6</v>
      </c>
      <c r="H1598" s="3">
        <v>6</v>
      </c>
      <c r="I1598" s="3">
        <v>6</v>
      </c>
      <c r="J1598" s="3"/>
      <c r="K1598" s="3"/>
      <c r="L1598" s="3"/>
      <c r="M1598" s="3"/>
      <c r="N1598" s="32">
        <v>43198</v>
      </c>
      <c r="O1598" s="16">
        <f t="shared" si="78"/>
        <v>18</v>
      </c>
      <c r="P1598" s="17">
        <f>COUNTIF($X:$X,X1598)</f>
        <v>51</v>
      </c>
      <c r="Q1598" s="17">
        <f>VLOOKUP("M"&amp;TEXT(G1598,"0"),Punten!$A$1:$D$40,4,FALSE)</f>
        <v>3</v>
      </c>
      <c r="R1598" s="17">
        <f>VLOOKUP("M"&amp;TEXT(H1598,"0"),Punten!$A$1:$D$40,4,FALSE)</f>
        <v>3</v>
      </c>
      <c r="S1598" s="17">
        <f>VLOOKUP("M"&amp;TEXT(I1598,"0"),Punten!$A$1:$D$40,4,FALSE)</f>
        <v>3</v>
      </c>
      <c r="T1598" s="17">
        <f>VLOOKUP("K"&amp;TEXT(K1598,"0"),Punten!$A$1:$D$40,4,FALSE)</f>
        <v>0</v>
      </c>
      <c r="U1598" s="17">
        <f>VLOOKUP("H"&amp;TEXT(L1598,"0"),Punten!$A$1:$D$49,4,FALSE)</f>
        <v>0</v>
      </c>
      <c r="V1598" s="17">
        <f>VLOOKUP("F"&amp;TEXT(M1598,"0"),Punten!$A$1:$D$39,4,FALSE)</f>
        <v>0</v>
      </c>
      <c r="W1598" s="17">
        <f t="shared" si="76"/>
        <v>9</v>
      </c>
      <c r="X1598" s="17" t="str">
        <f t="shared" si="77"/>
        <v>43198B11</v>
      </c>
      <c r="Y1598" s="17" t="e">
        <f>VLOOKUP(A1598,'Klasse omschrijving'!$A$1:$B$44,2,FALSE)</f>
        <v>#N/A</v>
      </c>
    </row>
    <row r="1599" spans="1:25" ht="14.4" x14ac:dyDescent="0.3">
      <c r="A1599" s="3" t="s">
        <v>532</v>
      </c>
      <c r="B1599" s="3">
        <v>2443</v>
      </c>
      <c r="C1599" s="3" t="s">
        <v>665</v>
      </c>
      <c r="D1599" s="3" t="s">
        <v>1236</v>
      </c>
      <c r="E1599" s="18">
        <v>39334</v>
      </c>
      <c r="F1599" s="3" t="s">
        <v>997</v>
      </c>
      <c r="G1599" s="3">
        <v>7</v>
      </c>
      <c r="H1599" s="3">
        <v>7</v>
      </c>
      <c r="I1599" s="3">
        <v>7</v>
      </c>
      <c r="J1599" s="3"/>
      <c r="K1599" s="3"/>
      <c r="L1599" s="3"/>
      <c r="M1599" s="3"/>
      <c r="N1599" s="32">
        <v>43198</v>
      </c>
      <c r="O1599" s="16">
        <f t="shared" si="78"/>
        <v>21</v>
      </c>
      <c r="P1599" s="17">
        <f>COUNTIF($X:$X,X1599)</f>
        <v>51</v>
      </c>
      <c r="Q1599" s="17">
        <f>VLOOKUP("M"&amp;TEXT(G1599,"0"),Punten!$A$1:$D$40,4,FALSE)</f>
        <v>2</v>
      </c>
      <c r="R1599" s="17">
        <f>VLOOKUP("M"&amp;TEXT(H1599,"0"),Punten!$A$1:$D$40,4,FALSE)</f>
        <v>2</v>
      </c>
      <c r="S1599" s="17">
        <f>VLOOKUP("M"&amp;TEXT(I1599,"0"),Punten!$A$1:$D$40,4,FALSE)</f>
        <v>2</v>
      </c>
      <c r="T1599" s="17">
        <f>VLOOKUP("K"&amp;TEXT(K1599,"0"),Punten!$A$1:$D$40,4,FALSE)</f>
        <v>0</v>
      </c>
      <c r="U1599" s="17">
        <f>VLOOKUP("H"&amp;TEXT(L1599,"0"),Punten!$A$1:$D$49,4,FALSE)</f>
        <v>0</v>
      </c>
      <c r="V1599" s="17">
        <f>VLOOKUP("F"&amp;TEXT(M1599,"0"),Punten!$A$1:$D$39,4,FALSE)</f>
        <v>0</v>
      </c>
      <c r="W1599" s="17">
        <f t="shared" si="76"/>
        <v>6</v>
      </c>
      <c r="X1599" s="17" t="str">
        <f t="shared" si="77"/>
        <v>43198B11</v>
      </c>
      <c r="Y1599" s="17" t="e">
        <f>VLOOKUP(A1599,'Klasse omschrijving'!$A$1:$B$44,2,FALSE)</f>
        <v>#N/A</v>
      </c>
    </row>
    <row r="1600" spans="1:25" ht="14.4" x14ac:dyDescent="0.3">
      <c r="A1600" s="3" t="s">
        <v>532</v>
      </c>
      <c r="B1600" s="3">
        <v>44954</v>
      </c>
      <c r="C1600" s="3" t="s">
        <v>113</v>
      </c>
      <c r="D1600" s="3" t="s">
        <v>517</v>
      </c>
      <c r="E1600" s="18">
        <v>39114</v>
      </c>
      <c r="F1600" s="3" t="s">
        <v>86</v>
      </c>
      <c r="G1600" s="3">
        <v>7</v>
      </c>
      <c r="H1600" s="3">
        <v>7</v>
      </c>
      <c r="I1600" s="3">
        <v>7</v>
      </c>
      <c r="J1600" s="3"/>
      <c r="K1600" s="3"/>
      <c r="L1600" s="3"/>
      <c r="M1600" s="3"/>
      <c r="N1600" s="32">
        <v>43198</v>
      </c>
      <c r="O1600" s="16">
        <f t="shared" si="78"/>
        <v>21</v>
      </c>
      <c r="P1600" s="17">
        <f>COUNTIF($X:$X,X1600)</f>
        <v>51</v>
      </c>
      <c r="Q1600" s="17">
        <f>VLOOKUP("M"&amp;TEXT(G1600,"0"),Punten!$A$1:$D$40,4,FALSE)</f>
        <v>2</v>
      </c>
      <c r="R1600" s="17">
        <f>VLOOKUP("M"&amp;TEXT(H1600,"0"),Punten!$A$1:$D$40,4,FALSE)</f>
        <v>2</v>
      </c>
      <c r="S1600" s="17">
        <f>VLOOKUP("M"&amp;TEXT(I1600,"0"),Punten!$A$1:$D$40,4,FALSE)</f>
        <v>2</v>
      </c>
      <c r="T1600" s="17">
        <f>VLOOKUP("K"&amp;TEXT(K1600,"0"),Punten!$A$1:$D$40,4,FALSE)</f>
        <v>0</v>
      </c>
      <c r="U1600" s="17">
        <f>VLOOKUP("H"&amp;TEXT(L1600,"0"),Punten!$A$1:$D$49,4,FALSE)</f>
        <v>0</v>
      </c>
      <c r="V1600" s="17">
        <f>VLOOKUP("F"&amp;TEXT(M1600,"0"),Punten!$A$1:$D$39,4,FALSE)</f>
        <v>0</v>
      </c>
      <c r="W1600" s="17">
        <f t="shared" si="76"/>
        <v>6</v>
      </c>
      <c r="X1600" s="17" t="str">
        <f t="shared" si="77"/>
        <v>43198B11</v>
      </c>
      <c r="Y1600" s="17" t="e">
        <f>VLOOKUP(A1600,'Klasse omschrijving'!$A$1:$B$44,2,FALSE)</f>
        <v>#N/A</v>
      </c>
    </row>
    <row r="1601" spans="1:25" ht="14.4" x14ac:dyDescent="0.3">
      <c r="A1601" s="3" t="s">
        <v>532</v>
      </c>
      <c r="B1601" s="3">
        <v>54740</v>
      </c>
      <c r="C1601" s="3" t="s">
        <v>507</v>
      </c>
      <c r="D1601" s="3" t="s">
        <v>508</v>
      </c>
      <c r="E1601" s="18">
        <v>39407</v>
      </c>
      <c r="F1601" s="3" t="s">
        <v>110</v>
      </c>
      <c r="G1601" s="3">
        <v>7</v>
      </c>
      <c r="H1601" s="3">
        <v>7</v>
      </c>
      <c r="I1601" s="3">
        <v>7</v>
      </c>
      <c r="J1601" s="3"/>
      <c r="K1601" s="3"/>
      <c r="L1601" s="3"/>
      <c r="M1601" s="3"/>
      <c r="N1601" s="32">
        <v>43198</v>
      </c>
      <c r="O1601" s="16">
        <f t="shared" si="78"/>
        <v>21</v>
      </c>
      <c r="P1601" s="17">
        <f>COUNTIF($X:$X,X1601)</f>
        <v>51</v>
      </c>
      <c r="Q1601" s="17">
        <f>VLOOKUP("M"&amp;TEXT(G1601,"0"),Punten!$A$1:$D$40,4,FALSE)</f>
        <v>2</v>
      </c>
      <c r="R1601" s="17">
        <f>VLOOKUP("M"&amp;TEXT(H1601,"0"),Punten!$A$1:$D$40,4,FALSE)</f>
        <v>2</v>
      </c>
      <c r="S1601" s="17">
        <f>VLOOKUP("M"&amp;TEXT(I1601,"0"),Punten!$A$1:$D$40,4,FALSE)</f>
        <v>2</v>
      </c>
      <c r="T1601" s="17">
        <f>VLOOKUP("K"&amp;TEXT(K1601,"0"),Punten!$A$1:$D$40,4,FALSE)</f>
        <v>0</v>
      </c>
      <c r="U1601" s="17">
        <f>VLOOKUP("H"&amp;TEXT(L1601,"0"),Punten!$A$1:$D$49,4,FALSE)</f>
        <v>0</v>
      </c>
      <c r="V1601" s="17">
        <f>VLOOKUP("F"&amp;TEXT(M1601,"0"),Punten!$A$1:$D$39,4,FALSE)</f>
        <v>0</v>
      </c>
      <c r="W1601" s="17">
        <f t="shared" si="76"/>
        <v>6</v>
      </c>
      <c r="X1601" s="17" t="str">
        <f t="shared" si="77"/>
        <v>43198B11</v>
      </c>
      <c r="Y1601" s="17" t="e">
        <f>VLOOKUP(A1601,'Klasse omschrijving'!$A$1:$B$44,2,FALSE)</f>
        <v>#N/A</v>
      </c>
    </row>
    <row r="1602" spans="1:25" ht="14.4" x14ac:dyDescent="0.3">
      <c r="A1602" s="3" t="s">
        <v>36</v>
      </c>
      <c r="B1602" s="3">
        <v>44847</v>
      </c>
      <c r="C1602" s="3" t="s">
        <v>568</v>
      </c>
      <c r="D1602" s="3" t="s">
        <v>569</v>
      </c>
      <c r="E1602" s="18">
        <v>38825</v>
      </c>
      <c r="F1602" s="3" t="s">
        <v>1043</v>
      </c>
      <c r="G1602" s="3">
        <v>1</v>
      </c>
      <c r="H1602" s="3">
        <v>1</v>
      </c>
      <c r="I1602" s="3">
        <v>1</v>
      </c>
      <c r="J1602" s="3"/>
      <c r="K1602" s="3">
        <v>1</v>
      </c>
      <c r="L1602" s="3">
        <v>2</v>
      </c>
      <c r="M1602" s="3">
        <v>1</v>
      </c>
      <c r="N1602" s="32">
        <v>43198</v>
      </c>
      <c r="O1602" s="16">
        <f t="shared" si="78"/>
        <v>3</v>
      </c>
      <c r="P1602" s="17">
        <f>COUNTIF($X:$X,X1602)</f>
        <v>49</v>
      </c>
      <c r="Q1602" s="17">
        <f>VLOOKUP("M"&amp;TEXT(G1602,"0"),Punten!$A$1:$D$40,4,FALSE)</f>
        <v>8</v>
      </c>
      <c r="R1602" s="17">
        <f>VLOOKUP("M"&amp;TEXT(H1602,"0"),Punten!$A$1:$D$40,4,FALSE)</f>
        <v>8</v>
      </c>
      <c r="S1602" s="17">
        <f>VLOOKUP("M"&amp;TEXT(I1602,"0"),Punten!$A$1:$D$40,4,FALSE)</f>
        <v>8</v>
      </c>
      <c r="T1602" s="17">
        <f>VLOOKUP("K"&amp;TEXT(K1602,"0"),Punten!$A$1:$D$40,4,FALSE)</f>
        <v>5</v>
      </c>
      <c r="U1602" s="17">
        <f>VLOOKUP("H"&amp;TEXT(L1602,"0"),Punten!$A$1:$D$49,4,FALSE)</f>
        <v>5</v>
      </c>
      <c r="V1602" s="17">
        <f>VLOOKUP("F"&amp;TEXT(M1602,"0"),Punten!$A$1:$D$39,4,FALSE)</f>
        <v>50</v>
      </c>
      <c r="W1602" s="17">
        <f t="shared" si="76"/>
        <v>84</v>
      </c>
      <c r="X1602" s="17" t="str">
        <f t="shared" si="77"/>
        <v>43198B12</v>
      </c>
      <c r="Y1602" s="17" t="str">
        <f>VLOOKUP(A1602,'Klasse omschrijving'!$A$1:$B$44,2,FALSE)</f>
        <v>Boys 12 jaar</v>
      </c>
    </row>
    <row r="1603" spans="1:25" ht="14.4" x14ac:dyDescent="0.3">
      <c r="A1603" s="3" t="s">
        <v>36</v>
      </c>
      <c r="B1603" s="3">
        <v>44836</v>
      </c>
      <c r="C1603" s="3" t="s">
        <v>74</v>
      </c>
      <c r="D1603" s="3" t="s">
        <v>560</v>
      </c>
      <c r="E1603" s="18">
        <v>38812</v>
      </c>
      <c r="F1603" s="3" t="s">
        <v>191</v>
      </c>
      <c r="G1603" s="3">
        <v>1</v>
      </c>
      <c r="H1603" s="3">
        <v>1</v>
      </c>
      <c r="I1603" s="3">
        <v>1</v>
      </c>
      <c r="J1603" s="3"/>
      <c r="K1603" s="3">
        <v>1</v>
      </c>
      <c r="L1603" s="3">
        <v>4</v>
      </c>
      <c r="M1603" s="3">
        <v>2</v>
      </c>
      <c r="N1603" s="32">
        <v>43198</v>
      </c>
      <c r="O1603" s="16">
        <f t="shared" si="78"/>
        <v>3</v>
      </c>
      <c r="P1603" s="17">
        <f>COUNTIF($X:$X,X1603)</f>
        <v>49</v>
      </c>
      <c r="Q1603" s="17">
        <f>VLOOKUP("M"&amp;TEXT(G1603,"0"),Punten!$A$1:$D$40,4,FALSE)</f>
        <v>8</v>
      </c>
      <c r="R1603" s="17">
        <f>VLOOKUP("M"&amp;TEXT(H1603,"0"),Punten!$A$1:$D$40,4,FALSE)</f>
        <v>8</v>
      </c>
      <c r="S1603" s="17">
        <f>VLOOKUP("M"&amp;TEXT(I1603,"0"),Punten!$A$1:$D$40,4,FALSE)</f>
        <v>8</v>
      </c>
      <c r="T1603" s="17">
        <f>VLOOKUP("K"&amp;TEXT(K1603,"0"),Punten!$A$1:$D$40,4,FALSE)</f>
        <v>5</v>
      </c>
      <c r="U1603" s="17">
        <f>VLOOKUP("H"&amp;TEXT(L1603,"0"),Punten!$A$1:$D$49,4,FALSE)</f>
        <v>5</v>
      </c>
      <c r="V1603" s="17">
        <f>VLOOKUP("F"&amp;TEXT(M1603,"0"),Punten!$A$1:$D$39,4,FALSE)</f>
        <v>30</v>
      </c>
      <c r="W1603" s="17">
        <f t="shared" ref="W1603:W1666" si="79">SUM(Q1603:V1603)</f>
        <v>64</v>
      </c>
      <c r="X1603" s="17" t="str">
        <f t="shared" ref="X1603:X1666" si="80">N1603&amp;A1603</f>
        <v>43198B12</v>
      </c>
      <c r="Y1603" s="17" t="str">
        <f>VLOOKUP(A1603,'Klasse omschrijving'!$A$1:$B$44,2,FALSE)</f>
        <v>Boys 12 jaar</v>
      </c>
    </row>
    <row r="1604" spans="1:25" ht="14.4" x14ac:dyDescent="0.3">
      <c r="A1604" s="3" t="s">
        <v>36</v>
      </c>
      <c r="B1604" s="3">
        <v>46262</v>
      </c>
      <c r="C1604" s="3" t="s">
        <v>528</v>
      </c>
      <c r="D1604" s="3" t="s">
        <v>563</v>
      </c>
      <c r="E1604" s="18">
        <v>38733</v>
      </c>
      <c r="F1604" s="3" t="s">
        <v>1036</v>
      </c>
      <c r="G1604" s="3">
        <v>1</v>
      </c>
      <c r="H1604" s="3">
        <v>1</v>
      </c>
      <c r="I1604" s="3">
        <v>1</v>
      </c>
      <c r="J1604" s="3"/>
      <c r="K1604" s="3">
        <v>1</v>
      </c>
      <c r="L1604" s="3">
        <v>3</v>
      </c>
      <c r="M1604" s="3">
        <v>3</v>
      </c>
      <c r="N1604" s="32">
        <v>43198</v>
      </c>
      <c r="O1604" s="16">
        <f t="shared" si="78"/>
        <v>3</v>
      </c>
      <c r="P1604" s="17">
        <f>COUNTIF($X:$X,X1604)</f>
        <v>49</v>
      </c>
      <c r="Q1604" s="17">
        <f>VLOOKUP("M"&amp;TEXT(G1604,"0"),Punten!$A$1:$D$40,4,FALSE)</f>
        <v>8</v>
      </c>
      <c r="R1604" s="17">
        <f>VLOOKUP("M"&amp;TEXT(H1604,"0"),Punten!$A$1:$D$40,4,FALSE)</f>
        <v>8</v>
      </c>
      <c r="S1604" s="17">
        <f>VLOOKUP("M"&amp;TEXT(I1604,"0"),Punten!$A$1:$D$40,4,FALSE)</f>
        <v>8</v>
      </c>
      <c r="T1604" s="17">
        <f>VLOOKUP("K"&amp;TEXT(K1604,"0"),Punten!$A$1:$D$40,4,FALSE)</f>
        <v>5</v>
      </c>
      <c r="U1604" s="17">
        <f>VLOOKUP("H"&amp;TEXT(L1604,"0"),Punten!$A$1:$D$49,4,FALSE)</f>
        <v>5</v>
      </c>
      <c r="V1604" s="17">
        <f>VLOOKUP("F"&amp;TEXT(M1604,"0"),Punten!$A$1:$D$39,4,FALSE)</f>
        <v>25</v>
      </c>
      <c r="W1604" s="17">
        <f t="shared" si="79"/>
        <v>59</v>
      </c>
      <c r="X1604" s="17" t="str">
        <f t="shared" si="80"/>
        <v>43198B12</v>
      </c>
      <c r="Y1604" s="17" t="str">
        <f>VLOOKUP(A1604,'Klasse omschrijving'!$A$1:$B$44,2,FALSE)</f>
        <v>Boys 12 jaar</v>
      </c>
    </row>
    <row r="1605" spans="1:25" ht="14.4" x14ac:dyDescent="0.3">
      <c r="A1605" s="3" t="s">
        <v>36</v>
      </c>
      <c r="B1605" s="3">
        <v>50203</v>
      </c>
      <c r="C1605" s="3" t="s">
        <v>82</v>
      </c>
      <c r="D1605" s="3" t="s">
        <v>718</v>
      </c>
      <c r="E1605" s="18">
        <v>38767</v>
      </c>
      <c r="F1605" s="3" t="s">
        <v>1038</v>
      </c>
      <c r="G1605" s="3">
        <v>1</v>
      </c>
      <c r="H1605" s="3">
        <v>1</v>
      </c>
      <c r="I1605" s="3">
        <v>1</v>
      </c>
      <c r="J1605" s="3"/>
      <c r="K1605" s="3">
        <v>2</v>
      </c>
      <c r="L1605" s="3">
        <v>2</v>
      </c>
      <c r="M1605" s="3">
        <v>4</v>
      </c>
      <c r="N1605" s="32">
        <v>43198</v>
      </c>
      <c r="O1605" s="16">
        <f t="shared" si="78"/>
        <v>3</v>
      </c>
      <c r="P1605" s="17">
        <f>COUNTIF($X:$X,X1605)</f>
        <v>49</v>
      </c>
      <c r="Q1605" s="17">
        <f>VLOOKUP("M"&amp;TEXT(G1605,"0"),Punten!$A$1:$D$40,4,FALSE)</f>
        <v>8</v>
      </c>
      <c r="R1605" s="17">
        <f>VLOOKUP("M"&amp;TEXT(H1605,"0"),Punten!$A$1:$D$40,4,FALSE)</f>
        <v>8</v>
      </c>
      <c r="S1605" s="17">
        <f>VLOOKUP("M"&amp;TEXT(I1605,"0"),Punten!$A$1:$D$40,4,FALSE)</f>
        <v>8</v>
      </c>
      <c r="T1605" s="17">
        <f>VLOOKUP("K"&amp;TEXT(K1605,"0"),Punten!$A$1:$D$40,4,FALSE)</f>
        <v>5</v>
      </c>
      <c r="U1605" s="17">
        <f>VLOOKUP("H"&amp;TEXT(L1605,"0"),Punten!$A$1:$D$49,4,FALSE)</f>
        <v>5</v>
      </c>
      <c r="V1605" s="17">
        <f>VLOOKUP("F"&amp;TEXT(M1605,"0"),Punten!$A$1:$D$39,4,FALSE)</f>
        <v>20</v>
      </c>
      <c r="W1605" s="17">
        <f t="shared" si="79"/>
        <v>54</v>
      </c>
      <c r="X1605" s="17" t="str">
        <f t="shared" si="80"/>
        <v>43198B12</v>
      </c>
      <c r="Y1605" s="17" t="str">
        <f>VLOOKUP(A1605,'Klasse omschrijving'!$A$1:$B$44,2,FALSE)</f>
        <v>Boys 12 jaar</v>
      </c>
    </row>
    <row r="1606" spans="1:25" ht="14.4" x14ac:dyDescent="0.3">
      <c r="A1606" s="3" t="s">
        <v>36</v>
      </c>
      <c r="B1606" s="3">
        <v>44982</v>
      </c>
      <c r="C1606" s="3" t="s">
        <v>716</v>
      </c>
      <c r="D1606" s="3" t="s">
        <v>717</v>
      </c>
      <c r="E1606" s="18">
        <v>38798</v>
      </c>
      <c r="F1606" s="3" t="s">
        <v>216</v>
      </c>
      <c r="G1606" s="3">
        <v>1</v>
      </c>
      <c r="H1606" s="3">
        <v>1</v>
      </c>
      <c r="I1606" s="3">
        <v>1</v>
      </c>
      <c r="J1606" s="3"/>
      <c r="K1606" s="3">
        <v>2</v>
      </c>
      <c r="L1606" s="3">
        <v>1</v>
      </c>
      <c r="M1606" s="3">
        <v>5</v>
      </c>
      <c r="N1606" s="32">
        <v>43198</v>
      </c>
      <c r="O1606" s="16">
        <f t="shared" si="78"/>
        <v>3</v>
      </c>
      <c r="P1606" s="17">
        <f>COUNTIF($X:$X,X1606)</f>
        <v>49</v>
      </c>
      <c r="Q1606" s="17">
        <f>VLOOKUP("M"&amp;TEXT(G1606,"0"),Punten!$A$1:$D$40,4,FALSE)</f>
        <v>8</v>
      </c>
      <c r="R1606" s="17">
        <f>VLOOKUP("M"&amp;TEXT(H1606,"0"),Punten!$A$1:$D$40,4,FALSE)</f>
        <v>8</v>
      </c>
      <c r="S1606" s="17">
        <f>VLOOKUP("M"&amp;TEXT(I1606,"0"),Punten!$A$1:$D$40,4,FALSE)</f>
        <v>8</v>
      </c>
      <c r="T1606" s="17">
        <f>VLOOKUP("K"&amp;TEXT(K1606,"0"),Punten!$A$1:$D$40,4,FALSE)</f>
        <v>5</v>
      </c>
      <c r="U1606" s="17">
        <f>VLOOKUP("H"&amp;TEXT(L1606,"0"),Punten!$A$1:$D$49,4,FALSE)</f>
        <v>5</v>
      </c>
      <c r="V1606" s="17">
        <f>VLOOKUP("F"&amp;TEXT(M1606,"0"),Punten!$A$1:$D$39,4,FALSE)</f>
        <v>17</v>
      </c>
      <c r="W1606" s="17">
        <f t="shared" si="79"/>
        <v>51</v>
      </c>
      <c r="X1606" s="17" t="str">
        <f t="shared" si="80"/>
        <v>43198B12</v>
      </c>
      <c r="Y1606" s="17" t="str">
        <f>VLOOKUP(A1606,'Klasse omschrijving'!$A$1:$B$44,2,FALSE)</f>
        <v>Boys 12 jaar</v>
      </c>
    </row>
    <row r="1607" spans="1:25" ht="14.4" x14ac:dyDescent="0.3">
      <c r="A1607" s="3" t="s">
        <v>36</v>
      </c>
      <c r="B1607" s="3">
        <v>50537</v>
      </c>
      <c r="C1607" s="3" t="s">
        <v>782</v>
      </c>
      <c r="D1607" s="3" t="s">
        <v>567</v>
      </c>
      <c r="E1607" s="18">
        <v>38831</v>
      </c>
      <c r="F1607" s="3" t="s">
        <v>1034</v>
      </c>
      <c r="G1607" s="3">
        <v>1</v>
      </c>
      <c r="H1607" s="3">
        <v>1</v>
      </c>
      <c r="I1607" s="3">
        <v>1</v>
      </c>
      <c r="J1607" s="3"/>
      <c r="K1607" s="3">
        <v>2</v>
      </c>
      <c r="L1607" s="3">
        <v>1</v>
      </c>
      <c r="M1607" s="3">
        <v>6</v>
      </c>
      <c r="N1607" s="32">
        <v>43198</v>
      </c>
      <c r="O1607" s="16">
        <f t="shared" si="78"/>
        <v>3</v>
      </c>
      <c r="P1607" s="17">
        <f>COUNTIF($X:$X,X1607)</f>
        <v>49</v>
      </c>
      <c r="Q1607" s="17">
        <f>VLOOKUP("M"&amp;TEXT(G1607,"0"),Punten!$A$1:$D$40,4,FALSE)</f>
        <v>8</v>
      </c>
      <c r="R1607" s="17">
        <f>VLOOKUP("M"&amp;TEXT(H1607,"0"),Punten!$A$1:$D$40,4,FALSE)</f>
        <v>8</v>
      </c>
      <c r="S1607" s="17">
        <f>VLOOKUP("M"&amp;TEXT(I1607,"0"),Punten!$A$1:$D$40,4,FALSE)</f>
        <v>8</v>
      </c>
      <c r="T1607" s="17">
        <f>VLOOKUP("K"&amp;TEXT(K1607,"0"),Punten!$A$1:$D$40,4,FALSE)</f>
        <v>5</v>
      </c>
      <c r="U1607" s="17">
        <f>VLOOKUP("H"&amp;TEXT(L1607,"0"),Punten!$A$1:$D$49,4,FALSE)</f>
        <v>5</v>
      </c>
      <c r="V1607" s="17">
        <f>VLOOKUP("F"&amp;TEXT(M1607,"0"),Punten!$A$1:$D$39,4,FALSE)</f>
        <v>15</v>
      </c>
      <c r="W1607" s="17">
        <f t="shared" si="79"/>
        <v>49</v>
      </c>
      <c r="X1607" s="17" t="str">
        <f t="shared" si="80"/>
        <v>43198B12</v>
      </c>
      <c r="Y1607" s="17" t="str">
        <f>VLOOKUP(A1607,'Klasse omschrijving'!$A$1:$B$44,2,FALSE)</f>
        <v>Boys 12 jaar</v>
      </c>
    </row>
    <row r="1608" spans="1:25" ht="14.4" x14ac:dyDescent="0.3">
      <c r="A1608" s="3" t="s">
        <v>36</v>
      </c>
      <c r="B1608" s="3">
        <v>53551</v>
      </c>
      <c r="C1608" s="3" t="s">
        <v>1037</v>
      </c>
      <c r="D1608" s="3" t="s">
        <v>572</v>
      </c>
      <c r="E1608" s="18">
        <v>38882</v>
      </c>
      <c r="F1608" s="3" t="s">
        <v>233</v>
      </c>
      <c r="G1608" s="3">
        <v>2</v>
      </c>
      <c r="H1608" s="3">
        <v>2</v>
      </c>
      <c r="I1608" s="3">
        <v>2</v>
      </c>
      <c r="J1608" s="3"/>
      <c r="K1608" s="3">
        <v>3</v>
      </c>
      <c r="L1608" s="3">
        <v>4</v>
      </c>
      <c r="M1608" s="3">
        <v>7</v>
      </c>
      <c r="N1608" s="32">
        <v>43198</v>
      </c>
      <c r="O1608" s="16">
        <f t="shared" si="78"/>
        <v>6</v>
      </c>
      <c r="P1608" s="17">
        <f>COUNTIF($X:$X,X1608)</f>
        <v>49</v>
      </c>
      <c r="Q1608" s="17">
        <f>VLOOKUP("M"&amp;TEXT(G1608,"0"),Punten!$A$1:$D$40,4,FALSE)</f>
        <v>7</v>
      </c>
      <c r="R1608" s="17">
        <f>VLOOKUP("M"&amp;TEXT(H1608,"0"),Punten!$A$1:$D$40,4,FALSE)</f>
        <v>7</v>
      </c>
      <c r="S1608" s="17">
        <f>VLOOKUP("M"&amp;TEXT(I1608,"0"),Punten!$A$1:$D$40,4,FALSE)</f>
        <v>7</v>
      </c>
      <c r="T1608" s="17">
        <f>VLOOKUP("K"&amp;TEXT(K1608,"0"),Punten!$A$1:$D$40,4,FALSE)</f>
        <v>5</v>
      </c>
      <c r="U1608" s="17">
        <f>VLOOKUP("H"&amp;TEXT(L1608,"0"),Punten!$A$1:$D$49,4,FALSE)</f>
        <v>5</v>
      </c>
      <c r="V1608" s="17">
        <f>VLOOKUP("F"&amp;TEXT(M1608,"0"),Punten!$A$1:$D$39,4,FALSE)</f>
        <v>13</v>
      </c>
      <c r="W1608" s="17">
        <f t="shared" si="79"/>
        <v>44</v>
      </c>
      <c r="X1608" s="17" t="str">
        <f t="shared" si="80"/>
        <v>43198B12</v>
      </c>
      <c r="Y1608" s="17" t="str">
        <f>VLOOKUP(A1608,'Klasse omschrijving'!$A$1:$B$44,2,FALSE)</f>
        <v>Boys 12 jaar</v>
      </c>
    </row>
    <row r="1609" spans="1:25" ht="14.4" x14ac:dyDescent="0.3">
      <c r="A1609" s="3" t="s">
        <v>36</v>
      </c>
      <c r="B1609" s="3">
        <v>44384</v>
      </c>
      <c r="C1609" s="3" t="s">
        <v>100</v>
      </c>
      <c r="D1609" s="3" t="s">
        <v>566</v>
      </c>
      <c r="E1609" s="18">
        <v>38907</v>
      </c>
      <c r="F1609" s="3" t="s">
        <v>89</v>
      </c>
      <c r="G1609" s="3">
        <v>2</v>
      </c>
      <c r="H1609" s="3">
        <v>2</v>
      </c>
      <c r="I1609" s="3">
        <v>2</v>
      </c>
      <c r="J1609" s="3"/>
      <c r="K1609" s="3">
        <v>4</v>
      </c>
      <c r="L1609" s="3">
        <v>3</v>
      </c>
      <c r="M1609" s="3">
        <v>8</v>
      </c>
      <c r="N1609" s="32">
        <v>43198</v>
      </c>
      <c r="O1609" s="16">
        <f t="shared" si="78"/>
        <v>6</v>
      </c>
      <c r="P1609" s="17">
        <f>COUNTIF($X:$X,X1609)</f>
        <v>49</v>
      </c>
      <c r="Q1609" s="17">
        <f>VLOOKUP("M"&amp;TEXT(G1609,"0"),Punten!$A$1:$D$40,4,FALSE)</f>
        <v>7</v>
      </c>
      <c r="R1609" s="17">
        <f>VLOOKUP("M"&amp;TEXT(H1609,"0"),Punten!$A$1:$D$40,4,FALSE)</f>
        <v>7</v>
      </c>
      <c r="S1609" s="17">
        <f>VLOOKUP("M"&amp;TEXT(I1609,"0"),Punten!$A$1:$D$40,4,FALSE)</f>
        <v>7</v>
      </c>
      <c r="T1609" s="17">
        <f>VLOOKUP("K"&amp;TEXT(K1609,"0"),Punten!$A$1:$D$40,4,FALSE)</f>
        <v>5</v>
      </c>
      <c r="U1609" s="17">
        <f>VLOOKUP("H"&amp;TEXT(L1609,"0"),Punten!$A$1:$D$49,4,FALSE)</f>
        <v>5</v>
      </c>
      <c r="V1609" s="17">
        <f>VLOOKUP("F"&amp;TEXT(M1609,"0"),Punten!$A$1:$D$39,4,FALSE)</f>
        <v>11</v>
      </c>
      <c r="W1609" s="17">
        <f t="shared" si="79"/>
        <v>42</v>
      </c>
      <c r="X1609" s="17" t="str">
        <f t="shared" si="80"/>
        <v>43198B12</v>
      </c>
      <c r="Y1609" s="17" t="str">
        <f>VLOOKUP(A1609,'Klasse omschrijving'!$A$1:$B$44,2,FALSE)</f>
        <v>Boys 12 jaar</v>
      </c>
    </row>
    <row r="1610" spans="1:25" ht="14.4" x14ac:dyDescent="0.3">
      <c r="A1610" s="3" t="s">
        <v>36</v>
      </c>
      <c r="B1610" s="3">
        <v>48097</v>
      </c>
      <c r="C1610" s="3" t="s">
        <v>109</v>
      </c>
      <c r="D1610" s="3" t="s">
        <v>573</v>
      </c>
      <c r="E1610" s="18">
        <v>38866</v>
      </c>
      <c r="F1610" s="3" t="s">
        <v>1035</v>
      </c>
      <c r="G1610" s="3">
        <v>1</v>
      </c>
      <c r="H1610" s="3">
        <v>1</v>
      </c>
      <c r="I1610" s="3">
        <v>1</v>
      </c>
      <c r="J1610" s="3"/>
      <c r="K1610" s="3">
        <v>1</v>
      </c>
      <c r="L1610" s="3">
        <v>5</v>
      </c>
      <c r="M1610" s="3"/>
      <c r="N1610" s="32">
        <v>43198</v>
      </c>
      <c r="O1610" s="16">
        <f t="shared" si="78"/>
        <v>3</v>
      </c>
      <c r="P1610" s="17">
        <f>COUNTIF($X:$X,X1610)</f>
        <v>49</v>
      </c>
      <c r="Q1610" s="17">
        <f>VLOOKUP("M"&amp;TEXT(G1610,"0"),Punten!$A$1:$D$40,4,FALSE)</f>
        <v>8</v>
      </c>
      <c r="R1610" s="17">
        <f>VLOOKUP("M"&amp;TEXT(H1610,"0"),Punten!$A$1:$D$40,4,FALSE)</f>
        <v>8</v>
      </c>
      <c r="S1610" s="17">
        <f>VLOOKUP("M"&amp;TEXT(I1610,"0"),Punten!$A$1:$D$40,4,FALSE)</f>
        <v>8</v>
      </c>
      <c r="T1610" s="17">
        <f>VLOOKUP("K"&amp;TEXT(K1610,"0"),Punten!$A$1:$D$40,4,FALSE)</f>
        <v>5</v>
      </c>
      <c r="U1610" s="17">
        <f>VLOOKUP("H"&amp;TEXT(L1610,"0"),Punten!$A$1:$D$49,4,FALSE)</f>
        <v>4</v>
      </c>
      <c r="V1610" s="17">
        <f>VLOOKUP("F"&amp;TEXT(M1610,"0"),Punten!$A$1:$D$39,4,FALSE)</f>
        <v>0</v>
      </c>
      <c r="W1610" s="17">
        <f t="shared" si="79"/>
        <v>33</v>
      </c>
      <c r="X1610" s="17" t="str">
        <f t="shared" si="80"/>
        <v>43198B12</v>
      </c>
      <c r="Y1610" s="17" t="str">
        <f>VLOOKUP(A1610,'Klasse omschrijving'!$A$1:$B$44,2,FALSE)</f>
        <v>Boys 12 jaar</v>
      </c>
    </row>
    <row r="1611" spans="1:25" ht="14.4" x14ac:dyDescent="0.3">
      <c r="A1611" s="3" t="s">
        <v>36</v>
      </c>
      <c r="B1611" s="3">
        <v>1680</v>
      </c>
      <c r="C1611" s="3" t="s">
        <v>138</v>
      </c>
      <c r="D1611" s="3" t="s">
        <v>575</v>
      </c>
      <c r="E1611" s="18">
        <v>38723</v>
      </c>
      <c r="F1611" s="3" t="s">
        <v>78</v>
      </c>
      <c r="G1611" s="3">
        <v>2</v>
      </c>
      <c r="H1611" s="3">
        <v>2</v>
      </c>
      <c r="I1611" s="3">
        <v>2</v>
      </c>
      <c r="J1611" s="3"/>
      <c r="K1611" s="3">
        <v>3</v>
      </c>
      <c r="L1611" s="3">
        <v>5</v>
      </c>
      <c r="M1611" s="3"/>
      <c r="N1611" s="32">
        <v>43198</v>
      </c>
      <c r="O1611" s="16">
        <f t="shared" si="78"/>
        <v>6</v>
      </c>
      <c r="P1611" s="17">
        <f>COUNTIF($X:$X,X1611)</f>
        <v>49</v>
      </c>
      <c r="Q1611" s="17">
        <f>VLOOKUP("M"&amp;TEXT(G1611,"0"),Punten!$A$1:$D$40,4,FALSE)</f>
        <v>7</v>
      </c>
      <c r="R1611" s="17">
        <f>VLOOKUP("M"&amp;TEXT(H1611,"0"),Punten!$A$1:$D$40,4,FALSE)</f>
        <v>7</v>
      </c>
      <c r="S1611" s="17">
        <f>VLOOKUP("M"&amp;TEXT(I1611,"0"),Punten!$A$1:$D$40,4,FALSE)</f>
        <v>7</v>
      </c>
      <c r="T1611" s="17">
        <f>VLOOKUP("K"&amp;TEXT(K1611,"0"),Punten!$A$1:$D$40,4,FALSE)</f>
        <v>5</v>
      </c>
      <c r="U1611" s="17">
        <f>VLOOKUP("H"&amp;TEXT(L1611,"0"),Punten!$A$1:$D$49,4,FALSE)</f>
        <v>4</v>
      </c>
      <c r="V1611" s="17">
        <f>VLOOKUP("F"&amp;TEXT(M1611,"0"),Punten!$A$1:$D$39,4,FALSE)</f>
        <v>0</v>
      </c>
      <c r="W1611" s="17">
        <f t="shared" si="79"/>
        <v>30</v>
      </c>
      <c r="X1611" s="17" t="str">
        <f t="shared" si="80"/>
        <v>43198B12</v>
      </c>
      <c r="Y1611" s="17" t="str">
        <f>VLOOKUP(A1611,'Klasse omschrijving'!$A$1:$B$44,2,FALSE)</f>
        <v>Boys 12 jaar</v>
      </c>
    </row>
    <row r="1612" spans="1:25" ht="14.4" x14ac:dyDescent="0.3">
      <c r="A1612" s="3" t="s">
        <v>36</v>
      </c>
      <c r="B1612" s="3">
        <v>44821</v>
      </c>
      <c r="C1612" s="3" t="s">
        <v>113</v>
      </c>
      <c r="D1612" s="3" t="s">
        <v>564</v>
      </c>
      <c r="E1612" s="18">
        <v>39067</v>
      </c>
      <c r="F1612" s="3" t="s">
        <v>1040</v>
      </c>
      <c r="G1612" s="3">
        <v>1</v>
      </c>
      <c r="H1612" s="3">
        <v>1</v>
      </c>
      <c r="I1612" s="3">
        <v>1</v>
      </c>
      <c r="J1612" s="3"/>
      <c r="K1612" s="3">
        <v>2</v>
      </c>
      <c r="L1612" s="3">
        <v>6</v>
      </c>
      <c r="M1612" s="3"/>
      <c r="N1612" s="32">
        <v>43198</v>
      </c>
      <c r="O1612" s="16">
        <f t="shared" si="78"/>
        <v>3</v>
      </c>
      <c r="P1612" s="17">
        <f>COUNTIF($X:$X,X1612)</f>
        <v>49</v>
      </c>
      <c r="Q1612" s="17">
        <f>VLOOKUP("M"&amp;TEXT(G1612,"0"),Punten!$A$1:$D$40,4,FALSE)</f>
        <v>8</v>
      </c>
      <c r="R1612" s="17">
        <f>VLOOKUP("M"&amp;TEXT(H1612,"0"),Punten!$A$1:$D$40,4,FALSE)</f>
        <v>8</v>
      </c>
      <c r="S1612" s="17">
        <f>VLOOKUP("M"&amp;TEXT(I1612,"0"),Punten!$A$1:$D$40,4,FALSE)</f>
        <v>8</v>
      </c>
      <c r="T1612" s="17">
        <f>VLOOKUP("K"&amp;TEXT(K1612,"0"),Punten!$A$1:$D$40,4,FALSE)</f>
        <v>5</v>
      </c>
      <c r="U1612" s="17">
        <f>VLOOKUP("H"&amp;TEXT(L1612,"0"),Punten!$A$1:$D$49,4,FALSE)</f>
        <v>3</v>
      </c>
      <c r="V1612" s="17">
        <f>VLOOKUP("F"&amp;TEXT(M1612,"0"),Punten!$A$1:$D$39,4,FALSE)</f>
        <v>0</v>
      </c>
      <c r="W1612" s="17">
        <f t="shared" si="79"/>
        <v>32</v>
      </c>
      <c r="X1612" s="17" t="str">
        <f t="shared" si="80"/>
        <v>43198B12</v>
      </c>
      <c r="Y1612" s="17" t="str">
        <f>VLOOKUP(A1612,'Klasse omschrijving'!$A$1:$B$44,2,FALSE)</f>
        <v>Boys 12 jaar</v>
      </c>
    </row>
    <row r="1613" spans="1:25" ht="14.4" x14ac:dyDescent="0.3">
      <c r="A1613" s="3" t="s">
        <v>36</v>
      </c>
      <c r="B1613" s="3">
        <v>50531</v>
      </c>
      <c r="C1613" s="3" t="s">
        <v>135</v>
      </c>
      <c r="D1613" s="3" t="s">
        <v>574</v>
      </c>
      <c r="E1613" s="18">
        <v>38728</v>
      </c>
      <c r="F1613" s="3" t="s">
        <v>110</v>
      </c>
      <c r="G1613" s="3">
        <v>3</v>
      </c>
      <c r="H1613" s="3">
        <v>3</v>
      </c>
      <c r="I1613" s="3">
        <v>3</v>
      </c>
      <c r="J1613" s="3"/>
      <c r="K1613" s="3">
        <v>3</v>
      </c>
      <c r="L1613" s="3">
        <v>6</v>
      </c>
      <c r="M1613" s="3"/>
      <c r="N1613" s="32">
        <v>43198</v>
      </c>
      <c r="O1613" s="16">
        <f t="shared" si="78"/>
        <v>9</v>
      </c>
      <c r="P1613" s="17">
        <f>COUNTIF($X:$X,X1613)</f>
        <v>49</v>
      </c>
      <c r="Q1613" s="17">
        <f>VLOOKUP("M"&amp;TEXT(G1613,"0"),Punten!$A$1:$D$40,4,FALSE)</f>
        <v>6</v>
      </c>
      <c r="R1613" s="17">
        <f>VLOOKUP("M"&amp;TEXT(H1613,"0"),Punten!$A$1:$D$40,4,FALSE)</f>
        <v>6</v>
      </c>
      <c r="S1613" s="17">
        <f>VLOOKUP("M"&amp;TEXT(I1613,"0"),Punten!$A$1:$D$40,4,FALSE)</f>
        <v>6</v>
      </c>
      <c r="T1613" s="17">
        <f>VLOOKUP("K"&amp;TEXT(K1613,"0"),Punten!$A$1:$D$40,4,FALSE)</f>
        <v>5</v>
      </c>
      <c r="U1613" s="17">
        <f>VLOOKUP("H"&amp;TEXT(L1613,"0"),Punten!$A$1:$D$49,4,FALSE)</f>
        <v>3</v>
      </c>
      <c r="V1613" s="17">
        <f>VLOOKUP("F"&amp;TEXT(M1613,"0"),Punten!$A$1:$D$39,4,FALSE)</f>
        <v>0</v>
      </c>
      <c r="W1613" s="17">
        <f t="shared" si="79"/>
        <v>26</v>
      </c>
      <c r="X1613" s="17" t="str">
        <f t="shared" si="80"/>
        <v>43198B12</v>
      </c>
      <c r="Y1613" s="17" t="str">
        <f>VLOOKUP(A1613,'Klasse omschrijving'!$A$1:$B$44,2,FALSE)</f>
        <v>Boys 12 jaar</v>
      </c>
    </row>
    <row r="1614" spans="1:25" ht="14.4" x14ac:dyDescent="0.3">
      <c r="A1614" s="3" t="s">
        <v>36</v>
      </c>
      <c r="B1614" s="3">
        <v>43119</v>
      </c>
      <c r="C1614" s="3" t="s">
        <v>160</v>
      </c>
      <c r="D1614" s="3" t="s">
        <v>571</v>
      </c>
      <c r="E1614" s="18">
        <v>38986</v>
      </c>
      <c r="F1614" s="3" t="s">
        <v>1042</v>
      </c>
      <c r="G1614" s="3">
        <v>2</v>
      </c>
      <c r="H1614" s="3">
        <v>2</v>
      </c>
      <c r="I1614" s="3">
        <v>2</v>
      </c>
      <c r="J1614" s="3"/>
      <c r="K1614" s="3">
        <v>3</v>
      </c>
      <c r="L1614" s="3">
        <v>7</v>
      </c>
      <c r="M1614" s="3"/>
      <c r="N1614" s="32">
        <v>43198</v>
      </c>
      <c r="O1614" s="16">
        <f t="shared" si="78"/>
        <v>6</v>
      </c>
      <c r="P1614" s="17">
        <f>COUNTIF($X:$X,X1614)</f>
        <v>49</v>
      </c>
      <c r="Q1614" s="17">
        <f>VLOOKUP("M"&amp;TEXT(G1614,"0"),Punten!$A$1:$D$40,4,FALSE)</f>
        <v>7</v>
      </c>
      <c r="R1614" s="17">
        <f>VLOOKUP("M"&amp;TEXT(H1614,"0"),Punten!$A$1:$D$40,4,FALSE)</f>
        <v>7</v>
      </c>
      <c r="S1614" s="17">
        <f>VLOOKUP("M"&amp;TEXT(I1614,"0"),Punten!$A$1:$D$40,4,FALSE)</f>
        <v>7</v>
      </c>
      <c r="T1614" s="17">
        <f>VLOOKUP("K"&amp;TEXT(K1614,"0"),Punten!$A$1:$D$40,4,FALSE)</f>
        <v>5</v>
      </c>
      <c r="U1614" s="17">
        <f>VLOOKUP("H"&amp;TEXT(L1614,"0"),Punten!$A$1:$D$49,4,FALSE)</f>
        <v>2</v>
      </c>
      <c r="V1614" s="17">
        <f>VLOOKUP("F"&amp;TEXT(M1614,"0"),Punten!$A$1:$D$39,4,FALSE)</f>
        <v>0</v>
      </c>
      <c r="W1614" s="17">
        <f t="shared" si="79"/>
        <v>28</v>
      </c>
      <c r="X1614" s="17" t="str">
        <f t="shared" si="80"/>
        <v>43198B12</v>
      </c>
      <c r="Y1614" s="17" t="str">
        <f>VLOOKUP(A1614,'Klasse omschrijving'!$A$1:$B$44,2,FALSE)</f>
        <v>Boys 12 jaar</v>
      </c>
    </row>
    <row r="1615" spans="1:25" ht="14.4" x14ac:dyDescent="0.3">
      <c r="A1615" s="3" t="s">
        <v>36</v>
      </c>
      <c r="B1615" s="3">
        <v>47405</v>
      </c>
      <c r="C1615" s="3" t="s">
        <v>386</v>
      </c>
      <c r="D1615" s="3" t="s">
        <v>552</v>
      </c>
      <c r="E1615" s="18">
        <v>38894</v>
      </c>
      <c r="F1615" s="3" t="s">
        <v>1036</v>
      </c>
      <c r="G1615" s="3">
        <v>2</v>
      </c>
      <c r="H1615" s="3">
        <v>2</v>
      </c>
      <c r="I1615" s="3">
        <v>2</v>
      </c>
      <c r="J1615" s="3"/>
      <c r="K1615" s="3">
        <v>4</v>
      </c>
      <c r="L1615" s="3">
        <v>7</v>
      </c>
      <c r="M1615" s="3"/>
      <c r="N1615" s="32">
        <v>43198</v>
      </c>
      <c r="O1615" s="16">
        <f t="shared" si="78"/>
        <v>6</v>
      </c>
      <c r="P1615" s="17">
        <f>COUNTIF($X:$X,X1615)</f>
        <v>49</v>
      </c>
      <c r="Q1615" s="17">
        <f>VLOOKUP("M"&amp;TEXT(G1615,"0"),Punten!$A$1:$D$40,4,FALSE)</f>
        <v>7</v>
      </c>
      <c r="R1615" s="17">
        <f>VLOOKUP("M"&amp;TEXT(H1615,"0"),Punten!$A$1:$D$40,4,FALSE)</f>
        <v>7</v>
      </c>
      <c r="S1615" s="17">
        <f>VLOOKUP("M"&amp;TEXT(I1615,"0"),Punten!$A$1:$D$40,4,FALSE)</f>
        <v>7</v>
      </c>
      <c r="T1615" s="17">
        <f>VLOOKUP("K"&amp;TEXT(K1615,"0"),Punten!$A$1:$D$40,4,FALSE)</f>
        <v>5</v>
      </c>
      <c r="U1615" s="17">
        <f>VLOOKUP("H"&amp;TEXT(L1615,"0"),Punten!$A$1:$D$49,4,FALSE)</f>
        <v>2</v>
      </c>
      <c r="V1615" s="17">
        <f>VLOOKUP("F"&amp;TEXT(M1615,"0"),Punten!$A$1:$D$39,4,FALSE)</f>
        <v>0</v>
      </c>
      <c r="W1615" s="17">
        <f t="shared" si="79"/>
        <v>28</v>
      </c>
      <c r="X1615" s="17" t="str">
        <f t="shared" si="80"/>
        <v>43198B12</v>
      </c>
      <c r="Y1615" s="17" t="str">
        <f>VLOOKUP(A1615,'Klasse omschrijving'!$A$1:$B$44,2,FALSE)</f>
        <v>Boys 12 jaar</v>
      </c>
    </row>
    <row r="1616" spans="1:25" ht="14.4" x14ac:dyDescent="0.3">
      <c r="A1616" s="3" t="s">
        <v>36</v>
      </c>
      <c r="B1616" s="3">
        <v>50445</v>
      </c>
      <c r="C1616" s="3" t="s">
        <v>116</v>
      </c>
      <c r="D1616" s="3" t="s">
        <v>546</v>
      </c>
      <c r="E1616" s="18">
        <v>38810</v>
      </c>
      <c r="F1616" s="3" t="s">
        <v>1043</v>
      </c>
      <c r="G1616" s="3">
        <v>2</v>
      </c>
      <c r="H1616" s="3">
        <v>2</v>
      </c>
      <c r="I1616" s="3">
        <v>2</v>
      </c>
      <c r="J1616" s="3"/>
      <c r="K1616" s="3">
        <v>4</v>
      </c>
      <c r="L1616" s="3">
        <v>8</v>
      </c>
      <c r="M1616" s="3"/>
      <c r="N1616" s="32">
        <v>43198</v>
      </c>
      <c r="O1616" s="16">
        <f t="shared" si="78"/>
        <v>6</v>
      </c>
      <c r="P1616" s="17">
        <f>COUNTIF($X:$X,X1616)</f>
        <v>49</v>
      </c>
      <c r="Q1616" s="17">
        <f>VLOOKUP("M"&amp;TEXT(G1616,"0"),Punten!$A$1:$D$40,4,FALSE)</f>
        <v>7</v>
      </c>
      <c r="R1616" s="17">
        <f>VLOOKUP("M"&amp;TEXT(H1616,"0"),Punten!$A$1:$D$40,4,FALSE)</f>
        <v>7</v>
      </c>
      <c r="S1616" s="17">
        <f>VLOOKUP("M"&amp;TEXT(I1616,"0"),Punten!$A$1:$D$40,4,FALSE)</f>
        <v>7</v>
      </c>
      <c r="T1616" s="17">
        <f>VLOOKUP("K"&amp;TEXT(K1616,"0"),Punten!$A$1:$D$40,4,FALSE)</f>
        <v>5</v>
      </c>
      <c r="U1616" s="17">
        <f>VLOOKUP("H"&amp;TEXT(L1616,"0"),Punten!$A$1:$D$49,4,FALSE)</f>
        <v>1</v>
      </c>
      <c r="V1616" s="17">
        <f>VLOOKUP("F"&amp;TEXT(M1616,"0"),Punten!$A$1:$D$39,4,FALSE)</f>
        <v>0</v>
      </c>
      <c r="W1616" s="17">
        <f t="shared" si="79"/>
        <v>27</v>
      </c>
      <c r="X1616" s="17" t="str">
        <f t="shared" si="80"/>
        <v>43198B12</v>
      </c>
      <c r="Y1616" s="17" t="str">
        <f>VLOOKUP(A1616,'Klasse omschrijving'!$A$1:$B$44,2,FALSE)</f>
        <v>Boys 12 jaar</v>
      </c>
    </row>
    <row r="1617" spans="1:25" ht="14.4" x14ac:dyDescent="0.3">
      <c r="A1617" s="3" t="s">
        <v>36</v>
      </c>
      <c r="B1617" s="3">
        <v>117</v>
      </c>
      <c r="C1617" s="3" t="s">
        <v>122</v>
      </c>
      <c r="D1617" s="3" t="s">
        <v>537</v>
      </c>
      <c r="E1617" s="18">
        <v>38851</v>
      </c>
      <c r="F1617" s="3" t="s">
        <v>78</v>
      </c>
      <c r="G1617" s="3">
        <v>3</v>
      </c>
      <c r="H1617" s="3">
        <v>3</v>
      </c>
      <c r="I1617" s="3">
        <v>4</v>
      </c>
      <c r="J1617" s="3"/>
      <c r="K1617" s="3">
        <v>4</v>
      </c>
      <c r="L1617" s="3">
        <v>8</v>
      </c>
      <c r="M1617" s="3"/>
      <c r="N1617" s="32">
        <v>43198</v>
      </c>
      <c r="O1617" s="16">
        <f t="shared" si="78"/>
        <v>10</v>
      </c>
      <c r="P1617" s="17">
        <f>COUNTIF($X:$X,X1617)</f>
        <v>49</v>
      </c>
      <c r="Q1617" s="17">
        <f>VLOOKUP("M"&amp;TEXT(G1617,"0"),Punten!$A$1:$D$40,4,FALSE)</f>
        <v>6</v>
      </c>
      <c r="R1617" s="17">
        <f>VLOOKUP("M"&amp;TEXT(H1617,"0"),Punten!$A$1:$D$40,4,FALSE)</f>
        <v>6</v>
      </c>
      <c r="S1617" s="17">
        <f>VLOOKUP("M"&amp;TEXT(I1617,"0"),Punten!$A$1:$D$40,4,FALSE)</f>
        <v>5</v>
      </c>
      <c r="T1617" s="17">
        <f>VLOOKUP("K"&amp;TEXT(K1617,"0"),Punten!$A$1:$D$40,4,FALSE)</f>
        <v>5</v>
      </c>
      <c r="U1617" s="17">
        <f>VLOOKUP("H"&amp;TEXT(L1617,"0"),Punten!$A$1:$D$49,4,FALSE)</f>
        <v>1</v>
      </c>
      <c r="V1617" s="17">
        <f>VLOOKUP("F"&amp;TEXT(M1617,"0"),Punten!$A$1:$D$39,4,FALSE)</f>
        <v>0</v>
      </c>
      <c r="W1617" s="17">
        <f t="shared" si="79"/>
        <v>23</v>
      </c>
      <c r="X1617" s="17" t="str">
        <f t="shared" si="80"/>
        <v>43198B12</v>
      </c>
      <c r="Y1617" s="17" t="str">
        <f>VLOOKUP(A1617,'Klasse omschrijving'!$A$1:$B$44,2,FALSE)</f>
        <v>Boys 12 jaar</v>
      </c>
    </row>
    <row r="1618" spans="1:25" ht="14.4" x14ac:dyDescent="0.3">
      <c r="A1618" s="3" t="s">
        <v>36</v>
      </c>
      <c r="B1618" s="3">
        <v>45733</v>
      </c>
      <c r="C1618" s="3" t="s">
        <v>131</v>
      </c>
      <c r="D1618" s="3" t="s">
        <v>550</v>
      </c>
      <c r="E1618" s="18">
        <v>39008</v>
      </c>
      <c r="F1618" s="3" t="s">
        <v>68</v>
      </c>
      <c r="G1618" s="3">
        <v>3</v>
      </c>
      <c r="H1618" s="3">
        <v>3</v>
      </c>
      <c r="I1618" s="3">
        <v>3</v>
      </c>
      <c r="J1618" s="3"/>
      <c r="K1618" s="3">
        <v>5</v>
      </c>
      <c r="L1618" s="3"/>
      <c r="M1618" s="3"/>
      <c r="N1618" s="32">
        <v>43198</v>
      </c>
      <c r="O1618" s="16">
        <f t="shared" si="78"/>
        <v>9</v>
      </c>
      <c r="P1618" s="17">
        <f>COUNTIF($X:$X,X1618)</f>
        <v>49</v>
      </c>
      <c r="Q1618" s="17">
        <f>VLOOKUP("M"&amp;TEXT(G1618,"0"),Punten!$A$1:$D$40,4,FALSE)</f>
        <v>6</v>
      </c>
      <c r="R1618" s="17">
        <f>VLOOKUP("M"&amp;TEXT(H1618,"0"),Punten!$A$1:$D$40,4,FALSE)</f>
        <v>6</v>
      </c>
      <c r="S1618" s="17">
        <f>VLOOKUP("M"&amp;TEXT(I1618,"0"),Punten!$A$1:$D$40,4,FALSE)</f>
        <v>6</v>
      </c>
      <c r="T1618" s="17">
        <f>VLOOKUP("K"&amp;TEXT(K1618,"0"),Punten!$A$1:$D$40,4,FALSE)</f>
        <v>4</v>
      </c>
      <c r="U1618" s="17">
        <f>VLOOKUP("H"&amp;TEXT(L1618,"0"),Punten!$A$1:$D$49,4,FALSE)</f>
        <v>0</v>
      </c>
      <c r="V1618" s="17">
        <f>VLOOKUP("F"&amp;TEXT(M1618,"0"),Punten!$A$1:$D$39,4,FALSE)</f>
        <v>0</v>
      </c>
      <c r="W1618" s="17">
        <f t="shared" si="79"/>
        <v>22</v>
      </c>
      <c r="X1618" s="17" t="str">
        <f t="shared" si="80"/>
        <v>43198B12</v>
      </c>
      <c r="Y1618" s="17" t="str">
        <f>VLOOKUP(A1618,'Klasse omschrijving'!$A$1:$B$44,2,FALSE)</f>
        <v>Boys 12 jaar</v>
      </c>
    </row>
    <row r="1619" spans="1:25" ht="14.4" x14ac:dyDescent="0.3">
      <c r="A1619" s="3" t="s">
        <v>36</v>
      </c>
      <c r="B1619" s="3">
        <v>44952</v>
      </c>
      <c r="C1619" s="3" t="s">
        <v>156</v>
      </c>
      <c r="D1619" s="3" t="s">
        <v>843</v>
      </c>
      <c r="E1619" s="18">
        <v>39067</v>
      </c>
      <c r="F1619" s="3" t="s">
        <v>86</v>
      </c>
      <c r="G1619" s="3">
        <v>3</v>
      </c>
      <c r="H1619" s="3">
        <v>4</v>
      </c>
      <c r="I1619" s="3">
        <v>3</v>
      </c>
      <c r="J1619" s="3"/>
      <c r="K1619" s="3">
        <v>5</v>
      </c>
      <c r="L1619" s="3"/>
      <c r="M1619" s="3"/>
      <c r="N1619" s="32">
        <v>43198</v>
      </c>
      <c r="O1619" s="16">
        <f t="shared" si="78"/>
        <v>10</v>
      </c>
      <c r="P1619" s="17">
        <f>COUNTIF($X:$X,X1619)</f>
        <v>49</v>
      </c>
      <c r="Q1619" s="17">
        <f>VLOOKUP("M"&amp;TEXT(G1619,"0"),Punten!$A$1:$D$40,4,FALSE)</f>
        <v>6</v>
      </c>
      <c r="R1619" s="17">
        <f>VLOOKUP("M"&amp;TEXT(H1619,"0"),Punten!$A$1:$D$40,4,FALSE)</f>
        <v>5</v>
      </c>
      <c r="S1619" s="17">
        <f>VLOOKUP("M"&amp;TEXT(I1619,"0"),Punten!$A$1:$D$40,4,FALSE)</f>
        <v>6</v>
      </c>
      <c r="T1619" s="17">
        <f>VLOOKUP("K"&amp;TEXT(K1619,"0"),Punten!$A$1:$D$40,4,FALSE)</f>
        <v>4</v>
      </c>
      <c r="U1619" s="17">
        <f>VLOOKUP("H"&amp;TEXT(L1619,"0"),Punten!$A$1:$D$49,4,FALSE)</f>
        <v>0</v>
      </c>
      <c r="V1619" s="17">
        <f>VLOOKUP("F"&amp;TEXT(M1619,"0"),Punten!$A$1:$D$39,4,FALSE)</f>
        <v>0</v>
      </c>
      <c r="W1619" s="17">
        <f t="shared" si="79"/>
        <v>21</v>
      </c>
      <c r="X1619" s="17" t="str">
        <f t="shared" si="80"/>
        <v>43198B12</v>
      </c>
      <c r="Y1619" s="17" t="str">
        <f>VLOOKUP(A1619,'Klasse omschrijving'!$A$1:$B$44,2,FALSE)</f>
        <v>Boys 12 jaar</v>
      </c>
    </row>
    <row r="1620" spans="1:25" ht="14.4" x14ac:dyDescent="0.3">
      <c r="A1620" s="3" t="s">
        <v>36</v>
      </c>
      <c r="B1620" s="3">
        <v>44399</v>
      </c>
      <c r="C1620" s="3" t="s">
        <v>179</v>
      </c>
      <c r="D1620" s="3" t="s">
        <v>844</v>
      </c>
      <c r="E1620" s="18">
        <v>38813</v>
      </c>
      <c r="F1620" s="3" t="s">
        <v>89</v>
      </c>
      <c r="G1620" s="3">
        <v>4</v>
      </c>
      <c r="H1620" s="3">
        <v>3</v>
      </c>
      <c r="I1620" s="3">
        <v>4</v>
      </c>
      <c r="J1620" s="3"/>
      <c r="K1620" s="3">
        <v>5</v>
      </c>
      <c r="L1620" s="3"/>
      <c r="M1620" s="3"/>
      <c r="N1620" s="32">
        <v>43198</v>
      </c>
      <c r="O1620" s="16">
        <f t="shared" si="78"/>
        <v>11</v>
      </c>
      <c r="P1620" s="17">
        <f>COUNTIF($X:$X,X1620)</f>
        <v>49</v>
      </c>
      <c r="Q1620" s="17">
        <f>VLOOKUP("M"&amp;TEXT(G1620,"0"),Punten!$A$1:$D$40,4,FALSE)</f>
        <v>5</v>
      </c>
      <c r="R1620" s="17">
        <f>VLOOKUP("M"&amp;TEXT(H1620,"0"),Punten!$A$1:$D$40,4,FALSE)</f>
        <v>6</v>
      </c>
      <c r="S1620" s="17">
        <f>VLOOKUP("M"&amp;TEXT(I1620,"0"),Punten!$A$1:$D$40,4,FALSE)</f>
        <v>5</v>
      </c>
      <c r="T1620" s="17">
        <f>VLOOKUP("K"&amp;TEXT(K1620,"0"),Punten!$A$1:$D$40,4,FALSE)</f>
        <v>4</v>
      </c>
      <c r="U1620" s="17">
        <f>VLOOKUP("H"&amp;TEXT(L1620,"0"),Punten!$A$1:$D$49,4,FALSE)</f>
        <v>0</v>
      </c>
      <c r="V1620" s="17">
        <f>VLOOKUP("F"&amp;TEXT(M1620,"0"),Punten!$A$1:$D$39,4,FALSE)</f>
        <v>0</v>
      </c>
      <c r="W1620" s="17">
        <f t="shared" si="79"/>
        <v>20</v>
      </c>
      <c r="X1620" s="17" t="str">
        <f t="shared" si="80"/>
        <v>43198B12</v>
      </c>
      <c r="Y1620" s="17" t="str">
        <f>VLOOKUP(A1620,'Klasse omschrijving'!$A$1:$B$44,2,FALSE)</f>
        <v>Boys 12 jaar</v>
      </c>
    </row>
    <row r="1621" spans="1:25" ht="14.4" x14ac:dyDescent="0.3">
      <c r="A1621" s="3" t="s">
        <v>36</v>
      </c>
      <c r="B1621" s="3">
        <v>45932</v>
      </c>
      <c r="C1621" s="3" t="s">
        <v>123</v>
      </c>
      <c r="D1621" s="3" t="s">
        <v>551</v>
      </c>
      <c r="E1621" s="18">
        <v>38974</v>
      </c>
      <c r="F1621" s="3" t="s">
        <v>73</v>
      </c>
      <c r="G1621" s="3">
        <v>3</v>
      </c>
      <c r="H1621" s="3">
        <v>4</v>
      </c>
      <c r="I1621" s="3">
        <v>4</v>
      </c>
      <c r="J1621" s="3"/>
      <c r="K1621" s="3">
        <v>5</v>
      </c>
      <c r="L1621" s="3"/>
      <c r="M1621" s="3"/>
      <c r="N1621" s="32">
        <v>43198</v>
      </c>
      <c r="O1621" s="16">
        <f t="shared" si="78"/>
        <v>11</v>
      </c>
      <c r="P1621" s="17">
        <f>COUNTIF($X:$X,X1621)</f>
        <v>49</v>
      </c>
      <c r="Q1621" s="17">
        <f>VLOOKUP("M"&amp;TEXT(G1621,"0"),Punten!$A$1:$D$40,4,FALSE)</f>
        <v>6</v>
      </c>
      <c r="R1621" s="17">
        <f>VLOOKUP("M"&amp;TEXT(H1621,"0"),Punten!$A$1:$D$40,4,FALSE)</f>
        <v>5</v>
      </c>
      <c r="S1621" s="17">
        <f>VLOOKUP("M"&amp;TEXT(I1621,"0"),Punten!$A$1:$D$40,4,FALSE)</f>
        <v>5</v>
      </c>
      <c r="T1621" s="17">
        <f>VLOOKUP("K"&amp;TEXT(K1621,"0"),Punten!$A$1:$D$40,4,FALSE)</f>
        <v>4</v>
      </c>
      <c r="U1621" s="17">
        <f>VLOOKUP("H"&amp;TEXT(L1621,"0"),Punten!$A$1:$D$49,4,FALSE)</f>
        <v>0</v>
      </c>
      <c r="V1621" s="17">
        <f>VLOOKUP("F"&amp;TEXT(M1621,"0"),Punten!$A$1:$D$39,4,FALSE)</f>
        <v>0</v>
      </c>
      <c r="W1621" s="17">
        <f t="shared" si="79"/>
        <v>20</v>
      </c>
      <c r="X1621" s="17" t="str">
        <f t="shared" si="80"/>
        <v>43198B12</v>
      </c>
      <c r="Y1621" s="17" t="str">
        <f>VLOOKUP(A1621,'Klasse omschrijving'!$A$1:$B$44,2,FALSE)</f>
        <v>Boys 12 jaar</v>
      </c>
    </row>
    <row r="1622" spans="1:25" ht="14.4" x14ac:dyDescent="0.3">
      <c r="A1622" s="3" t="s">
        <v>36</v>
      </c>
      <c r="B1622" s="3">
        <v>53557</v>
      </c>
      <c r="C1622" s="3" t="s">
        <v>151</v>
      </c>
      <c r="D1622" s="3" t="s">
        <v>544</v>
      </c>
      <c r="E1622" s="18">
        <v>38748</v>
      </c>
      <c r="F1622" s="3" t="s">
        <v>132</v>
      </c>
      <c r="G1622" s="3">
        <v>4</v>
      </c>
      <c r="H1622" s="3">
        <v>3</v>
      </c>
      <c r="I1622" s="3">
        <v>2</v>
      </c>
      <c r="J1622" s="3"/>
      <c r="K1622" s="3">
        <v>6</v>
      </c>
      <c r="L1622" s="3"/>
      <c r="M1622" s="3"/>
      <c r="N1622" s="32">
        <v>43198</v>
      </c>
      <c r="O1622" s="16">
        <f t="shared" si="78"/>
        <v>9</v>
      </c>
      <c r="P1622" s="17">
        <f>COUNTIF($X:$X,X1622)</f>
        <v>49</v>
      </c>
      <c r="Q1622" s="17">
        <f>VLOOKUP("M"&amp;TEXT(G1622,"0"),Punten!$A$1:$D$40,4,FALSE)</f>
        <v>5</v>
      </c>
      <c r="R1622" s="17">
        <f>VLOOKUP("M"&amp;TEXT(H1622,"0"),Punten!$A$1:$D$40,4,FALSE)</f>
        <v>6</v>
      </c>
      <c r="S1622" s="17">
        <f>VLOOKUP("M"&amp;TEXT(I1622,"0"),Punten!$A$1:$D$40,4,FALSE)</f>
        <v>7</v>
      </c>
      <c r="T1622" s="17">
        <f>VLOOKUP("K"&amp;TEXT(K1622,"0"),Punten!$A$1:$D$40,4,FALSE)</f>
        <v>3</v>
      </c>
      <c r="U1622" s="17">
        <f>VLOOKUP("H"&amp;TEXT(L1622,"0"),Punten!$A$1:$D$49,4,FALSE)</f>
        <v>0</v>
      </c>
      <c r="V1622" s="17">
        <f>VLOOKUP("F"&amp;TEXT(M1622,"0"),Punten!$A$1:$D$39,4,FALSE)</f>
        <v>0</v>
      </c>
      <c r="W1622" s="17">
        <f t="shared" si="79"/>
        <v>21</v>
      </c>
      <c r="X1622" s="17" t="str">
        <f t="shared" si="80"/>
        <v>43198B12</v>
      </c>
      <c r="Y1622" s="17" t="str">
        <f>VLOOKUP(A1622,'Klasse omschrijving'!$A$1:$B$44,2,FALSE)</f>
        <v>Boys 12 jaar</v>
      </c>
    </row>
    <row r="1623" spans="1:25" ht="14.4" x14ac:dyDescent="0.3">
      <c r="A1623" s="3" t="s">
        <v>36</v>
      </c>
      <c r="B1623" s="3">
        <v>44143</v>
      </c>
      <c r="C1623" s="3" t="s">
        <v>176</v>
      </c>
      <c r="D1623" s="3" t="s">
        <v>547</v>
      </c>
      <c r="E1623" s="18">
        <v>38757</v>
      </c>
      <c r="F1623" s="3" t="s">
        <v>71</v>
      </c>
      <c r="G1623" s="3">
        <v>3</v>
      </c>
      <c r="H1623" s="3">
        <v>3</v>
      </c>
      <c r="I1623" s="3">
        <v>3</v>
      </c>
      <c r="J1623" s="3"/>
      <c r="K1623" s="3">
        <v>6</v>
      </c>
      <c r="L1623" s="3"/>
      <c r="M1623" s="3"/>
      <c r="N1623" s="32">
        <v>43198</v>
      </c>
      <c r="O1623" s="16">
        <f t="shared" si="78"/>
        <v>9</v>
      </c>
      <c r="P1623" s="17">
        <f>COUNTIF($X:$X,X1623)</f>
        <v>49</v>
      </c>
      <c r="Q1623" s="17">
        <f>VLOOKUP("M"&amp;TEXT(G1623,"0"),Punten!$A$1:$D$40,4,FALSE)</f>
        <v>6</v>
      </c>
      <c r="R1623" s="17">
        <f>VLOOKUP("M"&amp;TEXT(H1623,"0"),Punten!$A$1:$D$40,4,FALSE)</f>
        <v>6</v>
      </c>
      <c r="S1623" s="17">
        <f>VLOOKUP("M"&amp;TEXT(I1623,"0"),Punten!$A$1:$D$40,4,FALSE)</f>
        <v>6</v>
      </c>
      <c r="T1623" s="17">
        <f>VLOOKUP("K"&amp;TEXT(K1623,"0"),Punten!$A$1:$D$40,4,FALSE)</f>
        <v>3</v>
      </c>
      <c r="U1623" s="17">
        <f>VLOOKUP("H"&amp;TEXT(L1623,"0"),Punten!$A$1:$D$49,4,FALSE)</f>
        <v>0</v>
      </c>
      <c r="V1623" s="17">
        <f>VLOOKUP("F"&amp;TEXT(M1623,"0"),Punten!$A$1:$D$39,4,FALSE)</f>
        <v>0</v>
      </c>
      <c r="W1623" s="17">
        <f t="shared" si="79"/>
        <v>21</v>
      </c>
      <c r="X1623" s="17" t="str">
        <f t="shared" si="80"/>
        <v>43198B12</v>
      </c>
      <c r="Y1623" s="17" t="str">
        <f>VLOOKUP(A1623,'Klasse omschrijving'!$A$1:$B$44,2,FALSE)</f>
        <v>Boys 12 jaar</v>
      </c>
    </row>
    <row r="1624" spans="1:25" ht="14.4" x14ac:dyDescent="0.3">
      <c r="A1624" s="3" t="s">
        <v>36</v>
      </c>
      <c r="B1624" s="3">
        <v>2932</v>
      </c>
      <c r="C1624" s="3" t="s">
        <v>155</v>
      </c>
      <c r="D1624" s="3" t="s">
        <v>840</v>
      </c>
      <c r="E1624" s="18">
        <v>39002</v>
      </c>
      <c r="F1624" s="3" t="s">
        <v>997</v>
      </c>
      <c r="G1624" s="3">
        <v>3</v>
      </c>
      <c r="H1624" s="3">
        <v>5</v>
      </c>
      <c r="I1624" s="3">
        <v>3</v>
      </c>
      <c r="J1624" s="3"/>
      <c r="K1624" s="3">
        <v>6</v>
      </c>
      <c r="L1624" s="3"/>
      <c r="M1624" s="3"/>
      <c r="N1624" s="32">
        <v>43198</v>
      </c>
      <c r="O1624" s="16">
        <f t="shared" si="78"/>
        <v>11</v>
      </c>
      <c r="P1624" s="17">
        <f>COUNTIF($X:$X,X1624)</f>
        <v>49</v>
      </c>
      <c r="Q1624" s="17">
        <f>VLOOKUP("M"&amp;TEXT(G1624,"0"),Punten!$A$1:$D$40,4,FALSE)</f>
        <v>6</v>
      </c>
      <c r="R1624" s="17">
        <f>VLOOKUP("M"&amp;TEXT(H1624,"0"),Punten!$A$1:$D$40,4,FALSE)</f>
        <v>4</v>
      </c>
      <c r="S1624" s="17">
        <f>VLOOKUP("M"&amp;TEXT(I1624,"0"),Punten!$A$1:$D$40,4,FALSE)</f>
        <v>6</v>
      </c>
      <c r="T1624" s="17">
        <f>VLOOKUP("K"&amp;TEXT(K1624,"0"),Punten!$A$1:$D$40,4,FALSE)</f>
        <v>3</v>
      </c>
      <c r="U1624" s="17">
        <f>VLOOKUP("H"&amp;TEXT(L1624,"0"),Punten!$A$1:$D$49,4,FALSE)</f>
        <v>0</v>
      </c>
      <c r="V1624" s="17">
        <f>VLOOKUP("F"&amp;TEXT(M1624,"0"),Punten!$A$1:$D$39,4,FALSE)</f>
        <v>0</v>
      </c>
      <c r="W1624" s="17">
        <f t="shared" si="79"/>
        <v>19</v>
      </c>
      <c r="X1624" s="17" t="str">
        <f t="shared" si="80"/>
        <v>43198B12</v>
      </c>
      <c r="Y1624" s="17" t="str">
        <f>VLOOKUP(A1624,'Klasse omschrijving'!$A$1:$B$44,2,FALSE)</f>
        <v>Boys 12 jaar</v>
      </c>
    </row>
    <row r="1625" spans="1:25" ht="14.4" x14ac:dyDescent="0.3">
      <c r="A1625" s="3" t="s">
        <v>36</v>
      </c>
      <c r="B1625" s="3">
        <v>1150</v>
      </c>
      <c r="C1625" s="3" t="s">
        <v>67</v>
      </c>
      <c r="D1625" s="3" t="s">
        <v>548</v>
      </c>
      <c r="E1625" s="18">
        <v>38746</v>
      </c>
      <c r="F1625" s="3" t="s">
        <v>997</v>
      </c>
      <c r="G1625" s="3">
        <v>4</v>
      </c>
      <c r="H1625" s="3">
        <v>3</v>
      </c>
      <c r="I1625" s="3">
        <v>4</v>
      </c>
      <c r="J1625" s="3"/>
      <c r="K1625" s="3">
        <v>6</v>
      </c>
      <c r="L1625" s="3"/>
      <c r="M1625" s="3"/>
      <c r="N1625" s="32">
        <v>43198</v>
      </c>
      <c r="O1625" s="16">
        <f t="shared" si="78"/>
        <v>11</v>
      </c>
      <c r="P1625" s="17">
        <f>COUNTIF($X:$X,X1625)</f>
        <v>49</v>
      </c>
      <c r="Q1625" s="17">
        <f>VLOOKUP("M"&amp;TEXT(G1625,"0"),Punten!$A$1:$D$40,4,FALSE)</f>
        <v>5</v>
      </c>
      <c r="R1625" s="17">
        <f>VLOOKUP("M"&amp;TEXT(H1625,"0"),Punten!$A$1:$D$40,4,FALSE)</f>
        <v>6</v>
      </c>
      <c r="S1625" s="17">
        <f>VLOOKUP("M"&amp;TEXT(I1625,"0"),Punten!$A$1:$D$40,4,FALSE)</f>
        <v>5</v>
      </c>
      <c r="T1625" s="17">
        <f>VLOOKUP("K"&amp;TEXT(K1625,"0"),Punten!$A$1:$D$40,4,FALSE)</f>
        <v>3</v>
      </c>
      <c r="U1625" s="17">
        <f>VLOOKUP("H"&amp;TEXT(L1625,"0"),Punten!$A$1:$D$49,4,FALSE)</f>
        <v>0</v>
      </c>
      <c r="V1625" s="17">
        <f>VLOOKUP("F"&amp;TEXT(M1625,"0"),Punten!$A$1:$D$39,4,FALSE)</f>
        <v>0</v>
      </c>
      <c r="W1625" s="17">
        <f t="shared" si="79"/>
        <v>19</v>
      </c>
      <c r="X1625" s="17" t="str">
        <f t="shared" si="80"/>
        <v>43198B12</v>
      </c>
      <c r="Y1625" s="17" t="str">
        <f>VLOOKUP(A1625,'Klasse omschrijving'!$A$1:$B$44,2,FALSE)</f>
        <v>Boys 12 jaar</v>
      </c>
    </row>
    <row r="1626" spans="1:25" ht="14.4" x14ac:dyDescent="0.3">
      <c r="A1626" s="3" t="s">
        <v>36</v>
      </c>
      <c r="B1626" s="3">
        <v>44834</v>
      </c>
      <c r="C1626" s="3" t="s">
        <v>167</v>
      </c>
      <c r="D1626" s="3" t="s">
        <v>549</v>
      </c>
      <c r="E1626" s="18">
        <v>39001</v>
      </c>
      <c r="F1626" s="3" t="s">
        <v>191</v>
      </c>
      <c r="G1626" s="3">
        <v>3</v>
      </c>
      <c r="H1626" s="3">
        <v>2</v>
      </c>
      <c r="I1626" s="3">
        <v>3</v>
      </c>
      <c r="J1626" s="3"/>
      <c r="K1626" s="3">
        <v>7</v>
      </c>
      <c r="L1626" s="3"/>
      <c r="M1626" s="3"/>
      <c r="N1626" s="32">
        <v>43198</v>
      </c>
      <c r="O1626" s="16">
        <f t="shared" si="78"/>
        <v>8</v>
      </c>
      <c r="P1626" s="17">
        <f>COUNTIF($X:$X,X1626)</f>
        <v>49</v>
      </c>
      <c r="Q1626" s="17">
        <f>VLOOKUP("M"&amp;TEXT(G1626,"0"),Punten!$A$1:$D$40,4,FALSE)</f>
        <v>6</v>
      </c>
      <c r="R1626" s="17">
        <f>VLOOKUP("M"&amp;TEXT(H1626,"0"),Punten!$A$1:$D$40,4,FALSE)</f>
        <v>7</v>
      </c>
      <c r="S1626" s="17">
        <f>VLOOKUP("M"&amp;TEXT(I1626,"0"),Punten!$A$1:$D$40,4,FALSE)</f>
        <v>6</v>
      </c>
      <c r="T1626" s="17">
        <f>VLOOKUP("K"&amp;TEXT(K1626,"0"),Punten!$A$1:$D$40,4,FALSE)</f>
        <v>2</v>
      </c>
      <c r="U1626" s="17">
        <f>VLOOKUP("H"&amp;TEXT(L1626,"0"),Punten!$A$1:$D$49,4,FALSE)</f>
        <v>0</v>
      </c>
      <c r="V1626" s="17">
        <f>VLOOKUP("F"&amp;TEXT(M1626,"0"),Punten!$A$1:$D$39,4,FALSE)</f>
        <v>0</v>
      </c>
      <c r="W1626" s="17">
        <f t="shared" si="79"/>
        <v>21</v>
      </c>
      <c r="X1626" s="17" t="str">
        <f t="shared" si="80"/>
        <v>43198B12</v>
      </c>
      <c r="Y1626" s="17" t="str">
        <f>VLOOKUP(A1626,'Klasse omschrijving'!$A$1:$B$44,2,FALSE)</f>
        <v>Boys 12 jaar</v>
      </c>
    </row>
    <row r="1627" spans="1:25" ht="14.4" x14ac:dyDescent="0.3">
      <c r="A1627" s="3" t="s">
        <v>36</v>
      </c>
      <c r="B1627" s="3">
        <v>47852</v>
      </c>
      <c r="C1627" s="3" t="s">
        <v>142</v>
      </c>
      <c r="D1627" s="3" t="s">
        <v>540</v>
      </c>
      <c r="E1627" s="18">
        <v>38862</v>
      </c>
      <c r="F1627" s="3" t="s">
        <v>71</v>
      </c>
      <c r="G1627" s="3">
        <v>4</v>
      </c>
      <c r="H1627" s="3">
        <v>3</v>
      </c>
      <c r="I1627" s="3">
        <v>3</v>
      </c>
      <c r="J1627" s="3"/>
      <c r="K1627" s="3">
        <v>7</v>
      </c>
      <c r="L1627" s="3"/>
      <c r="M1627" s="3"/>
      <c r="N1627" s="32">
        <v>43198</v>
      </c>
      <c r="O1627" s="16">
        <f t="shared" si="78"/>
        <v>10</v>
      </c>
      <c r="P1627" s="17">
        <f>COUNTIF($X:$X,X1627)</f>
        <v>49</v>
      </c>
      <c r="Q1627" s="17">
        <f>VLOOKUP("M"&amp;TEXT(G1627,"0"),Punten!$A$1:$D$40,4,FALSE)</f>
        <v>5</v>
      </c>
      <c r="R1627" s="17">
        <f>VLOOKUP("M"&amp;TEXT(H1627,"0"),Punten!$A$1:$D$40,4,FALSE)</f>
        <v>6</v>
      </c>
      <c r="S1627" s="17">
        <f>VLOOKUP("M"&amp;TEXT(I1627,"0"),Punten!$A$1:$D$40,4,FALSE)</f>
        <v>6</v>
      </c>
      <c r="T1627" s="17">
        <f>VLOOKUP("K"&amp;TEXT(K1627,"0"),Punten!$A$1:$D$40,4,FALSE)</f>
        <v>2</v>
      </c>
      <c r="U1627" s="17">
        <f>VLOOKUP("H"&amp;TEXT(L1627,"0"),Punten!$A$1:$D$49,4,FALSE)</f>
        <v>0</v>
      </c>
      <c r="V1627" s="17">
        <f>VLOOKUP("F"&amp;TEXT(M1627,"0"),Punten!$A$1:$D$39,4,FALSE)</f>
        <v>0</v>
      </c>
      <c r="W1627" s="17">
        <f t="shared" si="79"/>
        <v>19</v>
      </c>
      <c r="X1627" s="17" t="str">
        <f t="shared" si="80"/>
        <v>43198B12</v>
      </c>
      <c r="Y1627" s="17" t="str">
        <f>VLOOKUP(A1627,'Klasse omschrijving'!$A$1:$B$44,2,FALSE)</f>
        <v>Boys 12 jaar</v>
      </c>
    </row>
    <row r="1628" spans="1:25" ht="14.4" x14ac:dyDescent="0.3">
      <c r="A1628" s="3" t="s">
        <v>36</v>
      </c>
      <c r="B1628" s="3">
        <v>45003</v>
      </c>
      <c r="C1628" s="3" t="s">
        <v>65</v>
      </c>
      <c r="D1628" s="3" t="s">
        <v>557</v>
      </c>
      <c r="E1628" s="18">
        <v>38861</v>
      </c>
      <c r="F1628" s="3" t="s">
        <v>86</v>
      </c>
      <c r="G1628" s="3">
        <v>4</v>
      </c>
      <c r="H1628" s="3">
        <v>4</v>
      </c>
      <c r="I1628" s="3">
        <v>3</v>
      </c>
      <c r="J1628" s="3"/>
      <c r="K1628" s="3">
        <v>7</v>
      </c>
      <c r="L1628" s="3"/>
      <c r="M1628" s="3"/>
      <c r="N1628" s="32">
        <v>43198</v>
      </c>
      <c r="O1628" s="16">
        <f t="shared" si="78"/>
        <v>11</v>
      </c>
      <c r="P1628" s="17">
        <f>COUNTIF($X:$X,X1628)</f>
        <v>49</v>
      </c>
      <c r="Q1628" s="17">
        <f>VLOOKUP("M"&amp;TEXT(G1628,"0"),Punten!$A$1:$D$40,4,FALSE)</f>
        <v>5</v>
      </c>
      <c r="R1628" s="17">
        <f>VLOOKUP("M"&amp;TEXT(H1628,"0"),Punten!$A$1:$D$40,4,FALSE)</f>
        <v>5</v>
      </c>
      <c r="S1628" s="17">
        <f>VLOOKUP("M"&amp;TEXT(I1628,"0"),Punten!$A$1:$D$40,4,FALSE)</f>
        <v>6</v>
      </c>
      <c r="T1628" s="17">
        <f>VLOOKUP("K"&amp;TEXT(K1628,"0"),Punten!$A$1:$D$40,4,FALSE)</f>
        <v>2</v>
      </c>
      <c r="U1628" s="17">
        <f>VLOOKUP("H"&amp;TEXT(L1628,"0"),Punten!$A$1:$D$49,4,FALSE)</f>
        <v>0</v>
      </c>
      <c r="V1628" s="17">
        <f>VLOOKUP("F"&amp;TEXT(M1628,"0"),Punten!$A$1:$D$39,4,FALSE)</f>
        <v>0</v>
      </c>
      <c r="W1628" s="17">
        <f t="shared" si="79"/>
        <v>18</v>
      </c>
      <c r="X1628" s="17" t="str">
        <f t="shared" si="80"/>
        <v>43198B12</v>
      </c>
      <c r="Y1628" s="17" t="str">
        <f>VLOOKUP(A1628,'Klasse omschrijving'!$A$1:$B$44,2,FALSE)</f>
        <v>Boys 12 jaar</v>
      </c>
    </row>
    <row r="1629" spans="1:25" ht="14.4" x14ac:dyDescent="0.3">
      <c r="A1629" s="3" t="s">
        <v>36</v>
      </c>
      <c r="B1629" s="3">
        <v>44848</v>
      </c>
      <c r="C1629" s="3" t="s">
        <v>137</v>
      </c>
      <c r="D1629" s="3" t="s">
        <v>565</v>
      </c>
      <c r="E1629" s="18">
        <v>38963</v>
      </c>
      <c r="F1629" s="3" t="s">
        <v>218</v>
      </c>
      <c r="G1629" s="3">
        <v>4</v>
      </c>
      <c r="H1629" s="3">
        <v>4</v>
      </c>
      <c r="I1629" s="3">
        <v>4</v>
      </c>
      <c r="J1629" s="3"/>
      <c r="K1629" s="3">
        <v>7</v>
      </c>
      <c r="L1629" s="3"/>
      <c r="M1629" s="3"/>
      <c r="N1629" s="32">
        <v>43198</v>
      </c>
      <c r="O1629" s="16">
        <f t="shared" si="78"/>
        <v>12</v>
      </c>
      <c r="P1629" s="17">
        <f>COUNTIF($X:$X,X1629)</f>
        <v>49</v>
      </c>
      <c r="Q1629" s="17">
        <f>VLOOKUP("M"&amp;TEXT(G1629,"0"),Punten!$A$1:$D$40,4,FALSE)</f>
        <v>5</v>
      </c>
      <c r="R1629" s="17">
        <f>VLOOKUP("M"&amp;TEXT(H1629,"0"),Punten!$A$1:$D$40,4,FALSE)</f>
        <v>5</v>
      </c>
      <c r="S1629" s="17">
        <f>VLOOKUP("M"&amp;TEXT(I1629,"0"),Punten!$A$1:$D$40,4,FALSE)</f>
        <v>5</v>
      </c>
      <c r="T1629" s="17">
        <f>VLOOKUP("K"&amp;TEXT(K1629,"0"),Punten!$A$1:$D$40,4,FALSE)</f>
        <v>2</v>
      </c>
      <c r="U1629" s="17">
        <f>VLOOKUP("H"&amp;TEXT(L1629,"0"),Punten!$A$1:$D$49,4,FALSE)</f>
        <v>0</v>
      </c>
      <c r="V1629" s="17">
        <f>VLOOKUP("F"&amp;TEXT(M1629,"0"),Punten!$A$1:$D$39,4,FALSE)</f>
        <v>0</v>
      </c>
      <c r="W1629" s="17">
        <f t="shared" si="79"/>
        <v>17</v>
      </c>
      <c r="X1629" s="17" t="str">
        <f t="shared" si="80"/>
        <v>43198B12</v>
      </c>
      <c r="Y1629" s="17" t="str">
        <f>VLOOKUP(A1629,'Klasse omschrijving'!$A$1:$B$44,2,FALSE)</f>
        <v>Boys 12 jaar</v>
      </c>
    </row>
    <row r="1630" spans="1:25" ht="14.4" x14ac:dyDescent="0.3">
      <c r="A1630" s="3" t="s">
        <v>36</v>
      </c>
      <c r="B1630" s="3">
        <v>50446</v>
      </c>
      <c r="C1630" s="3" t="s">
        <v>1041</v>
      </c>
      <c r="D1630" s="3" t="s">
        <v>561</v>
      </c>
      <c r="E1630" s="18">
        <v>38828</v>
      </c>
      <c r="F1630" s="3" t="s">
        <v>208</v>
      </c>
      <c r="G1630" s="3">
        <v>2</v>
      </c>
      <c r="H1630" s="3">
        <v>2</v>
      </c>
      <c r="I1630" s="3">
        <v>2</v>
      </c>
      <c r="J1630" s="3"/>
      <c r="K1630" s="3">
        <v>8</v>
      </c>
      <c r="L1630" s="3"/>
      <c r="M1630" s="3"/>
      <c r="N1630" s="32">
        <v>43198</v>
      </c>
      <c r="O1630" s="16">
        <f t="shared" ref="O1630:O1693" si="81">G1630+H1630+I1630</f>
        <v>6</v>
      </c>
      <c r="P1630" s="17">
        <f>COUNTIF($X:$X,X1630)</f>
        <v>49</v>
      </c>
      <c r="Q1630" s="17">
        <f>VLOOKUP("M"&amp;TEXT(G1630,"0"),Punten!$A$1:$D$40,4,FALSE)</f>
        <v>7</v>
      </c>
      <c r="R1630" s="17">
        <f>VLOOKUP("M"&amp;TEXT(H1630,"0"),Punten!$A$1:$D$40,4,FALSE)</f>
        <v>7</v>
      </c>
      <c r="S1630" s="17">
        <f>VLOOKUP("M"&amp;TEXT(I1630,"0"),Punten!$A$1:$D$40,4,FALSE)</f>
        <v>7</v>
      </c>
      <c r="T1630" s="17">
        <f>VLOOKUP("K"&amp;TEXT(K1630,"0"),Punten!$A$1:$D$40,4,FALSE)</f>
        <v>1</v>
      </c>
      <c r="U1630" s="17">
        <f>VLOOKUP("H"&amp;TEXT(L1630,"0"),Punten!$A$1:$D$49,4,FALSE)</f>
        <v>0</v>
      </c>
      <c r="V1630" s="17">
        <f>VLOOKUP("F"&amp;TEXT(M1630,"0"),Punten!$A$1:$D$39,4,FALSE)</f>
        <v>0</v>
      </c>
      <c r="W1630" s="17">
        <f t="shared" si="79"/>
        <v>22</v>
      </c>
      <c r="X1630" s="17" t="str">
        <f t="shared" si="80"/>
        <v>43198B12</v>
      </c>
      <c r="Y1630" s="17" t="str">
        <f>VLOOKUP(A1630,'Klasse omschrijving'!$A$1:$B$44,2,FALSE)</f>
        <v>Boys 12 jaar</v>
      </c>
    </row>
    <row r="1631" spans="1:25" ht="14.4" x14ac:dyDescent="0.3">
      <c r="A1631" s="3" t="s">
        <v>36</v>
      </c>
      <c r="B1631" s="3">
        <v>48122</v>
      </c>
      <c r="C1631" s="3" t="s">
        <v>95</v>
      </c>
      <c r="D1631" s="3" t="s">
        <v>559</v>
      </c>
      <c r="E1631" s="18">
        <v>38751</v>
      </c>
      <c r="F1631" s="3" t="s">
        <v>71</v>
      </c>
      <c r="G1631" s="3">
        <v>5</v>
      </c>
      <c r="H1631" s="3">
        <v>4</v>
      </c>
      <c r="I1631" s="3">
        <v>4</v>
      </c>
      <c r="J1631" s="3"/>
      <c r="K1631" s="3">
        <v>8</v>
      </c>
      <c r="L1631" s="3"/>
      <c r="M1631" s="3"/>
      <c r="N1631" s="32">
        <v>43198</v>
      </c>
      <c r="O1631" s="16">
        <f t="shared" si="81"/>
        <v>13</v>
      </c>
      <c r="P1631" s="17">
        <f>COUNTIF($X:$X,X1631)</f>
        <v>49</v>
      </c>
      <c r="Q1631" s="17">
        <f>VLOOKUP("M"&amp;TEXT(G1631,"0"),Punten!$A$1:$D$40,4,FALSE)</f>
        <v>4</v>
      </c>
      <c r="R1631" s="17">
        <f>VLOOKUP("M"&amp;TEXT(H1631,"0"),Punten!$A$1:$D$40,4,FALSE)</f>
        <v>5</v>
      </c>
      <c r="S1631" s="17">
        <f>VLOOKUP("M"&amp;TEXT(I1631,"0"),Punten!$A$1:$D$40,4,FALSE)</f>
        <v>5</v>
      </c>
      <c r="T1631" s="17">
        <f>VLOOKUP("K"&amp;TEXT(K1631,"0"),Punten!$A$1:$D$40,4,FALSE)</f>
        <v>1</v>
      </c>
      <c r="U1631" s="17">
        <f>VLOOKUP("H"&amp;TEXT(L1631,"0"),Punten!$A$1:$D$49,4,FALSE)</f>
        <v>0</v>
      </c>
      <c r="V1631" s="17">
        <f>VLOOKUP("F"&amp;TEXT(M1631,"0"),Punten!$A$1:$D$39,4,FALSE)</f>
        <v>0</v>
      </c>
      <c r="W1631" s="17">
        <f t="shared" si="79"/>
        <v>15</v>
      </c>
      <c r="X1631" s="17" t="str">
        <f t="shared" si="80"/>
        <v>43198B12</v>
      </c>
      <c r="Y1631" s="17" t="str">
        <f>VLOOKUP(A1631,'Klasse omschrijving'!$A$1:$B$44,2,FALSE)</f>
        <v>Boys 12 jaar</v>
      </c>
    </row>
    <row r="1632" spans="1:25" ht="14.4" x14ac:dyDescent="0.3">
      <c r="A1632" s="3" t="s">
        <v>36</v>
      </c>
      <c r="B1632" s="3">
        <v>42728</v>
      </c>
      <c r="C1632" s="3" t="s">
        <v>713</v>
      </c>
      <c r="D1632" s="3" t="s">
        <v>714</v>
      </c>
      <c r="E1632" s="18">
        <v>38860</v>
      </c>
      <c r="F1632" s="3" t="s">
        <v>132</v>
      </c>
      <c r="G1632" s="3">
        <v>2</v>
      </c>
      <c r="H1632" s="3">
        <v>5</v>
      </c>
      <c r="I1632" s="3">
        <v>4</v>
      </c>
      <c r="J1632" s="3"/>
      <c r="K1632" s="3">
        <v>8</v>
      </c>
      <c r="L1632" s="3"/>
      <c r="M1632" s="3"/>
      <c r="N1632" s="32">
        <v>43198</v>
      </c>
      <c r="O1632" s="16">
        <f t="shared" si="81"/>
        <v>11</v>
      </c>
      <c r="P1632" s="17">
        <f>COUNTIF($X:$X,X1632)</f>
        <v>49</v>
      </c>
      <c r="Q1632" s="17">
        <f>VLOOKUP("M"&amp;TEXT(G1632,"0"),Punten!$A$1:$D$40,4,FALSE)</f>
        <v>7</v>
      </c>
      <c r="R1632" s="17">
        <f>VLOOKUP("M"&amp;TEXT(H1632,"0"),Punten!$A$1:$D$40,4,FALSE)</f>
        <v>4</v>
      </c>
      <c r="S1632" s="17">
        <f>VLOOKUP("M"&amp;TEXT(I1632,"0"),Punten!$A$1:$D$40,4,FALSE)</f>
        <v>5</v>
      </c>
      <c r="T1632" s="17">
        <f>VLOOKUP("K"&amp;TEXT(K1632,"0"),Punten!$A$1:$D$40,4,FALSE)</f>
        <v>1</v>
      </c>
      <c r="U1632" s="17">
        <f>VLOOKUP("H"&amp;TEXT(L1632,"0"),Punten!$A$1:$D$49,4,FALSE)</f>
        <v>0</v>
      </c>
      <c r="V1632" s="17">
        <f>VLOOKUP("F"&amp;TEXT(M1632,"0"),Punten!$A$1:$D$39,4,FALSE)</f>
        <v>0</v>
      </c>
      <c r="W1632" s="17">
        <f t="shared" si="79"/>
        <v>17</v>
      </c>
      <c r="X1632" s="17" t="str">
        <f t="shared" si="80"/>
        <v>43198B12</v>
      </c>
      <c r="Y1632" s="17" t="str">
        <f>VLOOKUP(A1632,'Klasse omschrijving'!$A$1:$B$44,2,FALSE)</f>
        <v>Boys 12 jaar</v>
      </c>
    </row>
    <row r="1633" spans="1:25" ht="14.4" x14ac:dyDescent="0.3">
      <c r="A1633" s="3" t="s">
        <v>36</v>
      </c>
      <c r="B1633" s="3">
        <v>51423</v>
      </c>
      <c r="C1633" s="3" t="s">
        <v>178</v>
      </c>
      <c r="D1633" s="3" t="s">
        <v>669</v>
      </c>
      <c r="E1633" s="18">
        <v>38793</v>
      </c>
      <c r="F1633" s="3" t="s">
        <v>71</v>
      </c>
      <c r="G1633" s="3">
        <v>4</v>
      </c>
      <c r="H1633" s="3">
        <v>4</v>
      </c>
      <c r="I1633" s="3">
        <v>5</v>
      </c>
      <c r="J1633" s="3"/>
      <c r="K1633" s="3">
        <v>8</v>
      </c>
      <c r="L1633" s="3"/>
      <c r="M1633" s="3"/>
      <c r="N1633" s="32">
        <v>43198</v>
      </c>
      <c r="O1633" s="16">
        <f t="shared" si="81"/>
        <v>13</v>
      </c>
      <c r="P1633" s="17">
        <f>COUNTIF($X:$X,X1633)</f>
        <v>49</v>
      </c>
      <c r="Q1633" s="17">
        <f>VLOOKUP("M"&amp;TEXT(G1633,"0"),Punten!$A$1:$D$40,4,FALSE)</f>
        <v>5</v>
      </c>
      <c r="R1633" s="17">
        <f>VLOOKUP("M"&amp;TEXT(H1633,"0"),Punten!$A$1:$D$40,4,FALSE)</f>
        <v>5</v>
      </c>
      <c r="S1633" s="17">
        <f>VLOOKUP("M"&amp;TEXT(I1633,"0"),Punten!$A$1:$D$40,4,FALSE)</f>
        <v>4</v>
      </c>
      <c r="T1633" s="17">
        <f>VLOOKUP("K"&amp;TEXT(K1633,"0"),Punten!$A$1:$D$40,4,FALSE)</f>
        <v>1</v>
      </c>
      <c r="U1633" s="17">
        <f>VLOOKUP("H"&amp;TEXT(L1633,"0"),Punten!$A$1:$D$49,4,FALSE)</f>
        <v>0</v>
      </c>
      <c r="V1633" s="17">
        <f>VLOOKUP("F"&amp;TEXT(M1633,"0"),Punten!$A$1:$D$39,4,FALSE)</f>
        <v>0</v>
      </c>
      <c r="W1633" s="17">
        <f t="shared" si="79"/>
        <v>15</v>
      </c>
      <c r="X1633" s="17" t="str">
        <f t="shared" si="80"/>
        <v>43198B12</v>
      </c>
      <c r="Y1633" s="17" t="str">
        <f>VLOOKUP(A1633,'Klasse omschrijving'!$A$1:$B$44,2,FALSE)</f>
        <v>Boys 12 jaar</v>
      </c>
    </row>
    <row r="1634" spans="1:25" ht="14.4" x14ac:dyDescent="0.3">
      <c r="A1634" s="3" t="s">
        <v>36</v>
      </c>
      <c r="B1634" s="3">
        <v>3255</v>
      </c>
      <c r="C1634" s="3" t="s">
        <v>693</v>
      </c>
      <c r="D1634" s="3" t="s">
        <v>715</v>
      </c>
      <c r="E1634" s="18">
        <v>38941</v>
      </c>
      <c r="F1634" s="3" t="s">
        <v>997</v>
      </c>
      <c r="G1634" s="3">
        <v>6</v>
      </c>
      <c r="H1634" s="3">
        <v>5</v>
      </c>
      <c r="I1634" s="3">
        <v>4</v>
      </c>
      <c r="J1634" s="3"/>
      <c r="K1634" s="3"/>
      <c r="L1634" s="3"/>
      <c r="M1634" s="3"/>
      <c r="N1634" s="32">
        <v>43198</v>
      </c>
      <c r="O1634" s="16">
        <f t="shared" si="81"/>
        <v>15</v>
      </c>
      <c r="P1634" s="17">
        <f>COUNTIF($X:$X,X1634)</f>
        <v>49</v>
      </c>
      <c r="Q1634" s="17">
        <f>VLOOKUP("M"&amp;TEXT(G1634,"0"),Punten!$A$1:$D$40,4,FALSE)</f>
        <v>3</v>
      </c>
      <c r="R1634" s="17">
        <f>VLOOKUP("M"&amp;TEXT(H1634,"0"),Punten!$A$1:$D$40,4,FALSE)</f>
        <v>4</v>
      </c>
      <c r="S1634" s="17">
        <f>VLOOKUP("M"&amp;TEXT(I1634,"0"),Punten!$A$1:$D$40,4,FALSE)</f>
        <v>5</v>
      </c>
      <c r="T1634" s="17">
        <f>VLOOKUP("K"&amp;TEXT(K1634,"0"),Punten!$A$1:$D$40,4,FALSE)</f>
        <v>0</v>
      </c>
      <c r="U1634" s="17">
        <f>VLOOKUP("H"&amp;TEXT(L1634,"0"),Punten!$A$1:$D$49,4,FALSE)</f>
        <v>0</v>
      </c>
      <c r="V1634" s="17">
        <f>VLOOKUP("F"&amp;TEXT(M1634,"0"),Punten!$A$1:$D$39,4,FALSE)</f>
        <v>0</v>
      </c>
      <c r="W1634" s="17">
        <f t="shared" si="79"/>
        <v>12</v>
      </c>
      <c r="X1634" s="17" t="str">
        <f t="shared" si="80"/>
        <v>43198B12</v>
      </c>
      <c r="Y1634" s="17" t="str">
        <f>VLOOKUP(A1634,'Klasse omschrijving'!$A$1:$B$44,2,FALSE)</f>
        <v>Boys 12 jaar</v>
      </c>
    </row>
    <row r="1635" spans="1:25" ht="14.4" x14ac:dyDescent="0.3">
      <c r="A1635" s="3" t="s">
        <v>36</v>
      </c>
      <c r="B1635" s="3">
        <v>42029</v>
      </c>
      <c r="C1635" s="3" t="s">
        <v>592</v>
      </c>
      <c r="D1635" s="3" t="s">
        <v>666</v>
      </c>
      <c r="E1635" s="18">
        <v>38894</v>
      </c>
      <c r="F1635" s="3" t="s">
        <v>66</v>
      </c>
      <c r="G1635" s="3">
        <v>5</v>
      </c>
      <c r="H1635" s="3">
        <v>4</v>
      </c>
      <c r="I1635" s="3">
        <v>5</v>
      </c>
      <c r="J1635" s="3"/>
      <c r="K1635" s="3"/>
      <c r="L1635" s="3"/>
      <c r="M1635" s="3"/>
      <c r="N1635" s="32">
        <v>43198</v>
      </c>
      <c r="O1635" s="16">
        <f t="shared" si="81"/>
        <v>14</v>
      </c>
      <c r="P1635" s="17">
        <f>COUNTIF($X:$X,X1635)</f>
        <v>49</v>
      </c>
      <c r="Q1635" s="17">
        <f>VLOOKUP("M"&amp;TEXT(G1635,"0"),Punten!$A$1:$D$40,4,FALSE)</f>
        <v>4</v>
      </c>
      <c r="R1635" s="17">
        <f>VLOOKUP("M"&amp;TEXT(H1635,"0"),Punten!$A$1:$D$40,4,FALSE)</f>
        <v>5</v>
      </c>
      <c r="S1635" s="17">
        <f>VLOOKUP("M"&amp;TEXT(I1635,"0"),Punten!$A$1:$D$40,4,FALSE)</f>
        <v>4</v>
      </c>
      <c r="T1635" s="17">
        <f>VLOOKUP("K"&amp;TEXT(K1635,"0"),Punten!$A$1:$D$40,4,FALSE)</f>
        <v>0</v>
      </c>
      <c r="U1635" s="17">
        <f>VLOOKUP("H"&amp;TEXT(L1635,"0"),Punten!$A$1:$D$49,4,FALSE)</f>
        <v>0</v>
      </c>
      <c r="V1635" s="17">
        <f>VLOOKUP("F"&amp;TEXT(M1635,"0"),Punten!$A$1:$D$39,4,FALSE)</f>
        <v>0</v>
      </c>
      <c r="W1635" s="17">
        <f t="shared" si="79"/>
        <v>13</v>
      </c>
      <c r="X1635" s="17" t="str">
        <f t="shared" si="80"/>
        <v>43198B12</v>
      </c>
      <c r="Y1635" s="17" t="str">
        <f>VLOOKUP(A1635,'Klasse omschrijving'!$A$1:$B$44,2,FALSE)</f>
        <v>Boys 12 jaar</v>
      </c>
    </row>
    <row r="1636" spans="1:25" ht="14.4" x14ac:dyDescent="0.3">
      <c r="A1636" s="3" t="s">
        <v>36</v>
      </c>
      <c r="B1636" s="3">
        <v>47822</v>
      </c>
      <c r="C1636" s="3" t="s">
        <v>102</v>
      </c>
      <c r="D1636" s="3" t="s">
        <v>534</v>
      </c>
      <c r="E1636" s="18">
        <v>38740</v>
      </c>
      <c r="F1636" s="3" t="s">
        <v>68</v>
      </c>
      <c r="G1636" s="3">
        <v>5</v>
      </c>
      <c r="H1636" s="3">
        <v>5</v>
      </c>
      <c r="I1636" s="3">
        <v>5</v>
      </c>
      <c r="J1636" s="3"/>
      <c r="K1636" s="3"/>
      <c r="L1636" s="3"/>
      <c r="M1636" s="3"/>
      <c r="N1636" s="32">
        <v>43198</v>
      </c>
      <c r="O1636" s="16">
        <f t="shared" si="81"/>
        <v>15</v>
      </c>
      <c r="P1636" s="17">
        <f>COUNTIF($X:$X,X1636)</f>
        <v>49</v>
      </c>
      <c r="Q1636" s="17">
        <f>VLOOKUP("M"&amp;TEXT(G1636,"0"),Punten!$A$1:$D$40,4,FALSE)</f>
        <v>4</v>
      </c>
      <c r="R1636" s="17">
        <f>VLOOKUP("M"&amp;TEXT(H1636,"0"),Punten!$A$1:$D$40,4,FALSE)</f>
        <v>4</v>
      </c>
      <c r="S1636" s="17">
        <f>VLOOKUP("M"&amp;TEXT(I1636,"0"),Punten!$A$1:$D$40,4,FALSE)</f>
        <v>4</v>
      </c>
      <c r="T1636" s="17">
        <f>VLOOKUP("K"&amp;TEXT(K1636,"0"),Punten!$A$1:$D$40,4,FALSE)</f>
        <v>0</v>
      </c>
      <c r="U1636" s="17">
        <f>VLOOKUP("H"&amp;TEXT(L1636,"0"),Punten!$A$1:$D$49,4,FALSE)</f>
        <v>0</v>
      </c>
      <c r="V1636" s="17">
        <f>VLOOKUP("F"&amp;TEXT(M1636,"0"),Punten!$A$1:$D$39,4,FALSE)</f>
        <v>0</v>
      </c>
      <c r="W1636" s="17">
        <f t="shared" si="79"/>
        <v>12</v>
      </c>
      <c r="X1636" s="17" t="str">
        <f t="shared" si="80"/>
        <v>43198B12</v>
      </c>
      <c r="Y1636" s="17" t="str">
        <f>VLOOKUP(A1636,'Klasse omschrijving'!$A$1:$B$44,2,FALSE)</f>
        <v>Boys 12 jaar</v>
      </c>
    </row>
    <row r="1637" spans="1:25" ht="14.4" x14ac:dyDescent="0.3">
      <c r="A1637" s="3" t="s">
        <v>36</v>
      </c>
      <c r="B1637" s="3">
        <v>47820</v>
      </c>
      <c r="C1637" s="3" t="s">
        <v>464</v>
      </c>
      <c r="D1637" s="3" t="s">
        <v>535</v>
      </c>
      <c r="E1637" s="18">
        <v>38953</v>
      </c>
      <c r="F1637" s="3" t="s">
        <v>68</v>
      </c>
      <c r="G1637" s="3">
        <v>5</v>
      </c>
      <c r="H1637" s="3">
        <v>5</v>
      </c>
      <c r="I1637" s="3">
        <v>5</v>
      </c>
      <c r="J1637" s="3"/>
      <c r="K1637" s="3"/>
      <c r="L1637" s="3"/>
      <c r="M1637" s="3"/>
      <c r="N1637" s="32">
        <v>43198</v>
      </c>
      <c r="O1637" s="16">
        <f t="shared" si="81"/>
        <v>15</v>
      </c>
      <c r="P1637" s="17">
        <f>COUNTIF($X:$X,X1637)</f>
        <v>49</v>
      </c>
      <c r="Q1637" s="17">
        <f>VLOOKUP("M"&amp;TEXT(G1637,"0"),Punten!$A$1:$D$40,4,FALSE)</f>
        <v>4</v>
      </c>
      <c r="R1637" s="17">
        <f>VLOOKUP("M"&amp;TEXT(H1637,"0"),Punten!$A$1:$D$40,4,FALSE)</f>
        <v>4</v>
      </c>
      <c r="S1637" s="17">
        <f>VLOOKUP("M"&amp;TEXT(I1637,"0"),Punten!$A$1:$D$40,4,FALSE)</f>
        <v>4</v>
      </c>
      <c r="T1637" s="17">
        <f>VLOOKUP("K"&amp;TEXT(K1637,"0"),Punten!$A$1:$D$40,4,FALSE)</f>
        <v>0</v>
      </c>
      <c r="U1637" s="17">
        <f>VLOOKUP("H"&amp;TEXT(L1637,"0"),Punten!$A$1:$D$49,4,FALSE)</f>
        <v>0</v>
      </c>
      <c r="V1637" s="17">
        <f>VLOOKUP("F"&amp;TEXT(M1637,"0"),Punten!$A$1:$D$39,4,FALSE)</f>
        <v>0</v>
      </c>
      <c r="W1637" s="17">
        <f t="shared" si="79"/>
        <v>12</v>
      </c>
      <c r="X1637" s="17" t="str">
        <f t="shared" si="80"/>
        <v>43198B12</v>
      </c>
      <c r="Y1637" s="17" t="str">
        <f>VLOOKUP(A1637,'Klasse omschrijving'!$A$1:$B$44,2,FALSE)</f>
        <v>Boys 12 jaar</v>
      </c>
    </row>
    <row r="1638" spans="1:25" ht="14.4" x14ac:dyDescent="0.3">
      <c r="A1638" s="3" t="s">
        <v>36</v>
      </c>
      <c r="B1638" s="3">
        <v>51271</v>
      </c>
      <c r="C1638" s="3" t="s">
        <v>120</v>
      </c>
      <c r="D1638" s="3" t="s">
        <v>668</v>
      </c>
      <c r="E1638" s="18">
        <v>38769</v>
      </c>
      <c r="F1638" s="3" t="s">
        <v>132</v>
      </c>
      <c r="G1638" s="3">
        <v>5</v>
      </c>
      <c r="H1638" s="3">
        <v>5</v>
      </c>
      <c r="I1638" s="3">
        <v>5</v>
      </c>
      <c r="J1638" s="3"/>
      <c r="K1638" s="3"/>
      <c r="L1638" s="3"/>
      <c r="M1638" s="3"/>
      <c r="N1638" s="32">
        <v>43198</v>
      </c>
      <c r="O1638" s="16">
        <f t="shared" si="81"/>
        <v>15</v>
      </c>
      <c r="P1638" s="17">
        <f>COUNTIF($X:$X,X1638)</f>
        <v>49</v>
      </c>
      <c r="Q1638" s="17">
        <f>VLOOKUP("M"&amp;TEXT(G1638,"0"),Punten!$A$1:$D$40,4,FALSE)</f>
        <v>4</v>
      </c>
      <c r="R1638" s="17">
        <f>VLOOKUP("M"&amp;TEXT(H1638,"0"),Punten!$A$1:$D$40,4,FALSE)</f>
        <v>4</v>
      </c>
      <c r="S1638" s="17">
        <f>VLOOKUP("M"&amp;TEXT(I1638,"0"),Punten!$A$1:$D$40,4,FALSE)</f>
        <v>4</v>
      </c>
      <c r="T1638" s="17">
        <f>VLOOKUP("K"&amp;TEXT(K1638,"0"),Punten!$A$1:$D$40,4,FALSE)</f>
        <v>0</v>
      </c>
      <c r="U1638" s="17">
        <f>VLOOKUP("H"&amp;TEXT(L1638,"0"),Punten!$A$1:$D$49,4,FALSE)</f>
        <v>0</v>
      </c>
      <c r="V1638" s="17">
        <f>VLOOKUP("F"&amp;TEXT(M1638,"0"),Punten!$A$1:$D$39,4,FALSE)</f>
        <v>0</v>
      </c>
      <c r="W1638" s="17">
        <f t="shared" si="79"/>
        <v>12</v>
      </c>
      <c r="X1638" s="17" t="str">
        <f t="shared" si="80"/>
        <v>43198B12</v>
      </c>
      <c r="Y1638" s="17" t="str">
        <f>VLOOKUP(A1638,'Klasse omschrijving'!$A$1:$B$44,2,FALSE)</f>
        <v>Boys 12 jaar</v>
      </c>
    </row>
    <row r="1639" spans="1:25" ht="14.4" x14ac:dyDescent="0.3">
      <c r="A1639" s="3" t="s">
        <v>36</v>
      </c>
      <c r="B1639" s="3">
        <v>2318</v>
      </c>
      <c r="C1639" s="3" t="s">
        <v>93</v>
      </c>
      <c r="D1639" s="3" t="s">
        <v>1046</v>
      </c>
      <c r="E1639" s="18">
        <v>38807</v>
      </c>
      <c r="F1639" s="3" t="s">
        <v>424</v>
      </c>
      <c r="G1639" s="3">
        <v>6</v>
      </c>
      <c r="H1639" s="3">
        <v>5</v>
      </c>
      <c r="I1639" s="3">
        <v>5</v>
      </c>
      <c r="J1639" s="3"/>
      <c r="K1639" s="3"/>
      <c r="L1639" s="3"/>
      <c r="M1639" s="3"/>
      <c r="N1639" s="32">
        <v>43198</v>
      </c>
      <c r="O1639" s="16">
        <f t="shared" si="81"/>
        <v>16</v>
      </c>
      <c r="P1639" s="17">
        <f>COUNTIF($X:$X,X1639)</f>
        <v>49</v>
      </c>
      <c r="Q1639" s="17">
        <f>VLOOKUP("M"&amp;TEXT(G1639,"0"),Punten!$A$1:$D$40,4,FALSE)</f>
        <v>3</v>
      </c>
      <c r="R1639" s="17">
        <f>VLOOKUP("M"&amp;TEXT(H1639,"0"),Punten!$A$1:$D$40,4,FALSE)</f>
        <v>4</v>
      </c>
      <c r="S1639" s="17">
        <f>VLOOKUP("M"&amp;TEXT(I1639,"0"),Punten!$A$1:$D$40,4,FALSE)</f>
        <v>4</v>
      </c>
      <c r="T1639" s="17">
        <f>VLOOKUP("K"&amp;TEXT(K1639,"0"),Punten!$A$1:$D$40,4,FALSE)</f>
        <v>0</v>
      </c>
      <c r="U1639" s="17">
        <f>VLOOKUP("H"&amp;TEXT(L1639,"0"),Punten!$A$1:$D$49,4,FALSE)</f>
        <v>0</v>
      </c>
      <c r="V1639" s="17">
        <f>VLOOKUP("F"&amp;TEXT(M1639,"0"),Punten!$A$1:$D$39,4,FALSE)</f>
        <v>0</v>
      </c>
      <c r="W1639" s="17">
        <f t="shared" si="79"/>
        <v>11</v>
      </c>
      <c r="X1639" s="17" t="str">
        <f t="shared" si="80"/>
        <v>43198B12</v>
      </c>
      <c r="Y1639" s="17" t="str">
        <f>VLOOKUP(A1639,'Klasse omschrijving'!$A$1:$B$44,2,FALSE)</f>
        <v>Boys 12 jaar</v>
      </c>
    </row>
    <row r="1640" spans="1:25" ht="14.4" x14ac:dyDescent="0.3">
      <c r="A1640" s="3" t="s">
        <v>36</v>
      </c>
      <c r="B1640" s="3">
        <v>48095</v>
      </c>
      <c r="C1640" s="3" t="s">
        <v>177</v>
      </c>
      <c r="D1640" s="3" t="s">
        <v>556</v>
      </c>
      <c r="E1640" s="18">
        <v>39036</v>
      </c>
      <c r="F1640" s="3" t="s">
        <v>71</v>
      </c>
      <c r="G1640" s="3">
        <v>6</v>
      </c>
      <c r="H1640" s="3">
        <v>5</v>
      </c>
      <c r="I1640" s="3">
        <v>5</v>
      </c>
      <c r="J1640" s="3"/>
      <c r="K1640" s="3"/>
      <c r="L1640" s="3"/>
      <c r="M1640" s="3"/>
      <c r="N1640" s="32">
        <v>43198</v>
      </c>
      <c r="O1640" s="16">
        <f t="shared" si="81"/>
        <v>16</v>
      </c>
      <c r="P1640" s="17">
        <f>COUNTIF($X:$X,X1640)</f>
        <v>49</v>
      </c>
      <c r="Q1640" s="17">
        <f>VLOOKUP("M"&amp;TEXT(G1640,"0"),Punten!$A$1:$D$40,4,FALSE)</f>
        <v>3</v>
      </c>
      <c r="R1640" s="17">
        <f>VLOOKUP("M"&amp;TEXT(H1640,"0"),Punten!$A$1:$D$40,4,FALSE)</f>
        <v>4</v>
      </c>
      <c r="S1640" s="17">
        <f>VLOOKUP("M"&amp;TEXT(I1640,"0"),Punten!$A$1:$D$40,4,FALSE)</f>
        <v>4</v>
      </c>
      <c r="T1640" s="17">
        <f>VLOOKUP("K"&amp;TEXT(K1640,"0"),Punten!$A$1:$D$40,4,FALSE)</f>
        <v>0</v>
      </c>
      <c r="U1640" s="17">
        <f>VLOOKUP("H"&amp;TEXT(L1640,"0"),Punten!$A$1:$D$49,4,FALSE)</f>
        <v>0</v>
      </c>
      <c r="V1640" s="17">
        <f>VLOOKUP("F"&amp;TEXT(M1640,"0"),Punten!$A$1:$D$39,4,FALSE)</f>
        <v>0</v>
      </c>
      <c r="W1640" s="17">
        <f t="shared" si="79"/>
        <v>11</v>
      </c>
      <c r="X1640" s="17" t="str">
        <f t="shared" si="80"/>
        <v>43198B12</v>
      </c>
      <c r="Y1640" s="17" t="str">
        <f>VLOOKUP(A1640,'Klasse omschrijving'!$A$1:$B$44,2,FALSE)</f>
        <v>Boys 12 jaar</v>
      </c>
    </row>
    <row r="1641" spans="1:25" ht="14.4" x14ac:dyDescent="0.3">
      <c r="A1641" s="3" t="s">
        <v>36</v>
      </c>
      <c r="B1641" s="3">
        <v>45012</v>
      </c>
      <c r="C1641" s="3" t="s">
        <v>144</v>
      </c>
      <c r="D1641" s="3" t="s">
        <v>539</v>
      </c>
      <c r="E1641" s="18">
        <v>38895</v>
      </c>
      <c r="F1641" s="3" t="s">
        <v>75</v>
      </c>
      <c r="G1641" s="3">
        <v>6</v>
      </c>
      <c r="H1641" s="3">
        <v>6</v>
      </c>
      <c r="I1641" s="3">
        <v>5</v>
      </c>
      <c r="J1641" s="3"/>
      <c r="K1641" s="3"/>
      <c r="L1641" s="3"/>
      <c r="M1641" s="3"/>
      <c r="N1641" s="32">
        <v>43198</v>
      </c>
      <c r="O1641" s="16">
        <f t="shared" si="81"/>
        <v>17</v>
      </c>
      <c r="P1641" s="17">
        <f>COUNTIF($X:$X,X1641)</f>
        <v>49</v>
      </c>
      <c r="Q1641" s="17">
        <f>VLOOKUP("M"&amp;TEXT(G1641,"0"),Punten!$A$1:$D$40,4,FALSE)</f>
        <v>3</v>
      </c>
      <c r="R1641" s="17">
        <f>VLOOKUP("M"&amp;TEXT(H1641,"0"),Punten!$A$1:$D$40,4,FALSE)</f>
        <v>3</v>
      </c>
      <c r="S1641" s="17">
        <f>VLOOKUP("M"&amp;TEXT(I1641,"0"),Punten!$A$1:$D$40,4,FALSE)</f>
        <v>4</v>
      </c>
      <c r="T1641" s="17">
        <f>VLOOKUP("K"&amp;TEXT(K1641,"0"),Punten!$A$1:$D$40,4,FALSE)</f>
        <v>0</v>
      </c>
      <c r="U1641" s="17">
        <f>VLOOKUP("H"&amp;TEXT(L1641,"0"),Punten!$A$1:$D$49,4,FALSE)</f>
        <v>0</v>
      </c>
      <c r="V1641" s="17">
        <f>VLOOKUP("F"&amp;TEXT(M1641,"0"),Punten!$A$1:$D$39,4,FALSE)</f>
        <v>0</v>
      </c>
      <c r="W1641" s="17">
        <f t="shared" si="79"/>
        <v>10</v>
      </c>
      <c r="X1641" s="17" t="str">
        <f t="shared" si="80"/>
        <v>43198B12</v>
      </c>
      <c r="Y1641" s="17" t="str">
        <f>VLOOKUP(A1641,'Klasse omschrijving'!$A$1:$B$44,2,FALSE)</f>
        <v>Boys 12 jaar</v>
      </c>
    </row>
    <row r="1642" spans="1:25" ht="14.4" x14ac:dyDescent="0.3">
      <c r="A1642" s="3" t="s">
        <v>36</v>
      </c>
      <c r="B1642" s="3">
        <v>44973</v>
      </c>
      <c r="C1642" s="3" t="s">
        <v>554</v>
      </c>
      <c r="D1642" s="3" t="s">
        <v>555</v>
      </c>
      <c r="E1642" s="18">
        <v>38756</v>
      </c>
      <c r="F1642" s="3" t="s">
        <v>86</v>
      </c>
      <c r="G1642" s="3">
        <v>5</v>
      </c>
      <c r="H1642" s="3">
        <v>4</v>
      </c>
      <c r="I1642" s="3">
        <v>6</v>
      </c>
      <c r="J1642" s="3"/>
      <c r="K1642" s="3"/>
      <c r="L1642" s="3"/>
      <c r="M1642" s="3"/>
      <c r="N1642" s="32">
        <v>43198</v>
      </c>
      <c r="O1642" s="16">
        <f t="shared" si="81"/>
        <v>15</v>
      </c>
      <c r="P1642" s="17">
        <f>COUNTIF($X:$X,X1642)</f>
        <v>49</v>
      </c>
      <c r="Q1642" s="17">
        <f>VLOOKUP("M"&amp;TEXT(G1642,"0"),Punten!$A$1:$D$40,4,FALSE)</f>
        <v>4</v>
      </c>
      <c r="R1642" s="17">
        <f>VLOOKUP("M"&amp;TEXT(H1642,"0"),Punten!$A$1:$D$40,4,FALSE)</f>
        <v>5</v>
      </c>
      <c r="S1642" s="17">
        <f>VLOOKUP("M"&amp;TEXT(I1642,"0"),Punten!$A$1:$D$40,4,FALSE)</f>
        <v>3</v>
      </c>
      <c r="T1642" s="17">
        <f>VLOOKUP("K"&amp;TEXT(K1642,"0"),Punten!$A$1:$D$40,4,FALSE)</f>
        <v>0</v>
      </c>
      <c r="U1642" s="17">
        <f>VLOOKUP("H"&amp;TEXT(L1642,"0"),Punten!$A$1:$D$49,4,FALSE)</f>
        <v>0</v>
      </c>
      <c r="V1642" s="17">
        <f>VLOOKUP("F"&amp;TEXT(M1642,"0"),Punten!$A$1:$D$39,4,FALSE)</f>
        <v>0</v>
      </c>
      <c r="W1642" s="17">
        <f t="shared" si="79"/>
        <v>12</v>
      </c>
      <c r="X1642" s="17" t="str">
        <f t="shared" si="80"/>
        <v>43198B12</v>
      </c>
      <c r="Y1642" s="17" t="str">
        <f>VLOOKUP(A1642,'Klasse omschrijving'!$A$1:$B$44,2,FALSE)</f>
        <v>Boys 12 jaar</v>
      </c>
    </row>
    <row r="1643" spans="1:25" ht="14.4" x14ac:dyDescent="0.3">
      <c r="A1643" s="3" t="s">
        <v>36</v>
      </c>
      <c r="B1643" s="3">
        <v>45731</v>
      </c>
      <c r="C1643" s="3" t="s">
        <v>124</v>
      </c>
      <c r="D1643" s="3" t="s">
        <v>1237</v>
      </c>
      <c r="E1643" s="18">
        <v>38943</v>
      </c>
      <c r="F1643" s="3" t="s">
        <v>68</v>
      </c>
      <c r="G1643" s="3">
        <v>4</v>
      </c>
      <c r="H1643" s="3">
        <v>6</v>
      </c>
      <c r="I1643" s="3">
        <v>6</v>
      </c>
      <c r="J1643" s="3"/>
      <c r="K1643" s="3"/>
      <c r="L1643" s="3"/>
      <c r="M1643" s="3"/>
      <c r="N1643" s="32">
        <v>43198</v>
      </c>
      <c r="O1643" s="16">
        <f t="shared" si="81"/>
        <v>16</v>
      </c>
      <c r="P1643" s="17">
        <f>COUNTIF($X:$X,X1643)</f>
        <v>49</v>
      </c>
      <c r="Q1643" s="17">
        <f>VLOOKUP("M"&amp;TEXT(G1643,"0"),Punten!$A$1:$D$40,4,FALSE)</f>
        <v>5</v>
      </c>
      <c r="R1643" s="17">
        <f>VLOOKUP("M"&amp;TEXT(H1643,"0"),Punten!$A$1:$D$40,4,FALSE)</f>
        <v>3</v>
      </c>
      <c r="S1643" s="17">
        <f>VLOOKUP("M"&amp;TEXT(I1643,"0"),Punten!$A$1:$D$40,4,FALSE)</f>
        <v>3</v>
      </c>
      <c r="T1643" s="17">
        <f>VLOOKUP("K"&amp;TEXT(K1643,"0"),Punten!$A$1:$D$40,4,FALSE)</f>
        <v>0</v>
      </c>
      <c r="U1643" s="17">
        <f>VLOOKUP("H"&amp;TEXT(L1643,"0"),Punten!$A$1:$D$49,4,FALSE)</f>
        <v>0</v>
      </c>
      <c r="V1643" s="17">
        <f>VLOOKUP("F"&amp;TEXT(M1643,"0"),Punten!$A$1:$D$39,4,FALSE)</f>
        <v>0</v>
      </c>
      <c r="W1643" s="17">
        <f t="shared" si="79"/>
        <v>11</v>
      </c>
      <c r="X1643" s="17" t="str">
        <f t="shared" si="80"/>
        <v>43198B12</v>
      </c>
      <c r="Y1643" s="17" t="str">
        <f>VLOOKUP(A1643,'Klasse omschrijving'!$A$1:$B$44,2,FALSE)</f>
        <v>Boys 12 jaar</v>
      </c>
    </row>
    <row r="1644" spans="1:25" ht="14.4" x14ac:dyDescent="0.3">
      <c r="A1644" s="3" t="s">
        <v>36</v>
      </c>
      <c r="B1644" s="3">
        <v>744</v>
      </c>
      <c r="C1644" s="3" t="s">
        <v>709</v>
      </c>
      <c r="D1644" s="3" t="s">
        <v>710</v>
      </c>
      <c r="E1644" s="18">
        <v>38979</v>
      </c>
      <c r="F1644" s="3" t="s">
        <v>478</v>
      </c>
      <c r="G1644" s="3">
        <v>5</v>
      </c>
      <c r="H1644" s="3">
        <v>6</v>
      </c>
      <c r="I1644" s="3">
        <v>6</v>
      </c>
      <c r="J1644" s="3"/>
      <c r="K1644" s="3"/>
      <c r="L1644" s="3"/>
      <c r="M1644" s="3"/>
      <c r="N1644" s="32">
        <v>43198</v>
      </c>
      <c r="O1644" s="16">
        <f t="shared" si="81"/>
        <v>17</v>
      </c>
      <c r="P1644" s="17">
        <f>COUNTIF($X:$X,X1644)</f>
        <v>49</v>
      </c>
      <c r="Q1644" s="17">
        <f>VLOOKUP("M"&amp;TEXT(G1644,"0"),Punten!$A$1:$D$40,4,FALSE)</f>
        <v>4</v>
      </c>
      <c r="R1644" s="17">
        <f>VLOOKUP("M"&amp;TEXT(H1644,"0"),Punten!$A$1:$D$40,4,FALSE)</f>
        <v>3</v>
      </c>
      <c r="S1644" s="17">
        <f>VLOOKUP("M"&amp;TEXT(I1644,"0"),Punten!$A$1:$D$40,4,FALSE)</f>
        <v>3</v>
      </c>
      <c r="T1644" s="17">
        <f>VLOOKUP("K"&amp;TEXT(K1644,"0"),Punten!$A$1:$D$40,4,FALSE)</f>
        <v>0</v>
      </c>
      <c r="U1644" s="17">
        <f>VLOOKUP("H"&amp;TEXT(L1644,"0"),Punten!$A$1:$D$49,4,FALSE)</f>
        <v>0</v>
      </c>
      <c r="V1644" s="17">
        <f>VLOOKUP("F"&amp;TEXT(M1644,"0"),Punten!$A$1:$D$39,4,FALSE)</f>
        <v>0</v>
      </c>
      <c r="W1644" s="17">
        <f t="shared" si="79"/>
        <v>10</v>
      </c>
      <c r="X1644" s="17" t="str">
        <f t="shared" si="80"/>
        <v>43198B12</v>
      </c>
      <c r="Y1644" s="17" t="str">
        <f>VLOOKUP(A1644,'Klasse omschrijving'!$A$1:$B$44,2,FALSE)</f>
        <v>Boys 12 jaar</v>
      </c>
    </row>
    <row r="1645" spans="1:25" ht="14.4" x14ac:dyDescent="0.3">
      <c r="A1645" s="3" t="s">
        <v>36</v>
      </c>
      <c r="B1645" s="3">
        <v>47783</v>
      </c>
      <c r="C1645" s="3" t="s">
        <v>821</v>
      </c>
      <c r="D1645" s="3" t="s">
        <v>1238</v>
      </c>
      <c r="E1645" s="18">
        <v>38776</v>
      </c>
      <c r="F1645" s="3" t="s">
        <v>111</v>
      </c>
      <c r="G1645" s="3">
        <v>6</v>
      </c>
      <c r="H1645" s="3">
        <v>6</v>
      </c>
      <c r="I1645" s="3">
        <v>6</v>
      </c>
      <c r="J1645" s="3"/>
      <c r="K1645" s="3"/>
      <c r="L1645" s="3"/>
      <c r="M1645" s="3"/>
      <c r="N1645" s="32">
        <v>43198</v>
      </c>
      <c r="O1645" s="16">
        <f t="shared" si="81"/>
        <v>18</v>
      </c>
      <c r="P1645" s="17">
        <f>COUNTIF($X:$X,X1645)</f>
        <v>49</v>
      </c>
      <c r="Q1645" s="17">
        <f>VLOOKUP("M"&amp;TEXT(G1645,"0"),Punten!$A$1:$D$40,4,FALSE)</f>
        <v>3</v>
      </c>
      <c r="R1645" s="17">
        <f>VLOOKUP("M"&amp;TEXT(H1645,"0"),Punten!$A$1:$D$40,4,FALSE)</f>
        <v>3</v>
      </c>
      <c r="S1645" s="17">
        <f>VLOOKUP("M"&amp;TEXT(I1645,"0"),Punten!$A$1:$D$40,4,FALSE)</f>
        <v>3</v>
      </c>
      <c r="T1645" s="17">
        <f>VLOOKUP("K"&amp;TEXT(K1645,"0"),Punten!$A$1:$D$40,4,FALSE)</f>
        <v>0</v>
      </c>
      <c r="U1645" s="17">
        <f>VLOOKUP("H"&amp;TEXT(L1645,"0"),Punten!$A$1:$D$49,4,FALSE)</f>
        <v>0</v>
      </c>
      <c r="V1645" s="17">
        <f>VLOOKUP("F"&amp;TEXT(M1645,"0"),Punten!$A$1:$D$39,4,FALSE)</f>
        <v>0</v>
      </c>
      <c r="W1645" s="17">
        <f t="shared" si="79"/>
        <v>9</v>
      </c>
      <c r="X1645" s="17" t="str">
        <f t="shared" si="80"/>
        <v>43198B12</v>
      </c>
      <c r="Y1645" s="17" t="str">
        <f>VLOOKUP(A1645,'Klasse omschrijving'!$A$1:$B$44,2,FALSE)</f>
        <v>Boys 12 jaar</v>
      </c>
    </row>
    <row r="1646" spans="1:25" ht="14.4" x14ac:dyDescent="0.3">
      <c r="A1646" s="3" t="s">
        <v>36</v>
      </c>
      <c r="B1646" s="3">
        <v>2838</v>
      </c>
      <c r="C1646" s="3" t="s">
        <v>515</v>
      </c>
      <c r="D1646" s="3" t="s">
        <v>711</v>
      </c>
      <c r="E1646" s="18">
        <v>39038</v>
      </c>
      <c r="F1646" s="3" t="s">
        <v>478</v>
      </c>
      <c r="G1646" s="3">
        <v>6</v>
      </c>
      <c r="H1646" s="3">
        <v>6</v>
      </c>
      <c r="I1646" s="3">
        <v>6</v>
      </c>
      <c r="J1646" s="3"/>
      <c r="K1646" s="3"/>
      <c r="L1646" s="3"/>
      <c r="M1646" s="3"/>
      <c r="N1646" s="32">
        <v>43198</v>
      </c>
      <c r="O1646" s="16">
        <f t="shared" si="81"/>
        <v>18</v>
      </c>
      <c r="P1646" s="17">
        <f>COUNTIF($X:$X,X1646)</f>
        <v>49</v>
      </c>
      <c r="Q1646" s="17">
        <f>VLOOKUP("M"&amp;TEXT(G1646,"0"),Punten!$A$1:$D$40,4,FALSE)</f>
        <v>3</v>
      </c>
      <c r="R1646" s="17">
        <f>VLOOKUP("M"&amp;TEXT(H1646,"0"),Punten!$A$1:$D$40,4,FALSE)</f>
        <v>3</v>
      </c>
      <c r="S1646" s="17">
        <f>VLOOKUP("M"&amp;TEXT(I1646,"0"),Punten!$A$1:$D$40,4,FALSE)</f>
        <v>3</v>
      </c>
      <c r="T1646" s="17">
        <f>VLOOKUP("K"&amp;TEXT(K1646,"0"),Punten!$A$1:$D$40,4,FALSE)</f>
        <v>0</v>
      </c>
      <c r="U1646" s="17">
        <f>VLOOKUP("H"&amp;TEXT(L1646,"0"),Punten!$A$1:$D$49,4,FALSE)</f>
        <v>0</v>
      </c>
      <c r="V1646" s="17">
        <f>VLOOKUP("F"&amp;TEXT(M1646,"0"),Punten!$A$1:$D$39,4,FALSE)</f>
        <v>0</v>
      </c>
      <c r="W1646" s="17">
        <f t="shared" si="79"/>
        <v>9</v>
      </c>
      <c r="X1646" s="17" t="str">
        <f t="shared" si="80"/>
        <v>43198B12</v>
      </c>
      <c r="Y1646" s="17" t="str">
        <f>VLOOKUP(A1646,'Klasse omschrijving'!$A$1:$B$44,2,FALSE)</f>
        <v>Boys 12 jaar</v>
      </c>
    </row>
    <row r="1647" spans="1:25" ht="14.4" x14ac:dyDescent="0.3">
      <c r="A1647" s="3" t="s">
        <v>36</v>
      </c>
      <c r="B1647" s="3">
        <v>44142</v>
      </c>
      <c r="C1647" s="3" t="s">
        <v>833</v>
      </c>
      <c r="D1647" s="3" t="s">
        <v>1052</v>
      </c>
      <c r="E1647" s="18">
        <v>38995</v>
      </c>
      <c r="F1647" s="3" t="s">
        <v>71</v>
      </c>
      <c r="G1647" s="3">
        <v>6</v>
      </c>
      <c r="H1647" s="3">
        <v>6</v>
      </c>
      <c r="I1647" s="3">
        <v>6</v>
      </c>
      <c r="J1647" s="3"/>
      <c r="K1647" s="3"/>
      <c r="L1647" s="3"/>
      <c r="M1647" s="3"/>
      <c r="N1647" s="32">
        <v>43198</v>
      </c>
      <c r="O1647" s="16">
        <f t="shared" si="81"/>
        <v>18</v>
      </c>
      <c r="P1647" s="17">
        <f>COUNTIF($X:$X,X1647)</f>
        <v>49</v>
      </c>
      <c r="Q1647" s="17">
        <f>VLOOKUP("M"&amp;TEXT(G1647,"0"),Punten!$A$1:$D$40,4,FALSE)</f>
        <v>3</v>
      </c>
      <c r="R1647" s="17">
        <f>VLOOKUP("M"&amp;TEXT(H1647,"0"),Punten!$A$1:$D$40,4,FALSE)</f>
        <v>3</v>
      </c>
      <c r="S1647" s="17">
        <f>VLOOKUP("M"&amp;TEXT(I1647,"0"),Punten!$A$1:$D$40,4,FALSE)</f>
        <v>3</v>
      </c>
      <c r="T1647" s="17">
        <f>VLOOKUP("K"&amp;TEXT(K1647,"0"),Punten!$A$1:$D$40,4,FALSE)</f>
        <v>0</v>
      </c>
      <c r="U1647" s="17">
        <f>VLOOKUP("H"&amp;TEXT(L1647,"0"),Punten!$A$1:$D$49,4,FALSE)</f>
        <v>0</v>
      </c>
      <c r="V1647" s="17">
        <f>VLOOKUP("F"&amp;TEXT(M1647,"0"),Punten!$A$1:$D$39,4,FALSE)</f>
        <v>0</v>
      </c>
      <c r="W1647" s="17">
        <f t="shared" si="79"/>
        <v>9</v>
      </c>
      <c r="X1647" s="17" t="str">
        <f t="shared" si="80"/>
        <v>43198B12</v>
      </c>
      <c r="Y1647" s="17" t="str">
        <f>VLOOKUP(A1647,'Klasse omschrijving'!$A$1:$B$44,2,FALSE)</f>
        <v>Boys 12 jaar</v>
      </c>
    </row>
    <row r="1648" spans="1:25" ht="14.4" x14ac:dyDescent="0.3">
      <c r="A1648" s="3" t="s">
        <v>36</v>
      </c>
      <c r="B1648" s="3">
        <v>42130</v>
      </c>
      <c r="C1648" s="3" t="s">
        <v>158</v>
      </c>
      <c r="D1648" s="3" t="s">
        <v>921</v>
      </c>
      <c r="E1648" s="18">
        <v>39043</v>
      </c>
      <c r="F1648" s="3" t="s">
        <v>71</v>
      </c>
      <c r="G1648" s="3">
        <v>7</v>
      </c>
      <c r="H1648" s="3">
        <v>7</v>
      </c>
      <c r="I1648" s="3">
        <v>6</v>
      </c>
      <c r="J1648" s="3"/>
      <c r="K1648" s="3"/>
      <c r="L1648" s="3"/>
      <c r="M1648" s="3"/>
      <c r="N1648" s="32">
        <v>43198</v>
      </c>
      <c r="O1648" s="16">
        <f t="shared" si="81"/>
        <v>20</v>
      </c>
      <c r="P1648" s="17">
        <f>COUNTIF($X:$X,X1648)</f>
        <v>49</v>
      </c>
      <c r="Q1648" s="17">
        <f>VLOOKUP("M"&amp;TEXT(G1648,"0"),Punten!$A$1:$D$40,4,FALSE)</f>
        <v>2</v>
      </c>
      <c r="R1648" s="17">
        <f>VLOOKUP("M"&amp;TEXT(H1648,"0"),Punten!$A$1:$D$40,4,FALSE)</f>
        <v>2</v>
      </c>
      <c r="S1648" s="17">
        <f>VLOOKUP("M"&amp;TEXT(I1648,"0"),Punten!$A$1:$D$40,4,FALSE)</f>
        <v>3</v>
      </c>
      <c r="T1648" s="17">
        <f>VLOOKUP("K"&amp;TEXT(K1648,"0"),Punten!$A$1:$D$40,4,FALSE)</f>
        <v>0</v>
      </c>
      <c r="U1648" s="17">
        <f>VLOOKUP("H"&amp;TEXT(L1648,"0"),Punten!$A$1:$D$49,4,FALSE)</f>
        <v>0</v>
      </c>
      <c r="V1648" s="17">
        <f>VLOOKUP("F"&amp;TEXT(M1648,"0"),Punten!$A$1:$D$39,4,FALSE)</f>
        <v>0</v>
      </c>
      <c r="W1648" s="17">
        <f t="shared" si="79"/>
        <v>7</v>
      </c>
      <c r="X1648" s="17" t="str">
        <f t="shared" si="80"/>
        <v>43198B12</v>
      </c>
      <c r="Y1648" s="17" t="str">
        <f>VLOOKUP(A1648,'Klasse omschrijving'!$A$1:$B$44,2,FALSE)</f>
        <v>Boys 12 jaar</v>
      </c>
    </row>
    <row r="1649" spans="1:25" ht="14.4" x14ac:dyDescent="0.3">
      <c r="A1649" s="3" t="s">
        <v>36</v>
      </c>
      <c r="B1649" s="3">
        <v>56989</v>
      </c>
      <c r="C1649" s="3" t="s">
        <v>168</v>
      </c>
      <c r="D1649" s="3" t="s">
        <v>667</v>
      </c>
      <c r="E1649" s="18">
        <v>38935</v>
      </c>
      <c r="F1649" s="3" t="s">
        <v>132</v>
      </c>
      <c r="G1649" s="3">
        <v>5</v>
      </c>
      <c r="H1649" s="3">
        <v>6</v>
      </c>
      <c r="I1649" s="3">
        <v>7</v>
      </c>
      <c r="J1649" s="3"/>
      <c r="K1649" s="3"/>
      <c r="L1649" s="3"/>
      <c r="M1649" s="3"/>
      <c r="N1649" s="32">
        <v>43198</v>
      </c>
      <c r="O1649" s="16">
        <f t="shared" si="81"/>
        <v>18</v>
      </c>
      <c r="P1649" s="17">
        <f>COUNTIF($X:$X,X1649)</f>
        <v>49</v>
      </c>
      <c r="Q1649" s="17">
        <f>VLOOKUP("M"&amp;TEXT(G1649,"0"),Punten!$A$1:$D$40,4,FALSE)</f>
        <v>4</v>
      </c>
      <c r="R1649" s="17">
        <f>VLOOKUP("M"&amp;TEXT(H1649,"0"),Punten!$A$1:$D$40,4,FALSE)</f>
        <v>3</v>
      </c>
      <c r="S1649" s="17">
        <f>VLOOKUP("M"&amp;TEXT(I1649,"0"),Punten!$A$1:$D$40,4,FALSE)</f>
        <v>2</v>
      </c>
      <c r="T1649" s="17">
        <f>VLOOKUP("K"&amp;TEXT(K1649,"0"),Punten!$A$1:$D$40,4,FALSE)</f>
        <v>0</v>
      </c>
      <c r="U1649" s="17">
        <f>VLOOKUP("H"&amp;TEXT(L1649,"0"),Punten!$A$1:$D$49,4,FALSE)</f>
        <v>0</v>
      </c>
      <c r="V1649" s="17">
        <f>VLOOKUP("F"&amp;TEXT(M1649,"0"),Punten!$A$1:$D$39,4,FALSE)</f>
        <v>0</v>
      </c>
      <c r="W1649" s="17">
        <f t="shared" si="79"/>
        <v>9</v>
      </c>
      <c r="X1649" s="17" t="str">
        <f t="shared" si="80"/>
        <v>43198B12</v>
      </c>
      <c r="Y1649" s="17" t="str">
        <f>VLOOKUP(A1649,'Klasse omschrijving'!$A$1:$B$44,2,FALSE)</f>
        <v>Boys 12 jaar</v>
      </c>
    </row>
    <row r="1650" spans="1:25" ht="14.4" x14ac:dyDescent="0.3">
      <c r="A1650" s="3" t="s">
        <v>36</v>
      </c>
      <c r="B1650" s="3">
        <v>48109</v>
      </c>
      <c r="C1650" s="3" t="s">
        <v>108</v>
      </c>
      <c r="D1650" s="3" t="s">
        <v>541</v>
      </c>
      <c r="E1650" s="18">
        <v>38727</v>
      </c>
      <c r="F1650" s="3" t="s">
        <v>71</v>
      </c>
      <c r="G1650" s="3">
        <v>6</v>
      </c>
      <c r="H1650" s="3">
        <v>6</v>
      </c>
      <c r="I1650" s="3">
        <v>8</v>
      </c>
      <c r="J1650" s="3"/>
      <c r="K1650" s="3"/>
      <c r="L1650" s="3"/>
      <c r="M1650" s="3"/>
      <c r="N1650" s="32">
        <v>43198</v>
      </c>
      <c r="O1650" s="16">
        <f t="shared" si="81"/>
        <v>20</v>
      </c>
      <c r="P1650" s="17">
        <f>COUNTIF($X:$X,X1650)</f>
        <v>49</v>
      </c>
      <c r="Q1650" s="17">
        <f>VLOOKUP("M"&amp;TEXT(G1650,"0"),Punten!$A$1:$D$40,4,FALSE)</f>
        <v>3</v>
      </c>
      <c r="R1650" s="17">
        <f>VLOOKUP("M"&amp;TEXT(H1650,"0"),Punten!$A$1:$D$40,4,FALSE)</f>
        <v>3</v>
      </c>
      <c r="S1650" s="17">
        <f>VLOOKUP("M"&amp;TEXT(I1650,"0"),Punten!$A$1:$D$40,4,FALSE)</f>
        <v>1</v>
      </c>
      <c r="T1650" s="17">
        <f>VLOOKUP("K"&amp;TEXT(K1650,"0"),Punten!$A$1:$D$40,4,FALSE)</f>
        <v>0</v>
      </c>
      <c r="U1650" s="17">
        <f>VLOOKUP("H"&amp;TEXT(L1650,"0"),Punten!$A$1:$D$49,4,FALSE)</f>
        <v>0</v>
      </c>
      <c r="V1650" s="17">
        <f>VLOOKUP("F"&amp;TEXT(M1650,"0"),Punten!$A$1:$D$39,4,FALSE)</f>
        <v>0</v>
      </c>
      <c r="W1650" s="17">
        <f t="shared" si="79"/>
        <v>7</v>
      </c>
      <c r="X1650" s="17" t="str">
        <f t="shared" si="80"/>
        <v>43198B12</v>
      </c>
      <c r="Y1650" s="17" t="str">
        <f>VLOOKUP(A1650,'Klasse omschrijving'!$A$1:$B$44,2,FALSE)</f>
        <v>Boys 12 jaar</v>
      </c>
    </row>
    <row r="1651" spans="1:25" ht="14.4" x14ac:dyDescent="0.3">
      <c r="A1651" s="3" t="s">
        <v>37</v>
      </c>
      <c r="B1651" s="3">
        <v>48089</v>
      </c>
      <c r="C1651" s="3" t="s">
        <v>74</v>
      </c>
      <c r="D1651" s="3" t="s">
        <v>203</v>
      </c>
      <c r="E1651" s="18">
        <v>38380</v>
      </c>
      <c r="F1651" s="3" t="s">
        <v>1040</v>
      </c>
      <c r="G1651" s="3">
        <v>1</v>
      </c>
      <c r="H1651" s="3">
        <v>1</v>
      </c>
      <c r="I1651" s="3">
        <v>1</v>
      </c>
      <c r="J1651" s="3"/>
      <c r="K1651" s="3">
        <v>1</v>
      </c>
      <c r="L1651" s="3">
        <v>1</v>
      </c>
      <c r="M1651" s="3">
        <v>1</v>
      </c>
      <c r="N1651" s="32">
        <v>43198</v>
      </c>
      <c r="O1651" s="16">
        <f t="shared" si="81"/>
        <v>3</v>
      </c>
      <c r="P1651" s="17">
        <f>COUNTIF($X:$X,X1651)</f>
        <v>37</v>
      </c>
      <c r="Q1651" s="17">
        <f>VLOOKUP("M"&amp;TEXT(G1651,"0"),Punten!$A$1:$D$40,4,FALSE)</f>
        <v>8</v>
      </c>
      <c r="R1651" s="17">
        <f>VLOOKUP("M"&amp;TEXT(H1651,"0"),Punten!$A$1:$D$40,4,FALSE)</f>
        <v>8</v>
      </c>
      <c r="S1651" s="17">
        <f>VLOOKUP("M"&amp;TEXT(I1651,"0"),Punten!$A$1:$D$40,4,FALSE)</f>
        <v>8</v>
      </c>
      <c r="T1651" s="17">
        <f>VLOOKUP("K"&amp;TEXT(K1651,"0"),Punten!$A$1:$D$40,4,FALSE)</f>
        <v>5</v>
      </c>
      <c r="U1651" s="17">
        <f>VLOOKUP("H"&amp;TEXT(L1651,"0"),Punten!$A$1:$D$49,4,FALSE)</f>
        <v>5</v>
      </c>
      <c r="V1651" s="17">
        <f>VLOOKUP("F"&amp;TEXT(M1651,"0"),Punten!$A$1:$D$39,4,FALSE)</f>
        <v>50</v>
      </c>
      <c r="W1651" s="17">
        <f t="shared" si="79"/>
        <v>84</v>
      </c>
      <c r="X1651" s="17" t="str">
        <f t="shared" si="80"/>
        <v>43198B13</v>
      </c>
      <c r="Y1651" s="17" t="str">
        <f>VLOOKUP(A1651,'Klasse omschrijving'!$A$1:$B$44,2,FALSE)</f>
        <v>Boys 13 jaar</v>
      </c>
    </row>
    <row r="1652" spans="1:25" ht="14.4" x14ac:dyDescent="0.3">
      <c r="A1652" s="3" t="s">
        <v>37</v>
      </c>
      <c r="B1652" s="3">
        <v>42895</v>
      </c>
      <c r="C1652" s="3" t="s">
        <v>93</v>
      </c>
      <c r="D1652" s="3" t="s">
        <v>207</v>
      </c>
      <c r="E1652" s="18">
        <v>38429</v>
      </c>
      <c r="F1652" s="3" t="s">
        <v>208</v>
      </c>
      <c r="G1652" s="3">
        <v>1</v>
      </c>
      <c r="H1652" s="3">
        <v>1</v>
      </c>
      <c r="I1652" s="3">
        <v>1</v>
      </c>
      <c r="J1652" s="3"/>
      <c r="K1652" s="3">
        <v>1</v>
      </c>
      <c r="L1652" s="3">
        <v>1</v>
      </c>
      <c r="M1652" s="3">
        <v>2</v>
      </c>
      <c r="N1652" s="32">
        <v>43198</v>
      </c>
      <c r="O1652" s="16">
        <f t="shared" si="81"/>
        <v>3</v>
      </c>
      <c r="P1652" s="17">
        <f>COUNTIF($X:$X,X1652)</f>
        <v>37</v>
      </c>
      <c r="Q1652" s="17">
        <f>VLOOKUP("M"&amp;TEXT(G1652,"0"),Punten!$A$1:$D$40,4,FALSE)</f>
        <v>8</v>
      </c>
      <c r="R1652" s="17">
        <f>VLOOKUP("M"&amp;TEXT(H1652,"0"),Punten!$A$1:$D$40,4,FALSE)</f>
        <v>8</v>
      </c>
      <c r="S1652" s="17">
        <f>VLOOKUP("M"&amp;TEXT(I1652,"0"),Punten!$A$1:$D$40,4,FALSE)</f>
        <v>8</v>
      </c>
      <c r="T1652" s="17">
        <f>VLOOKUP("K"&amp;TEXT(K1652,"0"),Punten!$A$1:$D$40,4,FALSE)</f>
        <v>5</v>
      </c>
      <c r="U1652" s="17">
        <f>VLOOKUP("H"&amp;TEXT(L1652,"0"),Punten!$A$1:$D$49,4,FALSE)</f>
        <v>5</v>
      </c>
      <c r="V1652" s="17">
        <f>VLOOKUP("F"&amp;TEXT(M1652,"0"),Punten!$A$1:$D$39,4,FALSE)</f>
        <v>30</v>
      </c>
      <c r="W1652" s="17">
        <f t="shared" si="79"/>
        <v>64</v>
      </c>
      <c r="X1652" s="17" t="str">
        <f t="shared" si="80"/>
        <v>43198B13</v>
      </c>
      <c r="Y1652" s="17" t="str">
        <f>VLOOKUP(A1652,'Klasse omschrijving'!$A$1:$B$44,2,FALSE)</f>
        <v>Boys 13 jaar</v>
      </c>
    </row>
    <row r="1653" spans="1:25" ht="14.4" x14ac:dyDescent="0.3">
      <c r="A1653" s="3" t="s">
        <v>37</v>
      </c>
      <c r="B1653" s="3">
        <v>308</v>
      </c>
      <c r="C1653" s="3" t="s">
        <v>109</v>
      </c>
      <c r="D1653" s="3" t="s">
        <v>204</v>
      </c>
      <c r="E1653" s="18">
        <v>38392</v>
      </c>
      <c r="F1653" s="3" t="s">
        <v>1188</v>
      </c>
      <c r="G1653" s="3">
        <v>1</v>
      </c>
      <c r="H1653" s="3">
        <v>1</v>
      </c>
      <c r="I1653" s="3">
        <v>1</v>
      </c>
      <c r="J1653" s="3"/>
      <c r="K1653" s="3">
        <v>1</v>
      </c>
      <c r="L1653" s="3">
        <v>2</v>
      </c>
      <c r="M1653" s="3">
        <v>3</v>
      </c>
      <c r="N1653" s="32">
        <v>43198</v>
      </c>
      <c r="O1653" s="16">
        <f t="shared" si="81"/>
        <v>3</v>
      </c>
      <c r="P1653" s="17">
        <f>COUNTIF($X:$X,X1653)</f>
        <v>37</v>
      </c>
      <c r="Q1653" s="17">
        <f>VLOOKUP("M"&amp;TEXT(G1653,"0"),Punten!$A$1:$D$40,4,FALSE)</f>
        <v>8</v>
      </c>
      <c r="R1653" s="17">
        <f>VLOOKUP("M"&amp;TEXT(H1653,"0"),Punten!$A$1:$D$40,4,FALSE)</f>
        <v>8</v>
      </c>
      <c r="S1653" s="17">
        <f>VLOOKUP("M"&amp;TEXT(I1653,"0"),Punten!$A$1:$D$40,4,FALSE)</f>
        <v>8</v>
      </c>
      <c r="T1653" s="17">
        <f>VLOOKUP("K"&amp;TEXT(K1653,"0"),Punten!$A$1:$D$40,4,FALSE)</f>
        <v>5</v>
      </c>
      <c r="U1653" s="17">
        <f>VLOOKUP("H"&amp;TEXT(L1653,"0"),Punten!$A$1:$D$49,4,FALSE)</f>
        <v>5</v>
      </c>
      <c r="V1653" s="17">
        <f>VLOOKUP("F"&amp;TEXT(M1653,"0"),Punten!$A$1:$D$39,4,FALSE)</f>
        <v>25</v>
      </c>
      <c r="W1653" s="17">
        <f t="shared" si="79"/>
        <v>59</v>
      </c>
      <c r="X1653" s="17" t="str">
        <f t="shared" si="80"/>
        <v>43198B13</v>
      </c>
      <c r="Y1653" s="17" t="str">
        <f>VLOOKUP(A1653,'Klasse omschrijving'!$A$1:$B$44,2,FALSE)</f>
        <v>Boys 13 jaar</v>
      </c>
    </row>
    <row r="1654" spans="1:25" ht="14.4" x14ac:dyDescent="0.3">
      <c r="A1654" s="3" t="s">
        <v>37</v>
      </c>
      <c r="B1654" s="3">
        <v>44406</v>
      </c>
      <c r="C1654" s="3" t="s">
        <v>88</v>
      </c>
      <c r="D1654" s="3" t="s">
        <v>209</v>
      </c>
      <c r="E1654" s="18">
        <v>38559</v>
      </c>
      <c r="F1654" s="3" t="s">
        <v>1035</v>
      </c>
      <c r="G1654" s="3">
        <v>2</v>
      </c>
      <c r="H1654" s="3">
        <v>2</v>
      </c>
      <c r="I1654" s="3">
        <v>2</v>
      </c>
      <c r="J1654" s="3"/>
      <c r="K1654" s="3">
        <v>2</v>
      </c>
      <c r="L1654" s="3">
        <v>3</v>
      </c>
      <c r="M1654" s="3">
        <v>4</v>
      </c>
      <c r="N1654" s="32">
        <v>43198</v>
      </c>
      <c r="O1654" s="16">
        <f t="shared" si="81"/>
        <v>6</v>
      </c>
      <c r="P1654" s="17">
        <f>COUNTIF($X:$X,X1654)</f>
        <v>37</v>
      </c>
      <c r="Q1654" s="17">
        <f>VLOOKUP("M"&amp;TEXT(G1654,"0"),Punten!$A$1:$D$40,4,FALSE)</f>
        <v>7</v>
      </c>
      <c r="R1654" s="17">
        <f>VLOOKUP("M"&amp;TEXT(H1654,"0"),Punten!$A$1:$D$40,4,FALSE)</f>
        <v>7</v>
      </c>
      <c r="S1654" s="17">
        <f>VLOOKUP("M"&amp;TEXT(I1654,"0"),Punten!$A$1:$D$40,4,FALSE)</f>
        <v>7</v>
      </c>
      <c r="T1654" s="17">
        <f>VLOOKUP("K"&amp;TEXT(K1654,"0"),Punten!$A$1:$D$40,4,FALSE)</f>
        <v>5</v>
      </c>
      <c r="U1654" s="17">
        <f>VLOOKUP("H"&amp;TEXT(L1654,"0"),Punten!$A$1:$D$49,4,FALSE)</f>
        <v>5</v>
      </c>
      <c r="V1654" s="17">
        <f>VLOOKUP("F"&amp;TEXT(M1654,"0"),Punten!$A$1:$D$39,4,FALSE)</f>
        <v>20</v>
      </c>
      <c r="W1654" s="17">
        <f t="shared" si="79"/>
        <v>51</v>
      </c>
      <c r="X1654" s="17" t="str">
        <f t="shared" si="80"/>
        <v>43198B13</v>
      </c>
      <c r="Y1654" s="17" t="str">
        <f>VLOOKUP(A1654,'Klasse omschrijving'!$A$1:$B$44,2,FALSE)</f>
        <v>Boys 13 jaar</v>
      </c>
    </row>
    <row r="1655" spans="1:25" ht="14.4" x14ac:dyDescent="0.3">
      <c r="A1655" s="3" t="s">
        <v>37</v>
      </c>
      <c r="B1655" s="3">
        <v>52578</v>
      </c>
      <c r="C1655" s="3" t="s">
        <v>141</v>
      </c>
      <c r="D1655" s="3" t="s">
        <v>210</v>
      </c>
      <c r="E1655" s="18">
        <v>38353</v>
      </c>
      <c r="F1655" s="3" t="s">
        <v>1043</v>
      </c>
      <c r="G1655" s="3">
        <v>1</v>
      </c>
      <c r="H1655" s="3">
        <v>1</v>
      </c>
      <c r="I1655" s="3">
        <v>1</v>
      </c>
      <c r="J1655" s="3"/>
      <c r="K1655" s="3">
        <v>2</v>
      </c>
      <c r="L1655" s="3">
        <v>2</v>
      </c>
      <c r="M1655" s="3">
        <v>5</v>
      </c>
      <c r="N1655" s="32">
        <v>43198</v>
      </c>
      <c r="O1655" s="16">
        <f t="shared" si="81"/>
        <v>3</v>
      </c>
      <c r="P1655" s="17">
        <f>COUNTIF($X:$X,X1655)</f>
        <v>37</v>
      </c>
      <c r="Q1655" s="17">
        <f>VLOOKUP("M"&amp;TEXT(G1655,"0"),Punten!$A$1:$D$40,4,FALSE)</f>
        <v>8</v>
      </c>
      <c r="R1655" s="17">
        <f>VLOOKUP("M"&amp;TEXT(H1655,"0"),Punten!$A$1:$D$40,4,FALSE)</f>
        <v>8</v>
      </c>
      <c r="S1655" s="17">
        <f>VLOOKUP("M"&amp;TEXT(I1655,"0"),Punten!$A$1:$D$40,4,FALSE)</f>
        <v>8</v>
      </c>
      <c r="T1655" s="17">
        <f>VLOOKUP("K"&amp;TEXT(K1655,"0"),Punten!$A$1:$D$40,4,FALSE)</f>
        <v>5</v>
      </c>
      <c r="U1655" s="17">
        <f>VLOOKUP("H"&amp;TEXT(L1655,"0"),Punten!$A$1:$D$49,4,FALSE)</f>
        <v>5</v>
      </c>
      <c r="V1655" s="17">
        <f>VLOOKUP("F"&amp;TEXT(M1655,"0"),Punten!$A$1:$D$39,4,FALSE)</f>
        <v>17</v>
      </c>
      <c r="W1655" s="17">
        <f t="shared" si="79"/>
        <v>51</v>
      </c>
      <c r="X1655" s="17" t="str">
        <f t="shared" si="80"/>
        <v>43198B13</v>
      </c>
      <c r="Y1655" s="17" t="str">
        <f>VLOOKUP(A1655,'Klasse omschrijving'!$A$1:$B$44,2,FALSE)</f>
        <v>Boys 13 jaar</v>
      </c>
    </row>
    <row r="1656" spans="1:25" ht="14.4" x14ac:dyDescent="0.3">
      <c r="A1656" s="3" t="s">
        <v>37</v>
      </c>
      <c r="B1656" s="3">
        <v>51469</v>
      </c>
      <c r="C1656" s="3" t="s">
        <v>82</v>
      </c>
      <c r="D1656" s="3" t="s">
        <v>199</v>
      </c>
      <c r="E1656" s="18">
        <v>38434</v>
      </c>
      <c r="F1656" s="3" t="s">
        <v>1038</v>
      </c>
      <c r="G1656" s="3">
        <v>2</v>
      </c>
      <c r="H1656" s="3">
        <v>2</v>
      </c>
      <c r="I1656" s="3">
        <v>2</v>
      </c>
      <c r="J1656" s="3"/>
      <c r="K1656" s="3">
        <v>2</v>
      </c>
      <c r="L1656" s="3">
        <v>4</v>
      </c>
      <c r="M1656" s="3">
        <v>6</v>
      </c>
      <c r="N1656" s="32">
        <v>43198</v>
      </c>
      <c r="O1656" s="16">
        <f t="shared" si="81"/>
        <v>6</v>
      </c>
      <c r="P1656" s="17">
        <f>COUNTIF($X:$X,X1656)</f>
        <v>37</v>
      </c>
      <c r="Q1656" s="17">
        <f>VLOOKUP("M"&amp;TEXT(G1656,"0"),Punten!$A$1:$D$40,4,FALSE)</f>
        <v>7</v>
      </c>
      <c r="R1656" s="17">
        <f>VLOOKUP("M"&amp;TEXT(H1656,"0"),Punten!$A$1:$D$40,4,FALSE)</f>
        <v>7</v>
      </c>
      <c r="S1656" s="17">
        <f>VLOOKUP("M"&amp;TEXT(I1656,"0"),Punten!$A$1:$D$40,4,FALSE)</f>
        <v>7</v>
      </c>
      <c r="T1656" s="17">
        <f>VLOOKUP("K"&amp;TEXT(K1656,"0"),Punten!$A$1:$D$40,4,FALSE)</f>
        <v>5</v>
      </c>
      <c r="U1656" s="17">
        <f>VLOOKUP("H"&amp;TEXT(L1656,"0"),Punten!$A$1:$D$49,4,FALSE)</f>
        <v>5</v>
      </c>
      <c r="V1656" s="17">
        <f>VLOOKUP("F"&amp;TEXT(M1656,"0"),Punten!$A$1:$D$39,4,FALSE)</f>
        <v>15</v>
      </c>
      <c r="W1656" s="17">
        <f t="shared" si="79"/>
        <v>46</v>
      </c>
      <c r="X1656" s="17" t="str">
        <f t="shared" si="80"/>
        <v>43198B13</v>
      </c>
      <c r="Y1656" s="17" t="str">
        <f>VLOOKUP(A1656,'Klasse omschrijving'!$A$1:$B$44,2,FALSE)</f>
        <v>Boys 13 jaar</v>
      </c>
    </row>
    <row r="1657" spans="1:25" ht="14.4" x14ac:dyDescent="0.3">
      <c r="A1657" s="3" t="s">
        <v>37</v>
      </c>
      <c r="B1657" s="3">
        <v>51426</v>
      </c>
      <c r="C1657" s="3" t="s">
        <v>177</v>
      </c>
      <c r="D1657" s="3" t="s">
        <v>580</v>
      </c>
      <c r="E1657" s="18">
        <v>38380</v>
      </c>
      <c r="F1657" s="3" t="s">
        <v>71</v>
      </c>
      <c r="G1657" s="3">
        <v>2</v>
      </c>
      <c r="H1657" s="3">
        <v>2</v>
      </c>
      <c r="I1657" s="3">
        <v>2</v>
      </c>
      <c r="J1657" s="3"/>
      <c r="K1657" s="3">
        <v>2</v>
      </c>
      <c r="L1657" s="3">
        <v>4</v>
      </c>
      <c r="M1657" s="3">
        <v>7</v>
      </c>
      <c r="N1657" s="32">
        <v>43198</v>
      </c>
      <c r="O1657" s="16">
        <f t="shared" si="81"/>
        <v>6</v>
      </c>
      <c r="P1657" s="17">
        <f>COUNTIF($X:$X,X1657)</f>
        <v>37</v>
      </c>
      <c r="Q1657" s="17">
        <f>VLOOKUP("M"&amp;TEXT(G1657,"0"),Punten!$A$1:$D$40,4,FALSE)</f>
        <v>7</v>
      </c>
      <c r="R1657" s="17">
        <f>VLOOKUP("M"&amp;TEXT(H1657,"0"),Punten!$A$1:$D$40,4,FALSE)</f>
        <v>7</v>
      </c>
      <c r="S1657" s="17">
        <f>VLOOKUP("M"&amp;TEXT(I1657,"0"),Punten!$A$1:$D$40,4,FALSE)</f>
        <v>7</v>
      </c>
      <c r="T1657" s="17">
        <f>VLOOKUP("K"&amp;TEXT(K1657,"0"),Punten!$A$1:$D$40,4,FALSE)</f>
        <v>5</v>
      </c>
      <c r="U1657" s="17">
        <f>VLOOKUP("H"&amp;TEXT(L1657,"0"),Punten!$A$1:$D$49,4,FALSE)</f>
        <v>5</v>
      </c>
      <c r="V1657" s="17">
        <f>VLOOKUP("F"&amp;TEXT(M1657,"0"),Punten!$A$1:$D$39,4,FALSE)</f>
        <v>13</v>
      </c>
      <c r="W1657" s="17">
        <f t="shared" si="79"/>
        <v>44</v>
      </c>
      <c r="X1657" s="17" t="str">
        <f t="shared" si="80"/>
        <v>43198B13</v>
      </c>
      <c r="Y1657" s="17" t="str">
        <f>VLOOKUP(A1657,'Klasse omschrijving'!$A$1:$B$44,2,FALSE)</f>
        <v>Boys 13 jaar</v>
      </c>
    </row>
    <row r="1658" spans="1:25" ht="14.4" x14ac:dyDescent="0.3">
      <c r="A1658" s="3" t="s">
        <v>37</v>
      </c>
      <c r="B1658" s="3">
        <v>51474</v>
      </c>
      <c r="C1658" s="3" t="s">
        <v>176</v>
      </c>
      <c r="D1658" s="3" t="s">
        <v>205</v>
      </c>
      <c r="E1658" s="18">
        <v>38615</v>
      </c>
      <c r="F1658" s="3" t="s">
        <v>1036</v>
      </c>
      <c r="G1658" s="3">
        <v>1</v>
      </c>
      <c r="H1658" s="3">
        <v>1</v>
      </c>
      <c r="I1658" s="3">
        <v>1</v>
      </c>
      <c r="J1658" s="3"/>
      <c r="K1658" s="3">
        <v>1</v>
      </c>
      <c r="L1658" s="3">
        <v>3</v>
      </c>
      <c r="M1658" s="3">
        <v>8</v>
      </c>
      <c r="N1658" s="32">
        <v>43198</v>
      </c>
      <c r="O1658" s="16">
        <f t="shared" si="81"/>
        <v>3</v>
      </c>
      <c r="P1658" s="17">
        <f>COUNTIF($X:$X,X1658)</f>
        <v>37</v>
      </c>
      <c r="Q1658" s="17">
        <f>VLOOKUP("M"&amp;TEXT(G1658,"0"),Punten!$A$1:$D$40,4,FALSE)</f>
        <v>8</v>
      </c>
      <c r="R1658" s="17">
        <f>VLOOKUP("M"&amp;TEXT(H1658,"0"),Punten!$A$1:$D$40,4,FALSE)</f>
        <v>8</v>
      </c>
      <c r="S1658" s="17">
        <f>VLOOKUP("M"&amp;TEXT(I1658,"0"),Punten!$A$1:$D$40,4,FALSE)</f>
        <v>8</v>
      </c>
      <c r="T1658" s="17">
        <f>VLOOKUP("K"&amp;TEXT(K1658,"0"),Punten!$A$1:$D$40,4,FALSE)</f>
        <v>5</v>
      </c>
      <c r="U1658" s="17">
        <f>VLOOKUP("H"&amp;TEXT(L1658,"0"),Punten!$A$1:$D$49,4,FALSE)</f>
        <v>5</v>
      </c>
      <c r="V1658" s="17">
        <f>VLOOKUP("F"&amp;TEXT(M1658,"0"),Punten!$A$1:$D$39,4,FALSE)</f>
        <v>11</v>
      </c>
      <c r="W1658" s="17">
        <f t="shared" si="79"/>
        <v>45</v>
      </c>
      <c r="X1658" s="17" t="str">
        <f t="shared" si="80"/>
        <v>43198B13</v>
      </c>
      <c r="Y1658" s="17" t="str">
        <f>VLOOKUP(A1658,'Klasse omschrijving'!$A$1:$B$44,2,FALSE)</f>
        <v>Boys 13 jaar</v>
      </c>
    </row>
    <row r="1659" spans="1:25" ht="14.4" x14ac:dyDescent="0.3">
      <c r="A1659" s="3" t="s">
        <v>37</v>
      </c>
      <c r="B1659" s="3">
        <v>44975</v>
      </c>
      <c r="C1659" s="3" t="s">
        <v>147</v>
      </c>
      <c r="D1659" s="3" t="s">
        <v>855</v>
      </c>
      <c r="E1659" s="18">
        <v>38643</v>
      </c>
      <c r="F1659" s="3" t="s">
        <v>86</v>
      </c>
      <c r="G1659" s="3">
        <v>2</v>
      </c>
      <c r="H1659" s="3">
        <v>2</v>
      </c>
      <c r="I1659" s="3">
        <v>2</v>
      </c>
      <c r="J1659" s="3"/>
      <c r="K1659" s="3">
        <v>3</v>
      </c>
      <c r="L1659" s="3">
        <v>5</v>
      </c>
      <c r="M1659" s="3"/>
      <c r="N1659" s="32">
        <v>43198</v>
      </c>
      <c r="O1659" s="16">
        <f t="shared" si="81"/>
        <v>6</v>
      </c>
      <c r="P1659" s="17">
        <f>COUNTIF($X:$X,X1659)</f>
        <v>37</v>
      </c>
      <c r="Q1659" s="17">
        <f>VLOOKUP("M"&amp;TEXT(G1659,"0"),Punten!$A$1:$D$40,4,FALSE)</f>
        <v>7</v>
      </c>
      <c r="R1659" s="17">
        <f>VLOOKUP("M"&amp;TEXT(H1659,"0"),Punten!$A$1:$D$40,4,FALSE)</f>
        <v>7</v>
      </c>
      <c r="S1659" s="17">
        <f>VLOOKUP("M"&amp;TEXT(I1659,"0"),Punten!$A$1:$D$40,4,FALSE)</f>
        <v>7</v>
      </c>
      <c r="T1659" s="17">
        <f>VLOOKUP("K"&amp;TEXT(K1659,"0"),Punten!$A$1:$D$40,4,FALSE)</f>
        <v>5</v>
      </c>
      <c r="U1659" s="17">
        <f>VLOOKUP("H"&amp;TEXT(L1659,"0"),Punten!$A$1:$D$49,4,FALSE)</f>
        <v>4</v>
      </c>
      <c r="V1659" s="17">
        <f>VLOOKUP("F"&amp;TEXT(M1659,"0"),Punten!$A$1:$D$39,4,FALSE)</f>
        <v>0</v>
      </c>
      <c r="W1659" s="17">
        <f t="shared" si="79"/>
        <v>30</v>
      </c>
      <c r="X1659" s="17" t="str">
        <f t="shared" si="80"/>
        <v>43198B13</v>
      </c>
      <c r="Y1659" s="17" t="str">
        <f>VLOOKUP(A1659,'Klasse omschrijving'!$A$1:$B$44,2,FALSE)</f>
        <v>Boys 13 jaar</v>
      </c>
    </row>
    <row r="1660" spans="1:25" ht="14.4" x14ac:dyDescent="0.3">
      <c r="A1660" s="3" t="s">
        <v>37</v>
      </c>
      <c r="B1660" s="3">
        <v>47016</v>
      </c>
      <c r="C1660" s="3" t="s">
        <v>745</v>
      </c>
      <c r="D1660" s="3" t="s">
        <v>196</v>
      </c>
      <c r="E1660" s="18">
        <v>38563</v>
      </c>
      <c r="F1660" s="3" t="s">
        <v>111</v>
      </c>
      <c r="G1660" s="3">
        <v>4</v>
      </c>
      <c r="H1660" s="3">
        <v>2</v>
      </c>
      <c r="I1660" s="3">
        <v>2</v>
      </c>
      <c r="J1660" s="3"/>
      <c r="K1660" s="3">
        <v>3</v>
      </c>
      <c r="L1660" s="3">
        <v>5</v>
      </c>
      <c r="M1660" s="3"/>
      <c r="N1660" s="32">
        <v>43198</v>
      </c>
      <c r="O1660" s="16">
        <f t="shared" si="81"/>
        <v>8</v>
      </c>
      <c r="P1660" s="17">
        <f>COUNTIF($X:$X,X1660)</f>
        <v>37</v>
      </c>
      <c r="Q1660" s="17">
        <f>VLOOKUP("M"&amp;TEXT(G1660,"0"),Punten!$A$1:$D$40,4,FALSE)</f>
        <v>5</v>
      </c>
      <c r="R1660" s="17">
        <f>VLOOKUP("M"&amp;TEXT(H1660,"0"),Punten!$A$1:$D$40,4,FALSE)</f>
        <v>7</v>
      </c>
      <c r="S1660" s="17">
        <f>VLOOKUP("M"&amp;TEXT(I1660,"0"),Punten!$A$1:$D$40,4,FALSE)</f>
        <v>7</v>
      </c>
      <c r="T1660" s="17">
        <f>VLOOKUP("K"&amp;TEXT(K1660,"0"),Punten!$A$1:$D$40,4,FALSE)</f>
        <v>5</v>
      </c>
      <c r="U1660" s="17">
        <f>VLOOKUP("H"&amp;TEXT(L1660,"0"),Punten!$A$1:$D$49,4,FALSE)</f>
        <v>4</v>
      </c>
      <c r="V1660" s="17">
        <f>VLOOKUP("F"&amp;TEXT(M1660,"0"),Punten!$A$1:$D$39,4,FALSE)</f>
        <v>0</v>
      </c>
      <c r="W1660" s="17">
        <f t="shared" si="79"/>
        <v>28</v>
      </c>
      <c r="X1660" s="17" t="str">
        <f t="shared" si="80"/>
        <v>43198B13</v>
      </c>
      <c r="Y1660" s="17" t="str">
        <f>VLOOKUP(A1660,'Klasse omschrijving'!$A$1:$B$44,2,FALSE)</f>
        <v>Boys 13 jaar</v>
      </c>
    </row>
    <row r="1661" spans="1:25" ht="14.4" x14ac:dyDescent="0.3">
      <c r="A1661" s="3" t="s">
        <v>37</v>
      </c>
      <c r="B1661" s="3">
        <v>43242</v>
      </c>
      <c r="C1661" s="3" t="s">
        <v>112</v>
      </c>
      <c r="D1661" s="3" t="s">
        <v>188</v>
      </c>
      <c r="E1661" s="18">
        <v>38570</v>
      </c>
      <c r="F1661" s="3" t="s">
        <v>161</v>
      </c>
      <c r="G1661" s="3">
        <v>3</v>
      </c>
      <c r="H1661" s="3">
        <v>3</v>
      </c>
      <c r="I1661" s="3">
        <v>3</v>
      </c>
      <c r="J1661" s="3"/>
      <c r="K1661" s="3">
        <v>3</v>
      </c>
      <c r="L1661" s="3">
        <v>6</v>
      </c>
      <c r="M1661" s="3"/>
      <c r="N1661" s="32">
        <v>43198</v>
      </c>
      <c r="O1661" s="16">
        <f t="shared" si="81"/>
        <v>9</v>
      </c>
      <c r="P1661" s="17">
        <f>COUNTIF($X:$X,X1661)</f>
        <v>37</v>
      </c>
      <c r="Q1661" s="17">
        <f>VLOOKUP("M"&amp;TEXT(G1661,"0"),Punten!$A$1:$D$40,4,FALSE)</f>
        <v>6</v>
      </c>
      <c r="R1661" s="17">
        <f>VLOOKUP("M"&amp;TEXT(H1661,"0"),Punten!$A$1:$D$40,4,FALSE)</f>
        <v>6</v>
      </c>
      <c r="S1661" s="17">
        <f>VLOOKUP("M"&amp;TEXT(I1661,"0"),Punten!$A$1:$D$40,4,FALSE)</f>
        <v>6</v>
      </c>
      <c r="T1661" s="17">
        <f>VLOOKUP("K"&amp;TEXT(K1661,"0"),Punten!$A$1:$D$40,4,FALSE)</f>
        <v>5</v>
      </c>
      <c r="U1661" s="17">
        <f>VLOOKUP("H"&amp;TEXT(L1661,"0"),Punten!$A$1:$D$49,4,FALSE)</f>
        <v>3</v>
      </c>
      <c r="V1661" s="17">
        <f>VLOOKUP("F"&amp;TEXT(M1661,"0"),Punten!$A$1:$D$39,4,FALSE)</f>
        <v>0</v>
      </c>
      <c r="W1661" s="17">
        <f t="shared" si="79"/>
        <v>26</v>
      </c>
      <c r="X1661" s="17" t="str">
        <f t="shared" si="80"/>
        <v>43198B13</v>
      </c>
      <c r="Y1661" s="17" t="str">
        <f>VLOOKUP(A1661,'Klasse omschrijving'!$A$1:$B$44,2,FALSE)</f>
        <v>Boys 13 jaar</v>
      </c>
    </row>
    <row r="1662" spans="1:25" ht="14.4" x14ac:dyDescent="0.3">
      <c r="A1662" s="3" t="s">
        <v>37</v>
      </c>
      <c r="B1662" s="3">
        <v>44382</v>
      </c>
      <c r="C1662" s="3" t="s">
        <v>158</v>
      </c>
      <c r="D1662" s="3" t="s">
        <v>198</v>
      </c>
      <c r="E1662" s="18">
        <v>38697</v>
      </c>
      <c r="F1662" s="3" t="s">
        <v>89</v>
      </c>
      <c r="G1662" s="3">
        <v>4</v>
      </c>
      <c r="H1662" s="3">
        <v>4</v>
      </c>
      <c r="I1662" s="3">
        <v>5</v>
      </c>
      <c r="J1662" s="3"/>
      <c r="K1662" s="3">
        <v>4</v>
      </c>
      <c r="L1662" s="3">
        <v>6</v>
      </c>
      <c r="M1662" s="3"/>
      <c r="N1662" s="32">
        <v>43198</v>
      </c>
      <c r="O1662" s="16">
        <f t="shared" si="81"/>
        <v>13</v>
      </c>
      <c r="P1662" s="17">
        <f>COUNTIF($X:$X,X1662)</f>
        <v>37</v>
      </c>
      <c r="Q1662" s="17">
        <f>VLOOKUP("M"&amp;TEXT(G1662,"0"),Punten!$A$1:$D$40,4,FALSE)</f>
        <v>5</v>
      </c>
      <c r="R1662" s="17">
        <f>VLOOKUP("M"&amp;TEXT(H1662,"0"),Punten!$A$1:$D$40,4,FALSE)</f>
        <v>5</v>
      </c>
      <c r="S1662" s="17">
        <f>VLOOKUP("M"&amp;TEXT(I1662,"0"),Punten!$A$1:$D$40,4,FALSE)</f>
        <v>4</v>
      </c>
      <c r="T1662" s="17">
        <f>VLOOKUP("K"&amp;TEXT(K1662,"0"),Punten!$A$1:$D$40,4,FALSE)</f>
        <v>5</v>
      </c>
      <c r="U1662" s="17">
        <f>VLOOKUP("H"&amp;TEXT(L1662,"0"),Punten!$A$1:$D$49,4,FALSE)</f>
        <v>3</v>
      </c>
      <c r="V1662" s="17">
        <f>VLOOKUP("F"&amp;TEXT(M1662,"0"),Punten!$A$1:$D$39,4,FALSE)</f>
        <v>0</v>
      </c>
      <c r="W1662" s="17">
        <f t="shared" si="79"/>
        <v>22</v>
      </c>
      <c r="X1662" s="17" t="str">
        <f t="shared" si="80"/>
        <v>43198B13</v>
      </c>
      <c r="Y1662" s="17" t="str">
        <f>VLOOKUP(A1662,'Klasse omschrijving'!$A$1:$B$44,2,FALSE)</f>
        <v>Boys 13 jaar</v>
      </c>
    </row>
    <row r="1663" spans="1:25" ht="14.4" x14ac:dyDescent="0.3">
      <c r="A1663" s="3" t="s">
        <v>37</v>
      </c>
      <c r="B1663" s="3">
        <v>48839</v>
      </c>
      <c r="C1663" s="3" t="s">
        <v>160</v>
      </c>
      <c r="D1663" s="3" t="s">
        <v>581</v>
      </c>
      <c r="E1663" s="18">
        <v>38645</v>
      </c>
      <c r="F1663" s="3" t="s">
        <v>110</v>
      </c>
      <c r="G1663" s="3">
        <v>2</v>
      </c>
      <c r="H1663" s="3">
        <v>3</v>
      </c>
      <c r="I1663" s="3">
        <v>3</v>
      </c>
      <c r="J1663" s="3"/>
      <c r="K1663" s="3">
        <v>4</v>
      </c>
      <c r="L1663" s="3">
        <v>7</v>
      </c>
      <c r="M1663" s="3"/>
      <c r="N1663" s="32">
        <v>43198</v>
      </c>
      <c r="O1663" s="16">
        <f t="shared" si="81"/>
        <v>8</v>
      </c>
      <c r="P1663" s="17">
        <f>COUNTIF($X:$X,X1663)</f>
        <v>37</v>
      </c>
      <c r="Q1663" s="17">
        <f>VLOOKUP("M"&amp;TEXT(G1663,"0"),Punten!$A$1:$D$40,4,FALSE)</f>
        <v>7</v>
      </c>
      <c r="R1663" s="17">
        <f>VLOOKUP("M"&amp;TEXT(H1663,"0"),Punten!$A$1:$D$40,4,FALSE)</f>
        <v>6</v>
      </c>
      <c r="S1663" s="17">
        <f>VLOOKUP("M"&amp;TEXT(I1663,"0"),Punten!$A$1:$D$40,4,FALSE)</f>
        <v>6</v>
      </c>
      <c r="T1663" s="17">
        <f>VLOOKUP("K"&amp;TEXT(K1663,"0"),Punten!$A$1:$D$40,4,FALSE)</f>
        <v>5</v>
      </c>
      <c r="U1663" s="17">
        <f>VLOOKUP("H"&amp;TEXT(L1663,"0"),Punten!$A$1:$D$49,4,FALSE)</f>
        <v>2</v>
      </c>
      <c r="V1663" s="17">
        <f>VLOOKUP("F"&amp;TEXT(M1663,"0"),Punten!$A$1:$D$39,4,FALSE)</f>
        <v>0</v>
      </c>
      <c r="W1663" s="17">
        <f t="shared" si="79"/>
        <v>26</v>
      </c>
      <c r="X1663" s="17" t="str">
        <f t="shared" si="80"/>
        <v>43198B13</v>
      </c>
      <c r="Y1663" s="17" t="str">
        <f>VLOOKUP(A1663,'Klasse omschrijving'!$A$1:$B$44,2,FALSE)</f>
        <v>Boys 13 jaar</v>
      </c>
    </row>
    <row r="1664" spans="1:25" ht="14.4" x14ac:dyDescent="0.3">
      <c r="A1664" s="3" t="s">
        <v>37</v>
      </c>
      <c r="B1664" s="3">
        <v>47840</v>
      </c>
      <c r="C1664" s="3" t="s">
        <v>76</v>
      </c>
      <c r="D1664" s="3" t="s">
        <v>189</v>
      </c>
      <c r="E1664" s="18">
        <v>38407</v>
      </c>
      <c r="F1664" s="3" t="s">
        <v>71</v>
      </c>
      <c r="G1664" s="3">
        <v>3</v>
      </c>
      <c r="H1664" s="3">
        <v>5</v>
      </c>
      <c r="I1664" s="3">
        <v>3</v>
      </c>
      <c r="J1664" s="3"/>
      <c r="K1664" s="3">
        <v>4</v>
      </c>
      <c r="L1664" s="3">
        <v>7</v>
      </c>
      <c r="M1664" s="3"/>
      <c r="N1664" s="32">
        <v>43198</v>
      </c>
      <c r="O1664" s="16">
        <f t="shared" si="81"/>
        <v>11</v>
      </c>
      <c r="P1664" s="17">
        <f>COUNTIF($X:$X,X1664)</f>
        <v>37</v>
      </c>
      <c r="Q1664" s="17">
        <f>VLOOKUP("M"&amp;TEXT(G1664,"0"),Punten!$A$1:$D$40,4,FALSE)</f>
        <v>6</v>
      </c>
      <c r="R1664" s="17">
        <f>VLOOKUP("M"&amp;TEXT(H1664,"0"),Punten!$A$1:$D$40,4,FALSE)</f>
        <v>4</v>
      </c>
      <c r="S1664" s="17">
        <f>VLOOKUP("M"&amp;TEXT(I1664,"0"),Punten!$A$1:$D$40,4,FALSE)</f>
        <v>6</v>
      </c>
      <c r="T1664" s="17">
        <f>VLOOKUP("K"&amp;TEXT(K1664,"0"),Punten!$A$1:$D$40,4,FALSE)</f>
        <v>5</v>
      </c>
      <c r="U1664" s="17">
        <f>VLOOKUP("H"&amp;TEXT(L1664,"0"),Punten!$A$1:$D$49,4,FALSE)</f>
        <v>2</v>
      </c>
      <c r="V1664" s="17">
        <f>VLOOKUP("F"&amp;TEXT(M1664,"0"),Punten!$A$1:$D$39,4,FALSE)</f>
        <v>0</v>
      </c>
      <c r="W1664" s="17">
        <f t="shared" si="79"/>
        <v>23</v>
      </c>
      <c r="X1664" s="17" t="str">
        <f t="shared" si="80"/>
        <v>43198B13</v>
      </c>
      <c r="Y1664" s="17" t="str">
        <f>VLOOKUP(A1664,'Klasse omschrijving'!$A$1:$B$44,2,FALSE)</f>
        <v>Boys 13 jaar</v>
      </c>
    </row>
    <row r="1665" spans="1:25" ht="14.4" x14ac:dyDescent="0.3">
      <c r="A1665" s="3" t="s">
        <v>37</v>
      </c>
      <c r="B1665" s="3">
        <v>49779</v>
      </c>
      <c r="C1665" s="3" t="s">
        <v>169</v>
      </c>
      <c r="D1665" s="3" t="s">
        <v>201</v>
      </c>
      <c r="E1665" s="18">
        <v>38664</v>
      </c>
      <c r="F1665" s="3" t="s">
        <v>202</v>
      </c>
      <c r="G1665" s="3">
        <v>3</v>
      </c>
      <c r="H1665" s="3">
        <v>3</v>
      </c>
      <c r="I1665" s="3">
        <v>3</v>
      </c>
      <c r="J1665" s="3"/>
      <c r="K1665" s="3">
        <v>3</v>
      </c>
      <c r="L1665" s="3">
        <v>8</v>
      </c>
      <c r="M1665" s="3"/>
      <c r="N1665" s="32">
        <v>43198</v>
      </c>
      <c r="O1665" s="16">
        <f t="shared" si="81"/>
        <v>9</v>
      </c>
      <c r="P1665" s="17">
        <f>COUNTIF($X:$X,X1665)</f>
        <v>37</v>
      </c>
      <c r="Q1665" s="17">
        <f>VLOOKUP("M"&amp;TEXT(G1665,"0"),Punten!$A$1:$D$40,4,FALSE)</f>
        <v>6</v>
      </c>
      <c r="R1665" s="17">
        <f>VLOOKUP("M"&amp;TEXT(H1665,"0"),Punten!$A$1:$D$40,4,FALSE)</f>
        <v>6</v>
      </c>
      <c r="S1665" s="17">
        <f>VLOOKUP("M"&amp;TEXT(I1665,"0"),Punten!$A$1:$D$40,4,FALSE)</f>
        <v>6</v>
      </c>
      <c r="T1665" s="17">
        <f>VLOOKUP("K"&amp;TEXT(K1665,"0"),Punten!$A$1:$D$40,4,FALSE)</f>
        <v>5</v>
      </c>
      <c r="U1665" s="17">
        <f>VLOOKUP("H"&amp;TEXT(L1665,"0"),Punten!$A$1:$D$49,4,FALSE)</f>
        <v>1</v>
      </c>
      <c r="V1665" s="17">
        <f>VLOOKUP("F"&amp;TEXT(M1665,"0"),Punten!$A$1:$D$39,4,FALSE)</f>
        <v>0</v>
      </c>
      <c r="W1665" s="17">
        <f t="shared" si="79"/>
        <v>24</v>
      </c>
      <c r="X1665" s="17" t="str">
        <f t="shared" si="80"/>
        <v>43198B13</v>
      </c>
      <c r="Y1665" s="17" t="str">
        <f>VLOOKUP(A1665,'Klasse omschrijving'!$A$1:$B$44,2,FALSE)</f>
        <v>Boys 13 jaar</v>
      </c>
    </row>
    <row r="1666" spans="1:25" ht="14.4" x14ac:dyDescent="0.3">
      <c r="A1666" s="3" t="s">
        <v>37</v>
      </c>
      <c r="B1666" s="3">
        <v>42412</v>
      </c>
      <c r="C1666" s="3" t="s">
        <v>83</v>
      </c>
      <c r="D1666" s="3" t="s">
        <v>671</v>
      </c>
      <c r="E1666" s="18">
        <v>38612</v>
      </c>
      <c r="F1666" s="3" t="s">
        <v>71</v>
      </c>
      <c r="G1666" s="3">
        <v>4</v>
      </c>
      <c r="H1666" s="3">
        <v>4</v>
      </c>
      <c r="I1666" s="3">
        <v>4</v>
      </c>
      <c r="J1666" s="3"/>
      <c r="K1666" s="3">
        <v>4</v>
      </c>
      <c r="L1666" s="3">
        <v>8</v>
      </c>
      <c r="M1666" s="3"/>
      <c r="N1666" s="32">
        <v>43198</v>
      </c>
      <c r="O1666" s="16">
        <f t="shared" si="81"/>
        <v>12</v>
      </c>
      <c r="P1666" s="17">
        <f>COUNTIF($X:$X,X1666)</f>
        <v>37</v>
      </c>
      <c r="Q1666" s="17">
        <f>VLOOKUP("M"&amp;TEXT(G1666,"0"),Punten!$A$1:$D$40,4,FALSE)</f>
        <v>5</v>
      </c>
      <c r="R1666" s="17">
        <f>VLOOKUP("M"&amp;TEXT(H1666,"0"),Punten!$A$1:$D$40,4,FALSE)</f>
        <v>5</v>
      </c>
      <c r="S1666" s="17">
        <f>VLOOKUP("M"&amp;TEXT(I1666,"0"),Punten!$A$1:$D$40,4,FALSE)</f>
        <v>5</v>
      </c>
      <c r="T1666" s="17">
        <f>VLOOKUP("K"&amp;TEXT(K1666,"0"),Punten!$A$1:$D$40,4,FALSE)</f>
        <v>5</v>
      </c>
      <c r="U1666" s="17">
        <f>VLOOKUP("H"&amp;TEXT(L1666,"0"),Punten!$A$1:$D$49,4,FALSE)</f>
        <v>1</v>
      </c>
      <c r="V1666" s="17">
        <f>VLOOKUP("F"&amp;TEXT(M1666,"0"),Punten!$A$1:$D$39,4,FALSE)</f>
        <v>0</v>
      </c>
      <c r="W1666" s="17">
        <f t="shared" si="79"/>
        <v>21</v>
      </c>
      <c r="X1666" s="17" t="str">
        <f t="shared" si="80"/>
        <v>43198B13</v>
      </c>
      <c r="Y1666" s="17" t="str">
        <f>VLOOKUP(A1666,'Klasse omschrijving'!$A$1:$B$44,2,FALSE)</f>
        <v>Boys 13 jaar</v>
      </c>
    </row>
    <row r="1667" spans="1:25" ht="14.4" x14ac:dyDescent="0.3">
      <c r="A1667" s="3" t="s">
        <v>37</v>
      </c>
      <c r="B1667" s="3">
        <v>42894</v>
      </c>
      <c r="C1667" s="3" t="s">
        <v>1023</v>
      </c>
      <c r="D1667" s="3" t="s">
        <v>200</v>
      </c>
      <c r="E1667" s="18">
        <v>38602</v>
      </c>
      <c r="F1667" s="3" t="s">
        <v>308</v>
      </c>
      <c r="G1667" s="3">
        <v>3</v>
      </c>
      <c r="H1667" s="3">
        <v>3</v>
      </c>
      <c r="I1667" s="3">
        <v>3</v>
      </c>
      <c r="J1667" s="3"/>
      <c r="K1667" s="3">
        <v>5</v>
      </c>
      <c r="L1667" s="3"/>
      <c r="M1667" s="3"/>
      <c r="N1667" s="32">
        <v>43198</v>
      </c>
      <c r="O1667" s="16">
        <f t="shared" si="81"/>
        <v>9</v>
      </c>
      <c r="P1667" s="17">
        <f>COUNTIF($X:$X,X1667)</f>
        <v>37</v>
      </c>
      <c r="Q1667" s="17">
        <f>VLOOKUP("M"&amp;TEXT(G1667,"0"),Punten!$A$1:$D$40,4,FALSE)</f>
        <v>6</v>
      </c>
      <c r="R1667" s="17">
        <f>VLOOKUP("M"&amp;TEXT(H1667,"0"),Punten!$A$1:$D$40,4,FALSE)</f>
        <v>6</v>
      </c>
      <c r="S1667" s="17">
        <f>VLOOKUP("M"&amp;TEXT(I1667,"0"),Punten!$A$1:$D$40,4,FALSE)</f>
        <v>6</v>
      </c>
      <c r="T1667" s="17">
        <f>VLOOKUP("K"&amp;TEXT(K1667,"0"),Punten!$A$1:$D$40,4,FALSE)</f>
        <v>4</v>
      </c>
      <c r="U1667" s="17">
        <f>VLOOKUP("H"&amp;TEXT(L1667,"0"),Punten!$A$1:$D$49,4,FALSE)</f>
        <v>0</v>
      </c>
      <c r="V1667" s="17">
        <f>VLOOKUP("F"&amp;TEXT(M1667,"0"),Punten!$A$1:$D$39,4,FALSE)</f>
        <v>0</v>
      </c>
      <c r="W1667" s="17">
        <f t="shared" ref="W1667:W1730" si="82">SUM(Q1667:V1667)</f>
        <v>22</v>
      </c>
      <c r="X1667" s="17" t="str">
        <f t="shared" ref="X1667:X1730" si="83">N1667&amp;A1667</f>
        <v>43198B13</v>
      </c>
      <c r="Y1667" s="17" t="str">
        <f>VLOOKUP(A1667,'Klasse omschrijving'!$A$1:$B$44,2,FALSE)</f>
        <v>Boys 13 jaar</v>
      </c>
    </row>
    <row r="1668" spans="1:25" ht="14.4" x14ac:dyDescent="0.3">
      <c r="A1668" s="3" t="s">
        <v>37</v>
      </c>
      <c r="B1668" s="3">
        <v>42031</v>
      </c>
      <c r="C1668" s="3" t="s">
        <v>159</v>
      </c>
      <c r="D1668" s="3" t="s">
        <v>576</v>
      </c>
      <c r="E1668" s="18">
        <v>38411</v>
      </c>
      <c r="F1668" s="3" t="s">
        <v>66</v>
      </c>
      <c r="G1668" s="3">
        <v>4</v>
      </c>
      <c r="H1668" s="3">
        <v>4</v>
      </c>
      <c r="I1668" s="3">
        <v>4</v>
      </c>
      <c r="J1668" s="3"/>
      <c r="K1668" s="3">
        <v>5</v>
      </c>
      <c r="L1668" s="3"/>
      <c r="M1668" s="3"/>
      <c r="N1668" s="32">
        <v>43198</v>
      </c>
      <c r="O1668" s="16">
        <f t="shared" si="81"/>
        <v>12</v>
      </c>
      <c r="P1668" s="17">
        <f>COUNTIF($X:$X,X1668)</f>
        <v>37</v>
      </c>
      <c r="Q1668" s="17">
        <f>VLOOKUP("M"&amp;TEXT(G1668,"0"),Punten!$A$1:$D$40,4,FALSE)</f>
        <v>5</v>
      </c>
      <c r="R1668" s="17">
        <f>VLOOKUP("M"&amp;TEXT(H1668,"0"),Punten!$A$1:$D$40,4,FALSE)</f>
        <v>5</v>
      </c>
      <c r="S1668" s="17">
        <f>VLOOKUP("M"&amp;TEXT(I1668,"0"),Punten!$A$1:$D$40,4,FALSE)</f>
        <v>5</v>
      </c>
      <c r="T1668" s="17">
        <f>VLOOKUP("K"&amp;TEXT(K1668,"0"),Punten!$A$1:$D$40,4,FALSE)</f>
        <v>4</v>
      </c>
      <c r="U1668" s="17">
        <f>VLOOKUP("H"&amp;TEXT(L1668,"0"),Punten!$A$1:$D$49,4,FALSE)</f>
        <v>0</v>
      </c>
      <c r="V1668" s="17">
        <f>VLOOKUP("F"&amp;TEXT(M1668,"0"),Punten!$A$1:$D$39,4,FALSE)</f>
        <v>0</v>
      </c>
      <c r="W1668" s="17">
        <f t="shared" si="82"/>
        <v>19</v>
      </c>
      <c r="X1668" s="17" t="str">
        <f t="shared" si="83"/>
        <v>43198B13</v>
      </c>
      <c r="Y1668" s="17" t="str">
        <f>VLOOKUP(A1668,'Klasse omschrijving'!$A$1:$B$44,2,FALSE)</f>
        <v>Boys 13 jaar</v>
      </c>
    </row>
    <row r="1669" spans="1:25" ht="14.4" x14ac:dyDescent="0.3">
      <c r="A1669" s="3" t="s">
        <v>37</v>
      </c>
      <c r="B1669" s="3">
        <v>49209</v>
      </c>
      <c r="C1669" s="3" t="s">
        <v>1056</v>
      </c>
      <c r="D1669" s="3" t="s">
        <v>192</v>
      </c>
      <c r="E1669" s="18">
        <v>38629</v>
      </c>
      <c r="F1669" s="3" t="s">
        <v>75</v>
      </c>
      <c r="G1669" s="3">
        <v>5</v>
      </c>
      <c r="H1669" s="3">
        <v>5</v>
      </c>
      <c r="I1669" s="3">
        <v>4</v>
      </c>
      <c r="J1669" s="3"/>
      <c r="K1669" s="3">
        <v>5</v>
      </c>
      <c r="L1669" s="3"/>
      <c r="M1669" s="3"/>
      <c r="N1669" s="32">
        <v>43198</v>
      </c>
      <c r="O1669" s="16">
        <f t="shared" si="81"/>
        <v>14</v>
      </c>
      <c r="P1669" s="17">
        <f>COUNTIF($X:$X,X1669)</f>
        <v>37</v>
      </c>
      <c r="Q1669" s="17">
        <f>VLOOKUP("M"&amp;TEXT(G1669,"0"),Punten!$A$1:$D$40,4,FALSE)</f>
        <v>4</v>
      </c>
      <c r="R1669" s="17">
        <f>VLOOKUP("M"&amp;TEXT(H1669,"0"),Punten!$A$1:$D$40,4,FALSE)</f>
        <v>4</v>
      </c>
      <c r="S1669" s="17">
        <f>VLOOKUP("M"&amp;TEXT(I1669,"0"),Punten!$A$1:$D$40,4,FALSE)</f>
        <v>5</v>
      </c>
      <c r="T1669" s="17">
        <f>VLOOKUP("K"&amp;TEXT(K1669,"0"),Punten!$A$1:$D$40,4,FALSE)</f>
        <v>4</v>
      </c>
      <c r="U1669" s="17">
        <f>VLOOKUP("H"&amp;TEXT(L1669,"0"),Punten!$A$1:$D$49,4,FALSE)</f>
        <v>0</v>
      </c>
      <c r="V1669" s="17">
        <f>VLOOKUP("F"&amp;TEXT(M1669,"0"),Punten!$A$1:$D$39,4,FALSE)</f>
        <v>0</v>
      </c>
      <c r="W1669" s="17">
        <f t="shared" si="82"/>
        <v>17</v>
      </c>
      <c r="X1669" s="17" t="str">
        <f t="shared" si="83"/>
        <v>43198B13</v>
      </c>
      <c r="Y1669" s="17" t="str">
        <f>VLOOKUP(A1669,'Klasse omschrijving'!$A$1:$B$44,2,FALSE)</f>
        <v>Boys 13 jaar</v>
      </c>
    </row>
    <row r="1670" spans="1:25" ht="14.4" x14ac:dyDescent="0.3">
      <c r="A1670" s="3" t="s">
        <v>37</v>
      </c>
      <c r="B1670" s="3">
        <v>53354</v>
      </c>
      <c r="C1670" s="3" t="s">
        <v>100</v>
      </c>
      <c r="D1670" s="3" t="s">
        <v>673</v>
      </c>
      <c r="E1670" s="18">
        <v>38647</v>
      </c>
      <c r="F1670" s="3" t="s">
        <v>89</v>
      </c>
      <c r="G1670" s="3">
        <v>4</v>
      </c>
      <c r="H1670" s="3">
        <v>4</v>
      </c>
      <c r="I1670" s="3">
        <v>5</v>
      </c>
      <c r="J1670" s="3"/>
      <c r="K1670" s="3">
        <v>5</v>
      </c>
      <c r="L1670" s="3"/>
      <c r="M1670" s="3"/>
      <c r="N1670" s="32">
        <v>43198</v>
      </c>
      <c r="O1670" s="16">
        <f t="shared" si="81"/>
        <v>13</v>
      </c>
      <c r="P1670" s="17">
        <f>COUNTIF($X:$X,X1670)</f>
        <v>37</v>
      </c>
      <c r="Q1670" s="17">
        <f>VLOOKUP("M"&amp;TEXT(G1670,"0"),Punten!$A$1:$D$40,4,FALSE)</f>
        <v>5</v>
      </c>
      <c r="R1670" s="17">
        <f>VLOOKUP("M"&amp;TEXT(H1670,"0"),Punten!$A$1:$D$40,4,FALSE)</f>
        <v>5</v>
      </c>
      <c r="S1670" s="17">
        <f>VLOOKUP("M"&amp;TEXT(I1670,"0"),Punten!$A$1:$D$40,4,FALSE)</f>
        <v>4</v>
      </c>
      <c r="T1670" s="17">
        <f>VLOOKUP("K"&amp;TEXT(K1670,"0"),Punten!$A$1:$D$40,4,FALSE)</f>
        <v>4</v>
      </c>
      <c r="U1670" s="17">
        <f>VLOOKUP("H"&amp;TEXT(L1670,"0"),Punten!$A$1:$D$49,4,FALSE)</f>
        <v>0</v>
      </c>
      <c r="V1670" s="17">
        <f>VLOOKUP("F"&amp;TEXT(M1670,"0"),Punten!$A$1:$D$39,4,FALSE)</f>
        <v>0</v>
      </c>
      <c r="W1670" s="17">
        <f t="shared" si="82"/>
        <v>18</v>
      </c>
      <c r="X1670" s="17" t="str">
        <f t="shared" si="83"/>
        <v>43198B13</v>
      </c>
      <c r="Y1670" s="17" t="str">
        <f>VLOOKUP(A1670,'Klasse omschrijving'!$A$1:$B$44,2,FALSE)</f>
        <v>Boys 13 jaar</v>
      </c>
    </row>
    <row r="1671" spans="1:25" ht="14.4" x14ac:dyDescent="0.3">
      <c r="A1671" s="3" t="s">
        <v>37</v>
      </c>
      <c r="B1671" s="3">
        <v>53562</v>
      </c>
      <c r="C1671" s="3" t="s">
        <v>172</v>
      </c>
      <c r="D1671" s="3" t="s">
        <v>852</v>
      </c>
      <c r="E1671" s="18">
        <v>38552</v>
      </c>
      <c r="F1671" s="3" t="s">
        <v>89</v>
      </c>
      <c r="G1671" s="3">
        <v>7</v>
      </c>
      <c r="H1671" s="3">
        <v>3</v>
      </c>
      <c r="I1671" s="3">
        <v>4</v>
      </c>
      <c r="J1671" s="3"/>
      <c r="K1671" s="3"/>
      <c r="L1671" s="3"/>
      <c r="M1671" s="3"/>
      <c r="N1671" s="32">
        <v>43198</v>
      </c>
      <c r="O1671" s="16">
        <f t="shared" si="81"/>
        <v>14</v>
      </c>
      <c r="P1671" s="17">
        <f>COUNTIF($X:$X,X1671)</f>
        <v>37</v>
      </c>
      <c r="Q1671" s="17">
        <f>VLOOKUP("M"&amp;TEXT(G1671,"0"),Punten!$A$1:$D$40,4,FALSE)</f>
        <v>2</v>
      </c>
      <c r="R1671" s="17">
        <f>VLOOKUP("M"&amp;TEXT(H1671,"0"),Punten!$A$1:$D$40,4,FALSE)</f>
        <v>6</v>
      </c>
      <c r="S1671" s="17">
        <f>VLOOKUP("M"&amp;TEXT(I1671,"0"),Punten!$A$1:$D$40,4,FALSE)</f>
        <v>5</v>
      </c>
      <c r="T1671" s="17">
        <f>VLOOKUP("K"&amp;TEXT(K1671,"0"),Punten!$A$1:$D$40,4,FALSE)</f>
        <v>0</v>
      </c>
      <c r="U1671" s="17">
        <f>VLOOKUP("H"&amp;TEXT(L1671,"0"),Punten!$A$1:$D$49,4,FALSE)</f>
        <v>0</v>
      </c>
      <c r="V1671" s="17">
        <f>VLOOKUP("F"&amp;TEXT(M1671,"0"),Punten!$A$1:$D$39,4,FALSE)</f>
        <v>0</v>
      </c>
      <c r="W1671" s="17">
        <f t="shared" si="82"/>
        <v>13</v>
      </c>
      <c r="X1671" s="17" t="str">
        <f t="shared" si="83"/>
        <v>43198B13</v>
      </c>
      <c r="Y1671" s="17" t="str">
        <f>VLOOKUP(A1671,'Klasse omschrijving'!$A$1:$B$44,2,FALSE)</f>
        <v>Boys 13 jaar</v>
      </c>
    </row>
    <row r="1672" spans="1:25" ht="14.4" x14ac:dyDescent="0.3">
      <c r="A1672" s="3" t="s">
        <v>37</v>
      </c>
      <c r="B1672" s="3">
        <v>52543</v>
      </c>
      <c r="C1672" s="3" t="s">
        <v>135</v>
      </c>
      <c r="D1672" s="3" t="s">
        <v>190</v>
      </c>
      <c r="E1672" s="18">
        <v>38478</v>
      </c>
      <c r="F1672" s="3" t="s">
        <v>75</v>
      </c>
      <c r="G1672" s="3">
        <v>6</v>
      </c>
      <c r="H1672" s="3">
        <v>5</v>
      </c>
      <c r="I1672" s="3">
        <v>4</v>
      </c>
      <c r="J1672" s="3"/>
      <c r="K1672" s="3"/>
      <c r="L1672" s="3"/>
      <c r="M1672" s="3"/>
      <c r="N1672" s="32">
        <v>43198</v>
      </c>
      <c r="O1672" s="16">
        <f t="shared" si="81"/>
        <v>15</v>
      </c>
      <c r="P1672" s="17">
        <f>COUNTIF($X:$X,X1672)</f>
        <v>37</v>
      </c>
      <c r="Q1672" s="17">
        <f>VLOOKUP("M"&amp;TEXT(G1672,"0"),Punten!$A$1:$D$40,4,FALSE)</f>
        <v>3</v>
      </c>
      <c r="R1672" s="17">
        <f>VLOOKUP("M"&amp;TEXT(H1672,"0"),Punten!$A$1:$D$40,4,FALSE)</f>
        <v>4</v>
      </c>
      <c r="S1672" s="17">
        <f>VLOOKUP("M"&amp;TEXT(I1672,"0"),Punten!$A$1:$D$40,4,FALSE)</f>
        <v>5</v>
      </c>
      <c r="T1672" s="17">
        <f>VLOOKUP("K"&amp;TEXT(K1672,"0"),Punten!$A$1:$D$40,4,FALSE)</f>
        <v>0</v>
      </c>
      <c r="U1672" s="17">
        <f>VLOOKUP("H"&amp;TEXT(L1672,"0"),Punten!$A$1:$D$49,4,FALSE)</f>
        <v>0</v>
      </c>
      <c r="V1672" s="17">
        <f>VLOOKUP("F"&amp;TEXT(M1672,"0"),Punten!$A$1:$D$39,4,FALSE)</f>
        <v>0</v>
      </c>
      <c r="W1672" s="17">
        <f t="shared" si="82"/>
        <v>12</v>
      </c>
      <c r="X1672" s="17" t="str">
        <f t="shared" si="83"/>
        <v>43198B13</v>
      </c>
      <c r="Y1672" s="17" t="str">
        <f>VLOOKUP(A1672,'Klasse omschrijving'!$A$1:$B$44,2,FALSE)</f>
        <v>Boys 13 jaar</v>
      </c>
    </row>
    <row r="1673" spans="1:25" ht="14.4" x14ac:dyDescent="0.3">
      <c r="A1673" s="3" t="s">
        <v>37</v>
      </c>
      <c r="B1673" s="3">
        <v>49414</v>
      </c>
      <c r="C1673" s="3" t="s">
        <v>739</v>
      </c>
      <c r="D1673" s="3" t="s">
        <v>194</v>
      </c>
      <c r="E1673" s="18">
        <v>38524</v>
      </c>
      <c r="F1673" s="3" t="s">
        <v>166</v>
      </c>
      <c r="G1673" s="3">
        <v>5</v>
      </c>
      <c r="H1673" s="3">
        <v>5</v>
      </c>
      <c r="I1673" s="3">
        <v>5</v>
      </c>
      <c r="J1673" s="3"/>
      <c r="K1673" s="3"/>
      <c r="L1673" s="3"/>
      <c r="M1673" s="3"/>
      <c r="N1673" s="32">
        <v>43198</v>
      </c>
      <c r="O1673" s="16">
        <f t="shared" si="81"/>
        <v>15</v>
      </c>
      <c r="P1673" s="17">
        <f>COUNTIF($X:$X,X1673)</f>
        <v>37</v>
      </c>
      <c r="Q1673" s="17">
        <f>VLOOKUP("M"&amp;TEXT(G1673,"0"),Punten!$A$1:$D$40,4,FALSE)</f>
        <v>4</v>
      </c>
      <c r="R1673" s="17">
        <f>VLOOKUP("M"&amp;TEXT(H1673,"0"),Punten!$A$1:$D$40,4,FALSE)</f>
        <v>4</v>
      </c>
      <c r="S1673" s="17">
        <f>VLOOKUP("M"&amp;TEXT(I1673,"0"),Punten!$A$1:$D$40,4,FALSE)</f>
        <v>4</v>
      </c>
      <c r="T1673" s="17">
        <f>VLOOKUP("K"&amp;TEXT(K1673,"0"),Punten!$A$1:$D$40,4,FALSE)</f>
        <v>0</v>
      </c>
      <c r="U1673" s="17">
        <f>VLOOKUP("H"&amp;TEXT(L1673,"0"),Punten!$A$1:$D$49,4,FALSE)</f>
        <v>0</v>
      </c>
      <c r="V1673" s="17">
        <f>VLOOKUP("F"&amp;TEXT(M1673,"0"),Punten!$A$1:$D$39,4,FALSE)</f>
        <v>0</v>
      </c>
      <c r="W1673" s="17">
        <f t="shared" si="82"/>
        <v>12</v>
      </c>
      <c r="X1673" s="17" t="str">
        <f t="shared" si="83"/>
        <v>43198B13</v>
      </c>
      <c r="Y1673" s="17" t="str">
        <f>VLOOKUP(A1673,'Klasse omschrijving'!$A$1:$B$44,2,FALSE)</f>
        <v>Boys 13 jaar</v>
      </c>
    </row>
    <row r="1674" spans="1:25" ht="14.4" x14ac:dyDescent="0.3">
      <c r="A1674" s="3" t="s">
        <v>37</v>
      </c>
      <c r="B1674" s="3">
        <v>42932</v>
      </c>
      <c r="C1674" s="3" t="s">
        <v>69</v>
      </c>
      <c r="D1674" s="3" t="s">
        <v>183</v>
      </c>
      <c r="E1674" s="18">
        <v>38422</v>
      </c>
      <c r="F1674" s="3" t="s">
        <v>132</v>
      </c>
      <c r="G1674" s="3">
        <v>6</v>
      </c>
      <c r="H1674" s="3">
        <v>5</v>
      </c>
      <c r="I1674" s="3">
        <v>5</v>
      </c>
      <c r="J1674" s="3"/>
      <c r="K1674" s="3"/>
      <c r="L1674" s="3"/>
      <c r="M1674" s="3"/>
      <c r="N1674" s="32">
        <v>43198</v>
      </c>
      <c r="O1674" s="16">
        <f t="shared" si="81"/>
        <v>16</v>
      </c>
      <c r="P1674" s="17">
        <f>COUNTIF($X:$X,X1674)</f>
        <v>37</v>
      </c>
      <c r="Q1674" s="17">
        <f>VLOOKUP("M"&amp;TEXT(G1674,"0"),Punten!$A$1:$D$40,4,FALSE)</f>
        <v>3</v>
      </c>
      <c r="R1674" s="17">
        <f>VLOOKUP("M"&amp;TEXT(H1674,"0"),Punten!$A$1:$D$40,4,FALSE)</f>
        <v>4</v>
      </c>
      <c r="S1674" s="17">
        <f>VLOOKUP("M"&amp;TEXT(I1674,"0"),Punten!$A$1:$D$40,4,FALSE)</f>
        <v>4</v>
      </c>
      <c r="T1674" s="17">
        <f>VLOOKUP("K"&amp;TEXT(K1674,"0"),Punten!$A$1:$D$40,4,FALSE)</f>
        <v>0</v>
      </c>
      <c r="U1674" s="17">
        <f>VLOOKUP("H"&amp;TEXT(L1674,"0"),Punten!$A$1:$D$49,4,FALSE)</f>
        <v>0</v>
      </c>
      <c r="V1674" s="17">
        <f>VLOOKUP("F"&amp;TEXT(M1674,"0"),Punten!$A$1:$D$39,4,FALSE)</f>
        <v>0</v>
      </c>
      <c r="W1674" s="17">
        <f t="shared" si="82"/>
        <v>11</v>
      </c>
      <c r="X1674" s="17" t="str">
        <f t="shared" si="83"/>
        <v>43198B13</v>
      </c>
      <c r="Y1674" s="17" t="str">
        <f>VLOOKUP(A1674,'Klasse omschrijving'!$A$1:$B$44,2,FALSE)</f>
        <v>Boys 13 jaar</v>
      </c>
    </row>
    <row r="1675" spans="1:25" ht="14.4" x14ac:dyDescent="0.3">
      <c r="A1675" s="3" t="s">
        <v>37</v>
      </c>
      <c r="B1675" s="3">
        <v>47407</v>
      </c>
      <c r="C1675" s="3" t="s">
        <v>134</v>
      </c>
      <c r="D1675" s="3" t="s">
        <v>213</v>
      </c>
      <c r="E1675" s="18">
        <v>38714</v>
      </c>
      <c r="F1675" s="3" t="s">
        <v>89</v>
      </c>
      <c r="G1675" s="3">
        <v>6</v>
      </c>
      <c r="H1675" s="3">
        <v>6</v>
      </c>
      <c r="I1675" s="3">
        <v>5</v>
      </c>
      <c r="J1675" s="3"/>
      <c r="K1675" s="3"/>
      <c r="L1675" s="3"/>
      <c r="M1675" s="3"/>
      <c r="N1675" s="32">
        <v>43198</v>
      </c>
      <c r="O1675" s="16">
        <f t="shared" si="81"/>
        <v>17</v>
      </c>
      <c r="P1675" s="17">
        <f>COUNTIF($X:$X,X1675)</f>
        <v>37</v>
      </c>
      <c r="Q1675" s="17">
        <f>VLOOKUP("M"&amp;TEXT(G1675,"0"),Punten!$A$1:$D$40,4,FALSE)</f>
        <v>3</v>
      </c>
      <c r="R1675" s="17">
        <f>VLOOKUP("M"&amp;TEXT(H1675,"0"),Punten!$A$1:$D$40,4,FALSE)</f>
        <v>3</v>
      </c>
      <c r="S1675" s="17">
        <f>VLOOKUP("M"&amp;TEXT(I1675,"0"),Punten!$A$1:$D$40,4,FALSE)</f>
        <v>4</v>
      </c>
      <c r="T1675" s="17">
        <f>VLOOKUP("K"&amp;TEXT(K1675,"0"),Punten!$A$1:$D$40,4,FALSE)</f>
        <v>0</v>
      </c>
      <c r="U1675" s="17">
        <f>VLOOKUP("H"&amp;TEXT(L1675,"0"),Punten!$A$1:$D$49,4,FALSE)</f>
        <v>0</v>
      </c>
      <c r="V1675" s="17">
        <f>VLOOKUP("F"&amp;TEXT(M1675,"0"),Punten!$A$1:$D$39,4,FALSE)</f>
        <v>0</v>
      </c>
      <c r="W1675" s="17">
        <f t="shared" si="82"/>
        <v>10</v>
      </c>
      <c r="X1675" s="17" t="str">
        <f t="shared" si="83"/>
        <v>43198B13</v>
      </c>
      <c r="Y1675" s="17" t="str">
        <f>VLOOKUP(A1675,'Klasse omschrijving'!$A$1:$B$44,2,FALSE)</f>
        <v>Boys 13 jaar</v>
      </c>
    </row>
    <row r="1676" spans="1:25" ht="14.4" x14ac:dyDescent="0.3">
      <c r="A1676" s="3" t="s">
        <v>37</v>
      </c>
      <c r="B1676" s="3">
        <v>48181</v>
      </c>
      <c r="C1676" s="3" t="s">
        <v>156</v>
      </c>
      <c r="D1676" s="3" t="s">
        <v>1239</v>
      </c>
      <c r="E1676" s="18">
        <v>38553</v>
      </c>
      <c r="F1676" s="3" t="s">
        <v>66</v>
      </c>
      <c r="G1676" s="3">
        <v>5</v>
      </c>
      <c r="H1676" s="3">
        <v>6</v>
      </c>
      <c r="I1676" s="3">
        <v>6</v>
      </c>
      <c r="J1676" s="3"/>
      <c r="K1676" s="3"/>
      <c r="L1676" s="3"/>
      <c r="M1676" s="3"/>
      <c r="N1676" s="32">
        <v>43198</v>
      </c>
      <c r="O1676" s="16">
        <f t="shared" si="81"/>
        <v>17</v>
      </c>
      <c r="P1676" s="17">
        <f>COUNTIF($X:$X,X1676)</f>
        <v>37</v>
      </c>
      <c r="Q1676" s="17">
        <f>VLOOKUP("M"&amp;TEXT(G1676,"0"),Punten!$A$1:$D$40,4,FALSE)</f>
        <v>4</v>
      </c>
      <c r="R1676" s="17">
        <f>VLOOKUP("M"&amp;TEXT(H1676,"0"),Punten!$A$1:$D$40,4,FALSE)</f>
        <v>3</v>
      </c>
      <c r="S1676" s="17">
        <f>VLOOKUP("M"&amp;TEXT(I1676,"0"),Punten!$A$1:$D$40,4,FALSE)</f>
        <v>3</v>
      </c>
      <c r="T1676" s="17">
        <f>VLOOKUP("K"&amp;TEXT(K1676,"0"),Punten!$A$1:$D$40,4,FALSE)</f>
        <v>0</v>
      </c>
      <c r="U1676" s="17">
        <f>VLOOKUP("H"&amp;TEXT(L1676,"0"),Punten!$A$1:$D$49,4,FALSE)</f>
        <v>0</v>
      </c>
      <c r="V1676" s="17">
        <f>VLOOKUP("F"&amp;TEXT(M1676,"0"),Punten!$A$1:$D$39,4,FALSE)</f>
        <v>0</v>
      </c>
      <c r="W1676" s="17">
        <f t="shared" si="82"/>
        <v>10</v>
      </c>
      <c r="X1676" s="17" t="str">
        <f t="shared" si="83"/>
        <v>43198B13</v>
      </c>
      <c r="Y1676" s="17" t="str">
        <f>VLOOKUP(A1676,'Klasse omschrijving'!$A$1:$B$44,2,FALSE)</f>
        <v>Boys 13 jaar</v>
      </c>
    </row>
    <row r="1677" spans="1:25" ht="14.4" x14ac:dyDescent="0.3">
      <c r="A1677" s="3" t="s">
        <v>37</v>
      </c>
      <c r="B1677" s="3">
        <v>45289</v>
      </c>
      <c r="C1677" s="3" t="s">
        <v>77</v>
      </c>
      <c r="D1677" s="3" t="s">
        <v>854</v>
      </c>
      <c r="E1677" s="18">
        <v>38408</v>
      </c>
      <c r="F1677" s="3" t="s">
        <v>94</v>
      </c>
      <c r="G1677" s="3">
        <v>5</v>
      </c>
      <c r="H1677" s="3">
        <v>6</v>
      </c>
      <c r="I1677" s="3">
        <v>6</v>
      </c>
      <c r="J1677" s="3"/>
      <c r="K1677" s="3"/>
      <c r="L1677" s="3"/>
      <c r="M1677" s="3"/>
      <c r="N1677" s="32">
        <v>43198</v>
      </c>
      <c r="O1677" s="16">
        <f t="shared" si="81"/>
        <v>17</v>
      </c>
      <c r="P1677" s="17">
        <f>COUNTIF($X:$X,X1677)</f>
        <v>37</v>
      </c>
      <c r="Q1677" s="17">
        <f>VLOOKUP("M"&amp;TEXT(G1677,"0"),Punten!$A$1:$D$40,4,FALSE)</f>
        <v>4</v>
      </c>
      <c r="R1677" s="17">
        <f>VLOOKUP("M"&amp;TEXT(H1677,"0"),Punten!$A$1:$D$40,4,FALSE)</f>
        <v>3</v>
      </c>
      <c r="S1677" s="17">
        <f>VLOOKUP("M"&amp;TEXT(I1677,"0"),Punten!$A$1:$D$40,4,FALSE)</f>
        <v>3</v>
      </c>
      <c r="T1677" s="17">
        <f>VLOOKUP("K"&amp;TEXT(K1677,"0"),Punten!$A$1:$D$40,4,FALSE)</f>
        <v>0</v>
      </c>
      <c r="U1677" s="17">
        <f>VLOOKUP("H"&amp;TEXT(L1677,"0"),Punten!$A$1:$D$49,4,FALSE)</f>
        <v>0</v>
      </c>
      <c r="V1677" s="17">
        <f>VLOOKUP("F"&amp;TEXT(M1677,"0"),Punten!$A$1:$D$39,4,FALSE)</f>
        <v>0</v>
      </c>
      <c r="W1677" s="17">
        <f t="shared" si="82"/>
        <v>10</v>
      </c>
      <c r="X1677" s="17" t="str">
        <f t="shared" si="83"/>
        <v>43198B13</v>
      </c>
      <c r="Y1677" s="17" t="str">
        <f>VLOOKUP(A1677,'Klasse omschrijving'!$A$1:$B$44,2,FALSE)</f>
        <v>Boys 13 jaar</v>
      </c>
    </row>
    <row r="1678" spans="1:25" ht="14.4" x14ac:dyDescent="0.3">
      <c r="A1678" s="3" t="s">
        <v>37</v>
      </c>
      <c r="B1678" s="3">
        <v>47770</v>
      </c>
      <c r="C1678" s="3" t="s">
        <v>740</v>
      </c>
      <c r="D1678" s="3" t="s">
        <v>187</v>
      </c>
      <c r="E1678" s="18">
        <v>38663</v>
      </c>
      <c r="F1678" s="3" t="s">
        <v>111</v>
      </c>
      <c r="G1678" s="3">
        <v>5</v>
      </c>
      <c r="H1678" s="3">
        <v>6</v>
      </c>
      <c r="I1678" s="3">
        <v>6</v>
      </c>
      <c r="J1678" s="3"/>
      <c r="K1678" s="3"/>
      <c r="L1678" s="3"/>
      <c r="M1678" s="3"/>
      <c r="N1678" s="32">
        <v>43198</v>
      </c>
      <c r="O1678" s="16">
        <f t="shared" si="81"/>
        <v>17</v>
      </c>
      <c r="P1678" s="17">
        <f>COUNTIF($X:$X,X1678)</f>
        <v>37</v>
      </c>
      <c r="Q1678" s="17">
        <f>VLOOKUP("M"&amp;TEXT(G1678,"0"),Punten!$A$1:$D$40,4,FALSE)</f>
        <v>4</v>
      </c>
      <c r="R1678" s="17">
        <f>VLOOKUP("M"&amp;TEXT(H1678,"0"),Punten!$A$1:$D$40,4,FALSE)</f>
        <v>3</v>
      </c>
      <c r="S1678" s="17">
        <f>VLOOKUP("M"&amp;TEXT(I1678,"0"),Punten!$A$1:$D$40,4,FALSE)</f>
        <v>3</v>
      </c>
      <c r="T1678" s="17">
        <f>VLOOKUP("K"&amp;TEXT(K1678,"0"),Punten!$A$1:$D$40,4,FALSE)</f>
        <v>0</v>
      </c>
      <c r="U1678" s="17">
        <f>VLOOKUP("H"&amp;TEXT(L1678,"0"),Punten!$A$1:$D$49,4,FALSE)</f>
        <v>0</v>
      </c>
      <c r="V1678" s="17">
        <f>VLOOKUP("F"&amp;TEXT(M1678,"0"),Punten!$A$1:$D$39,4,FALSE)</f>
        <v>0</v>
      </c>
      <c r="W1678" s="17">
        <f t="shared" si="82"/>
        <v>10</v>
      </c>
      <c r="X1678" s="17" t="str">
        <f t="shared" si="83"/>
        <v>43198B13</v>
      </c>
      <c r="Y1678" s="17" t="str">
        <f>VLOOKUP(A1678,'Klasse omschrijving'!$A$1:$B$44,2,FALSE)</f>
        <v>Boys 13 jaar</v>
      </c>
    </row>
    <row r="1679" spans="1:25" ht="14.4" x14ac:dyDescent="0.3">
      <c r="A1679" s="3" t="s">
        <v>37</v>
      </c>
      <c r="B1679" s="3">
        <v>42411</v>
      </c>
      <c r="C1679" s="3" t="s">
        <v>95</v>
      </c>
      <c r="D1679" s="3" t="s">
        <v>195</v>
      </c>
      <c r="E1679" s="18">
        <v>38537</v>
      </c>
      <c r="F1679" s="3" t="s">
        <v>71</v>
      </c>
      <c r="G1679" s="3">
        <v>6</v>
      </c>
      <c r="H1679" s="3">
        <v>6</v>
      </c>
      <c r="I1679" s="3">
        <v>6</v>
      </c>
      <c r="J1679" s="3"/>
      <c r="K1679" s="3"/>
      <c r="L1679" s="3"/>
      <c r="M1679" s="3"/>
      <c r="N1679" s="32">
        <v>43198</v>
      </c>
      <c r="O1679" s="16">
        <f t="shared" si="81"/>
        <v>18</v>
      </c>
      <c r="P1679" s="17">
        <f>COUNTIF($X:$X,X1679)</f>
        <v>37</v>
      </c>
      <c r="Q1679" s="17">
        <f>VLOOKUP("M"&amp;TEXT(G1679,"0"),Punten!$A$1:$D$40,4,FALSE)</f>
        <v>3</v>
      </c>
      <c r="R1679" s="17">
        <f>VLOOKUP("M"&amp;TEXT(H1679,"0"),Punten!$A$1:$D$40,4,FALSE)</f>
        <v>3</v>
      </c>
      <c r="S1679" s="17">
        <f>VLOOKUP("M"&amp;TEXT(I1679,"0"),Punten!$A$1:$D$40,4,FALSE)</f>
        <v>3</v>
      </c>
      <c r="T1679" s="17">
        <f>VLOOKUP("K"&amp;TEXT(K1679,"0"),Punten!$A$1:$D$40,4,FALSE)</f>
        <v>0</v>
      </c>
      <c r="U1679" s="17">
        <f>VLOOKUP("H"&amp;TEXT(L1679,"0"),Punten!$A$1:$D$49,4,FALSE)</f>
        <v>0</v>
      </c>
      <c r="V1679" s="17">
        <f>VLOOKUP("F"&amp;TEXT(M1679,"0"),Punten!$A$1:$D$39,4,FALSE)</f>
        <v>0</v>
      </c>
      <c r="W1679" s="17">
        <f t="shared" si="82"/>
        <v>9</v>
      </c>
      <c r="X1679" s="17" t="str">
        <f t="shared" si="83"/>
        <v>43198B13</v>
      </c>
      <c r="Y1679" s="17" t="str">
        <f>VLOOKUP(A1679,'Klasse omschrijving'!$A$1:$B$44,2,FALSE)</f>
        <v>Boys 13 jaar</v>
      </c>
    </row>
    <row r="1680" spans="1:25" ht="14.4" x14ac:dyDescent="0.3">
      <c r="A1680" s="3" t="s">
        <v>37</v>
      </c>
      <c r="B1680" s="3">
        <v>53554</v>
      </c>
      <c r="C1680" s="3" t="s">
        <v>175</v>
      </c>
      <c r="D1680" s="3" t="s">
        <v>185</v>
      </c>
      <c r="E1680" s="18">
        <v>38715</v>
      </c>
      <c r="F1680" s="3" t="s">
        <v>86</v>
      </c>
      <c r="G1680" s="3">
        <v>7</v>
      </c>
      <c r="H1680" s="3">
        <v>7</v>
      </c>
      <c r="I1680" s="3">
        <v>6</v>
      </c>
      <c r="J1680" s="3"/>
      <c r="K1680" s="3"/>
      <c r="L1680" s="3"/>
      <c r="M1680" s="3"/>
      <c r="N1680" s="32">
        <v>43198</v>
      </c>
      <c r="O1680" s="16">
        <f t="shared" si="81"/>
        <v>20</v>
      </c>
      <c r="P1680" s="17">
        <f>COUNTIF($X:$X,X1680)</f>
        <v>37</v>
      </c>
      <c r="Q1680" s="17">
        <f>VLOOKUP("M"&amp;TEXT(G1680,"0"),Punten!$A$1:$D$40,4,FALSE)</f>
        <v>2</v>
      </c>
      <c r="R1680" s="17">
        <f>VLOOKUP("M"&amp;TEXT(H1680,"0"),Punten!$A$1:$D$40,4,FALSE)</f>
        <v>2</v>
      </c>
      <c r="S1680" s="17">
        <f>VLOOKUP("M"&amp;TEXT(I1680,"0"),Punten!$A$1:$D$40,4,FALSE)</f>
        <v>3</v>
      </c>
      <c r="T1680" s="17">
        <f>VLOOKUP("K"&amp;TEXT(K1680,"0"),Punten!$A$1:$D$40,4,FALSE)</f>
        <v>0</v>
      </c>
      <c r="U1680" s="17">
        <f>VLOOKUP("H"&amp;TEXT(L1680,"0"),Punten!$A$1:$D$49,4,FALSE)</f>
        <v>0</v>
      </c>
      <c r="V1680" s="17">
        <f>VLOOKUP("F"&amp;TEXT(M1680,"0"),Punten!$A$1:$D$39,4,FALSE)</f>
        <v>0</v>
      </c>
      <c r="W1680" s="17">
        <f t="shared" si="82"/>
        <v>7</v>
      </c>
      <c r="X1680" s="17" t="str">
        <f t="shared" si="83"/>
        <v>43198B13</v>
      </c>
      <c r="Y1680" s="17" t="str">
        <f>VLOOKUP(A1680,'Klasse omschrijving'!$A$1:$B$44,2,FALSE)</f>
        <v>Boys 13 jaar</v>
      </c>
    </row>
    <row r="1681" spans="1:25" ht="14.4" x14ac:dyDescent="0.3">
      <c r="A1681" s="3" t="s">
        <v>37</v>
      </c>
      <c r="B1681" s="3">
        <v>51358</v>
      </c>
      <c r="C1681" s="3" t="s">
        <v>124</v>
      </c>
      <c r="D1681" s="3" t="s">
        <v>672</v>
      </c>
      <c r="E1681" s="18">
        <v>38680</v>
      </c>
      <c r="F1681" s="3" t="s">
        <v>84</v>
      </c>
      <c r="G1681" s="3">
        <v>6</v>
      </c>
      <c r="H1681" s="3">
        <v>7</v>
      </c>
      <c r="I1681" s="3">
        <v>7</v>
      </c>
      <c r="J1681" s="3"/>
      <c r="K1681" s="3"/>
      <c r="L1681" s="3"/>
      <c r="M1681" s="3"/>
      <c r="N1681" s="32">
        <v>43198</v>
      </c>
      <c r="O1681" s="16">
        <f t="shared" si="81"/>
        <v>20</v>
      </c>
      <c r="P1681" s="17">
        <f>COUNTIF($X:$X,X1681)</f>
        <v>37</v>
      </c>
      <c r="Q1681" s="17">
        <f>VLOOKUP("M"&amp;TEXT(G1681,"0"),Punten!$A$1:$D$40,4,FALSE)</f>
        <v>3</v>
      </c>
      <c r="R1681" s="17">
        <f>VLOOKUP("M"&amp;TEXT(H1681,"0"),Punten!$A$1:$D$40,4,FALSE)</f>
        <v>2</v>
      </c>
      <c r="S1681" s="17">
        <f>VLOOKUP("M"&amp;TEXT(I1681,"0"),Punten!$A$1:$D$40,4,FALSE)</f>
        <v>2</v>
      </c>
      <c r="T1681" s="17">
        <f>VLOOKUP("K"&amp;TEXT(K1681,"0"),Punten!$A$1:$D$40,4,FALSE)</f>
        <v>0</v>
      </c>
      <c r="U1681" s="17">
        <f>VLOOKUP("H"&amp;TEXT(L1681,"0"),Punten!$A$1:$D$49,4,FALSE)</f>
        <v>0</v>
      </c>
      <c r="V1681" s="17">
        <f>VLOOKUP("F"&amp;TEXT(M1681,"0"),Punten!$A$1:$D$39,4,FALSE)</f>
        <v>0</v>
      </c>
      <c r="W1681" s="17">
        <f t="shared" si="82"/>
        <v>7</v>
      </c>
      <c r="X1681" s="17" t="str">
        <f t="shared" si="83"/>
        <v>43198B13</v>
      </c>
      <c r="Y1681" s="17" t="str">
        <f>VLOOKUP(A1681,'Klasse omschrijving'!$A$1:$B$44,2,FALSE)</f>
        <v>Boys 13 jaar</v>
      </c>
    </row>
    <row r="1682" spans="1:25" ht="14.4" x14ac:dyDescent="0.3">
      <c r="A1682" s="3" t="s">
        <v>37</v>
      </c>
      <c r="B1682" s="3">
        <v>43605</v>
      </c>
      <c r="C1682" s="3" t="s">
        <v>154</v>
      </c>
      <c r="D1682" s="3" t="s">
        <v>184</v>
      </c>
      <c r="E1682" s="18">
        <v>38576</v>
      </c>
      <c r="F1682" s="3" t="s">
        <v>75</v>
      </c>
      <c r="G1682" s="3">
        <v>7</v>
      </c>
      <c r="H1682" s="3">
        <v>7</v>
      </c>
      <c r="I1682" s="3">
        <v>7</v>
      </c>
      <c r="J1682" s="3"/>
      <c r="K1682" s="3"/>
      <c r="L1682" s="3"/>
      <c r="M1682" s="3"/>
      <c r="N1682" s="32">
        <v>43198</v>
      </c>
      <c r="O1682" s="16">
        <f t="shared" si="81"/>
        <v>21</v>
      </c>
      <c r="P1682" s="17">
        <f>COUNTIF($X:$X,X1682)</f>
        <v>37</v>
      </c>
      <c r="Q1682" s="17">
        <f>VLOOKUP("M"&amp;TEXT(G1682,"0"),Punten!$A$1:$D$40,4,FALSE)</f>
        <v>2</v>
      </c>
      <c r="R1682" s="17">
        <f>VLOOKUP("M"&amp;TEXT(H1682,"0"),Punten!$A$1:$D$40,4,FALSE)</f>
        <v>2</v>
      </c>
      <c r="S1682" s="17">
        <f>VLOOKUP("M"&amp;TEXT(I1682,"0"),Punten!$A$1:$D$40,4,FALSE)</f>
        <v>2</v>
      </c>
      <c r="T1682" s="17">
        <f>VLOOKUP("K"&amp;TEXT(K1682,"0"),Punten!$A$1:$D$40,4,FALSE)</f>
        <v>0</v>
      </c>
      <c r="U1682" s="17">
        <f>VLOOKUP("H"&amp;TEXT(L1682,"0"),Punten!$A$1:$D$49,4,FALSE)</f>
        <v>0</v>
      </c>
      <c r="V1682" s="17">
        <f>VLOOKUP("F"&amp;TEXT(M1682,"0"),Punten!$A$1:$D$39,4,FALSE)</f>
        <v>0</v>
      </c>
      <c r="W1682" s="17">
        <f t="shared" si="82"/>
        <v>6</v>
      </c>
      <c r="X1682" s="17" t="str">
        <f t="shared" si="83"/>
        <v>43198B13</v>
      </c>
      <c r="Y1682" s="17" t="str">
        <f>VLOOKUP(A1682,'Klasse omschrijving'!$A$1:$B$44,2,FALSE)</f>
        <v>Boys 13 jaar</v>
      </c>
    </row>
    <row r="1683" spans="1:25" ht="14.4" x14ac:dyDescent="0.3">
      <c r="A1683" s="3" t="s">
        <v>37</v>
      </c>
      <c r="B1683" s="3">
        <v>47851</v>
      </c>
      <c r="C1683" s="3" t="s">
        <v>145</v>
      </c>
      <c r="D1683" s="3" t="s">
        <v>193</v>
      </c>
      <c r="E1683" s="18">
        <v>38712</v>
      </c>
      <c r="F1683" s="3" t="s">
        <v>71</v>
      </c>
      <c r="G1683" s="3">
        <v>7</v>
      </c>
      <c r="H1683" s="3">
        <v>7</v>
      </c>
      <c r="I1683" s="3">
        <v>7</v>
      </c>
      <c r="J1683" s="3"/>
      <c r="K1683" s="3"/>
      <c r="L1683" s="3"/>
      <c r="M1683" s="3"/>
      <c r="N1683" s="32">
        <v>43198</v>
      </c>
      <c r="O1683" s="16">
        <f t="shared" si="81"/>
        <v>21</v>
      </c>
      <c r="P1683" s="17">
        <f>COUNTIF($X:$X,X1683)</f>
        <v>37</v>
      </c>
      <c r="Q1683" s="17">
        <f>VLOOKUP("M"&amp;TEXT(G1683,"0"),Punten!$A$1:$D$40,4,FALSE)</f>
        <v>2</v>
      </c>
      <c r="R1683" s="17">
        <f>VLOOKUP("M"&amp;TEXT(H1683,"0"),Punten!$A$1:$D$40,4,FALSE)</f>
        <v>2</v>
      </c>
      <c r="S1683" s="17">
        <f>VLOOKUP("M"&amp;TEXT(I1683,"0"),Punten!$A$1:$D$40,4,FALSE)</f>
        <v>2</v>
      </c>
      <c r="T1683" s="17">
        <f>VLOOKUP("K"&amp;TEXT(K1683,"0"),Punten!$A$1:$D$40,4,FALSE)</f>
        <v>0</v>
      </c>
      <c r="U1683" s="17">
        <f>VLOOKUP("H"&amp;TEXT(L1683,"0"),Punten!$A$1:$D$49,4,FALSE)</f>
        <v>0</v>
      </c>
      <c r="V1683" s="17">
        <f>VLOOKUP("F"&amp;TEXT(M1683,"0"),Punten!$A$1:$D$39,4,FALSE)</f>
        <v>0</v>
      </c>
      <c r="W1683" s="17">
        <f t="shared" si="82"/>
        <v>6</v>
      </c>
      <c r="X1683" s="17" t="str">
        <f t="shared" si="83"/>
        <v>43198B13</v>
      </c>
      <c r="Y1683" s="17" t="str">
        <f>VLOOKUP(A1683,'Klasse omschrijving'!$A$1:$B$44,2,FALSE)</f>
        <v>Boys 13 jaar</v>
      </c>
    </row>
    <row r="1684" spans="1:25" ht="14.4" x14ac:dyDescent="0.3">
      <c r="A1684" s="3" t="s">
        <v>37</v>
      </c>
      <c r="B1684" s="3">
        <v>47804</v>
      </c>
      <c r="C1684" s="3" t="s">
        <v>72</v>
      </c>
      <c r="D1684" s="3" t="s">
        <v>578</v>
      </c>
      <c r="E1684" s="18">
        <v>38431</v>
      </c>
      <c r="F1684" s="3" t="s">
        <v>166</v>
      </c>
      <c r="G1684" s="3">
        <v>7</v>
      </c>
      <c r="H1684" s="3">
        <v>8</v>
      </c>
      <c r="I1684" s="3">
        <v>7</v>
      </c>
      <c r="J1684" s="3"/>
      <c r="K1684" s="3"/>
      <c r="L1684" s="3"/>
      <c r="M1684" s="3"/>
      <c r="N1684" s="32">
        <v>43198</v>
      </c>
      <c r="O1684" s="16">
        <f t="shared" si="81"/>
        <v>22</v>
      </c>
      <c r="P1684" s="17">
        <f>COUNTIF($X:$X,X1684)</f>
        <v>37</v>
      </c>
      <c r="Q1684" s="17">
        <f>VLOOKUP("M"&amp;TEXT(G1684,"0"),Punten!$A$1:$D$40,4,FALSE)</f>
        <v>2</v>
      </c>
      <c r="R1684" s="17">
        <f>VLOOKUP("M"&amp;TEXT(H1684,"0"),Punten!$A$1:$D$40,4,FALSE)</f>
        <v>1</v>
      </c>
      <c r="S1684" s="17">
        <f>VLOOKUP("M"&amp;TEXT(I1684,"0"),Punten!$A$1:$D$40,4,FALSE)</f>
        <v>2</v>
      </c>
      <c r="T1684" s="17">
        <f>VLOOKUP("K"&amp;TEXT(K1684,"0"),Punten!$A$1:$D$40,4,FALSE)</f>
        <v>0</v>
      </c>
      <c r="U1684" s="17">
        <f>VLOOKUP("H"&amp;TEXT(L1684,"0"),Punten!$A$1:$D$49,4,FALSE)</f>
        <v>0</v>
      </c>
      <c r="V1684" s="17">
        <f>VLOOKUP("F"&amp;TEXT(M1684,"0"),Punten!$A$1:$D$39,4,FALSE)</f>
        <v>0</v>
      </c>
      <c r="W1684" s="17">
        <f t="shared" si="82"/>
        <v>5</v>
      </c>
      <c r="X1684" s="17" t="str">
        <f t="shared" si="83"/>
        <v>43198B13</v>
      </c>
      <c r="Y1684" s="17" t="str">
        <f>VLOOKUP(A1684,'Klasse omschrijving'!$A$1:$B$44,2,FALSE)</f>
        <v>Boys 13 jaar</v>
      </c>
    </row>
    <row r="1685" spans="1:25" ht="14.4" x14ac:dyDescent="0.3">
      <c r="A1685" s="3" t="s">
        <v>37</v>
      </c>
      <c r="B1685" s="3">
        <v>48978</v>
      </c>
      <c r="C1685" s="3" t="s">
        <v>65</v>
      </c>
      <c r="D1685" s="3" t="s">
        <v>186</v>
      </c>
      <c r="E1685" s="18">
        <v>38524</v>
      </c>
      <c r="F1685" s="3" t="s">
        <v>143</v>
      </c>
      <c r="G1685" s="3">
        <v>8</v>
      </c>
      <c r="H1685" s="3">
        <v>8</v>
      </c>
      <c r="I1685" s="3">
        <v>8</v>
      </c>
      <c r="J1685" s="3"/>
      <c r="K1685" s="3"/>
      <c r="L1685" s="3"/>
      <c r="M1685" s="3"/>
      <c r="N1685" s="32">
        <v>43198</v>
      </c>
      <c r="O1685" s="16">
        <f t="shared" si="81"/>
        <v>24</v>
      </c>
      <c r="P1685" s="17">
        <f>COUNTIF($X:$X,X1685)</f>
        <v>37</v>
      </c>
      <c r="Q1685" s="17">
        <f>VLOOKUP("M"&amp;TEXT(G1685,"0"),Punten!$A$1:$D$40,4,FALSE)</f>
        <v>1</v>
      </c>
      <c r="R1685" s="17">
        <f>VLOOKUP("M"&amp;TEXT(H1685,"0"),Punten!$A$1:$D$40,4,FALSE)</f>
        <v>1</v>
      </c>
      <c r="S1685" s="17">
        <f>VLOOKUP("M"&amp;TEXT(I1685,"0"),Punten!$A$1:$D$40,4,FALSE)</f>
        <v>1</v>
      </c>
      <c r="T1685" s="17">
        <f>VLOOKUP("K"&amp;TEXT(K1685,"0"),Punten!$A$1:$D$40,4,FALSE)</f>
        <v>0</v>
      </c>
      <c r="U1685" s="17">
        <f>VLOOKUP("H"&amp;TEXT(L1685,"0"),Punten!$A$1:$D$49,4,FALSE)</f>
        <v>0</v>
      </c>
      <c r="V1685" s="17">
        <f>VLOOKUP("F"&amp;TEXT(M1685,"0"),Punten!$A$1:$D$39,4,FALSE)</f>
        <v>0</v>
      </c>
      <c r="W1685" s="17">
        <f t="shared" si="82"/>
        <v>3</v>
      </c>
      <c r="X1685" s="17" t="str">
        <f t="shared" si="83"/>
        <v>43198B13</v>
      </c>
      <c r="Y1685" s="17" t="str">
        <f>VLOOKUP(A1685,'Klasse omschrijving'!$A$1:$B$44,2,FALSE)</f>
        <v>Boys 13 jaar</v>
      </c>
    </row>
    <row r="1686" spans="1:25" ht="14.4" x14ac:dyDescent="0.3">
      <c r="A1686" s="3" t="s">
        <v>37</v>
      </c>
      <c r="B1686" s="3">
        <v>43752</v>
      </c>
      <c r="C1686" s="3" t="s">
        <v>122</v>
      </c>
      <c r="D1686" s="3" t="s">
        <v>197</v>
      </c>
      <c r="E1686" s="18">
        <v>38529</v>
      </c>
      <c r="F1686" s="3" t="s">
        <v>1055</v>
      </c>
      <c r="G1686" s="3">
        <v>3</v>
      </c>
      <c r="H1686" s="3">
        <v>4</v>
      </c>
      <c r="I1686" s="3">
        <v>9</v>
      </c>
      <c r="J1686" s="3"/>
      <c r="K1686" s="3"/>
      <c r="L1686" s="3"/>
      <c r="M1686" s="3"/>
      <c r="N1686" s="32">
        <v>43198</v>
      </c>
      <c r="O1686" s="16">
        <f t="shared" si="81"/>
        <v>16</v>
      </c>
      <c r="P1686" s="17">
        <f>COUNTIF($X:$X,X1686)</f>
        <v>37</v>
      </c>
      <c r="Q1686" s="17">
        <f>VLOOKUP("M"&amp;TEXT(G1686,"0"),Punten!$A$1:$D$40,4,FALSE)</f>
        <v>6</v>
      </c>
      <c r="R1686" s="17">
        <f>VLOOKUP("M"&amp;TEXT(H1686,"0"),Punten!$A$1:$D$40,4,FALSE)</f>
        <v>5</v>
      </c>
      <c r="S1686" s="17">
        <f>VLOOKUP("M"&amp;TEXT(I1686,"0"),Punten!$A$1:$D$40,4,FALSE)</f>
        <v>0</v>
      </c>
      <c r="T1686" s="17">
        <f>VLOOKUP("K"&amp;TEXT(K1686,"0"),Punten!$A$1:$D$40,4,FALSE)</f>
        <v>0</v>
      </c>
      <c r="U1686" s="17">
        <f>VLOOKUP("H"&amp;TEXT(L1686,"0"),Punten!$A$1:$D$49,4,FALSE)</f>
        <v>0</v>
      </c>
      <c r="V1686" s="17">
        <f>VLOOKUP("F"&amp;TEXT(M1686,"0"),Punten!$A$1:$D$39,4,FALSE)</f>
        <v>0</v>
      </c>
      <c r="W1686" s="17">
        <f t="shared" si="82"/>
        <v>11</v>
      </c>
      <c r="X1686" s="17" t="str">
        <f t="shared" si="83"/>
        <v>43198B13</v>
      </c>
      <c r="Y1686" s="17" t="str">
        <f>VLOOKUP(A1686,'Klasse omschrijving'!$A$1:$B$44,2,FALSE)</f>
        <v>Boys 13 jaar</v>
      </c>
    </row>
    <row r="1687" spans="1:25" ht="14.4" x14ac:dyDescent="0.3">
      <c r="A1687" s="3" t="s">
        <v>37</v>
      </c>
      <c r="B1687" s="3">
        <v>53808</v>
      </c>
      <c r="C1687" s="3" t="s">
        <v>181</v>
      </c>
      <c r="D1687" s="3" t="s">
        <v>182</v>
      </c>
      <c r="E1687" s="18">
        <v>38483</v>
      </c>
      <c r="F1687" s="3" t="s">
        <v>132</v>
      </c>
      <c r="G1687" s="3">
        <v>8</v>
      </c>
      <c r="H1687" s="3">
        <v>7</v>
      </c>
      <c r="I1687" s="3">
        <v>10</v>
      </c>
      <c r="J1687" s="3"/>
      <c r="K1687" s="3"/>
      <c r="L1687" s="3"/>
      <c r="M1687" s="3"/>
      <c r="N1687" s="32">
        <v>43198</v>
      </c>
      <c r="O1687" s="16">
        <f t="shared" si="81"/>
        <v>25</v>
      </c>
      <c r="P1687" s="17">
        <f>COUNTIF($X:$X,X1687)</f>
        <v>37</v>
      </c>
      <c r="Q1687" s="17">
        <f>VLOOKUP("M"&amp;TEXT(G1687,"0"),Punten!$A$1:$D$40,4,FALSE)</f>
        <v>1</v>
      </c>
      <c r="R1687" s="17">
        <f>VLOOKUP("M"&amp;TEXT(H1687,"0"),Punten!$A$1:$D$40,4,FALSE)</f>
        <v>2</v>
      </c>
      <c r="S1687" s="17">
        <f>VLOOKUP("M"&amp;TEXT(I1687,"0"),Punten!$A$1:$D$40,4,FALSE)</f>
        <v>0</v>
      </c>
      <c r="T1687" s="17">
        <f>VLOOKUP("K"&amp;TEXT(K1687,"0"),Punten!$A$1:$D$40,4,FALSE)</f>
        <v>0</v>
      </c>
      <c r="U1687" s="17">
        <f>VLOOKUP("H"&amp;TEXT(L1687,"0"),Punten!$A$1:$D$49,4,FALSE)</f>
        <v>0</v>
      </c>
      <c r="V1687" s="17">
        <f>VLOOKUP("F"&amp;TEXT(M1687,"0"),Punten!$A$1:$D$39,4,FALSE)</f>
        <v>0</v>
      </c>
      <c r="W1687" s="17">
        <f t="shared" si="82"/>
        <v>3</v>
      </c>
      <c r="X1687" s="17" t="str">
        <f t="shared" si="83"/>
        <v>43198B13</v>
      </c>
      <c r="Y1687" s="17" t="str">
        <f>VLOOKUP(A1687,'Klasse omschrijving'!$A$1:$B$44,2,FALSE)</f>
        <v>Boys 13 jaar</v>
      </c>
    </row>
    <row r="1688" spans="1:25" ht="14.4" x14ac:dyDescent="0.3">
      <c r="A1688" s="3" t="s">
        <v>38</v>
      </c>
      <c r="B1688" s="3">
        <v>50428</v>
      </c>
      <c r="C1688" s="3" t="s">
        <v>134</v>
      </c>
      <c r="D1688" s="3" t="s">
        <v>235</v>
      </c>
      <c r="E1688" s="18">
        <v>38262</v>
      </c>
      <c r="F1688" s="3" t="s">
        <v>1036</v>
      </c>
      <c r="G1688" s="3">
        <v>1</v>
      </c>
      <c r="H1688" s="3">
        <v>1</v>
      </c>
      <c r="I1688" s="3">
        <v>1</v>
      </c>
      <c r="J1688" s="3"/>
      <c r="K1688" s="3">
        <v>1</v>
      </c>
      <c r="L1688" s="3">
        <v>1</v>
      </c>
      <c r="M1688" s="3">
        <v>1</v>
      </c>
      <c r="N1688" s="32">
        <v>43198</v>
      </c>
      <c r="O1688" s="16">
        <f t="shared" si="81"/>
        <v>3</v>
      </c>
      <c r="P1688" s="17">
        <f>COUNTIF($X:$X,X1688)</f>
        <v>37</v>
      </c>
      <c r="Q1688" s="17">
        <f>VLOOKUP("M"&amp;TEXT(G1688,"0"),Punten!$A$1:$D$40,4,FALSE)</f>
        <v>8</v>
      </c>
      <c r="R1688" s="17">
        <f>VLOOKUP("M"&amp;TEXT(H1688,"0"),Punten!$A$1:$D$40,4,FALSE)</f>
        <v>8</v>
      </c>
      <c r="S1688" s="17">
        <f>VLOOKUP("M"&amp;TEXT(I1688,"0"),Punten!$A$1:$D$40,4,FALSE)</f>
        <v>8</v>
      </c>
      <c r="T1688" s="17">
        <f>VLOOKUP("K"&amp;TEXT(K1688,"0"),Punten!$A$1:$D$40,4,FALSE)</f>
        <v>5</v>
      </c>
      <c r="U1688" s="17">
        <f>VLOOKUP("H"&amp;TEXT(L1688,"0"),Punten!$A$1:$D$49,4,FALSE)</f>
        <v>5</v>
      </c>
      <c r="V1688" s="17">
        <f>VLOOKUP("F"&amp;TEXT(M1688,"0"),Punten!$A$1:$D$39,4,FALSE)</f>
        <v>50</v>
      </c>
      <c r="W1688" s="17">
        <f t="shared" si="82"/>
        <v>84</v>
      </c>
      <c r="X1688" s="17" t="str">
        <f t="shared" si="83"/>
        <v>43198B14</v>
      </c>
      <c r="Y1688" s="17" t="str">
        <f>VLOOKUP(A1688,'Klasse omschrijving'!$A$1:$B$44,2,FALSE)</f>
        <v>Boys 14 jaar</v>
      </c>
    </row>
    <row r="1689" spans="1:25" ht="14.4" x14ac:dyDescent="0.3">
      <c r="A1689" s="3" t="s">
        <v>38</v>
      </c>
      <c r="B1689" s="3">
        <v>51479</v>
      </c>
      <c r="C1689" s="3" t="s">
        <v>82</v>
      </c>
      <c r="D1689" s="3" t="s">
        <v>232</v>
      </c>
      <c r="E1689" s="18">
        <v>38111</v>
      </c>
      <c r="F1689" s="3" t="s">
        <v>233</v>
      </c>
      <c r="G1689" s="3">
        <v>1</v>
      </c>
      <c r="H1689" s="3">
        <v>1</v>
      </c>
      <c r="I1689" s="3">
        <v>1</v>
      </c>
      <c r="J1689" s="3"/>
      <c r="K1689" s="3">
        <v>1</v>
      </c>
      <c r="L1689" s="3">
        <v>3</v>
      </c>
      <c r="M1689" s="3">
        <v>2</v>
      </c>
      <c r="N1689" s="32">
        <v>43198</v>
      </c>
      <c r="O1689" s="16">
        <f t="shared" si="81"/>
        <v>3</v>
      </c>
      <c r="P1689" s="17">
        <f>COUNTIF($X:$X,X1689)</f>
        <v>37</v>
      </c>
      <c r="Q1689" s="17">
        <f>VLOOKUP("M"&amp;TEXT(G1689,"0"),Punten!$A$1:$D$40,4,FALSE)</f>
        <v>8</v>
      </c>
      <c r="R1689" s="17">
        <f>VLOOKUP("M"&amp;TEXT(H1689,"0"),Punten!$A$1:$D$40,4,FALSE)</f>
        <v>8</v>
      </c>
      <c r="S1689" s="17">
        <f>VLOOKUP("M"&amp;TEXT(I1689,"0"),Punten!$A$1:$D$40,4,FALSE)</f>
        <v>8</v>
      </c>
      <c r="T1689" s="17">
        <f>VLOOKUP("K"&amp;TEXT(K1689,"0"),Punten!$A$1:$D$40,4,FALSE)</f>
        <v>5</v>
      </c>
      <c r="U1689" s="17">
        <f>VLOOKUP("H"&amp;TEXT(L1689,"0"),Punten!$A$1:$D$49,4,FALSE)</f>
        <v>5</v>
      </c>
      <c r="V1689" s="17">
        <f>VLOOKUP("F"&amp;TEXT(M1689,"0"),Punten!$A$1:$D$39,4,FALSE)</f>
        <v>30</v>
      </c>
      <c r="W1689" s="17">
        <f t="shared" si="82"/>
        <v>64</v>
      </c>
      <c r="X1689" s="17" t="str">
        <f t="shared" si="83"/>
        <v>43198B14</v>
      </c>
      <c r="Y1689" s="17" t="str">
        <f>VLOOKUP(A1689,'Klasse omschrijving'!$A$1:$B$44,2,FALSE)</f>
        <v>Boys 14 jaar</v>
      </c>
    </row>
    <row r="1690" spans="1:25" ht="14.4" x14ac:dyDescent="0.3">
      <c r="A1690" s="3" t="s">
        <v>38</v>
      </c>
      <c r="B1690" s="3">
        <v>52534</v>
      </c>
      <c r="C1690" s="3" t="s">
        <v>135</v>
      </c>
      <c r="D1690" s="3" t="s">
        <v>241</v>
      </c>
      <c r="E1690" s="18">
        <v>38201</v>
      </c>
      <c r="F1690" s="3" t="s">
        <v>1036</v>
      </c>
      <c r="G1690" s="3">
        <v>1</v>
      </c>
      <c r="H1690" s="3">
        <v>1</v>
      </c>
      <c r="I1690" s="3">
        <v>1</v>
      </c>
      <c r="J1690" s="3"/>
      <c r="K1690" s="3">
        <v>1</v>
      </c>
      <c r="L1690" s="3">
        <v>1</v>
      </c>
      <c r="M1690" s="3">
        <v>3</v>
      </c>
      <c r="N1690" s="32">
        <v>43198</v>
      </c>
      <c r="O1690" s="16">
        <f t="shared" si="81"/>
        <v>3</v>
      </c>
      <c r="P1690" s="17">
        <f>COUNTIF($X:$X,X1690)</f>
        <v>37</v>
      </c>
      <c r="Q1690" s="17">
        <f>VLOOKUP("M"&amp;TEXT(G1690,"0"),Punten!$A$1:$D$40,4,FALSE)</f>
        <v>8</v>
      </c>
      <c r="R1690" s="17">
        <f>VLOOKUP("M"&amp;TEXT(H1690,"0"),Punten!$A$1:$D$40,4,FALSE)</f>
        <v>8</v>
      </c>
      <c r="S1690" s="17">
        <f>VLOOKUP("M"&amp;TEXT(I1690,"0"),Punten!$A$1:$D$40,4,FALSE)</f>
        <v>8</v>
      </c>
      <c r="T1690" s="17">
        <f>VLOOKUP("K"&amp;TEXT(K1690,"0"),Punten!$A$1:$D$40,4,FALSE)</f>
        <v>5</v>
      </c>
      <c r="U1690" s="17">
        <f>VLOOKUP("H"&amp;TEXT(L1690,"0"),Punten!$A$1:$D$49,4,FALSE)</f>
        <v>5</v>
      </c>
      <c r="V1690" s="17">
        <f>VLOOKUP("F"&amp;TEXT(M1690,"0"),Punten!$A$1:$D$39,4,FALSE)</f>
        <v>25</v>
      </c>
      <c r="W1690" s="17">
        <f t="shared" si="82"/>
        <v>59</v>
      </c>
      <c r="X1690" s="17" t="str">
        <f t="shared" si="83"/>
        <v>43198B14</v>
      </c>
      <c r="Y1690" s="17" t="str">
        <f>VLOOKUP(A1690,'Klasse omschrijving'!$A$1:$B$44,2,FALSE)</f>
        <v>Boys 14 jaar</v>
      </c>
    </row>
    <row r="1691" spans="1:25" ht="14.4" x14ac:dyDescent="0.3">
      <c r="A1691" s="3" t="s">
        <v>38</v>
      </c>
      <c r="B1691" s="3">
        <v>2766</v>
      </c>
      <c r="C1691" s="3" t="s">
        <v>99</v>
      </c>
      <c r="D1691" s="3" t="s">
        <v>227</v>
      </c>
      <c r="E1691" s="18">
        <v>38211</v>
      </c>
      <c r="F1691" s="3" t="s">
        <v>78</v>
      </c>
      <c r="G1691" s="3">
        <v>2</v>
      </c>
      <c r="H1691" s="3">
        <v>2</v>
      </c>
      <c r="I1691" s="3">
        <v>2</v>
      </c>
      <c r="J1691" s="3"/>
      <c r="K1691" s="3">
        <v>2</v>
      </c>
      <c r="L1691" s="3">
        <v>2</v>
      </c>
      <c r="M1691" s="3">
        <v>4</v>
      </c>
      <c r="N1691" s="32">
        <v>43198</v>
      </c>
      <c r="O1691" s="16">
        <f t="shared" si="81"/>
        <v>6</v>
      </c>
      <c r="P1691" s="17">
        <f>COUNTIF($X:$X,X1691)</f>
        <v>37</v>
      </c>
      <c r="Q1691" s="17">
        <f>VLOOKUP("M"&amp;TEXT(G1691,"0"),Punten!$A$1:$D$40,4,FALSE)</f>
        <v>7</v>
      </c>
      <c r="R1691" s="17">
        <f>VLOOKUP("M"&amp;TEXT(H1691,"0"),Punten!$A$1:$D$40,4,FALSE)</f>
        <v>7</v>
      </c>
      <c r="S1691" s="17">
        <f>VLOOKUP("M"&amp;TEXT(I1691,"0"),Punten!$A$1:$D$40,4,FALSE)</f>
        <v>7</v>
      </c>
      <c r="T1691" s="17">
        <f>VLOOKUP("K"&amp;TEXT(K1691,"0"),Punten!$A$1:$D$40,4,FALSE)</f>
        <v>5</v>
      </c>
      <c r="U1691" s="17">
        <f>VLOOKUP("H"&amp;TEXT(L1691,"0"),Punten!$A$1:$D$49,4,FALSE)</f>
        <v>5</v>
      </c>
      <c r="V1691" s="17">
        <f>VLOOKUP("F"&amp;TEXT(M1691,"0"),Punten!$A$1:$D$39,4,FALSE)</f>
        <v>20</v>
      </c>
      <c r="W1691" s="17">
        <f t="shared" si="82"/>
        <v>51</v>
      </c>
      <c r="X1691" s="17" t="str">
        <f t="shared" si="83"/>
        <v>43198B14</v>
      </c>
      <c r="Y1691" s="17" t="str">
        <f>VLOOKUP(A1691,'Klasse omschrijving'!$A$1:$B$44,2,FALSE)</f>
        <v>Boys 14 jaar</v>
      </c>
    </row>
    <row r="1692" spans="1:25" ht="14.4" x14ac:dyDescent="0.3">
      <c r="A1692" s="3" t="s">
        <v>38</v>
      </c>
      <c r="B1692" s="3">
        <v>3048</v>
      </c>
      <c r="C1692" s="3" t="s">
        <v>127</v>
      </c>
      <c r="D1692" s="3" t="s">
        <v>229</v>
      </c>
      <c r="E1692" s="18">
        <v>38057</v>
      </c>
      <c r="F1692" s="3" t="s">
        <v>997</v>
      </c>
      <c r="G1692" s="3">
        <v>2</v>
      </c>
      <c r="H1692" s="3">
        <v>2</v>
      </c>
      <c r="I1692" s="3">
        <v>2</v>
      </c>
      <c r="J1692" s="3"/>
      <c r="K1692" s="3">
        <v>3</v>
      </c>
      <c r="L1692" s="3">
        <v>4</v>
      </c>
      <c r="M1692" s="3">
        <v>5</v>
      </c>
      <c r="N1692" s="32">
        <v>43198</v>
      </c>
      <c r="O1692" s="16">
        <f t="shared" si="81"/>
        <v>6</v>
      </c>
      <c r="P1692" s="17">
        <f>COUNTIF($X:$X,X1692)</f>
        <v>37</v>
      </c>
      <c r="Q1692" s="17">
        <f>VLOOKUP("M"&amp;TEXT(G1692,"0"),Punten!$A$1:$D$40,4,FALSE)</f>
        <v>7</v>
      </c>
      <c r="R1692" s="17">
        <f>VLOOKUP("M"&amp;TEXT(H1692,"0"),Punten!$A$1:$D$40,4,FALSE)</f>
        <v>7</v>
      </c>
      <c r="S1692" s="17">
        <f>VLOOKUP("M"&amp;TEXT(I1692,"0"),Punten!$A$1:$D$40,4,FALSE)</f>
        <v>7</v>
      </c>
      <c r="T1692" s="17">
        <f>VLOOKUP("K"&amp;TEXT(K1692,"0"),Punten!$A$1:$D$40,4,FALSE)</f>
        <v>5</v>
      </c>
      <c r="U1692" s="17">
        <f>VLOOKUP("H"&amp;TEXT(L1692,"0"),Punten!$A$1:$D$49,4,FALSE)</f>
        <v>5</v>
      </c>
      <c r="V1692" s="17">
        <f>VLOOKUP("F"&amp;TEXT(M1692,"0"),Punten!$A$1:$D$39,4,FALSE)</f>
        <v>17</v>
      </c>
      <c r="W1692" s="17">
        <f t="shared" si="82"/>
        <v>48</v>
      </c>
      <c r="X1692" s="17" t="str">
        <f t="shared" si="83"/>
        <v>43198B14</v>
      </c>
      <c r="Y1692" s="17" t="str">
        <f>VLOOKUP(A1692,'Klasse omschrijving'!$A$1:$B$44,2,FALSE)</f>
        <v>Boys 14 jaar</v>
      </c>
    </row>
    <row r="1693" spans="1:25" ht="14.4" x14ac:dyDescent="0.3">
      <c r="A1693" s="3" t="s">
        <v>38</v>
      </c>
      <c r="B1693" s="3">
        <v>46322</v>
      </c>
      <c r="C1693" s="3" t="s">
        <v>76</v>
      </c>
      <c r="D1693" s="3" t="s">
        <v>244</v>
      </c>
      <c r="E1693" s="18">
        <v>38292</v>
      </c>
      <c r="F1693" s="3" t="s">
        <v>206</v>
      </c>
      <c r="G1693" s="3">
        <v>1</v>
      </c>
      <c r="H1693" s="3">
        <v>1</v>
      </c>
      <c r="I1693" s="3">
        <v>1</v>
      </c>
      <c r="J1693" s="3"/>
      <c r="K1693" s="3">
        <v>1</v>
      </c>
      <c r="L1693" s="3">
        <v>2</v>
      </c>
      <c r="M1693" s="3">
        <v>6</v>
      </c>
      <c r="N1693" s="32">
        <v>43198</v>
      </c>
      <c r="O1693" s="16">
        <f t="shared" si="81"/>
        <v>3</v>
      </c>
      <c r="P1693" s="17">
        <f>COUNTIF($X:$X,X1693)</f>
        <v>37</v>
      </c>
      <c r="Q1693" s="17">
        <f>VLOOKUP("M"&amp;TEXT(G1693,"0"),Punten!$A$1:$D$40,4,FALSE)</f>
        <v>8</v>
      </c>
      <c r="R1693" s="17">
        <f>VLOOKUP("M"&amp;TEXT(H1693,"0"),Punten!$A$1:$D$40,4,FALSE)</f>
        <v>8</v>
      </c>
      <c r="S1693" s="17">
        <f>VLOOKUP("M"&amp;TEXT(I1693,"0"),Punten!$A$1:$D$40,4,FALSE)</f>
        <v>8</v>
      </c>
      <c r="T1693" s="17">
        <f>VLOOKUP("K"&amp;TEXT(K1693,"0"),Punten!$A$1:$D$40,4,FALSE)</f>
        <v>5</v>
      </c>
      <c r="U1693" s="17">
        <f>VLOOKUP("H"&amp;TEXT(L1693,"0"),Punten!$A$1:$D$49,4,FALSE)</f>
        <v>5</v>
      </c>
      <c r="V1693" s="17">
        <f>VLOOKUP("F"&amp;TEXT(M1693,"0"),Punten!$A$1:$D$39,4,FALSE)</f>
        <v>15</v>
      </c>
      <c r="W1693" s="17">
        <f t="shared" si="82"/>
        <v>49</v>
      </c>
      <c r="X1693" s="17" t="str">
        <f t="shared" si="83"/>
        <v>43198B14</v>
      </c>
      <c r="Y1693" s="17" t="str">
        <f>VLOOKUP(A1693,'Klasse omschrijving'!$A$1:$B$44,2,FALSE)</f>
        <v>Boys 14 jaar</v>
      </c>
    </row>
    <row r="1694" spans="1:25" ht="14.4" x14ac:dyDescent="0.3">
      <c r="A1694" s="3" t="s">
        <v>38</v>
      </c>
      <c r="B1694" s="3">
        <v>44826</v>
      </c>
      <c r="C1694" s="3" t="s">
        <v>65</v>
      </c>
      <c r="D1694" s="3" t="s">
        <v>239</v>
      </c>
      <c r="E1694" s="18">
        <v>38037</v>
      </c>
      <c r="F1694" s="3" t="s">
        <v>240</v>
      </c>
      <c r="G1694" s="3">
        <v>2</v>
      </c>
      <c r="H1694" s="3">
        <v>2</v>
      </c>
      <c r="I1694" s="3">
        <v>2</v>
      </c>
      <c r="J1694" s="3"/>
      <c r="K1694" s="3">
        <v>2</v>
      </c>
      <c r="L1694" s="3">
        <v>3</v>
      </c>
      <c r="M1694" s="3">
        <v>7</v>
      </c>
      <c r="N1694" s="32">
        <v>43198</v>
      </c>
      <c r="O1694" s="16">
        <f t="shared" ref="O1694:O1757" si="84">G1694+H1694+I1694</f>
        <v>6</v>
      </c>
      <c r="P1694" s="17">
        <f>COUNTIF($X:$X,X1694)</f>
        <v>37</v>
      </c>
      <c r="Q1694" s="17">
        <f>VLOOKUP("M"&amp;TEXT(G1694,"0"),Punten!$A$1:$D$40,4,FALSE)</f>
        <v>7</v>
      </c>
      <c r="R1694" s="17">
        <f>VLOOKUP("M"&amp;TEXT(H1694,"0"),Punten!$A$1:$D$40,4,FALSE)</f>
        <v>7</v>
      </c>
      <c r="S1694" s="17">
        <f>VLOOKUP("M"&amp;TEXT(I1694,"0"),Punten!$A$1:$D$40,4,FALSE)</f>
        <v>7</v>
      </c>
      <c r="T1694" s="17">
        <f>VLOOKUP("K"&amp;TEXT(K1694,"0"),Punten!$A$1:$D$40,4,FALSE)</f>
        <v>5</v>
      </c>
      <c r="U1694" s="17">
        <f>VLOOKUP("H"&amp;TEXT(L1694,"0"),Punten!$A$1:$D$49,4,FALSE)</f>
        <v>5</v>
      </c>
      <c r="V1694" s="17">
        <f>VLOOKUP("F"&amp;TEXT(M1694,"0"),Punten!$A$1:$D$39,4,FALSE)</f>
        <v>13</v>
      </c>
      <c r="W1694" s="17">
        <f t="shared" si="82"/>
        <v>44</v>
      </c>
      <c r="X1694" s="17" t="str">
        <f t="shared" si="83"/>
        <v>43198B14</v>
      </c>
      <c r="Y1694" s="17" t="str">
        <f>VLOOKUP(A1694,'Klasse omschrijving'!$A$1:$B$44,2,FALSE)</f>
        <v>Boys 14 jaar</v>
      </c>
    </row>
    <row r="1695" spans="1:25" ht="14.4" x14ac:dyDescent="0.3">
      <c r="A1695" s="3" t="s">
        <v>38</v>
      </c>
      <c r="B1695" s="3">
        <v>56988</v>
      </c>
      <c r="C1695" s="3" t="s">
        <v>88</v>
      </c>
      <c r="D1695" s="3" t="s">
        <v>859</v>
      </c>
      <c r="E1695" s="18">
        <v>38008</v>
      </c>
      <c r="F1695" s="3" t="s">
        <v>132</v>
      </c>
      <c r="G1695" s="3">
        <v>7</v>
      </c>
      <c r="H1695" s="3">
        <v>3</v>
      </c>
      <c r="I1695" s="3">
        <v>3</v>
      </c>
      <c r="J1695" s="3"/>
      <c r="K1695" s="3">
        <v>3</v>
      </c>
      <c r="L1695" s="3">
        <v>4</v>
      </c>
      <c r="M1695" s="3">
        <v>8</v>
      </c>
      <c r="N1695" s="32">
        <v>43198</v>
      </c>
      <c r="O1695" s="16">
        <f t="shared" si="84"/>
        <v>13</v>
      </c>
      <c r="P1695" s="17">
        <f>COUNTIF($X:$X,X1695)</f>
        <v>37</v>
      </c>
      <c r="Q1695" s="17">
        <f>VLOOKUP("M"&amp;TEXT(G1695,"0"),Punten!$A$1:$D$40,4,FALSE)</f>
        <v>2</v>
      </c>
      <c r="R1695" s="17">
        <f>VLOOKUP("M"&amp;TEXT(H1695,"0"),Punten!$A$1:$D$40,4,FALSE)</f>
        <v>6</v>
      </c>
      <c r="S1695" s="17">
        <f>VLOOKUP("M"&amp;TEXT(I1695,"0"),Punten!$A$1:$D$40,4,FALSE)</f>
        <v>6</v>
      </c>
      <c r="T1695" s="17">
        <f>VLOOKUP("K"&amp;TEXT(K1695,"0"),Punten!$A$1:$D$40,4,FALSE)</f>
        <v>5</v>
      </c>
      <c r="U1695" s="17">
        <f>VLOOKUP("H"&amp;TEXT(L1695,"0"),Punten!$A$1:$D$49,4,FALSE)</f>
        <v>5</v>
      </c>
      <c r="V1695" s="17">
        <f>VLOOKUP("F"&amp;TEXT(M1695,"0"),Punten!$A$1:$D$39,4,FALSE)</f>
        <v>11</v>
      </c>
      <c r="W1695" s="17">
        <f t="shared" si="82"/>
        <v>35</v>
      </c>
      <c r="X1695" s="17" t="str">
        <f t="shared" si="83"/>
        <v>43198B14</v>
      </c>
      <c r="Y1695" s="17" t="str">
        <f>VLOOKUP(A1695,'Klasse omschrijving'!$A$1:$B$44,2,FALSE)</f>
        <v>Boys 14 jaar</v>
      </c>
    </row>
    <row r="1696" spans="1:25" ht="14.4" x14ac:dyDescent="0.3">
      <c r="A1696" s="3" t="s">
        <v>38</v>
      </c>
      <c r="B1696" s="3">
        <v>44853</v>
      </c>
      <c r="C1696" s="3" t="s">
        <v>165</v>
      </c>
      <c r="D1696" s="3" t="s">
        <v>242</v>
      </c>
      <c r="E1696" s="18">
        <v>38089</v>
      </c>
      <c r="F1696" s="3" t="s">
        <v>136</v>
      </c>
      <c r="G1696" s="3">
        <v>2</v>
      </c>
      <c r="H1696" s="3">
        <v>3</v>
      </c>
      <c r="I1696" s="3">
        <v>2</v>
      </c>
      <c r="J1696" s="3"/>
      <c r="K1696" s="3">
        <v>3</v>
      </c>
      <c r="L1696" s="3">
        <v>5</v>
      </c>
      <c r="M1696" s="3"/>
      <c r="N1696" s="32">
        <v>43198</v>
      </c>
      <c r="O1696" s="16">
        <f t="shared" si="84"/>
        <v>7</v>
      </c>
      <c r="P1696" s="17">
        <f>COUNTIF($X:$X,X1696)</f>
        <v>37</v>
      </c>
      <c r="Q1696" s="17">
        <f>VLOOKUP("M"&amp;TEXT(G1696,"0"),Punten!$A$1:$D$40,4,FALSE)</f>
        <v>7</v>
      </c>
      <c r="R1696" s="17">
        <f>VLOOKUP("M"&amp;TEXT(H1696,"0"),Punten!$A$1:$D$40,4,FALSE)</f>
        <v>6</v>
      </c>
      <c r="S1696" s="17">
        <f>VLOOKUP("M"&amp;TEXT(I1696,"0"),Punten!$A$1:$D$40,4,FALSE)</f>
        <v>7</v>
      </c>
      <c r="T1696" s="17">
        <f>VLOOKUP("K"&amp;TEXT(K1696,"0"),Punten!$A$1:$D$40,4,FALSE)</f>
        <v>5</v>
      </c>
      <c r="U1696" s="17">
        <f>VLOOKUP("H"&amp;TEXT(L1696,"0"),Punten!$A$1:$D$49,4,FALSE)</f>
        <v>4</v>
      </c>
      <c r="V1696" s="17">
        <f>VLOOKUP("F"&amp;TEXT(M1696,"0"),Punten!$A$1:$D$39,4,FALSE)</f>
        <v>0</v>
      </c>
      <c r="W1696" s="17">
        <f t="shared" si="82"/>
        <v>29</v>
      </c>
      <c r="X1696" s="17" t="str">
        <f t="shared" si="83"/>
        <v>43198B14</v>
      </c>
      <c r="Y1696" s="17" t="str">
        <f>VLOOKUP(A1696,'Klasse omschrijving'!$A$1:$B$44,2,FALSE)</f>
        <v>Boys 14 jaar</v>
      </c>
    </row>
    <row r="1697" spans="1:25" ht="14.4" x14ac:dyDescent="0.3">
      <c r="A1697" s="3" t="s">
        <v>38</v>
      </c>
      <c r="B1697" s="3">
        <v>42709</v>
      </c>
      <c r="C1697" s="3" t="s">
        <v>74</v>
      </c>
      <c r="D1697" s="3" t="s">
        <v>221</v>
      </c>
      <c r="E1697" s="18">
        <v>38180</v>
      </c>
      <c r="F1697" s="3" t="s">
        <v>132</v>
      </c>
      <c r="G1697" s="3">
        <v>4</v>
      </c>
      <c r="H1697" s="3">
        <v>2</v>
      </c>
      <c r="I1697" s="3">
        <v>3</v>
      </c>
      <c r="J1697" s="3"/>
      <c r="K1697" s="3">
        <v>4</v>
      </c>
      <c r="L1697" s="3">
        <v>5</v>
      </c>
      <c r="M1697" s="3"/>
      <c r="N1697" s="32">
        <v>43198</v>
      </c>
      <c r="O1697" s="16">
        <f t="shared" si="84"/>
        <v>9</v>
      </c>
      <c r="P1697" s="17">
        <f>COUNTIF($X:$X,X1697)</f>
        <v>37</v>
      </c>
      <c r="Q1697" s="17">
        <f>VLOOKUP("M"&amp;TEXT(G1697,"0"),Punten!$A$1:$D$40,4,FALSE)</f>
        <v>5</v>
      </c>
      <c r="R1697" s="17">
        <f>VLOOKUP("M"&amp;TEXT(H1697,"0"),Punten!$A$1:$D$40,4,FALSE)</f>
        <v>7</v>
      </c>
      <c r="S1697" s="17">
        <f>VLOOKUP("M"&amp;TEXT(I1697,"0"),Punten!$A$1:$D$40,4,FALSE)</f>
        <v>6</v>
      </c>
      <c r="T1697" s="17">
        <f>VLOOKUP("K"&amp;TEXT(K1697,"0"),Punten!$A$1:$D$40,4,FALSE)</f>
        <v>5</v>
      </c>
      <c r="U1697" s="17">
        <f>VLOOKUP("H"&amp;TEXT(L1697,"0"),Punten!$A$1:$D$49,4,FALSE)</f>
        <v>4</v>
      </c>
      <c r="V1697" s="17">
        <f>VLOOKUP("F"&amp;TEXT(M1697,"0"),Punten!$A$1:$D$39,4,FALSE)</f>
        <v>0</v>
      </c>
      <c r="W1697" s="17">
        <f t="shared" si="82"/>
        <v>27</v>
      </c>
      <c r="X1697" s="17" t="str">
        <f t="shared" si="83"/>
        <v>43198B14</v>
      </c>
      <c r="Y1697" s="17" t="str">
        <f>VLOOKUP(A1697,'Klasse omschrijving'!$A$1:$B$44,2,FALSE)</f>
        <v>Boys 14 jaar</v>
      </c>
    </row>
    <row r="1698" spans="1:25" ht="14.4" x14ac:dyDescent="0.3">
      <c r="A1698" s="3" t="s">
        <v>38</v>
      </c>
      <c r="B1698" s="3">
        <v>44949</v>
      </c>
      <c r="C1698" s="3" t="s">
        <v>533</v>
      </c>
      <c r="D1698" s="3" t="s">
        <v>748</v>
      </c>
      <c r="E1698" s="18">
        <v>38161</v>
      </c>
      <c r="F1698" s="3" t="s">
        <v>86</v>
      </c>
      <c r="G1698" s="3">
        <v>3</v>
      </c>
      <c r="H1698" s="3">
        <v>4</v>
      </c>
      <c r="I1698" s="3">
        <v>3</v>
      </c>
      <c r="J1698" s="3"/>
      <c r="K1698" s="3">
        <v>2</v>
      </c>
      <c r="L1698" s="3">
        <v>6</v>
      </c>
      <c r="M1698" s="3"/>
      <c r="N1698" s="32">
        <v>43198</v>
      </c>
      <c r="O1698" s="16">
        <f t="shared" si="84"/>
        <v>10</v>
      </c>
      <c r="P1698" s="17">
        <f>COUNTIF($X:$X,X1698)</f>
        <v>37</v>
      </c>
      <c r="Q1698" s="17">
        <f>VLOOKUP("M"&amp;TEXT(G1698,"0"),Punten!$A$1:$D$40,4,FALSE)</f>
        <v>6</v>
      </c>
      <c r="R1698" s="17">
        <f>VLOOKUP("M"&amp;TEXT(H1698,"0"),Punten!$A$1:$D$40,4,FALSE)</f>
        <v>5</v>
      </c>
      <c r="S1698" s="17">
        <f>VLOOKUP("M"&amp;TEXT(I1698,"0"),Punten!$A$1:$D$40,4,FALSE)</f>
        <v>6</v>
      </c>
      <c r="T1698" s="17">
        <f>VLOOKUP("K"&amp;TEXT(K1698,"0"),Punten!$A$1:$D$40,4,FALSE)</f>
        <v>5</v>
      </c>
      <c r="U1698" s="17">
        <f>VLOOKUP("H"&amp;TEXT(L1698,"0"),Punten!$A$1:$D$49,4,FALSE)</f>
        <v>3</v>
      </c>
      <c r="V1698" s="17">
        <f>VLOOKUP("F"&amp;TEXT(M1698,"0"),Punten!$A$1:$D$39,4,FALSE)</f>
        <v>0</v>
      </c>
      <c r="W1698" s="17">
        <f t="shared" si="82"/>
        <v>25</v>
      </c>
      <c r="X1698" s="17" t="str">
        <f t="shared" si="83"/>
        <v>43198B14</v>
      </c>
      <c r="Y1698" s="17" t="str">
        <f>VLOOKUP(A1698,'Klasse omschrijving'!$A$1:$B$44,2,FALSE)</f>
        <v>Boys 14 jaar</v>
      </c>
    </row>
    <row r="1699" spans="1:25" ht="14.4" x14ac:dyDescent="0.3">
      <c r="A1699" s="3" t="s">
        <v>38</v>
      </c>
      <c r="B1699" s="3">
        <v>52992</v>
      </c>
      <c r="C1699" s="3" t="s">
        <v>108</v>
      </c>
      <c r="D1699" s="3" t="s">
        <v>211</v>
      </c>
      <c r="E1699" s="18">
        <v>38140</v>
      </c>
      <c r="F1699" s="3" t="s">
        <v>1061</v>
      </c>
      <c r="G1699" s="3">
        <v>3</v>
      </c>
      <c r="H1699" s="3">
        <v>4</v>
      </c>
      <c r="I1699" s="3">
        <v>3</v>
      </c>
      <c r="J1699" s="3"/>
      <c r="K1699" s="3">
        <v>4</v>
      </c>
      <c r="L1699" s="3">
        <v>6</v>
      </c>
      <c r="M1699" s="3"/>
      <c r="N1699" s="32">
        <v>43198</v>
      </c>
      <c r="O1699" s="16">
        <f t="shared" si="84"/>
        <v>10</v>
      </c>
      <c r="P1699" s="17">
        <f>COUNTIF($X:$X,X1699)</f>
        <v>37</v>
      </c>
      <c r="Q1699" s="17">
        <f>VLOOKUP("M"&amp;TEXT(G1699,"0"),Punten!$A$1:$D$40,4,FALSE)</f>
        <v>6</v>
      </c>
      <c r="R1699" s="17">
        <f>VLOOKUP("M"&amp;TEXT(H1699,"0"),Punten!$A$1:$D$40,4,FALSE)</f>
        <v>5</v>
      </c>
      <c r="S1699" s="17">
        <f>VLOOKUP("M"&amp;TEXT(I1699,"0"),Punten!$A$1:$D$40,4,FALSE)</f>
        <v>6</v>
      </c>
      <c r="T1699" s="17">
        <f>VLOOKUP("K"&amp;TEXT(K1699,"0"),Punten!$A$1:$D$40,4,FALSE)</f>
        <v>5</v>
      </c>
      <c r="U1699" s="17">
        <f>VLOOKUP("H"&amp;TEXT(L1699,"0"),Punten!$A$1:$D$49,4,FALSE)</f>
        <v>3</v>
      </c>
      <c r="V1699" s="17">
        <f>VLOOKUP("F"&amp;TEXT(M1699,"0"),Punten!$A$1:$D$39,4,FALSE)</f>
        <v>0</v>
      </c>
      <c r="W1699" s="17">
        <f t="shared" si="82"/>
        <v>25</v>
      </c>
      <c r="X1699" s="17" t="str">
        <f t="shared" si="83"/>
        <v>43198B14</v>
      </c>
      <c r="Y1699" s="17" t="str">
        <f>VLOOKUP(A1699,'Klasse omschrijving'!$A$1:$B$44,2,FALSE)</f>
        <v>Boys 14 jaar</v>
      </c>
    </row>
    <row r="1700" spans="1:25" ht="14.4" x14ac:dyDescent="0.3">
      <c r="A1700" s="3" t="s">
        <v>38</v>
      </c>
      <c r="B1700" s="3">
        <v>47864</v>
      </c>
      <c r="C1700" s="3" t="s">
        <v>140</v>
      </c>
      <c r="D1700" s="3" t="s">
        <v>220</v>
      </c>
      <c r="E1700" s="18">
        <v>38304</v>
      </c>
      <c r="F1700" s="3" t="s">
        <v>71</v>
      </c>
      <c r="G1700" s="3">
        <v>3</v>
      </c>
      <c r="H1700" s="3">
        <v>4</v>
      </c>
      <c r="I1700" s="3">
        <v>4</v>
      </c>
      <c r="J1700" s="3"/>
      <c r="K1700" s="3">
        <v>4</v>
      </c>
      <c r="L1700" s="3">
        <v>7</v>
      </c>
      <c r="M1700" s="3"/>
      <c r="N1700" s="32">
        <v>43198</v>
      </c>
      <c r="O1700" s="16">
        <f t="shared" si="84"/>
        <v>11</v>
      </c>
      <c r="P1700" s="17">
        <f>COUNTIF($X:$X,X1700)</f>
        <v>37</v>
      </c>
      <c r="Q1700" s="17">
        <f>VLOOKUP("M"&amp;TEXT(G1700,"0"),Punten!$A$1:$D$40,4,FALSE)</f>
        <v>6</v>
      </c>
      <c r="R1700" s="17">
        <f>VLOOKUP("M"&amp;TEXT(H1700,"0"),Punten!$A$1:$D$40,4,FALSE)</f>
        <v>5</v>
      </c>
      <c r="S1700" s="17">
        <f>VLOOKUP("M"&amp;TEXT(I1700,"0"),Punten!$A$1:$D$40,4,FALSE)</f>
        <v>5</v>
      </c>
      <c r="T1700" s="17">
        <f>VLOOKUP("K"&amp;TEXT(K1700,"0"),Punten!$A$1:$D$40,4,FALSE)</f>
        <v>5</v>
      </c>
      <c r="U1700" s="17">
        <f>VLOOKUP("H"&amp;TEXT(L1700,"0"),Punten!$A$1:$D$49,4,FALSE)</f>
        <v>2</v>
      </c>
      <c r="V1700" s="17">
        <f>VLOOKUP("F"&amp;TEXT(M1700,"0"),Punten!$A$1:$D$39,4,FALSE)</f>
        <v>0</v>
      </c>
      <c r="W1700" s="17">
        <f t="shared" si="82"/>
        <v>23</v>
      </c>
      <c r="X1700" s="17" t="str">
        <f t="shared" si="83"/>
        <v>43198B14</v>
      </c>
      <c r="Y1700" s="17" t="str">
        <f>VLOOKUP(A1700,'Klasse omschrijving'!$A$1:$B$44,2,FALSE)</f>
        <v>Boys 14 jaar</v>
      </c>
    </row>
    <row r="1701" spans="1:25" ht="14.4" x14ac:dyDescent="0.3">
      <c r="A1701" s="3" t="s">
        <v>38</v>
      </c>
      <c r="B1701" s="3">
        <v>45293</v>
      </c>
      <c r="C1701" s="3" t="s">
        <v>109</v>
      </c>
      <c r="D1701" s="3" t="s">
        <v>858</v>
      </c>
      <c r="E1701" s="18">
        <v>38077</v>
      </c>
      <c r="F1701" s="3" t="s">
        <v>94</v>
      </c>
      <c r="G1701" s="3">
        <v>4</v>
      </c>
      <c r="H1701" s="3">
        <v>3</v>
      </c>
      <c r="I1701" s="3">
        <v>5</v>
      </c>
      <c r="J1701" s="3"/>
      <c r="K1701" s="3">
        <v>4</v>
      </c>
      <c r="L1701" s="3">
        <v>7</v>
      </c>
      <c r="M1701" s="3"/>
      <c r="N1701" s="32">
        <v>43198</v>
      </c>
      <c r="O1701" s="16">
        <f t="shared" si="84"/>
        <v>12</v>
      </c>
      <c r="P1701" s="17">
        <f>COUNTIF($X:$X,X1701)</f>
        <v>37</v>
      </c>
      <c r="Q1701" s="17">
        <f>VLOOKUP("M"&amp;TEXT(G1701,"0"),Punten!$A$1:$D$40,4,FALSE)</f>
        <v>5</v>
      </c>
      <c r="R1701" s="17">
        <f>VLOOKUP("M"&amp;TEXT(H1701,"0"),Punten!$A$1:$D$40,4,FALSE)</f>
        <v>6</v>
      </c>
      <c r="S1701" s="17">
        <f>VLOOKUP("M"&amp;TEXT(I1701,"0"),Punten!$A$1:$D$40,4,FALSE)</f>
        <v>4</v>
      </c>
      <c r="T1701" s="17">
        <f>VLOOKUP("K"&amp;TEXT(K1701,"0"),Punten!$A$1:$D$40,4,FALSE)</f>
        <v>5</v>
      </c>
      <c r="U1701" s="17">
        <f>VLOOKUP("H"&amp;TEXT(L1701,"0"),Punten!$A$1:$D$49,4,FALSE)</f>
        <v>2</v>
      </c>
      <c r="V1701" s="17">
        <f>VLOOKUP("F"&amp;TEXT(M1701,"0"),Punten!$A$1:$D$39,4,FALSE)</f>
        <v>0</v>
      </c>
      <c r="W1701" s="17">
        <f t="shared" si="82"/>
        <v>22</v>
      </c>
      <c r="X1701" s="17" t="str">
        <f t="shared" si="83"/>
        <v>43198B14</v>
      </c>
      <c r="Y1701" s="17" t="str">
        <f>VLOOKUP(A1701,'Klasse omschrijving'!$A$1:$B$44,2,FALSE)</f>
        <v>Boys 14 jaar</v>
      </c>
    </row>
    <row r="1702" spans="1:25" ht="14.4" x14ac:dyDescent="0.3">
      <c r="A1702" s="3" t="s">
        <v>38</v>
      </c>
      <c r="B1702" s="3">
        <v>46314</v>
      </c>
      <c r="C1702" s="3" t="s">
        <v>87</v>
      </c>
      <c r="D1702" s="3" t="s">
        <v>236</v>
      </c>
      <c r="E1702" s="18">
        <v>38324</v>
      </c>
      <c r="F1702" s="3" t="s">
        <v>206</v>
      </c>
      <c r="G1702" s="3">
        <v>2</v>
      </c>
      <c r="H1702" s="3">
        <v>2</v>
      </c>
      <c r="I1702" s="3">
        <v>2</v>
      </c>
      <c r="J1702" s="3"/>
      <c r="K1702" s="3">
        <v>2</v>
      </c>
      <c r="L1702" s="3">
        <v>8</v>
      </c>
      <c r="M1702" s="3"/>
      <c r="N1702" s="32">
        <v>43198</v>
      </c>
      <c r="O1702" s="16">
        <f t="shared" si="84"/>
        <v>6</v>
      </c>
      <c r="P1702" s="17">
        <f>COUNTIF($X:$X,X1702)</f>
        <v>37</v>
      </c>
      <c r="Q1702" s="17">
        <f>VLOOKUP("M"&amp;TEXT(G1702,"0"),Punten!$A$1:$D$40,4,FALSE)</f>
        <v>7</v>
      </c>
      <c r="R1702" s="17">
        <f>VLOOKUP("M"&amp;TEXT(H1702,"0"),Punten!$A$1:$D$40,4,FALSE)</f>
        <v>7</v>
      </c>
      <c r="S1702" s="17">
        <f>VLOOKUP("M"&amp;TEXT(I1702,"0"),Punten!$A$1:$D$40,4,FALSE)</f>
        <v>7</v>
      </c>
      <c r="T1702" s="17">
        <f>VLOOKUP("K"&amp;TEXT(K1702,"0"),Punten!$A$1:$D$40,4,FALSE)</f>
        <v>5</v>
      </c>
      <c r="U1702" s="17">
        <f>VLOOKUP("H"&amp;TEXT(L1702,"0"),Punten!$A$1:$D$49,4,FALSE)</f>
        <v>1</v>
      </c>
      <c r="V1702" s="17">
        <f>VLOOKUP("F"&amp;TEXT(M1702,"0"),Punten!$A$1:$D$39,4,FALSE)</f>
        <v>0</v>
      </c>
      <c r="W1702" s="17">
        <f t="shared" si="82"/>
        <v>27</v>
      </c>
      <c r="X1702" s="17" t="str">
        <f t="shared" si="83"/>
        <v>43198B14</v>
      </c>
      <c r="Y1702" s="17" t="str">
        <f>VLOOKUP(A1702,'Klasse omschrijving'!$A$1:$B$44,2,FALSE)</f>
        <v>Boys 14 jaar</v>
      </c>
    </row>
    <row r="1703" spans="1:25" ht="14.4" x14ac:dyDescent="0.3">
      <c r="A1703" s="3" t="s">
        <v>38</v>
      </c>
      <c r="B1703" s="3">
        <v>52545</v>
      </c>
      <c r="C1703" s="3" t="s">
        <v>151</v>
      </c>
      <c r="D1703" s="3" t="s">
        <v>583</v>
      </c>
      <c r="E1703" s="18">
        <v>38237</v>
      </c>
      <c r="F1703" s="3" t="s">
        <v>75</v>
      </c>
      <c r="G1703" s="3">
        <v>3</v>
      </c>
      <c r="H1703" s="3">
        <v>4</v>
      </c>
      <c r="I1703" s="3">
        <v>4</v>
      </c>
      <c r="J1703" s="3"/>
      <c r="K1703" s="3">
        <v>3</v>
      </c>
      <c r="L1703" s="3">
        <v>8</v>
      </c>
      <c r="M1703" s="3"/>
      <c r="N1703" s="32">
        <v>43198</v>
      </c>
      <c r="O1703" s="16">
        <f t="shared" si="84"/>
        <v>11</v>
      </c>
      <c r="P1703" s="17">
        <f>COUNTIF($X:$X,X1703)</f>
        <v>37</v>
      </c>
      <c r="Q1703" s="17">
        <f>VLOOKUP("M"&amp;TEXT(G1703,"0"),Punten!$A$1:$D$40,4,FALSE)</f>
        <v>6</v>
      </c>
      <c r="R1703" s="17">
        <f>VLOOKUP("M"&amp;TEXT(H1703,"0"),Punten!$A$1:$D$40,4,FALSE)</f>
        <v>5</v>
      </c>
      <c r="S1703" s="17">
        <f>VLOOKUP("M"&amp;TEXT(I1703,"0"),Punten!$A$1:$D$40,4,FALSE)</f>
        <v>5</v>
      </c>
      <c r="T1703" s="17">
        <f>VLOOKUP("K"&amp;TEXT(K1703,"0"),Punten!$A$1:$D$40,4,FALSE)</f>
        <v>5</v>
      </c>
      <c r="U1703" s="17">
        <f>VLOOKUP("H"&amp;TEXT(L1703,"0"),Punten!$A$1:$D$49,4,FALSE)</f>
        <v>1</v>
      </c>
      <c r="V1703" s="17">
        <f>VLOOKUP("F"&amp;TEXT(M1703,"0"),Punten!$A$1:$D$39,4,FALSE)</f>
        <v>0</v>
      </c>
      <c r="W1703" s="17">
        <f t="shared" si="82"/>
        <v>22</v>
      </c>
      <c r="X1703" s="17" t="str">
        <f t="shared" si="83"/>
        <v>43198B14</v>
      </c>
      <c r="Y1703" s="17" t="str">
        <f>VLOOKUP(A1703,'Klasse omschrijving'!$A$1:$B$44,2,FALSE)</f>
        <v>Boys 14 jaar</v>
      </c>
    </row>
    <row r="1704" spans="1:25" ht="14.4" x14ac:dyDescent="0.3">
      <c r="A1704" s="3" t="s">
        <v>38</v>
      </c>
      <c r="B1704" s="3">
        <v>2238</v>
      </c>
      <c r="C1704" s="3" t="s">
        <v>162</v>
      </c>
      <c r="D1704" s="3" t="s">
        <v>230</v>
      </c>
      <c r="E1704" s="18">
        <v>38032</v>
      </c>
      <c r="F1704" s="3" t="s">
        <v>1059</v>
      </c>
      <c r="G1704" s="3">
        <v>1</v>
      </c>
      <c r="H1704" s="3">
        <v>1</v>
      </c>
      <c r="I1704" s="3">
        <v>1</v>
      </c>
      <c r="J1704" s="3"/>
      <c r="K1704" s="3">
        <v>5</v>
      </c>
      <c r="L1704" s="3"/>
      <c r="M1704" s="3"/>
      <c r="N1704" s="32">
        <v>43198</v>
      </c>
      <c r="O1704" s="16">
        <f t="shared" si="84"/>
        <v>3</v>
      </c>
      <c r="P1704" s="17">
        <f>COUNTIF($X:$X,X1704)</f>
        <v>37</v>
      </c>
      <c r="Q1704" s="17">
        <f>VLOOKUP("M"&amp;TEXT(G1704,"0"),Punten!$A$1:$D$40,4,FALSE)</f>
        <v>8</v>
      </c>
      <c r="R1704" s="17">
        <f>VLOOKUP("M"&amp;TEXT(H1704,"0"),Punten!$A$1:$D$40,4,FALSE)</f>
        <v>8</v>
      </c>
      <c r="S1704" s="17">
        <f>VLOOKUP("M"&amp;TEXT(I1704,"0"),Punten!$A$1:$D$40,4,FALSE)</f>
        <v>8</v>
      </c>
      <c r="T1704" s="17">
        <f>VLOOKUP("K"&amp;TEXT(K1704,"0"),Punten!$A$1:$D$40,4,FALSE)</f>
        <v>4</v>
      </c>
      <c r="U1704" s="17">
        <f>VLOOKUP("H"&amp;TEXT(L1704,"0"),Punten!$A$1:$D$49,4,FALSE)</f>
        <v>0</v>
      </c>
      <c r="V1704" s="17">
        <f>VLOOKUP("F"&amp;TEXT(M1704,"0"),Punten!$A$1:$D$39,4,FALSE)</f>
        <v>0</v>
      </c>
      <c r="W1704" s="17">
        <f t="shared" si="82"/>
        <v>28</v>
      </c>
      <c r="X1704" s="17" t="str">
        <f t="shared" si="83"/>
        <v>43198B14</v>
      </c>
      <c r="Y1704" s="17" t="str">
        <f>VLOOKUP(A1704,'Klasse omschrijving'!$A$1:$B$44,2,FALSE)</f>
        <v>Boys 14 jaar</v>
      </c>
    </row>
    <row r="1705" spans="1:25" ht="14.4" x14ac:dyDescent="0.3">
      <c r="A1705" s="3" t="s">
        <v>38</v>
      </c>
      <c r="B1705" s="3">
        <v>1105</v>
      </c>
      <c r="C1705" s="3" t="s">
        <v>142</v>
      </c>
      <c r="D1705" s="3" t="s">
        <v>747</v>
      </c>
      <c r="E1705" s="18">
        <v>38052</v>
      </c>
      <c r="F1705" s="3" t="s">
        <v>424</v>
      </c>
      <c r="G1705" s="3">
        <v>3</v>
      </c>
      <c r="H1705" s="3">
        <v>3</v>
      </c>
      <c r="I1705" s="3">
        <v>3</v>
      </c>
      <c r="J1705" s="3"/>
      <c r="K1705" s="3">
        <v>5</v>
      </c>
      <c r="L1705" s="3"/>
      <c r="M1705" s="3"/>
      <c r="N1705" s="32">
        <v>43198</v>
      </c>
      <c r="O1705" s="16">
        <f t="shared" si="84"/>
        <v>9</v>
      </c>
      <c r="P1705" s="17">
        <f>COUNTIF($X:$X,X1705)</f>
        <v>37</v>
      </c>
      <c r="Q1705" s="17">
        <f>VLOOKUP("M"&amp;TEXT(G1705,"0"),Punten!$A$1:$D$40,4,FALSE)</f>
        <v>6</v>
      </c>
      <c r="R1705" s="17">
        <f>VLOOKUP("M"&amp;TEXT(H1705,"0"),Punten!$A$1:$D$40,4,FALSE)</f>
        <v>6</v>
      </c>
      <c r="S1705" s="17">
        <f>VLOOKUP("M"&amp;TEXT(I1705,"0"),Punten!$A$1:$D$40,4,FALSE)</f>
        <v>6</v>
      </c>
      <c r="T1705" s="17">
        <f>VLOOKUP("K"&amp;TEXT(K1705,"0"),Punten!$A$1:$D$40,4,FALSE)</f>
        <v>4</v>
      </c>
      <c r="U1705" s="17">
        <f>VLOOKUP("H"&amp;TEXT(L1705,"0"),Punten!$A$1:$D$49,4,FALSE)</f>
        <v>0</v>
      </c>
      <c r="V1705" s="17">
        <f>VLOOKUP("F"&amp;TEXT(M1705,"0"),Punten!$A$1:$D$39,4,FALSE)</f>
        <v>0</v>
      </c>
      <c r="W1705" s="17">
        <f t="shared" si="82"/>
        <v>22</v>
      </c>
      <c r="X1705" s="17" t="str">
        <f t="shared" si="83"/>
        <v>43198B14</v>
      </c>
      <c r="Y1705" s="17" t="str">
        <f>VLOOKUP(A1705,'Klasse omschrijving'!$A$1:$B$44,2,FALSE)</f>
        <v>Boys 14 jaar</v>
      </c>
    </row>
    <row r="1706" spans="1:25" ht="14.4" x14ac:dyDescent="0.3">
      <c r="A1706" s="3" t="s">
        <v>38</v>
      </c>
      <c r="B1706" s="3">
        <v>46263</v>
      </c>
      <c r="C1706" s="3" t="s">
        <v>130</v>
      </c>
      <c r="D1706" s="3" t="s">
        <v>217</v>
      </c>
      <c r="E1706" s="18">
        <v>38090</v>
      </c>
      <c r="F1706" s="3" t="s">
        <v>218</v>
      </c>
      <c r="G1706" s="3">
        <v>4</v>
      </c>
      <c r="H1706" s="3">
        <v>3</v>
      </c>
      <c r="I1706" s="3">
        <v>4</v>
      </c>
      <c r="J1706" s="3"/>
      <c r="K1706" s="3">
        <v>5</v>
      </c>
      <c r="L1706" s="3"/>
      <c r="M1706" s="3"/>
      <c r="N1706" s="32">
        <v>43198</v>
      </c>
      <c r="O1706" s="16">
        <f t="shared" si="84"/>
        <v>11</v>
      </c>
      <c r="P1706" s="17">
        <f>COUNTIF($X:$X,X1706)</f>
        <v>37</v>
      </c>
      <c r="Q1706" s="17">
        <f>VLOOKUP("M"&amp;TEXT(G1706,"0"),Punten!$A$1:$D$40,4,FALSE)</f>
        <v>5</v>
      </c>
      <c r="R1706" s="17">
        <f>VLOOKUP("M"&amp;TEXT(H1706,"0"),Punten!$A$1:$D$40,4,FALSE)</f>
        <v>6</v>
      </c>
      <c r="S1706" s="17">
        <f>VLOOKUP("M"&amp;TEXT(I1706,"0"),Punten!$A$1:$D$40,4,FALSE)</f>
        <v>5</v>
      </c>
      <c r="T1706" s="17">
        <f>VLOOKUP("K"&amp;TEXT(K1706,"0"),Punten!$A$1:$D$40,4,FALSE)</f>
        <v>4</v>
      </c>
      <c r="U1706" s="17">
        <f>VLOOKUP("H"&amp;TEXT(L1706,"0"),Punten!$A$1:$D$49,4,FALSE)</f>
        <v>0</v>
      </c>
      <c r="V1706" s="17">
        <f>VLOOKUP("F"&amp;TEXT(M1706,"0"),Punten!$A$1:$D$39,4,FALSE)</f>
        <v>0</v>
      </c>
      <c r="W1706" s="17">
        <f t="shared" si="82"/>
        <v>20</v>
      </c>
      <c r="X1706" s="17" t="str">
        <f t="shared" si="83"/>
        <v>43198B14</v>
      </c>
      <c r="Y1706" s="17" t="str">
        <f>VLOOKUP(A1706,'Klasse omschrijving'!$A$1:$B$44,2,FALSE)</f>
        <v>Boys 14 jaar</v>
      </c>
    </row>
    <row r="1707" spans="1:25" ht="14.4" x14ac:dyDescent="0.3">
      <c r="A1707" s="3" t="s">
        <v>38</v>
      </c>
      <c r="B1707" s="3">
        <v>52991</v>
      </c>
      <c r="C1707" s="3" t="s">
        <v>139</v>
      </c>
      <c r="D1707" s="3" t="s">
        <v>231</v>
      </c>
      <c r="E1707" s="18">
        <v>38140</v>
      </c>
      <c r="F1707" s="3" t="s">
        <v>1061</v>
      </c>
      <c r="G1707" s="3">
        <v>4</v>
      </c>
      <c r="H1707" s="3">
        <v>5</v>
      </c>
      <c r="I1707" s="3">
        <v>4</v>
      </c>
      <c r="J1707" s="3"/>
      <c r="K1707" s="3">
        <v>5</v>
      </c>
      <c r="L1707" s="3"/>
      <c r="M1707" s="3"/>
      <c r="N1707" s="32">
        <v>43198</v>
      </c>
      <c r="O1707" s="16">
        <f t="shared" si="84"/>
        <v>13</v>
      </c>
      <c r="P1707" s="17">
        <f>COUNTIF($X:$X,X1707)</f>
        <v>37</v>
      </c>
      <c r="Q1707" s="17">
        <f>VLOOKUP("M"&amp;TEXT(G1707,"0"),Punten!$A$1:$D$40,4,FALSE)</f>
        <v>5</v>
      </c>
      <c r="R1707" s="17">
        <f>VLOOKUP("M"&amp;TEXT(H1707,"0"),Punten!$A$1:$D$40,4,FALSE)</f>
        <v>4</v>
      </c>
      <c r="S1707" s="17">
        <f>VLOOKUP("M"&amp;TEXT(I1707,"0"),Punten!$A$1:$D$40,4,FALSE)</f>
        <v>5</v>
      </c>
      <c r="T1707" s="17">
        <f>VLOOKUP("K"&amp;TEXT(K1707,"0"),Punten!$A$1:$D$40,4,FALSE)</f>
        <v>4</v>
      </c>
      <c r="U1707" s="17">
        <f>VLOOKUP("H"&amp;TEXT(L1707,"0"),Punten!$A$1:$D$49,4,FALSE)</f>
        <v>0</v>
      </c>
      <c r="V1707" s="17">
        <f>VLOOKUP("F"&amp;TEXT(M1707,"0"),Punten!$A$1:$D$39,4,FALSE)</f>
        <v>0</v>
      </c>
      <c r="W1707" s="17">
        <f t="shared" si="82"/>
        <v>18</v>
      </c>
      <c r="X1707" s="17" t="str">
        <f t="shared" si="83"/>
        <v>43198B14</v>
      </c>
      <c r="Y1707" s="17" t="str">
        <f>VLOOKUP(A1707,'Klasse omschrijving'!$A$1:$B$44,2,FALSE)</f>
        <v>Boys 14 jaar</v>
      </c>
    </row>
    <row r="1708" spans="1:25" ht="14.4" x14ac:dyDescent="0.3">
      <c r="A1708" s="3" t="s">
        <v>38</v>
      </c>
      <c r="B1708" s="3">
        <v>42028</v>
      </c>
      <c r="C1708" s="3" t="s">
        <v>77</v>
      </c>
      <c r="D1708" s="3" t="s">
        <v>676</v>
      </c>
      <c r="E1708" s="18">
        <v>38068</v>
      </c>
      <c r="F1708" s="3" t="s">
        <v>66</v>
      </c>
      <c r="G1708" s="3">
        <v>5</v>
      </c>
      <c r="H1708" s="3">
        <v>5</v>
      </c>
      <c r="I1708" s="3">
        <v>4</v>
      </c>
      <c r="J1708" s="3"/>
      <c r="K1708" s="3"/>
      <c r="L1708" s="3"/>
      <c r="M1708" s="3"/>
      <c r="N1708" s="32">
        <v>43198</v>
      </c>
      <c r="O1708" s="16">
        <f t="shared" si="84"/>
        <v>14</v>
      </c>
      <c r="P1708" s="17">
        <f>COUNTIF($X:$X,X1708)</f>
        <v>37</v>
      </c>
      <c r="Q1708" s="17">
        <f>VLOOKUP("M"&amp;TEXT(G1708,"0"),Punten!$A$1:$D$40,4,FALSE)</f>
        <v>4</v>
      </c>
      <c r="R1708" s="17">
        <f>VLOOKUP("M"&amp;TEXT(H1708,"0"),Punten!$A$1:$D$40,4,FALSE)</f>
        <v>4</v>
      </c>
      <c r="S1708" s="17">
        <f>VLOOKUP("M"&amp;TEXT(I1708,"0"),Punten!$A$1:$D$40,4,FALSE)</f>
        <v>5</v>
      </c>
      <c r="T1708" s="17">
        <f>VLOOKUP("K"&amp;TEXT(K1708,"0"),Punten!$A$1:$D$40,4,FALSE)</f>
        <v>0</v>
      </c>
      <c r="U1708" s="17">
        <f>VLOOKUP("H"&amp;TEXT(L1708,"0"),Punten!$A$1:$D$49,4,FALSE)</f>
        <v>0</v>
      </c>
      <c r="V1708" s="17">
        <f>VLOOKUP("F"&amp;TEXT(M1708,"0"),Punten!$A$1:$D$39,4,FALSE)</f>
        <v>0</v>
      </c>
      <c r="W1708" s="17">
        <f t="shared" si="82"/>
        <v>13</v>
      </c>
      <c r="X1708" s="17" t="str">
        <f t="shared" si="83"/>
        <v>43198B14</v>
      </c>
      <c r="Y1708" s="17" t="str">
        <f>VLOOKUP(A1708,'Klasse omschrijving'!$A$1:$B$44,2,FALSE)</f>
        <v>Boys 14 jaar</v>
      </c>
    </row>
    <row r="1709" spans="1:25" ht="14.4" x14ac:dyDescent="0.3">
      <c r="A1709" s="3" t="s">
        <v>38</v>
      </c>
      <c r="B1709" s="3">
        <v>54911</v>
      </c>
      <c r="C1709" s="3" t="s">
        <v>124</v>
      </c>
      <c r="D1709" s="3" t="s">
        <v>234</v>
      </c>
      <c r="E1709" s="18">
        <v>38232</v>
      </c>
      <c r="F1709" s="3" t="s">
        <v>132</v>
      </c>
      <c r="G1709" s="3">
        <v>5</v>
      </c>
      <c r="H1709" s="3">
        <v>4</v>
      </c>
      <c r="I1709" s="3">
        <v>5</v>
      </c>
      <c r="J1709" s="3"/>
      <c r="K1709" s="3"/>
      <c r="L1709" s="3"/>
      <c r="M1709" s="3"/>
      <c r="N1709" s="32">
        <v>43198</v>
      </c>
      <c r="O1709" s="16">
        <f t="shared" si="84"/>
        <v>14</v>
      </c>
      <c r="P1709" s="17">
        <f>COUNTIF($X:$X,X1709)</f>
        <v>37</v>
      </c>
      <c r="Q1709" s="17">
        <f>VLOOKUP("M"&amp;TEXT(G1709,"0"),Punten!$A$1:$D$40,4,FALSE)</f>
        <v>4</v>
      </c>
      <c r="R1709" s="17">
        <f>VLOOKUP("M"&amp;TEXT(H1709,"0"),Punten!$A$1:$D$40,4,FALSE)</f>
        <v>5</v>
      </c>
      <c r="S1709" s="17">
        <f>VLOOKUP("M"&amp;TEXT(I1709,"0"),Punten!$A$1:$D$40,4,FALSE)</f>
        <v>4</v>
      </c>
      <c r="T1709" s="17">
        <f>VLOOKUP("K"&amp;TEXT(K1709,"0"),Punten!$A$1:$D$40,4,FALSE)</f>
        <v>0</v>
      </c>
      <c r="U1709" s="17">
        <f>VLOOKUP("H"&amp;TEXT(L1709,"0"),Punten!$A$1:$D$49,4,FALSE)</f>
        <v>0</v>
      </c>
      <c r="V1709" s="17">
        <f>VLOOKUP("F"&amp;TEXT(M1709,"0"),Punten!$A$1:$D$39,4,FALSE)</f>
        <v>0</v>
      </c>
      <c r="W1709" s="17">
        <f t="shared" si="82"/>
        <v>13</v>
      </c>
      <c r="X1709" s="17" t="str">
        <f t="shared" si="83"/>
        <v>43198B14</v>
      </c>
      <c r="Y1709" s="17" t="str">
        <f>VLOOKUP(A1709,'Klasse omschrijving'!$A$1:$B$44,2,FALSE)</f>
        <v>Boys 14 jaar</v>
      </c>
    </row>
    <row r="1710" spans="1:25" ht="14.4" x14ac:dyDescent="0.3">
      <c r="A1710" s="3" t="s">
        <v>38</v>
      </c>
      <c r="B1710" s="3">
        <v>42545</v>
      </c>
      <c r="C1710" s="3" t="s">
        <v>131</v>
      </c>
      <c r="D1710" s="3" t="s">
        <v>675</v>
      </c>
      <c r="E1710" s="18">
        <v>38252</v>
      </c>
      <c r="F1710" s="3" t="s">
        <v>117</v>
      </c>
      <c r="G1710" s="3">
        <v>4</v>
      </c>
      <c r="H1710" s="3">
        <v>5</v>
      </c>
      <c r="I1710" s="3">
        <v>5</v>
      </c>
      <c r="J1710" s="3"/>
      <c r="K1710" s="3"/>
      <c r="L1710" s="3"/>
      <c r="M1710" s="3"/>
      <c r="N1710" s="32">
        <v>43198</v>
      </c>
      <c r="O1710" s="16">
        <f t="shared" si="84"/>
        <v>14</v>
      </c>
      <c r="P1710" s="17">
        <f>COUNTIF($X:$X,X1710)</f>
        <v>37</v>
      </c>
      <c r="Q1710" s="17">
        <f>VLOOKUP("M"&amp;TEXT(G1710,"0"),Punten!$A$1:$D$40,4,FALSE)</f>
        <v>5</v>
      </c>
      <c r="R1710" s="17">
        <f>VLOOKUP("M"&amp;TEXT(H1710,"0"),Punten!$A$1:$D$40,4,FALSE)</f>
        <v>4</v>
      </c>
      <c r="S1710" s="17">
        <f>VLOOKUP("M"&amp;TEXT(I1710,"0"),Punten!$A$1:$D$40,4,FALSE)</f>
        <v>4</v>
      </c>
      <c r="T1710" s="17">
        <f>VLOOKUP("K"&amp;TEXT(K1710,"0"),Punten!$A$1:$D$40,4,FALSE)</f>
        <v>0</v>
      </c>
      <c r="U1710" s="17">
        <f>VLOOKUP("H"&amp;TEXT(L1710,"0"),Punten!$A$1:$D$49,4,FALSE)</f>
        <v>0</v>
      </c>
      <c r="V1710" s="17">
        <f>VLOOKUP("F"&amp;TEXT(M1710,"0"),Punten!$A$1:$D$39,4,FALSE)</f>
        <v>0</v>
      </c>
      <c r="W1710" s="17">
        <f t="shared" si="82"/>
        <v>13</v>
      </c>
      <c r="X1710" s="17" t="str">
        <f t="shared" si="83"/>
        <v>43198B14</v>
      </c>
      <c r="Y1710" s="17" t="str">
        <f>VLOOKUP(A1710,'Klasse omschrijving'!$A$1:$B$44,2,FALSE)</f>
        <v>Boys 14 jaar</v>
      </c>
    </row>
    <row r="1711" spans="1:25" ht="14.4" x14ac:dyDescent="0.3">
      <c r="A1711" s="3" t="s">
        <v>38</v>
      </c>
      <c r="B1711" s="3">
        <v>52089</v>
      </c>
      <c r="C1711" s="3" t="s">
        <v>507</v>
      </c>
      <c r="D1711" s="3" t="s">
        <v>1191</v>
      </c>
      <c r="E1711" s="18">
        <v>38254</v>
      </c>
      <c r="F1711" s="3" t="s">
        <v>136</v>
      </c>
      <c r="G1711" s="3">
        <v>5</v>
      </c>
      <c r="H1711" s="3">
        <v>5</v>
      </c>
      <c r="I1711" s="3">
        <v>5</v>
      </c>
      <c r="J1711" s="3"/>
      <c r="K1711" s="3"/>
      <c r="L1711" s="3"/>
      <c r="M1711" s="3"/>
      <c r="N1711" s="32">
        <v>43198</v>
      </c>
      <c r="O1711" s="16">
        <f t="shared" si="84"/>
        <v>15</v>
      </c>
      <c r="P1711" s="17">
        <f>COUNTIF($X:$X,X1711)</f>
        <v>37</v>
      </c>
      <c r="Q1711" s="17">
        <f>VLOOKUP("M"&amp;TEXT(G1711,"0"),Punten!$A$1:$D$40,4,FALSE)</f>
        <v>4</v>
      </c>
      <c r="R1711" s="17">
        <f>VLOOKUP("M"&amp;TEXT(H1711,"0"),Punten!$A$1:$D$40,4,FALSE)</f>
        <v>4</v>
      </c>
      <c r="S1711" s="17">
        <f>VLOOKUP("M"&amp;TEXT(I1711,"0"),Punten!$A$1:$D$40,4,FALSE)</f>
        <v>4</v>
      </c>
      <c r="T1711" s="17">
        <f>VLOOKUP("K"&amp;TEXT(K1711,"0"),Punten!$A$1:$D$40,4,FALSE)</f>
        <v>0</v>
      </c>
      <c r="U1711" s="17">
        <f>VLOOKUP("H"&amp;TEXT(L1711,"0"),Punten!$A$1:$D$49,4,FALSE)</f>
        <v>0</v>
      </c>
      <c r="V1711" s="17">
        <f>VLOOKUP("F"&amp;TEXT(M1711,"0"),Punten!$A$1:$D$39,4,FALSE)</f>
        <v>0</v>
      </c>
      <c r="W1711" s="17">
        <f t="shared" si="82"/>
        <v>12</v>
      </c>
      <c r="X1711" s="17" t="str">
        <f t="shared" si="83"/>
        <v>43198B14</v>
      </c>
      <c r="Y1711" s="17" t="str">
        <f>VLOOKUP(A1711,'Klasse omschrijving'!$A$1:$B$44,2,FALSE)</f>
        <v>Boys 14 jaar</v>
      </c>
    </row>
    <row r="1712" spans="1:25" ht="14.4" x14ac:dyDescent="0.3">
      <c r="A1712" s="3" t="s">
        <v>38</v>
      </c>
      <c r="B1712" s="3">
        <v>42549</v>
      </c>
      <c r="C1712" s="3" t="s">
        <v>169</v>
      </c>
      <c r="D1712" s="3" t="s">
        <v>1240</v>
      </c>
      <c r="E1712" s="18">
        <v>38014</v>
      </c>
      <c r="F1712" s="3" t="s">
        <v>117</v>
      </c>
      <c r="G1712" s="3">
        <v>5</v>
      </c>
      <c r="H1712" s="3">
        <v>5</v>
      </c>
      <c r="I1712" s="3">
        <v>5</v>
      </c>
      <c r="J1712" s="3"/>
      <c r="K1712" s="3"/>
      <c r="L1712" s="3"/>
      <c r="M1712" s="3"/>
      <c r="N1712" s="32">
        <v>43198</v>
      </c>
      <c r="O1712" s="16">
        <f t="shared" si="84"/>
        <v>15</v>
      </c>
      <c r="P1712" s="17">
        <f>COUNTIF($X:$X,X1712)</f>
        <v>37</v>
      </c>
      <c r="Q1712" s="17">
        <f>VLOOKUP("M"&amp;TEXT(G1712,"0"),Punten!$A$1:$D$40,4,FALSE)</f>
        <v>4</v>
      </c>
      <c r="R1712" s="17">
        <f>VLOOKUP("M"&amp;TEXT(H1712,"0"),Punten!$A$1:$D$40,4,FALSE)</f>
        <v>4</v>
      </c>
      <c r="S1712" s="17">
        <f>VLOOKUP("M"&amp;TEXT(I1712,"0"),Punten!$A$1:$D$40,4,FALSE)</f>
        <v>4</v>
      </c>
      <c r="T1712" s="17">
        <f>VLOOKUP("K"&amp;TEXT(K1712,"0"),Punten!$A$1:$D$40,4,FALSE)</f>
        <v>0</v>
      </c>
      <c r="U1712" s="17">
        <f>VLOOKUP("H"&amp;TEXT(L1712,"0"),Punten!$A$1:$D$49,4,FALSE)</f>
        <v>0</v>
      </c>
      <c r="V1712" s="17">
        <f>VLOOKUP("F"&amp;TEXT(M1712,"0"),Punten!$A$1:$D$39,4,FALSE)</f>
        <v>0</v>
      </c>
      <c r="W1712" s="17">
        <f t="shared" si="82"/>
        <v>12</v>
      </c>
      <c r="X1712" s="17" t="str">
        <f t="shared" si="83"/>
        <v>43198B14</v>
      </c>
      <c r="Y1712" s="17" t="str">
        <f>VLOOKUP(A1712,'Klasse omschrijving'!$A$1:$B$44,2,FALSE)</f>
        <v>Boys 14 jaar</v>
      </c>
    </row>
    <row r="1713" spans="1:25" ht="14.4" x14ac:dyDescent="0.3">
      <c r="A1713" s="3" t="s">
        <v>38</v>
      </c>
      <c r="B1713" s="3">
        <v>51430</v>
      </c>
      <c r="C1713" s="3" t="s">
        <v>67</v>
      </c>
      <c r="D1713" s="3" t="s">
        <v>226</v>
      </c>
      <c r="E1713" s="18">
        <v>38225</v>
      </c>
      <c r="F1713" s="3" t="s">
        <v>71</v>
      </c>
      <c r="G1713" s="3">
        <v>5</v>
      </c>
      <c r="H1713" s="3">
        <v>6</v>
      </c>
      <c r="I1713" s="3">
        <v>6</v>
      </c>
      <c r="J1713" s="3"/>
      <c r="K1713" s="3"/>
      <c r="L1713" s="3"/>
      <c r="M1713" s="3"/>
      <c r="N1713" s="32">
        <v>43198</v>
      </c>
      <c r="O1713" s="16">
        <f t="shared" si="84"/>
        <v>17</v>
      </c>
      <c r="P1713" s="17">
        <f>COUNTIF($X:$X,X1713)</f>
        <v>37</v>
      </c>
      <c r="Q1713" s="17">
        <f>VLOOKUP("M"&amp;TEXT(G1713,"0"),Punten!$A$1:$D$40,4,FALSE)</f>
        <v>4</v>
      </c>
      <c r="R1713" s="17">
        <f>VLOOKUP("M"&amp;TEXT(H1713,"0"),Punten!$A$1:$D$40,4,FALSE)</f>
        <v>3</v>
      </c>
      <c r="S1713" s="17">
        <f>VLOOKUP("M"&amp;TEXT(I1713,"0"),Punten!$A$1:$D$40,4,FALSE)</f>
        <v>3</v>
      </c>
      <c r="T1713" s="17">
        <f>VLOOKUP("K"&amp;TEXT(K1713,"0"),Punten!$A$1:$D$40,4,FALSE)</f>
        <v>0</v>
      </c>
      <c r="U1713" s="17">
        <f>VLOOKUP("H"&amp;TEXT(L1713,"0"),Punten!$A$1:$D$49,4,FALSE)</f>
        <v>0</v>
      </c>
      <c r="V1713" s="17">
        <f>VLOOKUP("F"&amp;TEXT(M1713,"0"),Punten!$A$1:$D$39,4,FALSE)</f>
        <v>0</v>
      </c>
      <c r="W1713" s="17">
        <f t="shared" si="82"/>
        <v>10</v>
      </c>
      <c r="X1713" s="17" t="str">
        <f t="shared" si="83"/>
        <v>43198B14</v>
      </c>
      <c r="Y1713" s="17" t="str">
        <f>VLOOKUP(A1713,'Klasse omschrijving'!$A$1:$B$44,2,FALSE)</f>
        <v>Boys 14 jaar</v>
      </c>
    </row>
    <row r="1714" spans="1:25" ht="14.4" x14ac:dyDescent="0.3">
      <c r="A1714" s="3" t="s">
        <v>38</v>
      </c>
      <c r="B1714" s="3">
        <v>1712</v>
      </c>
      <c r="C1714" s="3" t="s">
        <v>290</v>
      </c>
      <c r="D1714" s="3" t="s">
        <v>746</v>
      </c>
      <c r="E1714" s="18">
        <v>38041</v>
      </c>
      <c r="F1714" s="3" t="s">
        <v>424</v>
      </c>
      <c r="G1714" s="3">
        <v>6</v>
      </c>
      <c r="H1714" s="3">
        <v>6</v>
      </c>
      <c r="I1714" s="3">
        <v>6</v>
      </c>
      <c r="J1714" s="3"/>
      <c r="K1714" s="3"/>
      <c r="L1714" s="3"/>
      <c r="M1714" s="3"/>
      <c r="N1714" s="32">
        <v>43198</v>
      </c>
      <c r="O1714" s="16">
        <f t="shared" si="84"/>
        <v>18</v>
      </c>
      <c r="P1714" s="17">
        <f>COUNTIF($X:$X,X1714)</f>
        <v>37</v>
      </c>
      <c r="Q1714" s="17">
        <f>VLOOKUP("M"&amp;TEXT(G1714,"0"),Punten!$A$1:$D$40,4,FALSE)</f>
        <v>3</v>
      </c>
      <c r="R1714" s="17">
        <f>VLOOKUP("M"&amp;TEXT(H1714,"0"),Punten!$A$1:$D$40,4,FALSE)</f>
        <v>3</v>
      </c>
      <c r="S1714" s="17">
        <f>VLOOKUP("M"&amp;TEXT(I1714,"0"),Punten!$A$1:$D$40,4,FALSE)</f>
        <v>3</v>
      </c>
      <c r="T1714" s="17">
        <f>VLOOKUP("K"&amp;TEXT(K1714,"0"),Punten!$A$1:$D$40,4,FALSE)</f>
        <v>0</v>
      </c>
      <c r="U1714" s="17">
        <f>VLOOKUP("H"&amp;TEXT(L1714,"0"),Punten!$A$1:$D$49,4,FALSE)</f>
        <v>0</v>
      </c>
      <c r="V1714" s="17">
        <f>VLOOKUP("F"&amp;TEXT(M1714,"0"),Punten!$A$1:$D$39,4,FALSE)</f>
        <v>0</v>
      </c>
      <c r="W1714" s="17">
        <f t="shared" si="82"/>
        <v>9</v>
      </c>
      <c r="X1714" s="17" t="str">
        <f t="shared" si="83"/>
        <v>43198B14</v>
      </c>
      <c r="Y1714" s="17" t="str">
        <f>VLOOKUP(A1714,'Klasse omschrijving'!$A$1:$B$44,2,FALSE)</f>
        <v>Boys 14 jaar</v>
      </c>
    </row>
    <row r="1715" spans="1:25" ht="14.4" x14ac:dyDescent="0.3">
      <c r="A1715" s="3" t="s">
        <v>38</v>
      </c>
      <c r="B1715" s="3">
        <v>1822</v>
      </c>
      <c r="C1715" s="3" t="s">
        <v>831</v>
      </c>
      <c r="D1715" s="3" t="s">
        <v>893</v>
      </c>
      <c r="E1715" s="18">
        <v>38148</v>
      </c>
      <c r="F1715" s="3" t="s">
        <v>78</v>
      </c>
      <c r="G1715" s="3">
        <v>6</v>
      </c>
      <c r="H1715" s="3">
        <v>6</v>
      </c>
      <c r="I1715" s="3">
        <v>6</v>
      </c>
      <c r="J1715" s="3"/>
      <c r="K1715" s="3"/>
      <c r="L1715" s="3"/>
      <c r="M1715" s="3"/>
      <c r="N1715" s="32">
        <v>43198</v>
      </c>
      <c r="O1715" s="16">
        <f t="shared" si="84"/>
        <v>18</v>
      </c>
      <c r="P1715" s="17">
        <f>COUNTIF($X:$X,X1715)</f>
        <v>37</v>
      </c>
      <c r="Q1715" s="17">
        <f>VLOOKUP("M"&amp;TEXT(G1715,"0"),Punten!$A$1:$D$40,4,FALSE)</f>
        <v>3</v>
      </c>
      <c r="R1715" s="17">
        <f>VLOOKUP("M"&amp;TEXT(H1715,"0"),Punten!$A$1:$D$40,4,FALSE)</f>
        <v>3</v>
      </c>
      <c r="S1715" s="17">
        <f>VLOOKUP("M"&amp;TEXT(I1715,"0"),Punten!$A$1:$D$40,4,FALSE)</f>
        <v>3</v>
      </c>
      <c r="T1715" s="17">
        <f>VLOOKUP("K"&amp;TEXT(K1715,"0"),Punten!$A$1:$D$40,4,FALSE)</f>
        <v>0</v>
      </c>
      <c r="U1715" s="17">
        <f>VLOOKUP("H"&amp;TEXT(L1715,"0"),Punten!$A$1:$D$49,4,FALSE)</f>
        <v>0</v>
      </c>
      <c r="V1715" s="17">
        <f>VLOOKUP("F"&amp;TEXT(M1715,"0"),Punten!$A$1:$D$39,4,FALSE)</f>
        <v>0</v>
      </c>
      <c r="W1715" s="17">
        <f t="shared" si="82"/>
        <v>9</v>
      </c>
      <c r="X1715" s="17" t="str">
        <f t="shared" si="83"/>
        <v>43198B14</v>
      </c>
      <c r="Y1715" s="17" t="str">
        <f>VLOOKUP(A1715,'Klasse omschrijving'!$A$1:$B$44,2,FALSE)</f>
        <v>Boys 14 jaar</v>
      </c>
    </row>
    <row r="1716" spans="1:25" ht="14.4" x14ac:dyDescent="0.3">
      <c r="A1716" s="3" t="s">
        <v>38</v>
      </c>
      <c r="B1716" s="3">
        <v>46380</v>
      </c>
      <c r="C1716" s="3" t="s">
        <v>137</v>
      </c>
      <c r="D1716" s="3" t="s">
        <v>224</v>
      </c>
      <c r="E1716" s="18">
        <v>38285</v>
      </c>
      <c r="F1716" s="3" t="s">
        <v>86</v>
      </c>
      <c r="G1716" s="3">
        <v>6</v>
      </c>
      <c r="H1716" s="3">
        <v>6</v>
      </c>
      <c r="I1716" s="3">
        <v>6</v>
      </c>
      <c r="J1716" s="3"/>
      <c r="K1716" s="3"/>
      <c r="L1716" s="3"/>
      <c r="M1716" s="3"/>
      <c r="N1716" s="32">
        <v>43198</v>
      </c>
      <c r="O1716" s="16">
        <f t="shared" si="84"/>
        <v>18</v>
      </c>
      <c r="P1716" s="17">
        <f>COUNTIF($X:$X,X1716)</f>
        <v>37</v>
      </c>
      <c r="Q1716" s="17">
        <f>VLOOKUP("M"&amp;TEXT(G1716,"0"),Punten!$A$1:$D$40,4,FALSE)</f>
        <v>3</v>
      </c>
      <c r="R1716" s="17">
        <f>VLOOKUP("M"&amp;TEXT(H1716,"0"),Punten!$A$1:$D$40,4,FALSE)</f>
        <v>3</v>
      </c>
      <c r="S1716" s="17">
        <f>VLOOKUP("M"&amp;TEXT(I1716,"0"),Punten!$A$1:$D$40,4,FALSE)</f>
        <v>3</v>
      </c>
      <c r="T1716" s="17">
        <f>VLOOKUP("K"&amp;TEXT(K1716,"0"),Punten!$A$1:$D$40,4,FALSE)</f>
        <v>0</v>
      </c>
      <c r="U1716" s="17">
        <f>VLOOKUP("H"&amp;TEXT(L1716,"0"),Punten!$A$1:$D$49,4,FALSE)</f>
        <v>0</v>
      </c>
      <c r="V1716" s="17">
        <f>VLOOKUP("F"&amp;TEXT(M1716,"0"),Punten!$A$1:$D$39,4,FALSE)</f>
        <v>0</v>
      </c>
      <c r="W1716" s="17">
        <f t="shared" si="82"/>
        <v>9</v>
      </c>
      <c r="X1716" s="17" t="str">
        <f t="shared" si="83"/>
        <v>43198B14</v>
      </c>
      <c r="Y1716" s="17" t="str">
        <f>VLOOKUP(A1716,'Klasse omschrijving'!$A$1:$B$44,2,FALSE)</f>
        <v>Boys 14 jaar</v>
      </c>
    </row>
    <row r="1717" spans="1:25" ht="14.4" x14ac:dyDescent="0.3">
      <c r="A1717" s="3" t="s">
        <v>38</v>
      </c>
      <c r="B1717" s="3">
        <v>54904</v>
      </c>
      <c r="C1717" s="3" t="s">
        <v>163</v>
      </c>
      <c r="D1717" s="3" t="s">
        <v>924</v>
      </c>
      <c r="E1717" s="18">
        <v>37994</v>
      </c>
      <c r="F1717" s="3" t="s">
        <v>110</v>
      </c>
      <c r="G1717" s="3">
        <v>7</v>
      </c>
      <c r="H1717" s="3">
        <v>6</v>
      </c>
      <c r="I1717" s="3">
        <v>6</v>
      </c>
      <c r="J1717" s="3"/>
      <c r="K1717" s="3"/>
      <c r="L1717" s="3"/>
      <c r="M1717" s="3"/>
      <c r="N1717" s="32">
        <v>43198</v>
      </c>
      <c r="O1717" s="16">
        <f t="shared" si="84"/>
        <v>19</v>
      </c>
      <c r="P1717" s="17">
        <f>COUNTIF($X:$X,X1717)</f>
        <v>37</v>
      </c>
      <c r="Q1717" s="17">
        <f>VLOOKUP("M"&amp;TEXT(G1717,"0"),Punten!$A$1:$D$40,4,FALSE)</f>
        <v>2</v>
      </c>
      <c r="R1717" s="17">
        <f>VLOOKUP("M"&amp;TEXT(H1717,"0"),Punten!$A$1:$D$40,4,FALSE)</f>
        <v>3</v>
      </c>
      <c r="S1717" s="17">
        <f>VLOOKUP("M"&amp;TEXT(I1717,"0"),Punten!$A$1:$D$40,4,FALSE)</f>
        <v>3</v>
      </c>
      <c r="T1717" s="17">
        <f>VLOOKUP("K"&amp;TEXT(K1717,"0"),Punten!$A$1:$D$40,4,FALSE)</f>
        <v>0</v>
      </c>
      <c r="U1717" s="17">
        <f>VLOOKUP("H"&amp;TEXT(L1717,"0"),Punten!$A$1:$D$49,4,FALSE)</f>
        <v>0</v>
      </c>
      <c r="V1717" s="17">
        <f>VLOOKUP("F"&amp;TEXT(M1717,"0"),Punten!$A$1:$D$39,4,FALSE)</f>
        <v>0</v>
      </c>
      <c r="W1717" s="17">
        <f t="shared" si="82"/>
        <v>8</v>
      </c>
      <c r="X1717" s="17" t="str">
        <f t="shared" si="83"/>
        <v>43198B14</v>
      </c>
      <c r="Y1717" s="17" t="str">
        <f>VLOOKUP(A1717,'Klasse omschrijving'!$A$1:$B$44,2,FALSE)</f>
        <v>Boys 14 jaar</v>
      </c>
    </row>
    <row r="1718" spans="1:25" ht="14.4" x14ac:dyDescent="0.3">
      <c r="A1718" s="3" t="s">
        <v>38</v>
      </c>
      <c r="B1718" s="3">
        <v>22</v>
      </c>
      <c r="C1718" s="3" t="s">
        <v>153</v>
      </c>
      <c r="D1718" s="3" t="s">
        <v>582</v>
      </c>
      <c r="E1718" s="18">
        <v>38282</v>
      </c>
      <c r="F1718" s="3" t="s">
        <v>66</v>
      </c>
      <c r="G1718" s="3">
        <v>6</v>
      </c>
      <c r="H1718" s="3">
        <v>7</v>
      </c>
      <c r="I1718" s="3">
        <v>7</v>
      </c>
      <c r="J1718" s="3"/>
      <c r="K1718" s="3"/>
      <c r="L1718" s="3"/>
      <c r="M1718" s="3"/>
      <c r="N1718" s="32">
        <v>43198</v>
      </c>
      <c r="O1718" s="16">
        <f t="shared" si="84"/>
        <v>20</v>
      </c>
      <c r="P1718" s="17">
        <f>COUNTIF($X:$X,X1718)</f>
        <v>37</v>
      </c>
      <c r="Q1718" s="17">
        <f>VLOOKUP("M"&amp;TEXT(G1718,"0"),Punten!$A$1:$D$40,4,FALSE)</f>
        <v>3</v>
      </c>
      <c r="R1718" s="17">
        <f>VLOOKUP("M"&amp;TEXT(H1718,"0"),Punten!$A$1:$D$40,4,FALSE)</f>
        <v>2</v>
      </c>
      <c r="S1718" s="17">
        <f>VLOOKUP("M"&amp;TEXT(I1718,"0"),Punten!$A$1:$D$40,4,FALSE)</f>
        <v>2</v>
      </c>
      <c r="T1718" s="17">
        <f>VLOOKUP("K"&amp;TEXT(K1718,"0"),Punten!$A$1:$D$40,4,FALSE)</f>
        <v>0</v>
      </c>
      <c r="U1718" s="17">
        <f>VLOOKUP("H"&amp;TEXT(L1718,"0"),Punten!$A$1:$D$49,4,FALSE)</f>
        <v>0</v>
      </c>
      <c r="V1718" s="17">
        <f>VLOOKUP("F"&amp;TEXT(M1718,"0"),Punten!$A$1:$D$39,4,FALSE)</f>
        <v>0</v>
      </c>
      <c r="W1718" s="17">
        <f t="shared" si="82"/>
        <v>7</v>
      </c>
      <c r="X1718" s="17" t="str">
        <f t="shared" si="83"/>
        <v>43198B14</v>
      </c>
      <c r="Y1718" s="17" t="str">
        <f>VLOOKUP(A1718,'Klasse omschrijving'!$A$1:$B$44,2,FALSE)</f>
        <v>Boys 14 jaar</v>
      </c>
    </row>
    <row r="1719" spans="1:25" ht="14.4" x14ac:dyDescent="0.3">
      <c r="A1719" s="3" t="s">
        <v>38</v>
      </c>
      <c r="B1719" s="3">
        <v>51341</v>
      </c>
      <c r="C1719" s="3" t="s">
        <v>119</v>
      </c>
      <c r="D1719" s="3" t="s">
        <v>923</v>
      </c>
      <c r="E1719" s="18">
        <v>38099</v>
      </c>
      <c r="F1719" s="3" t="s">
        <v>84</v>
      </c>
      <c r="G1719" s="3">
        <v>7</v>
      </c>
      <c r="H1719" s="3">
        <v>7</v>
      </c>
      <c r="I1719" s="3">
        <v>7</v>
      </c>
      <c r="J1719" s="3"/>
      <c r="K1719" s="3"/>
      <c r="L1719" s="3"/>
      <c r="M1719" s="3"/>
      <c r="N1719" s="32">
        <v>43198</v>
      </c>
      <c r="O1719" s="16">
        <f t="shared" si="84"/>
        <v>21</v>
      </c>
      <c r="P1719" s="17">
        <f>COUNTIF($X:$X,X1719)</f>
        <v>37</v>
      </c>
      <c r="Q1719" s="17">
        <f>VLOOKUP("M"&amp;TEXT(G1719,"0"),Punten!$A$1:$D$40,4,FALSE)</f>
        <v>2</v>
      </c>
      <c r="R1719" s="17">
        <f>VLOOKUP("M"&amp;TEXT(H1719,"0"),Punten!$A$1:$D$40,4,FALSE)</f>
        <v>2</v>
      </c>
      <c r="S1719" s="17">
        <f>VLOOKUP("M"&amp;TEXT(I1719,"0"),Punten!$A$1:$D$40,4,FALSE)</f>
        <v>2</v>
      </c>
      <c r="T1719" s="17">
        <f>VLOOKUP("K"&amp;TEXT(K1719,"0"),Punten!$A$1:$D$40,4,FALSE)</f>
        <v>0</v>
      </c>
      <c r="U1719" s="17">
        <f>VLOOKUP("H"&amp;TEXT(L1719,"0"),Punten!$A$1:$D$49,4,FALSE)</f>
        <v>0</v>
      </c>
      <c r="V1719" s="17">
        <f>VLOOKUP("F"&amp;TEXT(M1719,"0"),Punten!$A$1:$D$39,4,FALSE)</f>
        <v>0</v>
      </c>
      <c r="W1719" s="17">
        <f t="shared" si="82"/>
        <v>6</v>
      </c>
      <c r="X1719" s="17" t="str">
        <f t="shared" si="83"/>
        <v>43198B14</v>
      </c>
      <c r="Y1719" s="17" t="str">
        <f>VLOOKUP(A1719,'Klasse omschrijving'!$A$1:$B$44,2,FALSE)</f>
        <v>Boys 14 jaar</v>
      </c>
    </row>
    <row r="1720" spans="1:25" ht="14.4" x14ac:dyDescent="0.3">
      <c r="A1720" s="3" t="s">
        <v>38</v>
      </c>
      <c r="B1720" s="3">
        <v>44144</v>
      </c>
      <c r="C1720" s="3" t="s">
        <v>661</v>
      </c>
      <c r="D1720" s="3" t="s">
        <v>674</v>
      </c>
      <c r="E1720" s="18">
        <v>38262</v>
      </c>
      <c r="F1720" s="3" t="s">
        <v>71</v>
      </c>
      <c r="G1720" s="3">
        <v>7</v>
      </c>
      <c r="H1720" s="3">
        <v>7</v>
      </c>
      <c r="I1720" s="3">
        <v>7</v>
      </c>
      <c r="J1720" s="3"/>
      <c r="K1720" s="3"/>
      <c r="L1720" s="3"/>
      <c r="M1720" s="3"/>
      <c r="N1720" s="32">
        <v>43198</v>
      </c>
      <c r="O1720" s="16">
        <f t="shared" si="84"/>
        <v>21</v>
      </c>
      <c r="P1720" s="17">
        <f>COUNTIF($X:$X,X1720)</f>
        <v>37</v>
      </c>
      <c r="Q1720" s="17">
        <f>VLOOKUP("M"&amp;TEXT(G1720,"0"),Punten!$A$1:$D$40,4,FALSE)</f>
        <v>2</v>
      </c>
      <c r="R1720" s="17">
        <f>VLOOKUP("M"&amp;TEXT(H1720,"0"),Punten!$A$1:$D$40,4,FALSE)</f>
        <v>2</v>
      </c>
      <c r="S1720" s="17">
        <f>VLOOKUP("M"&amp;TEXT(I1720,"0"),Punten!$A$1:$D$40,4,FALSE)</f>
        <v>2</v>
      </c>
      <c r="T1720" s="17">
        <f>VLOOKUP("K"&amp;TEXT(K1720,"0"),Punten!$A$1:$D$40,4,FALSE)</f>
        <v>0</v>
      </c>
      <c r="U1720" s="17">
        <f>VLOOKUP("H"&amp;TEXT(L1720,"0"),Punten!$A$1:$D$49,4,FALSE)</f>
        <v>0</v>
      </c>
      <c r="V1720" s="17">
        <f>VLOOKUP("F"&amp;TEXT(M1720,"0"),Punten!$A$1:$D$39,4,FALSE)</f>
        <v>0</v>
      </c>
      <c r="W1720" s="17">
        <f t="shared" si="82"/>
        <v>6</v>
      </c>
      <c r="X1720" s="17" t="str">
        <f t="shared" si="83"/>
        <v>43198B14</v>
      </c>
      <c r="Y1720" s="17" t="str">
        <f>VLOOKUP(A1720,'Klasse omschrijving'!$A$1:$B$44,2,FALSE)</f>
        <v>Boys 14 jaar</v>
      </c>
    </row>
    <row r="1721" spans="1:25" ht="14.4" x14ac:dyDescent="0.3">
      <c r="A1721" s="3" t="s">
        <v>38</v>
      </c>
      <c r="B1721" s="3">
        <v>44164</v>
      </c>
      <c r="C1721" s="3" t="s">
        <v>70</v>
      </c>
      <c r="D1721" s="3" t="s">
        <v>1066</v>
      </c>
      <c r="E1721" s="18">
        <v>38311</v>
      </c>
      <c r="F1721" s="3" t="s">
        <v>106</v>
      </c>
      <c r="G1721" s="3">
        <v>8</v>
      </c>
      <c r="H1721" s="3">
        <v>8</v>
      </c>
      <c r="I1721" s="3">
        <v>8</v>
      </c>
      <c r="J1721" s="3"/>
      <c r="K1721" s="3"/>
      <c r="L1721" s="3"/>
      <c r="M1721" s="3"/>
      <c r="N1721" s="32">
        <v>43198</v>
      </c>
      <c r="O1721" s="16">
        <f t="shared" si="84"/>
        <v>24</v>
      </c>
      <c r="P1721" s="17">
        <f>COUNTIF($X:$X,X1721)</f>
        <v>37</v>
      </c>
      <c r="Q1721" s="17">
        <f>VLOOKUP("M"&amp;TEXT(G1721,"0"),Punten!$A$1:$D$40,4,FALSE)</f>
        <v>1</v>
      </c>
      <c r="R1721" s="17">
        <f>VLOOKUP("M"&amp;TEXT(H1721,"0"),Punten!$A$1:$D$40,4,FALSE)</f>
        <v>1</v>
      </c>
      <c r="S1721" s="17">
        <f>VLOOKUP("M"&amp;TEXT(I1721,"0"),Punten!$A$1:$D$40,4,FALSE)</f>
        <v>1</v>
      </c>
      <c r="T1721" s="17">
        <f>VLOOKUP("K"&amp;TEXT(K1721,"0"),Punten!$A$1:$D$40,4,FALSE)</f>
        <v>0</v>
      </c>
      <c r="U1721" s="17">
        <f>VLOOKUP("H"&amp;TEXT(L1721,"0"),Punten!$A$1:$D$49,4,FALSE)</f>
        <v>0</v>
      </c>
      <c r="V1721" s="17">
        <f>VLOOKUP("F"&amp;TEXT(M1721,"0"),Punten!$A$1:$D$39,4,FALSE)</f>
        <v>0</v>
      </c>
      <c r="W1721" s="17">
        <f t="shared" si="82"/>
        <v>3</v>
      </c>
      <c r="X1721" s="17" t="str">
        <f t="shared" si="83"/>
        <v>43198B14</v>
      </c>
      <c r="Y1721" s="17" t="str">
        <f>VLOOKUP(A1721,'Klasse omschrijving'!$A$1:$B$44,2,FALSE)</f>
        <v>Boys 14 jaar</v>
      </c>
    </row>
    <row r="1722" spans="1:25" ht="14.4" x14ac:dyDescent="0.3">
      <c r="A1722" s="3" t="s">
        <v>38</v>
      </c>
      <c r="B1722" s="3">
        <v>42112</v>
      </c>
      <c r="C1722" s="3" t="s">
        <v>739</v>
      </c>
      <c r="D1722" s="3" t="s">
        <v>219</v>
      </c>
      <c r="E1722" s="18">
        <v>38297</v>
      </c>
      <c r="F1722" s="3" t="s">
        <v>71</v>
      </c>
      <c r="G1722" s="3">
        <v>8</v>
      </c>
      <c r="H1722" s="3">
        <v>8</v>
      </c>
      <c r="I1722" s="3">
        <v>8</v>
      </c>
      <c r="J1722" s="3"/>
      <c r="K1722" s="3"/>
      <c r="L1722" s="3"/>
      <c r="M1722" s="3"/>
      <c r="N1722" s="32">
        <v>43198</v>
      </c>
      <c r="O1722" s="16">
        <f t="shared" si="84"/>
        <v>24</v>
      </c>
      <c r="P1722" s="17">
        <f>COUNTIF($X:$X,X1722)</f>
        <v>37</v>
      </c>
      <c r="Q1722" s="17">
        <f>VLOOKUP("M"&amp;TEXT(G1722,"0"),Punten!$A$1:$D$40,4,FALSE)</f>
        <v>1</v>
      </c>
      <c r="R1722" s="17">
        <f>VLOOKUP("M"&amp;TEXT(H1722,"0"),Punten!$A$1:$D$40,4,FALSE)</f>
        <v>1</v>
      </c>
      <c r="S1722" s="17">
        <f>VLOOKUP("M"&amp;TEXT(I1722,"0"),Punten!$A$1:$D$40,4,FALSE)</f>
        <v>1</v>
      </c>
      <c r="T1722" s="17">
        <f>VLOOKUP("K"&amp;TEXT(K1722,"0"),Punten!$A$1:$D$40,4,FALSE)</f>
        <v>0</v>
      </c>
      <c r="U1722" s="17">
        <f>VLOOKUP("H"&amp;TEXT(L1722,"0"),Punten!$A$1:$D$49,4,FALSE)</f>
        <v>0</v>
      </c>
      <c r="V1722" s="17">
        <f>VLOOKUP("F"&amp;TEXT(M1722,"0"),Punten!$A$1:$D$39,4,FALSE)</f>
        <v>0</v>
      </c>
      <c r="W1722" s="17">
        <f t="shared" si="82"/>
        <v>3</v>
      </c>
      <c r="X1722" s="17" t="str">
        <f t="shared" si="83"/>
        <v>43198B14</v>
      </c>
      <c r="Y1722" s="17" t="str">
        <f>VLOOKUP(A1722,'Klasse omschrijving'!$A$1:$B$44,2,FALSE)</f>
        <v>Boys 14 jaar</v>
      </c>
    </row>
    <row r="1723" spans="1:25" ht="14.4" x14ac:dyDescent="0.3">
      <c r="A1723" s="3" t="s">
        <v>38</v>
      </c>
      <c r="B1723" s="3">
        <v>100</v>
      </c>
      <c r="C1723" s="3" t="s">
        <v>311</v>
      </c>
      <c r="D1723" s="3" t="s">
        <v>857</v>
      </c>
      <c r="E1723" s="18">
        <v>37992</v>
      </c>
      <c r="F1723" s="3" t="s">
        <v>424</v>
      </c>
      <c r="G1723" s="3">
        <v>7</v>
      </c>
      <c r="H1723" s="3">
        <v>7</v>
      </c>
      <c r="I1723" s="3">
        <v>9</v>
      </c>
      <c r="J1723" s="3"/>
      <c r="K1723" s="3"/>
      <c r="L1723" s="3"/>
      <c r="M1723" s="3"/>
      <c r="N1723" s="32">
        <v>43198</v>
      </c>
      <c r="O1723" s="16">
        <f t="shared" si="84"/>
        <v>23</v>
      </c>
      <c r="P1723" s="17">
        <f>COUNTIF($X:$X,X1723)</f>
        <v>37</v>
      </c>
      <c r="Q1723" s="17">
        <f>VLOOKUP("M"&amp;TEXT(G1723,"0"),Punten!$A$1:$D$40,4,FALSE)</f>
        <v>2</v>
      </c>
      <c r="R1723" s="17">
        <f>VLOOKUP("M"&amp;TEXT(H1723,"0"),Punten!$A$1:$D$40,4,FALSE)</f>
        <v>2</v>
      </c>
      <c r="S1723" s="17">
        <f>VLOOKUP("M"&amp;TEXT(I1723,"0"),Punten!$A$1:$D$40,4,FALSE)</f>
        <v>0</v>
      </c>
      <c r="T1723" s="17">
        <f>VLOOKUP("K"&amp;TEXT(K1723,"0"),Punten!$A$1:$D$40,4,FALSE)</f>
        <v>0</v>
      </c>
      <c r="U1723" s="17">
        <f>VLOOKUP("H"&amp;TEXT(L1723,"0"),Punten!$A$1:$D$49,4,FALSE)</f>
        <v>0</v>
      </c>
      <c r="V1723" s="17">
        <f>VLOOKUP("F"&amp;TEXT(M1723,"0"),Punten!$A$1:$D$39,4,FALSE)</f>
        <v>0</v>
      </c>
      <c r="W1723" s="17">
        <f t="shared" si="82"/>
        <v>4</v>
      </c>
      <c r="X1723" s="17" t="str">
        <f t="shared" si="83"/>
        <v>43198B14</v>
      </c>
      <c r="Y1723" s="17" t="str">
        <f>VLOOKUP(A1723,'Klasse omschrijving'!$A$1:$B$44,2,FALSE)</f>
        <v>Boys 14 jaar</v>
      </c>
    </row>
    <row r="1724" spans="1:25" ht="14.4" x14ac:dyDescent="0.3">
      <c r="A1724" s="3" t="s">
        <v>38</v>
      </c>
      <c r="B1724" s="3">
        <v>44851</v>
      </c>
      <c r="C1724" s="3" t="s">
        <v>155</v>
      </c>
      <c r="D1724" s="3" t="s">
        <v>223</v>
      </c>
      <c r="E1724" s="18">
        <v>38168</v>
      </c>
      <c r="F1724" s="3" t="s">
        <v>218</v>
      </c>
      <c r="G1724" s="3">
        <v>7</v>
      </c>
      <c r="H1724" s="3">
        <v>9</v>
      </c>
      <c r="I1724" s="3">
        <v>9</v>
      </c>
      <c r="J1724" s="3"/>
      <c r="K1724" s="3"/>
      <c r="L1724" s="3"/>
      <c r="M1724" s="3"/>
      <c r="N1724" s="32">
        <v>43198</v>
      </c>
      <c r="O1724" s="16">
        <f t="shared" si="84"/>
        <v>25</v>
      </c>
      <c r="P1724" s="17">
        <f>COUNTIF($X:$X,X1724)</f>
        <v>37</v>
      </c>
      <c r="Q1724" s="17">
        <f>VLOOKUP("M"&amp;TEXT(G1724,"0"),Punten!$A$1:$D$40,4,FALSE)</f>
        <v>2</v>
      </c>
      <c r="R1724" s="17">
        <f>VLOOKUP("M"&amp;TEXT(H1724,"0"),Punten!$A$1:$D$40,4,FALSE)</f>
        <v>0</v>
      </c>
      <c r="S1724" s="17">
        <f>VLOOKUP("M"&amp;TEXT(I1724,"0"),Punten!$A$1:$D$40,4,FALSE)</f>
        <v>0</v>
      </c>
      <c r="T1724" s="17">
        <f>VLOOKUP("K"&amp;TEXT(K1724,"0"),Punten!$A$1:$D$40,4,FALSE)</f>
        <v>0</v>
      </c>
      <c r="U1724" s="17">
        <f>VLOOKUP("H"&amp;TEXT(L1724,"0"),Punten!$A$1:$D$49,4,FALSE)</f>
        <v>0</v>
      </c>
      <c r="V1724" s="17">
        <f>VLOOKUP("F"&amp;TEXT(M1724,"0"),Punten!$A$1:$D$39,4,FALSE)</f>
        <v>0</v>
      </c>
      <c r="W1724" s="17">
        <f t="shared" si="82"/>
        <v>2</v>
      </c>
      <c r="X1724" s="17" t="str">
        <f t="shared" si="83"/>
        <v>43198B14</v>
      </c>
      <c r="Y1724" s="17" t="str">
        <f>VLOOKUP(A1724,'Klasse omschrijving'!$A$1:$B$44,2,FALSE)</f>
        <v>Boys 14 jaar</v>
      </c>
    </row>
    <row r="1725" spans="1:25" ht="14.4" x14ac:dyDescent="0.3">
      <c r="A1725" s="3" t="s">
        <v>39</v>
      </c>
      <c r="B1725" s="3">
        <v>46998</v>
      </c>
      <c r="C1725" s="3" t="s">
        <v>164</v>
      </c>
      <c r="D1725" s="3" t="s">
        <v>255</v>
      </c>
      <c r="E1725" s="18">
        <v>37640</v>
      </c>
      <c r="F1725" s="3" t="s">
        <v>206</v>
      </c>
      <c r="G1725" s="3">
        <v>1</v>
      </c>
      <c r="H1725" s="3">
        <v>1</v>
      </c>
      <c r="I1725" s="3">
        <v>1</v>
      </c>
      <c r="J1725" s="3"/>
      <c r="K1725" s="3">
        <v>1</v>
      </c>
      <c r="L1725" s="3">
        <v>1</v>
      </c>
      <c r="M1725" s="3">
        <v>1</v>
      </c>
      <c r="N1725" s="32">
        <v>43198</v>
      </c>
      <c r="O1725" s="16">
        <f t="shared" si="84"/>
        <v>3</v>
      </c>
      <c r="P1725" s="17">
        <f>COUNTIF($X:$X,X1725)</f>
        <v>55</v>
      </c>
      <c r="Q1725" s="17">
        <f>VLOOKUP("M"&amp;TEXT(G1725,"0"),Punten!$A$1:$D$40,4,FALSE)</f>
        <v>8</v>
      </c>
      <c r="R1725" s="17">
        <f>VLOOKUP("M"&amp;TEXT(H1725,"0"),Punten!$A$1:$D$40,4,FALSE)</f>
        <v>8</v>
      </c>
      <c r="S1725" s="17">
        <f>VLOOKUP("M"&amp;TEXT(I1725,"0"),Punten!$A$1:$D$40,4,FALSE)</f>
        <v>8</v>
      </c>
      <c r="T1725" s="17">
        <f>VLOOKUP("K"&amp;TEXT(K1725,"0"),Punten!$A$1:$D$40,4,FALSE)</f>
        <v>5</v>
      </c>
      <c r="U1725" s="17">
        <f>VLOOKUP("H"&amp;TEXT(L1725,"0"),Punten!$A$1:$D$49,4,FALSE)</f>
        <v>5</v>
      </c>
      <c r="V1725" s="17">
        <f>VLOOKUP("F"&amp;TEXT(M1725,"0"),Punten!$A$1:$D$39,4,FALSE)</f>
        <v>50</v>
      </c>
      <c r="W1725" s="17">
        <f t="shared" si="82"/>
        <v>84</v>
      </c>
      <c r="X1725" s="17" t="str">
        <f t="shared" si="83"/>
        <v>43198B15</v>
      </c>
      <c r="Y1725" s="17" t="str">
        <f>VLOOKUP(A1725,'Klasse omschrijving'!$A$1:$B$44,2,FALSE)</f>
        <v>Boys 15/16 jaar</v>
      </c>
    </row>
    <row r="1726" spans="1:25" ht="14.4" x14ac:dyDescent="0.3">
      <c r="A1726" s="3" t="s">
        <v>39</v>
      </c>
      <c r="B1726" s="3">
        <v>44829</v>
      </c>
      <c r="C1726" s="3" t="s">
        <v>79</v>
      </c>
      <c r="D1726" s="3" t="s">
        <v>287</v>
      </c>
      <c r="E1726" s="18">
        <v>37297</v>
      </c>
      <c r="F1726" s="3" t="s">
        <v>240</v>
      </c>
      <c r="G1726" s="3">
        <v>1</v>
      </c>
      <c r="H1726" s="3">
        <v>1</v>
      </c>
      <c r="I1726" s="3">
        <v>1</v>
      </c>
      <c r="J1726" s="3"/>
      <c r="K1726" s="3">
        <v>1</v>
      </c>
      <c r="L1726" s="3">
        <v>1</v>
      </c>
      <c r="M1726" s="3">
        <v>2</v>
      </c>
      <c r="N1726" s="32">
        <v>43198</v>
      </c>
      <c r="O1726" s="16">
        <f t="shared" si="84"/>
        <v>3</v>
      </c>
      <c r="P1726" s="17">
        <f>COUNTIF($X:$X,X1726)</f>
        <v>55</v>
      </c>
      <c r="Q1726" s="17">
        <f>VLOOKUP("M"&amp;TEXT(G1726,"0"),Punten!$A$1:$D$40,4,FALSE)</f>
        <v>8</v>
      </c>
      <c r="R1726" s="17">
        <f>VLOOKUP("M"&amp;TEXT(H1726,"0"),Punten!$A$1:$D$40,4,FALSE)</f>
        <v>8</v>
      </c>
      <c r="S1726" s="17">
        <f>VLOOKUP("M"&amp;TEXT(I1726,"0"),Punten!$A$1:$D$40,4,FALSE)</f>
        <v>8</v>
      </c>
      <c r="T1726" s="17">
        <f>VLOOKUP("K"&amp;TEXT(K1726,"0"),Punten!$A$1:$D$40,4,FALSE)</f>
        <v>5</v>
      </c>
      <c r="U1726" s="17">
        <f>VLOOKUP("H"&amp;TEXT(L1726,"0"),Punten!$A$1:$D$49,4,FALSE)</f>
        <v>5</v>
      </c>
      <c r="V1726" s="17">
        <f>VLOOKUP("F"&amp;TEXT(M1726,"0"),Punten!$A$1:$D$39,4,FALSE)</f>
        <v>30</v>
      </c>
      <c r="W1726" s="17">
        <f t="shared" si="82"/>
        <v>64</v>
      </c>
      <c r="X1726" s="17" t="str">
        <f t="shared" si="83"/>
        <v>43198B15</v>
      </c>
      <c r="Y1726" s="17" t="str">
        <f>VLOOKUP(A1726,'Klasse omschrijving'!$A$1:$B$44,2,FALSE)</f>
        <v>Boys 15/16 jaar</v>
      </c>
    </row>
    <row r="1727" spans="1:25" ht="14.4" x14ac:dyDescent="0.3">
      <c r="A1727" s="3" t="s">
        <v>39</v>
      </c>
      <c r="B1727" s="3">
        <v>1274</v>
      </c>
      <c r="C1727" s="3" t="s">
        <v>135</v>
      </c>
      <c r="D1727" s="3" t="s">
        <v>766</v>
      </c>
      <c r="E1727" s="18">
        <v>37415</v>
      </c>
      <c r="F1727" s="3" t="s">
        <v>1070</v>
      </c>
      <c r="G1727" s="3">
        <v>1</v>
      </c>
      <c r="H1727" s="3">
        <v>1</v>
      </c>
      <c r="I1727" s="3">
        <v>2</v>
      </c>
      <c r="J1727" s="3"/>
      <c r="K1727" s="3">
        <v>2</v>
      </c>
      <c r="L1727" s="3">
        <v>2</v>
      </c>
      <c r="M1727" s="3">
        <v>3</v>
      </c>
      <c r="N1727" s="32">
        <v>43198</v>
      </c>
      <c r="O1727" s="16">
        <f t="shared" si="84"/>
        <v>4</v>
      </c>
      <c r="P1727" s="17">
        <f>COUNTIF($X:$X,X1727)</f>
        <v>55</v>
      </c>
      <c r="Q1727" s="17">
        <f>VLOOKUP("M"&amp;TEXT(G1727,"0"),Punten!$A$1:$D$40,4,FALSE)</f>
        <v>8</v>
      </c>
      <c r="R1727" s="17">
        <f>VLOOKUP("M"&amp;TEXT(H1727,"0"),Punten!$A$1:$D$40,4,FALSE)</f>
        <v>8</v>
      </c>
      <c r="S1727" s="17">
        <f>VLOOKUP("M"&amp;TEXT(I1727,"0"),Punten!$A$1:$D$40,4,FALSE)</f>
        <v>7</v>
      </c>
      <c r="T1727" s="17">
        <f>VLOOKUP("K"&amp;TEXT(K1727,"0"),Punten!$A$1:$D$40,4,FALSE)</f>
        <v>5</v>
      </c>
      <c r="U1727" s="17">
        <f>VLOOKUP("H"&amp;TEXT(L1727,"0"),Punten!$A$1:$D$49,4,FALSE)</f>
        <v>5</v>
      </c>
      <c r="V1727" s="17">
        <f>VLOOKUP("F"&amp;TEXT(M1727,"0"),Punten!$A$1:$D$39,4,FALSE)</f>
        <v>25</v>
      </c>
      <c r="W1727" s="17">
        <f t="shared" si="82"/>
        <v>58</v>
      </c>
      <c r="X1727" s="17" t="str">
        <f t="shared" si="83"/>
        <v>43198B15</v>
      </c>
      <c r="Y1727" s="17" t="str">
        <f>VLOOKUP(A1727,'Klasse omschrijving'!$A$1:$B$44,2,FALSE)</f>
        <v>Boys 15/16 jaar</v>
      </c>
    </row>
    <row r="1728" spans="1:25" ht="14.4" x14ac:dyDescent="0.3">
      <c r="A1728" s="3" t="s">
        <v>39</v>
      </c>
      <c r="B1728" s="3">
        <v>47017</v>
      </c>
      <c r="C1728" s="3" t="s">
        <v>172</v>
      </c>
      <c r="D1728" s="3" t="s">
        <v>1068</v>
      </c>
      <c r="E1728" s="18">
        <v>37532</v>
      </c>
      <c r="F1728" s="3" t="s">
        <v>111</v>
      </c>
      <c r="G1728" s="3">
        <v>2</v>
      </c>
      <c r="H1728" s="3">
        <v>2</v>
      </c>
      <c r="I1728" s="3">
        <v>2</v>
      </c>
      <c r="J1728" s="3"/>
      <c r="K1728" s="3">
        <v>3</v>
      </c>
      <c r="L1728" s="3">
        <v>4</v>
      </c>
      <c r="M1728" s="3">
        <v>4</v>
      </c>
      <c r="N1728" s="32">
        <v>43198</v>
      </c>
      <c r="O1728" s="16">
        <f t="shared" si="84"/>
        <v>6</v>
      </c>
      <c r="P1728" s="17">
        <f>COUNTIF($X:$X,X1728)</f>
        <v>55</v>
      </c>
      <c r="Q1728" s="17">
        <f>VLOOKUP("M"&amp;TEXT(G1728,"0"),Punten!$A$1:$D$40,4,FALSE)</f>
        <v>7</v>
      </c>
      <c r="R1728" s="17">
        <f>VLOOKUP("M"&amp;TEXT(H1728,"0"),Punten!$A$1:$D$40,4,FALSE)</f>
        <v>7</v>
      </c>
      <c r="S1728" s="17">
        <f>VLOOKUP("M"&amp;TEXT(I1728,"0"),Punten!$A$1:$D$40,4,FALSE)</f>
        <v>7</v>
      </c>
      <c r="T1728" s="17">
        <f>VLOOKUP("K"&amp;TEXT(K1728,"0"),Punten!$A$1:$D$40,4,FALSE)</f>
        <v>5</v>
      </c>
      <c r="U1728" s="17">
        <f>VLOOKUP("H"&amp;TEXT(L1728,"0"),Punten!$A$1:$D$49,4,FALSE)</f>
        <v>5</v>
      </c>
      <c r="V1728" s="17">
        <f>VLOOKUP("F"&amp;TEXT(M1728,"0"),Punten!$A$1:$D$39,4,FALSE)</f>
        <v>20</v>
      </c>
      <c r="W1728" s="17">
        <f t="shared" si="82"/>
        <v>51</v>
      </c>
      <c r="X1728" s="17" t="str">
        <f t="shared" si="83"/>
        <v>43198B15</v>
      </c>
      <c r="Y1728" s="17" t="str">
        <f>VLOOKUP(A1728,'Klasse omschrijving'!$A$1:$B$44,2,FALSE)</f>
        <v>Boys 15/16 jaar</v>
      </c>
    </row>
    <row r="1729" spans="1:25" ht="14.4" x14ac:dyDescent="0.3">
      <c r="A1729" s="3" t="s">
        <v>39</v>
      </c>
      <c r="B1729" s="3">
        <v>46310</v>
      </c>
      <c r="C1729" s="3" t="s">
        <v>92</v>
      </c>
      <c r="D1729" s="3" t="s">
        <v>252</v>
      </c>
      <c r="E1729" s="18">
        <v>37957</v>
      </c>
      <c r="F1729" s="3" t="s">
        <v>1043</v>
      </c>
      <c r="G1729" s="3">
        <v>2</v>
      </c>
      <c r="H1729" s="3">
        <v>3</v>
      </c>
      <c r="I1729" s="3">
        <v>1</v>
      </c>
      <c r="J1729" s="3"/>
      <c r="K1729" s="3">
        <v>1</v>
      </c>
      <c r="L1729" s="3">
        <v>4</v>
      </c>
      <c r="M1729" s="3">
        <v>5</v>
      </c>
      <c r="N1729" s="32">
        <v>43198</v>
      </c>
      <c r="O1729" s="16">
        <f t="shared" si="84"/>
        <v>6</v>
      </c>
      <c r="P1729" s="17">
        <f>COUNTIF($X:$X,X1729)</f>
        <v>55</v>
      </c>
      <c r="Q1729" s="17">
        <f>VLOOKUP("M"&amp;TEXT(G1729,"0"),Punten!$A$1:$D$40,4,FALSE)</f>
        <v>7</v>
      </c>
      <c r="R1729" s="17">
        <f>VLOOKUP("M"&amp;TEXT(H1729,"0"),Punten!$A$1:$D$40,4,FALSE)</f>
        <v>6</v>
      </c>
      <c r="S1729" s="17">
        <f>VLOOKUP("M"&amp;TEXT(I1729,"0"),Punten!$A$1:$D$40,4,FALSE)</f>
        <v>8</v>
      </c>
      <c r="T1729" s="17">
        <f>VLOOKUP("K"&amp;TEXT(K1729,"0"),Punten!$A$1:$D$40,4,FALSE)</f>
        <v>5</v>
      </c>
      <c r="U1729" s="17">
        <f>VLOOKUP("H"&amp;TEXT(L1729,"0"),Punten!$A$1:$D$49,4,FALSE)</f>
        <v>5</v>
      </c>
      <c r="V1729" s="17">
        <f>VLOOKUP("F"&amp;TEXT(M1729,"0"),Punten!$A$1:$D$39,4,FALSE)</f>
        <v>17</v>
      </c>
      <c r="W1729" s="17">
        <f t="shared" si="82"/>
        <v>48</v>
      </c>
      <c r="X1729" s="17" t="str">
        <f t="shared" si="83"/>
        <v>43198B15</v>
      </c>
      <c r="Y1729" s="17" t="str">
        <f>VLOOKUP(A1729,'Klasse omschrijving'!$A$1:$B$44,2,FALSE)</f>
        <v>Boys 15/16 jaar</v>
      </c>
    </row>
    <row r="1730" spans="1:25" ht="14.4" x14ac:dyDescent="0.3">
      <c r="A1730" s="3" t="s">
        <v>39</v>
      </c>
      <c r="B1730" s="3">
        <v>46273</v>
      </c>
      <c r="C1730" s="3" t="s">
        <v>788</v>
      </c>
      <c r="D1730" s="3" t="s">
        <v>215</v>
      </c>
      <c r="E1730" s="18">
        <v>37838</v>
      </c>
      <c r="F1730" s="3" t="s">
        <v>216</v>
      </c>
      <c r="G1730" s="3">
        <v>1</v>
      </c>
      <c r="H1730" s="3">
        <v>1</v>
      </c>
      <c r="I1730" s="3">
        <v>1</v>
      </c>
      <c r="J1730" s="3"/>
      <c r="K1730" s="3">
        <v>3</v>
      </c>
      <c r="L1730" s="3">
        <v>3</v>
      </c>
      <c r="M1730" s="3">
        <v>6</v>
      </c>
      <c r="N1730" s="32">
        <v>43198</v>
      </c>
      <c r="O1730" s="16">
        <f t="shared" si="84"/>
        <v>3</v>
      </c>
      <c r="P1730" s="17">
        <f>COUNTIF($X:$X,X1730)</f>
        <v>55</v>
      </c>
      <c r="Q1730" s="17">
        <f>VLOOKUP("M"&amp;TEXT(G1730,"0"),Punten!$A$1:$D$40,4,FALSE)</f>
        <v>8</v>
      </c>
      <c r="R1730" s="17">
        <f>VLOOKUP("M"&amp;TEXT(H1730,"0"),Punten!$A$1:$D$40,4,FALSE)</f>
        <v>8</v>
      </c>
      <c r="S1730" s="17">
        <f>VLOOKUP("M"&amp;TEXT(I1730,"0"),Punten!$A$1:$D$40,4,FALSE)</f>
        <v>8</v>
      </c>
      <c r="T1730" s="17">
        <f>VLOOKUP("K"&amp;TEXT(K1730,"0"),Punten!$A$1:$D$40,4,FALSE)</f>
        <v>5</v>
      </c>
      <c r="U1730" s="17">
        <f>VLOOKUP("H"&amp;TEXT(L1730,"0"),Punten!$A$1:$D$49,4,FALSE)</f>
        <v>5</v>
      </c>
      <c r="V1730" s="17">
        <f>VLOOKUP("F"&amp;TEXT(M1730,"0"),Punten!$A$1:$D$39,4,FALSE)</f>
        <v>15</v>
      </c>
      <c r="W1730" s="17">
        <f t="shared" si="82"/>
        <v>49</v>
      </c>
      <c r="X1730" s="17" t="str">
        <f t="shared" si="83"/>
        <v>43198B15</v>
      </c>
      <c r="Y1730" s="17" t="str">
        <f>VLOOKUP(A1730,'Klasse omschrijving'!$A$1:$B$44,2,FALSE)</f>
        <v>Boys 15/16 jaar</v>
      </c>
    </row>
    <row r="1731" spans="1:25" ht="14.4" x14ac:dyDescent="0.3">
      <c r="A1731" s="3" t="s">
        <v>39</v>
      </c>
      <c r="B1731" s="3">
        <v>53722</v>
      </c>
      <c r="C1731" s="3" t="s">
        <v>1067</v>
      </c>
      <c r="D1731" s="3" t="s">
        <v>283</v>
      </c>
      <c r="E1731" s="18">
        <v>37259</v>
      </c>
      <c r="F1731" s="3" t="s">
        <v>202</v>
      </c>
      <c r="G1731" s="3">
        <v>1</v>
      </c>
      <c r="H1731" s="3">
        <v>2</v>
      </c>
      <c r="I1731" s="3">
        <v>1</v>
      </c>
      <c r="J1731" s="3"/>
      <c r="K1731" s="3">
        <v>2</v>
      </c>
      <c r="L1731" s="3">
        <v>2</v>
      </c>
      <c r="M1731" s="3">
        <v>7</v>
      </c>
      <c r="N1731" s="32">
        <v>43198</v>
      </c>
      <c r="O1731" s="16">
        <f t="shared" si="84"/>
        <v>4</v>
      </c>
      <c r="P1731" s="17">
        <f>COUNTIF($X:$X,X1731)</f>
        <v>55</v>
      </c>
      <c r="Q1731" s="17">
        <f>VLOOKUP("M"&amp;TEXT(G1731,"0"),Punten!$A$1:$D$40,4,FALSE)</f>
        <v>8</v>
      </c>
      <c r="R1731" s="17">
        <f>VLOOKUP("M"&amp;TEXT(H1731,"0"),Punten!$A$1:$D$40,4,FALSE)</f>
        <v>7</v>
      </c>
      <c r="S1731" s="17">
        <f>VLOOKUP("M"&amp;TEXT(I1731,"0"),Punten!$A$1:$D$40,4,FALSE)</f>
        <v>8</v>
      </c>
      <c r="T1731" s="17">
        <f>VLOOKUP("K"&amp;TEXT(K1731,"0"),Punten!$A$1:$D$40,4,FALSE)</f>
        <v>5</v>
      </c>
      <c r="U1731" s="17">
        <f>VLOOKUP("H"&amp;TEXT(L1731,"0"),Punten!$A$1:$D$49,4,FALSE)</f>
        <v>5</v>
      </c>
      <c r="V1731" s="17">
        <f>VLOOKUP("F"&amp;TEXT(M1731,"0"),Punten!$A$1:$D$39,4,FALSE)</f>
        <v>13</v>
      </c>
      <c r="W1731" s="17">
        <f t="shared" ref="W1731:W1794" si="85">SUM(Q1731:V1731)</f>
        <v>46</v>
      </c>
      <c r="X1731" s="17" t="str">
        <f t="shared" ref="X1731:X1794" si="86">N1731&amp;A1731</f>
        <v>43198B15</v>
      </c>
      <c r="Y1731" s="17" t="str">
        <f>VLOOKUP(A1731,'Klasse omschrijving'!$A$1:$B$44,2,FALSE)</f>
        <v>Boys 15/16 jaar</v>
      </c>
    </row>
    <row r="1732" spans="1:25" ht="14.4" x14ac:dyDescent="0.3">
      <c r="A1732" s="3" t="s">
        <v>39</v>
      </c>
      <c r="B1732" s="3">
        <v>54625</v>
      </c>
      <c r="C1732" s="3" t="s">
        <v>386</v>
      </c>
      <c r="D1732" s="3" t="s">
        <v>253</v>
      </c>
      <c r="E1732" s="18">
        <v>37687</v>
      </c>
      <c r="F1732" s="3" t="s">
        <v>1055</v>
      </c>
      <c r="G1732" s="3">
        <v>2</v>
      </c>
      <c r="H1732" s="3">
        <v>2</v>
      </c>
      <c r="I1732" s="3">
        <v>2</v>
      </c>
      <c r="J1732" s="3"/>
      <c r="K1732" s="3">
        <v>4</v>
      </c>
      <c r="L1732" s="3">
        <v>3</v>
      </c>
      <c r="M1732" s="3">
        <v>8</v>
      </c>
      <c r="N1732" s="32">
        <v>43198</v>
      </c>
      <c r="O1732" s="16">
        <f t="shared" si="84"/>
        <v>6</v>
      </c>
      <c r="P1732" s="17">
        <f>COUNTIF($X:$X,X1732)</f>
        <v>55</v>
      </c>
      <c r="Q1732" s="17">
        <f>VLOOKUP("M"&amp;TEXT(G1732,"0"),Punten!$A$1:$D$40,4,FALSE)</f>
        <v>7</v>
      </c>
      <c r="R1732" s="17">
        <f>VLOOKUP("M"&amp;TEXT(H1732,"0"),Punten!$A$1:$D$40,4,FALSE)</f>
        <v>7</v>
      </c>
      <c r="S1732" s="17">
        <f>VLOOKUP("M"&amp;TEXT(I1732,"0"),Punten!$A$1:$D$40,4,FALSE)</f>
        <v>7</v>
      </c>
      <c r="T1732" s="17">
        <f>VLOOKUP("K"&amp;TEXT(K1732,"0"),Punten!$A$1:$D$40,4,FALSE)</f>
        <v>5</v>
      </c>
      <c r="U1732" s="17">
        <f>VLOOKUP("H"&amp;TEXT(L1732,"0"),Punten!$A$1:$D$49,4,FALSE)</f>
        <v>5</v>
      </c>
      <c r="V1732" s="17">
        <f>VLOOKUP("F"&amp;TEXT(M1732,"0"),Punten!$A$1:$D$39,4,FALSE)</f>
        <v>11</v>
      </c>
      <c r="W1732" s="17">
        <f t="shared" si="85"/>
        <v>42</v>
      </c>
      <c r="X1732" s="17" t="str">
        <f t="shared" si="86"/>
        <v>43198B15</v>
      </c>
      <c r="Y1732" s="17" t="str">
        <f>VLOOKUP(A1732,'Klasse omschrijving'!$A$1:$B$44,2,FALSE)</f>
        <v>Boys 15/16 jaar</v>
      </c>
    </row>
    <row r="1733" spans="1:25" ht="14.4" x14ac:dyDescent="0.3">
      <c r="A1733" s="3" t="s">
        <v>39</v>
      </c>
      <c r="B1733" s="3">
        <v>46269</v>
      </c>
      <c r="C1733" s="3" t="s">
        <v>1081</v>
      </c>
      <c r="D1733" s="3" t="s">
        <v>927</v>
      </c>
      <c r="E1733" s="18">
        <v>37375</v>
      </c>
      <c r="F1733" s="3" t="s">
        <v>1042</v>
      </c>
      <c r="G1733" s="3">
        <v>2</v>
      </c>
      <c r="H1733" s="3">
        <v>2</v>
      </c>
      <c r="I1733" s="3">
        <v>2</v>
      </c>
      <c r="J1733" s="3"/>
      <c r="K1733" s="3">
        <v>2</v>
      </c>
      <c r="L1733" s="3">
        <v>5</v>
      </c>
      <c r="M1733" s="3"/>
      <c r="N1733" s="32">
        <v>43198</v>
      </c>
      <c r="O1733" s="16">
        <f t="shared" si="84"/>
        <v>6</v>
      </c>
      <c r="P1733" s="17">
        <f>COUNTIF($X:$X,X1733)</f>
        <v>55</v>
      </c>
      <c r="Q1733" s="17">
        <f>VLOOKUP("M"&amp;TEXT(G1733,"0"),Punten!$A$1:$D$40,4,FALSE)</f>
        <v>7</v>
      </c>
      <c r="R1733" s="17">
        <f>VLOOKUP("M"&amp;TEXT(H1733,"0"),Punten!$A$1:$D$40,4,FALSE)</f>
        <v>7</v>
      </c>
      <c r="S1733" s="17">
        <f>VLOOKUP("M"&amp;TEXT(I1733,"0"),Punten!$A$1:$D$40,4,FALSE)</f>
        <v>7</v>
      </c>
      <c r="T1733" s="17">
        <f>VLOOKUP("K"&amp;TEXT(K1733,"0"),Punten!$A$1:$D$40,4,FALSE)</f>
        <v>5</v>
      </c>
      <c r="U1733" s="17">
        <f>VLOOKUP("H"&amp;TEXT(L1733,"0"),Punten!$A$1:$D$49,4,FALSE)</f>
        <v>4</v>
      </c>
      <c r="V1733" s="17">
        <f>VLOOKUP("F"&amp;TEXT(M1733,"0"),Punten!$A$1:$D$39,4,FALSE)</f>
        <v>0</v>
      </c>
      <c r="W1733" s="17">
        <f t="shared" si="85"/>
        <v>30</v>
      </c>
      <c r="X1733" s="17" t="str">
        <f t="shared" si="86"/>
        <v>43198B15</v>
      </c>
      <c r="Y1733" s="17" t="str">
        <f>VLOOKUP(A1733,'Klasse omschrijving'!$A$1:$B$44,2,FALSE)</f>
        <v>Boys 15/16 jaar</v>
      </c>
    </row>
    <row r="1734" spans="1:25" ht="14.4" x14ac:dyDescent="0.3">
      <c r="A1734" s="3" t="s">
        <v>39</v>
      </c>
      <c r="B1734" s="3">
        <v>53346</v>
      </c>
      <c r="C1734" s="3" t="s">
        <v>104</v>
      </c>
      <c r="D1734" s="3" t="s">
        <v>271</v>
      </c>
      <c r="E1734" s="18">
        <v>37331</v>
      </c>
      <c r="F1734" s="3" t="s">
        <v>66</v>
      </c>
      <c r="G1734" s="3">
        <v>2</v>
      </c>
      <c r="H1734" s="3">
        <v>2</v>
      </c>
      <c r="I1734" s="3">
        <v>2</v>
      </c>
      <c r="J1734" s="3"/>
      <c r="K1734" s="3">
        <v>3</v>
      </c>
      <c r="L1734" s="3">
        <v>5</v>
      </c>
      <c r="M1734" s="3"/>
      <c r="N1734" s="32">
        <v>43198</v>
      </c>
      <c r="O1734" s="16">
        <f t="shared" si="84"/>
        <v>6</v>
      </c>
      <c r="P1734" s="17">
        <f>COUNTIF($X:$X,X1734)</f>
        <v>55</v>
      </c>
      <c r="Q1734" s="17">
        <f>VLOOKUP("M"&amp;TEXT(G1734,"0"),Punten!$A$1:$D$40,4,FALSE)</f>
        <v>7</v>
      </c>
      <c r="R1734" s="17">
        <f>VLOOKUP("M"&amp;TEXT(H1734,"0"),Punten!$A$1:$D$40,4,FALSE)</f>
        <v>7</v>
      </c>
      <c r="S1734" s="17">
        <f>VLOOKUP("M"&amp;TEXT(I1734,"0"),Punten!$A$1:$D$40,4,FALSE)</f>
        <v>7</v>
      </c>
      <c r="T1734" s="17">
        <f>VLOOKUP("K"&amp;TEXT(K1734,"0"),Punten!$A$1:$D$40,4,FALSE)</f>
        <v>5</v>
      </c>
      <c r="U1734" s="17">
        <f>VLOOKUP("H"&amp;TEXT(L1734,"0"),Punten!$A$1:$D$49,4,FALSE)</f>
        <v>4</v>
      </c>
      <c r="V1734" s="17">
        <f>VLOOKUP("F"&amp;TEXT(M1734,"0"),Punten!$A$1:$D$39,4,FALSE)</f>
        <v>0</v>
      </c>
      <c r="W1734" s="17">
        <f t="shared" si="85"/>
        <v>30</v>
      </c>
      <c r="X1734" s="17" t="str">
        <f t="shared" si="86"/>
        <v>43198B15</v>
      </c>
      <c r="Y1734" s="17" t="str">
        <f>VLOOKUP(A1734,'Klasse omschrijving'!$A$1:$B$44,2,FALSE)</f>
        <v>Boys 15/16 jaar</v>
      </c>
    </row>
    <row r="1735" spans="1:25" ht="14.4" x14ac:dyDescent="0.3">
      <c r="A1735" s="3" t="s">
        <v>39</v>
      </c>
      <c r="B1735" s="3">
        <v>43233</v>
      </c>
      <c r="C1735" s="3" t="s">
        <v>121</v>
      </c>
      <c r="D1735" s="3" t="s">
        <v>274</v>
      </c>
      <c r="E1735" s="18">
        <v>37453</v>
      </c>
      <c r="F1735" s="3" t="s">
        <v>73</v>
      </c>
      <c r="G1735" s="3">
        <v>2</v>
      </c>
      <c r="H1735" s="3">
        <v>3</v>
      </c>
      <c r="I1735" s="3">
        <v>2</v>
      </c>
      <c r="J1735" s="3"/>
      <c r="K1735" s="3">
        <v>2</v>
      </c>
      <c r="L1735" s="3">
        <v>6</v>
      </c>
      <c r="M1735" s="3"/>
      <c r="N1735" s="32">
        <v>43198</v>
      </c>
      <c r="O1735" s="16">
        <f t="shared" si="84"/>
        <v>7</v>
      </c>
      <c r="P1735" s="17">
        <f>COUNTIF($X:$X,X1735)</f>
        <v>55</v>
      </c>
      <c r="Q1735" s="17">
        <f>VLOOKUP("M"&amp;TEXT(G1735,"0"),Punten!$A$1:$D$40,4,FALSE)</f>
        <v>7</v>
      </c>
      <c r="R1735" s="17">
        <f>VLOOKUP("M"&amp;TEXT(H1735,"0"),Punten!$A$1:$D$40,4,FALSE)</f>
        <v>6</v>
      </c>
      <c r="S1735" s="17">
        <f>VLOOKUP("M"&amp;TEXT(I1735,"0"),Punten!$A$1:$D$40,4,FALSE)</f>
        <v>7</v>
      </c>
      <c r="T1735" s="17">
        <f>VLOOKUP("K"&amp;TEXT(K1735,"0"),Punten!$A$1:$D$40,4,FALSE)</f>
        <v>5</v>
      </c>
      <c r="U1735" s="17">
        <f>VLOOKUP("H"&amp;TEXT(L1735,"0"),Punten!$A$1:$D$49,4,FALSE)</f>
        <v>3</v>
      </c>
      <c r="V1735" s="17">
        <f>VLOOKUP("F"&amp;TEXT(M1735,"0"),Punten!$A$1:$D$39,4,FALSE)</f>
        <v>0</v>
      </c>
      <c r="W1735" s="17">
        <f t="shared" si="85"/>
        <v>28</v>
      </c>
      <c r="X1735" s="17" t="str">
        <f t="shared" si="86"/>
        <v>43198B15</v>
      </c>
      <c r="Y1735" s="17" t="str">
        <f>VLOOKUP(A1735,'Klasse omschrijving'!$A$1:$B$44,2,FALSE)</f>
        <v>Boys 15/16 jaar</v>
      </c>
    </row>
    <row r="1736" spans="1:25" ht="14.4" x14ac:dyDescent="0.3">
      <c r="A1736" s="3" t="s">
        <v>39</v>
      </c>
      <c r="B1736" s="3">
        <v>49613</v>
      </c>
      <c r="C1736" s="3" t="s">
        <v>243</v>
      </c>
      <c r="D1736" s="3" t="s">
        <v>257</v>
      </c>
      <c r="E1736" s="18">
        <v>37663</v>
      </c>
      <c r="F1736" s="3" t="s">
        <v>1055</v>
      </c>
      <c r="G1736" s="3">
        <v>1</v>
      </c>
      <c r="H1736" s="3">
        <v>1</v>
      </c>
      <c r="I1736" s="3">
        <v>1</v>
      </c>
      <c r="J1736" s="3"/>
      <c r="K1736" s="3">
        <v>4</v>
      </c>
      <c r="L1736" s="3">
        <v>6</v>
      </c>
      <c r="M1736" s="3"/>
      <c r="N1736" s="32">
        <v>43198</v>
      </c>
      <c r="O1736" s="16">
        <f t="shared" si="84"/>
        <v>3</v>
      </c>
      <c r="P1736" s="17">
        <f>COUNTIF($X:$X,X1736)</f>
        <v>55</v>
      </c>
      <c r="Q1736" s="17">
        <f>VLOOKUP("M"&amp;TEXT(G1736,"0"),Punten!$A$1:$D$40,4,FALSE)</f>
        <v>8</v>
      </c>
      <c r="R1736" s="17">
        <f>VLOOKUP("M"&amp;TEXT(H1736,"0"),Punten!$A$1:$D$40,4,FALSE)</f>
        <v>8</v>
      </c>
      <c r="S1736" s="17">
        <f>VLOOKUP("M"&amp;TEXT(I1736,"0"),Punten!$A$1:$D$40,4,FALSE)</f>
        <v>8</v>
      </c>
      <c r="T1736" s="17">
        <f>VLOOKUP("K"&amp;TEXT(K1736,"0"),Punten!$A$1:$D$40,4,FALSE)</f>
        <v>5</v>
      </c>
      <c r="U1736" s="17">
        <f>VLOOKUP("H"&amp;TEXT(L1736,"0"),Punten!$A$1:$D$49,4,FALSE)</f>
        <v>3</v>
      </c>
      <c r="V1736" s="17">
        <f>VLOOKUP("F"&amp;TEXT(M1736,"0"),Punten!$A$1:$D$39,4,FALSE)</f>
        <v>0</v>
      </c>
      <c r="W1736" s="17">
        <f t="shared" si="85"/>
        <v>32</v>
      </c>
      <c r="X1736" s="17" t="str">
        <f t="shared" si="86"/>
        <v>43198B15</v>
      </c>
      <c r="Y1736" s="17" t="str">
        <f>VLOOKUP(A1736,'Klasse omschrijving'!$A$1:$B$44,2,FALSE)</f>
        <v>Boys 15/16 jaar</v>
      </c>
    </row>
    <row r="1737" spans="1:25" ht="14.4" x14ac:dyDescent="0.3">
      <c r="A1737" s="3" t="s">
        <v>39</v>
      </c>
      <c r="B1737" s="3">
        <v>50538</v>
      </c>
      <c r="C1737" s="3" t="s">
        <v>745</v>
      </c>
      <c r="D1737" s="3" t="s">
        <v>288</v>
      </c>
      <c r="E1737" s="18">
        <v>37307</v>
      </c>
      <c r="F1737" s="3" t="s">
        <v>1040</v>
      </c>
      <c r="G1737" s="3">
        <v>1</v>
      </c>
      <c r="H1737" s="3">
        <v>1</v>
      </c>
      <c r="I1737" s="3">
        <v>1</v>
      </c>
      <c r="J1737" s="3"/>
      <c r="K1737" s="3">
        <v>3</v>
      </c>
      <c r="L1737" s="3">
        <v>7</v>
      </c>
      <c r="M1737" s="3"/>
      <c r="N1737" s="32">
        <v>43198</v>
      </c>
      <c r="O1737" s="16">
        <f t="shared" si="84"/>
        <v>3</v>
      </c>
      <c r="P1737" s="17">
        <f>COUNTIF($X:$X,X1737)</f>
        <v>55</v>
      </c>
      <c r="Q1737" s="17">
        <f>VLOOKUP("M"&amp;TEXT(G1737,"0"),Punten!$A$1:$D$40,4,FALSE)</f>
        <v>8</v>
      </c>
      <c r="R1737" s="17">
        <f>VLOOKUP("M"&amp;TEXT(H1737,"0"),Punten!$A$1:$D$40,4,FALSE)</f>
        <v>8</v>
      </c>
      <c r="S1737" s="17">
        <f>VLOOKUP("M"&amp;TEXT(I1737,"0"),Punten!$A$1:$D$40,4,FALSE)</f>
        <v>8</v>
      </c>
      <c r="T1737" s="17">
        <f>VLOOKUP("K"&amp;TEXT(K1737,"0"),Punten!$A$1:$D$40,4,FALSE)</f>
        <v>5</v>
      </c>
      <c r="U1737" s="17">
        <f>VLOOKUP("H"&amp;TEXT(L1737,"0"),Punten!$A$1:$D$49,4,FALSE)</f>
        <v>2</v>
      </c>
      <c r="V1737" s="17">
        <f>VLOOKUP("F"&amp;TEXT(M1737,"0"),Punten!$A$1:$D$39,4,FALSE)</f>
        <v>0</v>
      </c>
      <c r="W1737" s="17">
        <f t="shared" si="85"/>
        <v>31</v>
      </c>
      <c r="X1737" s="17" t="str">
        <f t="shared" si="86"/>
        <v>43198B15</v>
      </c>
      <c r="Y1737" s="17" t="str">
        <f>VLOOKUP(A1737,'Klasse omschrijving'!$A$1:$B$44,2,FALSE)</f>
        <v>Boys 15/16 jaar</v>
      </c>
    </row>
    <row r="1738" spans="1:25" ht="14.4" x14ac:dyDescent="0.3">
      <c r="A1738" s="3" t="s">
        <v>39</v>
      </c>
      <c r="B1738" s="3">
        <v>1658</v>
      </c>
      <c r="C1738" s="3" t="s">
        <v>96</v>
      </c>
      <c r="D1738" s="3" t="s">
        <v>761</v>
      </c>
      <c r="E1738" s="18">
        <v>37426</v>
      </c>
      <c r="F1738" s="3" t="s">
        <v>997</v>
      </c>
      <c r="G1738" s="3">
        <v>2</v>
      </c>
      <c r="H1738" s="3">
        <v>2</v>
      </c>
      <c r="I1738" s="3">
        <v>3</v>
      </c>
      <c r="J1738" s="3"/>
      <c r="K1738" s="3">
        <v>4</v>
      </c>
      <c r="L1738" s="3">
        <v>7</v>
      </c>
      <c r="M1738" s="3"/>
      <c r="N1738" s="32">
        <v>43198</v>
      </c>
      <c r="O1738" s="16">
        <f t="shared" si="84"/>
        <v>7</v>
      </c>
      <c r="P1738" s="17">
        <f>COUNTIF($X:$X,X1738)</f>
        <v>55</v>
      </c>
      <c r="Q1738" s="17">
        <f>VLOOKUP("M"&amp;TEXT(G1738,"0"),Punten!$A$1:$D$40,4,FALSE)</f>
        <v>7</v>
      </c>
      <c r="R1738" s="17">
        <f>VLOOKUP("M"&amp;TEXT(H1738,"0"),Punten!$A$1:$D$40,4,FALSE)</f>
        <v>7</v>
      </c>
      <c r="S1738" s="17">
        <f>VLOOKUP("M"&amp;TEXT(I1738,"0"),Punten!$A$1:$D$40,4,FALSE)</f>
        <v>6</v>
      </c>
      <c r="T1738" s="17">
        <f>VLOOKUP("K"&amp;TEXT(K1738,"0"),Punten!$A$1:$D$40,4,FALSE)</f>
        <v>5</v>
      </c>
      <c r="U1738" s="17">
        <f>VLOOKUP("H"&amp;TEXT(L1738,"0"),Punten!$A$1:$D$49,4,FALSE)</f>
        <v>2</v>
      </c>
      <c r="V1738" s="17">
        <f>VLOOKUP("F"&amp;TEXT(M1738,"0"),Punten!$A$1:$D$39,4,FALSE)</f>
        <v>0</v>
      </c>
      <c r="W1738" s="17">
        <f t="shared" si="85"/>
        <v>27</v>
      </c>
      <c r="X1738" s="17" t="str">
        <f t="shared" si="86"/>
        <v>43198B15</v>
      </c>
      <c r="Y1738" s="17" t="str">
        <f>VLOOKUP(A1738,'Klasse omschrijving'!$A$1:$B$44,2,FALSE)</f>
        <v>Boys 15/16 jaar</v>
      </c>
    </row>
    <row r="1739" spans="1:25" ht="14.4" x14ac:dyDescent="0.3">
      <c r="A1739" s="3" t="s">
        <v>39</v>
      </c>
      <c r="B1739" s="3">
        <v>42598</v>
      </c>
      <c r="C1739" s="3" t="s">
        <v>238</v>
      </c>
      <c r="D1739" s="3" t="s">
        <v>588</v>
      </c>
      <c r="E1739" s="18">
        <v>37284</v>
      </c>
      <c r="F1739" s="3" t="s">
        <v>1034</v>
      </c>
      <c r="G1739" s="3">
        <v>1</v>
      </c>
      <c r="H1739" s="3">
        <v>1</v>
      </c>
      <c r="I1739" s="3">
        <v>1</v>
      </c>
      <c r="J1739" s="3"/>
      <c r="K1739" s="3">
        <v>1</v>
      </c>
      <c r="L1739" s="3">
        <v>8</v>
      </c>
      <c r="M1739" s="3"/>
      <c r="N1739" s="32">
        <v>43198</v>
      </c>
      <c r="O1739" s="16">
        <f t="shared" si="84"/>
        <v>3</v>
      </c>
      <c r="P1739" s="17">
        <f>COUNTIF($X:$X,X1739)</f>
        <v>55</v>
      </c>
      <c r="Q1739" s="17">
        <f>VLOOKUP("M"&amp;TEXT(G1739,"0"),Punten!$A$1:$D$40,4,FALSE)</f>
        <v>8</v>
      </c>
      <c r="R1739" s="17">
        <f>VLOOKUP("M"&amp;TEXT(H1739,"0"),Punten!$A$1:$D$40,4,FALSE)</f>
        <v>8</v>
      </c>
      <c r="S1739" s="17">
        <f>VLOOKUP("M"&amp;TEXT(I1739,"0"),Punten!$A$1:$D$40,4,FALSE)</f>
        <v>8</v>
      </c>
      <c r="T1739" s="17">
        <f>VLOOKUP("K"&amp;TEXT(K1739,"0"),Punten!$A$1:$D$40,4,FALSE)</f>
        <v>5</v>
      </c>
      <c r="U1739" s="17">
        <f>VLOOKUP("H"&amp;TEXT(L1739,"0"),Punten!$A$1:$D$49,4,FALSE)</f>
        <v>1</v>
      </c>
      <c r="V1739" s="17">
        <f>VLOOKUP("F"&amp;TEXT(M1739,"0"),Punten!$A$1:$D$39,4,FALSE)</f>
        <v>0</v>
      </c>
      <c r="W1739" s="17">
        <f t="shared" si="85"/>
        <v>30</v>
      </c>
      <c r="X1739" s="17" t="str">
        <f t="shared" si="86"/>
        <v>43198B15</v>
      </c>
      <c r="Y1739" s="17" t="str">
        <f>VLOOKUP(A1739,'Klasse omschrijving'!$A$1:$B$44,2,FALSE)</f>
        <v>Boys 15/16 jaar</v>
      </c>
    </row>
    <row r="1740" spans="1:25" ht="14.4" x14ac:dyDescent="0.3">
      <c r="A1740" s="3" t="s">
        <v>39</v>
      </c>
      <c r="B1740" s="3">
        <v>47402</v>
      </c>
      <c r="C1740" s="3" t="s">
        <v>118</v>
      </c>
      <c r="D1740" s="3" t="s">
        <v>862</v>
      </c>
      <c r="E1740" s="18">
        <v>37829</v>
      </c>
      <c r="F1740" s="3" t="s">
        <v>180</v>
      </c>
      <c r="G1740" s="3">
        <v>4</v>
      </c>
      <c r="H1740" s="3">
        <v>4</v>
      </c>
      <c r="I1740" s="3">
        <v>2</v>
      </c>
      <c r="J1740" s="3"/>
      <c r="K1740" s="3">
        <v>4</v>
      </c>
      <c r="L1740" s="3">
        <v>8</v>
      </c>
      <c r="M1740" s="3"/>
      <c r="N1740" s="32">
        <v>43198</v>
      </c>
      <c r="O1740" s="16">
        <f t="shared" si="84"/>
        <v>10</v>
      </c>
      <c r="P1740" s="17">
        <f>COUNTIF($X:$X,X1740)</f>
        <v>55</v>
      </c>
      <c r="Q1740" s="17">
        <f>VLOOKUP("M"&amp;TEXT(G1740,"0"),Punten!$A$1:$D$40,4,FALSE)</f>
        <v>5</v>
      </c>
      <c r="R1740" s="17">
        <f>VLOOKUP("M"&amp;TEXT(H1740,"0"),Punten!$A$1:$D$40,4,FALSE)</f>
        <v>5</v>
      </c>
      <c r="S1740" s="17">
        <f>VLOOKUP("M"&amp;TEXT(I1740,"0"),Punten!$A$1:$D$40,4,FALSE)</f>
        <v>7</v>
      </c>
      <c r="T1740" s="17">
        <f>VLOOKUP("K"&amp;TEXT(K1740,"0"),Punten!$A$1:$D$40,4,FALSE)</f>
        <v>5</v>
      </c>
      <c r="U1740" s="17">
        <f>VLOOKUP("H"&amp;TEXT(L1740,"0"),Punten!$A$1:$D$49,4,FALSE)</f>
        <v>1</v>
      </c>
      <c r="V1740" s="17">
        <f>VLOOKUP("F"&amp;TEXT(M1740,"0"),Punten!$A$1:$D$39,4,FALSE)</f>
        <v>0</v>
      </c>
      <c r="W1740" s="17">
        <f t="shared" si="85"/>
        <v>23</v>
      </c>
      <c r="X1740" s="17" t="str">
        <f t="shared" si="86"/>
        <v>43198B15</v>
      </c>
      <c r="Y1740" s="17" t="str">
        <f>VLOOKUP(A1740,'Klasse omschrijving'!$A$1:$B$44,2,FALSE)</f>
        <v>Boys 15/16 jaar</v>
      </c>
    </row>
    <row r="1741" spans="1:25" ht="14.4" x14ac:dyDescent="0.3">
      <c r="A1741" s="3" t="s">
        <v>39</v>
      </c>
      <c r="B1741" s="3">
        <v>44831</v>
      </c>
      <c r="C1741" s="3" t="s">
        <v>311</v>
      </c>
      <c r="D1741" s="3" t="s">
        <v>586</v>
      </c>
      <c r="E1741" s="18">
        <v>37650</v>
      </c>
      <c r="F1741" s="3" t="s">
        <v>1034</v>
      </c>
      <c r="G1741" s="3">
        <v>3</v>
      </c>
      <c r="H1741" s="3">
        <v>2</v>
      </c>
      <c r="I1741" s="3">
        <v>2</v>
      </c>
      <c r="J1741" s="3"/>
      <c r="K1741" s="3">
        <v>5</v>
      </c>
      <c r="L1741" s="3"/>
      <c r="M1741" s="3"/>
      <c r="N1741" s="32">
        <v>43198</v>
      </c>
      <c r="O1741" s="16">
        <f t="shared" si="84"/>
        <v>7</v>
      </c>
      <c r="P1741" s="17">
        <f>COUNTIF($X:$X,X1741)</f>
        <v>55</v>
      </c>
      <c r="Q1741" s="17">
        <f>VLOOKUP("M"&amp;TEXT(G1741,"0"),Punten!$A$1:$D$40,4,FALSE)</f>
        <v>6</v>
      </c>
      <c r="R1741" s="17">
        <f>VLOOKUP("M"&amp;TEXT(H1741,"0"),Punten!$A$1:$D$40,4,FALSE)</f>
        <v>7</v>
      </c>
      <c r="S1741" s="17">
        <f>VLOOKUP("M"&amp;TEXT(I1741,"0"),Punten!$A$1:$D$40,4,FALSE)</f>
        <v>7</v>
      </c>
      <c r="T1741" s="17">
        <f>VLOOKUP("K"&amp;TEXT(K1741,"0"),Punten!$A$1:$D$40,4,FALSE)</f>
        <v>4</v>
      </c>
      <c r="U1741" s="17">
        <f>VLOOKUP("H"&amp;TEXT(L1741,"0"),Punten!$A$1:$D$49,4,FALSE)</f>
        <v>0</v>
      </c>
      <c r="V1741" s="17">
        <f>VLOOKUP("F"&amp;TEXT(M1741,"0"),Punten!$A$1:$D$39,4,FALSE)</f>
        <v>0</v>
      </c>
      <c r="W1741" s="17">
        <f t="shared" si="85"/>
        <v>24</v>
      </c>
      <c r="X1741" s="17" t="str">
        <f t="shared" si="86"/>
        <v>43198B15</v>
      </c>
      <c r="Y1741" s="17" t="str">
        <f>VLOOKUP(A1741,'Klasse omschrijving'!$A$1:$B$44,2,FALSE)</f>
        <v>Boys 15/16 jaar</v>
      </c>
    </row>
    <row r="1742" spans="1:25" ht="14.4" x14ac:dyDescent="0.3">
      <c r="A1742" s="3" t="s">
        <v>39</v>
      </c>
      <c r="B1742" s="3">
        <v>43128</v>
      </c>
      <c r="C1742" s="3" t="s">
        <v>81</v>
      </c>
      <c r="D1742" s="3" t="s">
        <v>248</v>
      </c>
      <c r="E1742" s="18">
        <v>37648</v>
      </c>
      <c r="F1742" s="3" t="s">
        <v>1042</v>
      </c>
      <c r="G1742" s="3">
        <v>3</v>
      </c>
      <c r="H1742" s="3">
        <v>3</v>
      </c>
      <c r="I1742" s="3">
        <v>3</v>
      </c>
      <c r="J1742" s="3"/>
      <c r="K1742" s="3">
        <v>5</v>
      </c>
      <c r="L1742" s="3"/>
      <c r="M1742" s="3"/>
      <c r="N1742" s="32">
        <v>43198</v>
      </c>
      <c r="O1742" s="16">
        <f t="shared" si="84"/>
        <v>9</v>
      </c>
      <c r="P1742" s="17">
        <f>COUNTIF($X:$X,X1742)</f>
        <v>55</v>
      </c>
      <c r="Q1742" s="17">
        <f>VLOOKUP("M"&amp;TEXT(G1742,"0"),Punten!$A$1:$D$40,4,FALSE)</f>
        <v>6</v>
      </c>
      <c r="R1742" s="17">
        <f>VLOOKUP("M"&amp;TEXT(H1742,"0"),Punten!$A$1:$D$40,4,FALSE)</f>
        <v>6</v>
      </c>
      <c r="S1742" s="17">
        <f>VLOOKUP("M"&amp;TEXT(I1742,"0"),Punten!$A$1:$D$40,4,FALSE)</f>
        <v>6</v>
      </c>
      <c r="T1742" s="17">
        <f>VLOOKUP("K"&amp;TEXT(K1742,"0"),Punten!$A$1:$D$40,4,FALSE)</f>
        <v>4</v>
      </c>
      <c r="U1742" s="17">
        <f>VLOOKUP("H"&amp;TEXT(L1742,"0"),Punten!$A$1:$D$49,4,FALSE)</f>
        <v>0</v>
      </c>
      <c r="V1742" s="17">
        <f>VLOOKUP("F"&amp;TEXT(M1742,"0"),Punten!$A$1:$D$39,4,FALSE)</f>
        <v>0</v>
      </c>
      <c r="W1742" s="17">
        <f t="shared" si="85"/>
        <v>22</v>
      </c>
      <c r="X1742" s="17" t="str">
        <f t="shared" si="86"/>
        <v>43198B15</v>
      </c>
      <c r="Y1742" s="17" t="str">
        <f>VLOOKUP(A1742,'Klasse omschrijving'!$A$1:$B$44,2,FALSE)</f>
        <v>Boys 15/16 jaar</v>
      </c>
    </row>
    <row r="1743" spans="1:25" ht="14.4" x14ac:dyDescent="0.3">
      <c r="A1743" s="3" t="s">
        <v>39</v>
      </c>
      <c r="B1743" s="3">
        <v>44835</v>
      </c>
      <c r="C1743" s="3" t="s">
        <v>95</v>
      </c>
      <c r="D1743" s="3" t="s">
        <v>280</v>
      </c>
      <c r="E1743" s="18">
        <v>37267</v>
      </c>
      <c r="F1743" s="3" t="s">
        <v>191</v>
      </c>
      <c r="G1743" s="3">
        <v>4</v>
      </c>
      <c r="H1743" s="3">
        <v>3</v>
      </c>
      <c r="I1743" s="3">
        <v>3</v>
      </c>
      <c r="J1743" s="3"/>
      <c r="K1743" s="3">
        <v>5</v>
      </c>
      <c r="L1743" s="3"/>
      <c r="M1743" s="3"/>
      <c r="N1743" s="32">
        <v>43198</v>
      </c>
      <c r="O1743" s="16">
        <f t="shared" si="84"/>
        <v>10</v>
      </c>
      <c r="P1743" s="17">
        <f>COUNTIF($X:$X,X1743)</f>
        <v>55</v>
      </c>
      <c r="Q1743" s="17">
        <f>VLOOKUP("M"&amp;TEXT(G1743,"0"),Punten!$A$1:$D$40,4,FALSE)</f>
        <v>5</v>
      </c>
      <c r="R1743" s="17">
        <f>VLOOKUP("M"&amp;TEXT(H1743,"0"),Punten!$A$1:$D$40,4,FALSE)</f>
        <v>6</v>
      </c>
      <c r="S1743" s="17">
        <f>VLOOKUP("M"&amp;TEXT(I1743,"0"),Punten!$A$1:$D$40,4,FALSE)</f>
        <v>6</v>
      </c>
      <c r="T1743" s="17">
        <f>VLOOKUP("K"&amp;TEXT(K1743,"0"),Punten!$A$1:$D$40,4,FALSE)</f>
        <v>4</v>
      </c>
      <c r="U1743" s="17">
        <f>VLOOKUP("H"&amp;TEXT(L1743,"0"),Punten!$A$1:$D$49,4,FALSE)</f>
        <v>0</v>
      </c>
      <c r="V1743" s="17">
        <f>VLOOKUP("F"&amp;TEXT(M1743,"0"),Punten!$A$1:$D$39,4,FALSE)</f>
        <v>0</v>
      </c>
      <c r="W1743" s="17">
        <f t="shared" si="85"/>
        <v>21</v>
      </c>
      <c r="X1743" s="17" t="str">
        <f t="shared" si="86"/>
        <v>43198B15</v>
      </c>
      <c r="Y1743" s="17" t="str">
        <f>VLOOKUP(A1743,'Klasse omschrijving'!$A$1:$B$44,2,FALSE)</f>
        <v>Boys 15/16 jaar</v>
      </c>
    </row>
    <row r="1744" spans="1:25" ht="14.4" x14ac:dyDescent="0.3">
      <c r="A1744" s="3" t="s">
        <v>39</v>
      </c>
      <c r="B1744" s="3">
        <v>44828</v>
      </c>
      <c r="C1744" s="3" t="s">
        <v>88</v>
      </c>
      <c r="D1744" s="3" t="s">
        <v>249</v>
      </c>
      <c r="E1744" s="18">
        <v>37759</v>
      </c>
      <c r="F1744" s="3" t="s">
        <v>240</v>
      </c>
      <c r="G1744" s="3">
        <v>3</v>
      </c>
      <c r="H1744" s="3">
        <v>3</v>
      </c>
      <c r="I1744" s="3">
        <v>4</v>
      </c>
      <c r="J1744" s="3"/>
      <c r="K1744" s="3">
        <v>5</v>
      </c>
      <c r="L1744" s="3"/>
      <c r="M1744" s="3"/>
      <c r="N1744" s="32">
        <v>43198</v>
      </c>
      <c r="O1744" s="16">
        <f t="shared" si="84"/>
        <v>10</v>
      </c>
      <c r="P1744" s="17">
        <f>COUNTIF($X:$X,X1744)</f>
        <v>55</v>
      </c>
      <c r="Q1744" s="17">
        <f>VLOOKUP("M"&amp;TEXT(G1744,"0"),Punten!$A$1:$D$40,4,FALSE)</f>
        <v>6</v>
      </c>
      <c r="R1744" s="17">
        <f>VLOOKUP("M"&amp;TEXT(H1744,"0"),Punten!$A$1:$D$40,4,FALSE)</f>
        <v>6</v>
      </c>
      <c r="S1744" s="17">
        <f>VLOOKUP("M"&amp;TEXT(I1744,"0"),Punten!$A$1:$D$40,4,FALSE)</f>
        <v>5</v>
      </c>
      <c r="T1744" s="17">
        <f>VLOOKUP("K"&amp;TEXT(K1744,"0"),Punten!$A$1:$D$40,4,FALSE)</f>
        <v>4</v>
      </c>
      <c r="U1744" s="17">
        <f>VLOOKUP("H"&amp;TEXT(L1744,"0"),Punten!$A$1:$D$49,4,FALSE)</f>
        <v>0</v>
      </c>
      <c r="V1744" s="17">
        <f>VLOOKUP("F"&amp;TEXT(M1744,"0"),Punten!$A$1:$D$39,4,FALSE)</f>
        <v>0</v>
      </c>
      <c r="W1744" s="17">
        <f t="shared" si="85"/>
        <v>21</v>
      </c>
      <c r="X1744" s="17" t="str">
        <f t="shared" si="86"/>
        <v>43198B15</v>
      </c>
      <c r="Y1744" s="17" t="str">
        <f>VLOOKUP(A1744,'Klasse omschrijving'!$A$1:$B$44,2,FALSE)</f>
        <v>Boys 15/16 jaar</v>
      </c>
    </row>
    <row r="1745" spans="1:25" ht="14.4" x14ac:dyDescent="0.3">
      <c r="A1745" s="3" t="s">
        <v>39</v>
      </c>
      <c r="B1745" s="3">
        <v>44993</v>
      </c>
      <c r="C1745" s="3" t="s">
        <v>177</v>
      </c>
      <c r="D1745" s="3" t="s">
        <v>762</v>
      </c>
      <c r="E1745" s="18">
        <v>37327</v>
      </c>
      <c r="F1745" s="3" t="s">
        <v>86</v>
      </c>
      <c r="G1745" s="3">
        <v>4</v>
      </c>
      <c r="H1745" s="3">
        <v>2</v>
      </c>
      <c r="I1745" s="3">
        <v>3</v>
      </c>
      <c r="J1745" s="3"/>
      <c r="K1745" s="3">
        <v>6</v>
      </c>
      <c r="L1745" s="3"/>
      <c r="M1745" s="3"/>
      <c r="N1745" s="32">
        <v>43198</v>
      </c>
      <c r="O1745" s="16">
        <f t="shared" si="84"/>
        <v>9</v>
      </c>
      <c r="P1745" s="17">
        <f>COUNTIF($X:$X,X1745)</f>
        <v>55</v>
      </c>
      <c r="Q1745" s="17">
        <f>VLOOKUP("M"&amp;TEXT(G1745,"0"),Punten!$A$1:$D$40,4,FALSE)</f>
        <v>5</v>
      </c>
      <c r="R1745" s="17">
        <f>VLOOKUP("M"&amp;TEXT(H1745,"0"),Punten!$A$1:$D$40,4,FALSE)</f>
        <v>7</v>
      </c>
      <c r="S1745" s="17">
        <f>VLOOKUP("M"&amp;TEXT(I1745,"0"),Punten!$A$1:$D$40,4,FALSE)</f>
        <v>6</v>
      </c>
      <c r="T1745" s="17">
        <f>VLOOKUP("K"&amp;TEXT(K1745,"0"),Punten!$A$1:$D$40,4,FALSE)</f>
        <v>3</v>
      </c>
      <c r="U1745" s="17">
        <f>VLOOKUP("H"&amp;TEXT(L1745,"0"),Punten!$A$1:$D$49,4,FALSE)</f>
        <v>0</v>
      </c>
      <c r="V1745" s="17">
        <f>VLOOKUP("F"&amp;TEXT(M1745,"0"),Punten!$A$1:$D$39,4,FALSE)</f>
        <v>0</v>
      </c>
      <c r="W1745" s="17">
        <f t="shared" si="85"/>
        <v>21</v>
      </c>
      <c r="X1745" s="17" t="str">
        <f t="shared" si="86"/>
        <v>43198B15</v>
      </c>
      <c r="Y1745" s="17" t="str">
        <f>VLOOKUP(A1745,'Klasse omschrijving'!$A$1:$B$44,2,FALSE)</f>
        <v>Boys 15/16 jaar</v>
      </c>
    </row>
    <row r="1746" spans="1:25" ht="14.4" x14ac:dyDescent="0.3">
      <c r="A1746" s="3" t="s">
        <v>39</v>
      </c>
      <c r="B1746" s="3">
        <v>52163</v>
      </c>
      <c r="C1746" s="3" t="s">
        <v>156</v>
      </c>
      <c r="D1746" s="3" t="s">
        <v>764</v>
      </c>
      <c r="E1746" s="18">
        <v>37453</v>
      </c>
      <c r="F1746" s="3" t="s">
        <v>111</v>
      </c>
      <c r="G1746" s="3">
        <v>3</v>
      </c>
      <c r="H1746" s="3">
        <v>3</v>
      </c>
      <c r="I1746" s="3">
        <v>3</v>
      </c>
      <c r="J1746" s="3"/>
      <c r="K1746" s="3">
        <v>6</v>
      </c>
      <c r="L1746" s="3"/>
      <c r="M1746" s="3"/>
      <c r="N1746" s="32">
        <v>43198</v>
      </c>
      <c r="O1746" s="16">
        <f t="shared" si="84"/>
        <v>9</v>
      </c>
      <c r="P1746" s="17">
        <f>COUNTIF($X:$X,X1746)</f>
        <v>55</v>
      </c>
      <c r="Q1746" s="17">
        <f>VLOOKUP("M"&amp;TEXT(G1746,"0"),Punten!$A$1:$D$40,4,FALSE)</f>
        <v>6</v>
      </c>
      <c r="R1746" s="17">
        <f>VLOOKUP("M"&amp;TEXT(H1746,"0"),Punten!$A$1:$D$40,4,FALSE)</f>
        <v>6</v>
      </c>
      <c r="S1746" s="17">
        <f>VLOOKUP("M"&amp;TEXT(I1746,"0"),Punten!$A$1:$D$40,4,FALSE)</f>
        <v>6</v>
      </c>
      <c r="T1746" s="17">
        <f>VLOOKUP("K"&amp;TEXT(K1746,"0"),Punten!$A$1:$D$40,4,FALSE)</f>
        <v>3</v>
      </c>
      <c r="U1746" s="17">
        <f>VLOOKUP("H"&amp;TEXT(L1746,"0"),Punten!$A$1:$D$49,4,FALSE)</f>
        <v>0</v>
      </c>
      <c r="V1746" s="17">
        <f>VLOOKUP("F"&amp;TEXT(M1746,"0"),Punten!$A$1:$D$39,4,FALSE)</f>
        <v>0</v>
      </c>
      <c r="W1746" s="17">
        <f t="shared" si="85"/>
        <v>21</v>
      </c>
      <c r="X1746" s="17" t="str">
        <f t="shared" si="86"/>
        <v>43198B15</v>
      </c>
      <c r="Y1746" s="17" t="str">
        <f>VLOOKUP(A1746,'Klasse omschrijving'!$A$1:$B$44,2,FALSE)</f>
        <v>Boys 15/16 jaar</v>
      </c>
    </row>
    <row r="1747" spans="1:25" ht="14.4" x14ac:dyDescent="0.3">
      <c r="A1747" s="3" t="s">
        <v>39</v>
      </c>
      <c r="B1747" s="3">
        <v>42034</v>
      </c>
      <c r="C1747" s="3" t="s">
        <v>91</v>
      </c>
      <c r="D1747" s="3" t="s">
        <v>754</v>
      </c>
      <c r="E1747" s="18">
        <v>37822</v>
      </c>
      <c r="F1747" s="3" t="s">
        <v>66</v>
      </c>
      <c r="G1747" s="3">
        <v>5</v>
      </c>
      <c r="H1747" s="3">
        <v>3</v>
      </c>
      <c r="I1747" s="3">
        <v>4</v>
      </c>
      <c r="J1747" s="3"/>
      <c r="K1747" s="3">
        <v>6</v>
      </c>
      <c r="L1747" s="3"/>
      <c r="M1747" s="3"/>
      <c r="N1747" s="32">
        <v>43198</v>
      </c>
      <c r="O1747" s="16">
        <f t="shared" si="84"/>
        <v>12</v>
      </c>
      <c r="P1747" s="17">
        <f>COUNTIF($X:$X,X1747)</f>
        <v>55</v>
      </c>
      <c r="Q1747" s="17">
        <f>VLOOKUP("M"&amp;TEXT(G1747,"0"),Punten!$A$1:$D$40,4,FALSE)</f>
        <v>4</v>
      </c>
      <c r="R1747" s="17">
        <f>VLOOKUP("M"&amp;TEXT(H1747,"0"),Punten!$A$1:$D$40,4,FALSE)</f>
        <v>6</v>
      </c>
      <c r="S1747" s="17">
        <f>VLOOKUP("M"&amp;TEXT(I1747,"0"),Punten!$A$1:$D$40,4,FALSE)</f>
        <v>5</v>
      </c>
      <c r="T1747" s="17">
        <f>VLOOKUP("K"&amp;TEXT(K1747,"0"),Punten!$A$1:$D$40,4,FALSE)</f>
        <v>3</v>
      </c>
      <c r="U1747" s="17">
        <f>VLOOKUP("H"&amp;TEXT(L1747,"0"),Punten!$A$1:$D$49,4,FALSE)</f>
        <v>0</v>
      </c>
      <c r="V1747" s="17">
        <f>VLOOKUP("F"&amp;TEXT(M1747,"0"),Punten!$A$1:$D$39,4,FALSE)</f>
        <v>0</v>
      </c>
      <c r="W1747" s="17">
        <f t="shared" si="85"/>
        <v>18</v>
      </c>
      <c r="X1747" s="17" t="str">
        <f t="shared" si="86"/>
        <v>43198B15</v>
      </c>
      <c r="Y1747" s="17" t="str">
        <f>VLOOKUP(A1747,'Klasse omschrijving'!$A$1:$B$44,2,FALSE)</f>
        <v>Boys 15/16 jaar</v>
      </c>
    </row>
    <row r="1748" spans="1:25" ht="14.4" x14ac:dyDescent="0.3">
      <c r="A1748" s="3" t="s">
        <v>39</v>
      </c>
      <c r="B1748" s="3">
        <v>48128</v>
      </c>
      <c r="C1748" s="3" t="s">
        <v>125</v>
      </c>
      <c r="D1748" s="3" t="s">
        <v>258</v>
      </c>
      <c r="E1748" s="18">
        <v>37840</v>
      </c>
      <c r="F1748" s="3" t="s">
        <v>259</v>
      </c>
      <c r="G1748" s="3">
        <v>3</v>
      </c>
      <c r="H1748" s="3">
        <v>4</v>
      </c>
      <c r="I1748" s="3">
        <v>4</v>
      </c>
      <c r="J1748" s="3"/>
      <c r="K1748" s="3">
        <v>6</v>
      </c>
      <c r="L1748" s="3"/>
      <c r="M1748" s="3"/>
      <c r="N1748" s="32">
        <v>43198</v>
      </c>
      <c r="O1748" s="16">
        <f t="shared" si="84"/>
        <v>11</v>
      </c>
      <c r="P1748" s="17">
        <f>COUNTIF($X:$X,X1748)</f>
        <v>55</v>
      </c>
      <c r="Q1748" s="17">
        <f>VLOOKUP("M"&amp;TEXT(G1748,"0"),Punten!$A$1:$D$40,4,FALSE)</f>
        <v>6</v>
      </c>
      <c r="R1748" s="17">
        <f>VLOOKUP("M"&amp;TEXT(H1748,"0"),Punten!$A$1:$D$40,4,FALSE)</f>
        <v>5</v>
      </c>
      <c r="S1748" s="17">
        <f>VLOOKUP("M"&amp;TEXT(I1748,"0"),Punten!$A$1:$D$40,4,FALSE)</f>
        <v>5</v>
      </c>
      <c r="T1748" s="17">
        <f>VLOOKUP("K"&amp;TEXT(K1748,"0"),Punten!$A$1:$D$40,4,FALSE)</f>
        <v>3</v>
      </c>
      <c r="U1748" s="17">
        <f>VLOOKUP("H"&amp;TEXT(L1748,"0"),Punten!$A$1:$D$49,4,FALSE)</f>
        <v>0</v>
      </c>
      <c r="V1748" s="17">
        <f>VLOOKUP("F"&amp;TEXT(M1748,"0"),Punten!$A$1:$D$39,4,FALSE)</f>
        <v>0</v>
      </c>
      <c r="W1748" s="17">
        <f t="shared" si="85"/>
        <v>19</v>
      </c>
      <c r="X1748" s="17" t="str">
        <f t="shared" si="86"/>
        <v>43198B15</v>
      </c>
      <c r="Y1748" s="17" t="str">
        <f>VLOOKUP(A1748,'Klasse omschrijving'!$A$1:$B$44,2,FALSE)</f>
        <v>Boys 15/16 jaar</v>
      </c>
    </row>
    <row r="1749" spans="1:25" ht="14.4" x14ac:dyDescent="0.3">
      <c r="A1749" s="3" t="s">
        <v>39</v>
      </c>
      <c r="B1749" s="3">
        <v>53009</v>
      </c>
      <c r="C1749" s="3" t="s">
        <v>76</v>
      </c>
      <c r="D1749" s="3" t="s">
        <v>272</v>
      </c>
      <c r="E1749" s="18">
        <v>37460</v>
      </c>
      <c r="F1749" s="3" t="s">
        <v>132</v>
      </c>
      <c r="G1749" s="3">
        <v>2</v>
      </c>
      <c r="H1749" s="3">
        <v>7</v>
      </c>
      <c r="I1749" s="3">
        <v>3</v>
      </c>
      <c r="J1749" s="3"/>
      <c r="K1749" s="3">
        <v>7</v>
      </c>
      <c r="L1749" s="3"/>
      <c r="M1749" s="3"/>
      <c r="N1749" s="32">
        <v>43198</v>
      </c>
      <c r="O1749" s="16">
        <f t="shared" si="84"/>
        <v>12</v>
      </c>
      <c r="P1749" s="17">
        <f>COUNTIF($X:$X,X1749)</f>
        <v>55</v>
      </c>
      <c r="Q1749" s="17">
        <f>VLOOKUP("M"&amp;TEXT(G1749,"0"),Punten!$A$1:$D$40,4,FALSE)</f>
        <v>7</v>
      </c>
      <c r="R1749" s="17">
        <f>VLOOKUP("M"&amp;TEXT(H1749,"0"),Punten!$A$1:$D$40,4,FALSE)</f>
        <v>2</v>
      </c>
      <c r="S1749" s="17">
        <f>VLOOKUP("M"&amp;TEXT(I1749,"0"),Punten!$A$1:$D$40,4,FALSE)</f>
        <v>6</v>
      </c>
      <c r="T1749" s="17">
        <f>VLOOKUP("K"&amp;TEXT(K1749,"0"),Punten!$A$1:$D$40,4,FALSE)</f>
        <v>2</v>
      </c>
      <c r="U1749" s="17">
        <f>VLOOKUP("H"&amp;TEXT(L1749,"0"),Punten!$A$1:$D$49,4,FALSE)</f>
        <v>0</v>
      </c>
      <c r="V1749" s="17">
        <f>VLOOKUP("F"&amp;TEXT(M1749,"0"),Punten!$A$1:$D$39,4,FALSE)</f>
        <v>0</v>
      </c>
      <c r="W1749" s="17">
        <f t="shared" si="85"/>
        <v>17</v>
      </c>
      <c r="X1749" s="17" t="str">
        <f t="shared" si="86"/>
        <v>43198B15</v>
      </c>
      <c r="Y1749" s="17" t="str">
        <f>VLOOKUP(A1749,'Klasse omschrijving'!$A$1:$B$44,2,FALSE)</f>
        <v>Boys 15/16 jaar</v>
      </c>
    </row>
    <row r="1750" spans="1:25" ht="14.4" x14ac:dyDescent="0.3">
      <c r="A1750" s="3" t="s">
        <v>39</v>
      </c>
      <c r="B1750" s="3">
        <v>287</v>
      </c>
      <c r="C1750" s="3" t="s">
        <v>103</v>
      </c>
      <c r="D1750" s="3" t="s">
        <v>275</v>
      </c>
      <c r="E1750" s="18">
        <v>37323</v>
      </c>
      <c r="F1750" s="3" t="s">
        <v>78</v>
      </c>
      <c r="G1750" s="3">
        <v>3</v>
      </c>
      <c r="H1750" s="3">
        <v>4</v>
      </c>
      <c r="I1750" s="3">
        <v>4</v>
      </c>
      <c r="J1750" s="3"/>
      <c r="K1750" s="3">
        <v>7</v>
      </c>
      <c r="L1750" s="3"/>
      <c r="M1750" s="3"/>
      <c r="N1750" s="32">
        <v>43198</v>
      </c>
      <c r="O1750" s="16">
        <f t="shared" si="84"/>
        <v>11</v>
      </c>
      <c r="P1750" s="17">
        <f>COUNTIF($X:$X,X1750)</f>
        <v>55</v>
      </c>
      <c r="Q1750" s="17">
        <f>VLOOKUP("M"&amp;TEXT(G1750,"0"),Punten!$A$1:$D$40,4,FALSE)</f>
        <v>6</v>
      </c>
      <c r="R1750" s="17">
        <f>VLOOKUP("M"&amp;TEXT(H1750,"0"),Punten!$A$1:$D$40,4,FALSE)</f>
        <v>5</v>
      </c>
      <c r="S1750" s="17">
        <f>VLOOKUP("M"&amp;TEXT(I1750,"0"),Punten!$A$1:$D$40,4,FALSE)</f>
        <v>5</v>
      </c>
      <c r="T1750" s="17">
        <f>VLOOKUP("K"&amp;TEXT(K1750,"0"),Punten!$A$1:$D$40,4,FALSE)</f>
        <v>2</v>
      </c>
      <c r="U1750" s="17">
        <f>VLOOKUP("H"&amp;TEXT(L1750,"0"),Punten!$A$1:$D$49,4,FALSE)</f>
        <v>0</v>
      </c>
      <c r="V1750" s="17">
        <f>VLOOKUP("F"&amp;TEXT(M1750,"0"),Punten!$A$1:$D$39,4,FALSE)</f>
        <v>0</v>
      </c>
      <c r="W1750" s="17">
        <f t="shared" si="85"/>
        <v>18</v>
      </c>
      <c r="X1750" s="17" t="str">
        <f t="shared" si="86"/>
        <v>43198B15</v>
      </c>
      <c r="Y1750" s="17" t="str">
        <f>VLOOKUP(A1750,'Klasse omschrijving'!$A$1:$B$44,2,FALSE)</f>
        <v>Boys 15/16 jaar</v>
      </c>
    </row>
    <row r="1751" spans="1:25" ht="14.4" x14ac:dyDescent="0.3">
      <c r="A1751" s="3" t="s">
        <v>39</v>
      </c>
      <c r="B1751" s="3">
        <v>45015</v>
      </c>
      <c r="C1751" s="3" t="s">
        <v>758</v>
      </c>
      <c r="D1751" s="3" t="s">
        <v>278</v>
      </c>
      <c r="E1751" s="18">
        <v>37446</v>
      </c>
      <c r="F1751" s="3" t="s">
        <v>75</v>
      </c>
      <c r="G1751" s="3">
        <v>4</v>
      </c>
      <c r="H1751" s="3">
        <v>4</v>
      </c>
      <c r="I1751" s="3">
        <v>4</v>
      </c>
      <c r="J1751" s="3"/>
      <c r="K1751" s="3">
        <v>7</v>
      </c>
      <c r="L1751" s="3"/>
      <c r="M1751" s="3"/>
      <c r="N1751" s="32">
        <v>43198</v>
      </c>
      <c r="O1751" s="16">
        <f t="shared" si="84"/>
        <v>12</v>
      </c>
      <c r="P1751" s="17">
        <f>COUNTIF($X:$X,X1751)</f>
        <v>55</v>
      </c>
      <c r="Q1751" s="17">
        <f>VLOOKUP("M"&amp;TEXT(G1751,"0"),Punten!$A$1:$D$40,4,FALSE)</f>
        <v>5</v>
      </c>
      <c r="R1751" s="17">
        <f>VLOOKUP("M"&amp;TEXT(H1751,"0"),Punten!$A$1:$D$40,4,FALSE)</f>
        <v>5</v>
      </c>
      <c r="S1751" s="17">
        <f>VLOOKUP("M"&amp;TEXT(I1751,"0"),Punten!$A$1:$D$40,4,FALSE)</f>
        <v>5</v>
      </c>
      <c r="T1751" s="17">
        <f>VLOOKUP("K"&amp;TEXT(K1751,"0"),Punten!$A$1:$D$40,4,FALSE)</f>
        <v>2</v>
      </c>
      <c r="U1751" s="17">
        <f>VLOOKUP("H"&amp;TEXT(L1751,"0"),Punten!$A$1:$D$49,4,FALSE)</f>
        <v>0</v>
      </c>
      <c r="V1751" s="17">
        <f>VLOOKUP("F"&amp;TEXT(M1751,"0"),Punten!$A$1:$D$39,4,FALSE)</f>
        <v>0</v>
      </c>
      <c r="W1751" s="17">
        <f t="shared" si="85"/>
        <v>17</v>
      </c>
      <c r="X1751" s="17" t="str">
        <f t="shared" si="86"/>
        <v>43198B15</v>
      </c>
      <c r="Y1751" s="17" t="str">
        <f>VLOOKUP(A1751,'Klasse omschrijving'!$A$1:$B$44,2,FALSE)</f>
        <v>Boys 15/16 jaar</v>
      </c>
    </row>
    <row r="1752" spans="1:25" ht="14.4" x14ac:dyDescent="0.3">
      <c r="A1752" s="3" t="s">
        <v>39</v>
      </c>
      <c r="B1752" s="3">
        <v>47866</v>
      </c>
      <c r="C1752" s="3" t="s">
        <v>85</v>
      </c>
      <c r="D1752" s="3" t="s">
        <v>861</v>
      </c>
      <c r="E1752" s="18">
        <v>37622</v>
      </c>
      <c r="F1752" s="3" t="s">
        <v>71</v>
      </c>
      <c r="G1752" s="3">
        <v>4</v>
      </c>
      <c r="H1752" s="3">
        <v>4</v>
      </c>
      <c r="I1752" s="3">
        <v>4</v>
      </c>
      <c r="J1752" s="3"/>
      <c r="K1752" s="3">
        <v>7</v>
      </c>
      <c r="L1752" s="3"/>
      <c r="M1752" s="3"/>
      <c r="N1752" s="32">
        <v>43198</v>
      </c>
      <c r="O1752" s="16">
        <f t="shared" si="84"/>
        <v>12</v>
      </c>
      <c r="P1752" s="17">
        <f>COUNTIF($X:$X,X1752)</f>
        <v>55</v>
      </c>
      <c r="Q1752" s="17">
        <f>VLOOKUP("M"&amp;TEXT(G1752,"0"),Punten!$A$1:$D$40,4,FALSE)</f>
        <v>5</v>
      </c>
      <c r="R1752" s="17">
        <f>VLOOKUP("M"&amp;TEXT(H1752,"0"),Punten!$A$1:$D$40,4,FALSE)</f>
        <v>5</v>
      </c>
      <c r="S1752" s="17">
        <f>VLOOKUP("M"&amp;TEXT(I1752,"0"),Punten!$A$1:$D$40,4,FALSE)</f>
        <v>5</v>
      </c>
      <c r="T1752" s="17">
        <f>VLOOKUP("K"&amp;TEXT(K1752,"0"),Punten!$A$1:$D$40,4,FALSE)</f>
        <v>2</v>
      </c>
      <c r="U1752" s="17">
        <f>VLOOKUP("H"&amp;TEXT(L1752,"0"),Punten!$A$1:$D$49,4,FALSE)</f>
        <v>0</v>
      </c>
      <c r="V1752" s="17">
        <f>VLOOKUP("F"&amp;TEXT(M1752,"0"),Punten!$A$1:$D$39,4,FALSE)</f>
        <v>0</v>
      </c>
      <c r="W1752" s="17">
        <f t="shared" si="85"/>
        <v>17</v>
      </c>
      <c r="X1752" s="17" t="str">
        <f t="shared" si="86"/>
        <v>43198B15</v>
      </c>
      <c r="Y1752" s="17" t="str">
        <f>VLOOKUP(A1752,'Klasse omschrijving'!$A$1:$B$44,2,FALSE)</f>
        <v>Boys 15/16 jaar</v>
      </c>
    </row>
    <row r="1753" spans="1:25" ht="14.4" x14ac:dyDescent="0.3">
      <c r="A1753" s="3" t="s">
        <v>39</v>
      </c>
      <c r="B1753" s="3">
        <v>44849</v>
      </c>
      <c r="C1753" s="3" t="s">
        <v>70</v>
      </c>
      <c r="D1753" s="3" t="s">
        <v>866</v>
      </c>
      <c r="E1753" s="18">
        <v>37549</v>
      </c>
      <c r="F1753" s="3" t="s">
        <v>218</v>
      </c>
      <c r="G1753" s="3">
        <v>3</v>
      </c>
      <c r="H1753" s="3">
        <v>1</v>
      </c>
      <c r="I1753" s="3">
        <v>3</v>
      </c>
      <c r="J1753" s="3"/>
      <c r="K1753" s="3">
        <v>8</v>
      </c>
      <c r="L1753" s="3"/>
      <c r="M1753" s="3"/>
      <c r="N1753" s="32">
        <v>43198</v>
      </c>
      <c r="O1753" s="16">
        <f t="shared" si="84"/>
        <v>7</v>
      </c>
      <c r="P1753" s="17">
        <f>COUNTIF($X:$X,X1753)</f>
        <v>55</v>
      </c>
      <c r="Q1753" s="17">
        <f>VLOOKUP("M"&amp;TEXT(G1753,"0"),Punten!$A$1:$D$40,4,FALSE)</f>
        <v>6</v>
      </c>
      <c r="R1753" s="17">
        <f>VLOOKUP("M"&amp;TEXT(H1753,"0"),Punten!$A$1:$D$40,4,FALSE)</f>
        <v>8</v>
      </c>
      <c r="S1753" s="17">
        <f>VLOOKUP("M"&amp;TEXT(I1753,"0"),Punten!$A$1:$D$40,4,FALSE)</f>
        <v>6</v>
      </c>
      <c r="T1753" s="17">
        <f>VLOOKUP("K"&amp;TEXT(K1753,"0"),Punten!$A$1:$D$40,4,FALSE)</f>
        <v>1</v>
      </c>
      <c r="U1753" s="17">
        <f>VLOOKUP("H"&amp;TEXT(L1753,"0"),Punten!$A$1:$D$49,4,FALSE)</f>
        <v>0</v>
      </c>
      <c r="V1753" s="17">
        <f>VLOOKUP("F"&amp;TEXT(M1753,"0"),Punten!$A$1:$D$39,4,FALSE)</f>
        <v>0</v>
      </c>
      <c r="W1753" s="17">
        <f t="shared" si="85"/>
        <v>21</v>
      </c>
      <c r="X1753" s="17" t="str">
        <f t="shared" si="86"/>
        <v>43198B15</v>
      </c>
      <c r="Y1753" s="17" t="str">
        <f>VLOOKUP(A1753,'Klasse omschrijving'!$A$1:$B$44,2,FALSE)</f>
        <v>Boys 15/16 jaar</v>
      </c>
    </row>
    <row r="1754" spans="1:25" ht="14.4" x14ac:dyDescent="0.3">
      <c r="A1754" s="3" t="s">
        <v>39</v>
      </c>
      <c r="B1754" s="3">
        <v>53723</v>
      </c>
      <c r="C1754" s="3" t="s">
        <v>225</v>
      </c>
      <c r="D1754" s="3" t="s">
        <v>268</v>
      </c>
      <c r="E1754" s="18">
        <v>37515</v>
      </c>
      <c r="F1754" s="3" t="s">
        <v>218</v>
      </c>
      <c r="G1754" s="3">
        <v>3</v>
      </c>
      <c r="H1754" s="3">
        <v>4</v>
      </c>
      <c r="I1754" s="3">
        <v>3</v>
      </c>
      <c r="J1754" s="3"/>
      <c r="K1754" s="3">
        <v>8</v>
      </c>
      <c r="L1754" s="3"/>
      <c r="M1754" s="3"/>
      <c r="N1754" s="32">
        <v>43198</v>
      </c>
      <c r="O1754" s="16">
        <f t="shared" si="84"/>
        <v>10</v>
      </c>
      <c r="P1754" s="17">
        <f>COUNTIF($X:$X,X1754)</f>
        <v>55</v>
      </c>
      <c r="Q1754" s="17">
        <f>VLOOKUP("M"&amp;TEXT(G1754,"0"),Punten!$A$1:$D$40,4,FALSE)</f>
        <v>6</v>
      </c>
      <c r="R1754" s="17">
        <f>VLOOKUP("M"&amp;TEXT(H1754,"0"),Punten!$A$1:$D$40,4,FALSE)</f>
        <v>5</v>
      </c>
      <c r="S1754" s="17">
        <f>VLOOKUP("M"&amp;TEXT(I1754,"0"),Punten!$A$1:$D$40,4,FALSE)</f>
        <v>6</v>
      </c>
      <c r="T1754" s="17">
        <f>VLOOKUP("K"&amp;TEXT(K1754,"0"),Punten!$A$1:$D$40,4,FALSE)</f>
        <v>1</v>
      </c>
      <c r="U1754" s="17">
        <f>VLOOKUP("H"&amp;TEXT(L1754,"0"),Punten!$A$1:$D$49,4,FALSE)</f>
        <v>0</v>
      </c>
      <c r="V1754" s="17">
        <f>VLOOKUP("F"&amp;TEXT(M1754,"0"),Punten!$A$1:$D$39,4,FALSE)</f>
        <v>0</v>
      </c>
      <c r="W1754" s="17">
        <f t="shared" si="85"/>
        <v>18</v>
      </c>
      <c r="X1754" s="17" t="str">
        <f t="shared" si="86"/>
        <v>43198B15</v>
      </c>
      <c r="Y1754" s="17" t="str">
        <f>VLOOKUP(A1754,'Klasse omschrijving'!$A$1:$B$44,2,FALSE)</f>
        <v>Boys 15/16 jaar</v>
      </c>
    </row>
    <row r="1755" spans="1:25" ht="14.4" x14ac:dyDescent="0.3">
      <c r="A1755" s="3" t="s">
        <v>39</v>
      </c>
      <c r="B1755" s="3">
        <v>45027</v>
      </c>
      <c r="C1755" s="3" t="s">
        <v>157</v>
      </c>
      <c r="D1755" s="3" t="s">
        <v>246</v>
      </c>
      <c r="E1755" s="18">
        <v>37732</v>
      </c>
      <c r="F1755" s="3" t="s">
        <v>247</v>
      </c>
      <c r="G1755" s="3">
        <v>4</v>
      </c>
      <c r="H1755" s="3">
        <v>5</v>
      </c>
      <c r="I1755" s="3">
        <v>4</v>
      </c>
      <c r="J1755" s="3"/>
      <c r="K1755" s="3">
        <v>8</v>
      </c>
      <c r="L1755" s="3"/>
      <c r="M1755" s="3"/>
      <c r="N1755" s="32">
        <v>43198</v>
      </c>
      <c r="O1755" s="16">
        <f t="shared" si="84"/>
        <v>13</v>
      </c>
      <c r="P1755" s="17">
        <f>COUNTIF($X:$X,X1755)</f>
        <v>55</v>
      </c>
      <c r="Q1755" s="17">
        <f>VLOOKUP("M"&amp;TEXT(G1755,"0"),Punten!$A$1:$D$40,4,FALSE)</f>
        <v>5</v>
      </c>
      <c r="R1755" s="17">
        <f>VLOOKUP("M"&amp;TEXT(H1755,"0"),Punten!$A$1:$D$40,4,FALSE)</f>
        <v>4</v>
      </c>
      <c r="S1755" s="17">
        <f>VLOOKUP("M"&amp;TEXT(I1755,"0"),Punten!$A$1:$D$40,4,FALSE)</f>
        <v>5</v>
      </c>
      <c r="T1755" s="17">
        <f>VLOOKUP("K"&amp;TEXT(K1755,"0"),Punten!$A$1:$D$40,4,FALSE)</f>
        <v>1</v>
      </c>
      <c r="U1755" s="17">
        <f>VLOOKUP("H"&amp;TEXT(L1755,"0"),Punten!$A$1:$D$49,4,FALSE)</f>
        <v>0</v>
      </c>
      <c r="V1755" s="17">
        <f>VLOOKUP("F"&amp;TEXT(M1755,"0"),Punten!$A$1:$D$39,4,FALSE)</f>
        <v>0</v>
      </c>
      <c r="W1755" s="17">
        <f t="shared" si="85"/>
        <v>15</v>
      </c>
      <c r="X1755" s="17" t="str">
        <f t="shared" si="86"/>
        <v>43198B15</v>
      </c>
      <c r="Y1755" s="17" t="str">
        <f>VLOOKUP(A1755,'Klasse omschrijving'!$A$1:$B$44,2,FALSE)</f>
        <v>Boys 15/16 jaar</v>
      </c>
    </row>
    <row r="1756" spans="1:25" ht="14.4" x14ac:dyDescent="0.3">
      <c r="A1756" s="3" t="s">
        <v>39</v>
      </c>
      <c r="B1756" s="3">
        <v>45748</v>
      </c>
      <c r="C1756" s="3" t="s">
        <v>739</v>
      </c>
      <c r="D1756" s="3" t="s">
        <v>863</v>
      </c>
      <c r="E1756" s="18">
        <v>37301</v>
      </c>
      <c r="F1756" s="3" t="s">
        <v>897</v>
      </c>
      <c r="G1756" s="3">
        <v>4</v>
      </c>
      <c r="H1756" s="3">
        <v>6</v>
      </c>
      <c r="I1756" s="3">
        <v>4</v>
      </c>
      <c r="J1756" s="3"/>
      <c r="K1756" s="3">
        <v>8</v>
      </c>
      <c r="L1756" s="3"/>
      <c r="M1756" s="3"/>
      <c r="N1756" s="32">
        <v>43198</v>
      </c>
      <c r="O1756" s="16">
        <f t="shared" si="84"/>
        <v>14</v>
      </c>
      <c r="P1756" s="17">
        <f>COUNTIF($X:$X,X1756)</f>
        <v>55</v>
      </c>
      <c r="Q1756" s="17">
        <f>VLOOKUP("M"&amp;TEXT(G1756,"0"),Punten!$A$1:$D$40,4,FALSE)</f>
        <v>5</v>
      </c>
      <c r="R1756" s="17">
        <f>VLOOKUP("M"&amp;TEXT(H1756,"0"),Punten!$A$1:$D$40,4,FALSE)</f>
        <v>3</v>
      </c>
      <c r="S1756" s="17">
        <f>VLOOKUP("M"&amp;TEXT(I1756,"0"),Punten!$A$1:$D$40,4,FALSE)</f>
        <v>5</v>
      </c>
      <c r="T1756" s="17">
        <f>VLOOKUP("K"&amp;TEXT(K1756,"0"),Punten!$A$1:$D$40,4,FALSE)</f>
        <v>1</v>
      </c>
      <c r="U1756" s="17">
        <f>VLOOKUP("H"&amp;TEXT(L1756,"0"),Punten!$A$1:$D$49,4,FALSE)</f>
        <v>0</v>
      </c>
      <c r="V1756" s="17">
        <f>VLOOKUP("F"&amp;TEXT(M1756,"0"),Punten!$A$1:$D$39,4,FALSE)</f>
        <v>0</v>
      </c>
      <c r="W1756" s="17">
        <f t="shared" si="85"/>
        <v>14</v>
      </c>
      <c r="X1756" s="17" t="str">
        <f t="shared" si="86"/>
        <v>43198B15</v>
      </c>
      <c r="Y1756" s="17" t="str">
        <f>VLOOKUP(A1756,'Klasse omschrijving'!$A$1:$B$44,2,FALSE)</f>
        <v>Boys 15/16 jaar</v>
      </c>
    </row>
    <row r="1757" spans="1:25" ht="14.4" x14ac:dyDescent="0.3">
      <c r="A1757" s="3" t="s">
        <v>39</v>
      </c>
      <c r="B1757" s="3">
        <v>41825</v>
      </c>
      <c r="C1757" s="3" t="s">
        <v>77</v>
      </c>
      <c r="D1757" s="3" t="s">
        <v>262</v>
      </c>
      <c r="E1757" s="18">
        <v>37365</v>
      </c>
      <c r="F1757" s="3" t="s">
        <v>161</v>
      </c>
      <c r="G1757" s="3">
        <v>7</v>
      </c>
      <c r="H1757" s="3">
        <v>3</v>
      </c>
      <c r="I1757" s="3">
        <v>5</v>
      </c>
      <c r="J1757" s="3"/>
      <c r="K1757" s="3"/>
      <c r="L1757" s="3"/>
      <c r="M1757" s="3"/>
      <c r="N1757" s="32">
        <v>43198</v>
      </c>
      <c r="O1757" s="16">
        <f t="shared" si="84"/>
        <v>15</v>
      </c>
      <c r="P1757" s="17">
        <f>COUNTIF($X:$X,X1757)</f>
        <v>55</v>
      </c>
      <c r="Q1757" s="17">
        <f>VLOOKUP("M"&amp;TEXT(G1757,"0"),Punten!$A$1:$D$40,4,FALSE)</f>
        <v>2</v>
      </c>
      <c r="R1757" s="17">
        <f>VLOOKUP("M"&amp;TEXT(H1757,"0"),Punten!$A$1:$D$40,4,FALSE)</f>
        <v>6</v>
      </c>
      <c r="S1757" s="17">
        <f>VLOOKUP("M"&amp;TEXT(I1757,"0"),Punten!$A$1:$D$40,4,FALSE)</f>
        <v>4</v>
      </c>
      <c r="T1757" s="17">
        <f>VLOOKUP("K"&amp;TEXT(K1757,"0"),Punten!$A$1:$D$40,4,FALSE)</f>
        <v>0</v>
      </c>
      <c r="U1757" s="17">
        <f>VLOOKUP("H"&amp;TEXT(L1757,"0"),Punten!$A$1:$D$49,4,FALSE)</f>
        <v>0</v>
      </c>
      <c r="V1757" s="17">
        <f>VLOOKUP("F"&amp;TEXT(M1757,"0"),Punten!$A$1:$D$39,4,FALSE)</f>
        <v>0</v>
      </c>
      <c r="W1757" s="17">
        <f t="shared" si="85"/>
        <v>12</v>
      </c>
      <c r="X1757" s="17" t="str">
        <f t="shared" si="86"/>
        <v>43198B15</v>
      </c>
      <c r="Y1757" s="17" t="str">
        <f>VLOOKUP(A1757,'Klasse omschrijving'!$A$1:$B$44,2,FALSE)</f>
        <v>Boys 15/16 jaar</v>
      </c>
    </row>
    <row r="1758" spans="1:25" ht="14.4" x14ac:dyDescent="0.3">
      <c r="A1758" s="3" t="s">
        <v>39</v>
      </c>
      <c r="B1758" s="3">
        <v>44116</v>
      </c>
      <c r="C1758" s="3" t="s">
        <v>154</v>
      </c>
      <c r="D1758" s="3" t="s">
        <v>267</v>
      </c>
      <c r="E1758" s="18">
        <v>37367</v>
      </c>
      <c r="F1758" s="3" t="s">
        <v>111</v>
      </c>
      <c r="G1758" s="3">
        <v>6</v>
      </c>
      <c r="H1758" s="3">
        <v>4</v>
      </c>
      <c r="I1758" s="3">
        <v>5</v>
      </c>
      <c r="J1758" s="3"/>
      <c r="K1758" s="3"/>
      <c r="L1758" s="3"/>
      <c r="M1758" s="3"/>
      <c r="N1758" s="32">
        <v>43198</v>
      </c>
      <c r="O1758" s="16">
        <f t="shared" ref="O1758:O1821" si="87">G1758+H1758+I1758</f>
        <v>15</v>
      </c>
      <c r="P1758" s="17">
        <f>COUNTIF($X:$X,X1758)</f>
        <v>55</v>
      </c>
      <c r="Q1758" s="17">
        <f>VLOOKUP("M"&amp;TEXT(G1758,"0"),Punten!$A$1:$D$40,4,FALSE)</f>
        <v>3</v>
      </c>
      <c r="R1758" s="17">
        <f>VLOOKUP("M"&amp;TEXT(H1758,"0"),Punten!$A$1:$D$40,4,FALSE)</f>
        <v>5</v>
      </c>
      <c r="S1758" s="17">
        <f>VLOOKUP("M"&amp;TEXT(I1758,"0"),Punten!$A$1:$D$40,4,FALSE)</f>
        <v>4</v>
      </c>
      <c r="T1758" s="17">
        <f>VLOOKUP("K"&amp;TEXT(K1758,"0"),Punten!$A$1:$D$40,4,FALSE)</f>
        <v>0</v>
      </c>
      <c r="U1758" s="17">
        <f>VLOOKUP("H"&amp;TEXT(L1758,"0"),Punten!$A$1:$D$49,4,FALSE)</f>
        <v>0</v>
      </c>
      <c r="V1758" s="17">
        <f>VLOOKUP("F"&amp;TEXT(M1758,"0"),Punten!$A$1:$D$39,4,FALSE)</f>
        <v>0</v>
      </c>
      <c r="W1758" s="17">
        <f t="shared" si="85"/>
        <v>12</v>
      </c>
      <c r="X1758" s="17" t="str">
        <f t="shared" si="86"/>
        <v>43198B15</v>
      </c>
      <c r="Y1758" s="17" t="str">
        <f>VLOOKUP(A1758,'Klasse omschrijving'!$A$1:$B$44,2,FALSE)</f>
        <v>Boys 15/16 jaar</v>
      </c>
    </row>
    <row r="1759" spans="1:25" ht="14.4" x14ac:dyDescent="0.3">
      <c r="A1759" s="3" t="s">
        <v>39</v>
      </c>
      <c r="B1759" s="3">
        <v>48117</v>
      </c>
      <c r="C1759" s="3" t="s">
        <v>127</v>
      </c>
      <c r="D1759" s="3" t="s">
        <v>1073</v>
      </c>
      <c r="E1759" s="18">
        <v>37811</v>
      </c>
      <c r="F1759" s="3" t="s">
        <v>71</v>
      </c>
      <c r="G1759" s="3">
        <v>4</v>
      </c>
      <c r="H1759" s="3">
        <v>5</v>
      </c>
      <c r="I1759" s="3">
        <v>5</v>
      </c>
      <c r="J1759" s="3"/>
      <c r="K1759" s="3"/>
      <c r="L1759" s="3"/>
      <c r="M1759" s="3"/>
      <c r="N1759" s="32">
        <v>43198</v>
      </c>
      <c r="O1759" s="16">
        <f t="shared" si="87"/>
        <v>14</v>
      </c>
      <c r="P1759" s="17">
        <f>COUNTIF($X:$X,X1759)</f>
        <v>55</v>
      </c>
      <c r="Q1759" s="17">
        <f>VLOOKUP("M"&amp;TEXT(G1759,"0"),Punten!$A$1:$D$40,4,FALSE)</f>
        <v>5</v>
      </c>
      <c r="R1759" s="17">
        <f>VLOOKUP("M"&amp;TEXT(H1759,"0"),Punten!$A$1:$D$40,4,FALSE)</f>
        <v>4</v>
      </c>
      <c r="S1759" s="17">
        <f>VLOOKUP("M"&amp;TEXT(I1759,"0"),Punten!$A$1:$D$40,4,FALSE)</f>
        <v>4</v>
      </c>
      <c r="T1759" s="17">
        <f>VLOOKUP("K"&amp;TEXT(K1759,"0"),Punten!$A$1:$D$40,4,FALSE)</f>
        <v>0</v>
      </c>
      <c r="U1759" s="17">
        <f>VLOOKUP("H"&amp;TEXT(L1759,"0"),Punten!$A$1:$D$49,4,FALSE)</f>
        <v>0</v>
      </c>
      <c r="V1759" s="17">
        <f>VLOOKUP("F"&amp;TEXT(M1759,"0"),Punten!$A$1:$D$39,4,FALSE)</f>
        <v>0</v>
      </c>
      <c r="W1759" s="17">
        <f t="shared" si="85"/>
        <v>13</v>
      </c>
      <c r="X1759" s="17" t="str">
        <f t="shared" si="86"/>
        <v>43198B15</v>
      </c>
      <c r="Y1759" s="17" t="str">
        <f>VLOOKUP(A1759,'Klasse omschrijving'!$A$1:$B$44,2,FALSE)</f>
        <v>Boys 15/16 jaar</v>
      </c>
    </row>
    <row r="1760" spans="1:25" ht="14.4" x14ac:dyDescent="0.3">
      <c r="A1760" s="3" t="s">
        <v>39</v>
      </c>
      <c r="B1760" s="3">
        <v>45275</v>
      </c>
      <c r="C1760" s="3" t="s">
        <v>1056</v>
      </c>
      <c r="D1760" s="3" t="s">
        <v>245</v>
      </c>
      <c r="E1760" s="18">
        <v>37671</v>
      </c>
      <c r="F1760" s="3" t="s">
        <v>94</v>
      </c>
      <c r="G1760" s="3">
        <v>5</v>
      </c>
      <c r="H1760" s="3">
        <v>5</v>
      </c>
      <c r="I1760" s="3">
        <v>5</v>
      </c>
      <c r="J1760" s="3"/>
      <c r="K1760" s="3"/>
      <c r="L1760" s="3"/>
      <c r="M1760" s="3"/>
      <c r="N1760" s="32">
        <v>43198</v>
      </c>
      <c r="O1760" s="16">
        <f t="shared" si="87"/>
        <v>15</v>
      </c>
      <c r="P1760" s="17">
        <f>COUNTIF($X:$X,X1760)</f>
        <v>55</v>
      </c>
      <c r="Q1760" s="17">
        <f>VLOOKUP("M"&amp;TEXT(G1760,"0"),Punten!$A$1:$D$40,4,FALSE)</f>
        <v>4</v>
      </c>
      <c r="R1760" s="17">
        <f>VLOOKUP("M"&amp;TEXT(H1760,"0"),Punten!$A$1:$D$40,4,FALSE)</f>
        <v>4</v>
      </c>
      <c r="S1760" s="17">
        <f>VLOOKUP("M"&amp;TEXT(I1760,"0"),Punten!$A$1:$D$40,4,FALSE)</f>
        <v>4</v>
      </c>
      <c r="T1760" s="17">
        <f>VLOOKUP("K"&amp;TEXT(K1760,"0"),Punten!$A$1:$D$40,4,FALSE)</f>
        <v>0</v>
      </c>
      <c r="U1760" s="17">
        <f>VLOOKUP("H"&amp;TEXT(L1760,"0"),Punten!$A$1:$D$49,4,FALSE)</f>
        <v>0</v>
      </c>
      <c r="V1760" s="17">
        <f>VLOOKUP("F"&amp;TEXT(M1760,"0"),Punten!$A$1:$D$39,4,FALSE)</f>
        <v>0</v>
      </c>
      <c r="W1760" s="17">
        <f t="shared" si="85"/>
        <v>12</v>
      </c>
      <c r="X1760" s="17" t="str">
        <f t="shared" si="86"/>
        <v>43198B15</v>
      </c>
      <c r="Y1760" s="17" t="str">
        <f>VLOOKUP(A1760,'Klasse omschrijving'!$A$1:$B$44,2,FALSE)</f>
        <v>Boys 15/16 jaar</v>
      </c>
    </row>
    <row r="1761" spans="1:25" ht="14.4" x14ac:dyDescent="0.3">
      <c r="A1761" s="3" t="s">
        <v>39</v>
      </c>
      <c r="B1761" s="3">
        <v>49493</v>
      </c>
      <c r="C1761" s="3" t="s">
        <v>139</v>
      </c>
      <c r="D1761" s="3" t="s">
        <v>273</v>
      </c>
      <c r="E1761" s="18">
        <v>37293</v>
      </c>
      <c r="F1761" s="3" t="s">
        <v>180</v>
      </c>
      <c r="G1761" s="3">
        <v>5</v>
      </c>
      <c r="H1761" s="3">
        <v>5</v>
      </c>
      <c r="I1761" s="3">
        <v>5</v>
      </c>
      <c r="J1761" s="3"/>
      <c r="K1761" s="3"/>
      <c r="L1761" s="3"/>
      <c r="M1761" s="3"/>
      <c r="N1761" s="32">
        <v>43198</v>
      </c>
      <c r="O1761" s="16">
        <f t="shared" si="87"/>
        <v>15</v>
      </c>
      <c r="P1761" s="17">
        <f>COUNTIF($X:$X,X1761)</f>
        <v>55</v>
      </c>
      <c r="Q1761" s="17">
        <f>VLOOKUP("M"&amp;TEXT(G1761,"0"),Punten!$A$1:$D$40,4,FALSE)</f>
        <v>4</v>
      </c>
      <c r="R1761" s="17">
        <f>VLOOKUP("M"&amp;TEXT(H1761,"0"),Punten!$A$1:$D$40,4,FALSE)</f>
        <v>4</v>
      </c>
      <c r="S1761" s="17">
        <f>VLOOKUP("M"&amp;TEXT(I1761,"0"),Punten!$A$1:$D$40,4,FALSE)</f>
        <v>4</v>
      </c>
      <c r="T1761" s="17">
        <f>VLOOKUP("K"&amp;TEXT(K1761,"0"),Punten!$A$1:$D$40,4,FALSE)</f>
        <v>0</v>
      </c>
      <c r="U1761" s="17">
        <f>VLOOKUP("H"&amp;TEXT(L1761,"0"),Punten!$A$1:$D$49,4,FALSE)</f>
        <v>0</v>
      </c>
      <c r="V1761" s="17">
        <f>VLOOKUP("F"&amp;TEXT(M1761,"0"),Punten!$A$1:$D$39,4,FALSE)</f>
        <v>0</v>
      </c>
      <c r="W1761" s="17">
        <f t="shared" si="85"/>
        <v>12</v>
      </c>
      <c r="X1761" s="17" t="str">
        <f t="shared" si="86"/>
        <v>43198B15</v>
      </c>
      <c r="Y1761" s="17" t="str">
        <f>VLOOKUP(A1761,'Klasse omschrijving'!$A$1:$B$44,2,FALSE)</f>
        <v>Boys 15/16 jaar</v>
      </c>
    </row>
    <row r="1762" spans="1:25" ht="14.4" x14ac:dyDescent="0.3">
      <c r="A1762" s="3" t="s">
        <v>39</v>
      </c>
      <c r="B1762" s="3">
        <v>51829</v>
      </c>
      <c r="C1762" s="3" t="s">
        <v>266</v>
      </c>
      <c r="D1762" s="3" t="s">
        <v>864</v>
      </c>
      <c r="E1762" s="18">
        <v>37502</v>
      </c>
      <c r="F1762" s="3" t="s">
        <v>111</v>
      </c>
      <c r="G1762" s="3">
        <v>5</v>
      </c>
      <c r="H1762" s="3">
        <v>5</v>
      </c>
      <c r="I1762" s="3">
        <v>5</v>
      </c>
      <c r="J1762" s="3"/>
      <c r="K1762" s="3"/>
      <c r="L1762" s="3"/>
      <c r="M1762" s="3"/>
      <c r="N1762" s="32">
        <v>43198</v>
      </c>
      <c r="O1762" s="16">
        <f t="shared" si="87"/>
        <v>15</v>
      </c>
      <c r="P1762" s="17">
        <f>COUNTIF($X:$X,X1762)</f>
        <v>55</v>
      </c>
      <c r="Q1762" s="17">
        <f>VLOOKUP("M"&amp;TEXT(G1762,"0"),Punten!$A$1:$D$40,4,FALSE)</f>
        <v>4</v>
      </c>
      <c r="R1762" s="17">
        <f>VLOOKUP("M"&amp;TEXT(H1762,"0"),Punten!$A$1:$D$40,4,FALSE)</f>
        <v>4</v>
      </c>
      <c r="S1762" s="17">
        <f>VLOOKUP("M"&amp;TEXT(I1762,"0"),Punten!$A$1:$D$40,4,FALSE)</f>
        <v>4</v>
      </c>
      <c r="T1762" s="17">
        <f>VLOOKUP("K"&amp;TEXT(K1762,"0"),Punten!$A$1:$D$40,4,FALSE)</f>
        <v>0</v>
      </c>
      <c r="U1762" s="17">
        <f>VLOOKUP("H"&amp;TEXT(L1762,"0"),Punten!$A$1:$D$49,4,FALSE)</f>
        <v>0</v>
      </c>
      <c r="V1762" s="17">
        <f>VLOOKUP("F"&amp;TEXT(M1762,"0"),Punten!$A$1:$D$39,4,FALSE)</f>
        <v>0</v>
      </c>
      <c r="W1762" s="17">
        <f t="shared" si="85"/>
        <v>12</v>
      </c>
      <c r="X1762" s="17" t="str">
        <f t="shared" si="86"/>
        <v>43198B15</v>
      </c>
      <c r="Y1762" s="17" t="str">
        <f>VLOOKUP(A1762,'Klasse omschrijving'!$A$1:$B$44,2,FALSE)</f>
        <v>Boys 15/16 jaar</v>
      </c>
    </row>
    <row r="1763" spans="1:25" ht="14.4" x14ac:dyDescent="0.3">
      <c r="A1763" s="3" t="s">
        <v>39</v>
      </c>
      <c r="B1763" s="3">
        <v>47889</v>
      </c>
      <c r="C1763" s="3" t="s">
        <v>174</v>
      </c>
      <c r="D1763" s="3" t="s">
        <v>928</v>
      </c>
      <c r="E1763" s="18">
        <v>37503</v>
      </c>
      <c r="F1763" s="3" t="s">
        <v>117</v>
      </c>
      <c r="G1763" s="3">
        <v>5</v>
      </c>
      <c r="H1763" s="3">
        <v>5</v>
      </c>
      <c r="I1763" s="3">
        <v>5</v>
      </c>
      <c r="J1763" s="3"/>
      <c r="K1763" s="3"/>
      <c r="L1763" s="3"/>
      <c r="M1763" s="3"/>
      <c r="N1763" s="32">
        <v>43198</v>
      </c>
      <c r="O1763" s="16">
        <f t="shared" si="87"/>
        <v>15</v>
      </c>
      <c r="P1763" s="17">
        <f>COUNTIF($X:$X,X1763)</f>
        <v>55</v>
      </c>
      <c r="Q1763" s="17">
        <f>VLOOKUP("M"&amp;TEXT(G1763,"0"),Punten!$A$1:$D$40,4,FALSE)</f>
        <v>4</v>
      </c>
      <c r="R1763" s="17">
        <f>VLOOKUP("M"&amp;TEXT(H1763,"0"),Punten!$A$1:$D$40,4,FALSE)</f>
        <v>4</v>
      </c>
      <c r="S1763" s="17">
        <f>VLOOKUP("M"&amp;TEXT(I1763,"0"),Punten!$A$1:$D$40,4,FALSE)</f>
        <v>4</v>
      </c>
      <c r="T1763" s="17">
        <f>VLOOKUP("K"&amp;TEXT(K1763,"0"),Punten!$A$1:$D$40,4,FALSE)</f>
        <v>0</v>
      </c>
      <c r="U1763" s="17">
        <f>VLOOKUP("H"&amp;TEXT(L1763,"0"),Punten!$A$1:$D$49,4,FALSE)</f>
        <v>0</v>
      </c>
      <c r="V1763" s="17">
        <f>VLOOKUP("F"&amp;TEXT(M1763,"0"),Punten!$A$1:$D$39,4,FALSE)</f>
        <v>0</v>
      </c>
      <c r="W1763" s="17">
        <f t="shared" si="85"/>
        <v>12</v>
      </c>
      <c r="X1763" s="17" t="str">
        <f t="shared" si="86"/>
        <v>43198B15</v>
      </c>
      <c r="Y1763" s="17" t="str">
        <f>VLOOKUP(A1763,'Klasse omschrijving'!$A$1:$B$44,2,FALSE)</f>
        <v>Boys 15/16 jaar</v>
      </c>
    </row>
    <row r="1764" spans="1:25" ht="14.4" x14ac:dyDescent="0.3">
      <c r="A1764" s="3" t="s">
        <v>39</v>
      </c>
      <c r="B1764" s="3">
        <v>42113</v>
      </c>
      <c r="C1764" s="3" t="s">
        <v>1075</v>
      </c>
      <c r="D1764" s="3" t="s">
        <v>926</v>
      </c>
      <c r="E1764" s="18">
        <v>37661</v>
      </c>
      <c r="F1764" s="3" t="s">
        <v>71</v>
      </c>
      <c r="G1764" s="3">
        <v>5</v>
      </c>
      <c r="H1764" s="3">
        <v>6</v>
      </c>
      <c r="I1764" s="3">
        <v>5</v>
      </c>
      <c r="J1764" s="3"/>
      <c r="K1764" s="3"/>
      <c r="L1764" s="3"/>
      <c r="M1764" s="3"/>
      <c r="N1764" s="32">
        <v>43198</v>
      </c>
      <c r="O1764" s="16">
        <f t="shared" si="87"/>
        <v>16</v>
      </c>
      <c r="P1764" s="17">
        <f>COUNTIF($X:$X,X1764)</f>
        <v>55</v>
      </c>
      <c r="Q1764" s="17">
        <f>VLOOKUP("M"&amp;TEXT(G1764,"0"),Punten!$A$1:$D$40,4,FALSE)</f>
        <v>4</v>
      </c>
      <c r="R1764" s="17">
        <f>VLOOKUP("M"&amp;TEXT(H1764,"0"),Punten!$A$1:$D$40,4,FALSE)</f>
        <v>3</v>
      </c>
      <c r="S1764" s="17">
        <f>VLOOKUP("M"&amp;TEXT(I1764,"0"),Punten!$A$1:$D$40,4,FALSE)</f>
        <v>4</v>
      </c>
      <c r="T1764" s="17">
        <f>VLOOKUP("K"&amp;TEXT(K1764,"0"),Punten!$A$1:$D$40,4,FALSE)</f>
        <v>0</v>
      </c>
      <c r="U1764" s="17">
        <f>VLOOKUP("H"&amp;TEXT(L1764,"0"),Punten!$A$1:$D$49,4,FALSE)</f>
        <v>0</v>
      </c>
      <c r="V1764" s="17">
        <f>VLOOKUP("F"&amp;TEXT(M1764,"0"),Punten!$A$1:$D$39,4,FALSE)</f>
        <v>0</v>
      </c>
      <c r="W1764" s="17">
        <f t="shared" si="85"/>
        <v>11</v>
      </c>
      <c r="X1764" s="17" t="str">
        <f t="shared" si="86"/>
        <v>43198B15</v>
      </c>
      <c r="Y1764" s="17" t="str">
        <f>VLOOKUP(A1764,'Klasse omschrijving'!$A$1:$B$44,2,FALSE)</f>
        <v>Boys 15/16 jaar</v>
      </c>
    </row>
    <row r="1765" spans="1:25" ht="14.4" x14ac:dyDescent="0.3">
      <c r="A1765" s="3" t="s">
        <v>39</v>
      </c>
      <c r="B1765" s="3">
        <v>47322</v>
      </c>
      <c r="C1765" s="3" t="s">
        <v>120</v>
      </c>
      <c r="D1765" s="3" t="s">
        <v>265</v>
      </c>
      <c r="E1765" s="18">
        <v>37431</v>
      </c>
      <c r="F1765" s="3" t="s">
        <v>111</v>
      </c>
      <c r="G1765" s="3">
        <v>5</v>
      </c>
      <c r="H1765" s="3">
        <v>4</v>
      </c>
      <c r="I1765" s="3">
        <v>6</v>
      </c>
      <c r="J1765" s="3"/>
      <c r="K1765" s="3"/>
      <c r="L1765" s="3"/>
      <c r="M1765" s="3"/>
      <c r="N1765" s="32">
        <v>43198</v>
      </c>
      <c r="O1765" s="16">
        <f t="shared" si="87"/>
        <v>15</v>
      </c>
      <c r="P1765" s="17">
        <f>COUNTIF($X:$X,X1765)</f>
        <v>55</v>
      </c>
      <c r="Q1765" s="17">
        <f>VLOOKUP("M"&amp;TEXT(G1765,"0"),Punten!$A$1:$D$40,4,FALSE)</f>
        <v>4</v>
      </c>
      <c r="R1765" s="17">
        <f>VLOOKUP("M"&amp;TEXT(H1765,"0"),Punten!$A$1:$D$40,4,FALSE)</f>
        <v>5</v>
      </c>
      <c r="S1765" s="17">
        <f>VLOOKUP("M"&amp;TEXT(I1765,"0"),Punten!$A$1:$D$40,4,FALSE)</f>
        <v>3</v>
      </c>
      <c r="T1765" s="17">
        <f>VLOOKUP("K"&amp;TEXT(K1765,"0"),Punten!$A$1:$D$40,4,FALSE)</f>
        <v>0</v>
      </c>
      <c r="U1765" s="17">
        <f>VLOOKUP("H"&amp;TEXT(L1765,"0"),Punten!$A$1:$D$49,4,FALSE)</f>
        <v>0</v>
      </c>
      <c r="V1765" s="17">
        <f>VLOOKUP("F"&amp;TEXT(M1765,"0"),Punten!$A$1:$D$39,4,FALSE)</f>
        <v>0</v>
      </c>
      <c r="W1765" s="17">
        <f t="shared" si="85"/>
        <v>12</v>
      </c>
      <c r="X1765" s="17" t="str">
        <f t="shared" si="86"/>
        <v>43198B15</v>
      </c>
      <c r="Y1765" s="17" t="str">
        <f>VLOOKUP(A1765,'Klasse omschrijving'!$A$1:$B$44,2,FALSE)</f>
        <v>Boys 15/16 jaar</v>
      </c>
    </row>
    <row r="1766" spans="1:25" ht="14.4" x14ac:dyDescent="0.3">
      <c r="A1766" s="3" t="s">
        <v>39</v>
      </c>
      <c r="B1766" s="3">
        <v>43130</v>
      </c>
      <c r="C1766" s="3" t="s">
        <v>163</v>
      </c>
      <c r="D1766" s="3" t="s">
        <v>1079</v>
      </c>
      <c r="E1766" s="18">
        <v>37571</v>
      </c>
      <c r="F1766" s="3" t="s">
        <v>75</v>
      </c>
      <c r="G1766" s="3">
        <v>6</v>
      </c>
      <c r="H1766" s="3">
        <v>5</v>
      </c>
      <c r="I1766" s="3">
        <v>6</v>
      </c>
      <c r="J1766" s="3"/>
      <c r="K1766" s="3"/>
      <c r="L1766" s="3"/>
      <c r="M1766" s="3"/>
      <c r="N1766" s="32">
        <v>43198</v>
      </c>
      <c r="O1766" s="16">
        <f t="shared" si="87"/>
        <v>17</v>
      </c>
      <c r="P1766" s="17">
        <f>COUNTIF($X:$X,X1766)</f>
        <v>55</v>
      </c>
      <c r="Q1766" s="17">
        <f>VLOOKUP("M"&amp;TEXT(G1766,"0"),Punten!$A$1:$D$40,4,FALSE)</f>
        <v>3</v>
      </c>
      <c r="R1766" s="17">
        <f>VLOOKUP("M"&amp;TEXT(H1766,"0"),Punten!$A$1:$D$40,4,FALSE)</f>
        <v>4</v>
      </c>
      <c r="S1766" s="17">
        <f>VLOOKUP("M"&amp;TEXT(I1766,"0"),Punten!$A$1:$D$40,4,FALSE)</f>
        <v>3</v>
      </c>
      <c r="T1766" s="17">
        <f>VLOOKUP("K"&amp;TEXT(K1766,"0"),Punten!$A$1:$D$40,4,FALSE)</f>
        <v>0</v>
      </c>
      <c r="U1766" s="17">
        <f>VLOOKUP("H"&amp;TEXT(L1766,"0"),Punten!$A$1:$D$49,4,FALSE)</f>
        <v>0</v>
      </c>
      <c r="V1766" s="17">
        <f>VLOOKUP("F"&amp;TEXT(M1766,"0"),Punten!$A$1:$D$39,4,FALSE)</f>
        <v>0</v>
      </c>
      <c r="W1766" s="17">
        <f t="shared" si="85"/>
        <v>10</v>
      </c>
      <c r="X1766" s="17" t="str">
        <f t="shared" si="86"/>
        <v>43198B15</v>
      </c>
      <c r="Y1766" s="17" t="str">
        <f>VLOOKUP(A1766,'Klasse omschrijving'!$A$1:$B$44,2,FALSE)</f>
        <v>Boys 15/16 jaar</v>
      </c>
    </row>
    <row r="1767" spans="1:25" ht="14.4" x14ac:dyDescent="0.3">
      <c r="A1767" s="3" t="s">
        <v>39</v>
      </c>
      <c r="B1767" s="3">
        <v>42033</v>
      </c>
      <c r="C1767" s="3" t="s">
        <v>159</v>
      </c>
      <c r="D1767" s="3" t="s">
        <v>751</v>
      </c>
      <c r="E1767" s="18">
        <v>37715</v>
      </c>
      <c r="F1767" s="3" t="s">
        <v>66</v>
      </c>
      <c r="G1767" s="3">
        <v>5</v>
      </c>
      <c r="H1767" s="3">
        <v>6</v>
      </c>
      <c r="I1767" s="3">
        <v>6</v>
      </c>
      <c r="J1767" s="3"/>
      <c r="K1767" s="3"/>
      <c r="L1767" s="3"/>
      <c r="M1767" s="3"/>
      <c r="N1767" s="32">
        <v>43198</v>
      </c>
      <c r="O1767" s="16">
        <f t="shared" si="87"/>
        <v>17</v>
      </c>
      <c r="P1767" s="17">
        <f>COUNTIF($X:$X,X1767)</f>
        <v>55</v>
      </c>
      <c r="Q1767" s="17">
        <f>VLOOKUP("M"&amp;TEXT(G1767,"0"),Punten!$A$1:$D$40,4,FALSE)</f>
        <v>4</v>
      </c>
      <c r="R1767" s="17">
        <f>VLOOKUP("M"&amp;TEXT(H1767,"0"),Punten!$A$1:$D$40,4,FALSE)</f>
        <v>3</v>
      </c>
      <c r="S1767" s="17">
        <f>VLOOKUP("M"&amp;TEXT(I1767,"0"),Punten!$A$1:$D$40,4,FALSE)</f>
        <v>3</v>
      </c>
      <c r="T1767" s="17">
        <f>VLOOKUP("K"&amp;TEXT(K1767,"0"),Punten!$A$1:$D$40,4,FALSE)</f>
        <v>0</v>
      </c>
      <c r="U1767" s="17">
        <f>VLOOKUP("H"&amp;TEXT(L1767,"0"),Punten!$A$1:$D$49,4,FALSE)</f>
        <v>0</v>
      </c>
      <c r="V1767" s="17">
        <f>VLOOKUP("F"&amp;TEXT(M1767,"0"),Punten!$A$1:$D$39,4,FALSE)</f>
        <v>0</v>
      </c>
      <c r="W1767" s="17">
        <f t="shared" si="85"/>
        <v>10</v>
      </c>
      <c r="X1767" s="17" t="str">
        <f t="shared" si="86"/>
        <v>43198B15</v>
      </c>
      <c r="Y1767" s="17" t="str">
        <f>VLOOKUP(A1767,'Klasse omschrijving'!$A$1:$B$44,2,FALSE)</f>
        <v>Boys 15/16 jaar</v>
      </c>
    </row>
    <row r="1768" spans="1:25" ht="14.4" x14ac:dyDescent="0.3">
      <c r="A1768" s="3" t="s">
        <v>39</v>
      </c>
      <c r="B1768" s="3">
        <v>54710</v>
      </c>
      <c r="C1768" s="3" t="s">
        <v>98</v>
      </c>
      <c r="D1768" s="3" t="s">
        <v>755</v>
      </c>
      <c r="E1768" s="18">
        <v>37601</v>
      </c>
      <c r="F1768" s="3" t="s">
        <v>161</v>
      </c>
      <c r="G1768" s="3">
        <v>6</v>
      </c>
      <c r="H1768" s="3">
        <v>6</v>
      </c>
      <c r="I1768" s="3">
        <v>6</v>
      </c>
      <c r="J1768" s="3"/>
      <c r="K1768" s="3"/>
      <c r="L1768" s="3"/>
      <c r="M1768" s="3"/>
      <c r="N1768" s="32">
        <v>43198</v>
      </c>
      <c r="O1768" s="16">
        <f t="shared" si="87"/>
        <v>18</v>
      </c>
      <c r="P1768" s="17">
        <f>COUNTIF($X:$X,X1768)</f>
        <v>55</v>
      </c>
      <c r="Q1768" s="17">
        <f>VLOOKUP("M"&amp;TEXT(G1768,"0"),Punten!$A$1:$D$40,4,FALSE)</f>
        <v>3</v>
      </c>
      <c r="R1768" s="17">
        <f>VLOOKUP("M"&amp;TEXT(H1768,"0"),Punten!$A$1:$D$40,4,FALSE)</f>
        <v>3</v>
      </c>
      <c r="S1768" s="17">
        <f>VLOOKUP("M"&amp;TEXT(I1768,"0"),Punten!$A$1:$D$40,4,FALSE)</f>
        <v>3</v>
      </c>
      <c r="T1768" s="17">
        <f>VLOOKUP("K"&amp;TEXT(K1768,"0"),Punten!$A$1:$D$40,4,FALSE)</f>
        <v>0</v>
      </c>
      <c r="U1768" s="17">
        <f>VLOOKUP("H"&amp;TEXT(L1768,"0"),Punten!$A$1:$D$49,4,FALSE)</f>
        <v>0</v>
      </c>
      <c r="V1768" s="17">
        <f>VLOOKUP("F"&amp;TEXT(M1768,"0"),Punten!$A$1:$D$39,4,FALSE)</f>
        <v>0</v>
      </c>
      <c r="W1768" s="17">
        <f t="shared" si="85"/>
        <v>9</v>
      </c>
      <c r="X1768" s="17" t="str">
        <f t="shared" si="86"/>
        <v>43198B15</v>
      </c>
      <c r="Y1768" s="17" t="str">
        <f>VLOOKUP(A1768,'Klasse omschrijving'!$A$1:$B$44,2,FALSE)</f>
        <v>Boys 15/16 jaar</v>
      </c>
    </row>
    <row r="1769" spans="1:25" ht="14.4" x14ac:dyDescent="0.3">
      <c r="A1769" s="3" t="s">
        <v>39</v>
      </c>
      <c r="B1769" s="3">
        <v>54757</v>
      </c>
      <c r="C1769" s="3" t="s">
        <v>130</v>
      </c>
      <c r="D1769" s="3" t="s">
        <v>1074</v>
      </c>
      <c r="E1769" s="18">
        <v>37819</v>
      </c>
      <c r="F1769" s="3" t="s">
        <v>897</v>
      </c>
      <c r="G1769" s="3">
        <v>6</v>
      </c>
      <c r="H1769" s="3">
        <v>6</v>
      </c>
      <c r="I1769" s="3">
        <v>6</v>
      </c>
      <c r="J1769" s="3"/>
      <c r="K1769" s="3"/>
      <c r="L1769" s="3"/>
      <c r="M1769" s="3"/>
      <c r="N1769" s="32">
        <v>43198</v>
      </c>
      <c r="O1769" s="16">
        <f t="shared" si="87"/>
        <v>18</v>
      </c>
      <c r="P1769" s="17">
        <f>COUNTIF($X:$X,X1769)</f>
        <v>55</v>
      </c>
      <c r="Q1769" s="17">
        <f>VLOOKUP("M"&amp;TEXT(G1769,"0"),Punten!$A$1:$D$40,4,FALSE)</f>
        <v>3</v>
      </c>
      <c r="R1769" s="17">
        <f>VLOOKUP("M"&amp;TEXT(H1769,"0"),Punten!$A$1:$D$40,4,FALSE)</f>
        <v>3</v>
      </c>
      <c r="S1769" s="17">
        <f>VLOOKUP("M"&amp;TEXT(I1769,"0"),Punten!$A$1:$D$40,4,FALSE)</f>
        <v>3</v>
      </c>
      <c r="T1769" s="17">
        <f>VLOOKUP("K"&amp;TEXT(K1769,"0"),Punten!$A$1:$D$40,4,FALSE)</f>
        <v>0</v>
      </c>
      <c r="U1769" s="17">
        <f>VLOOKUP("H"&amp;TEXT(L1769,"0"),Punten!$A$1:$D$49,4,FALSE)</f>
        <v>0</v>
      </c>
      <c r="V1769" s="17">
        <f>VLOOKUP("F"&amp;TEXT(M1769,"0"),Punten!$A$1:$D$39,4,FALSE)</f>
        <v>0</v>
      </c>
      <c r="W1769" s="17">
        <f t="shared" si="85"/>
        <v>9</v>
      </c>
      <c r="X1769" s="17" t="str">
        <f t="shared" si="86"/>
        <v>43198B15</v>
      </c>
      <c r="Y1769" s="17" t="str">
        <f>VLOOKUP(A1769,'Klasse omschrijving'!$A$1:$B$44,2,FALSE)</f>
        <v>Boys 15/16 jaar</v>
      </c>
    </row>
    <row r="1770" spans="1:25" ht="14.4" x14ac:dyDescent="0.3">
      <c r="A1770" s="3" t="s">
        <v>39</v>
      </c>
      <c r="B1770" s="3">
        <v>2365</v>
      </c>
      <c r="C1770" s="3" t="s">
        <v>109</v>
      </c>
      <c r="D1770" s="3" t="s">
        <v>1078</v>
      </c>
      <c r="E1770" s="18">
        <v>37883</v>
      </c>
      <c r="F1770" s="3" t="s">
        <v>424</v>
      </c>
      <c r="G1770" s="3">
        <v>7</v>
      </c>
      <c r="H1770" s="3">
        <v>6</v>
      </c>
      <c r="I1770" s="3">
        <v>6</v>
      </c>
      <c r="J1770" s="3"/>
      <c r="K1770" s="3"/>
      <c r="L1770" s="3"/>
      <c r="M1770" s="3"/>
      <c r="N1770" s="32">
        <v>43198</v>
      </c>
      <c r="O1770" s="16">
        <f t="shared" si="87"/>
        <v>19</v>
      </c>
      <c r="P1770" s="17">
        <f>COUNTIF($X:$X,X1770)</f>
        <v>55</v>
      </c>
      <c r="Q1770" s="17">
        <f>VLOOKUP("M"&amp;TEXT(G1770,"0"),Punten!$A$1:$D$40,4,FALSE)</f>
        <v>2</v>
      </c>
      <c r="R1770" s="17">
        <f>VLOOKUP("M"&amp;TEXT(H1770,"0"),Punten!$A$1:$D$40,4,FALSE)</f>
        <v>3</v>
      </c>
      <c r="S1770" s="17">
        <f>VLOOKUP("M"&amp;TEXT(I1770,"0"),Punten!$A$1:$D$40,4,FALSE)</f>
        <v>3</v>
      </c>
      <c r="T1770" s="17">
        <f>VLOOKUP("K"&amp;TEXT(K1770,"0"),Punten!$A$1:$D$40,4,FALSE)</f>
        <v>0</v>
      </c>
      <c r="U1770" s="17">
        <f>VLOOKUP("H"&amp;TEXT(L1770,"0"),Punten!$A$1:$D$49,4,FALSE)</f>
        <v>0</v>
      </c>
      <c r="V1770" s="17">
        <f>VLOOKUP("F"&amp;TEXT(M1770,"0"),Punten!$A$1:$D$39,4,FALSE)</f>
        <v>0</v>
      </c>
      <c r="W1770" s="17">
        <f t="shared" si="85"/>
        <v>8</v>
      </c>
      <c r="X1770" s="17" t="str">
        <f t="shared" si="86"/>
        <v>43198B15</v>
      </c>
      <c r="Y1770" s="17" t="str">
        <f>VLOOKUP(A1770,'Klasse omschrijving'!$A$1:$B$44,2,FALSE)</f>
        <v>Boys 15/16 jaar</v>
      </c>
    </row>
    <row r="1771" spans="1:25" ht="14.4" x14ac:dyDescent="0.3">
      <c r="A1771" s="3" t="s">
        <v>39</v>
      </c>
      <c r="B1771" s="3">
        <v>44177</v>
      </c>
      <c r="C1771" s="3" t="s">
        <v>884</v>
      </c>
      <c r="D1771" s="3" t="s">
        <v>896</v>
      </c>
      <c r="E1771" s="18">
        <v>37908</v>
      </c>
      <c r="F1771" s="3" t="s">
        <v>106</v>
      </c>
      <c r="G1771" s="3">
        <v>7</v>
      </c>
      <c r="H1771" s="3">
        <v>6</v>
      </c>
      <c r="I1771" s="3">
        <v>6</v>
      </c>
      <c r="J1771" s="3"/>
      <c r="K1771" s="3"/>
      <c r="L1771" s="3"/>
      <c r="M1771" s="3"/>
      <c r="N1771" s="32">
        <v>43198</v>
      </c>
      <c r="O1771" s="16">
        <f t="shared" si="87"/>
        <v>19</v>
      </c>
      <c r="P1771" s="17">
        <f>COUNTIF($X:$X,X1771)</f>
        <v>55</v>
      </c>
      <c r="Q1771" s="17">
        <f>VLOOKUP("M"&amp;TEXT(G1771,"0"),Punten!$A$1:$D$40,4,FALSE)</f>
        <v>2</v>
      </c>
      <c r="R1771" s="17">
        <f>VLOOKUP("M"&amp;TEXT(H1771,"0"),Punten!$A$1:$D$40,4,FALSE)</f>
        <v>3</v>
      </c>
      <c r="S1771" s="17">
        <f>VLOOKUP("M"&amp;TEXT(I1771,"0"),Punten!$A$1:$D$40,4,FALSE)</f>
        <v>3</v>
      </c>
      <c r="T1771" s="17">
        <f>VLOOKUP("K"&amp;TEXT(K1771,"0"),Punten!$A$1:$D$40,4,FALSE)</f>
        <v>0</v>
      </c>
      <c r="U1771" s="17">
        <f>VLOOKUP("H"&amp;TEXT(L1771,"0"),Punten!$A$1:$D$49,4,FALSE)</f>
        <v>0</v>
      </c>
      <c r="V1771" s="17">
        <f>VLOOKUP("F"&amp;TEXT(M1771,"0"),Punten!$A$1:$D$39,4,FALSE)</f>
        <v>0</v>
      </c>
      <c r="W1771" s="17">
        <f t="shared" si="85"/>
        <v>8</v>
      </c>
      <c r="X1771" s="17" t="str">
        <f t="shared" si="86"/>
        <v>43198B15</v>
      </c>
      <c r="Y1771" s="17" t="str">
        <f>VLOOKUP(A1771,'Klasse omschrijving'!$A$1:$B$44,2,FALSE)</f>
        <v>Boys 15/16 jaar</v>
      </c>
    </row>
    <row r="1772" spans="1:25" ht="14.4" x14ac:dyDescent="0.3">
      <c r="A1772" s="3" t="s">
        <v>39</v>
      </c>
      <c r="B1772" s="3">
        <v>42402</v>
      </c>
      <c r="C1772" s="3" t="s">
        <v>158</v>
      </c>
      <c r="D1772" s="3" t="s">
        <v>925</v>
      </c>
      <c r="E1772" s="18">
        <v>37773</v>
      </c>
      <c r="F1772" s="3" t="s">
        <v>71</v>
      </c>
      <c r="G1772" s="3">
        <v>7</v>
      </c>
      <c r="H1772" s="3">
        <v>7</v>
      </c>
      <c r="I1772" s="3">
        <v>6</v>
      </c>
      <c r="J1772" s="3"/>
      <c r="K1772" s="3"/>
      <c r="L1772" s="3"/>
      <c r="M1772" s="3"/>
      <c r="N1772" s="32">
        <v>43198</v>
      </c>
      <c r="O1772" s="16">
        <f t="shared" si="87"/>
        <v>20</v>
      </c>
      <c r="P1772" s="17">
        <f>COUNTIF($X:$X,X1772)</f>
        <v>55</v>
      </c>
      <c r="Q1772" s="17">
        <f>VLOOKUP("M"&amp;TEXT(G1772,"0"),Punten!$A$1:$D$40,4,FALSE)</f>
        <v>2</v>
      </c>
      <c r="R1772" s="17">
        <f>VLOOKUP("M"&amp;TEXT(H1772,"0"),Punten!$A$1:$D$40,4,FALSE)</f>
        <v>2</v>
      </c>
      <c r="S1772" s="17">
        <f>VLOOKUP("M"&amp;TEXT(I1772,"0"),Punten!$A$1:$D$40,4,FALSE)</f>
        <v>3</v>
      </c>
      <c r="T1772" s="17">
        <f>VLOOKUP("K"&amp;TEXT(K1772,"0"),Punten!$A$1:$D$40,4,FALSE)</f>
        <v>0</v>
      </c>
      <c r="U1772" s="17">
        <f>VLOOKUP("H"&amp;TEXT(L1772,"0"),Punten!$A$1:$D$49,4,FALSE)</f>
        <v>0</v>
      </c>
      <c r="V1772" s="17">
        <f>VLOOKUP("F"&amp;TEXT(M1772,"0"),Punten!$A$1:$D$39,4,FALSE)</f>
        <v>0</v>
      </c>
      <c r="W1772" s="17">
        <f t="shared" si="85"/>
        <v>7</v>
      </c>
      <c r="X1772" s="17" t="str">
        <f t="shared" si="86"/>
        <v>43198B15</v>
      </c>
      <c r="Y1772" s="17" t="str">
        <f>VLOOKUP(A1772,'Klasse omschrijving'!$A$1:$B$44,2,FALSE)</f>
        <v>Boys 15/16 jaar</v>
      </c>
    </row>
    <row r="1773" spans="1:25" ht="14.4" x14ac:dyDescent="0.3">
      <c r="A1773" s="3" t="s">
        <v>39</v>
      </c>
      <c r="B1773" s="3">
        <v>48922</v>
      </c>
      <c r="C1773" s="3" t="s">
        <v>140</v>
      </c>
      <c r="D1773" s="3" t="s">
        <v>584</v>
      </c>
      <c r="E1773" s="18">
        <v>37705</v>
      </c>
      <c r="F1773" s="3" t="s">
        <v>86</v>
      </c>
      <c r="G1773" s="3">
        <v>6</v>
      </c>
      <c r="H1773" s="3">
        <v>5</v>
      </c>
      <c r="I1773" s="3">
        <v>7</v>
      </c>
      <c r="J1773" s="3"/>
      <c r="K1773" s="3"/>
      <c r="L1773" s="3"/>
      <c r="M1773" s="3"/>
      <c r="N1773" s="32">
        <v>43198</v>
      </c>
      <c r="O1773" s="16">
        <f t="shared" si="87"/>
        <v>18</v>
      </c>
      <c r="P1773" s="17">
        <f>COUNTIF($X:$X,X1773)</f>
        <v>55</v>
      </c>
      <c r="Q1773" s="17">
        <f>VLOOKUP("M"&amp;TEXT(G1773,"0"),Punten!$A$1:$D$40,4,FALSE)</f>
        <v>3</v>
      </c>
      <c r="R1773" s="17">
        <f>VLOOKUP("M"&amp;TEXT(H1773,"0"),Punten!$A$1:$D$40,4,FALSE)</f>
        <v>4</v>
      </c>
      <c r="S1773" s="17">
        <f>VLOOKUP("M"&amp;TEXT(I1773,"0"),Punten!$A$1:$D$40,4,FALSE)</f>
        <v>2</v>
      </c>
      <c r="T1773" s="17">
        <f>VLOOKUP("K"&amp;TEXT(K1773,"0"),Punten!$A$1:$D$40,4,FALSE)</f>
        <v>0</v>
      </c>
      <c r="U1773" s="17">
        <f>VLOOKUP("H"&amp;TEXT(L1773,"0"),Punten!$A$1:$D$49,4,FALSE)</f>
        <v>0</v>
      </c>
      <c r="V1773" s="17">
        <f>VLOOKUP("F"&amp;TEXT(M1773,"0"),Punten!$A$1:$D$39,4,FALSE)</f>
        <v>0</v>
      </c>
      <c r="W1773" s="17">
        <f t="shared" si="85"/>
        <v>9</v>
      </c>
      <c r="X1773" s="17" t="str">
        <f t="shared" si="86"/>
        <v>43198B15</v>
      </c>
      <c r="Y1773" s="17" t="str">
        <f>VLOOKUP(A1773,'Klasse omschrijving'!$A$1:$B$44,2,FALSE)</f>
        <v>Boys 15/16 jaar</v>
      </c>
    </row>
    <row r="1774" spans="1:25" ht="14.4" x14ac:dyDescent="0.3">
      <c r="A1774" s="3" t="s">
        <v>39</v>
      </c>
      <c r="B1774" s="3">
        <v>51359</v>
      </c>
      <c r="C1774" s="3" t="s">
        <v>592</v>
      </c>
      <c r="D1774" s="3" t="s">
        <v>250</v>
      </c>
      <c r="E1774" s="18">
        <v>37765</v>
      </c>
      <c r="F1774" s="3" t="s">
        <v>136</v>
      </c>
      <c r="G1774" s="3">
        <v>6</v>
      </c>
      <c r="H1774" s="3">
        <v>6</v>
      </c>
      <c r="I1774" s="3">
        <v>7</v>
      </c>
      <c r="J1774" s="3"/>
      <c r="K1774" s="3"/>
      <c r="L1774" s="3"/>
      <c r="M1774" s="3"/>
      <c r="N1774" s="32">
        <v>43198</v>
      </c>
      <c r="O1774" s="16">
        <f t="shared" si="87"/>
        <v>19</v>
      </c>
      <c r="P1774" s="17">
        <f>COUNTIF($X:$X,X1774)</f>
        <v>55</v>
      </c>
      <c r="Q1774" s="17">
        <f>VLOOKUP("M"&amp;TEXT(G1774,"0"),Punten!$A$1:$D$40,4,FALSE)</f>
        <v>3</v>
      </c>
      <c r="R1774" s="17">
        <f>VLOOKUP("M"&amp;TEXT(H1774,"0"),Punten!$A$1:$D$40,4,FALSE)</f>
        <v>3</v>
      </c>
      <c r="S1774" s="17">
        <f>VLOOKUP("M"&amp;TEXT(I1774,"0"),Punten!$A$1:$D$40,4,FALSE)</f>
        <v>2</v>
      </c>
      <c r="T1774" s="17">
        <f>VLOOKUP("K"&amp;TEXT(K1774,"0"),Punten!$A$1:$D$40,4,FALSE)</f>
        <v>0</v>
      </c>
      <c r="U1774" s="17">
        <f>VLOOKUP("H"&amp;TEXT(L1774,"0"),Punten!$A$1:$D$49,4,FALSE)</f>
        <v>0</v>
      </c>
      <c r="V1774" s="17">
        <f>VLOOKUP("F"&amp;TEXT(M1774,"0"),Punten!$A$1:$D$39,4,FALSE)</f>
        <v>0</v>
      </c>
      <c r="W1774" s="17">
        <f t="shared" si="85"/>
        <v>8</v>
      </c>
      <c r="X1774" s="17" t="str">
        <f t="shared" si="86"/>
        <v>43198B15</v>
      </c>
      <c r="Y1774" s="17" t="str">
        <f>VLOOKUP(A1774,'Klasse omschrijving'!$A$1:$B$44,2,FALSE)</f>
        <v>Boys 15/16 jaar</v>
      </c>
    </row>
    <row r="1775" spans="1:25" ht="14.4" x14ac:dyDescent="0.3">
      <c r="A1775" s="3" t="s">
        <v>39</v>
      </c>
      <c r="B1775" s="3">
        <v>45315</v>
      </c>
      <c r="C1775" s="3" t="s">
        <v>90</v>
      </c>
      <c r="D1775" s="3" t="s">
        <v>860</v>
      </c>
      <c r="E1775" s="18">
        <v>37865</v>
      </c>
      <c r="F1775" s="3" t="s">
        <v>136</v>
      </c>
      <c r="G1775" s="3">
        <v>6</v>
      </c>
      <c r="H1775" s="3">
        <v>7</v>
      </c>
      <c r="I1775" s="3">
        <v>7</v>
      </c>
      <c r="J1775" s="3"/>
      <c r="K1775" s="3"/>
      <c r="L1775" s="3"/>
      <c r="M1775" s="3"/>
      <c r="N1775" s="32">
        <v>43198</v>
      </c>
      <c r="O1775" s="16">
        <f t="shared" si="87"/>
        <v>20</v>
      </c>
      <c r="P1775" s="17">
        <f>COUNTIF($X:$X,X1775)</f>
        <v>55</v>
      </c>
      <c r="Q1775" s="17">
        <f>VLOOKUP("M"&amp;TEXT(G1775,"0"),Punten!$A$1:$D$40,4,FALSE)</f>
        <v>3</v>
      </c>
      <c r="R1775" s="17">
        <f>VLOOKUP("M"&amp;TEXT(H1775,"0"),Punten!$A$1:$D$40,4,FALSE)</f>
        <v>2</v>
      </c>
      <c r="S1775" s="17">
        <f>VLOOKUP("M"&amp;TEXT(I1775,"0"),Punten!$A$1:$D$40,4,FALSE)</f>
        <v>2</v>
      </c>
      <c r="T1775" s="17">
        <f>VLOOKUP("K"&amp;TEXT(K1775,"0"),Punten!$A$1:$D$40,4,FALSE)</f>
        <v>0</v>
      </c>
      <c r="U1775" s="17">
        <f>VLOOKUP("H"&amp;TEXT(L1775,"0"),Punten!$A$1:$D$49,4,FALSE)</f>
        <v>0</v>
      </c>
      <c r="V1775" s="17">
        <f>VLOOKUP("F"&amp;TEXT(M1775,"0"),Punten!$A$1:$D$39,4,FALSE)</f>
        <v>0</v>
      </c>
      <c r="W1775" s="17">
        <f t="shared" si="85"/>
        <v>7</v>
      </c>
      <c r="X1775" s="17" t="str">
        <f t="shared" si="86"/>
        <v>43198B15</v>
      </c>
      <c r="Y1775" s="17" t="str">
        <f>VLOOKUP(A1775,'Klasse omschrijving'!$A$1:$B$44,2,FALSE)</f>
        <v>Boys 15/16 jaar</v>
      </c>
    </row>
    <row r="1776" spans="1:25" ht="14.4" x14ac:dyDescent="0.3">
      <c r="A1776" s="3" t="s">
        <v>39</v>
      </c>
      <c r="B1776" s="3">
        <v>45296</v>
      </c>
      <c r="C1776" s="3" t="s">
        <v>887</v>
      </c>
      <c r="D1776" s="3" t="s">
        <v>1241</v>
      </c>
      <c r="E1776" s="18">
        <v>37761</v>
      </c>
      <c r="F1776" s="3" t="s">
        <v>94</v>
      </c>
      <c r="G1776" s="3">
        <v>7</v>
      </c>
      <c r="H1776" s="3">
        <v>7</v>
      </c>
      <c r="I1776" s="3">
        <v>7</v>
      </c>
      <c r="J1776" s="3"/>
      <c r="K1776" s="3"/>
      <c r="L1776" s="3"/>
      <c r="M1776" s="3"/>
      <c r="N1776" s="32">
        <v>43198</v>
      </c>
      <c r="O1776" s="16">
        <f t="shared" si="87"/>
        <v>21</v>
      </c>
      <c r="P1776" s="17">
        <f>COUNTIF($X:$X,X1776)</f>
        <v>55</v>
      </c>
      <c r="Q1776" s="17">
        <f>VLOOKUP("M"&amp;TEXT(G1776,"0"),Punten!$A$1:$D$40,4,FALSE)</f>
        <v>2</v>
      </c>
      <c r="R1776" s="17">
        <f>VLOOKUP("M"&amp;TEXT(H1776,"0"),Punten!$A$1:$D$40,4,FALSE)</f>
        <v>2</v>
      </c>
      <c r="S1776" s="17">
        <f>VLOOKUP("M"&amp;TEXT(I1776,"0"),Punten!$A$1:$D$40,4,FALSE)</f>
        <v>2</v>
      </c>
      <c r="T1776" s="17">
        <f>VLOOKUP("K"&amp;TEXT(K1776,"0"),Punten!$A$1:$D$40,4,FALSE)</f>
        <v>0</v>
      </c>
      <c r="U1776" s="17">
        <f>VLOOKUP("H"&amp;TEXT(L1776,"0"),Punten!$A$1:$D$49,4,FALSE)</f>
        <v>0</v>
      </c>
      <c r="V1776" s="17">
        <f>VLOOKUP("F"&amp;TEXT(M1776,"0"),Punten!$A$1:$D$39,4,FALSE)</f>
        <v>0</v>
      </c>
      <c r="W1776" s="17">
        <f t="shared" si="85"/>
        <v>6</v>
      </c>
      <c r="X1776" s="17" t="str">
        <f t="shared" si="86"/>
        <v>43198B15</v>
      </c>
      <c r="Y1776" s="17" t="str">
        <f>VLOOKUP(A1776,'Klasse omschrijving'!$A$1:$B$44,2,FALSE)</f>
        <v>Boys 15/16 jaar</v>
      </c>
    </row>
    <row r="1777" spans="1:25" ht="14.4" x14ac:dyDescent="0.3">
      <c r="A1777" s="3" t="s">
        <v>39</v>
      </c>
      <c r="B1777" s="3">
        <v>45019</v>
      </c>
      <c r="C1777" s="3" t="s">
        <v>635</v>
      </c>
      <c r="D1777" s="3" t="s">
        <v>1076</v>
      </c>
      <c r="E1777" s="18">
        <v>37276</v>
      </c>
      <c r="F1777" s="3" t="s">
        <v>75</v>
      </c>
      <c r="G1777" s="3">
        <v>7</v>
      </c>
      <c r="H1777" s="3">
        <v>7</v>
      </c>
      <c r="I1777" s="3">
        <v>7</v>
      </c>
      <c r="J1777" s="3"/>
      <c r="K1777" s="3"/>
      <c r="L1777" s="3"/>
      <c r="M1777" s="3"/>
      <c r="N1777" s="32">
        <v>43198</v>
      </c>
      <c r="O1777" s="16">
        <f t="shared" si="87"/>
        <v>21</v>
      </c>
      <c r="P1777" s="17">
        <f>COUNTIF($X:$X,X1777)</f>
        <v>55</v>
      </c>
      <c r="Q1777" s="17">
        <f>VLOOKUP("M"&amp;TEXT(G1777,"0"),Punten!$A$1:$D$40,4,FALSE)</f>
        <v>2</v>
      </c>
      <c r="R1777" s="17">
        <f>VLOOKUP("M"&amp;TEXT(H1777,"0"),Punten!$A$1:$D$40,4,FALSE)</f>
        <v>2</v>
      </c>
      <c r="S1777" s="17">
        <f>VLOOKUP("M"&amp;TEXT(I1777,"0"),Punten!$A$1:$D$40,4,FALSE)</f>
        <v>2</v>
      </c>
      <c r="T1777" s="17">
        <f>VLOOKUP("K"&amp;TEXT(K1777,"0"),Punten!$A$1:$D$40,4,FALSE)</f>
        <v>0</v>
      </c>
      <c r="U1777" s="17">
        <f>VLOOKUP("H"&amp;TEXT(L1777,"0"),Punten!$A$1:$D$49,4,FALSE)</f>
        <v>0</v>
      </c>
      <c r="V1777" s="17">
        <f>VLOOKUP("F"&amp;TEXT(M1777,"0"),Punten!$A$1:$D$39,4,FALSE)</f>
        <v>0</v>
      </c>
      <c r="W1777" s="17">
        <f t="shared" si="85"/>
        <v>6</v>
      </c>
      <c r="X1777" s="17" t="str">
        <f t="shared" si="86"/>
        <v>43198B15</v>
      </c>
      <c r="Y1777" s="17" t="str">
        <f>VLOOKUP(A1777,'Klasse omschrijving'!$A$1:$B$44,2,FALSE)</f>
        <v>Boys 15/16 jaar</v>
      </c>
    </row>
    <row r="1778" spans="1:25" ht="14.4" x14ac:dyDescent="0.3">
      <c r="A1778" s="3" t="s">
        <v>39</v>
      </c>
      <c r="B1778" s="3">
        <v>47844</v>
      </c>
      <c r="C1778" s="3" t="s">
        <v>72</v>
      </c>
      <c r="D1778" s="3" t="s">
        <v>585</v>
      </c>
      <c r="E1778" s="18">
        <v>37944</v>
      </c>
      <c r="F1778" s="3" t="s">
        <v>71</v>
      </c>
      <c r="G1778" s="3">
        <v>7</v>
      </c>
      <c r="H1778" s="3">
        <v>7</v>
      </c>
      <c r="I1778" s="3">
        <v>7</v>
      </c>
      <c r="J1778" s="3"/>
      <c r="K1778" s="3"/>
      <c r="L1778" s="3"/>
      <c r="M1778" s="3"/>
      <c r="N1778" s="32">
        <v>43198</v>
      </c>
      <c r="O1778" s="16">
        <f t="shared" si="87"/>
        <v>21</v>
      </c>
      <c r="P1778" s="17">
        <f>COUNTIF($X:$X,X1778)</f>
        <v>55</v>
      </c>
      <c r="Q1778" s="17">
        <f>VLOOKUP("M"&amp;TEXT(G1778,"0"),Punten!$A$1:$D$40,4,FALSE)</f>
        <v>2</v>
      </c>
      <c r="R1778" s="17">
        <f>VLOOKUP("M"&amp;TEXT(H1778,"0"),Punten!$A$1:$D$40,4,FALSE)</f>
        <v>2</v>
      </c>
      <c r="S1778" s="17">
        <f>VLOOKUP("M"&amp;TEXT(I1778,"0"),Punten!$A$1:$D$40,4,FALSE)</f>
        <v>2</v>
      </c>
      <c r="T1778" s="17">
        <f>VLOOKUP("K"&amp;TEXT(K1778,"0"),Punten!$A$1:$D$40,4,FALSE)</f>
        <v>0</v>
      </c>
      <c r="U1778" s="17">
        <f>VLOOKUP("H"&amp;TEXT(L1778,"0"),Punten!$A$1:$D$49,4,FALSE)</f>
        <v>0</v>
      </c>
      <c r="V1778" s="17">
        <f>VLOOKUP("F"&amp;TEXT(M1778,"0"),Punten!$A$1:$D$39,4,FALSE)</f>
        <v>0</v>
      </c>
      <c r="W1778" s="17">
        <f t="shared" si="85"/>
        <v>6</v>
      </c>
      <c r="X1778" s="17" t="str">
        <f t="shared" si="86"/>
        <v>43198B15</v>
      </c>
      <c r="Y1778" s="17" t="str">
        <f>VLOOKUP(A1778,'Klasse omschrijving'!$A$1:$B$44,2,FALSE)</f>
        <v>Boys 15/16 jaar</v>
      </c>
    </row>
    <row r="1779" spans="1:25" ht="14.4" x14ac:dyDescent="0.3">
      <c r="A1779" s="3" t="s">
        <v>39</v>
      </c>
      <c r="B1779" s="3">
        <v>2</v>
      </c>
      <c r="C1779" s="3" t="s">
        <v>290</v>
      </c>
      <c r="D1779" s="3" t="s">
        <v>1193</v>
      </c>
      <c r="E1779" s="18">
        <v>37645</v>
      </c>
      <c r="F1779" s="3" t="s">
        <v>424</v>
      </c>
      <c r="G1779" s="3">
        <v>6</v>
      </c>
      <c r="H1779" s="3">
        <v>7</v>
      </c>
      <c r="I1779" s="3">
        <v>9</v>
      </c>
      <c r="J1779" s="3"/>
      <c r="K1779" s="3"/>
      <c r="L1779" s="3"/>
      <c r="M1779" s="3"/>
      <c r="N1779" s="32">
        <v>43198</v>
      </c>
      <c r="O1779" s="16">
        <f t="shared" si="87"/>
        <v>22</v>
      </c>
      <c r="P1779" s="17">
        <f>COUNTIF($X:$X,X1779)</f>
        <v>55</v>
      </c>
      <c r="Q1779" s="17">
        <f>VLOOKUP("M"&amp;TEXT(G1779,"0"),Punten!$A$1:$D$40,4,FALSE)</f>
        <v>3</v>
      </c>
      <c r="R1779" s="17">
        <f>VLOOKUP("M"&amp;TEXT(H1779,"0"),Punten!$A$1:$D$40,4,FALSE)</f>
        <v>2</v>
      </c>
      <c r="S1779" s="17">
        <f>VLOOKUP("M"&amp;TEXT(I1779,"0"),Punten!$A$1:$D$40,4,FALSE)</f>
        <v>0</v>
      </c>
      <c r="T1779" s="17">
        <f>VLOOKUP("K"&amp;TEXT(K1779,"0"),Punten!$A$1:$D$40,4,FALSE)</f>
        <v>0</v>
      </c>
      <c r="U1779" s="17">
        <f>VLOOKUP("H"&amp;TEXT(L1779,"0"),Punten!$A$1:$D$49,4,FALSE)</f>
        <v>0</v>
      </c>
      <c r="V1779" s="17">
        <f>VLOOKUP("F"&amp;TEXT(M1779,"0"),Punten!$A$1:$D$39,4,FALSE)</f>
        <v>0</v>
      </c>
      <c r="W1779" s="17">
        <f t="shared" si="85"/>
        <v>5</v>
      </c>
      <c r="X1779" s="17" t="str">
        <f t="shared" si="86"/>
        <v>43198B15</v>
      </c>
      <c r="Y1779" s="17" t="str">
        <f>VLOOKUP(A1779,'Klasse omschrijving'!$A$1:$B$44,2,FALSE)</f>
        <v>Boys 15/16 jaar</v>
      </c>
    </row>
    <row r="1780" spans="1:25" ht="14.4" x14ac:dyDescent="0.3">
      <c r="A1780" s="3" t="s">
        <v>289</v>
      </c>
      <c r="B1780" s="3">
        <v>44129</v>
      </c>
      <c r="C1780" s="3" t="s">
        <v>100</v>
      </c>
      <c r="D1780" s="3" t="s">
        <v>293</v>
      </c>
      <c r="E1780" s="18">
        <v>36811</v>
      </c>
      <c r="F1780" s="3" t="s">
        <v>202</v>
      </c>
      <c r="G1780" s="3">
        <v>1</v>
      </c>
      <c r="H1780" s="3">
        <v>1</v>
      </c>
      <c r="I1780" s="3">
        <v>1</v>
      </c>
      <c r="J1780" s="3"/>
      <c r="K1780" s="3"/>
      <c r="L1780" s="3"/>
      <c r="M1780" s="3">
        <v>1</v>
      </c>
      <c r="N1780" s="32">
        <v>43198</v>
      </c>
      <c r="O1780" s="16">
        <f t="shared" si="87"/>
        <v>3</v>
      </c>
      <c r="P1780" s="17">
        <f>COUNTIF($X:$X,X1780)</f>
        <v>14</v>
      </c>
      <c r="Q1780" s="17">
        <f>VLOOKUP("M"&amp;TEXT(G1780,"0"),Punten!$A$1:$D$40,4,FALSE)</f>
        <v>8</v>
      </c>
      <c r="R1780" s="17">
        <f>VLOOKUP("M"&amp;TEXT(H1780,"0"),Punten!$A$1:$D$40,4,FALSE)</f>
        <v>8</v>
      </c>
      <c r="S1780" s="17">
        <f>VLOOKUP("M"&amp;TEXT(I1780,"0"),Punten!$A$1:$D$40,4,FALSE)</f>
        <v>8</v>
      </c>
      <c r="T1780" s="17">
        <f>VLOOKUP("K"&amp;TEXT(K1780,"0"),Punten!$A$1:$D$40,4,FALSE)</f>
        <v>0</v>
      </c>
      <c r="U1780" s="17">
        <f>VLOOKUP("H"&amp;TEXT(L1780,"0"),Punten!$A$1:$D$49,4,FALSE)</f>
        <v>0</v>
      </c>
      <c r="V1780" s="17">
        <f>VLOOKUP("F"&amp;TEXT(M1780,"0"),Punten!$A$1:$D$39,4,FALSE)</f>
        <v>50</v>
      </c>
      <c r="W1780" s="17">
        <f t="shared" si="85"/>
        <v>74</v>
      </c>
      <c r="X1780" s="17" t="str">
        <f t="shared" si="86"/>
        <v>43198B17</v>
      </c>
      <c r="Y1780" s="17" t="str">
        <f>VLOOKUP(A1780,'Klasse omschrijving'!$A$1:$B$44,2,FALSE)</f>
        <v>Men Junior</v>
      </c>
    </row>
    <row r="1781" spans="1:25" ht="14.4" x14ac:dyDescent="0.3">
      <c r="A1781" s="3" t="s">
        <v>289</v>
      </c>
      <c r="B1781" s="3">
        <v>44843</v>
      </c>
      <c r="C1781" s="3" t="s">
        <v>152</v>
      </c>
      <c r="D1781" s="3" t="s">
        <v>297</v>
      </c>
      <c r="E1781" s="18">
        <v>36789</v>
      </c>
      <c r="F1781" s="3" t="s">
        <v>202</v>
      </c>
      <c r="G1781" s="3">
        <v>1</v>
      </c>
      <c r="H1781" s="3">
        <v>1</v>
      </c>
      <c r="I1781" s="3">
        <v>1</v>
      </c>
      <c r="J1781" s="3"/>
      <c r="K1781" s="3"/>
      <c r="L1781" s="3"/>
      <c r="M1781" s="3">
        <v>2</v>
      </c>
      <c r="N1781" s="32">
        <v>43198</v>
      </c>
      <c r="O1781" s="16">
        <f t="shared" si="87"/>
        <v>3</v>
      </c>
      <c r="P1781" s="17">
        <f>COUNTIF($X:$X,X1781)</f>
        <v>14</v>
      </c>
      <c r="Q1781" s="17">
        <f>VLOOKUP("M"&amp;TEXT(G1781,"0"),Punten!$A$1:$D$40,4,FALSE)</f>
        <v>8</v>
      </c>
      <c r="R1781" s="17">
        <f>VLOOKUP("M"&amp;TEXT(H1781,"0"),Punten!$A$1:$D$40,4,FALSE)</f>
        <v>8</v>
      </c>
      <c r="S1781" s="17">
        <f>VLOOKUP("M"&amp;TEXT(I1781,"0"),Punten!$A$1:$D$40,4,FALSE)</f>
        <v>8</v>
      </c>
      <c r="T1781" s="17">
        <f>VLOOKUP("K"&amp;TEXT(K1781,"0"),Punten!$A$1:$D$40,4,FALSE)</f>
        <v>0</v>
      </c>
      <c r="U1781" s="17">
        <f>VLOOKUP("H"&amp;TEXT(L1781,"0"),Punten!$A$1:$D$49,4,FALSE)</f>
        <v>0</v>
      </c>
      <c r="V1781" s="17">
        <f>VLOOKUP("F"&amp;TEXT(M1781,"0"),Punten!$A$1:$D$39,4,FALSE)</f>
        <v>30</v>
      </c>
      <c r="W1781" s="17">
        <f t="shared" si="85"/>
        <v>54</v>
      </c>
      <c r="X1781" s="17" t="str">
        <f t="shared" si="86"/>
        <v>43198B17</v>
      </c>
      <c r="Y1781" s="17" t="str">
        <f>VLOOKUP(A1781,'Klasse omschrijving'!$A$1:$B$44,2,FALSE)</f>
        <v>Men Junior</v>
      </c>
    </row>
    <row r="1782" spans="1:25" ht="14.4" x14ac:dyDescent="0.3">
      <c r="A1782" s="3" t="s">
        <v>289</v>
      </c>
      <c r="B1782" s="3">
        <v>44839</v>
      </c>
      <c r="C1782" s="3" t="s">
        <v>128</v>
      </c>
      <c r="D1782" s="3" t="s">
        <v>281</v>
      </c>
      <c r="E1782" s="18">
        <v>37091</v>
      </c>
      <c r="F1782" s="3" t="s">
        <v>216</v>
      </c>
      <c r="G1782" s="3">
        <v>2</v>
      </c>
      <c r="H1782" s="3">
        <v>2</v>
      </c>
      <c r="I1782" s="3">
        <v>3</v>
      </c>
      <c r="J1782" s="3"/>
      <c r="K1782" s="3"/>
      <c r="L1782" s="3"/>
      <c r="M1782" s="3">
        <v>3</v>
      </c>
      <c r="N1782" s="32">
        <v>43198</v>
      </c>
      <c r="O1782" s="16">
        <f t="shared" si="87"/>
        <v>7</v>
      </c>
      <c r="P1782" s="17">
        <f>COUNTIF($X:$X,X1782)</f>
        <v>14</v>
      </c>
      <c r="Q1782" s="17">
        <f>VLOOKUP("M"&amp;TEXT(G1782,"0"),Punten!$A$1:$D$40,4,FALSE)</f>
        <v>7</v>
      </c>
      <c r="R1782" s="17">
        <f>VLOOKUP("M"&amp;TEXT(H1782,"0"),Punten!$A$1:$D$40,4,FALSE)</f>
        <v>7</v>
      </c>
      <c r="S1782" s="17">
        <f>VLOOKUP("M"&amp;TEXT(I1782,"0"),Punten!$A$1:$D$40,4,FALSE)</f>
        <v>6</v>
      </c>
      <c r="T1782" s="17">
        <f>VLOOKUP("K"&amp;TEXT(K1782,"0"),Punten!$A$1:$D$40,4,FALSE)</f>
        <v>0</v>
      </c>
      <c r="U1782" s="17">
        <f>VLOOKUP("H"&amp;TEXT(L1782,"0"),Punten!$A$1:$D$49,4,FALSE)</f>
        <v>0</v>
      </c>
      <c r="V1782" s="17">
        <f>VLOOKUP("F"&amp;TEXT(M1782,"0"),Punten!$A$1:$D$39,4,FALSE)</f>
        <v>25</v>
      </c>
      <c r="W1782" s="17">
        <f t="shared" si="85"/>
        <v>45</v>
      </c>
      <c r="X1782" s="17" t="str">
        <f t="shared" si="86"/>
        <v>43198B17</v>
      </c>
      <c r="Y1782" s="17" t="str">
        <f>VLOOKUP(A1782,'Klasse omschrijving'!$A$1:$B$44,2,FALSE)</f>
        <v>Men Junior</v>
      </c>
    </row>
    <row r="1783" spans="1:25" ht="14.4" x14ac:dyDescent="0.3">
      <c r="A1783" s="3" t="s">
        <v>289</v>
      </c>
      <c r="B1783" s="3">
        <v>49558</v>
      </c>
      <c r="C1783" s="3" t="s">
        <v>160</v>
      </c>
      <c r="D1783" s="3" t="s">
        <v>263</v>
      </c>
      <c r="E1783" s="18">
        <v>37139</v>
      </c>
      <c r="F1783" s="3" t="s">
        <v>110</v>
      </c>
      <c r="G1783" s="3">
        <v>3</v>
      </c>
      <c r="H1783" s="3">
        <v>4</v>
      </c>
      <c r="I1783" s="3">
        <v>2</v>
      </c>
      <c r="J1783" s="3"/>
      <c r="K1783" s="3"/>
      <c r="L1783" s="3"/>
      <c r="M1783" s="3">
        <v>4</v>
      </c>
      <c r="N1783" s="32">
        <v>43198</v>
      </c>
      <c r="O1783" s="16">
        <f t="shared" si="87"/>
        <v>9</v>
      </c>
      <c r="P1783" s="17">
        <f>COUNTIF($X:$X,X1783)</f>
        <v>14</v>
      </c>
      <c r="Q1783" s="17">
        <f>VLOOKUP("M"&amp;TEXT(G1783,"0"),Punten!$A$1:$D$40,4,FALSE)</f>
        <v>6</v>
      </c>
      <c r="R1783" s="17">
        <f>VLOOKUP("M"&amp;TEXT(H1783,"0"),Punten!$A$1:$D$40,4,FALSE)</f>
        <v>5</v>
      </c>
      <c r="S1783" s="17">
        <f>VLOOKUP("M"&amp;TEXT(I1783,"0"),Punten!$A$1:$D$40,4,FALSE)</f>
        <v>7</v>
      </c>
      <c r="T1783" s="17">
        <f>VLOOKUP("K"&amp;TEXT(K1783,"0"),Punten!$A$1:$D$40,4,FALSE)</f>
        <v>0</v>
      </c>
      <c r="U1783" s="17">
        <f>VLOOKUP("H"&amp;TEXT(L1783,"0"),Punten!$A$1:$D$49,4,FALSE)</f>
        <v>0</v>
      </c>
      <c r="V1783" s="17">
        <f>VLOOKUP("F"&amp;TEXT(M1783,"0"),Punten!$A$1:$D$39,4,FALSE)</f>
        <v>20</v>
      </c>
      <c r="W1783" s="17">
        <f t="shared" si="85"/>
        <v>38</v>
      </c>
      <c r="X1783" s="17" t="str">
        <f t="shared" si="86"/>
        <v>43198B17</v>
      </c>
      <c r="Y1783" s="17" t="str">
        <f>VLOOKUP(A1783,'Klasse omschrijving'!$A$1:$B$44,2,FALSE)</f>
        <v>Men Junior</v>
      </c>
    </row>
    <row r="1784" spans="1:25" ht="14.4" x14ac:dyDescent="0.3">
      <c r="A1784" s="3" t="s">
        <v>289</v>
      </c>
      <c r="B1784" s="3">
        <v>44137</v>
      </c>
      <c r="C1784" s="3" t="s">
        <v>70</v>
      </c>
      <c r="D1784" s="3" t="s">
        <v>771</v>
      </c>
      <c r="E1784" s="18">
        <v>36633</v>
      </c>
      <c r="F1784" s="3" t="s">
        <v>71</v>
      </c>
      <c r="G1784" s="3">
        <v>3</v>
      </c>
      <c r="H1784" s="3">
        <v>4</v>
      </c>
      <c r="I1784" s="3">
        <v>2</v>
      </c>
      <c r="J1784" s="3"/>
      <c r="K1784" s="3"/>
      <c r="L1784" s="3"/>
      <c r="M1784" s="3">
        <v>5</v>
      </c>
      <c r="N1784" s="32">
        <v>43198</v>
      </c>
      <c r="O1784" s="16">
        <f t="shared" si="87"/>
        <v>9</v>
      </c>
      <c r="P1784" s="17">
        <f>COUNTIF($X:$X,X1784)</f>
        <v>14</v>
      </c>
      <c r="Q1784" s="17">
        <f>VLOOKUP("M"&amp;TEXT(G1784,"0"),Punten!$A$1:$D$40,4,FALSE)</f>
        <v>6</v>
      </c>
      <c r="R1784" s="17">
        <f>VLOOKUP("M"&amp;TEXT(H1784,"0"),Punten!$A$1:$D$40,4,FALSE)</f>
        <v>5</v>
      </c>
      <c r="S1784" s="17">
        <f>VLOOKUP("M"&amp;TEXT(I1784,"0"),Punten!$A$1:$D$40,4,FALSE)</f>
        <v>7</v>
      </c>
      <c r="T1784" s="17">
        <f>VLOOKUP("K"&amp;TEXT(K1784,"0"),Punten!$A$1:$D$40,4,FALSE)</f>
        <v>0</v>
      </c>
      <c r="U1784" s="17">
        <f>VLOOKUP("H"&amp;TEXT(L1784,"0"),Punten!$A$1:$D$49,4,FALSE)</f>
        <v>0</v>
      </c>
      <c r="V1784" s="17">
        <f>VLOOKUP("F"&amp;TEXT(M1784,"0"),Punten!$A$1:$D$39,4,FALSE)</f>
        <v>17</v>
      </c>
      <c r="W1784" s="17">
        <f t="shared" si="85"/>
        <v>35</v>
      </c>
      <c r="X1784" s="17" t="str">
        <f t="shared" si="86"/>
        <v>43198B17</v>
      </c>
      <c r="Y1784" s="17" t="str">
        <f>VLOOKUP(A1784,'Klasse omschrijving'!$A$1:$B$44,2,FALSE)</f>
        <v>Men Junior</v>
      </c>
    </row>
    <row r="1785" spans="1:25" ht="14.4" x14ac:dyDescent="0.3">
      <c r="A1785" s="3" t="s">
        <v>289</v>
      </c>
      <c r="B1785" s="3">
        <v>48175</v>
      </c>
      <c r="C1785" s="3" t="s">
        <v>88</v>
      </c>
      <c r="D1785" s="3" t="s">
        <v>765</v>
      </c>
      <c r="E1785" s="18">
        <v>36924</v>
      </c>
      <c r="F1785" s="3" t="s">
        <v>202</v>
      </c>
      <c r="G1785" s="3">
        <v>4</v>
      </c>
      <c r="H1785" s="3">
        <v>3</v>
      </c>
      <c r="I1785" s="3">
        <v>3</v>
      </c>
      <c r="J1785" s="3"/>
      <c r="K1785" s="3"/>
      <c r="L1785" s="3"/>
      <c r="M1785" s="3">
        <v>6</v>
      </c>
      <c r="N1785" s="32">
        <v>43198</v>
      </c>
      <c r="O1785" s="16">
        <f t="shared" si="87"/>
        <v>10</v>
      </c>
      <c r="P1785" s="17">
        <f>COUNTIF($X:$X,X1785)</f>
        <v>14</v>
      </c>
      <c r="Q1785" s="17">
        <f>VLOOKUP("M"&amp;TEXT(G1785,"0"),Punten!$A$1:$D$40,4,FALSE)</f>
        <v>5</v>
      </c>
      <c r="R1785" s="17">
        <f>VLOOKUP("M"&amp;TEXT(H1785,"0"),Punten!$A$1:$D$40,4,FALSE)</f>
        <v>6</v>
      </c>
      <c r="S1785" s="17">
        <f>VLOOKUP("M"&amp;TEXT(I1785,"0"),Punten!$A$1:$D$40,4,FALSE)</f>
        <v>6</v>
      </c>
      <c r="T1785" s="17">
        <f>VLOOKUP("K"&amp;TEXT(K1785,"0"),Punten!$A$1:$D$40,4,FALSE)</f>
        <v>0</v>
      </c>
      <c r="U1785" s="17">
        <f>VLOOKUP("H"&amp;TEXT(L1785,"0"),Punten!$A$1:$D$49,4,FALSE)</f>
        <v>0</v>
      </c>
      <c r="V1785" s="17">
        <f>VLOOKUP("F"&amp;TEXT(M1785,"0"),Punten!$A$1:$D$39,4,FALSE)</f>
        <v>15</v>
      </c>
      <c r="W1785" s="17">
        <f t="shared" si="85"/>
        <v>32</v>
      </c>
      <c r="X1785" s="17" t="str">
        <f t="shared" si="86"/>
        <v>43198B17</v>
      </c>
      <c r="Y1785" s="17" t="str">
        <f>VLOOKUP(A1785,'Klasse omschrijving'!$A$1:$B$44,2,FALSE)</f>
        <v>Men Junior</v>
      </c>
    </row>
    <row r="1786" spans="1:25" ht="14.4" x14ac:dyDescent="0.3">
      <c r="A1786" s="3" t="s">
        <v>289</v>
      </c>
      <c r="B1786" s="3">
        <v>44845</v>
      </c>
      <c r="C1786" s="3" t="s">
        <v>357</v>
      </c>
      <c r="D1786" s="3" t="s">
        <v>770</v>
      </c>
      <c r="E1786" s="18">
        <v>36529</v>
      </c>
      <c r="F1786" s="3" t="s">
        <v>1043</v>
      </c>
      <c r="G1786" s="3">
        <v>2</v>
      </c>
      <c r="H1786" s="3">
        <v>2</v>
      </c>
      <c r="I1786" s="3">
        <v>4</v>
      </c>
      <c r="J1786" s="3"/>
      <c r="K1786" s="3"/>
      <c r="L1786" s="3"/>
      <c r="M1786" s="3">
        <v>7</v>
      </c>
      <c r="N1786" s="32">
        <v>43198</v>
      </c>
      <c r="O1786" s="16">
        <f t="shared" si="87"/>
        <v>8</v>
      </c>
      <c r="P1786" s="17">
        <f>COUNTIF($X:$X,X1786)</f>
        <v>14</v>
      </c>
      <c r="Q1786" s="17">
        <f>VLOOKUP("M"&amp;TEXT(G1786,"0"),Punten!$A$1:$D$40,4,FALSE)</f>
        <v>7</v>
      </c>
      <c r="R1786" s="17">
        <f>VLOOKUP("M"&amp;TEXT(H1786,"0"),Punten!$A$1:$D$40,4,FALSE)</f>
        <v>7</v>
      </c>
      <c r="S1786" s="17">
        <f>VLOOKUP("M"&amp;TEXT(I1786,"0"),Punten!$A$1:$D$40,4,FALSE)</f>
        <v>5</v>
      </c>
      <c r="T1786" s="17">
        <f>VLOOKUP("K"&amp;TEXT(K1786,"0"),Punten!$A$1:$D$40,4,FALSE)</f>
        <v>0</v>
      </c>
      <c r="U1786" s="17">
        <f>VLOOKUP("H"&amp;TEXT(L1786,"0"),Punten!$A$1:$D$49,4,FALSE)</f>
        <v>0</v>
      </c>
      <c r="V1786" s="17">
        <f>VLOOKUP("F"&amp;TEXT(M1786,"0"),Punten!$A$1:$D$39,4,FALSE)</f>
        <v>13</v>
      </c>
      <c r="W1786" s="17">
        <f t="shared" si="85"/>
        <v>32</v>
      </c>
      <c r="X1786" s="17" t="str">
        <f t="shared" si="86"/>
        <v>43198B17</v>
      </c>
      <c r="Y1786" s="17" t="str">
        <f>VLOOKUP(A1786,'Klasse omschrijving'!$A$1:$B$44,2,FALSE)</f>
        <v>Men Junior</v>
      </c>
    </row>
    <row r="1787" spans="1:25" ht="14.4" x14ac:dyDescent="0.3">
      <c r="A1787" s="3" t="s">
        <v>289</v>
      </c>
      <c r="B1787" s="3">
        <v>53573</v>
      </c>
      <c r="C1787" s="3" t="s">
        <v>147</v>
      </c>
      <c r="D1787" s="3" t="s">
        <v>269</v>
      </c>
      <c r="E1787" s="18">
        <v>37054</v>
      </c>
      <c r="F1787" s="3" t="s">
        <v>1035</v>
      </c>
      <c r="G1787" s="3">
        <v>4</v>
      </c>
      <c r="H1787" s="3">
        <v>3</v>
      </c>
      <c r="I1787" s="3">
        <v>5</v>
      </c>
      <c r="J1787" s="3"/>
      <c r="K1787" s="3"/>
      <c r="L1787" s="3"/>
      <c r="M1787" s="3">
        <v>8</v>
      </c>
      <c r="N1787" s="32">
        <v>43198</v>
      </c>
      <c r="O1787" s="16">
        <f t="shared" si="87"/>
        <v>12</v>
      </c>
      <c r="P1787" s="17">
        <f>COUNTIF($X:$X,X1787)</f>
        <v>14</v>
      </c>
      <c r="Q1787" s="17">
        <f>VLOOKUP("M"&amp;TEXT(G1787,"0"),Punten!$A$1:$D$40,4,FALSE)</f>
        <v>5</v>
      </c>
      <c r="R1787" s="17">
        <f>VLOOKUP("M"&amp;TEXT(H1787,"0"),Punten!$A$1:$D$40,4,FALSE)</f>
        <v>6</v>
      </c>
      <c r="S1787" s="17">
        <f>VLOOKUP("M"&amp;TEXT(I1787,"0"),Punten!$A$1:$D$40,4,FALSE)</f>
        <v>4</v>
      </c>
      <c r="T1787" s="17">
        <f>VLOOKUP("K"&amp;TEXT(K1787,"0"),Punten!$A$1:$D$40,4,FALSE)</f>
        <v>0</v>
      </c>
      <c r="U1787" s="17">
        <f>VLOOKUP("H"&amp;TEXT(L1787,"0"),Punten!$A$1:$D$49,4,FALSE)</f>
        <v>0</v>
      </c>
      <c r="V1787" s="17">
        <f>VLOOKUP("F"&amp;TEXT(M1787,"0"),Punten!$A$1:$D$39,4,FALSE)</f>
        <v>11</v>
      </c>
      <c r="W1787" s="17">
        <f t="shared" si="85"/>
        <v>26</v>
      </c>
      <c r="X1787" s="17" t="str">
        <f t="shared" si="86"/>
        <v>43198B17</v>
      </c>
      <c r="Y1787" s="17" t="str">
        <f>VLOOKUP(A1787,'Klasse omschrijving'!$A$1:$B$44,2,FALSE)</f>
        <v>Men Junior</v>
      </c>
    </row>
    <row r="1788" spans="1:25" ht="14.4" x14ac:dyDescent="0.3">
      <c r="A1788" s="3" t="s">
        <v>289</v>
      </c>
      <c r="B1788" s="3">
        <v>42403</v>
      </c>
      <c r="C1788" s="3" t="s">
        <v>95</v>
      </c>
      <c r="D1788" s="3" t="s">
        <v>276</v>
      </c>
      <c r="E1788" s="18">
        <v>37090</v>
      </c>
      <c r="F1788" s="3" t="s">
        <v>71</v>
      </c>
      <c r="G1788" s="3">
        <v>5</v>
      </c>
      <c r="H1788" s="3">
        <v>5</v>
      </c>
      <c r="I1788" s="3">
        <v>4</v>
      </c>
      <c r="J1788" s="3"/>
      <c r="K1788" s="3"/>
      <c r="L1788" s="3"/>
      <c r="M1788" s="3"/>
      <c r="N1788" s="32">
        <v>43198</v>
      </c>
      <c r="O1788" s="16">
        <f t="shared" si="87"/>
        <v>14</v>
      </c>
      <c r="P1788" s="17">
        <f>COUNTIF($X:$X,X1788)</f>
        <v>14</v>
      </c>
      <c r="Q1788" s="17">
        <f>VLOOKUP("M"&amp;TEXT(G1788,"0"),Punten!$A$1:$D$40,4,FALSE)</f>
        <v>4</v>
      </c>
      <c r="R1788" s="17">
        <f>VLOOKUP("M"&amp;TEXT(H1788,"0"),Punten!$A$1:$D$40,4,FALSE)</f>
        <v>4</v>
      </c>
      <c r="S1788" s="17">
        <f>VLOOKUP("M"&amp;TEXT(I1788,"0"),Punten!$A$1:$D$40,4,FALSE)</f>
        <v>5</v>
      </c>
      <c r="T1788" s="17">
        <f>VLOOKUP("K"&amp;TEXT(K1788,"0"),Punten!$A$1:$D$40,4,FALSE)</f>
        <v>0</v>
      </c>
      <c r="U1788" s="17">
        <f>VLOOKUP("H"&amp;TEXT(L1788,"0"),Punten!$A$1:$D$49,4,FALSE)</f>
        <v>0</v>
      </c>
      <c r="V1788" s="17">
        <f>VLOOKUP("F"&amp;TEXT(M1788,"0"),Punten!$A$1:$D$39,4,FALSE)</f>
        <v>0</v>
      </c>
      <c r="W1788" s="17">
        <f t="shared" si="85"/>
        <v>13</v>
      </c>
      <c r="X1788" s="17" t="str">
        <f t="shared" si="86"/>
        <v>43198B17</v>
      </c>
      <c r="Y1788" s="17" t="str">
        <f>VLOOKUP(A1788,'Klasse omschrijving'!$A$1:$B$44,2,FALSE)</f>
        <v>Men Junior</v>
      </c>
    </row>
    <row r="1789" spans="1:25" ht="14.4" x14ac:dyDescent="0.3">
      <c r="A1789" s="3" t="s">
        <v>289</v>
      </c>
      <c r="B1789" s="3">
        <v>49277</v>
      </c>
      <c r="C1789" s="3" t="s">
        <v>149</v>
      </c>
      <c r="D1789" s="3" t="s">
        <v>292</v>
      </c>
      <c r="E1789" s="18">
        <v>36584</v>
      </c>
      <c r="F1789" s="3" t="s">
        <v>66</v>
      </c>
      <c r="G1789" s="3">
        <v>5</v>
      </c>
      <c r="H1789" s="3">
        <v>5</v>
      </c>
      <c r="I1789" s="3">
        <v>5</v>
      </c>
      <c r="J1789" s="3"/>
      <c r="K1789" s="3"/>
      <c r="L1789" s="3"/>
      <c r="M1789" s="3"/>
      <c r="N1789" s="32">
        <v>43198</v>
      </c>
      <c r="O1789" s="16">
        <f t="shared" si="87"/>
        <v>15</v>
      </c>
      <c r="P1789" s="17">
        <f>COUNTIF($X:$X,X1789)</f>
        <v>14</v>
      </c>
      <c r="Q1789" s="17">
        <f>VLOOKUP("M"&amp;TEXT(G1789,"0"),Punten!$A$1:$D$40,4,FALSE)</f>
        <v>4</v>
      </c>
      <c r="R1789" s="17">
        <f>VLOOKUP("M"&amp;TEXT(H1789,"0"),Punten!$A$1:$D$40,4,FALSE)</f>
        <v>4</v>
      </c>
      <c r="S1789" s="17">
        <f>VLOOKUP("M"&amp;TEXT(I1789,"0"),Punten!$A$1:$D$40,4,FALSE)</f>
        <v>4</v>
      </c>
      <c r="T1789" s="17">
        <f>VLOOKUP("K"&amp;TEXT(K1789,"0"),Punten!$A$1:$D$40,4,FALSE)</f>
        <v>0</v>
      </c>
      <c r="U1789" s="17">
        <f>VLOOKUP("H"&amp;TEXT(L1789,"0"),Punten!$A$1:$D$49,4,FALSE)</f>
        <v>0</v>
      </c>
      <c r="V1789" s="17">
        <f>VLOOKUP("F"&amp;TEXT(M1789,"0"),Punten!$A$1:$D$39,4,FALSE)</f>
        <v>0</v>
      </c>
      <c r="W1789" s="17">
        <f t="shared" si="85"/>
        <v>12</v>
      </c>
      <c r="X1789" s="17" t="str">
        <f t="shared" si="86"/>
        <v>43198B17</v>
      </c>
      <c r="Y1789" s="17" t="str">
        <f>VLOOKUP(A1789,'Klasse omschrijving'!$A$1:$B$44,2,FALSE)</f>
        <v>Men Junior</v>
      </c>
    </row>
    <row r="1790" spans="1:25" ht="14.4" x14ac:dyDescent="0.3">
      <c r="A1790" s="3" t="s">
        <v>289</v>
      </c>
      <c r="B1790" s="3">
        <v>49787</v>
      </c>
      <c r="C1790" s="3" t="s">
        <v>151</v>
      </c>
      <c r="D1790" s="3" t="s">
        <v>277</v>
      </c>
      <c r="E1790" s="18">
        <v>37172</v>
      </c>
      <c r="F1790" s="3" t="s">
        <v>136</v>
      </c>
      <c r="G1790" s="3">
        <v>6</v>
      </c>
      <c r="H1790" s="3">
        <v>6</v>
      </c>
      <c r="I1790" s="3">
        <v>6</v>
      </c>
      <c r="J1790" s="3"/>
      <c r="K1790" s="3"/>
      <c r="L1790" s="3"/>
      <c r="M1790" s="3"/>
      <c r="N1790" s="32">
        <v>43198</v>
      </c>
      <c r="O1790" s="16">
        <f t="shared" si="87"/>
        <v>18</v>
      </c>
      <c r="P1790" s="17">
        <f>COUNTIF($X:$X,X1790)</f>
        <v>14</v>
      </c>
      <c r="Q1790" s="17">
        <f>VLOOKUP("M"&amp;TEXT(G1790,"0"),Punten!$A$1:$D$40,4,FALSE)</f>
        <v>3</v>
      </c>
      <c r="R1790" s="17">
        <f>VLOOKUP("M"&amp;TEXT(H1790,"0"),Punten!$A$1:$D$40,4,FALSE)</f>
        <v>3</v>
      </c>
      <c r="S1790" s="17">
        <f>VLOOKUP("M"&amp;TEXT(I1790,"0"),Punten!$A$1:$D$40,4,FALSE)</f>
        <v>3</v>
      </c>
      <c r="T1790" s="17">
        <f>VLOOKUP("K"&amp;TEXT(K1790,"0"),Punten!$A$1:$D$40,4,FALSE)</f>
        <v>0</v>
      </c>
      <c r="U1790" s="17">
        <f>VLOOKUP("H"&amp;TEXT(L1790,"0"),Punten!$A$1:$D$49,4,FALSE)</f>
        <v>0</v>
      </c>
      <c r="V1790" s="17">
        <f>VLOOKUP("F"&amp;TEXT(M1790,"0"),Punten!$A$1:$D$39,4,FALSE)</f>
        <v>0</v>
      </c>
      <c r="W1790" s="17">
        <f t="shared" si="85"/>
        <v>9</v>
      </c>
      <c r="X1790" s="17" t="str">
        <f t="shared" si="86"/>
        <v>43198B17</v>
      </c>
      <c r="Y1790" s="17" t="str">
        <f>VLOOKUP(A1790,'Klasse omschrijving'!$A$1:$B$44,2,FALSE)</f>
        <v>Men Junior</v>
      </c>
    </row>
    <row r="1791" spans="1:25" ht="14.4" x14ac:dyDescent="0.3">
      <c r="A1791" s="3" t="s">
        <v>289</v>
      </c>
      <c r="B1791" s="3">
        <v>47410</v>
      </c>
      <c r="C1791" s="3" t="s">
        <v>82</v>
      </c>
      <c r="D1791" s="3" t="s">
        <v>756</v>
      </c>
      <c r="E1791" s="18">
        <v>37180</v>
      </c>
      <c r="F1791" s="3" t="s">
        <v>89</v>
      </c>
      <c r="G1791" s="3">
        <v>7</v>
      </c>
      <c r="H1791" s="3">
        <v>7</v>
      </c>
      <c r="I1791" s="3">
        <v>6</v>
      </c>
      <c r="J1791" s="3"/>
      <c r="K1791" s="3"/>
      <c r="L1791" s="3"/>
      <c r="M1791" s="3"/>
      <c r="N1791" s="32">
        <v>43198</v>
      </c>
      <c r="O1791" s="16">
        <f t="shared" si="87"/>
        <v>20</v>
      </c>
      <c r="P1791" s="17">
        <f>COUNTIF($X:$X,X1791)</f>
        <v>14</v>
      </c>
      <c r="Q1791" s="17">
        <f>VLOOKUP("M"&amp;TEXT(G1791,"0"),Punten!$A$1:$D$40,4,FALSE)</f>
        <v>2</v>
      </c>
      <c r="R1791" s="17">
        <f>VLOOKUP("M"&amp;TEXT(H1791,"0"),Punten!$A$1:$D$40,4,FALSE)</f>
        <v>2</v>
      </c>
      <c r="S1791" s="17">
        <f>VLOOKUP("M"&amp;TEXT(I1791,"0"),Punten!$A$1:$D$40,4,FALSE)</f>
        <v>3</v>
      </c>
      <c r="T1791" s="17">
        <f>VLOOKUP("K"&amp;TEXT(K1791,"0"),Punten!$A$1:$D$40,4,FALSE)</f>
        <v>0</v>
      </c>
      <c r="U1791" s="17">
        <f>VLOOKUP("H"&amp;TEXT(L1791,"0"),Punten!$A$1:$D$49,4,FALSE)</f>
        <v>0</v>
      </c>
      <c r="V1791" s="17">
        <f>VLOOKUP("F"&amp;TEXT(M1791,"0"),Punten!$A$1:$D$39,4,FALSE)</f>
        <v>0</v>
      </c>
      <c r="W1791" s="17">
        <f t="shared" si="85"/>
        <v>7</v>
      </c>
      <c r="X1791" s="17" t="str">
        <f t="shared" si="86"/>
        <v>43198B17</v>
      </c>
      <c r="Y1791" s="17" t="str">
        <f>VLOOKUP(A1791,'Klasse omschrijving'!$A$1:$B$44,2,FALSE)</f>
        <v>Men Junior</v>
      </c>
    </row>
    <row r="1792" spans="1:25" ht="14.4" x14ac:dyDescent="0.3">
      <c r="A1792" s="3" t="s">
        <v>289</v>
      </c>
      <c r="B1792" s="3">
        <v>47945</v>
      </c>
      <c r="C1792" s="3" t="s">
        <v>119</v>
      </c>
      <c r="D1792" s="3" t="s">
        <v>264</v>
      </c>
      <c r="E1792" s="18">
        <v>37200</v>
      </c>
      <c r="F1792" s="3" t="s">
        <v>111</v>
      </c>
      <c r="G1792" s="3">
        <v>6</v>
      </c>
      <c r="H1792" s="3">
        <v>6</v>
      </c>
      <c r="I1792" s="3">
        <v>7</v>
      </c>
      <c r="J1792" s="3"/>
      <c r="K1792" s="3"/>
      <c r="L1792" s="3"/>
      <c r="M1792" s="3"/>
      <c r="N1792" s="32">
        <v>43198</v>
      </c>
      <c r="O1792" s="16">
        <f t="shared" si="87"/>
        <v>19</v>
      </c>
      <c r="P1792" s="17">
        <f>COUNTIF($X:$X,X1792)</f>
        <v>14</v>
      </c>
      <c r="Q1792" s="17">
        <f>VLOOKUP("M"&amp;TEXT(G1792,"0"),Punten!$A$1:$D$40,4,FALSE)</f>
        <v>3</v>
      </c>
      <c r="R1792" s="17">
        <f>VLOOKUP("M"&amp;TEXT(H1792,"0"),Punten!$A$1:$D$40,4,FALSE)</f>
        <v>3</v>
      </c>
      <c r="S1792" s="17">
        <f>VLOOKUP("M"&amp;TEXT(I1792,"0"),Punten!$A$1:$D$40,4,FALSE)</f>
        <v>2</v>
      </c>
      <c r="T1792" s="17">
        <f>VLOOKUP("K"&amp;TEXT(K1792,"0"),Punten!$A$1:$D$40,4,FALSE)</f>
        <v>0</v>
      </c>
      <c r="U1792" s="17">
        <f>VLOOKUP("H"&amp;TEXT(L1792,"0"),Punten!$A$1:$D$49,4,FALSE)</f>
        <v>0</v>
      </c>
      <c r="V1792" s="17">
        <f>VLOOKUP("F"&amp;TEXT(M1792,"0"),Punten!$A$1:$D$39,4,FALSE)</f>
        <v>0</v>
      </c>
      <c r="W1792" s="17">
        <f t="shared" si="85"/>
        <v>8</v>
      </c>
      <c r="X1792" s="17" t="str">
        <f t="shared" si="86"/>
        <v>43198B17</v>
      </c>
      <c r="Y1792" s="17" t="str">
        <f>VLOOKUP(A1792,'Klasse omschrijving'!$A$1:$B$44,2,FALSE)</f>
        <v>Men Junior</v>
      </c>
    </row>
    <row r="1793" spans="1:25" ht="14.4" x14ac:dyDescent="0.3">
      <c r="A1793" s="3" t="s">
        <v>289</v>
      </c>
      <c r="B1793" s="3">
        <v>44813</v>
      </c>
      <c r="C1793" s="3" t="s">
        <v>530</v>
      </c>
      <c r="D1793" s="3" t="s">
        <v>1242</v>
      </c>
      <c r="E1793" s="18">
        <v>36629</v>
      </c>
      <c r="F1793" s="3" t="s">
        <v>75</v>
      </c>
      <c r="G1793" s="3">
        <v>7</v>
      </c>
      <c r="H1793" s="3">
        <v>7</v>
      </c>
      <c r="I1793" s="3">
        <v>7</v>
      </c>
      <c r="J1793" s="3"/>
      <c r="K1793" s="3"/>
      <c r="L1793" s="3"/>
      <c r="M1793" s="3"/>
      <c r="N1793" s="32">
        <v>43198</v>
      </c>
      <c r="O1793" s="16">
        <f t="shared" si="87"/>
        <v>21</v>
      </c>
      <c r="P1793" s="17">
        <f>COUNTIF($X:$X,X1793)</f>
        <v>14</v>
      </c>
      <c r="Q1793" s="17">
        <f>VLOOKUP("M"&amp;TEXT(G1793,"0"),Punten!$A$1:$D$40,4,FALSE)</f>
        <v>2</v>
      </c>
      <c r="R1793" s="17">
        <f>VLOOKUP("M"&amp;TEXT(H1793,"0"),Punten!$A$1:$D$40,4,FALSE)</f>
        <v>2</v>
      </c>
      <c r="S1793" s="17">
        <f>VLOOKUP("M"&amp;TEXT(I1793,"0"),Punten!$A$1:$D$40,4,FALSE)</f>
        <v>2</v>
      </c>
      <c r="T1793" s="17">
        <f>VLOOKUP("K"&amp;TEXT(K1793,"0"),Punten!$A$1:$D$40,4,FALSE)</f>
        <v>0</v>
      </c>
      <c r="U1793" s="17">
        <f>VLOOKUP("H"&amp;TEXT(L1793,"0"),Punten!$A$1:$D$49,4,FALSE)</f>
        <v>0</v>
      </c>
      <c r="V1793" s="17">
        <f>VLOOKUP("F"&amp;TEXT(M1793,"0"),Punten!$A$1:$D$39,4,FALSE)</f>
        <v>0</v>
      </c>
      <c r="W1793" s="17">
        <f t="shared" si="85"/>
        <v>6</v>
      </c>
      <c r="X1793" s="17" t="str">
        <f t="shared" si="86"/>
        <v>43198B17</v>
      </c>
      <c r="Y1793" s="17" t="str">
        <f>VLOOKUP(A1793,'Klasse omschrijving'!$A$1:$B$44,2,FALSE)</f>
        <v>Men Junior</v>
      </c>
    </row>
    <row r="1794" spans="1:25" ht="14.4" x14ac:dyDescent="0.3">
      <c r="A1794" s="3" t="s">
        <v>44</v>
      </c>
      <c r="B1794" s="3">
        <v>53975</v>
      </c>
      <c r="C1794" s="3" t="s">
        <v>87</v>
      </c>
      <c r="D1794" s="3" t="s">
        <v>302</v>
      </c>
      <c r="E1794" s="18">
        <v>33049</v>
      </c>
      <c r="F1794" s="3" t="s">
        <v>1036</v>
      </c>
      <c r="G1794" s="3">
        <v>1</v>
      </c>
      <c r="H1794" s="3">
        <v>1</v>
      </c>
      <c r="I1794" s="3">
        <v>1</v>
      </c>
      <c r="J1794" s="3"/>
      <c r="K1794" s="3"/>
      <c r="L1794" s="3">
        <v>1</v>
      </c>
      <c r="M1794" s="3">
        <v>1</v>
      </c>
      <c r="N1794" s="32">
        <v>43198</v>
      </c>
      <c r="O1794" s="16">
        <f t="shared" si="87"/>
        <v>3</v>
      </c>
      <c r="P1794" s="17">
        <f>COUNTIF($X:$X,X1794)</f>
        <v>25</v>
      </c>
      <c r="Q1794" s="17">
        <f>VLOOKUP("M"&amp;TEXT(G1794,"0"),Punten!$A$1:$D$40,4,FALSE)</f>
        <v>8</v>
      </c>
      <c r="R1794" s="17">
        <f>VLOOKUP("M"&amp;TEXT(H1794,"0"),Punten!$A$1:$D$40,4,FALSE)</f>
        <v>8</v>
      </c>
      <c r="S1794" s="17">
        <f>VLOOKUP("M"&amp;TEXT(I1794,"0"),Punten!$A$1:$D$40,4,FALSE)</f>
        <v>8</v>
      </c>
      <c r="T1794" s="17">
        <f>VLOOKUP("K"&amp;TEXT(K1794,"0"),Punten!$A$1:$D$40,4,FALSE)</f>
        <v>0</v>
      </c>
      <c r="U1794" s="17">
        <f>VLOOKUP("H"&amp;TEXT(L1794,"0"),Punten!$A$1:$D$49,4,FALSE)</f>
        <v>5</v>
      </c>
      <c r="V1794" s="17">
        <f>VLOOKUP("F"&amp;TEXT(M1794,"0"),Punten!$A$1:$D$39,4,FALSE)</f>
        <v>50</v>
      </c>
      <c r="W1794" s="17">
        <f t="shared" si="85"/>
        <v>79</v>
      </c>
      <c r="X1794" s="17" t="str">
        <f t="shared" si="86"/>
        <v>43198B19</v>
      </c>
      <c r="Y1794" s="17" t="str">
        <f>VLOOKUP(A1794,'Klasse omschrijving'!$A$1:$B$44,2,FALSE)</f>
        <v>Boys 19+</v>
      </c>
    </row>
    <row r="1795" spans="1:25" ht="14.4" x14ac:dyDescent="0.3">
      <c r="A1795" s="3" t="s">
        <v>44</v>
      </c>
      <c r="B1795" s="3">
        <v>57533</v>
      </c>
      <c r="C1795" s="3" t="s">
        <v>873</v>
      </c>
      <c r="D1795" s="3" t="s">
        <v>874</v>
      </c>
      <c r="E1795" s="18">
        <v>34080</v>
      </c>
      <c r="F1795" s="3" t="s">
        <v>86</v>
      </c>
      <c r="G1795" s="3">
        <v>3</v>
      </c>
      <c r="H1795" s="3">
        <v>2</v>
      </c>
      <c r="I1795" s="3">
        <v>2</v>
      </c>
      <c r="J1795" s="3"/>
      <c r="K1795" s="3"/>
      <c r="L1795" s="3">
        <v>2</v>
      </c>
      <c r="M1795" s="3">
        <v>2</v>
      </c>
      <c r="N1795" s="32">
        <v>43198</v>
      </c>
      <c r="O1795" s="16">
        <f t="shared" si="87"/>
        <v>7</v>
      </c>
      <c r="P1795" s="17">
        <f>COUNTIF($X:$X,X1795)</f>
        <v>25</v>
      </c>
      <c r="Q1795" s="17">
        <f>VLOOKUP("M"&amp;TEXT(G1795,"0"),Punten!$A$1:$D$40,4,FALSE)</f>
        <v>6</v>
      </c>
      <c r="R1795" s="17">
        <f>VLOOKUP("M"&amp;TEXT(H1795,"0"),Punten!$A$1:$D$40,4,FALSE)</f>
        <v>7</v>
      </c>
      <c r="S1795" s="17">
        <f>VLOOKUP("M"&amp;TEXT(I1795,"0"),Punten!$A$1:$D$40,4,FALSE)</f>
        <v>7</v>
      </c>
      <c r="T1795" s="17">
        <f>VLOOKUP("K"&amp;TEXT(K1795,"0"),Punten!$A$1:$D$40,4,FALSE)</f>
        <v>0</v>
      </c>
      <c r="U1795" s="17">
        <f>VLOOKUP("H"&amp;TEXT(L1795,"0"),Punten!$A$1:$D$49,4,FALSE)</f>
        <v>5</v>
      </c>
      <c r="V1795" s="17">
        <f>VLOOKUP("F"&amp;TEXT(M1795,"0"),Punten!$A$1:$D$39,4,FALSE)</f>
        <v>30</v>
      </c>
      <c r="W1795" s="17">
        <f t="shared" ref="W1795:W1858" si="88">SUM(Q1795:V1795)</f>
        <v>55</v>
      </c>
      <c r="X1795" s="17" t="str">
        <f t="shared" ref="X1795:X1858" si="89">N1795&amp;A1795</f>
        <v>43198B19</v>
      </c>
      <c r="Y1795" s="17" t="str">
        <f>VLOOKUP(A1795,'Klasse omschrijving'!$A$1:$B$44,2,FALSE)</f>
        <v>Boys 19+</v>
      </c>
    </row>
    <row r="1796" spans="1:25" ht="14.4" x14ac:dyDescent="0.3">
      <c r="A1796" s="3" t="s">
        <v>44</v>
      </c>
      <c r="B1796" s="3">
        <v>53976</v>
      </c>
      <c r="C1796" s="3" t="s">
        <v>114</v>
      </c>
      <c r="D1796" s="3" t="s">
        <v>303</v>
      </c>
      <c r="E1796" s="18">
        <v>35340</v>
      </c>
      <c r="F1796" s="3" t="s">
        <v>1036</v>
      </c>
      <c r="G1796" s="3">
        <v>2</v>
      </c>
      <c r="H1796" s="3">
        <v>1</v>
      </c>
      <c r="I1796" s="3">
        <v>1</v>
      </c>
      <c r="J1796" s="3"/>
      <c r="K1796" s="3"/>
      <c r="L1796" s="3">
        <v>3</v>
      </c>
      <c r="M1796" s="3">
        <v>3</v>
      </c>
      <c r="N1796" s="32">
        <v>43198</v>
      </c>
      <c r="O1796" s="16">
        <f t="shared" si="87"/>
        <v>4</v>
      </c>
      <c r="P1796" s="17">
        <f>COUNTIF($X:$X,X1796)</f>
        <v>25</v>
      </c>
      <c r="Q1796" s="17">
        <f>VLOOKUP("M"&amp;TEXT(G1796,"0"),Punten!$A$1:$D$40,4,FALSE)</f>
        <v>7</v>
      </c>
      <c r="R1796" s="17">
        <f>VLOOKUP("M"&amp;TEXT(H1796,"0"),Punten!$A$1:$D$40,4,FALSE)</f>
        <v>8</v>
      </c>
      <c r="S1796" s="17">
        <f>VLOOKUP("M"&amp;TEXT(I1796,"0"),Punten!$A$1:$D$40,4,FALSE)</f>
        <v>8</v>
      </c>
      <c r="T1796" s="17">
        <f>VLOOKUP("K"&amp;TEXT(K1796,"0"),Punten!$A$1:$D$40,4,FALSE)</f>
        <v>0</v>
      </c>
      <c r="U1796" s="17">
        <f>VLOOKUP("H"&amp;TEXT(L1796,"0"),Punten!$A$1:$D$49,4,FALSE)</f>
        <v>5</v>
      </c>
      <c r="V1796" s="17">
        <f>VLOOKUP("F"&amp;TEXT(M1796,"0"),Punten!$A$1:$D$39,4,FALSE)</f>
        <v>25</v>
      </c>
      <c r="W1796" s="17">
        <f t="shared" si="88"/>
        <v>53</v>
      </c>
      <c r="X1796" s="17" t="str">
        <f t="shared" si="89"/>
        <v>43198B19</v>
      </c>
      <c r="Y1796" s="17" t="str">
        <f>VLOOKUP(A1796,'Klasse omschrijving'!$A$1:$B$44,2,FALSE)</f>
        <v>Boys 19+</v>
      </c>
    </row>
    <row r="1797" spans="1:25" ht="14.4" x14ac:dyDescent="0.3">
      <c r="A1797" s="3" t="s">
        <v>44</v>
      </c>
      <c r="B1797" s="3">
        <v>44833</v>
      </c>
      <c r="C1797" s="3" t="s">
        <v>158</v>
      </c>
      <c r="D1797" s="3" t="s">
        <v>304</v>
      </c>
      <c r="E1797" s="18">
        <v>35556</v>
      </c>
      <c r="F1797" s="3" t="s">
        <v>191</v>
      </c>
      <c r="G1797" s="3">
        <v>1</v>
      </c>
      <c r="H1797" s="3">
        <v>1</v>
      </c>
      <c r="I1797" s="3">
        <v>1</v>
      </c>
      <c r="J1797" s="3"/>
      <c r="K1797" s="3"/>
      <c r="L1797" s="3">
        <v>2</v>
      </c>
      <c r="M1797" s="3">
        <v>4</v>
      </c>
      <c r="N1797" s="32">
        <v>43198</v>
      </c>
      <c r="O1797" s="16">
        <f t="shared" si="87"/>
        <v>3</v>
      </c>
      <c r="P1797" s="17">
        <f>COUNTIF($X:$X,X1797)</f>
        <v>25</v>
      </c>
      <c r="Q1797" s="17">
        <f>VLOOKUP("M"&amp;TEXT(G1797,"0"),Punten!$A$1:$D$40,4,FALSE)</f>
        <v>8</v>
      </c>
      <c r="R1797" s="17">
        <f>VLOOKUP("M"&amp;TEXT(H1797,"0"),Punten!$A$1:$D$40,4,FALSE)</f>
        <v>8</v>
      </c>
      <c r="S1797" s="17">
        <f>VLOOKUP("M"&amp;TEXT(I1797,"0"),Punten!$A$1:$D$40,4,FALSE)</f>
        <v>8</v>
      </c>
      <c r="T1797" s="17">
        <f>VLOOKUP("K"&amp;TEXT(K1797,"0"),Punten!$A$1:$D$40,4,FALSE)</f>
        <v>0</v>
      </c>
      <c r="U1797" s="17">
        <f>VLOOKUP("H"&amp;TEXT(L1797,"0"),Punten!$A$1:$D$49,4,FALSE)</f>
        <v>5</v>
      </c>
      <c r="V1797" s="17">
        <f>VLOOKUP("F"&amp;TEXT(M1797,"0"),Punten!$A$1:$D$39,4,FALSE)</f>
        <v>20</v>
      </c>
      <c r="W1797" s="17">
        <f t="shared" si="88"/>
        <v>49</v>
      </c>
      <c r="X1797" s="17" t="str">
        <f t="shared" si="89"/>
        <v>43198B19</v>
      </c>
      <c r="Y1797" s="17" t="str">
        <f>VLOOKUP(A1797,'Klasse omschrijving'!$A$1:$B$44,2,FALSE)</f>
        <v>Boys 19+</v>
      </c>
    </row>
    <row r="1798" spans="1:25" ht="14.4" x14ac:dyDescent="0.3">
      <c r="A1798" s="3" t="s">
        <v>44</v>
      </c>
      <c r="B1798" s="3">
        <v>54909</v>
      </c>
      <c r="C1798" s="3" t="s">
        <v>138</v>
      </c>
      <c r="D1798" s="3" t="s">
        <v>1089</v>
      </c>
      <c r="E1798" s="18">
        <v>35557</v>
      </c>
      <c r="F1798" s="3" t="s">
        <v>132</v>
      </c>
      <c r="G1798" s="3">
        <v>2</v>
      </c>
      <c r="H1798" s="3">
        <v>4</v>
      </c>
      <c r="I1798" s="3">
        <v>4</v>
      </c>
      <c r="J1798" s="3"/>
      <c r="K1798" s="3"/>
      <c r="L1798" s="3">
        <v>4</v>
      </c>
      <c r="M1798" s="3">
        <v>5</v>
      </c>
      <c r="N1798" s="32">
        <v>43198</v>
      </c>
      <c r="O1798" s="16">
        <f t="shared" si="87"/>
        <v>10</v>
      </c>
      <c r="P1798" s="17">
        <f>COUNTIF($X:$X,X1798)</f>
        <v>25</v>
      </c>
      <c r="Q1798" s="17">
        <f>VLOOKUP("M"&amp;TEXT(G1798,"0"),Punten!$A$1:$D$40,4,FALSE)</f>
        <v>7</v>
      </c>
      <c r="R1798" s="17">
        <f>VLOOKUP("M"&amp;TEXT(H1798,"0"),Punten!$A$1:$D$40,4,FALSE)</f>
        <v>5</v>
      </c>
      <c r="S1798" s="17">
        <f>VLOOKUP("M"&amp;TEXT(I1798,"0"),Punten!$A$1:$D$40,4,FALSE)</f>
        <v>5</v>
      </c>
      <c r="T1798" s="17">
        <f>VLOOKUP("K"&amp;TEXT(K1798,"0"),Punten!$A$1:$D$40,4,FALSE)</f>
        <v>0</v>
      </c>
      <c r="U1798" s="17">
        <f>VLOOKUP("H"&amp;TEXT(L1798,"0"),Punten!$A$1:$D$49,4,FALSE)</f>
        <v>5</v>
      </c>
      <c r="V1798" s="17">
        <f>VLOOKUP("F"&amp;TEXT(M1798,"0"),Punten!$A$1:$D$39,4,FALSE)</f>
        <v>17</v>
      </c>
      <c r="W1798" s="17">
        <f t="shared" si="88"/>
        <v>39</v>
      </c>
      <c r="X1798" s="17" t="str">
        <f t="shared" si="89"/>
        <v>43198B19</v>
      </c>
      <c r="Y1798" s="17" t="str">
        <f>VLOOKUP(A1798,'Klasse omschrijving'!$A$1:$B$44,2,FALSE)</f>
        <v>Boys 19+</v>
      </c>
    </row>
    <row r="1799" spans="1:25" ht="14.4" x14ac:dyDescent="0.3">
      <c r="A1799" s="3" t="s">
        <v>44</v>
      </c>
      <c r="B1799" s="3">
        <v>44824</v>
      </c>
      <c r="C1799" s="3" t="s">
        <v>172</v>
      </c>
      <c r="D1799" s="3" t="s">
        <v>294</v>
      </c>
      <c r="E1799" s="18">
        <v>36393</v>
      </c>
      <c r="F1799" s="3" t="s">
        <v>1040</v>
      </c>
      <c r="G1799" s="3">
        <v>1</v>
      </c>
      <c r="H1799" s="3">
        <v>1</v>
      </c>
      <c r="I1799" s="3">
        <v>1</v>
      </c>
      <c r="J1799" s="3"/>
      <c r="K1799" s="3"/>
      <c r="L1799" s="3">
        <v>1</v>
      </c>
      <c r="M1799" s="3">
        <v>6</v>
      </c>
      <c r="N1799" s="32">
        <v>43198</v>
      </c>
      <c r="O1799" s="16">
        <f t="shared" si="87"/>
        <v>3</v>
      </c>
      <c r="P1799" s="17">
        <f>COUNTIF($X:$X,X1799)</f>
        <v>25</v>
      </c>
      <c r="Q1799" s="17">
        <f>VLOOKUP("M"&amp;TEXT(G1799,"0"),Punten!$A$1:$D$40,4,FALSE)</f>
        <v>8</v>
      </c>
      <c r="R1799" s="17">
        <f>VLOOKUP("M"&amp;TEXT(H1799,"0"),Punten!$A$1:$D$40,4,FALSE)</f>
        <v>8</v>
      </c>
      <c r="S1799" s="17">
        <f>VLOOKUP("M"&amp;TEXT(I1799,"0"),Punten!$A$1:$D$40,4,FALSE)</f>
        <v>8</v>
      </c>
      <c r="T1799" s="17">
        <f>VLOOKUP("K"&amp;TEXT(K1799,"0"),Punten!$A$1:$D$40,4,FALSE)</f>
        <v>0</v>
      </c>
      <c r="U1799" s="17">
        <f>VLOOKUP("H"&amp;TEXT(L1799,"0"),Punten!$A$1:$D$49,4,FALSE)</f>
        <v>5</v>
      </c>
      <c r="V1799" s="17">
        <f>VLOOKUP("F"&amp;TEXT(M1799,"0"),Punten!$A$1:$D$39,4,FALSE)</f>
        <v>15</v>
      </c>
      <c r="W1799" s="17">
        <f t="shared" si="88"/>
        <v>44</v>
      </c>
      <c r="X1799" s="17" t="str">
        <f t="shared" si="89"/>
        <v>43198B19</v>
      </c>
      <c r="Y1799" s="17" t="str">
        <f>VLOOKUP(A1799,'Klasse omschrijving'!$A$1:$B$44,2,FALSE)</f>
        <v>Boys 19+</v>
      </c>
    </row>
    <row r="1800" spans="1:25" ht="14.4" x14ac:dyDescent="0.3">
      <c r="A1800" s="3" t="s">
        <v>44</v>
      </c>
      <c r="B1800" s="3">
        <v>2878</v>
      </c>
      <c r="C1800" s="3" t="s">
        <v>140</v>
      </c>
      <c r="D1800" s="3" t="s">
        <v>589</v>
      </c>
      <c r="E1800" s="18">
        <v>36209</v>
      </c>
      <c r="F1800" s="3" t="s">
        <v>997</v>
      </c>
      <c r="G1800" s="3">
        <v>3</v>
      </c>
      <c r="H1800" s="3">
        <v>2</v>
      </c>
      <c r="I1800" s="3">
        <v>2</v>
      </c>
      <c r="J1800" s="3"/>
      <c r="K1800" s="3"/>
      <c r="L1800" s="3">
        <v>4</v>
      </c>
      <c r="M1800" s="3">
        <v>7</v>
      </c>
      <c r="N1800" s="32">
        <v>43198</v>
      </c>
      <c r="O1800" s="16">
        <f t="shared" si="87"/>
        <v>7</v>
      </c>
      <c r="P1800" s="17">
        <f>COUNTIF($X:$X,X1800)</f>
        <v>25</v>
      </c>
      <c r="Q1800" s="17">
        <f>VLOOKUP("M"&amp;TEXT(G1800,"0"),Punten!$A$1:$D$40,4,FALSE)</f>
        <v>6</v>
      </c>
      <c r="R1800" s="17">
        <f>VLOOKUP("M"&amp;TEXT(H1800,"0"),Punten!$A$1:$D$40,4,FALSE)</f>
        <v>7</v>
      </c>
      <c r="S1800" s="17">
        <f>VLOOKUP("M"&amp;TEXT(I1800,"0"),Punten!$A$1:$D$40,4,FALSE)</f>
        <v>7</v>
      </c>
      <c r="T1800" s="17">
        <f>VLOOKUP("K"&amp;TEXT(K1800,"0"),Punten!$A$1:$D$40,4,FALSE)</f>
        <v>0</v>
      </c>
      <c r="U1800" s="17">
        <f>VLOOKUP("H"&amp;TEXT(L1800,"0"),Punten!$A$1:$D$49,4,FALSE)</f>
        <v>5</v>
      </c>
      <c r="V1800" s="17">
        <f>VLOOKUP("F"&amp;TEXT(M1800,"0"),Punten!$A$1:$D$39,4,FALSE)</f>
        <v>13</v>
      </c>
      <c r="W1800" s="17">
        <f t="shared" si="88"/>
        <v>38</v>
      </c>
      <c r="X1800" s="17" t="str">
        <f t="shared" si="89"/>
        <v>43198B19</v>
      </c>
      <c r="Y1800" s="17" t="str">
        <f>VLOOKUP(A1800,'Klasse omschrijving'!$A$1:$B$44,2,FALSE)</f>
        <v>Boys 19+</v>
      </c>
    </row>
    <row r="1801" spans="1:25" ht="14.4" x14ac:dyDescent="0.3">
      <c r="A1801" s="3" t="s">
        <v>44</v>
      </c>
      <c r="B1801" s="3">
        <v>2733</v>
      </c>
      <c r="C1801" s="3" t="s">
        <v>85</v>
      </c>
      <c r="D1801" s="3" t="s">
        <v>306</v>
      </c>
      <c r="E1801" s="18">
        <v>35174</v>
      </c>
      <c r="F1801" s="3" t="s">
        <v>78</v>
      </c>
      <c r="G1801" s="3">
        <v>1</v>
      </c>
      <c r="H1801" s="3">
        <v>2</v>
      </c>
      <c r="I1801" s="3">
        <v>2</v>
      </c>
      <c r="J1801" s="3"/>
      <c r="K1801" s="3"/>
      <c r="L1801" s="3">
        <v>3</v>
      </c>
      <c r="M1801" s="3">
        <v>8</v>
      </c>
      <c r="N1801" s="32">
        <v>43198</v>
      </c>
      <c r="O1801" s="16">
        <f t="shared" si="87"/>
        <v>5</v>
      </c>
      <c r="P1801" s="17">
        <f>COUNTIF($X:$X,X1801)</f>
        <v>25</v>
      </c>
      <c r="Q1801" s="17">
        <f>VLOOKUP("M"&amp;TEXT(G1801,"0"),Punten!$A$1:$D$40,4,FALSE)</f>
        <v>8</v>
      </c>
      <c r="R1801" s="17">
        <f>VLOOKUP("M"&amp;TEXT(H1801,"0"),Punten!$A$1:$D$40,4,FALSE)</f>
        <v>7</v>
      </c>
      <c r="S1801" s="17">
        <f>VLOOKUP("M"&amp;TEXT(I1801,"0"),Punten!$A$1:$D$40,4,FALSE)</f>
        <v>7</v>
      </c>
      <c r="T1801" s="17">
        <f>VLOOKUP("K"&amp;TEXT(K1801,"0"),Punten!$A$1:$D$40,4,FALSE)</f>
        <v>0</v>
      </c>
      <c r="U1801" s="17">
        <f>VLOOKUP("H"&amp;TEXT(L1801,"0"),Punten!$A$1:$D$49,4,FALSE)</f>
        <v>5</v>
      </c>
      <c r="V1801" s="17">
        <f>VLOOKUP("F"&amp;TEXT(M1801,"0"),Punten!$A$1:$D$39,4,FALSE)</f>
        <v>11</v>
      </c>
      <c r="W1801" s="17">
        <f t="shared" si="88"/>
        <v>38</v>
      </c>
      <c r="X1801" s="17" t="str">
        <f t="shared" si="89"/>
        <v>43198B19</v>
      </c>
      <c r="Y1801" s="17" t="str">
        <f>VLOOKUP(A1801,'Klasse omschrijving'!$A$1:$B$44,2,FALSE)</f>
        <v>Boys 19+</v>
      </c>
    </row>
    <row r="1802" spans="1:25" ht="14.4" x14ac:dyDescent="0.3">
      <c r="A1802" s="3" t="s">
        <v>44</v>
      </c>
      <c r="B1802" s="3">
        <v>49279</v>
      </c>
      <c r="C1802" s="3" t="s">
        <v>82</v>
      </c>
      <c r="D1802" s="3" t="s">
        <v>300</v>
      </c>
      <c r="E1802" s="18">
        <v>35360</v>
      </c>
      <c r="F1802" s="3" t="s">
        <v>191</v>
      </c>
      <c r="G1802" s="3">
        <v>2</v>
      </c>
      <c r="H1802" s="3">
        <v>2</v>
      </c>
      <c r="I1802" s="3">
        <v>2</v>
      </c>
      <c r="J1802" s="3"/>
      <c r="K1802" s="3"/>
      <c r="L1802" s="3">
        <v>5</v>
      </c>
      <c r="M1802" s="3"/>
      <c r="N1802" s="32">
        <v>43198</v>
      </c>
      <c r="O1802" s="16">
        <f t="shared" si="87"/>
        <v>6</v>
      </c>
      <c r="P1802" s="17">
        <f>COUNTIF($X:$X,X1802)</f>
        <v>25</v>
      </c>
      <c r="Q1802" s="17">
        <f>VLOOKUP("M"&amp;TEXT(G1802,"0"),Punten!$A$1:$D$40,4,FALSE)</f>
        <v>7</v>
      </c>
      <c r="R1802" s="17">
        <f>VLOOKUP("M"&amp;TEXT(H1802,"0"),Punten!$A$1:$D$40,4,FALSE)</f>
        <v>7</v>
      </c>
      <c r="S1802" s="17">
        <f>VLOOKUP("M"&amp;TEXT(I1802,"0"),Punten!$A$1:$D$40,4,FALSE)</f>
        <v>7</v>
      </c>
      <c r="T1802" s="17">
        <f>VLOOKUP("K"&amp;TEXT(K1802,"0"),Punten!$A$1:$D$40,4,FALSE)</f>
        <v>0</v>
      </c>
      <c r="U1802" s="17">
        <f>VLOOKUP("H"&amp;TEXT(L1802,"0"),Punten!$A$1:$D$49,4,FALSE)</f>
        <v>4</v>
      </c>
      <c r="V1802" s="17">
        <f>VLOOKUP("F"&amp;TEXT(M1802,"0"),Punten!$A$1:$D$39,4,FALSE)</f>
        <v>0</v>
      </c>
      <c r="W1802" s="17">
        <f t="shared" si="88"/>
        <v>25</v>
      </c>
      <c r="X1802" s="17" t="str">
        <f t="shared" si="89"/>
        <v>43198B19</v>
      </c>
      <c r="Y1802" s="17" t="str">
        <f>VLOOKUP(A1802,'Klasse omschrijving'!$A$1:$B$44,2,FALSE)</f>
        <v>Boys 19+</v>
      </c>
    </row>
    <row r="1803" spans="1:25" ht="14.4" x14ac:dyDescent="0.3">
      <c r="A1803" s="3" t="s">
        <v>44</v>
      </c>
      <c r="B1803" s="3">
        <v>52316</v>
      </c>
      <c r="C1803" s="3" t="s">
        <v>112</v>
      </c>
      <c r="D1803" s="3" t="s">
        <v>774</v>
      </c>
      <c r="E1803" s="18">
        <v>35263</v>
      </c>
      <c r="F1803" s="3" t="s">
        <v>71</v>
      </c>
      <c r="G1803" s="3">
        <v>4</v>
      </c>
      <c r="H1803" s="3">
        <v>4</v>
      </c>
      <c r="I1803" s="3">
        <v>4</v>
      </c>
      <c r="J1803" s="3"/>
      <c r="K1803" s="3"/>
      <c r="L1803" s="3">
        <v>5</v>
      </c>
      <c r="M1803" s="3"/>
      <c r="N1803" s="32">
        <v>43198</v>
      </c>
      <c r="O1803" s="16">
        <f t="shared" si="87"/>
        <v>12</v>
      </c>
      <c r="P1803" s="17">
        <f>COUNTIF($X:$X,X1803)</f>
        <v>25</v>
      </c>
      <c r="Q1803" s="17">
        <f>VLOOKUP("M"&amp;TEXT(G1803,"0"),Punten!$A$1:$D$40,4,FALSE)</f>
        <v>5</v>
      </c>
      <c r="R1803" s="17">
        <f>VLOOKUP("M"&amp;TEXT(H1803,"0"),Punten!$A$1:$D$40,4,FALSE)</f>
        <v>5</v>
      </c>
      <c r="S1803" s="17">
        <f>VLOOKUP("M"&amp;TEXT(I1803,"0"),Punten!$A$1:$D$40,4,FALSE)</f>
        <v>5</v>
      </c>
      <c r="T1803" s="17">
        <f>VLOOKUP("K"&amp;TEXT(K1803,"0"),Punten!$A$1:$D$40,4,FALSE)</f>
        <v>0</v>
      </c>
      <c r="U1803" s="17">
        <f>VLOOKUP("H"&amp;TEXT(L1803,"0"),Punten!$A$1:$D$49,4,FALSE)</f>
        <v>4</v>
      </c>
      <c r="V1803" s="17">
        <f>VLOOKUP("F"&amp;TEXT(M1803,"0"),Punten!$A$1:$D$39,4,FALSE)</f>
        <v>0</v>
      </c>
      <c r="W1803" s="17">
        <f t="shared" si="88"/>
        <v>19</v>
      </c>
      <c r="X1803" s="17" t="str">
        <f t="shared" si="89"/>
        <v>43198B19</v>
      </c>
      <c r="Y1803" s="17" t="str">
        <f>VLOOKUP(A1803,'Klasse omschrijving'!$A$1:$B$44,2,FALSE)</f>
        <v>Boys 19+</v>
      </c>
    </row>
    <row r="1804" spans="1:25" ht="14.4" x14ac:dyDescent="0.3">
      <c r="A1804" s="3" t="s">
        <v>44</v>
      </c>
      <c r="B1804" s="3">
        <v>2139</v>
      </c>
      <c r="C1804" s="3" t="s">
        <v>633</v>
      </c>
      <c r="D1804" s="3" t="s">
        <v>775</v>
      </c>
      <c r="E1804" s="18">
        <v>35187</v>
      </c>
      <c r="F1804" s="3" t="s">
        <v>78</v>
      </c>
      <c r="G1804" s="3">
        <v>2</v>
      </c>
      <c r="H1804" s="3">
        <v>3</v>
      </c>
      <c r="I1804" s="3">
        <v>3</v>
      </c>
      <c r="J1804" s="3"/>
      <c r="K1804" s="3"/>
      <c r="L1804" s="3">
        <v>6</v>
      </c>
      <c r="M1804" s="3"/>
      <c r="N1804" s="32">
        <v>43198</v>
      </c>
      <c r="O1804" s="16">
        <f t="shared" si="87"/>
        <v>8</v>
      </c>
      <c r="P1804" s="17">
        <f>COUNTIF($X:$X,X1804)</f>
        <v>25</v>
      </c>
      <c r="Q1804" s="17">
        <f>VLOOKUP("M"&amp;TEXT(G1804,"0"),Punten!$A$1:$D$40,4,FALSE)</f>
        <v>7</v>
      </c>
      <c r="R1804" s="17">
        <f>VLOOKUP("M"&amp;TEXT(H1804,"0"),Punten!$A$1:$D$40,4,FALSE)</f>
        <v>6</v>
      </c>
      <c r="S1804" s="17">
        <f>VLOOKUP("M"&amp;TEXT(I1804,"0"),Punten!$A$1:$D$40,4,FALSE)</f>
        <v>6</v>
      </c>
      <c r="T1804" s="17">
        <f>VLOOKUP("K"&amp;TEXT(K1804,"0"),Punten!$A$1:$D$40,4,FALSE)</f>
        <v>0</v>
      </c>
      <c r="U1804" s="17">
        <f>VLOOKUP("H"&amp;TEXT(L1804,"0"),Punten!$A$1:$D$49,4,FALSE)</f>
        <v>3</v>
      </c>
      <c r="V1804" s="17">
        <f>VLOOKUP("F"&amp;TEXT(M1804,"0"),Punten!$A$1:$D$39,4,FALSE)</f>
        <v>0</v>
      </c>
      <c r="W1804" s="17">
        <f t="shared" si="88"/>
        <v>22</v>
      </c>
      <c r="X1804" s="17" t="str">
        <f t="shared" si="89"/>
        <v>43198B19</v>
      </c>
      <c r="Y1804" s="17" t="str">
        <f>VLOOKUP(A1804,'Klasse omschrijving'!$A$1:$B$44,2,FALSE)</f>
        <v>Boys 19+</v>
      </c>
    </row>
    <row r="1805" spans="1:25" ht="14.4" x14ac:dyDescent="0.3">
      <c r="A1805" s="3" t="s">
        <v>44</v>
      </c>
      <c r="B1805" s="3">
        <v>915</v>
      </c>
      <c r="C1805" s="3" t="s">
        <v>93</v>
      </c>
      <c r="D1805" s="3" t="s">
        <v>769</v>
      </c>
      <c r="E1805" s="18">
        <v>36438</v>
      </c>
      <c r="F1805" s="3" t="s">
        <v>78</v>
      </c>
      <c r="G1805" s="3">
        <v>4</v>
      </c>
      <c r="H1805" s="3">
        <v>3</v>
      </c>
      <c r="I1805" s="3">
        <v>3</v>
      </c>
      <c r="J1805" s="3"/>
      <c r="K1805" s="3"/>
      <c r="L1805" s="3">
        <v>6</v>
      </c>
      <c r="M1805" s="3"/>
      <c r="N1805" s="32">
        <v>43198</v>
      </c>
      <c r="O1805" s="16">
        <f t="shared" si="87"/>
        <v>10</v>
      </c>
      <c r="P1805" s="17">
        <f>COUNTIF($X:$X,X1805)</f>
        <v>25</v>
      </c>
      <c r="Q1805" s="17">
        <f>VLOOKUP("M"&amp;TEXT(G1805,"0"),Punten!$A$1:$D$40,4,FALSE)</f>
        <v>5</v>
      </c>
      <c r="R1805" s="17">
        <f>VLOOKUP("M"&amp;TEXT(H1805,"0"),Punten!$A$1:$D$40,4,FALSE)</f>
        <v>6</v>
      </c>
      <c r="S1805" s="17">
        <f>VLOOKUP("M"&amp;TEXT(I1805,"0"),Punten!$A$1:$D$40,4,FALSE)</f>
        <v>6</v>
      </c>
      <c r="T1805" s="17">
        <f>VLOOKUP("K"&amp;TEXT(K1805,"0"),Punten!$A$1:$D$40,4,FALSE)</f>
        <v>0</v>
      </c>
      <c r="U1805" s="17">
        <f>VLOOKUP("H"&amp;TEXT(L1805,"0"),Punten!$A$1:$D$49,4,FALSE)</f>
        <v>3</v>
      </c>
      <c r="V1805" s="17">
        <f>VLOOKUP("F"&amp;TEXT(M1805,"0"),Punten!$A$1:$D$39,4,FALSE)</f>
        <v>0</v>
      </c>
      <c r="W1805" s="17">
        <f t="shared" si="88"/>
        <v>20</v>
      </c>
      <c r="X1805" s="17" t="str">
        <f t="shared" si="89"/>
        <v>43198B19</v>
      </c>
      <c r="Y1805" s="17" t="str">
        <f>VLOOKUP(A1805,'Klasse omschrijving'!$A$1:$B$44,2,FALSE)</f>
        <v>Boys 19+</v>
      </c>
    </row>
    <row r="1806" spans="1:25" ht="14.4" x14ac:dyDescent="0.3">
      <c r="A1806" s="3" t="s">
        <v>44</v>
      </c>
      <c r="B1806" s="3">
        <v>50589</v>
      </c>
      <c r="C1806" s="3" t="s">
        <v>1090</v>
      </c>
      <c r="D1806" s="3" t="s">
        <v>305</v>
      </c>
      <c r="E1806" s="18">
        <v>35250</v>
      </c>
      <c r="F1806" s="3" t="s">
        <v>202</v>
      </c>
      <c r="G1806" s="3">
        <v>3</v>
      </c>
      <c r="H1806" s="3">
        <v>3</v>
      </c>
      <c r="I1806" s="3">
        <v>3</v>
      </c>
      <c r="J1806" s="3"/>
      <c r="K1806" s="3"/>
      <c r="L1806" s="3">
        <v>7</v>
      </c>
      <c r="M1806" s="3"/>
      <c r="N1806" s="32">
        <v>43198</v>
      </c>
      <c r="O1806" s="16">
        <f t="shared" si="87"/>
        <v>9</v>
      </c>
      <c r="P1806" s="17">
        <f>COUNTIF($X:$X,X1806)</f>
        <v>25</v>
      </c>
      <c r="Q1806" s="17">
        <f>VLOOKUP("M"&amp;TEXT(G1806,"0"),Punten!$A$1:$D$40,4,FALSE)</f>
        <v>6</v>
      </c>
      <c r="R1806" s="17">
        <f>VLOOKUP("M"&amp;TEXT(H1806,"0"),Punten!$A$1:$D$40,4,FALSE)</f>
        <v>6</v>
      </c>
      <c r="S1806" s="17">
        <f>VLOOKUP("M"&amp;TEXT(I1806,"0"),Punten!$A$1:$D$40,4,FALSE)</f>
        <v>6</v>
      </c>
      <c r="T1806" s="17">
        <f>VLOOKUP("K"&amp;TEXT(K1806,"0"),Punten!$A$1:$D$40,4,FALSE)</f>
        <v>0</v>
      </c>
      <c r="U1806" s="17">
        <f>VLOOKUP("H"&amp;TEXT(L1806,"0"),Punten!$A$1:$D$49,4,FALSE)</f>
        <v>2</v>
      </c>
      <c r="V1806" s="17">
        <f>VLOOKUP("F"&amp;TEXT(M1806,"0"),Punten!$A$1:$D$39,4,FALSE)</f>
        <v>0</v>
      </c>
      <c r="W1806" s="17">
        <f t="shared" si="88"/>
        <v>20</v>
      </c>
      <c r="X1806" s="17" t="str">
        <f t="shared" si="89"/>
        <v>43198B19</v>
      </c>
      <c r="Y1806" s="17" t="str">
        <f>VLOOKUP(A1806,'Klasse omschrijving'!$A$1:$B$44,2,FALSE)</f>
        <v>Boys 19+</v>
      </c>
    </row>
    <row r="1807" spans="1:25" ht="14.4" x14ac:dyDescent="0.3">
      <c r="A1807" s="3" t="s">
        <v>44</v>
      </c>
      <c r="B1807" s="3">
        <v>49110</v>
      </c>
      <c r="C1807" s="3" t="s">
        <v>177</v>
      </c>
      <c r="D1807" s="3" t="s">
        <v>296</v>
      </c>
      <c r="E1807" s="18">
        <v>36293</v>
      </c>
      <c r="F1807" s="3" t="s">
        <v>166</v>
      </c>
      <c r="G1807" s="3">
        <v>4</v>
      </c>
      <c r="H1807" s="3">
        <v>4</v>
      </c>
      <c r="I1807" s="3">
        <v>4</v>
      </c>
      <c r="J1807" s="3"/>
      <c r="K1807" s="3"/>
      <c r="L1807" s="3">
        <v>7</v>
      </c>
      <c r="M1807" s="3"/>
      <c r="N1807" s="32">
        <v>43198</v>
      </c>
      <c r="O1807" s="16">
        <f t="shared" si="87"/>
        <v>12</v>
      </c>
      <c r="P1807" s="17">
        <f>COUNTIF($X:$X,X1807)</f>
        <v>25</v>
      </c>
      <c r="Q1807" s="17">
        <f>VLOOKUP("M"&amp;TEXT(G1807,"0"),Punten!$A$1:$D$40,4,FALSE)</f>
        <v>5</v>
      </c>
      <c r="R1807" s="17">
        <f>VLOOKUP("M"&amp;TEXT(H1807,"0"),Punten!$A$1:$D$40,4,FALSE)</f>
        <v>5</v>
      </c>
      <c r="S1807" s="17">
        <f>VLOOKUP("M"&amp;TEXT(I1807,"0"),Punten!$A$1:$D$40,4,FALSE)</f>
        <v>5</v>
      </c>
      <c r="T1807" s="17">
        <f>VLOOKUP("K"&amp;TEXT(K1807,"0"),Punten!$A$1:$D$40,4,FALSE)</f>
        <v>0</v>
      </c>
      <c r="U1807" s="17">
        <f>VLOOKUP("H"&amp;TEXT(L1807,"0"),Punten!$A$1:$D$49,4,FALSE)</f>
        <v>2</v>
      </c>
      <c r="V1807" s="17">
        <f>VLOOKUP("F"&amp;TEXT(M1807,"0"),Punten!$A$1:$D$39,4,FALSE)</f>
        <v>0</v>
      </c>
      <c r="W1807" s="17">
        <f t="shared" si="88"/>
        <v>17</v>
      </c>
      <c r="X1807" s="17" t="str">
        <f t="shared" si="89"/>
        <v>43198B19</v>
      </c>
      <c r="Y1807" s="17" t="str">
        <f>VLOOKUP(A1807,'Klasse omschrijving'!$A$1:$B$44,2,FALSE)</f>
        <v>Boys 19+</v>
      </c>
    </row>
    <row r="1808" spans="1:25" ht="14.4" x14ac:dyDescent="0.3">
      <c r="A1808" s="3" t="s">
        <v>44</v>
      </c>
      <c r="B1808" s="3">
        <v>41824</v>
      </c>
      <c r="C1808" s="3" t="s">
        <v>776</v>
      </c>
      <c r="D1808" s="3" t="s">
        <v>301</v>
      </c>
      <c r="E1808" s="18">
        <v>35668</v>
      </c>
      <c r="F1808" s="3" t="s">
        <v>161</v>
      </c>
      <c r="G1808" s="3">
        <v>3</v>
      </c>
      <c r="H1808" s="3">
        <v>3</v>
      </c>
      <c r="I1808" s="3">
        <v>3</v>
      </c>
      <c r="J1808" s="3"/>
      <c r="K1808" s="3"/>
      <c r="L1808" s="3">
        <v>8</v>
      </c>
      <c r="M1808" s="3"/>
      <c r="N1808" s="32">
        <v>43198</v>
      </c>
      <c r="O1808" s="16">
        <f t="shared" si="87"/>
        <v>9</v>
      </c>
      <c r="P1808" s="17">
        <f>COUNTIF($X:$X,X1808)</f>
        <v>25</v>
      </c>
      <c r="Q1808" s="17">
        <f>VLOOKUP("M"&amp;TEXT(G1808,"0"),Punten!$A$1:$D$40,4,FALSE)</f>
        <v>6</v>
      </c>
      <c r="R1808" s="17">
        <f>VLOOKUP("M"&amp;TEXT(H1808,"0"),Punten!$A$1:$D$40,4,FALSE)</f>
        <v>6</v>
      </c>
      <c r="S1808" s="17">
        <f>VLOOKUP("M"&amp;TEXT(I1808,"0"),Punten!$A$1:$D$40,4,FALSE)</f>
        <v>6</v>
      </c>
      <c r="T1808" s="17">
        <f>VLOOKUP("K"&amp;TEXT(K1808,"0"),Punten!$A$1:$D$40,4,FALSE)</f>
        <v>0</v>
      </c>
      <c r="U1808" s="17">
        <f>VLOOKUP("H"&amp;TEXT(L1808,"0"),Punten!$A$1:$D$49,4,FALSE)</f>
        <v>1</v>
      </c>
      <c r="V1808" s="17">
        <f>VLOOKUP("F"&amp;TEXT(M1808,"0"),Punten!$A$1:$D$39,4,FALSE)</f>
        <v>0</v>
      </c>
      <c r="W1808" s="17">
        <f t="shared" si="88"/>
        <v>19</v>
      </c>
      <c r="X1808" s="17" t="str">
        <f t="shared" si="89"/>
        <v>43198B19</v>
      </c>
      <c r="Y1808" s="17" t="str">
        <f>VLOOKUP(A1808,'Klasse omschrijving'!$A$1:$B$44,2,FALSE)</f>
        <v>Boys 19+</v>
      </c>
    </row>
    <row r="1809" spans="1:25" ht="14.4" x14ac:dyDescent="0.3">
      <c r="A1809" s="3" t="s">
        <v>44</v>
      </c>
      <c r="B1809" s="3">
        <v>2321</v>
      </c>
      <c r="C1809" s="3" t="s">
        <v>386</v>
      </c>
      <c r="D1809" s="3" t="s">
        <v>773</v>
      </c>
      <c r="E1809" s="18">
        <v>35676</v>
      </c>
      <c r="F1809" s="3" t="s">
        <v>478</v>
      </c>
      <c r="G1809" s="3">
        <v>4</v>
      </c>
      <c r="H1809" s="3">
        <v>4</v>
      </c>
      <c r="I1809" s="3">
        <v>4</v>
      </c>
      <c r="J1809" s="3"/>
      <c r="K1809" s="3"/>
      <c r="L1809" s="3">
        <v>8</v>
      </c>
      <c r="M1809" s="3"/>
      <c r="N1809" s="32">
        <v>43198</v>
      </c>
      <c r="O1809" s="16">
        <f t="shared" si="87"/>
        <v>12</v>
      </c>
      <c r="P1809" s="17">
        <f>COUNTIF($X:$X,X1809)</f>
        <v>25</v>
      </c>
      <c r="Q1809" s="17">
        <f>VLOOKUP("M"&amp;TEXT(G1809,"0"),Punten!$A$1:$D$40,4,FALSE)</f>
        <v>5</v>
      </c>
      <c r="R1809" s="17">
        <f>VLOOKUP("M"&amp;TEXT(H1809,"0"),Punten!$A$1:$D$40,4,FALSE)</f>
        <v>5</v>
      </c>
      <c r="S1809" s="17">
        <f>VLOOKUP("M"&amp;TEXT(I1809,"0"),Punten!$A$1:$D$40,4,FALSE)</f>
        <v>5</v>
      </c>
      <c r="T1809" s="17">
        <f>VLOOKUP("K"&amp;TEXT(K1809,"0"),Punten!$A$1:$D$40,4,FALSE)</f>
        <v>0</v>
      </c>
      <c r="U1809" s="17">
        <f>VLOOKUP("H"&amp;TEXT(L1809,"0"),Punten!$A$1:$D$49,4,FALSE)</f>
        <v>1</v>
      </c>
      <c r="V1809" s="17">
        <f>VLOOKUP("F"&amp;TEXT(M1809,"0"),Punten!$A$1:$D$39,4,FALSE)</f>
        <v>0</v>
      </c>
      <c r="W1809" s="17">
        <f t="shared" si="88"/>
        <v>16</v>
      </c>
      <c r="X1809" s="17" t="str">
        <f t="shared" si="89"/>
        <v>43198B19</v>
      </c>
      <c r="Y1809" s="17" t="str">
        <f>VLOOKUP(A1809,'Klasse omschrijving'!$A$1:$B$44,2,FALSE)</f>
        <v>Boys 19+</v>
      </c>
    </row>
    <row r="1810" spans="1:25" ht="14.4" x14ac:dyDescent="0.3">
      <c r="A1810" s="3" t="s">
        <v>44</v>
      </c>
      <c r="B1810" s="3">
        <v>629</v>
      </c>
      <c r="C1810" s="3" t="s">
        <v>357</v>
      </c>
      <c r="D1810" s="3" t="s">
        <v>291</v>
      </c>
      <c r="E1810" s="18">
        <v>36382</v>
      </c>
      <c r="F1810" s="3" t="s">
        <v>997</v>
      </c>
      <c r="G1810" s="3">
        <v>5</v>
      </c>
      <c r="H1810" s="3">
        <v>5</v>
      </c>
      <c r="I1810" s="3">
        <v>5</v>
      </c>
      <c r="J1810" s="3"/>
      <c r="K1810" s="3"/>
      <c r="L1810" s="3"/>
      <c r="M1810" s="3"/>
      <c r="N1810" s="32">
        <v>43198</v>
      </c>
      <c r="O1810" s="16">
        <f t="shared" si="87"/>
        <v>15</v>
      </c>
      <c r="P1810" s="17">
        <f>COUNTIF($X:$X,X1810)</f>
        <v>25</v>
      </c>
      <c r="Q1810" s="17">
        <f>VLOOKUP("M"&amp;TEXT(G1810,"0"),Punten!$A$1:$D$40,4,FALSE)</f>
        <v>4</v>
      </c>
      <c r="R1810" s="17">
        <f>VLOOKUP("M"&amp;TEXT(H1810,"0"),Punten!$A$1:$D$40,4,FALSE)</f>
        <v>4</v>
      </c>
      <c r="S1810" s="17">
        <f>VLOOKUP("M"&amp;TEXT(I1810,"0"),Punten!$A$1:$D$40,4,FALSE)</f>
        <v>4</v>
      </c>
      <c r="T1810" s="17">
        <f>VLOOKUP("K"&amp;TEXT(K1810,"0"),Punten!$A$1:$D$40,4,FALSE)</f>
        <v>0</v>
      </c>
      <c r="U1810" s="17">
        <f>VLOOKUP("H"&amp;TEXT(L1810,"0"),Punten!$A$1:$D$49,4,FALSE)</f>
        <v>0</v>
      </c>
      <c r="V1810" s="17">
        <f>VLOOKUP("F"&amp;TEXT(M1810,"0"),Punten!$A$1:$D$39,4,FALSE)</f>
        <v>0</v>
      </c>
      <c r="W1810" s="17">
        <f t="shared" si="88"/>
        <v>12</v>
      </c>
      <c r="X1810" s="17" t="str">
        <f t="shared" si="89"/>
        <v>43198B19</v>
      </c>
      <c r="Y1810" s="17" t="str">
        <f>VLOOKUP(A1810,'Klasse omschrijving'!$A$1:$B$44,2,FALSE)</f>
        <v>Boys 19+</v>
      </c>
    </row>
    <row r="1811" spans="1:25" ht="14.4" x14ac:dyDescent="0.3">
      <c r="A1811" s="3" t="s">
        <v>44</v>
      </c>
      <c r="B1811" s="3">
        <v>3173</v>
      </c>
      <c r="C1811" s="3" t="s">
        <v>592</v>
      </c>
      <c r="D1811" s="3" t="s">
        <v>593</v>
      </c>
      <c r="E1811" s="18">
        <v>34927</v>
      </c>
      <c r="F1811" s="3" t="s">
        <v>424</v>
      </c>
      <c r="G1811" s="3">
        <v>5</v>
      </c>
      <c r="H1811" s="3">
        <v>5</v>
      </c>
      <c r="I1811" s="3">
        <v>5</v>
      </c>
      <c r="J1811" s="3"/>
      <c r="K1811" s="3"/>
      <c r="L1811" s="3"/>
      <c r="M1811" s="3"/>
      <c r="N1811" s="32">
        <v>43198</v>
      </c>
      <c r="O1811" s="16">
        <f t="shared" si="87"/>
        <v>15</v>
      </c>
      <c r="P1811" s="17">
        <f>COUNTIF($X:$X,X1811)</f>
        <v>25</v>
      </c>
      <c r="Q1811" s="17">
        <f>VLOOKUP("M"&amp;TEXT(G1811,"0"),Punten!$A$1:$D$40,4,FALSE)</f>
        <v>4</v>
      </c>
      <c r="R1811" s="17">
        <f>VLOOKUP("M"&amp;TEXT(H1811,"0"),Punten!$A$1:$D$40,4,FALSE)</f>
        <v>4</v>
      </c>
      <c r="S1811" s="17">
        <f>VLOOKUP("M"&amp;TEXT(I1811,"0"),Punten!$A$1:$D$40,4,FALSE)</f>
        <v>4</v>
      </c>
      <c r="T1811" s="17">
        <f>VLOOKUP("K"&amp;TEXT(K1811,"0"),Punten!$A$1:$D$40,4,FALSE)</f>
        <v>0</v>
      </c>
      <c r="U1811" s="17">
        <f>VLOOKUP("H"&amp;TEXT(L1811,"0"),Punten!$A$1:$D$49,4,FALSE)</f>
        <v>0</v>
      </c>
      <c r="V1811" s="17">
        <f>VLOOKUP("F"&amp;TEXT(M1811,"0"),Punten!$A$1:$D$39,4,FALSE)</f>
        <v>0</v>
      </c>
      <c r="W1811" s="17">
        <f t="shared" si="88"/>
        <v>12</v>
      </c>
      <c r="X1811" s="17" t="str">
        <f t="shared" si="89"/>
        <v>43198B19</v>
      </c>
      <c r="Y1811" s="17" t="str">
        <f>VLOOKUP(A1811,'Klasse omschrijving'!$A$1:$B$44,2,FALSE)</f>
        <v>Boys 19+</v>
      </c>
    </row>
    <row r="1812" spans="1:25" ht="14.4" x14ac:dyDescent="0.3">
      <c r="A1812" s="3" t="s">
        <v>44</v>
      </c>
      <c r="B1812" s="3">
        <v>1813</v>
      </c>
      <c r="C1812" s="3" t="s">
        <v>119</v>
      </c>
      <c r="D1812" s="3" t="s">
        <v>901</v>
      </c>
      <c r="E1812" s="18">
        <v>28299</v>
      </c>
      <c r="F1812" s="3" t="s">
        <v>478</v>
      </c>
      <c r="G1812" s="3">
        <v>5</v>
      </c>
      <c r="H1812" s="3">
        <v>5</v>
      </c>
      <c r="I1812" s="3">
        <v>5</v>
      </c>
      <c r="J1812" s="3"/>
      <c r="K1812" s="3"/>
      <c r="L1812" s="3"/>
      <c r="M1812" s="3"/>
      <c r="N1812" s="32">
        <v>43198</v>
      </c>
      <c r="O1812" s="16">
        <f t="shared" si="87"/>
        <v>15</v>
      </c>
      <c r="P1812" s="17">
        <f>COUNTIF($X:$X,X1812)</f>
        <v>25</v>
      </c>
      <c r="Q1812" s="17">
        <f>VLOOKUP("M"&amp;TEXT(G1812,"0"),Punten!$A$1:$D$40,4,FALSE)</f>
        <v>4</v>
      </c>
      <c r="R1812" s="17">
        <f>VLOOKUP("M"&amp;TEXT(H1812,"0"),Punten!$A$1:$D$40,4,FALSE)</f>
        <v>4</v>
      </c>
      <c r="S1812" s="17">
        <f>VLOOKUP("M"&amp;TEXT(I1812,"0"),Punten!$A$1:$D$40,4,FALSE)</f>
        <v>4</v>
      </c>
      <c r="T1812" s="17">
        <f>VLOOKUP("K"&amp;TEXT(K1812,"0"),Punten!$A$1:$D$40,4,FALSE)</f>
        <v>0</v>
      </c>
      <c r="U1812" s="17">
        <f>VLOOKUP("H"&amp;TEXT(L1812,"0"),Punten!$A$1:$D$49,4,FALSE)</f>
        <v>0</v>
      </c>
      <c r="V1812" s="17">
        <f>VLOOKUP("F"&amp;TEXT(M1812,"0"),Punten!$A$1:$D$39,4,FALSE)</f>
        <v>0</v>
      </c>
      <c r="W1812" s="17">
        <f t="shared" si="88"/>
        <v>12</v>
      </c>
      <c r="X1812" s="17" t="str">
        <f t="shared" si="89"/>
        <v>43198B19</v>
      </c>
      <c r="Y1812" s="17" t="str">
        <f>VLOOKUP(A1812,'Klasse omschrijving'!$A$1:$B$44,2,FALSE)</f>
        <v>Boys 19+</v>
      </c>
    </row>
    <row r="1813" spans="1:25" ht="14.4" x14ac:dyDescent="0.3">
      <c r="A1813" s="3" t="s">
        <v>44</v>
      </c>
      <c r="B1813" s="3">
        <v>42899</v>
      </c>
      <c r="C1813" s="3" t="s">
        <v>1023</v>
      </c>
      <c r="D1813" s="3" t="s">
        <v>359</v>
      </c>
      <c r="E1813" s="18">
        <v>35998</v>
      </c>
      <c r="F1813" s="3" t="s">
        <v>308</v>
      </c>
      <c r="G1813" s="3">
        <v>5</v>
      </c>
      <c r="H1813" s="3">
        <v>6</v>
      </c>
      <c r="I1813" s="3">
        <v>5</v>
      </c>
      <c r="J1813" s="3"/>
      <c r="K1813" s="3"/>
      <c r="L1813" s="3"/>
      <c r="M1813" s="3"/>
      <c r="N1813" s="32">
        <v>43198</v>
      </c>
      <c r="O1813" s="16">
        <f t="shared" si="87"/>
        <v>16</v>
      </c>
      <c r="P1813" s="17">
        <f>COUNTIF($X:$X,X1813)</f>
        <v>25</v>
      </c>
      <c r="Q1813" s="17">
        <f>VLOOKUP("M"&amp;TEXT(G1813,"0"),Punten!$A$1:$D$40,4,FALSE)</f>
        <v>4</v>
      </c>
      <c r="R1813" s="17">
        <f>VLOOKUP("M"&amp;TEXT(H1813,"0"),Punten!$A$1:$D$40,4,FALSE)</f>
        <v>3</v>
      </c>
      <c r="S1813" s="17">
        <f>VLOOKUP("M"&amp;TEXT(I1813,"0"),Punten!$A$1:$D$40,4,FALSE)</f>
        <v>4</v>
      </c>
      <c r="T1813" s="17">
        <f>VLOOKUP("K"&amp;TEXT(K1813,"0"),Punten!$A$1:$D$40,4,FALSE)</f>
        <v>0</v>
      </c>
      <c r="U1813" s="17">
        <f>VLOOKUP("H"&amp;TEXT(L1813,"0"),Punten!$A$1:$D$49,4,FALSE)</f>
        <v>0</v>
      </c>
      <c r="V1813" s="17">
        <f>VLOOKUP("F"&amp;TEXT(M1813,"0"),Punten!$A$1:$D$39,4,FALSE)</f>
        <v>0</v>
      </c>
      <c r="W1813" s="17">
        <f t="shared" si="88"/>
        <v>11</v>
      </c>
      <c r="X1813" s="17" t="str">
        <f t="shared" si="89"/>
        <v>43198B19</v>
      </c>
      <c r="Y1813" s="17" t="str">
        <f>VLOOKUP(A1813,'Klasse omschrijving'!$A$1:$B$44,2,FALSE)</f>
        <v>Boys 19+</v>
      </c>
    </row>
    <row r="1814" spans="1:25" ht="14.4" x14ac:dyDescent="0.3">
      <c r="A1814" s="3" t="s">
        <v>44</v>
      </c>
      <c r="B1814" s="3">
        <v>54699</v>
      </c>
      <c r="C1814" s="3" t="s">
        <v>124</v>
      </c>
      <c r="D1814" s="3" t="s">
        <v>772</v>
      </c>
      <c r="E1814" s="18">
        <v>35260</v>
      </c>
      <c r="F1814" s="3" t="s">
        <v>66</v>
      </c>
      <c r="G1814" s="3">
        <v>6</v>
      </c>
      <c r="H1814" s="3">
        <v>5</v>
      </c>
      <c r="I1814" s="3">
        <v>6</v>
      </c>
      <c r="J1814" s="3"/>
      <c r="K1814" s="3"/>
      <c r="L1814" s="3"/>
      <c r="M1814" s="3"/>
      <c r="N1814" s="32">
        <v>43198</v>
      </c>
      <c r="O1814" s="16">
        <f t="shared" si="87"/>
        <v>17</v>
      </c>
      <c r="P1814" s="17">
        <f>COUNTIF($X:$X,X1814)</f>
        <v>25</v>
      </c>
      <c r="Q1814" s="17">
        <f>VLOOKUP("M"&amp;TEXT(G1814,"0"),Punten!$A$1:$D$40,4,FALSE)</f>
        <v>3</v>
      </c>
      <c r="R1814" s="17">
        <f>VLOOKUP("M"&amp;TEXT(H1814,"0"),Punten!$A$1:$D$40,4,FALSE)</f>
        <v>4</v>
      </c>
      <c r="S1814" s="17">
        <f>VLOOKUP("M"&amp;TEXT(I1814,"0"),Punten!$A$1:$D$40,4,FALSE)</f>
        <v>3</v>
      </c>
      <c r="T1814" s="17">
        <f>VLOOKUP("K"&amp;TEXT(K1814,"0"),Punten!$A$1:$D$40,4,FALSE)</f>
        <v>0</v>
      </c>
      <c r="U1814" s="17">
        <f>VLOOKUP("H"&amp;TEXT(L1814,"0"),Punten!$A$1:$D$49,4,FALSE)</f>
        <v>0</v>
      </c>
      <c r="V1814" s="17">
        <f>VLOOKUP("F"&amp;TEXT(M1814,"0"),Punten!$A$1:$D$39,4,FALSE)</f>
        <v>0</v>
      </c>
      <c r="W1814" s="17">
        <f t="shared" si="88"/>
        <v>10</v>
      </c>
      <c r="X1814" s="17" t="str">
        <f t="shared" si="89"/>
        <v>43198B19</v>
      </c>
      <c r="Y1814" s="17" t="str">
        <f>VLOOKUP(A1814,'Klasse omschrijving'!$A$1:$B$44,2,FALSE)</f>
        <v>Boys 19+</v>
      </c>
    </row>
    <row r="1815" spans="1:25" ht="14.4" x14ac:dyDescent="0.3">
      <c r="A1815" s="3" t="s">
        <v>44</v>
      </c>
      <c r="B1815" s="3">
        <v>44380</v>
      </c>
      <c r="C1815" s="3" t="s">
        <v>266</v>
      </c>
      <c r="D1815" s="3" t="s">
        <v>1091</v>
      </c>
      <c r="E1815" s="18">
        <v>35097</v>
      </c>
      <c r="F1815" s="3" t="s">
        <v>89</v>
      </c>
      <c r="G1815" s="3">
        <v>6</v>
      </c>
      <c r="H1815" s="3">
        <v>6</v>
      </c>
      <c r="I1815" s="3">
        <v>6</v>
      </c>
      <c r="J1815" s="3"/>
      <c r="K1815" s="3"/>
      <c r="L1815" s="3"/>
      <c r="M1815" s="3"/>
      <c r="N1815" s="32">
        <v>43198</v>
      </c>
      <c r="O1815" s="16">
        <f t="shared" si="87"/>
        <v>18</v>
      </c>
      <c r="P1815" s="17">
        <f>COUNTIF($X:$X,X1815)</f>
        <v>25</v>
      </c>
      <c r="Q1815" s="17">
        <f>VLOOKUP("M"&amp;TEXT(G1815,"0"),Punten!$A$1:$D$40,4,FALSE)</f>
        <v>3</v>
      </c>
      <c r="R1815" s="17">
        <f>VLOOKUP("M"&amp;TEXT(H1815,"0"),Punten!$A$1:$D$40,4,FALSE)</f>
        <v>3</v>
      </c>
      <c r="S1815" s="17">
        <f>VLOOKUP("M"&amp;TEXT(I1815,"0"),Punten!$A$1:$D$40,4,FALSE)</f>
        <v>3</v>
      </c>
      <c r="T1815" s="17">
        <f>VLOOKUP("K"&amp;TEXT(K1815,"0"),Punten!$A$1:$D$40,4,FALSE)</f>
        <v>0</v>
      </c>
      <c r="U1815" s="17">
        <f>VLOOKUP("H"&amp;TEXT(L1815,"0"),Punten!$A$1:$D$49,4,FALSE)</f>
        <v>0</v>
      </c>
      <c r="V1815" s="17">
        <f>VLOOKUP("F"&amp;TEXT(M1815,"0"),Punten!$A$1:$D$39,4,FALSE)</f>
        <v>0</v>
      </c>
      <c r="W1815" s="17">
        <f t="shared" si="88"/>
        <v>9</v>
      </c>
      <c r="X1815" s="17" t="str">
        <f t="shared" si="89"/>
        <v>43198B19</v>
      </c>
      <c r="Y1815" s="17" t="str">
        <f>VLOOKUP(A1815,'Klasse omschrijving'!$A$1:$B$44,2,FALSE)</f>
        <v>Boys 19+</v>
      </c>
    </row>
    <row r="1816" spans="1:25" ht="14.4" x14ac:dyDescent="0.3">
      <c r="A1816" s="3" t="s">
        <v>44</v>
      </c>
      <c r="B1816" s="3">
        <v>50443</v>
      </c>
      <c r="C1816" s="3" t="s">
        <v>152</v>
      </c>
      <c r="D1816" s="3" t="s">
        <v>299</v>
      </c>
      <c r="E1816" s="18">
        <v>34862</v>
      </c>
      <c r="F1816" s="3" t="s">
        <v>117</v>
      </c>
      <c r="G1816" s="3">
        <v>6</v>
      </c>
      <c r="H1816" s="3">
        <v>6</v>
      </c>
      <c r="I1816" s="3">
        <v>6</v>
      </c>
      <c r="J1816" s="3"/>
      <c r="K1816" s="3"/>
      <c r="L1816" s="3"/>
      <c r="M1816" s="3"/>
      <c r="N1816" s="32">
        <v>43198</v>
      </c>
      <c r="O1816" s="16">
        <f t="shared" si="87"/>
        <v>18</v>
      </c>
      <c r="P1816" s="17">
        <f>COUNTIF($X:$X,X1816)</f>
        <v>25</v>
      </c>
      <c r="Q1816" s="17">
        <f>VLOOKUP("M"&amp;TEXT(G1816,"0"),Punten!$A$1:$D$40,4,FALSE)</f>
        <v>3</v>
      </c>
      <c r="R1816" s="17">
        <f>VLOOKUP("M"&amp;TEXT(H1816,"0"),Punten!$A$1:$D$40,4,FALSE)</f>
        <v>3</v>
      </c>
      <c r="S1816" s="17">
        <f>VLOOKUP("M"&amp;TEXT(I1816,"0"),Punten!$A$1:$D$40,4,FALSE)</f>
        <v>3</v>
      </c>
      <c r="T1816" s="17">
        <f>VLOOKUP("K"&amp;TEXT(K1816,"0"),Punten!$A$1:$D$40,4,FALSE)</f>
        <v>0</v>
      </c>
      <c r="U1816" s="17">
        <f>VLOOKUP("H"&amp;TEXT(L1816,"0"),Punten!$A$1:$D$49,4,FALSE)</f>
        <v>0</v>
      </c>
      <c r="V1816" s="17">
        <f>VLOOKUP("F"&amp;TEXT(M1816,"0"),Punten!$A$1:$D$39,4,FALSE)</f>
        <v>0</v>
      </c>
      <c r="W1816" s="17">
        <f t="shared" si="88"/>
        <v>9</v>
      </c>
      <c r="X1816" s="17" t="str">
        <f t="shared" si="89"/>
        <v>43198B19</v>
      </c>
      <c r="Y1816" s="17" t="str">
        <f>VLOOKUP(A1816,'Klasse omschrijving'!$A$1:$B$44,2,FALSE)</f>
        <v>Boys 19+</v>
      </c>
    </row>
    <row r="1817" spans="1:25" ht="14.4" x14ac:dyDescent="0.3">
      <c r="A1817" s="3" t="s">
        <v>44</v>
      </c>
      <c r="B1817" s="3">
        <v>54942</v>
      </c>
      <c r="C1817" s="3" t="s">
        <v>113</v>
      </c>
      <c r="D1817" s="3" t="s">
        <v>1092</v>
      </c>
      <c r="E1817" s="18">
        <v>32903</v>
      </c>
      <c r="F1817" s="3" t="s">
        <v>132</v>
      </c>
      <c r="G1817" s="3">
        <v>7</v>
      </c>
      <c r="H1817" s="3">
        <v>7</v>
      </c>
      <c r="I1817" s="3">
        <v>7</v>
      </c>
      <c r="J1817" s="3"/>
      <c r="K1817" s="3"/>
      <c r="L1817" s="3"/>
      <c r="M1817" s="3"/>
      <c r="N1817" s="32">
        <v>43198</v>
      </c>
      <c r="O1817" s="16">
        <f t="shared" si="87"/>
        <v>21</v>
      </c>
      <c r="P1817" s="17">
        <f>COUNTIF($X:$X,X1817)</f>
        <v>25</v>
      </c>
      <c r="Q1817" s="17">
        <f>VLOOKUP("M"&amp;TEXT(G1817,"0"),Punten!$A$1:$D$40,4,FALSE)</f>
        <v>2</v>
      </c>
      <c r="R1817" s="17">
        <f>VLOOKUP("M"&amp;TEXT(H1817,"0"),Punten!$A$1:$D$40,4,FALSE)</f>
        <v>2</v>
      </c>
      <c r="S1817" s="17">
        <f>VLOOKUP("M"&amp;TEXT(I1817,"0"),Punten!$A$1:$D$40,4,FALSE)</f>
        <v>2</v>
      </c>
      <c r="T1817" s="17">
        <f>VLOOKUP("K"&amp;TEXT(K1817,"0"),Punten!$A$1:$D$40,4,FALSE)</f>
        <v>0</v>
      </c>
      <c r="U1817" s="17">
        <f>VLOOKUP("H"&amp;TEXT(L1817,"0"),Punten!$A$1:$D$49,4,FALSE)</f>
        <v>0</v>
      </c>
      <c r="V1817" s="17">
        <f>VLOOKUP("F"&amp;TEXT(M1817,"0"),Punten!$A$1:$D$39,4,FALSE)</f>
        <v>0</v>
      </c>
      <c r="W1817" s="17">
        <f t="shared" si="88"/>
        <v>6</v>
      </c>
      <c r="X1817" s="17" t="str">
        <f t="shared" si="89"/>
        <v>43198B19</v>
      </c>
      <c r="Y1817" s="17" t="str">
        <f>VLOOKUP(A1817,'Klasse omschrijving'!$A$1:$B$44,2,FALSE)</f>
        <v>Boys 19+</v>
      </c>
    </row>
    <row r="1818" spans="1:25" ht="14.4" x14ac:dyDescent="0.3">
      <c r="A1818" s="3" t="s">
        <v>44</v>
      </c>
      <c r="B1818" s="3">
        <v>55268</v>
      </c>
      <c r="C1818" s="3" t="s">
        <v>67</v>
      </c>
      <c r="D1818" s="3" t="s">
        <v>778</v>
      </c>
      <c r="E1818" s="18">
        <v>35692</v>
      </c>
      <c r="F1818" s="3" t="s">
        <v>75</v>
      </c>
      <c r="G1818" s="3">
        <v>6</v>
      </c>
      <c r="H1818" s="3">
        <v>8</v>
      </c>
      <c r="I1818" s="3">
        <v>8</v>
      </c>
      <c r="J1818" s="3"/>
      <c r="K1818" s="3"/>
      <c r="L1818" s="3"/>
      <c r="M1818" s="3"/>
      <c r="N1818" s="32">
        <v>43198</v>
      </c>
      <c r="O1818" s="16">
        <f t="shared" si="87"/>
        <v>22</v>
      </c>
      <c r="P1818" s="17">
        <f>COUNTIF($X:$X,X1818)</f>
        <v>25</v>
      </c>
      <c r="Q1818" s="17">
        <f>VLOOKUP("M"&amp;TEXT(G1818,"0"),Punten!$A$1:$D$40,4,FALSE)</f>
        <v>3</v>
      </c>
      <c r="R1818" s="17">
        <f>VLOOKUP("M"&amp;TEXT(H1818,"0"),Punten!$A$1:$D$40,4,FALSE)</f>
        <v>1</v>
      </c>
      <c r="S1818" s="17">
        <f>VLOOKUP("M"&amp;TEXT(I1818,"0"),Punten!$A$1:$D$40,4,FALSE)</f>
        <v>1</v>
      </c>
      <c r="T1818" s="17">
        <f>VLOOKUP("K"&amp;TEXT(K1818,"0"),Punten!$A$1:$D$40,4,FALSE)</f>
        <v>0</v>
      </c>
      <c r="U1818" s="17">
        <f>VLOOKUP("H"&amp;TEXT(L1818,"0"),Punten!$A$1:$D$49,4,FALSE)</f>
        <v>0</v>
      </c>
      <c r="V1818" s="17">
        <f>VLOOKUP("F"&amp;TEXT(M1818,"0"),Punten!$A$1:$D$39,4,FALSE)</f>
        <v>0</v>
      </c>
      <c r="W1818" s="17">
        <f t="shared" si="88"/>
        <v>5</v>
      </c>
      <c r="X1818" s="17" t="str">
        <f t="shared" si="89"/>
        <v>43198B19</v>
      </c>
      <c r="Y1818" s="17" t="str">
        <f>VLOOKUP(A1818,'Klasse omschrijving'!$A$1:$B$44,2,FALSE)</f>
        <v>Boys 19+</v>
      </c>
    </row>
    <row r="1819" spans="1:25" ht="14.4" x14ac:dyDescent="0.3">
      <c r="A1819" s="3" t="s">
        <v>719</v>
      </c>
      <c r="B1819" s="3">
        <v>47120</v>
      </c>
      <c r="C1819" s="3" t="s">
        <v>120</v>
      </c>
      <c r="D1819" s="3" t="s">
        <v>256</v>
      </c>
      <c r="E1819" s="18">
        <v>37974</v>
      </c>
      <c r="F1819" s="3" t="s">
        <v>73</v>
      </c>
      <c r="G1819" s="3">
        <v>1</v>
      </c>
      <c r="H1819" s="3">
        <v>1</v>
      </c>
      <c r="I1819" s="3">
        <v>1</v>
      </c>
      <c r="J1819" s="3"/>
      <c r="K1819" s="3"/>
      <c r="L1819" s="3"/>
      <c r="M1819" s="3">
        <v>1</v>
      </c>
      <c r="N1819" s="32">
        <v>43198</v>
      </c>
      <c r="O1819" s="16">
        <f t="shared" si="87"/>
        <v>3</v>
      </c>
      <c r="P1819" s="17">
        <f>COUNTIF($X:$X,X1819)</f>
        <v>10</v>
      </c>
      <c r="Q1819" s="17">
        <f>VLOOKUP("M"&amp;TEXT(G1819,"0"),Punten!$A$1:$D$40,4,FALSE)</f>
        <v>8</v>
      </c>
      <c r="R1819" s="17">
        <f>VLOOKUP("M"&amp;TEXT(H1819,"0"),Punten!$A$1:$D$40,4,FALSE)</f>
        <v>8</v>
      </c>
      <c r="S1819" s="17">
        <f>VLOOKUP("M"&amp;TEXT(I1819,"0"),Punten!$A$1:$D$40,4,FALSE)</f>
        <v>8</v>
      </c>
      <c r="T1819" s="17">
        <f>VLOOKUP("K"&amp;TEXT(K1819,"0"),Punten!$A$1:$D$40,4,FALSE)</f>
        <v>0</v>
      </c>
      <c r="U1819" s="17">
        <f>VLOOKUP("H"&amp;TEXT(L1819,"0"),Punten!$A$1:$D$49,4,FALSE)</f>
        <v>0</v>
      </c>
      <c r="V1819" s="17">
        <f>VLOOKUP("F"&amp;TEXT(M1819,"0"),Punten!$A$1:$D$39,4,FALSE)</f>
        <v>50</v>
      </c>
      <c r="W1819" s="17">
        <f t="shared" si="88"/>
        <v>74</v>
      </c>
      <c r="X1819" s="17" t="str">
        <f t="shared" si="89"/>
        <v>43198C16</v>
      </c>
      <c r="Y1819" s="17" t="str">
        <f>VLOOKUP(A1819,'Klasse omschrijving'!$A$1:$B$44,2,FALSE)</f>
        <v>Cruisers 16-</v>
      </c>
    </row>
    <row r="1820" spans="1:25" ht="14.4" x14ac:dyDescent="0.3">
      <c r="A1820" s="3" t="s">
        <v>719</v>
      </c>
      <c r="B1820" s="3">
        <v>3049</v>
      </c>
      <c r="C1820" s="3" t="s">
        <v>177</v>
      </c>
      <c r="D1820" s="3" t="s">
        <v>229</v>
      </c>
      <c r="E1820" s="18">
        <v>38057</v>
      </c>
      <c r="F1820" s="3" t="s">
        <v>997</v>
      </c>
      <c r="G1820" s="3">
        <v>1</v>
      </c>
      <c r="H1820" s="3">
        <v>1</v>
      </c>
      <c r="I1820" s="3">
        <v>1</v>
      </c>
      <c r="J1820" s="3"/>
      <c r="K1820" s="3"/>
      <c r="L1820" s="3"/>
      <c r="M1820" s="3">
        <v>2</v>
      </c>
      <c r="N1820" s="32">
        <v>43198</v>
      </c>
      <c r="O1820" s="16">
        <f t="shared" si="87"/>
        <v>3</v>
      </c>
      <c r="P1820" s="17">
        <f>COUNTIF($X:$X,X1820)</f>
        <v>10</v>
      </c>
      <c r="Q1820" s="17">
        <f>VLOOKUP("M"&amp;TEXT(G1820,"0"),Punten!$A$1:$D$40,4,FALSE)</f>
        <v>8</v>
      </c>
      <c r="R1820" s="17">
        <f>VLOOKUP("M"&amp;TEXT(H1820,"0"),Punten!$A$1:$D$40,4,FALSE)</f>
        <v>8</v>
      </c>
      <c r="S1820" s="17">
        <f>VLOOKUP("M"&amp;TEXT(I1820,"0"),Punten!$A$1:$D$40,4,FALSE)</f>
        <v>8</v>
      </c>
      <c r="T1820" s="17">
        <f>VLOOKUP("K"&amp;TEXT(K1820,"0"),Punten!$A$1:$D$40,4,FALSE)</f>
        <v>0</v>
      </c>
      <c r="U1820" s="17">
        <f>VLOOKUP("H"&amp;TEXT(L1820,"0"),Punten!$A$1:$D$49,4,FALSE)</f>
        <v>0</v>
      </c>
      <c r="V1820" s="17">
        <f>VLOOKUP("F"&amp;TEXT(M1820,"0"),Punten!$A$1:$D$39,4,FALSE)</f>
        <v>30</v>
      </c>
      <c r="W1820" s="17">
        <f t="shared" si="88"/>
        <v>54</v>
      </c>
      <c r="X1820" s="17" t="str">
        <f t="shared" si="89"/>
        <v>43198C16</v>
      </c>
      <c r="Y1820" s="17" t="str">
        <f>VLOOKUP(A1820,'Klasse omschrijving'!$A$1:$B$44,2,FALSE)</f>
        <v>Cruisers 16-</v>
      </c>
    </row>
    <row r="1821" spans="1:25" ht="14.4" x14ac:dyDescent="0.3">
      <c r="A1821" s="3" t="s">
        <v>719</v>
      </c>
      <c r="B1821" s="3">
        <v>41826</v>
      </c>
      <c r="C1821" s="3" t="s">
        <v>77</v>
      </c>
      <c r="D1821" s="3" t="s">
        <v>262</v>
      </c>
      <c r="E1821" s="18">
        <v>37365</v>
      </c>
      <c r="F1821" s="3" t="s">
        <v>161</v>
      </c>
      <c r="G1821" s="3">
        <v>2</v>
      </c>
      <c r="H1821" s="3">
        <v>2</v>
      </c>
      <c r="I1821" s="3">
        <v>2</v>
      </c>
      <c r="J1821" s="3"/>
      <c r="K1821" s="3"/>
      <c r="L1821" s="3"/>
      <c r="M1821" s="3">
        <v>3</v>
      </c>
      <c r="N1821" s="32">
        <v>43198</v>
      </c>
      <c r="O1821" s="16">
        <f t="shared" si="87"/>
        <v>6</v>
      </c>
      <c r="P1821" s="17">
        <f>COUNTIF($X:$X,X1821)</f>
        <v>10</v>
      </c>
      <c r="Q1821" s="17">
        <f>VLOOKUP("M"&amp;TEXT(G1821,"0"),Punten!$A$1:$D$40,4,FALSE)</f>
        <v>7</v>
      </c>
      <c r="R1821" s="17">
        <f>VLOOKUP("M"&amp;TEXT(H1821,"0"),Punten!$A$1:$D$40,4,FALSE)</f>
        <v>7</v>
      </c>
      <c r="S1821" s="17">
        <f>VLOOKUP("M"&amp;TEXT(I1821,"0"),Punten!$A$1:$D$40,4,FALSE)</f>
        <v>7</v>
      </c>
      <c r="T1821" s="17">
        <f>VLOOKUP("K"&amp;TEXT(K1821,"0"),Punten!$A$1:$D$40,4,FALSE)</f>
        <v>0</v>
      </c>
      <c r="U1821" s="17">
        <f>VLOOKUP("H"&amp;TEXT(L1821,"0"),Punten!$A$1:$D$49,4,FALSE)</f>
        <v>0</v>
      </c>
      <c r="V1821" s="17">
        <f>VLOOKUP("F"&amp;TEXT(M1821,"0"),Punten!$A$1:$D$39,4,FALSE)</f>
        <v>25</v>
      </c>
      <c r="W1821" s="17">
        <f t="shared" si="88"/>
        <v>46</v>
      </c>
      <c r="X1821" s="17" t="str">
        <f t="shared" si="89"/>
        <v>43198C16</v>
      </c>
      <c r="Y1821" s="17" t="str">
        <f>VLOOKUP(A1821,'Klasse omschrijving'!$A$1:$B$44,2,FALSE)</f>
        <v>Cruisers 16-</v>
      </c>
    </row>
    <row r="1822" spans="1:25" ht="14.4" x14ac:dyDescent="0.3">
      <c r="A1822" s="3" t="s">
        <v>719</v>
      </c>
      <c r="B1822" s="3">
        <v>45605</v>
      </c>
      <c r="C1822" s="3" t="s">
        <v>114</v>
      </c>
      <c r="D1822" s="3" t="s">
        <v>209</v>
      </c>
      <c r="E1822" s="18">
        <v>38559</v>
      </c>
      <c r="F1822" s="3" t="s">
        <v>1035</v>
      </c>
      <c r="G1822" s="3">
        <v>3</v>
      </c>
      <c r="H1822" s="3">
        <v>2</v>
      </c>
      <c r="I1822" s="3">
        <v>2</v>
      </c>
      <c r="J1822" s="3"/>
      <c r="K1822" s="3"/>
      <c r="L1822" s="3"/>
      <c r="M1822" s="3">
        <v>4</v>
      </c>
      <c r="N1822" s="32">
        <v>43198</v>
      </c>
      <c r="O1822" s="16">
        <f t="shared" ref="O1822:O1885" si="90">G1822+H1822+I1822</f>
        <v>7</v>
      </c>
      <c r="P1822" s="17">
        <f>COUNTIF($X:$X,X1822)</f>
        <v>10</v>
      </c>
      <c r="Q1822" s="17">
        <f>VLOOKUP("M"&amp;TEXT(G1822,"0"),Punten!$A$1:$D$40,4,FALSE)</f>
        <v>6</v>
      </c>
      <c r="R1822" s="17">
        <f>VLOOKUP("M"&amp;TEXT(H1822,"0"),Punten!$A$1:$D$40,4,FALSE)</f>
        <v>7</v>
      </c>
      <c r="S1822" s="17">
        <f>VLOOKUP("M"&amp;TEXT(I1822,"0"),Punten!$A$1:$D$40,4,FALSE)</f>
        <v>7</v>
      </c>
      <c r="T1822" s="17">
        <f>VLOOKUP("K"&amp;TEXT(K1822,"0"),Punten!$A$1:$D$40,4,FALSE)</f>
        <v>0</v>
      </c>
      <c r="U1822" s="17">
        <f>VLOOKUP("H"&amp;TEXT(L1822,"0"),Punten!$A$1:$D$49,4,FALSE)</f>
        <v>0</v>
      </c>
      <c r="V1822" s="17">
        <f>VLOOKUP("F"&amp;TEXT(M1822,"0"),Punten!$A$1:$D$39,4,FALSE)</f>
        <v>20</v>
      </c>
      <c r="W1822" s="17">
        <f t="shared" si="88"/>
        <v>40</v>
      </c>
      <c r="X1822" s="17" t="str">
        <f t="shared" si="89"/>
        <v>43198C16</v>
      </c>
      <c r="Y1822" s="17" t="str">
        <f>VLOOKUP(A1822,'Klasse omschrijving'!$A$1:$B$44,2,FALSE)</f>
        <v>Cruisers 16-</v>
      </c>
    </row>
    <row r="1823" spans="1:25" ht="14.4" x14ac:dyDescent="0.3">
      <c r="A1823" s="3" t="s">
        <v>719</v>
      </c>
      <c r="B1823" s="3">
        <v>51551</v>
      </c>
      <c r="C1823" s="3" t="s">
        <v>129</v>
      </c>
      <c r="D1823" s="3" t="s">
        <v>261</v>
      </c>
      <c r="E1823" s="18">
        <v>37522</v>
      </c>
      <c r="F1823" s="3" t="s">
        <v>106</v>
      </c>
      <c r="G1823" s="3">
        <v>2</v>
      </c>
      <c r="H1823" s="3">
        <v>3</v>
      </c>
      <c r="I1823" s="3">
        <v>3</v>
      </c>
      <c r="J1823" s="3"/>
      <c r="K1823" s="3"/>
      <c r="L1823" s="3"/>
      <c r="M1823" s="3">
        <v>5</v>
      </c>
      <c r="N1823" s="32">
        <v>43198</v>
      </c>
      <c r="O1823" s="16">
        <f t="shared" si="90"/>
        <v>8</v>
      </c>
      <c r="P1823" s="17">
        <f>COUNTIF($X:$X,X1823)</f>
        <v>10</v>
      </c>
      <c r="Q1823" s="17">
        <f>VLOOKUP("M"&amp;TEXT(G1823,"0"),Punten!$A$1:$D$40,4,FALSE)</f>
        <v>7</v>
      </c>
      <c r="R1823" s="17">
        <f>VLOOKUP("M"&amp;TEXT(H1823,"0"),Punten!$A$1:$D$40,4,FALSE)</f>
        <v>6</v>
      </c>
      <c r="S1823" s="17">
        <f>VLOOKUP("M"&amp;TEXT(I1823,"0"),Punten!$A$1:$D$40,4,FALSE)</f>
        <v>6</v>
      </c>
      <c r="T1823" s="17">
        <f>VLOOKUP("K"&amp;TEXT(K1823,"0"),Punten!$A$1:$D$40,4,FALSE)</f>
        <v>0</v>
      </c>
      <c r="U1823" s="17">
        <f>VLOOKUP("H"&amp;TEXT(L1823,"0"),Punten!$A$1:$D$49,4,FALSE)</f>
        <v>0</v>
      </c>
      <c r="V1823" s="17">
        <f>VLOOKUP("F"&amp;TEXT(M1823,"0"),Punten!$A$1:$D$39,4,FALSE)</f>
        <v>17</v>
      </c>
      <c r="W1823" s="17">
        <f t="shared" si="88"/>
        <v>36</v>
      </c>
      <c r="X1823" s="17" t="str">
        <f t="shared" si="89"/>
        <v>43198C16</v>
      </c>
      <c r="Y1823" s="17" t="str">
        <f>VLOOKUP(A1823,'Klasse omschrijving'!$A$1:$B$44,2,FALSE)</f>
        <v>Cruisers 16-</v>
      </c>
    </row>
    <row r="1824" spans="1:25" ht="14.4" x14ac:dyDescent="0.3">
      <c r="A1824" s="3" t="s">
        <v>719</v>
      </c>
      <c r="B1824" s="3">
        <v>46264</v>
      </c>
      <c r="C1824" s="3" t="s">
        <v>67</v>
      </c>
      <c r="D1824" s="3" t="s">
        <v>217</v>
      </c>
      <c r="E1824" s="18">
        <v>38090</v>
      </c>
      <c r="F1824" s="3" t="s">
        <v>218</v>
      </c>
      <c r="G1824" s="3">
        <v>3</v>
      </c>
      <c r="H1824" s="3">
        <v>3</v>
      </c>
      <c r="I1824" s="3">
        <v>3</v>
      </c>
      <c r="J1824" s="3"/>
      <c r="K1824" s="3"/>
      <c r="L1824" s="3"/>
      <c r="M1824" s="3">
        <v>6</v>
      </c>
      <c r="N1824" s="32">
        <v>43198</v>
      </c>
      <c r="O1824" s="16">
        <f t="shared" si="90"/>
        <v>9</v>
      </c>
      <c r="P1824" s="17">
        <f>COUNTIF($X:$X,X1824)</f>
        <v>10</v>
      </c>
      <c r="Q1824" s="17">
        <f>VLOOKUP("M"&amp;TEXT(G1824,"0"),Punten!$A$1:$D$40,4,FALSE)</f>
        <v>6</v>
      </c>
      <c r="R1824" s="17">
        <f>VLOOKUP("M"&amp;TEXT(H1824,"0"),Punten!$A$1:$D$40,4,FALSE)</f>
        <v>6</v>
      </c>
      <c r="S1824" s="17">
        <f>VLOOKUP("M"&amp;TEXT(I1824,"0"),Punten!$A$1:$D$40,4,FALSE)</f>
        <v>6</v>
      </c>
      <c r="T1824" s="17">
        <f>VLOOKUP("K"&amp;TEXT(K1824,"0"),Punten!$A$1:$D$40,4,FALSE)</f>
        <v>0</v>
      </c>
      <c r="U1824" s="17">
        <f>VLOOKUP("H"&amp;TEXT(L1824,"0"),Punten!$A$1:$D$49,4,FALSE)</f>
        <v>0</v>
      </c>
      <c r="V1824" s="17">
        <f>VLOOKUP("F"&amp;TEXT(M1824,"0"),Punten!$A$1:$D$39,4,FALSE)</f>
        <v>15</v>
      </c>
      <c r="W1824" s="17">
        <f t="shared" si="88"/>
        <v>33</v>
      </c>
      <c r="X1824" s="17" t="str">
        <f t="shared" si="89"/>
        <v>43198C16</v>
      </c>
      <c r="Y1824" s="17" t="str">
        <f>VLOOKUP(A1824,'Klasse omschrijving'!$A$1:$B$44,2,FALSE)</f>
        <v>Cruisers 16-</v>
      </c>
    </row>
    <row r="1825" spans="1:25" ht="14.4" x14ac:dyDescent="0.3">
      <c r="A1825" s="3" t="s">
        <v>719</v>
      </c>
      <c r="B1825" s="3">
        <v>99</v>
      </c>
      <c r="C1825" s="3" t="s">
        <v>158</v>
      </c>
      <c r="D1825" s="3" t="s">
        <v>857</v>
      </c>
      <c r="E1825" s="18">
        <v>37992</v>
      </c>
      <c r="F1825" s="3" t="s">
        <v>424</v>
      </c>
      <c r="G1825" s="3">
        <v>4</v>
      </c>
      <c r="H1825" s="3">
        <v>4</v>
      </c>
      <c r="I1825" s="3">
        <v>4</v>
      </c>
      <c r="J1825" s="3"/>
      <c r="K1825" s="3"/>
      <c r="L1825" s="3"/>
      <c r="M1825" s="3">
        <v>7</v>
      </c>
      <c r="N1825" s="32">
        <v>43198</v>
      </c>
      <c r="O1825" s="16">
        <f t="shared" si="90"/>
        <v>12</v>
      </c>
      <c r="P1825" s="17">
        <f>COUNTIF($X:$X,X1825)</f>
        <v>10</v>
      </c>
      <c r="Q1825" s="17">
        <f>VLOOKUP("M"&amp;TEXT(G1825,"0"),Punten!$A$1:$D$40,4,FALSE)</f>
        <v>5</v>
      </c>
      <c r="R1825" s="17">
        <f>VLOOKUP("M"&amp;TEXT(H1825,"0"),Punten!$A$1:$D$40,4,FALSE)</f>
        <v>5</v>
      </c>
      <c r="S1825" s="17">
        <f>VLOOKUP("M"&amp;TEXT(I1825,"0"),Punten!$A$1:$D$40,4,FALSE)</f>
        <v>5</v>
      </c>
      <c r="T1825" s="17">
        <f>VLOOKUP("K"&amp;TEXT(K1825,"0"),Punten!$A$1:$D$40,4,FALSE)</f>
        <v>0</v>
      </c>
      <c r="U1825" s="17">
        <f>VLOOKUP("H"&amp;TEXT(L1825,"0"),Punten!$A$1:$D$49,4,FALSE)</f>
        <v>0</v>
      </c>
      <c r="V1825" s="17">
        <f>VLOOKUP("F"&amp;TEXT(M1825,"0"),Punten!$A$1:$D$39,4,FALSE)</f>
        <v>13</v>
      </c>
      <c r="W1825" s="17">
        <f t="shared" si="88"/>
        <v>28</v>
      </c>
      <c r="X1825" s="17" t="str">
        <f t="shared" si="89"/>
        <v>43198C16</v>
      </c>
      <c r="Y1825" s="17" t="str">
        <f>VLOOKUP(A1825,'Klasse omschrijving'!$A$1:$B$44,2,FALSE)</f>
        <v>Cruisers 16-</v>
      </c>
    </row>
    <row r="1826" spans="1:25" ht="14.4" x14ac:dyDescent="0.3">
      <c r="A1826" s="3" t="s">
        <v>719</v>
      </c>
      <c r="B1826" s="3">
        <v>1970</v>
      </c>
      <c r="C1826" s="3" t="s">
        <v>126</v>
      </c>
      <c r="D1826" s="3" t="s">
        <v>1094</v>
      </c>
      <c r="E1826" s="18">
        <v>38132</v>
      </c>
      <c r="F1826" s="3" t="s">
        <v>424</v>
      </c>
      <c r="G1826" s="3">
        <v>4</v>
      </c>
      <c r="H1826" s="3">
        <v>4</v>
      </c>
      <c r="I1826" s="3">
        <v>4</v>
      </c>
      <c r="J1826" s="3"/>
      <c r="K1826" s="3"/>
      <c r="L1826" s="3"/>
      <c r="M1826" s="3">
        <v>8</v>
      </c>
      <c r="N1826" s="32">
        <v>43198</v>
      </c>
      <c r="O1826" s="16">
        <f t="shared" si="90"/>
        <v>12</v>
      </c>
      <c r="P1826" s="17">
        <f>COUNTIF($X:$X,X1826)</f>
        <v>10</v>
      </c>
      <c r="Q1826" s="17">
        <f>VLOOKUP("M"&amp;TEXT(G1826,"0"),Punten!$A$1:$D$40,4,FALSE)</f>
        <v>5</v>
      </c>
      <c r="R1826" s="17">
        <f>VLOOKUP("M"&amp;TEXT(H1826,"0"),Punten!$A$1:$D$40,4,FALSE)</f>
        <v>5</v>
      </c>
      <c r="S1826" s="17">
        <f>VLOOKUP("M"&amp;TEXT(I1826,"0"),Punten!$A$1:$D$40,4,FALSE)</f>
        <v>5</v>
      </c>
      <c r="T1826" s="17">
        <f>VLOOKUP("K"&amp;TEXT(K1826,"0"),Punten!$A$1:$D$40,4,FALSE)</f>
        <v>0</v>
      </c>
      <c r="U1826" s="17">
        <f>VLOOKUP("H"&amp;TEXT(L1826,"0"),Punten!$A$1:$D$49,4,FALSE)</f>
        <v>0</v>
      </c>
      <c r="V1826" s="17">
        <f>VLOOKUP("F"&amp;TEXT(M1826,"0"),Punten!$A$1:$D$39,4,FALSE)</f>
        <v>11</v>
      </c>
      <c r="W1826" s="17">
        <f t="shared" si="88"/>
        <v>26</v>
      </c>
      <c r="X1826" s="17" t="str">
        <f t="shared" si="89"/>
        <v>43198C16</v>
      </c>
      <c r="Y1826" s="17" t="str">
        <f>VLOOKUP(A1826,'Klasse omschrijving'!$A$1:$B$44,2,FALSE)</f>
        <v>Cruisers 16-</v>
      </c>
    </row>
    <row r="1827" spans="1:25" ht="14.4" x14ac:dyDescent="0.3">
      <c r="A1827" s="3" t="s">
        <v>719</v>
      </c>
      <c r="B1827" s="3">
        <v>45728</v>
      </c>
      <c r="C1827" s="3" t="s">
        <v>112</v>
      </c>
      <c r="D1827" s="3" t="s">
        <v>188</v>
      </c>
      <c r="E1827" s="18">
        <v>38570</v>
      </c>
      <c r="F1827" s="3" t="s">
        <v>161</v>
      </c>
      <c r="G1827" s="3">
        <v>5</v>
      </c>
      <c r="H1827" s="3">
        <v>5</v>
      </c>
      <c r="I1827" s="3">
        <v>5</v>
      </c>
      <c r="J1827" s="3"/>
      <c r="K1827" s="3"/>
      <c r="L1827" s="3"/>
      <c r="M1827" s="3"/>
      <c r="N1827" s="32">
        <v>43198</v>
      </c>
      <c r="O1827" s="16">
        <f t="shared" si="90"/>
        <v>15</v>
      </c>
      <c r="P1827" s="17">
        <f>COUNTIF($X:$X,X1827)</f>
        <v>10</v>
      </c>
      <c r="Q1827" s="17">
        <f>VLOOKUP("M"&amp;TEXT(G1827,"0"),Punten!$A$1:$D$40,4,FALSE)</f>
        <v>4</v>
      </c>
      <c r="R1827" s="17">
        <f>VLOOKUP("M"&amp;TEXT(H1827,"0"),Punten!$A$1:$D$40,4,FALSE)</f>
        <v>4</v>
      </c>
      <c r="S1827" s="17">
        <f>VLOOKUP("M"&amp;TEXT(I1827,"0"),Punten!$A$1:$D$40,4,FALSE)</f>
        <v>4</v>
      </c>
      <c r="T1827" s="17">
        <f>VLOOKUP("K"&amp;TEXT(K1827,"0"),Punten!$A$1:$D$40,4,FALSE)</f>
        <v>0</v>
      </c>
      <c r="U1827" s="17">
        <f>VLOOKUP("H"&amp;TEXT(L1827,"0"),Punten!$A$1:$D$49,4,FALSE)</f>
        <v>0</v>
      </c>
      <c r="V1827" s="17">
        <f>VLOOKUP("F"&amp;TEXT(M1827,"0"),Punten!$A$1:$D$39,4,FALSE)</f>
        <v>0</v>
      </c>
      <c r="W1827" s="17">
        <f t="shared" si="88"/>
        <v>12</v>
      </c>
      <c r="X1827" s="17" t="str">
        <f t="shared" si="89"/>
        <v>43198C16</v>
      </c>
      <c r="Y1827" s="17" t="str">
        <f>VLOOKUP(A1827,'Klasse omschrijving'!$A$1:$B$44,2,FALSE)</f>
        <v>Cruisers 16-</v>
      </c>
    </row>
    <row r="1828" spans="1:25" ht="14.4" x14ac:dyDescent="0.3">
      <c r="A1828" s="3" t="s">
        <v>719</v>
      </c>
      <c r="B1828" s="3">
        <v>49512</v>
      </c>
      <c r="C1828" s="3" t="s">
        <v>739</v>
      </c>
      <c r="D1828" s="3" t="s">
        <v>194</v>
      </c>
      <c r="E1828" s="18">
        <v>38524</v>
      </c>
      <c r="F1828" s="3" t="s">
        <v>166</v>
      </c>
      <c r="G1828" s="3">
        <v>5</v>
      </c>
      <c r="H1828" s="3">
        <v>5</v>
      </c>
      <c r="I1828" s="3">
        <v>5</v>
      </c>
      <c r="J1828" s="3"/>
      <c r="K1828" s="3"/>
      <c r="L1828" s="3"/>
      <c r="M1828" s="3"/>
      <c r="N1828" s="32">
        <v>43198</v>
      </c>
      <c r="O1828" s="16">
        <f t="shared" si="90"/>
        <v>15</v>
      </c>
      <c r="P1828" s="17">
        <f>COUNTIF($X:$X,X1828)</f>
        <v>10</v>
      </c>
      <c r="Q1828" s="17">
        <f>VLOOKUP("M"&amp;TEXT(G1828,"0"),Punten!$A$1:$D$40,4,FALSE)</f>
        <v>4</v>
      </c>
      <c r="R1828" s="17">
        <f>VLOOKUP("M"&amp;TEXT(H1828,"0"),Punten!$A$1:$D$40,4,FALSE)</f>
        <v>4</v>
      </c>
      <c r="S1828" s="17">
        <f>VLOOKUP("M"&amp;TEXT(I1828,"0"),Punten!$A$1:$D$40,4,FALSE)</f>
        <v>4</v>
      </c>
      <c r="T1828" s="17">
        <f>VLOOKUP("K"&amp;TEXT(K1828,"0"),Punten!$A$1:$D$40,4,FALSE)</f>
        <v>0</v>
      </c>
      <c r="U1828" s="17">
        <f>VLOOKUP("H"&amp;TEXT(L1828,"0"),Punten!$A$1:$D$49,4,FALSE)</f>
        <v>0</v>
      </c>
      <c r="V1828" s="17">
        <f>VLOOKUP("F"&amp;TEXT(M1828,"0"),Punten!$A$1:$D$39,4,FALSE)</f>
        <v>0</v>
      </c>
      <c r="W1828" s="17">
        <f t="shared" si="88"/>
        <v>12</v>
      </c>
      <c r="X1828" s="17" t="str">
        <f t="shared" si="89"/>
        <v>43198C16</v>
      </c>
      <c r="Y1828" s="17" t="str">
        <f>VLOOKUP(A1828,'Klasse omschrijving'!$A$1:$B$44,2,FALSE)</f>
        <v>Cruisers 16-</v>
      </c>
    </row>
    <row r="1829" spans="1:25" ht="14.4" x14ac:dyDescent="0.3">
      <c r="A1829" s="3" t="s">
        <v>46</v>
      </c>
      <c r="B1829" s="3">
        <v>44844</v>
      </c>
      <c r="C1829" s="3" t="s">
        <v>80</v>
      </c>
      <c r="D1829" s="3" t="s">
        <v>297</v>
      </c>
      <c r="E1829" s="18">
        <v>36789</v>
      </c>
      <c r="F1829" s="3" t="s">
        <v>202</v>
      </c>
      <c r="G1829" s="3">
        <v>1</v>
      </c>
      <c r="H1829" s="3">
        <v>1</v>
      </c>
      <c r="I1829" s="3">
        <v>1</v>
      </c>
      <c r="J1829" s="3"/>
      <c r="K1829" s="3"/>
      <c r="L1829" s="3"/>
      <c r="M1829" s="3">
        <v>1</v>
      </c>
      <c r="N1829" s="32">
        <v>43198</v>
      </c>
      <c r="O1829" s="16">
        <f t="shared" si="90"/>
        <v>3</v>
      </c>
      <c r="P1829" s="17">
        <f>COUNTIF($X:$X,X1829)</f>
        <v>10</v>
      </c>
      <c r="Q1829" s="17">
        <f>VLOOKUP("M"&amp;TEXT(G1829,"0"),Punten!$A$1:$D$40,4,FALSE)</f>
        <v>8</v>
      </c>
      <c r="R1829" s="17">
        <f>VLOOKUP("M"&amp;TEXT(H1829,"0"),Punten!$A$1:$D$40,4,FALSE)</f>
        <v>8</v>
      </c>
      <c r="S1829" s="17">
        <f>VLOOKUP("M"&amp;TEXT(I1829,"0"),Punten!$A$1:$D$40,4,FALSE)</f>
        <v>8</v>
      </c>
      <c r="T1829" s="17">
        <f>VLOOKUP("K"&amp;TEXT(K1829,"0"),Punten!$A$1:$D$40,4,FALSE)</f>
        <v>0</v>
      </c>
      <c r="U1829" s="17">
        <f>VLOOKUP("H"&amp;TEXT(L1829,"0"),Punten!$A$1:$D$49,4,FALSE)</f>
        <v>0</v>
      </c>
      <c r="V1829" s="17">
        <f>VLOOKUP("F"&amp;TEXT(M1829,"0"),Punten!$A$1:$D$39,4,FALSE)</f>
        <v>50</v>
      </c>
      <c r="W1829" s="17">
        <f t="shared" si="88"/>
        <v>74</v>
      </c>
      <c r="X1829" s="17" t="str">
        <f t="shared" si="89"/>
        <v>43198C29</v>
      </c>
      <c r="Y1829" s="17" t="str">
        <f>VLOOKUP(A1829,'Klasse omschrijving'!$A$1:$B$44,2,FALSE)</f>
        <v>Cruisers 17-29</v>
      </c>
    </row>
    <row r="1830" spans="1:25" ht="14.4" x14ac:dyDescent="0.3">
      <c r="A1830" s="3" t="s">
        <v>46</v>
      </c>
      <c r="B1830" s="3">
        <v>44825</v>
      </c>
      <c r="C1830" s="3" t="s">
        <v>172</v>
      </c>
      <c r="D1830" s="3" t="s">
        <v>294</v>
      </c>
      <c r="E1830" s="18">
        <v>36393</v>
      </c>
      <c r="F1830" s="3" t="s">
        <v>1040</v>
      </c>
      <c r="G1830" s="3">
        <v>1</v>
      </c>
      <c r="H1830" s="3">
        <v>1</v>
      </c>
      <c r="I1830" s="3">
        <v>1</v>
      </c>
      <c r="J1830" s="3"/>
      <c r="K1830" s="3"/>
      <c r="L1830" s="3"/>
      <c r="M1830" s="3">
        <v>2</v>
      </c>
      <c r="N1830" s="32">
        <v>43198</v>
      </c>
      <c r="O1830" s="16">
        <f t="shared" si="90"/>
        <v>3</v>
      </c>
      <c r="P1830" s="17">
        <f>COUNTIF($X:$X,X1830)</f>
        <v>10</v>
      </c>
      <c r="Q1830" s="17">
        <f>VLOOKUP("M"&amp;TEXT(G1830,"0"),Punten!$A$1:$D$40,4,FALSE)</f>
        <v>8</v>
      </c>
      <c r="R1830" s="17">
        <f>VLOOKUP("M"&amp;TEXT(H1830,"0"),Punten!$A$1:$D$40,4,FALSE)</f>
        <v>8</v>
      </c>
      <c r="S1830" s="17">
        <f>VLOOKUP("M"&amp;TEXT(I1830,"0"),Punten!$A$1:$D$40,4,FALSE)</f>
        <v>8</v>
      </c>
      <c r="T1830" s="17">
        <f>VLOOKUP("K"&amp;TEXT(K1830,"0"),Punten!$A$1:$D$40,4,FALSE)</f>
        <v>0</v>
      </c>
      <c r="U1830" s="17">
        <f>VLOOKUP("H"&amp;TEXT(L1830,"0"),Punten!$A$1:$D$49,4,FALSE)</f>
        <v>0</v>
      </c>
      <c r="V1830" s="17">
        <f>VLOOKUP("F"&amp;TEXT(M1830,"0"),Punten!$A$1:$D$39,4,FALSE)</f>
        <v>30</v>
      </c>
      <c r="W1830" s="17">
        <f t="shared" si="88"/>
        <v>54</v>
      </c>
      <c r="X1830" s="17" t="str">
        <f t="shared" si="89"/>
        <v>43198C29</v>
      </c>
      <c r="Y1830" s="17" t="str">
        <f>VLOOKUP(A1830,'Klasse omschrijving'!$A$1:$B$44,2,FALSE)</f>
        <v>Cruisers 17-29</v>
      </c>
    </row>
    <row r="1831" spans="1:25" ht="14.4" x14ac:dyDescent="0.3">
      <c r="A1831" s="3" t="s">
        <v>46</v>
      </c>
      <c r="B1831" s="3">
        <v>41827</v>
      </c>
      <c r="C1831" s="3" t="s">
        <v>776</v>
      </c>
      <c r="D1831" s="3" t="s">
        <v>301</v>
      </c>
      <c r="E1831" s="18">
        <v>35668</v>
      </c>
      <c r="F1831" s="3" t="s">
        <v>161</v>
      </c>
      <c r="G1831" s="3">
        <v>3</v>
      </c>
      <c r="H1831" s="3">
        <v>2</v>
      </c>
      <c r="I1831" s="3">
        <v>3</v>
      </c>
      <c r="J1831" s="3"/>
      <c r="K1831" s="3"/>
      <c r="L1831" s="3"/>
      <c r="M1831" s="3">
        <v>3</v>
      </c>
      <c r="N1831" s="32">
        <v>43198</v>
      </c>
      <c r="O1831" s="16">
        <f t="shared" si="90"/>
        <v>8</v>
      </c>
      <c r="P1831" s="17">
        <f>COUNTIF($X:$X,X1831)</f>
        <v>10</v>
      </c>
      <c r="Q1831" s="17">
        <f>VLOOKUP("M"&amp;TEXT(G1831,"0"),Punten!$A$1:$D$40,4,FALSE)</f>
        <v>6</v>
      </c>
      <c r="R1831" s="17">
        <f>VLOOKUP("M"&amp;TEXT(H1831,"0"),Punten!$A$1:$D$40,4,FALSE)</f>
        <v>7</v>
      </c>
      <c r="S1831" s="17">
        <f>VLOOKUP("M"&amp;TEXT(I1831,"0"),Punten!$A$1:$D$40,4,FALSE)</f>
        <v>6</v>
      </c>
      <c r="T1831" s="17">
        <f>VLOOKUP("K"&amp;TEXT(K1831,"0"),Punten!$A$1:$D$40,4,FALSE)</f>
        <v>0</v>
      </c>
      <c r="U1831" s="17">
        <f>VLOOKUP("H"&amp;TEXT(L1831,"0"),Punten!$A$1:$D$49,4,FALSE)</f>
        <v>0</v>
      </c>
      <c r="V1831" s="17">
        <f>VLOOKUP("F"&amp;TEXT(M1831,"0"),Punten!$A$1:$D$39,4,FALSE)</f>
        <v>25</v>
      </c>
      <c r="W1831" s="17">
        <f t="shared" si="88"/>
        <v>44</v>
      </c>
      <c r="X1831" s="17" t="str">
        <f t="shared" si="89"/>
        <v>43198C29</v>
      </c>
      <c r="Y1831" s="17" t="str">
        <f>VLOOKUP(A1831,'Klasse omschrijving'!$A$1:$B$44,2,FALSE)</f>
        <v>Cruisers 17-29</v>
      </c>
    </row>
    <row r="1832" spans="1:25" ht="14.4" x14ac:dyDescent="0.3">
      <c r="A1832" s="3" t="s">
        <v>46</v>
      </c>
      <c r="B1832" s="3">
        <v>47946</v>
      </c>
      <c r="C1832" s="3" t="s">
        <v>79</v>
      </c>
      <c r="D1832" s="3" t="s">
        <v>264</v>
      </c>
      <c r="E1832" s="18">
        <v>37200</v>
      </c>
      <c r="F1832" s="3" t="s">
        <v>111</v>
      </c>
      <c r="G1832" s="3">
        <v>4</v>
      </c>
      <c r="H1832" s="3">
        <v>4</v>
      </c>
      <c r="I1832" s="3">
        <v>4</v>
      </c>
      <c r="J1832" s="3"/>
      <c r="K1832" s="3"/>
      <c r="L1832" s="3"/>
      <c r="M1832" s="3">
        <v>4</v>
      </c>
      <c r="N1832" s="32">
        <v>43198</v>
      </c>
      <c r="O1832" s="16">
        <f t="shared" si="90"/>
        <v>12</v>
      </c>
      <c r="P1832" s="17">
        <f>COUNTIF($X:$X,X1832)</f>
        <v>10</v>
      </c>
      <c r="Q1832" s="17">
        <f>VLOOKUP("M"&amp;TEXT(G1832,"0"),Punten!$A$1:$D$40,4,FALSE)</f>
        <v>5</v>
      </c>
      <c r="R1832" s="17">
        <f>VLOOKUP("M"&amp;TEXT(H1832,"0"),Punten!$A$1:$D$40,4,FALSE)</f>
        <v>5</v>
      </c>
      <c r="S1832" s="17">
        <f>VLOOKUP("M"&amp;TEXT(I1832,"0"),Punten!$A$1:$D$40,4,FALSE)</f>
        <v>5</v>
      </c>
      <c r="T1832" s="17">
        <f>VLOOKUP("K"&amp;TEXT(K1832,"0"),Punten!$A$1:$D$40,4,FALSE)</f>
        <v>0</v>
      </c>
      <c r="U1832" s="17">
        <f>VLOOKUP("H"&amp;TEXT(L1832,"0"),Punten!$A$1:$D$49,4,FALSE)</f>
        <v>0</v>
      </c>
      <c r="V1832" s="17">
        <f>VLOOKUP("F"&amp;TEXT(M1832,"0"),Punten!$A$1:$D$39,4,FALSE)</f>
        <v>20</v>
      </c>
      <c r="W1832" s="17">
        <f t="shared" si="88"/>
        <v>35</v>
      </c>
      <c r="X1832" s="17" t="str">
        <f t="shared" si="89"/>
        <v>43198C29</v>
      </c>
      <c r="Y1832" s="17" t="str">
        <f>VLOOKUP(A1832,'Klasse omschrijving'!$A$1:$B$44,2,FALSE)</f>
        <v>Cruisers 17-29</v>
      </c>
    </row>
    <row r="1833" spans="1:25" ht="14.4" x14ac:dyDescent="0.3">
      <c r="A1833" s="3" t="s">
        <v>46</v>
      </c>
      <c r="B1833" s="3">
        <v>630</v>
      </c>
      <c r="C1833" s="3" t="s">
        <v>149</v>
      </c>
      <c r="D1833" s="3" t="s">
        <v>291</v>
      </c>
      <c r="E1833" s="18">
        <v>36382</v>
      </c>
      <c r="F1833" s="3" t="s">
        <v>997</v>
      </c>
      <c r="G1833" s="3">
        <v>3</v>
      </c>
      <c r="H1833" s="3">
        <v>2</v>
      </c>
      <c r="I1833" s="3">
        <v>2</v>
      </c>
      <c r="J1833" s="3"/>
      <c r="K1833" s="3"/>
      <c r="L1833" s="3"/>
      <c r="M1833" s="3">
        <v>5</v>
      </c>
      <c r="N1833" s="32">
        <v>43198</v>
      </c>
      <c r="O1833" s="16">
        <f t="shared" si="90"/>
        <v>7</v>
      </c>
      <c r="P1833" s="17">
        <f>COUNTIF($X:$X,X1833)</f>
        <v>10</v>
      </c>
      <c r="Q1833" s="17">
        <f>VLOOKUP("M"&amp;TEXT(G1833,"0"),Punten!$A$1:$D$40,4,FALSE)</f>
        <v>6</v>
      </c>
      <c r="R1833" s="17">
        <f>VLOOKUP("M"&amp;TEXT(H1833,"0"),Punten!$A$1:$D$40,4,FALSE)</f>
        <v>7</v>
      </c>
      <c r="S1833" s="17">
        <f>VLOOKUP("M"&amp;TEXT(I1833,"0"),Punten!$A$1:$D$40,4,FALSE)</f>
        <v>7</v>
      </c>
      <c r="T1833" s="17">
        <f>VLOOKUP("K"&amp;TEXT(K1833,"0"),Punten!$A$1:$D$40,4,FALSE)</f>
        <v>0</v>
      </c>
      <c r="U1833" s="17">
        <f>VLOOKUP("H"&amp;TEXT(L1833,"0"),Punten!$A$1:$D$49,4,FALSE)</f>
        <v>0</v>
      </c>
      <c r="V1833" s="17">
        <f>VLOOKUP("F"&amp;TEXT(M1833,"0"),Punten!$A$1:$D$39,4,FALSE)</f>
        <v>17</v>
      </c>
      <c r="W1833" s="17">
        <f t="shared" si="88"/>
        <v>37</v>
      </c>
      <c r="X1833" s="17" t="str">
        <f t="shared" si="89"/>
        <v>43198C29</v>
      </c>
      <c r="Y1833" s="17" t="str">
        <f>VLOOKUP(A1833,'Klasse omschrijving'!$A$1:$B$44,2,FALSE)</f>
        <v>Cruisers 17-29</v>
      </c>
    </row>
    <row r="1834" spans="1:25" ht="14.4" x14ac:dyDescent="0.3">
      <c r="A1834" s="3" t="s">
        <v>46</v>
      </c>
      <c r="B1834" s="3">
        <v>46267</v>
      </c>
      <c r="C1834" s="3" t="s">
        <v>81</v>
      </c>
      <c r="D1834" s="3" t="s">
        <v>590</v>
      </c>
      <c r="E1834" s="18">
        <v>36387</v>
      </c>
      <c r="F1834" s="3" t="s">
        <v>240</v>
      </c>
      <c r="G1834" s="3">
        <v>2</v>
      </c>
      <c r="H1834" s="3">
        <v>3</v>
      </c>
      <c r="I1834" s="3">
        <v>2</v>
      </c>
      <c r="J1834" s="3"/>
      <c r="K1834" s="3"/>
      <c r="L1834" s="3"/>
      <c r="M1834" s="3">
        <v>6</v>
      </c>
      <c r="N1834" s="32">
        <v>43198</v>
      </c>
      <c r="O1834" s="16">
        <f t="shared" si="90"/>
        <v>7</v>
      </c>
      <c r="P1834" s="17">
        <f>COUNTIF($X:$X,X1834)</f>
        <v>10</v>
      </c>
      <c r="Q1834" s="17">
        <f>VLOOKUP("M"&amp;TEXT(G1834,"0"),Punten!$A$1:$D$40,4,FALSE)</f>
        <v>7</v>
      </c>
      <c r="R1834" s="17">
        <f>VLOOKUP("M"&amp;TEXT(H1834,"0"),Punten!$A$1:$D$40,4,FALSE)</f>
        <v>6</v>
      </c>
      <c r="S1834" s="17">
        <f>VLOOKUP("M"&amp;TEXT(I1834,"0"),Punten!$A$1:$D$40,4,FALSE)</f>
        <v>7</v>
      </c>
      <c r="T1834" s="17">
        <f>VLOOKUP("K"&amp;TEXT(K1834,"0"),Punten!$A$1:$D$40,4,FALSE)</f>
        <v>0</v>
      </c>
      <c r="U1834" s="17">
        <f>VLOOKUP("H"&amp;TEXT(L1834,"0"),Punten!$A$1:$D$49,4,FALSE)</f>
        <v>0</v>
      </c>
      <c r="V1834" s="17">
        <f>VLOOKUP("F"&amp;TEXT(M1834,"0"),Punten!$A$1:$D$39,4,FALSE)</f>
        <v>15</v>
      </c>
      <c r="W1834" s="17">
        <f t="shared" si="88"/>
        <v>35</v>
      </c>
      <c r="X1834" s="17" t="str">
        <f t="shared" si="89"/>
        <v>43198C29</v>
      </c>
      <c r="Y1834" s="17" t="str">
        <f>VLOOKUP(A1834,'Klasse omschrijving'!$A$1:$B$44,2,FALSE)</f>
        <v>Cruisers 17-29</v>
      </c>
    </row>
    <row r="1835" spans="1:25" ht="14.4" x14ac:dyDescent="0.3">
      <c r="A1835" s="3" t="s">
        <v>46</v>
      </c>
      <c r="B1835" s="3">
        <v>3172</v>
      </c>
      <c r="C1835" s="3" t="s">
        <v>178</v>
      </c>
      <c r="D1835" s="3" t="s">
        <v>593</v>
      </c>
      <c r="E1835" s="18">
        <v>34927</v>
      </c>
      <c r="F1835" s="3" t="s">
        <v>424</v>
      </c>
      <c r="G1835" s="3">
        <v>2</v>
      </c>
      <c r="H1835" s="3">
        <v>3</v>
      </c>
      <c r="I1835" s="3">
        <v>3</v>
      </c>
      <c r="J1835" s="3"/>
      <c r="K1835" s="3"/>
      <c r="L1835" s="3"/>
      <c r="M1835" s="3">
        <v>7</v>
      </c>
      <c r="N1835" s="32">
        <v>43198</v>
      </c>
      <c r="O1835" s="16">
        <f t="shared" si="90"/>
        <v>8</v>
      </c>
      <c r="P1835" s="17">
        <f>COUNTIF($X:$X,X1835)</f>
        <v>10</v>
      </c>
      <c r="Q1835" s="17">
        <f>VLOOKUP("M"&amp;TEXT(G1835,"0"),Punten!$A$1:$D$40,4,FALSE)</f>
        <v>7</v>
      </c>
      <c r="R1835" s="17">
        <f>VLOOKUP("M"&amp;TEXT(H1835,"0"),Punten!$A$1:$D$40,4,FALSE)</f>
        <v>6</v>
      </c>
      <c r="S1835" s="17">
        <f>VLOOKUP("M"&amp;TEXT(I1835,"0"),Punten!$A$1:$D$40,4,FALSE)</f>
        <v>6</v>
      </c>
      <c r="T1835" s="17">
        <f>VLOOKUP("K"&amp;TEXT(K1835,"0"),Punten!$A$1:$D$40,4,FALSE)</f>
        <v>0</v>
      </c>
      <c r="U1835" s="17">
        <f>VLOOKUP("H"&amp;TEXT(L1835,"0"),Punten!$A$1:$D$49,4,FALSE)</f>
        <v>0</v>
      </c>
      <c r="V1835" s="17">
        <f>VLOOKUP("F"&amp;TEXT(M1835,"0"),Punten!$A$1:$D$39,4,FALSE)</f>
        <v>13</v>
      </c>
      <c r="W1835" s="17">
        <f t="shared" si="88"/>
        <v>32</v>
      </c>
      <c r="X1835" s="17" t="str">
        <f t="shared" si="89"/>
        <v>43198C29</v>
      </c>
      <c r="Y1835" s="17" t="str">
        <f>VLOOKUP(A1835,'Klasse omschrijving'!$A$1:$B$44,2,FALSE)</f>
        <v>Cruisers 17-29</v>
      </c>
    </row>
    <row r="1836" spans="1:25" ht="14.4" x14ac:dyDescent="0.3">
      <c r="A1836" s="3" t="s">
        <v>46</v>
      </c>
      <c r="B1836" s="3">
        <v>44387</v>
      </c>
      <c r="C1836" s="3" t="s">
        <v>167</v>
      </c>
      <c r="D1836" s="3" t="s">
        <v>1097</v>
      </c>
      <c r="E1836" s="18">
        <v>34334</v>
      </c>
      <c r="F1836" s="3" t="s">
        <v>89</v>
      </c>
      <c r="G1836" s="3">
        <v>4</v>
      </c>
      <c r="H1836" s="3">
        <v>4</v>
      </c>
      <c r="I1836" s="3">
        <v>4</v>
      </c>
      <c r="J1836" s="3"/>
      <c r="K1836" s="3"/>
      <c r="L1836" s="3"/>
      <c r="M1836" s="3">
        <v>8</v>
      </c>
      <c r="N1836" s="32">
        <v>43198</v>
      </c>
      <c r="O1836" s="16">
        <f t="shared" si="90"/>
        <v>12</v>
      </c>
      <c r="P1836" s="17">
        <f>COUNTIF($X:$X,X1836)</f>
        <v>10</v>
      </c>
      <c r="Q1836" s="17">
        <f>VLOOKUP("M"&amp;TEXT(G1836,"0"),Punten!$A$1:$D$40,4,FALSE)</f>
        <v>5</v>
      </c>
      <c r="R1836" s="17">
        <f>VLOOKUP("M"&amp;TEXT(H1836,"0"),Punten!$A$1:$D$40,4,FALSE)</f>
        <v>5</v>
      </c>
      <c r="S1836" s="17">
        <f>VLOOKUP("M"&amp;TEXT(I1836,"0"),Punten!$A$1:$D$40,4,FALSE)</f>
        <v>5</v>
      </c>
      <c r="T1836" s="17">
        <f>VLOOKUP("K"&amp;TEXT(K1836,"0"),Punten!$A$1:$D$40,4,FALSE)</f>
        <v>0</v>
      </c>
      <c r="U1836" s="17">
        <f>VLOOKUP("H"&amp;TEXT(L1836,"0"),Punten!$A$1:$D$49,4,FALSE)</f>
        <v>0</v>
      </c>
      <c r="V1836" s="17">
        <f>VLOOKUP("F"&amp;TEXT(M1836,"0"),Punten!$A$1:$D$39,4,FALSE)</f>
        <v>11</v>
      </c>
      <c r="W1836" s="17">
        <f t="shared" si="88"/>
        <v>26</v>
      </c>
      <c r="X1836" s="17" t="str">
        <f t="shared" si="89"/>
        <v>43198C29</v>
      </c>
      <c r="Y1836" s="17" t="str">
        <f>VLOOKUP(A1836,'Klasse omschrijving'!$A$1:$B$44,2,FALSE)</f>
        <v>Cruisers 17-29</v>
      </c>
    </row>
    <row r="1837" spans="1:25" ht="14.4" x14ac:dyDescent="0.3">
      <c r="A1837" s="3" t="s">
        <v>46</v>
      </c>
      <c r="B1837" s="3">
        <v>42896</v>
      </c>
      <c r="C1837" s="3" t="s">
        <v>1023</v>
      </c>
      <c r="D1837" s="3" t="s">
        <v>307</v>
      </c>
      <c r="E1837" s="18">
        <v>35260</v>
      </c>
      <c r="F1837" s="3" t="s">
        <v>308</v>
      </c>
      <c r="G1837" s="3">
        <v>5</v>
      </c>
      <c r="H1837" s="3">
        <v>5</v>
      </c>
      <c r="I1837" s="3">
        <v>5</v>
      </c>
      <c r="J1837" s="3"/>
      <c r="K1837" s="3"/>
      <c r="L1837" s="3"/>
      <c r="M1837" s="3"/>
      <c r="N1837" s="32">
        <v>43198</v>
      </c>
      <c r="O1837" s="16">
        <f t="shared" si="90"/>
        <v>15</v>
      </c>
      <c r="P1837" s="17">
        <f>COUNTIF($X:$X,X1837)</f>
        <v>10</v>
      </c>
      <c r="Q1837" s="17">
        <f>VLOOKUP("M"&amp;TEXT(G1837,"0"),Punten!$A$1:$D$40,4,FALSE)</f>
        <v>4</v>
      </c>
      <c r="R1837" s="17">
        <f>VLOOKUP("M"&amp;TEXT(H1837,"0"),Punten!$A$1:$D$40,4,FALSE)</f>
        <v>4</v>
      </c>
      <c r="S1837" s="17">
        <f>VLOOKUP("M"&amp;TEXT(I1837,"0"),Punten!$A$1:$D$40,4,FALSE)</f>
        <v>4</v>
      </c>
      <c r="T1837" s="17">
        <f>VLOOKUP("K"&amp;TEXT(K1837,"0"),Punten!$A$1:$D$40,4,FALSE)</f>
        <v>0</v>
      </c>
      <c r="U1837" s="17">
        <f>VLOOKUP("H"&amp;TEXT(L1837,"0"),Punten!$A$1:$D$49,4,FALSE)</f>
        <v>0</v>
      </c>
      <c r="V1837" s="17">
        <f>VLOOKUP("F"&amp;TEXT(M1837,"0"),Punten!$A$1:$D$39,4,FALSE)</f>
        <v>0</v>
      </c>
      <c r="W1837" s="17">
        <f t="shared" si="88"/>
        <v>12</v>
      </c>
      <c r="X1837" s="17" t="str">
        <f t="shared" si="89"/>
        <v>43198C29</v>
      </c>
      <c r="Y1837" s="17" t="str">
        <f>VLOOKUP(A1837,'Klasse omschrijving'!$A$1:$B$44,2,FALSE)</f>
        <v>Cruisers 17-29</v>
      </c>
    </row>
    <row r="1838" spans="1:25" ht="14.4" x14ac:dyDescent="0.3">
      <c r="A1838" s="3" t="s">
        <v>46</v>
      </c>
      <c r="B1838" s="3">
        <v>50444</v>
      </c>
      <c r="C1838" s="3" t="s">
        <v>159</v>
      </c>
      <c r="D1838" s="3" t="s">
        <v>299</v>
      </c>
      <c r="E1838" s="18">
        <v>34862</v>
      </c>
      <c r="F1838" s="3" t="s">
        <v>117</v>
      </c>
      <c r="G1838" s="3">
        <v>5</v>
      </c>
      <c r="H1838" s="3">
        <v>5</v>
      </c>
      <c r="I1838" s="3">
        <v>5</v>
      </c>
      <c r="J1838" s="3"/>
      <c r="K1838" s="3"/>
      <c r="L1838" s="3"/>
      <c r="M1838" s="3"/>
      <c r="N1838" s="32">
        <v>43198</v>
      </c>
      <c r="O1838" s="16">
        <f t="shared" si="90"/>
        <v>15</v>
      </c>
      <c r="P1838" s="17">
        <f>COUNTIF($X:$X,X1838)</f>
        <v>10</v>
      </c>
      <c r="Q1838" s="17">
        <f>VLOOKUP("M"&amp;TEXT(G1838,"0"),Punten!$A$1:$D$40,4,FALSE)</f>
        <v>4</v>
      </c>
      <c r="R1838" s="17">
        <f>VLOOKUP("M"&amp;TEXT(H1838,"0"),Punten!$A$1:$D$40,4,FALSE)</f>
        <v>4</v>
      </c>
      <c r="S1838" s="17">
        <f>VLOOKUP("M"&amp;TEXT(I1838,"0"),Punten!$A$1:$D$40,4,FALSE)</f>
        <v>4</v>
      </c>
      <c r="T1838" s="17">
        <f>VLOOKUP("K"&amp;TEXT(K1838,"0"),Punten!$A$1:$D$40,4,FALSE)</f>
        <v>0</v>
      </c>
      <c r="U1838" s="17">
        <f>VLOOKUP("H"&amp;TEXT(L1838,"0"),Punten!$A$1:$D$49,4,FALSE)</f>
        <v>0</v>
      </c>
      <c r="V1838" s="17">
        <f>VLOOKUP("F"&amp;TEXT(M1838,"0"),Punten!$A$1:$D$39,4,FALSE)</f>
        <v>0</v>
      </c>
      <c r="W1838" s="17">
        <f t="shared" si="88"/>
        <v>12</v>
      </c>
      <c r="X1838" s="17" t="str">
        <f t="shared" si="89"/>
        <v>43198C29</v>
      </c>
      <c r="Y1838" s="17" t="str">
        <f>VLOOKUP(A1838,'Klasse omschrijving'!$A$1:$B$44,2,FALSE)</f>
        <v>Cruisers 17-29</v>
      </c>
    </row>
    <row r="1839" spans="1:25" ht="14.4" x14ac:dyDescent="0.3">
      <c r="A1839" s="3" t="s">
        <v>47</v>
      </c>
      <c r="B1839" s="3">
        <v>52332</v>
      </c>
      <c r="C1839" s="3" t="s">
        <v>83</v>
      </c>
      <c r="D1839" s="3" t="s">
        <v>312</v>
      </c>
      <c r="E1839" s="18">
        <v>30376</v>
      </c>
      <c r="F1839" s="3" t="s">
        <v>73</v>
      </c>
      <c r="G1839" s="3">
        <v>1</v>
      </c>
      <c r="H1839" s="3">
        <v>1</v>
      </c>
      <c r="I1839" s="3">
        <v>1</v>
      </c>
      <c r="J1839" s="3"/>
      <c r="K1839" s="3"/>
      <c r="L1839" s="3"/>
      <c r="M1839" s="3">
        <v>1</v>
      </c>
      <c r="N1839" s="32">
        <v>43198</v>
      </c>
      <c r="O1839" s="16">
        <f t="shared" si="90"/>
        <v>3</v>
      </c>
      <c r="P1839" s="17">
        <f>COUNTIF($X:$X,X1839)</f>
        <v>10</v>
      </c>
      <c r="Q1839" s="17">
        <f>VLOOKUP("M"&amp;TEXT(G1839,"0"),Punten!$A$1:$D$40,4,FALSE)</f>
        <v>8</v>
      </c>
      <c r="R1839" s="17">
        <f>VLOOKUP("M"&amp;TEXT(H1839,"0"),Punten!$A$1:$D$40,4,FALSE)</f>
        <v>8</v>
      </c>
      <c r="S1839" s="17">
        <f>VLOOKUP("M"&amp;TEXT(I1839,"0"),Punten!$A$1:$D$40,4,FALSE)</f>
        <v>8</v>
      </c>
      <c r="T1839" s="17">
        <f>VLOOKUP("K"&amp;TEXT(K1839,"0"),Punten!$A$1:$D$40,4,FALSE)</f>
        <v>0</v>
      </c>
      <c r="U1839" s="17">
        <f>VLOOKUP("H"&amp;TEXT(L1839,"0"),Punten!$A$1:$D$49,4,FALSE)</f>
        <v>0</v>
      </c>
      <c r="V1839" s="17">
        <f>VLOOKUP("F"&amp;TEXT(M1839,"0"),Punten!$A$1:$D$39,4,FALSE)</f>
        <v>50</v>
      </c>
      <c r="W1839" s="17">
        <f t="shared" si="88"/>
        <v>74</v>
      </c>
      <c r="X1839" s="17" t="str">
        <f t="shared" si="89"/>
        <v>43198C30</v>
      </c>
      <c r="Y1839" s="17" t="str">
        <f>VLOOKUP(A1839,'Klasse omschrijving'!$A$1:$B$44,2,FALSE)</f>
        <v>Cruisers 30/39</v>
      </c>
    </row>
    <row r="1840" spans="1:25" ht="14.4" x14ac:dyDescent="0.3">
      <c r="A1840" s="3" t="s">
        <v>47</v>
      </c>
      <c r="B1840" s="3">
        <v>44388</v>
      </c>
      <c r="C1840" s="3" t="s">
        <v>103</v>
      </c>
      <c r="D1840" s="3" t="s">
        <v>313</v>
      </c>
      <c r="E1840" s="18">
        <v>31776</v>
      </c>
      <c r="F1840" s="3" t="s">
        <v>89</v>
      </c>
      <c r="G1840" s="3">
        <v>2</v>
      </c>
      <c r="H1840" s="3">
        <v>2</v>
      </c>
      <c r="I1840" s="3">
        <v>2</v>
      </c>
      <c r="J1840" s="3"/>
      <c r="K1840" s="3"/>
      <c r="L1840" s="3"/>
      <c r="M1840" s="3">
        <v>2</v>
      </c>
      <c r="N1840" s="32">
        <v>43198</v>
      </c>
      <c r="O1840" s="16">
        <f t="shared" si="90"/>
        <v>6</v>
      </c>
      <c r="P1840" s="17">
        <f>COUNTIF($X:$X,X1840)</f>
        <v>10</v>
      </c>
      <c r="Q1840" s="17">
        <f>VLOOKUP("M"&amp;TEXT(G1840,"0"),Punten!$A$1:$D$40,4,FALSE)</f>
        <v>7</v>
      </c>
      <c r="R1840" s="17">
        <f>VLOOKUP("M"&amp;TEXT(H1840,"0"),Punten!$A$1:$D$40,4,FALSE)</f>
        <v>7</v>
      </c>
      <c r="S1840" s="17">
        <f>VLOOKUP("M"&amp;TEXT(I1840,"0"),Punten!$A$1:$D$40,4,FALSE)</f>
        <v>7</v>
      </c>
      <c r="T1840" s="17">
        <f>VLOOKUP("K"&amp;TEXT(K1840,"0"),Punten!$A$1:$D$40,4,FALSE)</f>
        <v>0</v>
      </c>
      <c r="U1840" s="17">
        <f>VLOOKUP("H"&amp;TEXT(L1840,"0"),Punten!$A$1:$D$49,4,FALSE)</f>
        <v>0</v>
      </c>
      <c r="V1840" s="17">
        <f>VLOOKUP("F"&amp;TEXT(M1840,"0"),Punten!$A$1:$D$39,4,FALSE)</f>
        <v>30</v>
      </c>
      <c r="W1840" s="17">
        <f t="shared" si="88"/>
        <v>51</v>
      </c>
      <c r="X1840" s="17" t="str">
        <f t="shared" si="89"/>
        <v>43198C30</v>
      </c>
      <c r="Y1840" s="17" t="str">
        <f>VLOOKUP(A1840,'Klasse omschrijving'!$A$1:$B$44,2,FALSE)</f>
        <v>Cruisers 30/39</v>
      </c>
    </row>
    <row r="1841" spans="1:25" ht="14.4" x14ac:dyDescent="0.3">
      <c r="A1841" s="3" t="s">
        <v>47</v>
      </c>
      <c r="B1841" s="3">
        <v>730</v>
      </c>
      <c r="C1841" s="3" t="s">
        <v>159</v>
      </c>
      <c r="D1841" s="3" t="s">
        <v>845</v>
      </c>
      <c r="E1841" s="18">
        <v>30567</v>
      </c>
      <c r="F1841" s="3" t="s">
        <v>78</v>
      </c>
      <c r="G1841" s="3">
        <v>2</v>
      </c>
      <c r="H1841" s="3">
        <v>1</v>
      </c>
      <c r="I1841" s="3">
        <v>2</v>
      </c>
      <c r="J1841" s="3"/>
      <c r="K1841" s="3"/>
      <c r="L1841" s="3"/>
      <c r="M1841" s="3">
        <v>3</v>
      </c>
      <c r="N1841" s="32">
        <v>43198</v>
      </c>
      <c r="O1841" s="16">
        <f t="shared" si="90"/>
        <v>5</v>
      </c>
      <c r="P1841" s="17">
        <f>COUNTIF($X:$X,X1841)</f>
        <v>10</v>
      </c>
      <c r="Q1841" s="17">
        <f>VLOOKUP("M"&amp;TEXT(G1841,"0"),Punten!$A$1:$D$40,4,FALSE)</f>
        <v>7</v>
      </c>
      <c r="R1841" s="17">
        <f>VLOOKUP("M"&amp;TEXT(H1841,"0"),Punten!$A$1:$D$40,4,FALSE)</f>
        <v>8</v>
      </c>
      <c r="S1841" s="17">
        <f>VLOOKUP("M"&amp;TEXT(I1841,"0"),Punten!$A$1:$D$40,4,FALSE)</f>
        <v>7</v>
      </c>
      <c r="T1841" s="17">
        <f>VLOOKUP("K"&amp;TEXT(K1841,"0"),Punten!$A$1:$D$40,4,FALSE)</f>
        <v>0</v>
      </c>
      <c r="U1841" s="17">
        <f>VLOOKUP("H"&amp;TEXT(L1841,"0"),Punten!$A$1:$D$49,4,FALSE)</f>
        <v>0</v>
      </c>
      <c r="V1841" s="17">
        <f>VLOOKUP("F"&amp;TEXT(M1841,"0"),Punten!$A$1:$D$39,4,FALSE)</f>
        <v>25</v>
      </c>
      <c r="W1841" s="17">
        <f t="shared" si="88"/>
        <v>47</v>
      </c>
      <c r="X1841" s="17" t="str">
        <f t="shared" si="89"/>
        <v>43198C30</v>
      </c>
      <c r="Y1841" s="17" t="str">
        <f>VLOOKUP(A1841,'Klasse omschrijving'!$A$1:$B$44,2,FALSE)</f>
        <v>Cruisers 30/39</v>
      </c>
    </row>
    <row r="1842" spans="1:25" ht="14.4" x14ac:dyDescent="0.3">
      <c r="A1842" s="3" t="s">
        <v>47</v>
      </c>
      <c r="B1842" s="3">
        <v>1139</v>
      </c>
      <c r="C1842" s="3" t="s">
        <v>121</v>
      </c>
      <c r="D1842" s="3" t="s">
        <v>900</v>
      </c>
      <c r="E1842" s="18">
        <v>29874</v>
      </c>
      <c r="F1842" s="3" t="s">
        <v>78</v>
      </c>
      <c r="G1842" s="3">
        <v>3</v>
      </c>
      <c r="H1842" s="3">
        <v>3</v>
      </c>
      <c r="I1842" s="3">
        <v>3</v>
      </c>
      <c r="J1842" s="3"/>
      <c r="K1842" s="3"/>
      <c r="L1842" s="3"/>
      <c r="M1842" s="3">
        <v>4</v>
      </c>
      <c r="N1842" s="32">
        <v>43198</v>
      </c>
      <c r="O1842" s="16">
        <f t="shared" si="90"/>
        <v>9</v>
      </c>
      <c r="P1842" s="17">
        <f>COUNTIF($X:$X,X1842)</f>
        <v>10</v>
      </c>
      <c r="Q1842" s="17">
        <f>VLOOKUP("M"&amp;TEXT(G1842,"0"),Punten!$A$1:$D$40,4,FALSE)</f>
        <v>6</v>
      </c>
      <c r="R1842" s="17">
        <f>VLOOKUP("M"&amp;TEXT(H1842,"0"),Punten!$A$1:$D$40,4,FALSE)</f>
        <v>6</v>
      </c>
      <c r="S1842" s="17">
        <f>VLOOKUP("M"&amp;TEXT(I1842,"0"),Punten!$A$1:$D$40,4,FALSE)</f>
        <v>6</v>
      </c>
      <c r="T1842" s="17">
        <f>VLOOKUP("K"&amp;TEXT(K1842,"0"),Punten!$A$1:$D$40,4,FALSE)</f>
        <v>0</v>
      </c>
      <c r="U1842" s="17">
        <f>VLOOKUP("H"&amp;TEXT(L1842,"0"),Punten!$A$1:$D$49,4,FALSE)</f>
        <v>0</v>
      </c>
      <c r="V1842" s="17">
        <f>VLOOKUP("F"&amp;TEXT(M1842,"0"),Punten!$A$1:$D$39,4,FALSE)</f>
        <v>20</v>
      </c>
      <c r="W1842" s="17">
        <f t="shared" si="88"/>
        <v>38</v>
      </c>
      <c r="X1842" s="17" t="str">
        <f t="shared" si="89"/>
        <v>43198C30</v>
      </c>
      <c r="Y1842" s="17" t="str">
        <f>VLOOKUP(A1842,'Klasse omschrijving'!$A$1:$B$44,2,FALSE)</f>
        <v>Cruisers 30/39</v>
      </c>
    </row>
    <row r="1843" spans="1:25" ht="14.4" x14ac:dyDescent="0.3">
      <c r="A1843" s="3" t="s">
        <v>47</v>
      </c>
      <c r="B1843" s="3">
        <v>49511</v>
      </c>
      <c r="C1843" s="3" t="s">
        <v>152</v>
      </c>
      <c r="D1843" s="3" t="s">
        <v>1099</v>
      </c>
      <c r="E1843" s="18">
        <v>31361</v>
      </c>
      <c r="F1843" s="3" t="s">
        <v>110</v>
      </c>
      <c r="G1843" s="3">
        <v>1</v>
      </c>
      <c r="H1843" s="3">
        <v>2</v>
      </c>
      <c r="I1843" s="3">
        <v>1</v>
      </c>
      <c r="J1843" s="3"/>
      <c r="K1843" s="3"/>
      <c r="L1843" s="3"/>
      <c r="M1843" s="3">
        <v>5</v>
      </c>
      <c r="N1843" s="32">
        <v>43198</v>
      </c>
      <c r="O1843" s="16">
        <f t="shared" si="90"/>
        <v>4</v>
      </c>
      <c r="P1843" s="17">
        <f>COUNTIF($X:$X,X1843)</f>
        <v>10</v>
      </c>
      <c r="Q1843" s="17">
        <f>VLOOKUP("M"&amp;TEXT(G1843,"0"),Punten!$A$1:$D$40,4,FALSE)</f>
        <v>8</v>
      </c>
      <c r="R1843" s="17">
        <f>VLOOKUP("M"&amp;TEXT(H1843,"0"),Punten!$A$1:$D$40,4,FALSE)</f>
        <v>7</v>
      </c>
      <c r="S1843" s="17">
        <f>VLOOKUP("M"&amp;TEXT(I1843,"0"),Punten!$A$1:$D$40,4,FALSE)</f>
        <v>8</v>
      </c>
      <c r="T1843" s="17">
        <f>VLOOKUP("K"&amp;TEXT(K1843,"0"),Punten!$A$1:$D$40,4,FALSE)</f>
        <v>0</v>
      </c>
      <c r="U1843" s="17">
        <f>VLOOKUP("H"&amp;TEXT(L1843,"0"),Punten!$A$1:$D$49,4,FALSE)</f>
        <v>0</v>
      </c>
      <c r="V1843" s="17">
        <f>VLOOKUP("F"&amp;TEXT(M1843,"0"),Punten!$A$1:$D$39,4,FALSE)</f>
        <v>17</v>
      </c>
      <c r="W1843" s="17">
        <f t="shared" si="88"/>
        <v>40</v>
      </c>
      <c r="X1843" s="17" t="str">
        <f t="shared" si="89"/>
        <v>43198C30</v>
      </c>
      <c r="Y1843" s="17" t="str">
        <f>VLOOKUP(A1843,'Klasse omschrijving'!$A$1:$B$44,2,FALSE)</f>
        <v>Cruisers 30/39</v>
      </c>
    </row>
    <row r="1844" spans="1:25" ht="14.4" x14ac:dyDescent="0.3">
      <c r="A1844" s="3" t="s">
        <v>47</v>
      </c>
      <c r="B1844" s="3">
        <v>46270</v>
      </c>
      <c r="C1844" s="3" t="s">
        <v>131</v>
      </c>
      <c r="D1844" s="3" t="s">
        <v>314</v>
      </c>
      <c r="E1844" s="18">
        <v>29133</v>
      </c>
      <c r="F1844" s="3" t="s">
        <v>1042</v>
      </c>
      <c r="G1844" s="3">
        <v>4</v>
      </c>
      <c r="H1844" s="3">
        <v>4</v>
      </c>
      <c r="I1844" s="3">
        <v>4</v>
      </c>
      <c r="J1844" s="3"/>
      <c r="K1844" s="3"/>
      <c r="L1844" s="3"/>
      <c r="M1844" s="3">
        <v>6</v>
      </c>
      <c r="N1844" s="32">
        <v>43198</v>
      </c>
      <c r="O1844" s="16">
        <f t="shared" si="90"/>
        <v>12</v>
      </c>
      <c r="P1844" s="17">
        <f>COUNTIF($X:$X,X1844)</f>
        <v>10</v>
      </c>
      <c r="Q1844" s="17">
        <f>VLOOKUP("M"&amp;TEXT(G1844,"0"),Punten!$A$1:$D$40,4,FALSE)</f>
        <v>5</v>
      </c>
      <c r="R1844" s="17">
        <f>VLOOKUP("M"&amp;TEXT(H1844,"0"),Punten!$A$1:$D$40,4,FALSE)</f>
        <v>5</v>
      </c>
      <c r="S1844" s="17">
        <f>VLOOKUP("M"&amp;TEXT(I1844,"0"),Punten!$A$1:$D$40,4,FALSE)</f>
        <v>5</v>
      </c>
      <c r="T1844" s="17">
        <f>VLOOKUP("K"&amp;TEXT(K1844,"0"),Punten!$A$1:$D$40,4,FALSE)</f>
        <v>0</v>
      </c>
      <c r="U1844" s="17">
        <f>VLOOKUP("H"&amp;TEXT(L1844,"0"),Punten!$A$1:$D$49,4,FALSE)</f>
        <v>0</v>
      </c>
      <c r="V1844" s="17">
        <f>VLOOKUP("F"&amp;TEXT(M1844,"0"),Punten!$A$1:$D$39,4,FALSE)</f>
        <v>15</v>
      </c>
      <c r="W1844" s="17">
        <f t="shared" si="88"/>
        <v>30</v>
      </c>
      <c r="X1844" s="17" t="str">
        <f t="shared" si="89"/>
        <v>43198C30</v>
      </c>
      <c r="Y1844" s="17" t="str">
        <f>VLOOKUP(A1844,'Klasse omschrijving'!$A$1:$B$44,2,FALSE)</f>
        <v>Cruisers 30/39</v>
      </c>
    </row>
    <row r="1845" spans="1:25" ht="14.4" x14ac:dyDescent="0.3">
      <c r="A1845" s="3" t="s">
        <v>47</v>
      </c>
      <c r="B1845" s="3">
        <v>56690</v>
      </c>
      <c r="C1845" s="3" t="s">
        <v>95</v>
      </c>
      <c r="D1845" s="3" t="s">
        <v>298</v>
      </c>
      <c r="E1845" s="18">
        <v>31067</v>
      </c>
      <c r="F1845" s="3" t="s">
        <v>371</v>
      </c>
      <c r="G1845" s="3">
        <v>3</v>
      </c>
      <c r="H1845" s="3">
        <v>3</v>
      </c>
      <c r="I1845" s="3">
        <v>3</v>
      </c>
      <c r="J1845" s="3"/>
      <c r="K1845" s="3"/>
      <c r="L1845" s="3"/>
      <c r="M1845" s="3">
        <v>7</v>
      </c>
      <c r="N1845" s="32">
        <v>43198</v>
      </c>
      <c r="O1845" s="16">
        <f t="shared" si="90"/>
        <v>9</v>
      </c>
      <c r="P1845" s="17">
        <f>COUNTIF($X:$X,X1845)</f>
        <v>10</v>
      </c>
      <c r="Q1845" s="17">
        <f>VLOOKUP("M"&amp;TEXT(G1845,"0"),Punten!$A$1:$D$40,4,FALSE)</f>
        <v>6</v>
      </c>
      <c r="R1845" s="17">
        <f>VLOOKUP("M"&amp;TEXT(H1845,"0"),Punten!$A$1:$D$40,4,FALSE)</f>
        <v>6</v>
      </c>
      <c r="S1845" s="17">
        <f>VLOOKUP("M"&amp;TEXT(I1845,"0"),Punten!$A$1:$D$40,4,FALSE)</f>
        <v>6</v>
      </c>
      <c r="T1845" s="17">
        <f>VLOOKUP("K"&amp;TEXT(K1845,"0"),Punten!$A$1:$D$40,4,FALSE)</f>
        <v>0</v>
      </c>
      <c r="U1845" s="17">
        <f>VLOOKUP("H"&amp;TEXT(L1845,"0"),Punten!$A$1:$D$49,4,FALSE)</f>
        <v>0</v>
      </c>
      <c r="V1845" s="17">
        <f>VLOOKUP("F"&amp;TEXT(M1845,"0"),Punten!$A$1:$D$39,4,FALSE)</f>
        <v>13</v>
      </c>
      <c r="W1845" s="17">
        <f t="shared" si="88"/>
        <v>31</v>
      </c>
      <c r="X1845" s="17" t="str">
        <f t="shared" si="89"/>
        <v>43198C30</v>
      </c>
      <c r="Y1845" s="17" t="str">
        <f>VLOOKUP(A1845,'Klasse omschrijving'!$A$1:$B$44,2,FALSE)</f>
        <v>Cruisers 30/39</v>
      </c>
    </row>
    <row r="1846" spans="1:25" ht="14.4" x14ac:dyDescent="0.3">
      <c r="A1846" s="3" t="s">
        <v>47</v>
      </c>
      <c r="B1846" s="3">
        <v>2836</v>
      </c>
      <c r="C1846" s="3" t="s">
        <v>125</v>
      </c>
      <c r="D1846" s="3" t="s">
        <v>721</v>
      </c>
      <c r="E1846" s="18">
        <v>29211</v>
      </c>
      <c r="F1846" s="3" t="s">
        <v>478</v>
      </c>
      <c r="G1846" s="3">
        <v>4</v>
      </c>
      <c r="H1846" s="3">
        <v>4</v>
      </c>
      <c r="I1846" s="3">
        <v>4</v>
      </c>
      <c r="J1846" s="3"/>
      <c r="K1846" s="3"/>
      <c r="L1846" s="3"/>
      <c r="M1846" s="3">
        <v>8</v>
      </c>
      <c r="N1846" s="32">
        <v>43198</v>
      </c>
      <c r="O1846" s="16">
        <f t="shared" si="90"/>
        <v>12</v>
      </c>
      <c r="P1846" s="17">
        <f>COUNTIF($X:$X,X1846)</f>
        <v>10</v>
      </c>
      <c r="Q1846" s="17">
        <f>VLOOKUP("M"&amp;TEXT(G1846,"0"),Punten!$A$1:$D$40,4,FALSE)</f>
        <v>5</v>
      </c>
      <c r="R1846" s="17">
        <f>VLOOKUP("M"&amp;TEXT(H1846,"0"),Punten!$A$1:$D$40,4,FALSE)</f>
        <v>5</v>
      </c>
      <c r="S1846" s="17">
        <f>VLOOKUP("M"&amp;TEXT(I1846,"0"),Punten!$A$1:$D$40,4,FALSE)</f>
        <v>5</v>
      </c>
      <c r="T1846" s="17">
        <f>VLOOKUP("K"&amp;TEXT(K1846,"0"),Punten!$A$1:$D$40,4,FALSE)</f>
        <v>0</v>
      </c>
      <c r="U1846" s="17">
        <f>VLOOKUP("H"&amp;TEXT(L1846,"0"),Punten!$A$1:$D$49,4,FALSE)</f>
        <v>0</v>
      </c>
      <c r="V1846" s="17">
        <f>VLOOKUP("F"&amp;TEXT(M1846,"0"),Punten!$A$1:$D$39,4,FALSE)</f>
        <v>11</v>
      </c>
      <c r="W1846" s="17">
        <f t="shared" si="88"/>
        <v>26</v>
      </c>
      <c r="X1846" s="17" t="str">
        <f t="shared" si="89"/>
        <v>43198C30</v>
      </c>
      <c r="Y1846" s="17" t="str">
        <f>VLOOKUP(A1846,'Klasse omschrijving'!$A$1:$B$44,2,FALSE)</f>
        <v>Cruisers 30/39</v>
      </c>
    </row>
    <row r="1847" spans="1:25" ht="14.4" x14ac:dyDescent="0.3">
      <c r="A1847" s="3" t="s">
        <v>47</v>
      </c>
      <c r="B1847" s="3">
        <v>41759</v>
      </c>
      <c r="C1847" s="3" t="s">
        <v>178</v>
      </c>
      <c r="D1847" s="3" t="s">
        <v>309</v>
      </c>
      <c r="E1847" s="18">
        <v>31053</v>
      </c>
      <c r="F1847" s="3" t="s">
        <v>94</v>
      </c>
      <c r="G1847" s="3">
        <v>5</v>
      </c>
      <c r="H1847" s="3">
        <v>5</v>
      </c>
      <c r="I1847" s="3">
        <v>5</v>
      </c>
      <c r="J1847" s="3"/>
      <c r="K1847" s="3"/>
      <c r="L1847" s="3"/>
      <c r="M1847" s="3"/>
      <c r="N1847" s="32">
        <v>43198</v>
      </c>
      <c r="O1847" s="16">
        <f t="shared" si="90"/>
        <v>15</v>
      </c>
      <c r="P1847" s="17">
        <f>COUNTIF($X:$X,X1847)</f>
        <v>10</v>
      </c>
      <c r="Q1847" s="17">
        <f>VLOOKUP("M"&amp;TEXT(G1847,"0"),Punten!$A$1:$D$40,4,FALSE)</f>
        <v>4</v>
      </c>
      <c r="R1847" s="17">
        <f>VLOOKUP("M"&amp;TEXT(H1847,"0"),Punten!$A$1:$D$40,4,FALSE)</f>
        <v>4</v>
      </c>
      <c r="S1847" s="17">
        <f>VLOOKUP("M"&amp;TEXT(I1847,"0"),Punten!$A$1:$D$40,4,FALSE)</f>
        <v>4</v>
      </c>
      <c r="T1847" s="17">
        <f>VLOOKUP("K"&amp;TEXT(K1847,"0"),Punten!$A$1:$D$40,4,FALSE)</f>
        <v>0</v>
      </c>
      <c r="U1847" s="17">
        <f>VLOOKUP("H"&amp;TEXT(L1847,"0"),Punten!$A$1:$D$49,4,FALSE)</f>
        <v>0</v>
      </c>
      <c r="V1847" s="17">
        <f>VLOOKUP("F"&amp;TEXT(M1847,"0"),Punten!$A$1:$D$39,4,FALSE)</f>
        <v>0</v>
      </c>
      <c r="W1847" s="17">
        <f t="shared" si="88"/>
        <v>12</v>
      </c>
      <c r="X1847" s="17" t="str">
        <f t="shared" si="89"/>
        <v>43198C30</v>
      </c>
      <c r="Y1847" s="17" t="str">
        <f>VLOOKUP(A1847,'Klasse omschrijving'!$A$1:$B$44,2,FALSE)</f>
        <v>Cruisers 30/39</v>
      </c>
    </row>
    <row r="1848" spans="1:25" ht="14.4" x14ac:dyDescent="0.3">
      <c r="A1848" s="3" t="s">
        <v>47</v>
      </c>
      <c r="B1848" s="3">
        <v>1654</v>
      </c>
      <c r="C1848" s="3" t="s">
        <v>290</v>
      </c>
      <c r="D1848" s="3" t="s">
        <v>1100</v>
      </c>
      <c r="E1848" s="18">
        <v>30688</v>
      </c>
      <c r="F1848" s="3" t="s">
        <v>424</v>
      </c>
      <c r="G1848" s="3">
        <v>5</v>
      </c>
      <c r="H1848" s="3">
        <v>5</v>
      </c>
      <c r="I1848" s="3">
        <v>5</v>
      </c>
      <c r="J1848" s="3"/>
      <c r="K1848" s="3"/>
      <c r="L1848" s="3"/>
      <c r="M1848" s="3"/>
      <c r="N1848" s="32">
        <v>43198</v>
      </c>
      <c r="O1848" s="16">
        <f t="shared" si="90"/>
        <v>15</v>
      </c>
      <c r="P1848" s="17">
        <f>COUNTIF($X:$X,X1848)</f>
        <v>10</v>
      </c>
      <c r="Q1848" s="17">
        <f>VLOOKUP("M"&amp;TEXT(G1848,"0"),Punten!$A$1:$D$40,4,FALSE)</f>
        <v>4</v>
      </c>
      <c r="R1848" s="17">
        <f>VLOOKUP("M"&amp;TEXT(H1848,"0"),Punten!$A$1:$D$40,4,FALSE)</f>
        <v>4</v>
      </c>
      <c r="S1848" s="17">
        <f>VLOOKUP("M"&amp;TEXT(I1848,"0"),Punten!$A$1:$D$40,4,FALSE)</f>
        <v>4</v>
      </c>
      <c r="T1848" s="17">
        <f>VLOOKUP("K"&amp;TEXT(K1848,"0"),Punten!$A$1:$D$40,4,FALSE)</f>
        <v>0</v>
      </c>
      <c r="U1848" s="17">
        <f>VLOOKUP("H"&amp;TEXT(L1848,"0"),Punten!$A$1:$D$49,4,FALSE)</f>
        <v>0</v>
      </c>
      <c r="V1848" s="17">
        <f>VLOOKUP("F"&amp;TEXT(M1848,"0"),Punten!$A$1:$D$39,4,FALSE)</f>
        <v>0</v>
      </c>
      <c r="W1848" s="17">
        <f t="shared" si="88"/>
        <v>12</v>
      </c>
      <c r="X1848" s="17" t="str">
        <f t="shared" si="89"/>
        <v>43198C30</v>
      </c>
      <c r="Y1848" s="17" t="str">
        <f>VLOOKUP(A1848,'Klasse omschrijving'!$A$1:$B$44,2,FALSE)</f>
        <v>Cruisers 30/39</v>
      </c>
    </row>
    <row r="1849" spans="1:25" ht="14.4" x14ac:dyDescent="0.3">
      <c r="A1849" s="3" t="s">
        <v>49</v>
      </c>
      <c r="B1849" s="3">
        <v>48821</v>
      </c>
      <c r="C1849" s="3" t="s">
        <v>357</v>
      </c>
      <c r="D1849" s="3" t="s">
        <v>724</v>
      </c>
      <c r="E1849" s="18">
        <v>25814</v>
      </c>
      <c r="F1849" s="3" t="s">
        <v>136</v>
      </c>
      <c r="G1849" s="3">
        <v>1</v>
      </c>
      <c r="H1849" s="3">
        <v>1</v>
      </c>
      <c r="I1849" s="3">
        <v>2</v>
      </c>
      <c r="J1849" s="3"/>
      <c r="K1849" s="3"/>
      <c r="L1849" s="3">
        <v>1</v>
      </c>
      <c r="M1849" s="3">
        <v>1</v>
      </c>
      <c r="N1849" s="32">
        <v>43198</v>
      </c>
      <c r="O1849" s="16">
        <f t="shared" si="90"/>
        <v>4</v>
      </c>
      <c r="P1849" s="17">
        <f>COUNTIF($X:$X,X1849)</f>
        <v>17</v>
      </c>
      <c r="Q1849" s="17">
        <f>VLOOKUP("M"&amp;TEXT(G1849,"0"),Punten!$A$1:$D$40,4,FALSE)</f>
        <v>8</v>
      </c>
      <c r="R1849" s="17">
        <f>VLOOKUP("M"&amp;TEXT(H1849,"0"),Punten!$A$1:$D$40,4,FALSE)</f>
        <v>8</v>
      </c>
      <c r="S1849" s="17">
        <f>VLOOKUP("M"&amp;TEXT(I1849,"0"),Punten!$A$1:$D$40,4,FALSE)</f>
        <v>7</v>
      </c>
      <c r="T1849" s="17">
        <f>VLOOKUP("K"&amp;TEXT(K1849,"0"),Punten!$A$1:$D$40,4,FALSE)</f>
        <v>0</v>
      </c>
      <c r="U1849" s="17">
        <f>VLOOKUP("H"&amp;TEXT(L1849,"0"),Punten!$A$1:$D$49,4,FALSE)</f>
        <v>5</v>
      </c>
      <c r="V1849" s="17">
        <f>VLOOKUP("F"&amp;TEXT(M1849,"0"),Punten!$A$1:$D$39,4,FALSE)</f>
        <v>50</v>
      </c>
      <c r="W1849" s="17">
        <f t="shared" si="88"/>
        <v>78</v>
      </c>
      <c r="X1849" s="17" t="str">
        <f t="shared" si="89"/>
        <v>43198C40</v>
      </c>
      <c r="Y1849" s="17" t="str">
        <f>VLOOKUP(A1849,'Klasse omschrijving'!$A$1:$B$44,2,FALSE)</f>
        <v>Cruisers 40+</v>
      </c>
    </row>
    <row r="1850" spans="1:25" ht="14.4" x14ac:dyDescent="0.3">
      <c r="A1850" s="3" t="s">
        <v>49</v>
      </c>
      <c r="B1850" s="3">
        <v>53850</v>
      </c>
      <c r="C1850" s="3" t="s">
        <v>80</v>
      </c>
      <c r="D1850" s="3" t="s">
        <v>725</v>
      </c>
      <c r="E1850" s="18">
        <v>24980</v>
      </c>
      <c r="F1850" s="3" t="s">
        <v>73</v>
      </c>
      <c r="G1850" s="3">
        <v>3</v>
      </c>
      <c r="H1850" s="3">
        <v>3</v>
      </c>
      <c r="I1850" s="3">
        <v>3</v>
      </c>
      <c r="J1850" s="3"/>
      <c r="K1850" s="3"/>
      <c r="L1850" s="3">
        <v>2</v>
      </c>
      <c r="M1850" s="3">
        <v>2</v>
      </c>
      <c r="N1850" s="32">
        <v>43198</v>
      </c>
      <c r="O1850" s="16">
        <f t="shared" si="90"/>
        <v>9</v>
      </c>
      <c r="P1850" s="17">
        <f>COUNTIF($X:$X,X1850)</f>
        <v>17</v>
      </c>
      <c r="Q1850" s="17">
        <f>VLOOKUP("M"&amp;TEXT(G1850,"0"),Punten!$A$1:$D$40,4,FALSE)</f>
        <v>6</v>
      </c>
      <c r="R1850" s="17">
        <f>VLOOKUP("M"&amp;TEXT(H1850,"0"),Punten!$A$1:$D$40,4,FALSE)</f>
        <v>6</v>
      </c>
      <c r="S1850" s="17">
        <f>VLOOKUP("M"&amp;TEXT(I1850,"0"),Punten!$A$1:$D$40,4,FALSE)</f>
        <v>6</v>
      </c>
      <c r="T1850" s="17">
        <f>VLOOKUP("K"&amp;TEXT(K1850,"0"),Punten!$A$1:$D$40,4,FALSE)</f>
        <v>0</v>
      </c>
      <c r="U1850" s="17">
        <f>VLOOKUP("H"&amp;TEXT(L1850,"0"),Punten!$A$1:$D$49,4,FALSE)</f>
        <v>5</v>
      </c>
      <c r="V1850" s="17">
        <f>VLOOKUP("F"&amp;TEXT(M1850,"0"),Punten!$A$1:$D$39,4,FALSE)</f>
        <v>30</v>
      </c>
      <c r="W1850" s="17">
        <f t="shared" si="88"/>
        <v>53</v>
      </c>
      <c r="X1850" s="17" t="str">
        <f t="shared" si="89"/>
        <v>43198C40</v>
      </c>
      <c r="Y1850" s="17" t="str">
        <f>VLOOKUP(A1850,'Klasse omschrijving'!$A$1:$B$44,2,FALSE)</f>
        <v>Cruisers 40+</v>
      </c>
    </row>
    <row r="1851" spans="1:25" ht="14.4" x14ac:dyDescent="0.3">
      <c r="A1851" s="3" t="s">
        <v>49</v>
      </c>
      <c r="B1851" s="3">
        <v>746</v>
      </c>
      <c r="C1851" s="3" t="s">
        <v>172</v>
      </c>
      <c r="D1851" s="3" t="s">
        <v>726</v>
      </c>
      <c r="E1851" s="18">
        <v>28158</v>
      </c>
      <c r="F1851" s="3" t="s">
        <v>478</v>
      </c>
      <c r="G1851" s="3">
        <v>2</v>
      </c>
      <c r="H1851" s="3">
        <v>2</v>
      </c>
      <c r="I1851" s="3">
        <v>1</v>
      </c>
      <c r="J1851" s="3"/>
      <c r="K1851" s="3"/>
      <c r="L1851" s="3">
        <v>3</v>
      </c>
      <c r="M1851" s="3">
        <v>3</v>
      </c>
      <c r="N1851" s="32">
        <v>43198</v>
      </c>
      <c r="O1851" s="16">
        <f t="shared" si="90"/>
        <v>5</v>
      </c>
      <c r="P1851" s="17">
        <f>COUNTIF($X:$X,X1851)</f>
        <v>17</v>
      </c>
      <c r="Q1851" s="17">
        <f>VLOOKUP("M"&amp;TEXT(G1851,"0"),Punten!$A$1:$D$40,4,FALSE)</f>
        <v>7</v>
      </c>
      <c r="R1851" s="17">
        <f>VLOOKUP("M"&amp;TEXT(H1851,"0"),Punten!$A$1:$D$40,4,FALSE)</f>
        <v>7</v>
      </c>
      <c r="S1851" s="17">
        <f>VLOOKUP("M"&amp;TEXT(I1851,"0"),Punten!$A$1:$D$40,4,FALSE)</f>
        <v>8</v>
      </c>
      <c r="T1851" s="17">
        <f>VLOOKUP("K"&amp;TEXT(K1851,"0"),Punten!$A$1:$D$40,4,FALSE)</f>
        <v>0</v>
      </c>
      <c r="U1851" s="17">
        <f>VLOOKUP("H"&amp;TEXT(L1851,"0"),Punten!$A$1:$D$49,4,FALSE)</f>
        <v>5</v>
      </c>
      <c r="V1851" s="17">
        <f>VLOOKUP("F"&amp;TEXT(M1851,"0"),Punten!$A$1:$D$39,4,FALSE)</f>
        <v>25</v>
      </c>
      <c r="W1851" s="17">
        <f t="shared" si="88"/>
        <v>52</v>
      </c>
      <c r="X1851" s="17" t="str">
        <f t="shared" si="89"/>
        <v>43198C40</v>
      </c>
      <c r="Y1851" s="17" t="str">
        <f>VLOOKUP(A1851,'Klasse omschrijving'!$A$1:$B$44,2,FALSE)</f>
        <v>Cruisers 40+</v>
      </c>
    </row>
    <row r="1852" spans="1:25" ht="14.4" x14ac:dyDescent="0.3">
      <c r="A1852" s="3" t="s">
        <v>49</v>
      </c>
      <c r="B1852" s="3">
        <v>53301</v>
      </c>
      <c r="C1852" s="3" t="s">
        <v>72</v>
      </c>
      <c r="D1852" s="3" t="s">
        <v>318</v>
      </c>
      <c r="E1852" s="18">
        <v>28424</v>
      </c>
      <c r="F1852" s="3" t="s">
        <v>111</v>
      </c>
      <c r="G1852" s="3">
        <v>3</v>
      </c>
      <c r="H1852" s="3">
        <v>4</v>
      </c>
      <c r="I1852" s="3">
        <v>3</v>
      </c>
      <c r="J1852" s="3"/>
      <c r="K1852" s="3"/>
      <c r="L1852" s="3">
        <v>1</v>
      </c>
      <c r="M1852" s="3">
        <v>4</v>
      </c>
      <c r="N1852" s="32">
        <v>43198</v>
      </c>
      <c r="O1852" s="16">
        <f t="shared" si="90"/>
        <v>10</v>
      </c>
      <c r="P1852" s="17">
        <f>COUNTIF($X:$X,X1852)</f>
        <v>17</v>
      </c>
      <c r="Q1852" s="17">
        <f>VLOOKUP("M"&amp;TEXT(G1852,"0"),Punten!$A$1:$D$40,4,FALSE)</f>
        <v>6</v>
      </c>
      <c r="R1852" s="17">
        <f>VLOOKUP("M"&amp;TEXT(H1852,"0"),Punten!$A$1:$D$40,4,FALSE)</f>
        <v>5</v>
      </c>
      <c r="S1852" s="17">
        <f>VLOOKUP("M"&amp;TEXT(I1852,"0"),Punten!$A$1:$D$40,4,FALSE)</f>
        <v>6</v>
      </c>
      <c r="T1852" s="17">
        <f>VLOOKUP("K"&amp;TEXT(K1852,"0"),Punten!$A$1:$D$40,4,FALSE)</f>
        <v>0</v>
      </c>
      <c r="U1852" s="17">
        <f>VLOOKUP("H"&amp;TEXT(L1852,"0"),Punten!$A$1:$D$49,4,FALSE)</f>
        <v>5</v>
      </c>
      <c r="V1852" s="17">
        <f>VLOOKUP("F"&amp;TEXT(M1852,"0"),Punten!$A$1:$D$39,4,FALSE)</f>
        <v>20</v>
      </c>
      <c r="W1852" s="17">
        <f t="shared" si="88"/>
        <v>42</v>
      </c>
      <c r="X1852" s="17" t="str">
        <f t="shared" si="89"/>
        <v>43198C40</v>
      </c>
      <c r="Y1852" s="17" t="str">
        <f>VLOOKUP(A1852,'Klasse omschrijving'!$A$1:$B$44,2,FALSE)</f>
        <v>Cruisers 40+</v>
      </c>
    </row>
    <row r="1853" spans="1:25" ht="14.4" x14ac:dyDescent="0.3">
      <c r="A1853" s="3" t="s">
        <v>49</v>
      </c>
      <c r="B1853" s="3">
        <v>2877</v>
      </c>
      <c r="C1853" s="3" t="s">
        <v>179</v>
      </c>
      <c r="D1853" s="3" t="s">
        <v>678</v>
      </c>
      <c r="E1853" s="18">
        <v>26052</v>
      </c>
      <c r="F1853" s="3" t="s">
        <v>78</v>
      </c>
      <c r="G1853" s="3">
        <v>4</v>
      </c>
      <c r="H1853" s="3">
        <v>3</v>
      </c>
      <c r="I1853" s="3">
        <v>4</v>
      </c>
      <c r="J1853" s="3"/>
      <c r="K1853" s="3"/>
      <c r="L1853" s="3">
        <v>4</v>
      </c>
      <c r="M1853" s="3">
        <v>5</v>
      </c>
      <c r="N1853" s="32">
        <v>43198</v>
      </c>
      <c r="O1853" s="16">
        <f t="shared" si="90"/>
        <v>11</v>
      </c>
      <c r="P1853" s="17">
        <f>COUNTIF($X:$X,X1853)</f>
        <v>17</v>
      </c>
      <c r="Q1853" s="17">
        <f>VLOOKUP("M"&amp;TEXT(G1853,"0"),Punten!$A$1:$D$40,4,FALSE)</f>
        <v>5</v>
      </c>
      <c r="R1853" s="17">
        <f>VLOOKUP("M"&amp;TEXT(H1853,"0"),Punten!$A$1:$D$40,4,FALSE)</f>
        <v>6</v>
      </c>
      <c r="S1853" s="17">
        <f>VLOOKUP("M"&amp;TEXT(I1853,"0"),Punten!$A$1:$D$40,4,FALSE)</f>
        <v>5</v>
      </c>
      <c r="T1853" s="17">
        <f>VLOOKUP("K"&amp;TEXT(K1853,"0"),Punten!$A$1:$D$40,4,FALSE)</f>
        <v>0</v>
      </c>
      <c r="U1853" s="17">
        <f>VLOOKUP("H"&amp;TEXT(L1853,"0"),Punten!$A$1:$D$49,4,FALSE)</f>
        <v>5</v>
      </c>
      <c r="V1853" s="17">
        <f>VLOOKUP("F"&amp;TEXT(M1853,"0"),Punten!$A$1:$D$39,4,FALSE)</f>
        <v>17</v>
      </c>
      <c r="W1853" s="17">
        <f t="shared" si="88"/>
        <v>38</v>
      </c>
      <c r="X1853" s="17" t="str">
        <f t="shared" si="89"/>
        <v>43198C40</v>
      </c>
      <c r="Y1853" s="17" t="str">
        <f>VLOOKUP(A1853,'Klasse omschrijving'!$A$1:$B$44,2,FALSE)</f>
        <v>Cruisers 40+</v>
      </c>
    </row>
    <row r="1854" spans="1:25" ht="14.4" x14ac:dyDescent="0.3">
      <c r="A1854" s="3" t="s">
        <v>49</v>
      </c>
      <c r="B1854" s="3">
        <v>395</v>
      </c>
      <c r="C1854" s="3" t="s">
        <v>146</v>
      </c>
      <c r="D1854" s="3" t="s">
        <v>727</v>
      </c>
      <c r="E1854" s="18">
        <v>25478</v>
      </c>
      <c r="F1854" s="3" t="s">
        <v>78</v>
      </c>
      <c r="G1854" s="3">
        <v>4</v>
      </c>
      <c r="H1854" s="3">
        <v>3</v>
      </c>
      <c r="I1854" s="3">
        <v>4</v>
      </c>
      <c r="J1854" s="3"/>
      <c r="K1854" s="3"/>
      <c r="L1854" s="3">
        <v>4</v>
      </c>
      <c r="M1854" s="3">
        <v>6</v>
      </c>
      <c r="N1854" s="32">
        <v>43198</v>
      </c>
      <c r="O1854" s="16">
        <f t="shared" si="90"/>
        <v>11</v>
      </c>
      <c r="P1854" s="17">
        <f>COUNTIF($X:$X,X1854)</f>
        <v>17</v>
      </c>
      <c r="Q1854" s="17">
        <f>VLOOKUP("M"&amp;TEXT(G1854,"0"),Punten!$A$1:$D$40,4,FALSE)</f>
        <v>5</v>
      </c>
      <c r="R1854" s="17">
        <f>VLOOKUP("M"&amp;TEXT(H1854,"0"),Punten!$A$1:$D$40,4,FALSE)</f>
        <v>6</v>
      </c>
      <c r="S1854" s="17">
        <f>VLOOKUP("M"&amp;TEXT(I1854,"0"),Punten!$A$1:$D$40,4,FALSE)</f>
        <v>5</v>
      </c>
      <c r="T1854" s="17">
        <f>VLOOKUP("K"&amp;TEXT(K1854,"0"),Punten!$A$1:$D$40,4,FALSE)</f>
        <v>0</v>
      </c>
      <c r="U1854" s="17">
        <f>VLOOKUP("H"&amp;TEXT(L1854,"0"),Punten!$A$1:$D$49,4,FALSE)</f>
        <v>5</v>
      </c>
      <c r="V1854" s="17">
        <f>VLOOKUP("F"&amp;TEXT(M1854,"0"),Punten!$A$1:$D$39,4,FALSE)</f>
        <v>15</v>
      </c>
      <c r="W1854" s="17">
        <f t="shared" si="88"/>
        <v>36</v>
      </c>
      <c r="X1854" s="17" t="str">
        <f t="shared" si="89"/>
        <v>43198C40</v>
      </c>
      <c r="Y1854" s="17" t="str">
        <f>VLOOKUP(A1854,'Klasse omschrijving'!$A$1:$B$44,2,FALSE)</f>
        <v>Cruisers 40+</v>
      </c>
    </row>
    <row r="1855" spans="1:25" ht="14.4" x14ac:dyDescent="0.3">
      <c r="A1855" s="3" t="s">
        <v>49</v>
      </c>
      <c r="B1855" s="3">
        <v>52162</v>
      </c>
      <c r="C1855" s="3" t="s">
        <v>109</v>
      </c>
      <c r="D1855" s="3" t="s">
        <v>1105</v>
      </c>
      <c r="E1855" s="18">
        <v>26987</v>
      </c>
      <c r="F1855" s="3" t="s">
        <v>132</v>
      </c>
      <c r="G1855" s="3">
        <v>3</v>
      </c>
      <c r="H1855" s="3">
        <v>4</v>
      </c>
      <c r="I1855" s="3">
        <v>3</v>
      </c>
      <c r="J1855" s="3"/>
      <c r="K1855" s="3"/>
      <c r="L1855" s="3">
        <v>3</v>
      </c>
      <c r="M1855" s="3">
        <v>7</v>
      </c>
      <c r="N1855" s="32">
        <v>43198</v>
      </c>
      <c r="O1855" s="16">
        <f t="shared" si="90"/>
        <v>10</v>
      </c>
      <c r="P1855" s="17">
        <f>COUNTIF($X:$X,X1855)</f>
        <v>17</v>
      </c>
      <c r="Q1855" s="17">
        <f>VLOOKUP("M"&amp;TEXT(G1855,"0"),Punten!$A$1:$D$40,4,FALSE)</f>
        <v>6</v>
      </c>
      <c r="R1855" s="17">
        <f>VLOOKUP("M"&amp;TEXT(H1855,"0"),Punten!$A$1:$D$40,4,FALSE)</f>
        <v>5</v>
      </c>
      <c r="S1855" s="17">
        <f>VLOOKUP("M"&amp;TEXT(I1855,"0"),Punten!$A$1:$D$40,4,FALSE)</f>
        <v>6</v>
      </c>
      <c r="T1855" s="17">
        <f>VLOOKUP("K"&amp;TEXT(K1855,"0"),Punten!$A$1:$D$40,4,FALSE)</f>
        <v>0</v>
      </c>
      <c r="U1855" s="17">
        <f>VLOOKUP("H"&amp;TEXT(L1855,"0"),Punten!$A$1:$D$49,4,FALSE)</f>
        <v>5</v>
      </c>
      <c r="V1855" s="17">
        <f>VLOOKUP("F"&amp;TEXT(M1855,"0"),Punten!$A$1:$D$39,4,FALSE)</f>
        <v>13</v>
      </c>
      <c r="W1855" s="17">
        <f t="shared" si="88"/>
        <v>35</v>
      </c>
      <c r="X1855" s="17" t="str">
        <f t="shared" si="89"/>
        <v>43198C40</v>
      </c>
      <c r="Y1855" s="17" t="str">
        <f>VLOOKUP(A1855,'Klasse omschrijving'!$A$1:$B$44,2,FALSE)</f>
        <v>Cruisers 40+</v>
      </c>
    </row>
    <row r="1856" spans="1:25" ht="14.4" x14ac:dyDescent="0.3">
      <c r="A1856" s="3" t="s">
        <v>49</v>
      </c>
      <c r="B1856" s="3">
        <v>46278</v>
      </c>
      <c r="C1856" s="3" t="s">
        <v>144</v>
      </c>
      <c r="D1856" s="3" t="s">
        <v>1104</v>
      </c>
      <c r="E1856" s="18">
        <v>27162</v>
      </c>
      <c r="F1856" s="3" t="s">
        <v>110</v>
      </c>
      <c r="G1856" s="3">
        <v>1</v>
      </c>
      <c r="H1856" s="3">
        <v>1</v>
      </c>
      <c r="I1856" s="3">
        <v>1</v>
      </c>
      <c r="J1856" s="3"/>
      <c r="K1856" s="3"/>
      <c r="L1856" s="3">
        <v>2</v>
      </c>
      <c r="M1856" s="3">
        <v>8</v>
      </c>
      <c r="N1856" s="32">
        <v>43198</v>
      </c>
      <c r="O1856" s="16">
        <f t="shared" si="90"/>
        <v>3</v>
      </c>
      <c r="P1856" s="17">
        <f>COUNTIF($X:$X,X1856)</f>
        <v>17</v>
      </c>
      <c r="Q1856" s="17">
        <f>VLOOKUP("M"&amp;TEXT(G1856,"0"),Punten!$A$1:$D$40,4,FALSE)</f>
        <v>8</v>
      </c>
      <c r="R1856" s="17">
        <f>VLOOKUP("M"&amp;TEXT(H1856,"0"),Punten!$A$1:$D$40,4,FALSE)</f>
        <v>8</v>
      </c>
      <c r="S1856" s="17">
        <f>VLOOKUP("M"&amp;TEXT(I1856,"0"),Punten!$A$1:$D$40,4,FALSE)</f>
        <v>8</v>
      </c>
      <c r="T1856" s="17">
        <f>VLOOKUP("K"&amp;TEXT(K1856,"0"),Punten!$A$1:$D$40,4,FALSE)</f>
        <v>0</v>
      </c>
      <c r="U1856" s="17">
        <f>VLOOKUP("H"&amp;TEXT(L1856,"0"),Punten!$A$1:$D$49,4,FALSE)</f>
        <v>5</v>
      </c>
      <c r="V1856" s="17">
        <f>VLOOKUP("F"&amp;TEXT(M1856,"0"),Punten!$A$1:$D$39,4,FALSE)</f>
        <v>11</v>
      </c>
      <c r="W1856" s="17">
        <f t="shared" si="88"/>
        <v>40</v>
      </c>
      <c r="X1856" s="17" t="str">
        <f t="shared" si="89"/>
        <v>43198C40</v>
      </c>
      <c r="Y1856" s="17" t="str">
        <f>VLOOKUP(A1856,'Klasse omschrijving'!$A$1:$B$44,2,FALSE)</f>
        <v>Cruisers 40+</v>
      </c>
    </row>
    <row r="1857" spans="1:25" ht="14.4" x14ac:dyDescent="0.3">
      <c r="A1857" s="3" t="s">
        <v>49</v>
      </c>
      <c r="B1857" s="3">
        <v>1814</v>
      </c>
      <c r="C1857" s="3" t="s">
        <v>119</v>
      </c>
      <c r="D1857" s="3" t="s">
        <v>901</v>
      </c>
      <c r="E1857" s="18">
        <v>28299</v>
      </c>
      <c r="F1857" s="3" t="s">
        <v>478</v>
      </c>
      <c r="G1857" s="3">
        <v>2</v>
      </c>
      <c r="H1857" s="3">
        <v>2</v>
      </c>
      <c r="I1857" s="3">
        <v>2</v>
      </c>
      <c r="J1857" s="3"/>
      <c r="K1857" s="3"/>
      <c r="L1857" s="3">
        <v>5</v>
      </c>
      <c r="M1857" s="3"/>
      <c r="N1857" s="32">
        <v>43198</v>
      </c>
      <c r="O1857" s="16">
        <f t="shared" si="90"/>
        <v>6</v>
      </c>
      <c r="P1857" s="17">
        <f>COUNTIF($X:$X,X1857)</f>
        <v>17</v>
      </c>
      <c r="Q1857" s="17">
        <f>VLOOKUP("M"&amp;TEXT(G1857,"0"),Punten!$A$1:$D$40,4,FALSE)</f>
        <v>7</v>
      </c>
      <c r="R1857" s="17">
        <f>VLOOKUP("M"&amp;TEXT(H1857,"0"),Punten!$A$1:$D$40,4,FALSE)</f>
        <v>7</v>
      </c>
      <c r="S1857" s="17">
        <f>VLOOKUP("M"&amp;TEXT(I1857,"0"),Punten!$A$1:$D$40,4,FALSE)</f>
        <v>7</v>
      </c>
      <c r="T1857" s="17">
        <f>VLOOKUP("K"&amp;TEXT(K1857,"0"),Punten!$A$1:$D$40,4,FALSE)</f>
        <v>0</v>
      </c>
      <c r="U1857" s="17">
        <f>VLOOKUP("H"&amp;TEXT(L1857,"0"),Punten!$A$1:$D$49,4,FALSE)</f>
        <v>4</v>
      </c>
      <c r="V1857" s="17">
        <f>VLOOKUP("F"&amp;TEXT(M1857,"0"),Punten!$A$1:$D$39,4,FALSE)</f>
        <v>0</v>
      </c>
      <c r="W1857" s="17">
        <f t="shared" si="88"/>
        <v>25</v>
      </c>
      <c r="X1857" s="17" t="str">
        <f t="shared" si="89"/>
        <v>43198C40</v>
      </c>
      <c r="Y1857" s="17" t="str">
        <f>VLOOKUP(A1857,'Klasse omschrijving'!$A$1:$B$44,2,FALSE)</f>
        <v>Cruisers 40+</v>
      </c>
    </row>
    <row r="1858" spans="1:25" ht="14.4" x14ac:dyDescent="0.3">
      <c r="A1858" s="3" t="s">
        <v>49</v>
      </c>
      <c r="B1858" s="3">
        <v>2366</v>
      </c>
      <c r="C1858" s="3" t="s">
        <v>116</v>
      </c>
      <c r="D1858" s="3" t="s">
        <v>1106</v>
      </c>
      <c r="E1858" s="18">
        <v>26487</v>
      </c>
      <c r="F1858" s="3" t="s">
        <v>424</v>
      </c>
      <c r="G1858" s="3">
        <v>4</v>
      </c>
      <c r="H1858" s="3">
        <v>4</v>
      </c>
      <c r="I1858" s="3">
        <v>4</v>
      </c>
      <c r="J1858" s="3"/>
      <c r="K1858" s="3"/>
      <c r="L1858" s="3">
        <v>5</v>
      </c>
      <c r="M1858" s="3"/>
      <c r="N1858" s="32">
        <v>43198</v>
      </c>
      <c r="O1858" s="16">
        <f t="shared" si="90"/>
        <v>12</v>
      </c>
      <c r="P1858" s="17">
        <f>COUNTIF($X:$X,X1858)</f>
        <v>17</v>
      </c>
      <c r="Q1858" s="17">
        <f>VLOOKUP("M"&amp;TEXT(G1858,"0"),Punten!$A$1:$D$40,4,FALSE)</f>
        <v>5</v>
      </c>
      <c r="R1858" s="17">
        <f>VLOOKUP("M"&amp;TEXT(H1858,"0"),Punten!$A$1:$D$40,4,FALSE)</f>
        <v>5</v>
      </c>
      <c r="S1858" s="17">
        <f>VLOOKUP("M"&amp;TEXT(I1858,"0"),Punten!$A$1:$D$40,4,FALSE)</f>
        <v>5</v>
      </c>
      <c r="T1858" s="17">
        <f>VLOOKUP("K"&amp;TEXT(K1858,"0"),Punten!$A$1:$D$40,4,FALSE)</f>
        <v>0</v>
      </c>
      <c r="U1858" s="17">
        <f>VLOOKUP("H"&amp;TEXT(L1858,"0"),Punten!$A$1:$D$49,4,FALSE)</f>
        <v>4</v>
      </c>
      <c r="V1858" s="17">
        <f>VLOOKUP("F"&amp;TEXT(M1858,"0"),Punten!$A$1:$D$39,4,FALSE)</f>
        <v>0</v>
      </c>
      <c r="W1858" s="17">
        <f t="shared" si="88"/>
        <v>19</v>
      </c>
      <c r="X1858" s="17" t="str">
        <f t="shared" si="89"/>
        <v>43198C40</v>
      </c>
      <c r="Y1858" s="17" t="str">
        <f>VLOOKUP(A1858,'Klasse omschrijving'!$A$1:$B$44,2,FALSE)</f>
        <v>Cruisers 40+</v>
      </c>
    </row>
    <row r="1859" spans="1:25" ht="14.4" x14ac:dyDescent="0.3">
      <c r="A1859" s="3" t="s">
        <v>49</v>
      </c>
      <c r="B1859" s="3">
        <v>53558</v>
      </c>
      <c r="C1859" s="3" t="s">
        <v>165</v>
      </c>
      <c r="D1859" s="3" t="s">
        <v>847</v>
      </c>
      <c r="E1859" s="18">
        <v>26704</v>
      </c>
      <c r="F1859" s="3" t="s">
        <v>180</v>
      </c>
      <c r="G1859" s="3">
        <v>1</v>
      </c>
      <c r="H1859" s="3">
        <v>1</v>
      </c>
      <c r="I1859" s="3">
        <v>1</v>
      </c>
      <c r="J1859" s="3"/>
      <c r="K1859" s="3"/>
      <c r="L1859" s="3">
        <v>6</v>
      </c>
      <c r="M1859" s="3"/>
      <c r="N1859" s="32">
        <v>43198</v>
      </c>
      <c r="O1859" s="16">
        <f t="shared" si="90"/>
        <v>3</v>
      </c>
      <c r="P1859" s="17">
        <f>COUNTIF($X:$X,X1859)</f>
        <v>17</v>
      </c>
      <c r="Q1859" s="17">
        <f>VLOOKUP("M"&amp;TEXT(G1859,"0"),Punten!$A$1:$D$40,4,FALSE)</f>
        <v>8</v>
      </c>
      <c r="R1859" s="17">
        <f>VLOOKUP("M"&amp;TEXT(H1859,"0"),Punten!$A$1:$D$40,4,FALSE)</f>
        <v>8</v>
      </c>
      <c r="S1859" s="17">
        <f>VLOOKUP("M"&amp;TEXT(I1859,"0"),Punten!$A$1:$D$40,4,FALSE)</f>
        <v>8</v>
      </c>
      <c r="T1859" s="17">
        <f>VLOOKUP("K"&amp;TEXT(K1859,"0"),Punten!$A$1:$D$40,4,FALSE)</f>
        <v>0</v>
      </c>
      <c r="U1859" s="17">
        <f>VLOOKUP("H"&amp;TEXT(L1859,"0"),Punten!$A$1:$D$49,4,FALSE)</f>
        <v>3</v>
      </c>
      <c r="V1859" s="17">
        <f>VLOOKUP("F"&amp;TEXT(M1859,"0"),Punten!$A$1:$D$39,4,FALSE)</f>
        <v>0</v>
      </c>
      <c r="W1859" s="17">
        <f t="shared" ref="W1859:W1922" si="91">SUM(Q1859:V1859)</f>
        <v>27</v>
      </c>
      <c r="X1859" s="17" t="str">
        <f t="shared" ref="X1859:X1922" si="92">N1859&amp;A1859</f>
        <v>43198C40</v>
      </c>
      <c r="Y1859" s="17" t="str">
        <f>VLOOKUP(A1859,'Klasse omschrijving'!$A$1:$B$44,2,FALSE)</f>
        <v>Cruisers 40+</v>
      </c>
    </row>
    <row r="1860" spans="1:25" ht="14.4" x14ac:dyDescent="0.3">
      <c r="A1860" s="3" t="s">
        <v>49</v>
      </c>
      <c r="B1860" s="3">
        <v>51195</v>
      </c>
      <c r="C1860" s="3" t="s">
        <v>164</v>
      </c>
      <c r="D1860" s="3" t="s">
        <v>319</v>
      </c>
      <c r="E1860" s="18">
        <v>27567</v>
      </c>
      <c r="F1860" s="3" t="s">
        <v>1055</v>
      </c>
      <c r="G1860" s="3">
        <v>2</v>
      </c>
      <c r="H1860" s="3">
        <v>2</v>
      </c>
      <c r="I1860" s="3">
        <v>2</v>
      </c>
      <c r="J1860" s="3"/>
      <c r="K1860" s="3"/>
      <c r="L1860" s="3">
        <v>6</v>
      </c>
      <c r="M1860" s="3"/>
      <c r="N1860" s="32">
        <v>43198</v>
      </c>
      <c r="O1860" s="16">
        <f t="shared" si="90"/>
        <v>6</v>
      </c>
      <c r="P1860" s="17">
        <f>COUNTIF($X:$X,X1860)</f>
        <v>17</v>
      </c>
      <c r="Q1860" s="17">
        <f>VLOOKUP("M"&amp;TEXT(G1860,"0"),Punten!$A$1:$D$40,4,FALSE)</f>
        <v>7</v>
      </c>
      <c r="R1860" s="17">
        <f>VLOOKUP("M"&amp;TEXT(H1860,"0"),Punten!$A$1:$D$40,4,FALSE)</f>
        <v>7</v>
      </c>
      <c r="S1860" s="17">
        <f>VLOOKUP("M"&amp;TEXT(I1860,"0"),Punten!$A$1:$D$40,4,FALSE)</f>
        <v>7</v>
      </c>
      <c r="T1860" s="17">
        <f>VLOOKUP("K"&amp;TEXT(K1860,"0"),Punten!$A$1:$D$40,4,FALSE)</f>
        <v>0</v>
      </c>
      <c r="U1860" s="17">
        <f>VLOOKUP("H"&amp;TEXT(L1860,"0"),Punten!$A$1:$D$49,4,FALSE)</f>
        <v>3</v>
      </c>
      <c r="V1860" s="17">
        <f>VLOOKUP("F"&amp;TEXT(M1860,"0"),Punten!$A$1:$D$39,4,FALSE)</f>
        <v>0</v>
      </c>
      <c r="W1860" s="17">
        <f t="shared" si="91"/>
        <v>24</v>
      </c>
      <c r="X1860" s="17" t="str">
        <f t="shared" si="92"/>
        <v>43198C40</v>
      </c>
      <c r="Y1860" s="17" t="str">
        <f>VLOOKUP(A1860,'Klasse omschrijving'!$A$1:$B$44,2,FALSE)</f>
        <v>Cruisers 40+</v>
      </c>
    </row>
    <row r="1861" spans="1:25" ht="14.4" x14ac:dyDescent="0.3">
      <c r="A1861" s="3" t="s">
        <v>49</v>
      </c>
      <c r="B1861" s="3">
        <v>48069</v>
      </c>
      <c r="C1861" s="3" t="s">
        <v>147</v>
      </c>
      <c r="D1861" s="3" t="s">
        <v>1107</v>
      </c>
      <c r="E1861" s="18">
        <v>23868</v>
      </c>
      <c r="F1861" s="3" t="s">
        <v>86</v>
      </c>
      <c r="G1861" s="3">
        <v>5</v>
      </c>
      <c r="H1861" s="3">
        <v>5</v>
      </c>
      <c r="I1861" s="3">
        <v>5</v>
      </c>
      <c r="J1861" s="3"/>
      <c r="K1861" s="3"/>
      <c r="L1861" s="3"/>
      <c r="M1861" s="3"/>
      <c r="N1861" s="32">
        <v>43198</v>
      </c>
      <c r="O1861" s="16">
        <f t="shared" si="90"/>
        <v>15</v>
      </c>
      <c r="P1861" s="17">
        <f>COUNTIF($X:$X,X1861)</f>
        <v>17</v>
      </c>
      <c r="Q1861" s="17">
        <f>VLOOKUP("M"&amp;TEXT(G1861,"0"),Punten!$A$1:$D$40,4,FALSE)</f>
        <v>4</v>
      </c>
      <c r="R1861" s="17">
        <f>VLOOKUP("M"&amp;TEXT(H1861,"0"),Punten!$A$1:$D$40,4,FALSE)</f>
        <v>4</v>
      </c>
      <c r="S1861" s="17">
        <f>VLOOKUP("M"&amp;TEXT(I1861,"0"),Punten!$A$1:$D$40,4,FALSE)</f>
        <v>4</v>
      </c>
      <c r="T1861" s="17">
        <f>VLOOKUP("K"&amp;TEXT(K1861,"0"),Punten!$A$1:$D$40,4,FALSE)</f>
        <v>0</v>
      </c>
      <c r="U1861" s="17">
        <f>VLOOKUP("H"&amp;TEXT(L1861,"0"),Punten!$A$1:$D$49,4,FALSE)</f>
        <v>0</v>
      </c>
      <c r="V1861" s="17">
        <f>VLOOKUP("F"&amp;TEXT(M1861,"0"),Punten!$A$1:$D$39,4,FALSE)</f>
        <v>0</v>
      </c>
      <c r="W1861" s="17">
        <f t="shared" si="91"/>
        <v>12</v>
      </c>
      <c r="X1861" s="17" t="str">
        <f t="shared" si="92"/>
        <v>43198C40</v>
      </c>
      <c r="Y1861" s="17" t="str">
        <f>VLOOKUP(A1861,'Klasse omschrijving'!$A$1:$B$44,2,FALSE)</f>
        <v>Cruisers 40+</v>
      </c>
    </row>
    <row r="1862" spans="1:25" ht="14.4" x14ac:dyDescent="0.3">
      <c r="A1862" s="3" t="s">
        <v>49</v>
      </c>
      <c r="B1862" s="3">
        <v>43603</v>
      </c>
      <c r="C1862" s="3" t="s">
        <v>160</v>
      </c>
      <c r="D1862" s="3" t="s">
        <v>317</v>
      </c>
      <c r="E1862" s="18">
        <v>25798</v>
      </c>
      <c r="F1862" s="3" t="s">
        <v>75</v>
      </c>
      <c r="G1862" s="3">
        <v>5</v>
      </c>
      <c r="H1862" s="3">
        <v>6</v>
      </c>
      <c r="I1862" s="3">
        <v>5</v>
      </c>
      <c r="J1862" s="3"/>
      <c r="K1862" s="3"/>
      <c r="L1862" s="3"/>
      <c r="M1862" s="3"/>
      <c r="N1862" s="32">
        <v>43198</v>
      </c>
      <c r="O1862" s="16">
        <f t="shared" si="90"/>
        <v>16</v>
      </c>
      <c r="P1862" s="17">
        <f>COUNTIF($X:$X,X1862)</f>
        <v>17</v>
      </c>
      <c r="Q1862" s="17">
        <f>VLOOKUP("M"&amp;TEXT(G1862,"0"),Punten!$A$1:$D$40,4,FALSE)</f>
        <v>4</v>
      </c>
      <c r="R1862" s="17">
        <f>VLOOKUP("M"&amp;TEXT(H1862,"0"),Punten!$A$1:$D$40,4,FALSE)</f>
        <v>3</v>
      </c>
      <c r="S1862" s="17">
        <f>VLOOKUP("M"&amp;TEXT(I1862,"0"),Punten!$A$1:$D$40,4,FALSE)</f>
        <v>4</v>
      </c>
      <c r="T1862" s="17">
        <f>VLOOKUP("K"&amp;TEXT(K1862,"0"),Punten!$A$1:$D$40,4,FALSE)</f>
        <v>0</v>
      </c>
      <c r="U1862" s="17">
        <f>VLOOKUP("H"&amp;TEXT(L1862,"0"),Punten!$A$1:$D$49,4,FALSE)</f>
        <v>0</v>
      </c>
      <c r="V1862" s="17">
        <f>VLOOKUP("F"&amp;TEXT(M1862,"0"),Punten!$A$1:$D$39,4,FALSE)</f>
        <v>0</v>
      </c>
      <c r="W1862" s="17">
        <f t="shared" si="91"/>
        <v>11</v>
      </c>
      <c r="X1862" s="17" t="str">
        <f t="shared" si="92"/>
        <v>43198C40</v>
      </c>
      <c r="Y1862" s="17" t="str">
        <f>VLOOKUP(A1862,'Klasse omschrijving'!$A$1:$B$44,2,FALSE)</f>
        <v>Cruisers 40+</v>
      </c>
    </row>
    <row r="1863" spans="1:25" ht="14.4" x14ac:dyDescent="0.3">
      <c r="A1863" s="3" t="s">
        <v>49</v>
      </c>
      <c r="B1863" s="3">
        <v>217</v>
      </c>
      <c r="C1863" s="3" t="s">
        <v>130</v>
      </c>
      <c r="D1863" s="3" t="s">
        <v>846</v>
      </c>
      <c r="E1863" s="18">
        <v>25300</v>
      </c>
      <c r="F1863" s="3" t="s">
        <v>478</v>
      </c>
      <c r="G1863" s="3">
        <v>6</v>
      </c>
      <c r="H1863" s="3">
        <v>6</v>
      </c>
      <c r="I1863" s="3">
        <v>5</v>
      </c>
      <c r="J1863" s="3"/>
      <c r="K1863" s="3"/>
      <c r="L1863" s="3"/>
      <c r="M1863" s="3"/>
      <c r="N1863" s="32">
        <v>43198</v>
      </c>
      <c r="O1863" s="16">
        <f t="shared" si="90"/>
        <v>17</v>
      </c>
      <c r="P1863" s="17">
        <f>COUNTIF($X:$X,X1863)</f>
        <v>17</v>
      </c>
      <c r="Q1863" s="17">
        <f>VLOOKUP("M"&amp;TEXT(G1863,"0"),Punten!$A$1:$D$40,4,FALSE)</f>
        <v>3</v>
      </c>
      <c r="R1863" s="17">
        <f>VLOOKUP("M"&amp;TEXT(H1863,"0"),Punten!$A$1:$D$40,4,FALSE)</f>
        <v>3</v>
      </c>
      <c r="S1863" s="17">
        <f>VLOOKUP("M"&amp;TEXT(I1863,"0"),Punten!$A$1:$D$40,4,FALSE)</f>
        <v>4</v>
      </c>
      <c r="T1863" s="17">
        <f>VLOOKUP("K"&amp;TEXT(K1863,"0"),Punten!$A$1:$D$40,4,FALSE)</f>
        <v>0</v>
      </c>
      <c r="U1863" s="17">
        <f>VLOOKUP("H"&amp;TEXT(L1863,"0"),Punten!$A$1:$D$49,4,FALSE)</f>
        <v>0</v>
      </c>
      <c r="V1863" s="17">
        <f>VLOOKUP("F"&amp;TEXT(M1863,"0"),Punten!$A$1:$D$39,4,FALSE)</f>
        <v>0</v>
      </c>
      <c r="W1863" s="17">
        <f t="shared" si="91"/>
        <v>10</v>
      </c>
      <c r="X1863" s="17" t="str">
        <f t="shared" si="92"/>
        <v>43198C40</v>
      </c>
      <c r="Y1863" s="17" t="str">
        <f>VLOOKUP(A1863,'Klasse omschrijving'!$A$1:$B$44,2,FALSE)</f>
        <v>Cruisers 40+</v>
      </c>
    </row>
    <row r="1864" spans="1:25" ht="14.4" x14ac:dyDescent="0.3">
      <c r="A1864" s="3" t="s">
        <v>49</v>
      </c>
      <c r="B1864" s="3">
        <v>1798</v>
      </c>
      <c r="C1864" s="3" t="s">
        <v>592</v>
      </c>
      <c r="D1864" s="3" t="s">
        <v>1112</v>
      </c>
      <c r="E1864" s="18">
        <v>27669</v>
      </c>
      <c r="F1864" s="3" t="s">
        <v>78</v>
      </c>
      <c r="G1864" s="3">
        <v>5</v>
      </c>
      <c r="H1864" s="3">
        <v>5</v>
      </c>
      <c r="I1864" s="3">
        <v>6</v>
      </c>
      <c r="J1864" s="3"/>
      <c r="K1864" s="3"/>
      <c r="L1864" s="3"/>
      <c r="M1864" s="3"/>
      <c r="N1864" s="32">
        <v>43198</v>
      </c>
      <c r="O1864" s="16">
        <f t="shared" si="90"/>
        <v>16</v>
      </c>
      <c r="P1864" s="17">
        <f>COUNTIF($X:$X,X1864)</f>
        <v>17</v>
      </c>
      <c r="Q1864" s="17">
        <f>VLOOKUP("M"&amp;TEXT(G1864,"0"),Punten!$A$1:$D$40,4,FALSE)</f>
        <v>4</v>
      </c>
      <c r="R1864" s="17">
        <f>VLOOKUP("M"&amp;TEXT(H1864,"0"),Punten!$A$1:$D$40,4,FALSE)</f>
        <v>4</v>
      </c>
      <c r="S1864" s="17">
        <f>VLOOKUP("M"&amp;TEXT(I1864,"0"),Punten!$A$1:$D$40,4,FALSE)</f>
        <v>3</v>
      </c>
      <c r="T1864" s="17">
        <f>VLOOKUP("K"&amp;TEXT(K1864,"0"),Punten!$A$1:$D$40,4,FALSE)</f>
        <v>0</v>
      </c>
      <c r="U1864" s="17">
        <f>VLOOKUP("H"&amp;TEXT(L1864,"0"),Punten!$A$1:$D$49,4,FALSE)</f>
        <v>0</v>
      </c>
      <c r="V1864" s="17">
        <f>VLOOKUP("F"&amp;TEXT(M1864,"0"),Punten!$A$1:$D$39,4,FALSE)</f>
        <v>0</v>
      </c>
      <c r="W1864" s="17">
        <f t="shared" si="91"/>
        <v>11</v>
      </c>
      <c r="X1864" s="17" t="str">
        <f t="shared" si="92"/>
        <v>43198C40</v>
      </c>
      <c r="Y1864" s="17" t="str">
        <f>VLOOKUP(A1864,'Klasse omschrijving'!$A$1:$B$44,2,FALSE)</f>
        <v>Cruisers 40+</v>
      </c>
    </row>
    <row r="1865" spans="1:25" ht="14.4" x14ac:dyDescent="0.3">
      <c r="A1865" s="3" t="s">
        <v>49</v>
      </c>
      <c r="B1865" s="3">
        <v>52186</v>
      </c>
      <c r="C1865" s="3" t="s">
        <v>135</v>
      </c>
      <c r="D1865" s="3" t="s">
        <v>1108</v>
      </c>
      <c r="E1865" s="18">
        <v>26884</v>
      </c>
      <c r="F1865" s="3" t="s">
        <v>86</v>
      </c>
      <c r="G1865" s="3">
        <v>6</v>
      </c>
      <c r="H1865" s="3">
        <v>5</v>
      </c>
      <c r="I1865" s="3">
        <v>6</v>
      </c>
      <c r="J1865" s="3"/>
      <c r="K1865" s="3"/>
      <c r="L1865" s="3"/>
      <c r="M1865" s="3"/>
      <c r="N1865" s="32">
        <v>43198</v>
      </c>
      <c r="O1865" s="16">
        <f t="shared" si="90"/>
        <v>17</v>
      </c>
      <c r="P1865" s="17">
        <f>COUNTIF($X:$X,X1865)</f>
        <v>17</v>
      </c>
      <c r="Q1865" s="17">
        <f>VLOOKUP("M"&amp;TEXT(G1865,"0"),Punten!$A$1:$D$40,4,FALSE)</f>
        <v>3</v>
      </c>
      <c r="R1865" s="17">
        <f>VLOOKUP("M"&amp;TEXT(H1865,"0"),Punten!$A$1:$D$40,4,FALSE)</f>
        <v>4</v>
      </c>
      <c r="S1865" s="17">
        <f>VLOOKUP("M"&amp;TEXT(I1865,"0"),Punten!$A$1:$D$40,4,FALSE)</f>
        <v>3</v>
      </c>
      <c r="T1865" s="17">
        <f>VLOOKUP("K"&amp;TEXT(K1865,"0"),Punten!$A$1:$D$40,4,FALSE)</f>
        <v>0</v>
      </c>
      <c r="U1865" s="17">
        <f>VLOOKUP("H"&amp;TEXT(L1865,"0"),Punten!$A$1:$D$49,4,FALSE)</f>
        <v>0</v>
      </c>
      <c r="V1865" s="17">
        <f>VLOOKUP("F"&amp;TEXT(M1865,"0"),Punten!$A$1:$D$39,4,FALSE)</f>
        <v>0</v>
      </c>
      <c r="W1865" s="17">
        <f t="shared" si="91"/>
        <v>10</v>
      </c>
      <c r="X1865" s="17" t="str">
        <f t="shared" si="92"/>
        <v>43198C40</v>
      </c>
      <c r="Y1865" s="17" t="str">
        <f>VLOOKUP(A1865,'Klasse omschrijving'!$A$1:$B$44,2,FALSE)</f>
        <v>Cruisers 40+</v>
      </c>
    </row>
    <row r="1866" spans="1:25" ht="14.4" x14ac:dyDescent="0.3">
      <c r="A1866" s="3" t="s">
        <v>52</v>
      </c>
      <c r="B1866" s="3">
        <v>44385</v>
      </c>
      <c r="C1866" s="3" t="s">
        <v>140</v>
      </c>
      <c r="D1866" s="3" t="s">
        <v>849</v>
      </c>
      <c r="E1866" s="18">
        <v>35753</v>
      </c>
      <c r="F1866" s="3" t="s">
        <v>89</v>
      </c>
      <c r="G1866" s="3">
        <v>2</v>
      </c>
      <c r="H1866" s="3">
        <v>2</v>
      </c>
      <c r="I1866" s="3">
        <v>3</v>
      </c>
      <c r="J1866" s="3"/>
      <c r="K1866" s="3"/>
      <c r="L1866" s="3">
        <v>2</v>
      </c>
      <c r="M1866" s="3">
        <v>1</v>
      </c>
      <c r="N1866" s="32">
        <v>43198</v>
      </c>
      <c r="O1866" s="16">
        <f t="shared" si="90"/>
        <v>7</v>
      </c>
      <c r="P1866" s="17">
        <f>COUNTIF($X:$X,X1866)</f>
        <v>17</v>
      </c>
      <c r="Q1866" s="17">
        <f>VLOOKUP("M"&amp;TEXT(G1866,"0"),Punten!$A$1:$D$40,4,FALSE)</f>
        <v>7</v>
      </c>
      <c r="R1866" s="17">
        <f>VLOOKUP("M"&amp;TEXT(H1866,"0"),Punten!$A$1:$D$40,4,FALSE)</f>
        <v>7</v>
      </c>
      <c r="S1866" s="17">
        <f>VLOOKUP("M"&amp;TEXT(I1866,"0"),Punten!$A$1:$D$40,4,FALSE)</f>
        <v>6</v>
      </c>
      <c r="T1866" s="17">
        <f>VLOOKUP("K"&amp;TEXT(K1866,"0"),Punten!$A$1:$D$40,4,FALSE)</f>
        <v>0</v>
      </c>
      <c r="U1866" s="17">
        <f>VLOOKUP("H"&amp;TEXT(L1866,"0"),Punten!$A$1:$D$49,4,FALSE)</f>
        <v>5</v>
      </c>
      <c r="V1866" s="17">
        <f>VLOOKUP("F"&amp;TEXT(M1866,"0"),Punten!$A$1:$D$39,4,FALSE)</f>
        <v>50</v>
      </c>
      <c r="W1866" s="17">
        <f t="shared" si="91"/>
        <v>75</v>
      </c>
      <c r="X1866" s="17" t="str">
        <f t="shared" si="92"/>
        <v>43198D05</v>
      </c>
      <c r="Y1866" s="17" t="str">
        <f>VLOOKUP(A1866,'Klasse omschrijving'!$A$1:$B$44,2,FALSE)</f>
        <v>Cruiser Girls</v>
      </c>
    </row>
    <row r="1867" spans="1:25" ht="14.4" x14ac:dyDescent="0.3">
      <c r="A1867" s="3" t="s">
        <v>52</v>
      </c>
      <c r="B1867" s="3">
        <v>52581</v>
      </c>
      <c r="C1867" s="3" t="s">
        <v>93</v>
      </c>
      <c r="D1867" s="3" t="s">
        <v>325</v>
      </c>
      <c r="E1867" s="18">
        <v>37701</v>
      </c>
      <c r="F1867" s="3" t="s">
        <v>1042</v>
      </c>
      <c r="G1867" s="3">
        <v>1</v>
      </c>
      <c r="H1867" s="3">
        <v>1</v>
      </c>
      <c r="I1867" s="3">
        <v>1</v>
      </c>
      <c r="J1867" s="3"/>
      <c r="K1867" s="3"/>
      <c r="L1867" s="3">
        <v>1</v>
      </c>
      <c r="M1867" s="3">
        <v>2</v>
      </c>
      <c r="N1867" s="32">
        <v>43198</v>
      </c>
      <c r="O1867" s="16">
        <f t="shared" si="90"/>
        <v>3</v>
      </c>
      <c r="P1867" s="17">
        <f>COUNTIF($X:$X,X1867)</f>
        <v>17</v>
      </c>
      <c r="Q1867" s="17">
        <f>VLOOKUP("M"&amp;TEXT(G1867,"0"),Punten!$A$1:$D$40,4,FALSE)</f>
        <v>8</v>
      </c>
      <c r="R1867" s="17">
        <f>VLOOKUP("M"&amp;TEXT(H1867,"0"),Punten!$A$1:$D$40,4,FALSE)</f>
        <v>8</v>
      </c>
      <c r="S1867" s="17">
        <f>VLOOKUP("M"&amp;TEXT(I1867,"0"),Punten!$A$1:$D$40,4,FALSE)</f>
        <v>8</v>
      </c>
      <c r="T1867" s="17">
        <f>VLOOKUP("K"&amp;TEXT(K1867,"0"),Punten!$A$1:$D$40,4,FALSE)</f>
        <v>0</v>
      </c>
      <c r="U1867" s="17">
        <f>VLOOKUP("H"&amp;TEXT(L1867,"0"),Punten!$A$1:$D$49,4,FALSE)</f>
        <v>5</v>
      </c>
      <c r="V1867" s="17">
        <f>VLOOKUP("F"&amp;TEXT(M1867,"0"),Punten!$A$1:$D$39,4,FALSE)</f>
        <v>30</v>
      </c>
      <c r="W1867" s="17">
        <f t="shared" si="91"/>
        <v>59</v>
      </c>
      <c r="X1867" s="17" t="str">
        <f t="shared" si="92"/>
        <v>43198D05</v>
      </c>
      <c r="Y1867" s="17" t="str">
        <f>VLOOKUP(A1867,'Klasse omschrijving'!$A$1:$B$44,2,FALSE)</f>
        <v>Cruiser Girls</v>
      </c>
    </row>
    <row r="1868" spans="1:25" ht="14.4" x14ac:dyDescent="0.3">
      <c r="A1868" s="3" t="s">
        <v>52</v>
      </c>
      <c r="B1868" s="3">
        <v>45779</v>
      </c>
      <c r="C1868" s="3" t="s">
        <v>67</v>
      </c>
      <c r="D1868" s="3" t="s">
        <v>345</v>
      </c>
      <c r="E1868" s="18">
        <v>37748</v>
      </c>
      <c r="F1868" s="3" t="s">
        <v>73</v>
      </c>
      <c r="G1868" s="3">
        <v>1</v>
      </c>
      <c r="H1868" s="3">
        <v>2</v>
      </c>
      <c r="I1868" s="3">
        <v>2</v>
      </c>
      <c r="J1868" s="3"/>
      <c r="K1868" s="3"/>
      <c r="L1868" s="3">
        <v>2</v>
      </c>
      <c r="M1868" s="3">
        <v>3</v>
      </c>
      <c r="N1868" s="32">
        <v>43198</v>
      </c>
      <c r="O1868" s="16">
        <f t="shared" si="90"/>
        <v>5</v>
      </c>
      <c r="P1868" s="17">
        <f>COUNTIF($X:$X,X1868)</f>
        <v>17</v>
      </c>
      <c r="Q1868" s="17">
        <f>VLOOKUP("M"&amp;TEXT(G1868,"0"),Punten!$A$1:$D$40,4,FALSE)</f>
        <v>8</v>
      </c>
      <c r="R1868" s="17">
        <f>VLOOKUP("M"&amp;TEXT(H1868,"0"),Punten!$A$1:$D$40,4,FALSE)</f>
        <v>7</v>
      </c>
      <c r="S1868" s="17">
        <f>VLOOKUP("M"&amp;TEXT(I1868,"0"),Punten!$A$1:$D$40,4,FALSE)</f>
        <v>7</v>
      </c>
      <c r="T1868" s="17">
        <f>VLOOKUP("K"&amp;TEXT(K1868,"0"),Punten!$A$1:$D$40,4,FALSE)</f>
        <v>0</v>
      </c>
      <c r="U1868" s="17">
        <f>VLOOKUP("H"&amp;TEXT(L1868,"0"),Punten!$A$1:$D$49,4,FALSE)</f>
        <v>5</v>
      </c>
      <c r="V1868" s="17">
        <f>VLOOKUP("F"&amp;TEXT(M1868,"0"),Punten!$A$1:$D$39,4,FALSE)</f>
        <v>25</v>
      </c>
      <c r="W1868" s="17">
        <f t="shared" si="91"/>
        <v>52</v>
      </c>
      <c r="X1868" s="17" t="str">
        <f t="shared" si="92"/>
        <v>43198D05</v>
      </c>
      <c r="Y1868" s="17" t="str">
        <f>VLOOKUP(A1868,'Klasse omschrijving'!$A$1:$B$44,2,FALSE)</f>
        <v>Cruiser Girls</v>
      </c>
    </row>
    <row r="1869" spans="1:25" ht="14.4" x14ac:dyDescent="0.3">
      <c r="A1869" s="3" t="s">
        <v>52</v>
      </c>
      <c r="B1869" s="3">
        <v>49485</v>
      </c>
      <c r="C1869" s="3" t="s">
        <v>159</v>
      </c>
      <c r="D1869" s="3" t="s">
        <v>327</v>
      </c>
      <c r="E1869" s="18">
        <v>33018</v>
      </c>
      <c r="F1869" s="3" t="s">
        <v>71</v>
      </c>
      <c r="G1869" s="3">
        <v>3</v>
      </c>
      <c r="H1869" s="3">
        <v>3</v>
      </c>
      <c r="I1869" s="3">
        <v>3</v>
      </c>
      <c r="J1869" s="3"/>
      <c r="K1869" s="3"/>
      <c r="L1869" s="3">
        <v>4</v>
      </c>
      <c r="M1869" s="3">
        <v>4</v>
      </c>
      <c r="N1869" s="32">
        <v>43198</v>
      </c>
      <c r="O1869" s="16">
        <f t="shared" si="90"/>
        <v>9</v>
      </c>
      <c r="P1869" s="17">
        <f>COUNTIF($X:$X,X1869)</f>
        <v>17</v>
      </c>
      <c r="Q1869" s="17">
        <f>VLOOKUP("M"&amp;TEXT(G1869,"0"),Punten!$A$1:$D$40,4,FALSE)</f>
        <v>6</v>
      </c>
      <c r="R1869" s="17">
        <f>VLOOKUP("M"&amp;TEXT(H1869,"0"),Punten!$A$1:$D$40,4,FALSE)</f>
        <v>6</v>
      </c>
      <c r="S1869" s="17">
        <f>VLOOKUP("M"&amp;TEXT(I1869,"0"),Punten!$A$1:$D$40,4,FALSE)</f>
        <v>6</v>
      </c>
      <c r="T1869" s="17">
        <f>VLOOKUP("K"&amp;TEXT(K1869,"0"),Punten!$A$1:$D$40,4,FALSE)</f>
        <v>0</v>
      </c>
      <c r="U1869" s="17">
        <f>VLOOKUP("H"&amp;TEXT(L1869,"0"),Punten!$A$1:$D$49,4,FALSE)</f>
        <v>5</v>
      </c>
      <c r="V1869" s="17">
        <f>VLOOKUP("F"&amp;TEXT(M1869,"0"),Punten!$A$1:$D$39,4,FALSE)</f>
        <v>20</v>
      </c>
      <c r="W1869" s="17">
        <f t="shared" si="91"/>
        <v>43</v>
      </c>
      <c r="X1869" s="17" t="str">
        <f t="shared" si="92"/>
        <v>43198D05</v>
      </c>
      <c r="Y1869" s="17" t="str">
        <f>VLOOKUP(A1869,'Klasse omschrijving'!$A$1:$B$44,2,FALSE)</f>
        <v>Cruiser Girls</v>
      </c>
    </row>
    <row r="1870" spans="1:25" ht="14.4" x14ac:dyDescent="0.3">
      <c r="A1870" s="3" t="s">
        <v>52</v>
      </c>
      <c r="B1870" s="3">
        <v>43606</v>
      </c>
      <c r="C1870" s="3" t="s">
        <v>160</v>
      </c>
      <c r="D1870" s="3" t="s">
        <v>344</v>
      </c>
      <c r="E1870" s="18">
        <v>37984</v>
      </c>
      <c r="F1870" s="3" t="s">
        <v>75</v>
      </c>
      <c r="G1870" s="3">
        <v>4</v>
      </c>
      <c r="H1870" s="3">
        <v>4</v>
      </c>
      <c r="I1870" s="3">
        <v>4</v>
      </c>
      <c r="J1870" s="3"/>
      <c r="K1870" s="3"/>
      <c r="L1870" s="3">
        <v>3</v>
      </c>
      <c r="M1870" s="3">
        <v>5</v>
      </c>
      <c r="N1870" s="32">
        <v>43198</v>
      </c>
      <c r="O1870" s="16">
        <f t="shared" si="90"/>
        <v>12</v>
      </c>
      <c r="P1870" s="17">
        <f>COUNTIF($X:$X,X1870)</f>
        <v>17</v>
      </c>
      <c r="Q1870" s="17">
        <f>VLOOKUP("M"&amp;TEXT(G1870,"0"),Punten!$A$1:$D$40,4,FALSE)</f>
        <v>5</v>
      </c>
      <c r="R1870" s="17">
        <f>VLOOKUP("M"&amp;TEXT(H1870,"0"),Punten!$A$1:$D$40,4,FALSE)</f>
        <v>5</v>
      </c>
      <c r="S1870" s="17">
        <f>VLOOKUP("M"&amp;TEXT(I1870,"0"),Punten!$A$1:$D$40,4,FALSE)</f>
        <v>5</v>
      </c>
      <c r="T1870" s="17">
        <f>VLOOKUP("K"&amp;TEXT(K1870,"0"),Punten!$A$1:$D$40,4,FALSE)</f>
        <v>0</v>
      </c>
      <c r="U1870" s="17">
        <f>VLOOKUP("H"&amp;TEXT(L1870,"0"),Punten!$A$1:$D$49,4,FALSE)</f>
        <v>5</v>
      </c>
      <c r="V1870" s="17">
        <f>VLOOKUP("F"&amp;TEXT(M1870,"0"),Punten!$A$1:$D$39,4,FALSE)</f>
        <v>17</v>
      </c>
      <c r="W1870" s="17">
        <f t="shared" si="91"/>
        <v>37</v>
      </c>
      <c r="X1870" s="17" t="str">
        <f t="shared" si="92"/>
        <v>43198D05</v>
      </c>
      <c r="Y1870" s="17" t="str">
        <f>VLOOKUP(A1870,'Klasse omschrijving'!$A$1:$B$44,2,FALSE)</f>
        <v>Cruiser Girls</v>
      </c>
    </row>
    <row r="1871" spans="1:25" ht="14.4" x14ac:dyDescent="0.3">
      <c r="A1871" s="3" t="s">
        <v>52</v>
      </c>
      <c r="B1871" s="3">
        <v>44815</v>
      </c>
      <c r="C1871" s="3" t="s">
        <v>786</v>
      </c>
      <c r="D1871" s="3" t="s">
        <v>328</v>
      </c>
      <c r="E1871" s="18">
        <v>37043</v>
      </c>
      <c r="F1871" s="3" t="s">
        <v>208</v>
      </c>
      <c r="G1871" s="3">
        <v>4</v>
      </c>
      <c r="H1871" s="3">
        <v>3</v>
      </c>
      <c r="I1871" s="3">
        <v>2</v>
      </c>
      <c r="J1871" s="3"/>
      <c r="K1871" s="3"/>
      <c r="L1871" s="3">
        <v>3</v>
      </c>
      <c r="M1871" s="3">
        <v>6</v>
      </c>
      <c r="N1871" s="32">
        <v>43198</v>
      </c>
      <c r="O1871" s="16">
        <f t="shared" si="90"/>
        <v>9</v>
      </c>
      <c r="P1871" s="17">
        <f>COUNTIF($X:$X,X1871)</f>
        <v>17</v>
      </c>
      <c r="Q1871" s="17">
        <f>VLOOKUP("M"&amp;TEXT(G1871,"0"),Punten!$A$1:$D$40,4,FALSE)</f>
        <v>5</v>
      </c>
      <c r="R1871" s="17">
        <f>VLOOKUP("M"&amp;TEXT(H1871,"0"),Punten!$A$1:$D$40,4,FALSE)</f>
        <v>6</v>
      </c>
      <c r="S1871" s="17">
        <f>VLOOKUP("M"&amp;TEXT(I1871,"0"),Punten!$A$1:$D$40,4,FALSE)</f>
        <v>7</v>
      </c>
      <c r="T1871" s="17">
        <f>VLOOKUP("K"&amp;TEXT(K1871,"0"),Punten!$A$1:$D$40,4,FALSE)</f>
        <v>0</v>
      </c>
      <c r="U1871" s="17">
        <f>VLOOKUP("H"&amp;TEXT(L1871,"0"),Punten!$A$1:$D$49,4,FALSE)</f>
        <v>5</v>
      </c>
      <c r="V1871" s="17">
        <f>VLOOKUP("F"&amp;TEXT(M1871,"0"),Punten!$A$1:$D$39,4,FALSE)</f>
        <v>15</v>
      </c>
      <c r="W1871" s="17">
        <f t="shared" si="91"/>
        <v>38</v>
      </c>
      <c r="X1871" s="17" t="str">
        <f t="shared" si="92"/>
        <v>43198D05</v>
      </c>
      <c r="Y1871" s="17" t="str">
        <f>VLOOKUP(A1871,'Klasse omschrijving'!$A$1:$B$44,2,FALSE)</f>
        <v>Cruiser Girls</v>
      </c>
    </row>
    <row r="1872" spans="1:25" ht="14.4" x14ac:dyDescent="0.3">
      <c r="A1872" s="3" t="s">
        <v>52</v>
      </c>
      <c r="B1872" s="3">
        <v>51346</v>
      </c>
      <c r="C1872" s="3" t="s">
        <v>81</v>
      </c>
      <c r="D1872" s="3" t="s">
        <v>1115</v>
      </c>
      <c r="E1872" s="18">
        <v>36940</v>
      </c>
      <c r="F1872" s="3" t="s">
        <v>84</v>
      </c>
      <c r="G1872" s="3">
        <v>4</v>
      </c>
      <c r="H1872" s="3">
        <v>4</v>
      </c>
      <c r="I1872" s="3">
        <v>4</v>
      </c>
      <c r="J1872" s="3"/>
      <c r="K1872" s="3"/>
      <c r="L1872" s="3">
        <v>4</v>
      </c>
      <c r="M1872" s="3">
        <v>7</v>
      </c>
      <c r="N1872" s="32">
        <v>43198</v>
      </c>
      <c r="O1872" s="16">
        <f t="shared" si="90"/>
        <v>12</v>
      </c>
      <c r="P1872" s="17">
        <f>COUNTIF($X:$X,X1872)</f>
        <v>17</v>
      </c>
      <c r="Q1872" s="17">
        <f>VLOOKUP("M"&amp;TEXT(G1872,"0"),Punten!$A$1:$D$40,4,FALSE)</f>
        <v>5</v>
      </c>
      <c r="R1872" s="17">
        <f>VLOOKUP("M"&amp;TEXT(H1872,"0"),Punten!$A$1:$D$40,4,FALSE)</f>
        <v>5</v>
      </c>
      <c r="S1872" s="17">
        <f>VLOOKUP("M"&amp;TEXT(I1872,"0"),Punten!$A$1:$D$40,4,FALSE)</f>
        <v>5</v>
      </c>
      <c r="T1872" s="17">
        <f>VLOOKUP("K"&amp;TEXT(K1872,"0"),Punten!$A$1:$D$40,4,FALSE)</f>
        <v>0</v>
      </c>
      <c r="U1872" s="17">
        <f>VLOOKUP("H"&amp;TEXT(L1872,"0"),Punten!$A$1:$D$49,4,FALSE)</f>
        <v>5</v>
      </c>
      <c r="V1872" s="17">
        <f>VLOOKUP("F"&amp;TEXT(M1872,"0"),Punten!$A$1:$D$39,4,FALSE)</f>
        <v>13</v>
      </c>
      <c r="W1872" s="17">
        <f t="shared" si="91"/>
        <v>33</v>
      </c>
      <c r="X1872" s="17" t="str">
        <f t="shared" si="92"/>
        <v>43198D05</v>
      </c>
      <c r="Y1872" s="17" t="str">
        <f>VLOOKUP(A1872,'Klasse omschrijving'!$A$1:$B$44,2,FALSE)</f>
        <v>Cruiser Girls</v>
      </c>
    </row>
    <row r="1873" spans="1:25" ht="14.4" x14ac:dyDescent="0.3">
      <c r="A1873" s="3" t="s">
        <v>52</v>
      </c>
      <c r="B1873" s="3">
        <v>55589</v>
      </c>
      <c r="C1873" s="3" t="s">
        <v>70</v>
      </c>
      <c r="D1873" s="3" t="s">
        <v>730</v>
      </c>
      <c r="E1873" s="18">
        <v>34969</v>
      </c>
      <c r="F1873" s="3" t="s">
        <v>206</v>
      </c>
      <c r="G1873" s="3">
        <v>2</v>
      </c>
      <c r="H1873" s="3">
        <v>1</v>
      </c>
      <c r="I1873" s="3">
        <v>1</v>
      </c>
      <c r="J1873" s="3"/>
      <c r="K1873" s="3"/>
      <c r="L1873" s="3">
        <v>1</v>
      </c>
      <c r="M1873" s="3">
        <v>8</v>
      </c>
      <c r="N1873" s="32">
        <v>43198</v>
      </c>
      <c r="O1873" s="16">
        <f t="shared" si="90"/>
        <v>4</v>
      </c>
      <c r="P1873" s="17">
        <f>COUNTIF($X:$X,X1873)</f>
        <v>17</v>
      </c>
      <c r="Q1873" s="17">
        <f>VLOOKUP("M"&amp;TEXT(G1873,"0"),Punten!$A$1:$D$40,4,FALSE)</f>
        <v>7</v>
      </c>
      <c r="R1873" s="17">
        <f>VLOOKUP("M"&amp;TEXT(H1873,"0"),Punten!$A$1:$D$40,4,FALSE)</f>
        <v>8</v>
      </c>
      <c r="S1873" s="17">
        <f>VLOOKUP("M"&amp;TEXT(I1873,"0"),Punten!$A$1:$D$40,4,FALSE)</f>
        <v>8</v>
      </c>
      <c r="T1873" s="17">
        <f>VLOOKUP("K"&amp;TEXT(K1873,"0"),Punten!$A$1:$D$40,4,FALSE)</f>
        <v>0</v>
      </c>
      <c r="U1873" s="17">
        <f>VLOOKUP("H"&amp;TEXT(L1873,"0"),Punten!$A$1:$D$49,4,FALSE)</f>
        <v>5</v>
      </c>
      <c r="V1873" s="17">
        <f>VLOOKUP("F"&amp;TEXT(M1873,"0"),Punten!$A$1:$D$39,4,FALSE)</f>
        <v>11</v>
      </c>
      <c r="W1873" s="17">
        <f t="shared" si="91"/>
        <v>39</v>
      </c>
      <c r="X1873" s="17" t="str">
        <f t="shared" si="92"/>
        <v>43198D05</v>
      </c>
      <c r="Y1873" s="17" t="str">
        <f>VLOOKUP(A1873,'Klasse omschrijving'!$A$1:$B$44,2,FALSE)</f>
        <v>Cruiser Girls</v>
      </c>
    </row>
    <row r="1874" spans="1:25" ht="14.4" x14ac:dyDescent="0.3">
      <c r="A1874" s="3" t="s">
        <v>52</v>
      </c>
      <c r="B1874" s="3">
        <v>53849</v>
      </c>
      <c r="C1874" s="3" t="s">
        <v>138</v>
      </c>
      <c r="D1874" s="3" t="s">
        <v>729</v>
      </c>
      <c r="E1874" s="18">
        <v>37399</v>
      </c>
      <c r="F1874" s="3" t="s">
        <v>73</v>
      </c>
      <c r="G1874" s="3">
        <v>1</v>
      </c>
      <c r="H1874" s="3">
        <v>2</v>
      </c>
      <c r="I1874" s="3">
        <v>2</v>
      </c>
      <c r="J1874" s="3"/>
      <c r="K1874" s="3"/>
      <c r="L1874" s="3">
        <v>5</v>
      </c>
      <c r="M1874" s="3"/>
      <c r="N1874" s="32">
        <v>43198</v>
      </c>
      <c r="O1874" s="16">
        <f t="shared" si="90"/>
        <v>5</v>
      </c>
      <c r="P1874" s="17">
        <f>COUNTIF($X:$X,X1874)</f>
        <v>17</v>
      </c>
      <c r="Q1874" s="17">
        <f>VLOOKUP("M"&amp;TEXT(G1874,"0"),Punten!$A$1:$D$40,4,FALSE)</f>
        <v>8</v>
      </c>
      <c r="R1874" s="17">
        <f>VLOOKUP("M"&amp;TEXT(H1874,"0"),Punten!$A$1:$D$40,4,FALSE)</f>
        <v>7</v>
      </c>
      <c r="S1874" s="17">
        <f>VLOOKUP("M"&amp;TEXT(I1874,"0"),Punten!$A$1:$D$40,4,FALSE)</f>
        <v>7</v>
      </c>
      <c r="T1874" s="17">
        <f>VLOOKUP("K"&amp;TEXT(K1874,"0"),Punten!$A$1:$D$40,4,FALSE)</f>
        <v>0</v>
      </c>
      <c r="U1874" s="17">
        <f>VLOOKUP("H"&amp;TEXT(L1874,"0"),Punten!$A$1:$D$49,4,FALSE)</f>
        <v>4</v>
      </c>
      <c r="V1874" s="17">
        <f>VLOOKUP("F"&amp;TEXT(M1874,"0"),Punten!$A$1:$D$39,4,FALSE)</f>
        <v>0</v>
      </c>
      <c r="W1874" s="17">
        <f t="shared" si="91"/>
        <v>26</v>
      </c>
      <c r="X1874" s="17" t="str">
        <f t="shared" si="92"/>
        <v>43198D05</v>
      </c>
      <c r="Y1874" s="17" t="str">
        <f>VLOOKUP(A1874,'Klasse omschrijving'!$A$1:$B$44,2,FALSE)</f>
        <v>Cruiser Girls</v>
      </c>
    </row>
    <row r="1875" spans="1:25" ht="14.4" x14ac:dyDescent="0.3">
      <c r="A1875" s="3" t="s">
        <v>52</v>
      </c>
      <c r="B1875" s="3">
        <v>55587</v>
      </c>
      <c r="C1875" s="3" t="s">
        <v>116</v>
      </c>
      <c r="D1875" s="3" t="s">
        <v>329</v>
      </c>
      <c r="E1875" s="18">
        <v>37803</v>
      </c>
      <c r="F1875" s="3" t="s">
        <v>75</v>
      </c>
      <c r="G1875" s="3">
        <v>3</v>
      </c>
      <c r="H1875" s="3">
        <v>4</v>
      </c>
      <c r="I1875" s="3">
        <v>4</v>
      </c>
      <c r="J1875" s="3"/>
      <c r="K1875" s="3"/>
      <c r="L1875" s="3">
        <v>5</v>
      </c>
      <c r="M1875" s="3"/>
      <c r="N1875" s="32">
        <v>43198</v>
      </c>
      <c r="O1875" s="16">
        <f t="shared" si="90"/>
        <v>11</v>
      </c>
      <c r="P1875" s="17">
        <f>COUNTIF($X:$X,X1875)</f>
        <v>17</v>
      </c>
      <c r="Q1875" s="17">
        <f>VLOOKUP("M"&amp;TEXT(G1875,"0"),Punten!$A$1:$D$40,4,FALSE)</f>
        <v>6</v>
      </c>
      <c r="R1875" s="17">
        <f>VLOOKUP("M"&amp;TEXT(H1875,"0"),Punten!$A$1:$D$40,4,FALSE)</f>
        <v>5</v>
      </c>
      <c r="S1875" s="17">
        <f>VLOOKUP("M"&amp;TEXT(I1875,"0"),Punten!$A$1:$D$40,4,FALSE)</f>
        <v>5</v>
      </c>
      <c r="T1875" s="17">
        <f>VLOOKUP("K"&amp;TEXT(K1875,"0"),Punten!$A$1:$D$40,4,FALSE)</f>
        <v>0</v>
      </c>
      <c r="U1875" s="17">
        <f>VLOOKUP("H"&amp;TEXT(L1875,"0"),Punten!$A$1:$D$49,4,FALSE)</f>
        <v>4</v>
      </c>
      <c r="V1875" s="17">
        <f>VLOOKUP("F"&amp;TEXT(M1875,"0"),Punten!$A$1:$D$39,4,FALSE)</f>
        <v>0</v>
      </c>
      <c r="W1875" s="17">
        <f t="shared" si="91"/>
        <v>20</v>
      </c>
      <c r="X1875" s="17" t="str">
        <f t="shared" si="92"/>
        <v>43198D05</v>
      </c>
      <c r="Y1875" s="17" t="str">
        <f>VLOOKUP(A1875,'Klasse omschrijving'!$A$1:$B$44,2,FALSE)</f>
        <v>Cruiser Girls</v>
      </c>
    </row>
    <row r="1876" spans="1:25" ht="14.4" x14ac:dyDescent="0.3">
      <c r="A1876" s="3" t="s">
        <v>52</v>
      </c>
      <c r="B1876" s="3">
        <v>44852</v>
      </c>
      <c r="C1876" s="3" t="s">
        <v>139</v>
      </c>
      <c r="D1876" s="3" t="s">
        <v>1113</v>
      </c>
      <c r="E1876" s="18">
        <v>27731</v>
      </c>
      <c r="F1876" s="3" t="s">
        <v>218</v>
      </c>
      <c r="G1876" s="3">
        <v>2</v>
      </c>
      <c r="H1876" s="3">
        <v>1</v>
      </c>
      <c r="I1876" s="3">
        <v>1</v>
      </c>
      <c r="J1876" s="3"/>
      <c r="K1876" s="3"/>
      <c r="L1876" s="3">
        <v>6</v>
      </c>
      <c r="M1876" s="3"/>
      <c r="N1876" s="32">
        <v>43198</v>
      </c>
      <c r="O1876" s="16">
        <f t="shared" si="90"/>
        <v>4</v>
      </c>
      <c r="P1876" s="17">
        <f>COUNTIF($X:$X,X1876)</f>
        <v>17</v>
      </c>
      <c r="Q1876" s="17">
        <f>VLOOKUP("M"&amp;TEXT(G1876,"0"),Punten!$A$1:$D$40,4,FALSE)</f>
        <v>7</v>
      </c>
      <c r="R1876" s="17">
        <f>VLOOKUP("M"&amp;TEXT(H1876,"0"),Punten!$A$1:$D$40,4,FALSE)</f>
        <v>8</v>
      </c>
      <c r="S1876" s="17">
        <f>VLOOKUP("M"&amp;TEXT(I1876,"0"),Punten!$A$1:$D$40,4,FALSE)</f>
        <v>8</v>
      </c>
      <c r="T1876" s="17">
        <f>VLOOKUP("K"&amp;TEXT(K1876,"0"),Punten!$A$1:$D$40,4,FALSE)</f>
        <v>0</v>
      </c>
      <c r="U1876" s="17">
        <f>VLOOKUP("H"&amp;TEXT(L1876,"0"),Punten!$A$1:$D$49,4,FALSE)</f>
        <v>3</v>
      </c>
      <c r="V1876" s="17">
        <f>VLOOKUP("F"&amp;TEXT(M1876,"0"),Punten!$A$1:$D$39,4,FALSE)</f>
        <v>0</v>
      </c>
      <c r="W1876" s="17">
        <f t="shared" si="91"/>
        <v>26</v>
      </c>
      <c r="X1876" s="17" t="str">
        <f t="shared" si="92"/>
        <v>43198D05</v>
      </c>
      <c r="Y1876" s="17" t="str">
        <f>VLOOKUP(A1876,'Klasse omschrijving'!$A$1:$B$44,2,FALSE)</f>
        <v>Cruiser Girls</v>
      </c>
    </row>
    <row r="1877" spans="1:25" ht="14.4" x14ac:dyDescent="0.3">
      <c r="A1877" s="3" t="s">
        <v>52</v>
      </c>
      <c r="B1877" s="3">
        <v>44817</v>
      </c>
      <c r="C1877" s="3" t="s">
        <v>175</v>
      </c>
      <c r="D1877" s="3" t="s">
        <v>351</v>
      </c>
      <c r="E1877" s="18">
        <v>36923</v>
      </c>
      <c r="F1877" s="3" t="s">
        <v>208</v>
      </c>
      <c r="G1877" s="3">
        <v>3</v>
      </c>
      <c r="H1877" s="3">
        <v>3</v>
      </c>
      <c r="I1877" s="3">
        <v>3</v>
      </c>
      <c r="J1877" s="3"/>
      <c r="K1877" s="3"/>
      <c r="L1877" s="3">
        <v>6</v>
      </c>
      <c r="M1877" s="3"/>
      <c r="N1877" s="32">
        <v>43198</v>
      </c>
      <c r="O1877" s="16">
        <f t="shared" si="90"/>
        <v>9</v>
      </c>
      <c r="P1877" s="17">
        <f>COUNTIF($X:$X,X1877)</f>
        <v>17</v>
      </c>
      <c r="Q1877" s="17">
        <f>VLOOKUP("M"&amp;TEXT(G1877,"0"),Punten!$A$1:$D$40,4,FALSE)</f>
        <v>6</v>
      </c>
      <c r="R1877" s="17">
        <f>VLOOKUP("M"&amp;TEXT(H1877,"0"),Punten!$A$1:$D$40,4,FALSE)</f>
        <v>6</v>
      </c>
      <c r="S1877" s="17">
        <f>VLOOKUP("M"&amp;TEXT(I1877,"0"),Punten!$A$1:$D$40,4,FALSE)</f>
        <v>6</v>
      </c>
      <c r="T1877" s="17">
        <f>VLOOKUP("K"&amp;TEXT(K1877,"0"),Punten!$A$1:$D$40,4,FALSE)</f>
        <v>0</v>
      </c>
      <c r="U1877" s="17">
        <f>VLOOKUP("H"&amp;TEXT(L1877,"0"),Punten!$A$1:$D$49,4,FALSE)</f>
        <v>3</v>
      </c>
      <c r="V1877" s="17">
        <f>VLOOKUP("F"&amp;TEXT(M1877,"0"),Punten!$A$1:$D$39,4,FALSE)</f>
        <v>0</v>
      </c>
      <c r="W1877" s="17">
        <f t="shared" si="91"/>
        <v>21</v>
      </c>
      <c r="X1877" s="17" t="str">
        <f t="shared" si="92"/>
        <v>43198D05</v>
      </c>
      <c r="Y1877" s="17" t="str">
        <f>VLOOKUP(A1877,'Klasse omschrijving'!$A$1:$B$44,2,FALSE)</f>
        <v>Cruiser Girls</v>
      </c>
    </row>
    <row r="1878" spans="1:25" ht="14.4" x14ac:dyDescent="0.3">
      <c r="A1878" s="3" t="s">
        <v>52</v>
      </c>
      <c r="B1878" s="3">
        <v>47403</v>
      </c>
      <c r="C1878" s="3" t="s">
        <v>158</v>
      </c>
      <c r="D1878" s="3" t="s">
        <v>321</v>
      </c>
      <c r="E1878" s="18">
        <v>36332</v>
      </c>
      <c r="F1878" s="3" t="s">
        <v>89</v>
      </c>
      <c r="G1878" s="3">
        <v>5</v>
      </c>
      <c r="H1878" s="3">
        <v>5</v>
      </c>
      <c r="I1878" s="3">
        <v>5</v>
      </c>
      <c r="J1878" s="3"/>
      <c r="K1878" s="3"/>
      <c r="L1878" s="3"/>
      <c r="M1878" s="3"/>
      <c r="N1878" s="32">
        <v>43198</v>
      </c>
      <c r="O1878" s="16">
        <f t="shared" si="90"/>
        <v>15</v>
      </c>
      <c r="P1878" s="17">
        <f>COUNTIF($X:$X,X1878)</f>
        <v>17</v>
      </c>
      <c r="Q1878" s="17">
        <f>VLOOKUP("M"&amp;TEXT(G1878,"0"),Punten!$A$1:$D$40,4,FALSE)</f>
        <v>4</v>
      </c>
      <c r="R1878" s="17">
        <f>VLOOKUP("M"&amp;TEXT(H1878,"0"),Punten!$A$1:$D$40,4,FALSE)</f>
        <v>4</v>
      </c>
      <c r="S1878" s="17">
        <f>VLOOKUP("M"&amp;TEXT(I1878,"0"),Punten!$A$1:$D$40,4,FALSE)</f>
        <v>4</v>
      </c>
      <c r="T1878" s="17">
        <f>VLOOKUP("K"&amp;TEXT(K1878,"0"),Punten!$A$1:$D$40,4,FALSE)</f>
        <v>0</v>
      </c>
      <c r="U1878" s="17">
        <f>VLOOKUP("H"&amp;TEXT(L1878,"0"),Punten!$A$1:$D$49,4,FALSE)</f>
        <v>0</v>
      </c>
      <c r="V1878" s="17">
        <f>VLOOKUP("F"&amp;TEXT(M1878,"0"),Punten!$A$1:$D$39,4,FALSE)</f>
        <v>0</v>
      </c>
      <c r="W1878" s="17">
        <f t="shared" si="91"/>
        <v>12</v>
      </c>
      <c r="X1878" s="17" t="str">
        <f t="shared" si="92"/>
        <v>43198D05</v>
      </c>
      <c r="Y1878" s="17" t="str">
        <f>VLOOKUP(A1878,'Klasse omschrijving'!$A$1:$B$44,2,FALSE)</f>
        <v>Cruiser Girls</v>
      </c>
    </row>
    <row r="1879" spans="1:25" ht="14.4" x14ac:dyDescent="0.3">
      <c r="A1879" s="3" t="s">
        <v>52</v>
      </c>
      <c r="B1879" s="3">
        <v>46265</v>
      </c>
      <c r="C1879" s="3" t="s">
        <v>76</v>
      </c>
      <c r="D1879" s="3" t="s">
        <v>326</v>
      </c>
      <c r="E1879" s="18">
        <v>36749</v>
      </c>
      <c r="F1879" s="3" t="s">
        <v>218</v>
      </c>
      <c r="G1879" s="3">
        <v>5</v>
      </c>
      <c r="H1879" s="3">
        <v>5</v>
      </c>
      <c r="I1879" s="3">
        <v>5</v>
      </c>
      <c r="J1879" s="3"/>
      <c r="K1879" s="3"/>
      <c r="L1879" s="3"/>
      <c r="M1879" s="3"/>
      <c r="N1879" s="32">
        <v>43198</v>
      </c>
      <c r="O1879" s="16">
        <f t="shared" si="90"/>
        <v>15</v>
      </c>
      <c r="P1879" s="17">
        <f>COUNTIF($X:$X,X1879)</f>
        <v>17</v>
      </c>
      <c r="Q1879" s="17">
        <f>VLOOKUP("M"&amp;TEXT(G1879,"0"),Punten!$A$1:$D$40,4,FALSE)</f>
        <v>4</v>
      </c>
      <c r="R1879" s="17">
        <f>VLOOKUP("M"&amp;TEXT(H1879,"0"),Punten!$A$1:$D$40,4,FALSE)</f>
        <v>4</v>
      </c>
      <c r="S1879" s="17">
        <f>VLOOKUP("M"&amp;TEXT(I1879,"0"),Punten!$A$1:$D$40,4,FALSE)</f>
        <v>4</v>
      </c>
      <c r="T1879" s="17">
        <f>VLOOKUP("K"&amp;TEXT(K1879,"0"),Punten!$A$1:$D$40,4,FALSE)</f>
        <v>0</v>
      </c>
      <c r="U1879" s="17">
        <f>VLOOKUP("H"&amp;TEXT(L1879,"0"),Punten!$A$1:$D$49,4,FALSE)</f>
        <v>0</v>
      </c>
      <c r="V1879" s="17">
        <f>VLOOKUP("F"&amp;TEXT(M1879,"0"),Punten!$A$1:$D$39,4,FALSE)</f>
        <v>0</v>
      </c>
      <c r="W1879" s="17">
        <f t="shared" si="91"/>
        <v>12</v>
      </c>
      <c r="X1879" s="17" t="str">
        <f t="shared" si="92"/>
        <v>43198D05</v>
      </c>
      <c r="Y1879" s="17" t="str">
        <f>VLOOKUP(A1879,'Klasse omschrijving'!$A$1:$B$44,2,FALSE)</f>
        <v>Cruiser Girls</v>
      </c>
    </row>
    <row r="1880" spans="1:25" ht="14.4" x14ac:dyDescent="0.3">
      <c r="A1880" s="3" t="s">
        <v>52</v>
      </c>
      <c r="B1880" s="3">
        <v>51424</v>
      </c>
      <c r="C1880" s="3" t="s">
        <v>79</v>
      </c>
      <c r="D1880" s="3" t="s">
        <v>1116</v>
      </c>
      <c r="E1880" s="18">
        <v>31009</v>
      </c>
      <c r="F1880" s="3" t="s">
        <v>71</v>
      </c>
      <c r="G1880" s="3">
        <v>5</v>
      </c>
      <c r="H1880" s="3">
        <v>5</v>
      </c>
      <c r="I1880" s="3">
        <v>5</v>
      </c>
      <c r="J1880" s="3"/>
      <c r="K1880" s="3"/>
      <c r="L1880" s="3"/>
      <c r="M1880" s="3"/>
      <c r="N1880" s="32">
        <v>43198</v>
      </c>
      <c r="O1880" s="16">
        <f t="shared" si="90"/>
        <v>15</v>
      </c>
      <c r="P1880" s="17">
        <f>COUNTIF($X:$X,X1880)</f>
        <v>17</v>
      </c>
      <c r="Q1880" s="17">
        <f>VLOOKUP("M"&amp;TEXT(G1880,"0"),Punten!$A$1:$D$40,4,FALSE)</f>
        <v>4</v>
      </c>
      <c r="R1880" s="17">
        <f>VLOOKUP("M"&amp;TEXT(H1880,"0"),Punten!$A$1:$D$40,4,FALSE)</f>
        <v>4</v>
      </c>
      <c r="S1880" s="17">
        <f>VLOOKUP("M"&amp;TEXT(I1880,"0"),Punten!$A$1:$D$40,4,FALSE)</f>
        <v>4</v>
      </c>
      <c r="T1880" s="17">
        <f>VLOOKUP("K"&amp;TEXT(K1880,"0"),Punten!$A$1:$D$40,4,FALSE)</f>
        <v>0</v>
      </c>
      <c r="U1880" s="17">
        <f>VLOOKUP("H"&amp;TEXT(L1880,"0"),Punten!$A$1:$D$49,4,FALSE)</f>
        <v>0</v>
      </c>
      <c r="V1880" s="17">
        <f>VLOOKUP("F"&amp;TEXT(M1880,"0"),Punten!$A$1:$D$39,4,FALSE)</f>
        <v>0</v>
      </c>
      <c r="W1880" s="17">
        <f t="shared" si="91"/>
        <v>12</v>
      </c>
      <c r="X1880" s="17" t="str">
        <f t="shared" si="92"/>
        <v>43198D05</v>
      </c>
      <c r="Y1880" s="17" t="str">
        <f>VLOOKUP(A1880,'Klasse omschrijving'!$A$1:$B$44,2,FALSE)</f>
        <v>Cruiser Girls</v>
      </c>
    </row>
    <row r="1881" spans="1:25" ht="14.4" x14ac:dyDescent="0.3">
      <c r="A1881" s="3" t="s">
        <v>52</v>
      </c>
      <c r="B1881" s="3">
        <v>797</v>
      </c>
      <c r="C1881" s="3" t="s">
        <v>178</v>
      </c>
      <c r="D1881" s="3" t="s">
        <v>1243</v>
      </c>
      <c r="E1881" s="18">
        <v>36347</v>
      </c>
      <c r="F1881" s="3" t="s">
        <v>78</v>
      </c>
      <c r="G1881" s="3">
        <v>6</v>
      </c>
      <c r="H1881" s="3">
        <v>6</v>
      </c>
      <c r="I1881" s="3">
        <v>6</v>
      </c>
      <c r="J1881" s="3"/>
      <c r="K1881" s="3"/>
      <c r="L1881" s="3"/>
      <c r="M1881" s="3"/>
      <c r="N1881" s="32">
        <v>43198</v>
      </c>
      <c r="O1881" s="16">
        <f t="shared" si="90"/>
        <v>18</v>
      </c>
      <c r="P1881" s="17">
        <f>COUNTIF($X:$X,X1881)</f>
        <v>17</v>
      </c>
      <c r="Q1881" s="17">
        <f>VLOOKUP("M"&amp;TEXT(G1881,"0"),Punten!$A$1:$D$40,4,FALSE)</f>
        <v>3</v>
      </c>
      <c r="R1881" s="17">
        <f>VLOOKUP("M"&amp;TEXT(H1881,"0"),Punten!$A$1:$D$40,4,FALSE)</f>
        <v>3</v>
      </c>
      <c r="S1881" s="17">
        <f>VLOOKUP("M"&amp;TEXT(I1881,"0"),Punten!$A$1:$D$40,4,FALSE)</f>
        <v>3</v>
      </c>
      <c r="T1881" s="17">
        <f>VLOOKUP("K"&amp;TEXT(K1881,"0"),Punten!$A$1:$D$40,4,FALSE)</f>
        <v>0</v>
      </c>
      <c r="U1881" s="17">
        <f>VLOOKUP("H"&amp;TEXT(L1881,"0"),Punten!$A$1:$D$49,4,FALSE)</f>
        <v>0</v>
      </c>
      <c r="V1881" s="17">
        <f>VLOOKUP("F"&amp;TEXT(M1881,"0"),Punten!$A$1:$D$39,4,FALSE)</f>
        <v>0</v>
      </c>
      <c r="W1881" s="17">
        <f t="shared" si="91"/>
        <v>9</v>
      </c>
      <c r="X1881" s="17" t="str">
        <f t="shared" si="92"/>
        <v>43198D05</v>
      </c>
      <c r="Y1881" s="17" t="str">
        <f>VLOOKUP(A1881,'Klasse omschrijving'!$A$1:$B$44,2,FALSE)</f>
        <v>Cruiser Girls</v>
      </c>
    </row>
    <row r="1882" spans="1:25" ht="14.4" x14ac:dyDescent="0.3">
      <c r="A1882" s="3" t="s">
        <v>52</v>
      </c>
      <c r="B1882" s="3">
        <v>47417</v>
      </c>
      <c r="C1882" s="3" t="s">
        <v>112</v>
      </c>
      <c r="D1882" s="3" t="s">
        <v>322</v>
      </c>
      <c r="E1882" s="18">
        <v>29049</v>
      </c>
      <c r="F1882" s="3" t="s">
        <v>75</v>
      </c>
      <c r="G1882" s="3">
        <v>6</v>
      </c>
      <c r="H1882" s="3">
        <v>6</v>
      </c>
      <c r="I1882" s="3">
        <v>6</v>
      </c>
      <c r="J1882" s="3"/>
      <c r="K1882" s="3"/>
      <c r="L1882" s="3"/>
      <c r="M1882" s="3"/>
      <c r="N1882" s="32">
        <v>43198</v>
      </c>
      <c r="O1882" s="16">
        <f t="shared" si="90"/>
        <v>18</v>
      </c>
      <c r="P1882" s="17">
        <f>COUNTIF($X:$X,X1882)</f>
        <v>17</v>
      </c>
      <c r="Q1882" s="17">
        <f>VLOOKUP("M"&amp;TEXT(G1882,"0"),Punten!$A$1:$D$40,4,FALSE)</f>
        <v>3</v>
      </c>
      <c r="R1882" s="17">
        <f>VLOOKUP("M"&amp;TEXT(H1882,"0"),Punten!$A$1:$D$40,4,FALSE)</f>
        <v>3</v>
      </c>
      <c r="S1882" s="17">
        <f>VLOOKUP("M"&amp;TEXT(I1882,"0"),Punten!$A$1:$D$40,4,FALSE)</f>
        <v>3</v>
      </c>
      <c r="T1882" s="17">
        <f>VLOOKUP("K"&amp;TEXT(K1882,"0"),Punten!$A$1:$D$40,4,FALSE)</f>
        <v>0</v>
      </c>
      <c r="U1882" s="17">
        <f>VLOOKUP("H"&amp;TEXT(L1882,"0"),Punten!$A$1:$D$49,4,FALSE)</f>
        <v>0</v>
      </c>
      <c r="V1882" s="17">
        <f>VLOOKUP("F"&amp;TEXT(M1882,"0"),Punten!$A$1:$D$39,4,FALSE)</f>
        <v>0</v>
      </c>
      <c r="W1882" s="17">
        <f t="shared" si="91"/>
        <v>9</v>
      </c>
      <c r="X1882" s="17" t="str">
        <f t="shared" si="92"/>
        <v>43198D05</v>
      </c>
      <c r="Y1882" s="17" t="str">
        <f>VLOOKUP(A1882,'Klasse omschrijving'!$A$1:$B$44,2,FALSE)</f>
        <v>Cruiser Girls</v>
      </c>
    </row>
    <row r="1883" spans="1:25" ht="14.4" x14ac:dyDescent="0.3">
      <c r="A1883" s="3" t="s">
        <v>594</v>
      </c>
      <c r="B1883" s="3">
        <v>49211</v>
      </c>
      <c r="C1883" s="3" t="s">
        <v>159</v>
      </c>
      <c r="D1883" s="3" t="s">
        <v>1119</v>
      </c>
      <c r="E1883" s="18">
        <v>41198</v>
      </c>
      <c r="F1883" s="3" t="s">
        <v>75</v>
      </c>
      <c r="G1883" s="3">
        <v>1</v>
      </c>
      <c r="H1883" s="3">
        <v>1</v>
      </c>
      <c r="I1883" s="3">
        <v>1</v>
      </c>
      <c r="J1883" s="3"/>
      <c r="K1883" s="3"/>
      <c r="L1883" s="3"/>
      <c r="M1883" s="3">
        <v>1</v>
      </c>
      <c r="N1883" s="32">
        <v>43198</v>
      </c>
      <c r="O1883" s="16">
        <f t="shared" si="90"/>
        <v>3</v>
      </c>
      <c r="P1883" s="17">
        <f>COUNTIF($X:$X,X1883)</f>
        <v>3</v>
      </c>
      <c r="Q1883" s="17">
        <f>VLOOKUP("M"&amp;TEXT(G1883,"0"),Punten!$A$1:$D$40,4,FALSE)</f>
        <v>8</v>
      </c>
      <c r="R1883" s="17">
        <f>VLOOKUP("M"&amp;TEXT(H1883,"0"),Punten!$A$1:$D$40,4,FALSE)</f>
        <v>8</v>
      </c>
      <c r="S1883" s="17">
        <f>VLOOKUP("M"&amp;TEXT(I1883,"0"),Punten!$A$1:$D$40,4,FALSE)</f>
        <v>8</v>
      </c>
      <c r="T1883" s="17">
        <f>VLOOKUP("K"&amp;TEXT(K1883,"0"),Punten!$A$1:$D$40,4,FALSE)</f>
        <v>0</v>
      </c>
      <c r="U1883" s="17">
        <f>VLOOKUP("H"&amp;TEXT(L1883,"0"),Punten!$A$1:$D$49,4,FALSE)</f>
        <v>0</v>
      </c>
      <c r="V1883" s="17">
        <f>VLOOKUP("F"&amp;TEXT(M1883,"0"),Punten!$A$1:$D$39,4,FALSE)</f>
        <v>50</v>
      </c>
      <c r="W1883" s="17">
        <f t="shared" si="91"/>
        <v>74</v>
      </c>
      <c r="X1883" s="17" t="str">
        <f t="shared" si="92"/>
        <v>43198G05</v>
      </c>
      <c r="Y1883" s="17" t="e">
        <f>VLOOKUP(A1883,'Klasse omschrijving'!$A$1:$B$44,2,FALSE)</f>
        <v>#N/A</v>
      </c>
    </row>
    <row r="1884" spans="1:25" ht="14.4" x14ac:dyDescent="0.3">
      <c r="A1884" s="3" t="s">
        <v>594</v>
      </c>
      <c r="B1884" s="3">
        <v>46369</v>
      </c>
      <c r="C1884" s="3" t="s">
        <v>80</v>
      </c>
      <c r="D1884" s="3" t="s">
        <v>1122</v>
      </c>
      <c r="E1884" s="18">
        <v>41341</v>
      </c>
      <c r="F1884" s="3" t="s">
        <v>86</v>
      </c>
      <c r="G1884" s="3">
        <v>2</v>
      </c>
      <c r="H1884" s="3">
        <v>2</v>
      </c>
      <c r="I1884" s="3">
        <v>2</v>
      </c>
      <c r="J1884" s="3"/>
      <c r="K1884" s="3"/>
      <c r="L1884" s="3"/>
      <c r="M1884" s="3">
        <v>2</v>
      </c>
      <c r="N1884" s="32">
        <v>43198</v>
      </c>
      <c r="O1884" s="16">
        <f t="shared" si="90"/>
        <v>6</v>
      </c>
      <c r="P1884" s="17">
        <f>COUNTIF($X:$X,X1884)</f>
        <v>3</v>
      </c>
      <c r="Q1884" s="17">
        <f>VLOOKUP("M"&amp;TEXT(G1884,"0"),Punten!$A$1:$D$40,4,FALSE)</f>
        <v>7</v>
      </c>
      <c r="R1884" s="17">
        <f>VLOOKUP("M"&amp;TEXT(H1884,"0"),Punten!$A$1:$D$40,4,FALSE)</f>
        <v>7</v>
      </c>
      <c r="S1884" s="17">
        <f>VLOOKUP("M"&amp;TEXT(I1884,"0"),Punten!$A$1:$D$40,4,FALSE)</f>
        <v>7</v>
      </c>
      <c r="T1884" s="17">
        <f>VLOOKUP("K"&amp;TEXT(K1884,"0"),Punten!$A$1:$D$40,4,FALSE)</f>
        <v>0</v>
      </c>
      <c r="U1884" s="17">
        <f>VLOOKUP("H"&amp;TEXT(L1884,"0"),Punten!$A$1:$D$49,4,FALSE)</f>
        <v>0</v>
      </c>
      <c r="V1884" s="17">
        <f>VLOOKUP("F"&amp;TEXT(M1884,"0"),Punten!$A$1:$D$39,4,FALSE)</f>
        <v>30</v>
      </c>
      <c r="W1884" s="17">
        <f t="shared" si="91"/>
        <v>51</v>
      </c>
      <c r="X1884" s="17" t="str">
        <f t="shared" si="92"/>
        <v>43198G05</v>
      </c>
      <c r="Y1884" s="17" t="e">
        <f>VLOOKUP(A1884,'Klasse omschrijving'!$A$1:$B$44,2,FALSE)</f>
        <v>#N/A</v>
      </c>
    </row>
    <row r="1885" spans="1:25" ht="14.4" x14ac:dyDescent="0.3">
      <c r="A1885" s="3" t="s">
        <v>594</v>
      </c>
      <c r="B1885" s="3">
        <v>44995</v>
      </c>
      <c r="C1885" s="3" t="s">
        <v>70</v>
      </c>
      <c r="D1885" s="3" t="s">
        <v>1244</v>
      </c>
      <c r="E1885" s="18">
        <v>41253</v>
      </c>
      <c r="F1885" s="3" t="s">
        <v>86</v>
      </c>
      <c r="G1885" s="3">
        <v>3</v>
      </c>
      <c r="H1885" s="3">
        <v>3</v>
      </c>
      <c r="I1885" s="3">
        <v>3</v>
      </c>
      <c r="J1885" s="3"/>
      <c r="K1885" s="3"/>
      <c r="L1885" s="3"/>
      <c r="M1885" s="3">
        <v>3</v>
      </c>
      <c r="N1885" s="32">
        <v>43198</v>
      </c>
      <c r="O1885" s="16">
        <f t="shared" si="90"/>
        <v>9</v>
      </c>
      <c r="P1885" s="17">
        <f>COUNTIF($X:$X,X1885)</f>
        <v>3</v>
      </c>
      <c r="Q1885" s="17">
        <f>VLOOKUP("M"&amp;TEXT(G1885,"0"),Punten!$A$1:$D$40,4,FALSE)</f>
        <v>6</v>
      </c>
      <c r="R1885" s="17">
        <f>VLOOKUP("M"&amp;TEXT(H1885,"0"),Punten!$A$1:$D$40,4,FALSE)</f>
        <v>6</v>
      </c>
      <c r="S1885" s="17">
        <f>VLOOKUP("M"&amp;TEXT(I1885,"0"),Punten!$A$1:$D$40,4,FALSE)</f>
        <v>6</v>
      </c>
      <c r="T1885" s="17">
        <f>VLOOKUP("K"&amp;TEXT(K1885,"0"),Punten!$A$1:$D$40,4,FALSE)</f>
        <v>0</v>
      </c>
      <c r="U1885" s="17">
        <f>VLOOKUP("H"&amp;TEXT(L1885,"0"),Punten!$A$1:$D$49,4,FALSE)</f>
        <v>0</v>
      </c>
      <c r="V1885" s="17">
        <f>VLOOKUP("F"&amp;TEXT(M1885,"0"),Punten!$A$1:$D$39,4,FALSE)</f>
        <v>25</v>
      </c>
      <c r="W1885" s="17">
        <f t="shared" si="91"/>
        <v>43</v>
      </c>
      <c r="X1885" s="17" t="str">
        <f t="shared" si="92"/>
        <v>43198G05</v>
      </c>
      <c r="Y1885" s="17" t="e">
        <f>VLOOKUP(A1885,'Klasse omschrijving'!$A$1:$B$44,2,FALSE)</f>
        <v>#N/A</v>
      </c>
    </row>
    <row r="1886" spans="1:25" ht="14.4" x14ac:dyDescent="0.3">
      <c r="A1886" s="3" t="s">
        <v>597</v>
      </c>
      <c r="B1886" s="3">
        <v>44961</v>
      </c>
      <c r="C1886" s="3" t="s">
        <v>782</v>
      </c>
      <c r="D1886" s="3" t="s">
        <v>601</v>
      </c>
      <c r="E1886" s="18">
        <v>40467</v>
      </c>
      <c r="F1886" s="3" t="s">
        <v>86</v>
      </c>
      <c r="G1886" s="3">
        <v>1</v>
      </c>
      <c r="H1886" s="3">
        <v>1</v>
      </c>
      <c r="I1886" s="3">
        <v>1</v>
      </c>
      <c r="J1886" s="3"/>
      <c r="K1886" s="3"/>
      <c r="L1886" s="3"/>
      <c r="M1886" s="3">
        <v>1</v>
      </c>
      <c r="N1886" s="32">
        <v>43198</v>
      </c>
      <c r="O1886" s="16">
        <f t="shared" ref="O1886:O1949" si="93">G1886+H1886+I1886</f>
        <v>3</v>
      </c>
      <c r="P1886" s="17">
        <f>COUNTIF($X:$X,X1886)</f>
        <v>13</v>
      </c>
      <c r="Q1886" s="17">
        <f>VLOOKUP("M"&amp;TEXT(G1886,"0"),Punten!$A$1:$D$40,4,FALSE)</f>
        <v>8</v>
      </c>
      <c r="R1886" s="17">
        <f>VLOOKUP("M"&amp;TEXT(H1886,"0"),Punten!$A$1:$D$40,4,FALSE)</f>
        <v>8</v>
      </c>
      <c r="S1886" s="17">
        <f>VLOOKUP("M"&amp;TEXT(I1886,"0"),Punten!$A$1:$D$40,4,FALSE)</f>
        <v>8</v>
      </c>
      <c r="T1886" s="17">
        <f>VLOOKUP("K"&amp;TEXT(K1886,"0"),Punten!$A$1:$D$40,4,FALSE)</f>
        <v>0</v>
      </c>
      <c r="U1886" s="17">
        <f>VLOOKUP("H"&amp;TEXT(L1886,"0"),Punten!$A$1:$D$49,4,FALSE)</f>
        <v>0</v>
      </c>
      <c r="V1886" s="17">
        <f>VLOOKUP("F"&amp;TEXT(M1886,"0"),Punten!$A$1:$D$39,4,FALSE)</f>
        <v>50</v>
      </c>
      <c r="W1886" s="17">
        <f t="shared" si="91"/>
        <v>74</v>
      </c>
      <c r="X1886" s="17" t="str">
        <f t="shared" si="92"/>
        <v>43198G07</v>
      </c>
      <c r="Y1886" s="17" t="e">
        <f>VLOOKUP(A1886,'Klasse omschrijving'!$A$1:$B$44,2,FALSE)</f>
        <v>#N/A</v>
      </c>
    </row>
    <row r="1887" spans="1:25" ht="14.4" x14ac:dyDescent="0.3">
      <c r="A1887" s="3" t="s">
        <v>597</v>
      </c>
      <c r="B1887" s="3">
        <v>44943</v>
      </c>
      <c r="C1887" s="3" t="s">
        <v>788</v>
      </c>
      <c r="D1887" s="3" t="s">
        <v>602</v>
      </c>
      <c r="E1887" s="18">
        <v>40479</v>
      </c>
      <c r="F1887" s="3" t="s">
        <v>86</v>
      </c>
      <c r="G1887" s="3">
        <v>1</v>
      </c>
      <c r="H1887" s="3">
        <v>1</v>
      </c>
      <c r="I1887" s="3">
        <v>1</v>
      </c>
      <c r="J1887" s="3"/>
      <c r="K1887" s="3"/>
      <c r="L1887" s="3"/>
      <c r="M1887" s="3">
        <v>2</v>
      </c>
      <c r="N1887" s="32">
        <v>43198</v>
      </c>
      <c r="O1887" s="16">
        <f t="shared" si="93"/>
        <v>3</v>
      </c>
      <c r="P1887" s="17">
        <f>COUNTIF($X:$X,X1887)</f>
        <v>13</v>
      </c>
      <c r="Q1887" s="17">
        <f>VLOOKUP("M"&amp;TEXT(G1887,"0"),Punten!$A$1:$D$40,4,FALSE)</f>
        <v>8</v>
      </c>
      <c r="R1887" s="17">
        <f>VLOOKUP("M"&amp;TEXT(H1887,"0"),Punten!$A$1:$D$40,4,FALSE)</f>
        <v>8</v>
      </c>
      <c r="S1887" s="17">
        <f>VLOOKUP("M"&amp;TEXT(I1887,"0"),Punten!$A$1:$D$40,4,FALSE)</f>
        <v>8</v>
      </c>
      <c r="T1887" s="17">
        <f>VLOOKUP("K"&amp;TEXT(K1887,"0"),Punten!$A$1:$D$40,4,FALSE)</f>
        <v>0</v>
      </c>
      <c r="U1887" s="17">
        <f>VLOOKUP("H"&amp;TEXT(L1887,"0"),Punten!$A$1:$D$49,4,FALSE)</f>
        <v>0</v>
      </c>
      <c r="V1887" s="17">
        <f>VLOOKUP("F"&amp;TEXT(M1887,"0"),Punten!$A$1:$D$39,4,FALSE)</f>
        <v>30</v>
      </c>
      <c r="W1887" s="17">
        <f t="shared" si="91"/>
        <v>54</v>
      </c>
      <c r="X1887" s="17" t="str">
        <f t="shared" si="92"/>
        <v>43198G07</v>
      </c>
      <c r="Y1887" s="17" t="e">
        <f>VLOOKUP(A1887,'Klasse omschrijving'!$A$1:$B$44,2,FALSE)</f>
        <v>#N/A</v>
      </c>
    </row>
    <row r="1888" spans="1:25" ht="14.4" x14ac:dyDescent="0.3">
      <c r="A1888" s="3" t="s">
        <v>597</v>
      </c>
      <c r="B1888" s="3">
        <v>51516</v>
      </c>
      <c r="C1888" s="3" t="s">
        <v>693</v>
      </c>
      <c r="D1888" s="3" t="s">
        <v>595</v>
      </c>
      <c r="E1888" s="18">
        <v>40611</v>
      </c>
      <c r="F1888" s="3" t="s">
        <v>132</v>
      </c>
      <c r="G1888" s="3">
        <v>2</v>
      </c>
      <c r="H1888" s="3">
        <v>2</v>
      </c>
      <c r="I1888" s="3">
        <v>2</v>
      </c>
      <c r="J1888" s="3"/>
      <c r="K1888" s="3"/>
      <c r="L1888" s="3"/>
      <c r="M1888" s="3">
        <v>3</v>
      </c>
      <c r="N1888" s="32">
        <v>43198</v>
      </c>
      <c r="O1888" s="16">
        <f t="shared" si="93"/>
        <v>6</v>
      </c>
      <c r="P1888" s="17">
        <f>COUNTIF($X:$X,X1888)</f>
        <v>13</v>
      </c>
      <c r="Q1888" s="17">
        <f>VLOOKUP("M"&amp;TEXT(G1888,"0"),Punten!$A$1:$D$40,4,FALSE)</f>
        <v>7</v>
      </c>
      <c r="R1888" s="17">
        <f>VLOOKUP("M"&amp;TEXT(H1888,"0"),Punten!$A$1:$D$40,4,FALSE)</f>
        <v>7</v>
      </c>
      <c r="S1888" s="17">
        <f>VLOOKUP("M"&amp;TEXT(I1888,"0"),Punten!$A$1:$D$40,4,FALSE)</f>
        <v>7</v>
      </c>
      <c r="T1888" s="17">
        <f>VLOOKUP("K"&amp;TEXT(K1888,"0"),Punten!$A$1:$D$40,4,FALSE)</f>
        <v>0</v>
      </c>
      <c r="U1888" s="17">
        <f>VLOOKUP("H"&amp;TEXT(L1888,"0"),Punten!$A$1:$D$49,4,FALSE)</f>
        <v>0</v>
      </c>
      <c r="V1888" s="17">
        <f>VLOOKUP("F"&amp;TEXT(M1888,"0"),Punten!$A$1:$D$39,4,FALSE)</f>
        <v>25</v>
      </c>
      <c r="W1888" s="17">
        <f t="shared" si="91"/>
        <v>46</v>
      </c>
      <c r="X1888" s="17" t="str">
        <f t="shared" si="92"/>
        <v>43198G07</v>
      </c>
      <c r="Y1888" s="17" t="e">
        <f>VLOOKUP(A1888,'Klasse omschrijving'!$A$1:$B$44,2,FALSE)</f>
        <v>#N/A</v>
      </c>
    </row>
    <row r="1889" spans="1:25" ht="14.4" x14ac:dyDescent="0.3">
      <c r="A1889" s="3" t="s">
        <v>597</v>
      </c>
      <c r="B1889" s="3">
        <v>46363</v>
      </c>
      <c r="C1889" s="3" t="s">
        <v>978</v>
      </c>
      <c r="D1889" s="3" t="s">
        <v>603</v>
      </c>
      <c r="E1889" s="18">
        <v>40499</v>
      </c>
      <c r="F1889" s="3" t="s">
        <v>86</v>
      </c>
      <c r="G1889" s="3">
        <v>3</v>
      </c>
      <c r="H1889" s="3">
        <v>3</v>
      </c>
      <c r="I1889" s="3">
        <v>3</v>
      </c>
      <c r="J1889" s="3"/>
      <c r="K1889" s="3"/>
      <c r="L1889" s="3"/>
      <c r="M1889" s="3">
        <v>4</v>
      </c>
      <c r="N1889" s="32">
        <v>43198</v>
      </c>
      <c r="O1889" s="16">
        <f t="shared" si="93"/>
        <v>9</v>
      </c>
      <c r="P1889" s="17">
        <f>COUNTIF($X:$X,X1889)</f>
        <v>13</v>
      </c>
      <c r="Q1889" s="17">
        <f>VLOOKUP("M"&amp;TEXT(G1889,"0"),Punten!$A$1:$D$40,4,FALSE)</f>
        <v>6</v>
      </c>
      <c r="R1889" s="17">
        <f>VLOOKUP("M"&amp;TEXT(H1889,"0"),Punten!$A$1:$D$40,4,FALSE)</f>
        <v>6</v>
      </c>
      <c r="S1889" s="17">
        <f>VLOOKUP("M"&amp;TEXT(I1889,"0"),Punten!$A$1:$D$40,4,FALSE)</f>
        <v>6</v>
      </c>
      <c r="T1889" s="17">
        <f>VLOOKUP("K"&amp;TEXT(K1889,"0"),Punten!$A$1:$D$40,4,FALSE)</f>
        <v>0</v>
      </c>
      <c r="U1889" s="17">
        <f>VLOOKUP("H"&amp;TEXT(L1889,"0"),Punten!$A$1:$D$49,4,FALSE)</f>
        <v>0</v>
      </c>
      <c r="V1889" s="17">
        <f>VLOOKUP("F"&amp;TEXT(M1889,"0"),Punten!$A$1:$D$39,4,FALSE)</f>
        <v>20</v>
      </c>
      <c r="W1889" s="17">
        <f t="shared" si="91"/>
        <v>38</v>
      </c>
      <c r="X1889" s="17" t="str">
        <f t="shared" si="92"/>
        <v>43198G07</v>
      </c>
      <c r="Y1889" s="17" t="e">
        <f>VLOOKUP(A1889,'Klasse omschrijving'!$A$1:$B$44,2,FALSE)</f>
        <v>#N/A</v>
      </c>
    </row>
    <row r="1890" spans="1:25" ht="14.4" x14ac:dyDescent="0.3">
      <c r="A1890" s="3" t="s">
        <v>597</v>
      </c>
      <c r="B1890" s="3">
        <v>51520</v>
      </c>
      <c r="C1890" s="3" t="s">
        <v>101</v>
      </c>
      <c r="D1890" s="3" t="s">
        <v>596</v>
      </c>
      <c r="E1890" s="18">
        <v>40787</v>
      </c>
      <c r="F1890" s="3" t="s">
        <v>110</v>
      </c>
      <c r="G1890" s="3">
        <v>4</v>
      </c>
      <c r="H1890" s="3">
        <v>4</v>
      </c>
      <c r="I1890" s="3">
        <v>4</v>
      </c>
      <c r="J1890" s="3"/>
      <c r="K1890" s="3"/>
      <c r="L1890" s="3"/>
      <c r="M1890" s="3">
        <v>5</v>
      </c>
      <c r="N1890" s="32">
        <v>43198</v>
      </c>
      <c r="O1890" s="16">
        <f t="shared" si="93"/>
        <v>12</v>
      </c>
      <c r="P1890" s="17">
        <f>COUNTIF($X:$X,X1890)</f>
        <v>13</v>
      </c>
      <c r="Q1890" s="17">
        <f>VLOOKUP("M"&amp;TEXT(G1890,"0"),Punten!$A$1:$D$40,4,FALSE)</f>
        <v>5</v>
      </c>
      <c r="R1890" s="17">
        <f>VLOOKUP("M"&amp;TEXT(H1890,"0"),Punten!$A$1:$D$40,4,FALSE)</f>
        <v>5</v>
      </c>
      <c r="S1890" s="17">
        <f>VLOOKUP("M"&amp;TEXT(I1890,"0"),Punten!$A$1:$D$40,4,FALSE)</f>
        <v>5</v>
      </c>
      <c r="T1890" s="17">
        <f>VLOOKUP("K"&amp;TEXT(K1890,"0"),Punten!$A$1:$D$40,4,FALSE)</f>
        <v>0</v>
      </c>
      <c r="U1890" s="17">
        <f>VLOOKUP("H"&amp;TEXT(L1890,"0"),Punten!$A$1:$D$49,4,FALSE)</f>
        <v>0</v>
      </c>
      <c r="V1890" s="17">
        <f>VLOOKUP("F"&amp;TEXT(M1890,"0"),Punten!$A$1:$D$39,4,FALSE)</f>
        <v>17</v>
      </c>
      <c r="W1890" s="17">
        <f t="shared" si="91"/>
        <v>32</v>
      </c>
      <c r="X1890" s="17" t="str">
        <f t="shared" si="92"/>
        <v>43198G07</v>
      </c>
      <c r="Y1890" s="17" t="e">
        <f>VLOOKUP(A1890,'Klasse omschrijving'!$A$1:$B$44,2,FALSE)</f>
        <v>#N/A</v>
      </c>
    </row>
    <row r="1891" spans="1:25" ht="14.4" x14ac:dyDescent="0.3">
      <c r="A1891" s="3" t="s">
        <v>597</v>
      </c>
      <c r="B1891" s="3">
        <v>42128</v>
      </c>
      <c r="C1891" s="3" t="s">
        <v>120</v>
      </c>
      <c r="D1891" s="3" t="s">
        <v>1117</v>
      </c>
      <c r="E1891" s="18">
        <v>40488</v>
      </c>
      <c r="F1891" s="3" t="s">
        <v>71</v>
      </c>
      <c r="G1891" s="3">
        <v>3</v>
      </c>
      <c r="H1891" s="3">
        <v>3</v>
      </c>
      <c r="I1891" s="3">
        <v>3</v>
      </c>
      <c r="J1891" s="3"/>
      <c r="K1891" s="3"/>
      <c r="L1891" s="3"/>
      <c r="M1891" s="3">
        <v>6</v>
      </c>
      <c r="N1891" s="32">
        <v>43198</v>
      </c>
      <c r="O1891" s="16">
        <f t="shared" si="93"/>
        <v>9</v>
      </c>
      <c r="P1891" s="17">
        <f>COUNTIF($X:$X,X1891)</f>
        <v>13</v>
      </c>
      <c r="Q1891" s="17">
        <f>VLOOKUP("M"&amp;TEXT(G1891,"0"),Punten!$A$1:$D$40,4,FALSE)</f>
        <v>6</v>
      </c>
      <c r="R1891" s="17">
        <f>VLOOKUP("M"&amp;TEXT(H1891,"0"),Punten!$A$1:$D$40,4,FALSE)</f>
        <v>6</v>
      </c>
      <c r="S1891" s="17">
        <f>VLOOKUP("M"&amp;TEXT(I1891,"0"),Punten!$A$1:$D$40,4,FALSE)</f>
        <v>6</v>
      </c>
      <c r="T1891" s="17">
        <f>VLOOKUP("K"&amp;TEXT(K1891,"0"),Punten!$A$1:$D$40,4,FALSE)</f>
        <v>0</v>
      </c>
      <c r="U1891" s="17">
        <f>VLOOKUP("H"&amp;TEXT(L1891,"0"),Punten!$A$1:$D$49,4,FALSE)</f>
        <v>0</v>
      </c>
      <c r="V1891" s="17">
        <f>VLOOKUP("F"&amp;TEXT(M1891,"0"),Punten!$A$1:$D$39,4,FALSE)</f>
        <v>15</v>
      </c>
      <c r="W1891" s="17">
        <f t="shared" si="91"/>
        <v>33</v>
      </c>
      <c r="X1891" s="17" t="str">
        <f t="shared" si="92"/>
        <v>43198G07</v>
      </c>
      <c r="Y1891" s="17" t="e">
        <f>VLOOKUP(A1891,'Klasse omschrijving'!$A$1:$B$44,2,FALSE)</f>
        <v>#N/A</v>
      </c>
    </row>
    <row r="1892" spans="1:25" ht="14.4" x14ac:dyDescent="0.3">
      <c r="A1892" s="3" t="s">
        <v>597</v>
      </c>
      <c r="B1892" s="3">
        <v>493</v>
      </c>
      <c r="C1892" s="3" t="s">
        <v>149</v>
      </c>
      <c r="D1892" s="3" t="s">
        <v>731</v>
      </c>
      <c r="E1892" s="18">
        <v>40602</v>
      </c>
      <c r="F1892" s="3" t="s">
        <v>424</v>
      </c>
      <c r="G1892" s="3">
        <v>4</v>
      </c>
      <c r="H1892" s="3">
        <v>5</v>
      </c>
      <c r="I1892" s="3">
        <v>6</v>
      </c>
      <c r="J1892" s="3"/>
      <c r="K1892" s="3"/>
      <c r="L1892" s="3"/>
      <c r="M1892" s="3">
        <v>7</v>
      </c>
      <c r="N1892" s="32">
        <v>43198</v>
      </c>
      <c r="O1892" s="16">
        <f t="shared" si="93"/>
        <v>15</v>
      </c>
      <c r="P1892" s="17">
        <f>COUNTIF($X:$X,X1892)</f>
        <v>13</v>
      </c>
      <c r="Q1892" s="17">
        <f>VLOOKUP("M"&amp;TEXT(G1892,"0"),Punten!$A$1:$D$40,4,FALSE)</f>
        <v>5</v>
      </c>
      <c r="R1892" s="17">
        <f>VLOOKUP("M"&amp;TEXT(H1892,"0"),Punten!$A$1:$D$40,4,FALSE)</f>
        <v>4</v>
      </c>
      <c r="S1892" s="17">
        <f>VLOOKUP("M"&amp;TEXT(I1892,"0"),Punten!$A$1:$D$40,4,FALSE)</f>
        <v>3</v>
      </c>
      <c r="T1892" s="17">
        <f>VLOOKUP("K"&amp;TEXT(K1892,"0"),Punten!$A$1:$D$40,4,FALSE)</f>
        <v>0</v>
      </c>
      <c r="U1892" s="17">
        <f>VLOOKUP("H"&amp;TEXT(L1892,"0"),Punten!$A$1:$D$49,4,FALSE)</f>
        <v>0</v>
      </c>
      <c r="V1892" s="17">
        <f>VLOOKUP("F"&amp;TEXT(M1892,"0"),Punten!$A$1:$D$39,4,FALSE)</f>
        <v>13</v>
      </c>
      <c r="W1892" s="17">
        <f t="shared" si="91"/>
        <v>25</v>
      </c>
      <c r="X1892" s="17" t="str">
        <f t="shared" si="92"/>
        <v>43198G07</v>
      </c>
      <c r="Y1892" s="17" t="e">
        <f>VLOOKUP(A1892,'Klasse omschrijving'!$A$1:$B$44,2,FALSE)</f>
        <v>#N/A</v>
      </c>
    </row>
    <row r="1893" spans="1:25" ht="14.4" x14ac:dyDescent="0.3">
      <c r="A1893" s="3" t="s">
        <v>597</v>
      </c>
      <c r="B1893" s="3">
        <v>48980</v>
      </c>
      <c r="C1893" s="3" t="s">
        <v>135</v>
      </c>
      <c r="D1893" s="3" t="s">
        <v>1118</v>
      </c>
      <c r="E1893" s="18">
        <v>40182</v>
      </c>
      <c r="F1893" s="3" t="s">
        <v>143</v>
      </c>
      <c r="G1893" s="3">
        <v>2</v>
      </c>
      <c r="H1893" s="3">
        <v>2</v>
      </c>
      <c r="I1893" s="3">
        <v>2</v>
      </c>
      <c r="J1893" s="3"/>
      <c r="K1893" s="3"/>
      <c r="L1893" s="3"/>
      <c r="M1893" s="3">
        <v>8</v>
      </c>
      <c r="N1893" s="32">
        <v>43198</v>
      </c>
      <c r="O1893" s="16">
        <f t="shared" si="93"/>
        <v>6</v>
      </c>
      <c r="P1893" s="17">
        <f>COUNTIF($X:$X,X1893)</f>
        <v>13</v>
      </c>
      <c r="Q1893" s="17">
        <f>VLOOKUP("M"&amp;TEXT(G1893,"0"),Punten!$A$1:$D$40,4,FALSE)</f>
        <v>7</v>
      </c>
      <c r="R1893" s="17">
        <f>VLOOKUP("M"&amp;TEXT(H1893,"0"),Punten!$A$1:$D$40,4,FALSE)</f>
        <v>7</v>
      </c>
      <c r="S1893" s="17">
        <f>VLOOKUP("M"&amp;TEXT(I1893,"0"),Punten!$A$1:$D$40,4,FALSE)</f>
        <v>7</v>
      </c>
      <c r="T1893" s="17">
        <f>VLOOKUP("K"&amp;TEXT(K1893,"0"),Punten!$A$1:$D$40,4,FALSE)</f>
        <v>0</v>
      </c>
      <c r="U1893" s="17">
        <f>VLOOKUP("H"&amp;TEXT(L1893,"0"),Punten!$A$1:$D$49,4,FALSE)</f>
        <v>0</v>
      </c>
      <c r="V1893" s="17">
        <f>VLOOKUP("F"&amp;TEXT(M1893,"0"),Punten!$A$1:$D$39,4,FALSE)</f>
        <v>11</v>
      </c>
      <c r="W1893" s="17">
        <f t="shared" si="91"/>
        <v>32</v>
      </c>
      <c r="X1893" s="17" t="str">
        <f t="shared" si="92"/>
        <v>43198G07</v>
      </c>
      <c r="Y1893" s="17" t="e">
        <f>VLOOKUP(A1893,'Klasse omschrijving'!$A$1:$B$44,2,FALSE)</f>
        <v>#N/A</v>
      </c>
    </row>
    <row r="1894" spans="1:25" ht="14.4" x14ac:dyDescent="0.3">
      <c r="A1894" s="3" t="s">
        <v>597</v>
      </c>
      <c r="B1894" s="3">
        <v>53983</v>
      </c>
      <c r="C1894" s="3" t="s">
        <v>93</v>
      </c>
      <c r="D1894" s="3" t="s">
        <v>735</v>
      </c>
      <c r="E1894" s="18">
        <v>40445</v>
      </c>
      <c r="F1894" s="3" t="s">
        <v>73</v>
      </c>
      <c r="G1894" s="3">
        <v>9</v>
      </c>
      <c r="H1894" s="3">
        <v>4</v>
      </c>
      <c r="I1894" s="3">
        <v>4</v>
      </c>
      <c r="J1894" s="3"/>
      <c r="K1894" s="3"/>
      <c r="L1894" s="3"/>
      <c r="M1894" s="3"/>
      <c r="N1894" s="32">
        <v>43198</v>
      </c>
      <c r="O1894" s="16">
        <f t="shared" si="93"/>
        <v>17</v>
      </c>
      <c r="P1894" s="17">
        <f>COUNTIF($X:$X,X1894)</f>
        <v>13</v>
      </c>
      <c r="Q1894" s="17">
        <f>VLOOKUP("M"&amp;TEXT(G1894,"0"),Punten!$A$1:$D$40,4,FALSE)</f>
        <v>0</v>
      </c>
      <c r="R1894" s="17">
        <f>VLOOKUP("M"&amp;TEXT(H1894,"0"),Punten!$A$1:$D$40,4,FALSE)</f>
        <v>5</v>
      </c>
      <c r="S1894" s="17">
        <f>VLOOKUP("M"&amp;TEXT(I1894,"0"),Punten!$A$1:$D$40,4,FALSE)</f>
        <v>5</v>
      </c>
      <c r="T1894" s="17">
        <f>VLOOKUP("K"&amp;TEXT(K1894,"0"),Punten!$A$1:$D$40,4,FALSE)</f>
        <v>0</v>
      </c>
      <c r="U1894" s="17">
        <f>VLOOKUP("H"&amp;TEXT(L1894,"0"),Punten!$A$1:$D$49,4,FALSE)</f>
        <v>0</v>
      </c>
      <c r="V1894" s="17">
        <f>VLOOKUP("F"&amp;TEXT(M1894,"0"),Punten!$A$1:$D$39,4,FALSE)</f>
        <v>0</v>
      </c>
      <c r="W1894" s="17">
        <f t="shared" si="91"/>
        <v>10</v>
      </c>
      <c r="X1894" s="17" t="str">
        <f t="shared" si="92"/>
        <v>43198G07</v>
      </c>
      <c r="Y1894" s="17" t="e">
        <f>VLOOKUP(A1894,'Klasse omschrijving'!$A$1:$B$44,2,FALSE)</f>
        <v>#N/A</v>
      </c>
    </row>
    <row r="1895" spans="1:25" ht="14.4" x14ac:dyDescent="0.3">
      <c r="A1895" s="3" t="s">
        <v>597</v>
      </c>
      <c r="B1895" s="3">
        <v>43243</v>
      </c>
      <c r="C1895" s="3" t="s">
        <v>79</v>
      </c>
      <c r="D1895" s="3" t="s">
        <v>598</v>
      </c>
      <c r="E1895" s="18">
        <v>40468</v>
      </c>
      <c r="F1895" s="3" t="s">
        <v>161</v>
      </c>
      <c r="G1895" s="3">
        <v>6</v>
      </c>
      <c r="H1895" s="3">
        <v>5</v>
      </c>
      <c r="I1895" s="3">
        <v>5</v>
      </c>
      <c r="J1895" s="3"/>
      <c r="K1895" s="3"/>
      <c r="L1895" s="3"/>
      <c r="M1895" s="3"/>
      <c r="N1895" s="32">
        <v>43198</v>
      </c>
      <c r="O1895" s="16">
        <f t="shared" si="93"/>
        <v>16</v>
      </c>
      <c r="P1895" s="17">
        <f>COUNTIF($X:$X,X1895)</f>
        <v>13</v>
      </c>
      <c r="Q1895" s="17">
        <f>VLOOKUP("M"&amp;TEXT(G1895,"0"),Punten!$A$1:$D$40,4,FALSE)</f>
        <v>3</v>
      </c>
      <c r="R1895" s="17">
        <f>VLOOKUP("M"&amp;TEXT(H1895,"0"),Punten!$A$1:$D$40,4,FALSE)</f>
        <v>4</v>
      </c>
      <c r="S1895" s="17">
        <f>VLOOKUP("M"&amp;TEXT(I1895,"0"),Punten!$A$1:$D$40,4,FALSE)</f>
        <v>4</v>
      </c>
      <c r="T1895" s="17">
        <f>VLOOKUP("K"&amp;TEXT(K1895,"0"),Punten!$A$1:$D$40,4,FALSE)</f>
        <v>0</v>
      </c>
      <c r="U1895" s="17">
        <f>VLOOKUP("H"&amp;TEXT(L1895,"0"),Punten!$A$1:$D$49,4,FALSE)</f>
        <v>0</v>
      </c>
      <c r="V1895" s="17">
        <f>VLOOKUP("F"&amp;TEXT(M1895,"0"),Punten!$A$1:$D$39,4,FALSE)</f>
        <v>0</v>
      </c>
      <c r="W1895" s="17">
        <f t="shared" si="91"/>
        <v>11</v>
      </c>
      <c r="X1895" s="17" t="str">
        <f t="shared" si="92"/>
        <v>43198G07</v>
      </c>
      <c r="Y1895" s="17" t="e">
        <f>VLOOKUP(A1895,'Klasse omschrijving'!$A$1:$B$44,2,FALSE)</f>
        <v>#N/A</v>
      </c>
    </row>
    <row r="1896" spans="1:25" ht="14.4" x14ac:dyDescent="0.3">
      <c r="A1896" s="3" t="s">
        <v>597</v>
      </c>
      <c r="B1896" s="3">
        <v>47413</v>
      </c>
      <c r="C1896" s="3" t="s">
        <v>82</v>
      </c>
      <c r="D1896" s="3" t="s">
        <v>850</v>
      </c>
      <c r="E1896" s="18">
        <v>40682</v>
      </c>
      <c r="F1896" s="3" t="s">
        <v>75</v>
      </c>
      <c r="G1896" s="3">
        <v>5</v>
      </c>
      <c r="H1896" s="3">
        <v>6</v>
      </c>
      <c r="I1896" s="3">
        <v>5</v>
      </c>
      <c r="J1896" s="3"/>
      <c r="K1896" s="3"/>
      <c r="L1896" s="3"/>
      <c r="M1896" s="3"/>
      <c r="N1896" s="32">
        <v>43198</v>
      </c>
      <c r="O1896" s="16">
        <f t="shared" si="93"/>
        <v>16</v>
      </c>
      <c r="P1896" s="17">
        <f>COUNTIF($X:$X,X1896)</f>
        <v>13</v>
      </c>
      <c r="Q1896" s="17">
        <f>VLOOKUP("M"&amp;TEXT(G1896,"0"),Punten!$A$1:$D$40,4,FALSE)</f>
        <v>4</v>
      </c>
      <c r="R1896" s="17">
        <f>VLOOKUP("M"&amp;TEXT(H1896,"0"),Punten!$A$1:$D$40,4,FALSE)</f>
        <v>3</v>
      </c>
      <c r="S1896" s="17">
        <f>VLOOKUP("M"&amp;TEXT(I1896,"0"),Punten!$A$1:$D$40,4,FALSE)</f>
        <v>4</v>
      </c>
      <c r="T1896" s="17">
        <f>VLOOKUP("K"&amp;TEXT(K1896,"0"),Punten!$A$1:$D$40,4,FALSE)</f>
        <v>0</v>
      </c>
      <c r="U1896" s="17">
        <f>VLOOKUP("H"&amp;TEXT(L1896,"0"),Punten!$A$1:$D$49,4,FALSE)</f>
        <v>0</v>
      </c>
      <c r="V1896" s="17">
        <f>VLOOKUP("F"&amp;TEXT(M1896,"0"),Punten!$A$1:$D$39,4,FALSE)</f>
        <v>0</v>
      </c>
      <c r="W1896" s="17">
        <f t="shared" si="91"/>
        <v>11</v>
      </c>
      <c r="X1896" s="17" t="str">
        <f t="shared" si="92"/>
        <v>43198G07</v>
      </c>
      <c r="Y1896" s="17" t="e">
        <f>VLOOKUP(A1896,'Klasse omschrijving'!$A$1:$B$44,2,FALSE)</f>
        <v>#N/A</v>
      </c>
    </row>
    <row r="1897" spans="1:25" ht="14.4" x14ac:dyDescent="0.3">
      <c r="A1897" s="3" t="s">
        <v>597</v>
      </c>
      <c r="B1897" s="3">
        <v>43124</v>
      </c>
      <c r="C1897" s="3" t="s">
        <v>178</v>
      </c>
      <c r="D1897" s="3" t="s">
        <v>679</v>
      </c>
      <c r="E1897" s="18">
        <v>40442</v>
      </c>
      <c r="F1897" s="3" t="s">
        <v>75</v>
      </c>
      <c r="G1897" s="3">
        <v>5</v>
      </c>
      <c r="H1897" s="3">
        <v>6</v>
      </c>
      <c r="I1897" s="3">
        <v>6</v>
      </c>
      <c r="J1897" s="3"/>
      <c r="K1897" s="3"/>
      <c r="L1897" s="3"/>
      <c r="M1897" s="3"/>
      <c r="N1897" s="32">
        <v>43198</v>
      </c>
      <c r="O1897" s="16">
        <f t="shared" si="93"/>
        <v>17</v>
      </c>
      <c r="P1897" s="17">
        <f>COUNTIF($X:$X,X1897)</f>
        <v>13</v>
      </c>
      <c r="Q1897" s="17">
        <f>VLOOKUP("M"&amp;TEXT(G1897,"0"),Punten!$A$1:$D$40,4,FALSE)</f>
        <v>4</v>
      </c>
      <c r="R1897" s="17">
        <f>VLOOKUP("M"&amp;TEXT(H1897,"0"),Punten!$A$1:$D$40,4,FALSE)</f>
        <v>3</v>
      </c>
      <c r="S1897" s="17">
        <f>VLOOKUP("M"&amp;TEXT(I1897,"0"),Punten!$A$1:$D$40,4,FALSE)</f>
        <v>3</v>
      </c>
      <c r="T1897" s="17">
        <f>VLOOKUP("K"&amp;TEXT(K1897,"0"),Punten!$A$1:$D$40,4,FALSE)</f>
        <v>0</v>
      </c>
      <c r="U1897" s="17">
        <f>VLOOKUP("H"&amp;TEXT(L1897,"0"),Punten!$A$1:$D$49,4,FALSE)</f>
        <v>0</v>
      </c>
      <c r="V1897" s="17">
        <f>VLOOKUP("F"&amp;TEXT(M1897,"0"),Punten!$A$1:$D$39,4,FALSE)</f>
        <v>0</v>
      </c>
      <c r="W1897" s="17">
        <f t="shared" si="91"/>
        <v>10</v>
      </c>
      <c r="X1897" s="17" t="str">
        <f t="shared" si="92"/>
        <v>43198G07</v>
      </c>
      <c r="Y1897" s="17" t="e">
        <f>VLOOKUP(A1897,'Klasse omschrijving'!$A$1:$B$44,2,FALSE)</f>
        <v>#N/A</v>
      </c>
    </row>
    <row r="1898" spans="1:25" ht="14.4" x14ac:dyDescent="0.3">
      <c r="A1898" s="3" t="s">
        <v>597</v>
      </c>
      <c r="B1898" s="3">
        <v>44161</v>
      </c>
      <c r="C1898" s="3" t="s">
        <v>100</v>
      </c>
      <c r="D1898" s="3" t="s">
        <v>903</v>
      </c>
      <c r="E1898" s="18">
        <v>40833</v>
      </c>
      <c r="F1898" s="3" t="s">
        <v>106</v>
      </c>
      <c r="G1898" s="3">
        <v>6</v>
      </c>
      <c r="H1898" s="3">
        <v>7</v>
      </c>
      <c r="I1898" s="3">
        <v>7</v>
      </c>
      <c r="J1898" s="3"/>
      <c r="K1898" s="3"/>
      <c r="L1898" s="3"/>
      <c r="M1898" s="3"/>
      <c r="N1898" s="32">
        <v>43198</v>
      </c>
      <c r="O1898" s="16">
        <f t="shared" si="93"/>
        <v>20</v>
      </c>
      <c r="P1898" s="17">
        <f>COUNTIF($X:$X,X1898)</f>
        <v>13</v>
      </c>
      <c r="Q1898" s="17">
        <f>VLOOKUP("M"&amp;TEXT(G1898,"0"),Punten!$A$1:$D$40,4,FALSE)</f>
        <v>3</v>
      </c>
      <c r="R1898" s="17">
        <f>VLOOKUP("M"&amp;TEXT(H1898,"0"),Punten!$A$1:$D$40,4,FALSE)</f>
        <v>2</v>
      </c>
      <c r="S1898" s="17">
        <f>VLOOKUP("M"&amp;TEXT(I1898,"0"),Punten!$A$1:$D$40,4,FALSE)</f>
        <v>2</v>
      </c>
      <c r="T1898" s="17">
        <f>VLOOKUP("K"&amp;TEXT(K1898,"0"),Punten!$A$1:$D$40,4,FALSE)</f>
        <v>0</v>
      </c>
      <c r="U1898" s="17">
        <f>VLOOKUP("H"&amp;TEXT(L1898,"0"),Punten!$A$1:$D$49,4,FALSE)</f>
        <v>0</v>
      </c>
      <c r="V1898" s="17">
        <f>VLOOKUP("F"&amp;TEXT(M1898,"0"),Punten!$A$1:$D$39,4,FALSE)</f>
        <v>0</v>
      </c>
      <c r="W1898" s="17">
        <f t="shared" si="91"/>
        <v>7</v>
      </c>
      <c r="X1898" s="17" t="str">
        <f t="shared" si="92"/>
        <v>43198G07</v>
      </c>
      <c r="Y1898" s="17" t="e">
        <f>VLOOKUP(A1898,'Klasse omschrijving'!$A$1:$B$44,2,FALSE)</f>
        <v>#N/A</v>
      </c>
    </row>
    <row r="1899" spans="1:25" ht="14.4" x14ac:dyDescent="0.3">
      <c r="A1899" s="3" t="s">
        <v>53</v>
      </c>
      <c r="B1899" s="3">
        <v>36</v>
      </c>
      <c r="C1899" s="3" t="s">
        <v>159</v>
      </c>
      <c r="D1899" s="3" t="s">
        <v>616</v>
      </c>
      <c r="E1899" s="18">
        <v>39708</v>
      </c>
      <c r="F1899" s="3" t="s">
        <v>106</v>
      </c>
      <c r="G1899" s="3">
        <v>2</v>
      </c>
      <c r="H1899" s="3">
        <v>2</v>
      </c>
      <c r="I1899" s="3">
        <v>1</v>
      </c>
      <c r="J1899" s="3"/>
      <c r="K1899" s="3"/>
      <c r="L1899" s="3"/>
      <c r="M1899" s="3">
        <v>1</v>
      </c>
      <c r="N1899" s="32">
        <v>43198</v>
      </c>
      <c r="O1899" s="16">
        <f t="shared" si="93"/>
        <v>5</v>
      </c>
      <c r="P1899" s="17">
        <f>COUNTIF($X:$X,X1899)</f>
        <v>16</v>
      </c>
      <c r="Q1899" s="17">
        <f>VLOOKUP("M"&amp;TEXT(G1899,"0"),Punten!$A$1:$D$40,4,FALSE)</f>
        <v>7</v>
      </c>
      <c r="R1899" s="17">
        <f>VLOOKUP("M"&amp;TEXT(H1899,"0"),Punten!$A$1:$D$40,4,FALSE)</f>
        <v>7</v>
      </c>
      <c r="S1899" s="17">
        <f>VLOOKUP("M"&amp;TEXT(I1899,"0"),Punten!$A$1:$D$40,4,FALSE)</f>
        <v>8</v>
      </c>
      <c r="T1899" s="17">
        <f>VLOOKUP("K"&amp;TEXT(K1899,"0"),Punten!$A$1:$D$40,4,FALSE)</f>
        <v>0</v>
      </c>
      <c r="U1899" s="17">
        <f>VLOOKUP("H"&amp;TEXT(L1899,"0"),Punten!$A$1:$D$49,4,FALSE)</f>
        <v>0</v>
      </c>
      <c r="V1899" s="17">
        <f>VLOOKUP("F"&amp;TEXT(M1899,"0"),Punten!$A$1:$D$39,4,FALSE)</f>
        <v>50</v>
      </c>
      <c r="W1899" s="17">
        <f t="shared" si="91"/>
        <v>72</v>
      </c>
      <c r="X1899" s="17" t="str">
        <f t="shared" si="92"/>
        <v>43198G09</v>
      </c>
      <c r="Y1899" s="17" t="str">
        <f>VLOOKUP(A1899,'Klasse omschrijving'!$A$1:$B$44,2,FALSE)</f>
        <v>Girls 9/10 jaar</v>
      </c>
    </row>
    <row r="1900" spans="1:25" ht="14.4" x14ac:dyDescent="0.3">
      <c r="A1900" s="3" t="s">
        <v>53</v>
      </c>
      <c r="B1900" s="3">
        <v>46385</v>
      </c>
      <c r="C1900" s="3" t="s">
        <v>177</v>
      </c>
      <c r="D1900" s="3" t="s">
        <v>606</v>
      </c>
      <c r="E1900" s="18">
        <v>39580</v>
      </c>
      <c r="F1900" s="3" t="s">
        <v>86</v>
      </c>
      <c r="G1900" s="3">
        <v>1</v>
      </c>
      <c r="H1900" s="3">
        <v>1</v>
      </c>
      <c r="I1900" s="3">
        <v>1</v>
      </c>
      <c r="J1900" s="3"/>
      <c r="K1900" s="3"/>
      <c r="L1900" s="3"/>
      <c r="M1900" s="3">
        <v>2</v>
      </c>
      <c r="N1900" s="32">
        <v>43198</v>
      </c>
      <c r="O1900" s="16">
        <f t="shared" si="93"/>
        <v>3</v>
      </c>
      <c r="P1900" s="17">
        <f>COUNTIF($X:$X,X1900)</f>
        <v>16</v>
      </c>
      <c r="Q1900" s="17">
        <f>VLOOKUP("M"&amp;TEXT(G1900,"0"),Punten!$A$1:$D$40,4,FALSE)</f>
        <v>8</v>
      </c>
      <c r="R1900" s="17">
        <f>VLOOKUP("M"&amp;TEXT(H1900,"0"),Punten!$A$1:$D$40,4,FALSE)</f>
        <v>8</v>
      </c>
      <c r="S1900" s="17">
        <f>VLOOKUP("M"&amp;TEXT(I1900,"0"),Punten!$A$1:$D$40,4,FALSE)</f>
        <v>8</v>
      </c>
      <c r="T1900" s="17">
        <f>VLOOKUP("K"&amp;TEXT(K1900,"0"),Punten!$A$1:$D$40,4,FALSE)</f>
        <v>0</v>
      </c>
      <c r="U1900" s="17">
        <f>VLOOKUP("H"&amp;TEXT(L1900,"0"),Punten!$A$1:$D$49,4,FALSE)</f>
        <v>0</v>
      </c>
      <c r="V1900" s="17">
        <f>VLOOKUP("F"&amp;TEXT(M1900,"0"),Punten!$A$1:$D$39,4,FALSE)</f>
        <v>30</v>
      </c>
      <c r="W1900" s="17">
        <f t="shared" si="91"/>
        <v>54</v>
      </c>
      <c r="X1900" s="17" t="str">
        <f t="shared" si="92"/>
        <v>43198G09</v>
      </c>
      <c r="Y1900" s="17" t="str">
        <f>VLOOKUP(A1900,'Klasse omschrijving'!$A$1:$B$44,2,FALSE)</f>
        <v>Girls 9/10 jaar</v>
      </c>
    </row>
    <row r="1901" spans="1:25" ht="14.4" x14ac:dyDescent="0.3">
      <c r="A1901" s="3" t="s">
        <v>53</v>
      </c>
      <c r="B1901" s="3">
        <v>47772</v>
      </c>
      <c r="C1901" s="3" t="s">
        <v>996</v>
      </c>
      <c r="D1901" s="3" t="s">
        <v>600</v>
      </c>
      <c r="E1901" s="18">
        <v>39907</v>
      </c>
      <c r="F1901" s="3" t="s">
        <v>111</v>
      </c>
      <c r="G1901" s="3">
        <v>1</v>
      </c>
      <c r="H1901" s="3">
        <v>1</v>
      </c>
      <c r="I1901" s="3">
        <v>2</v>
      </c>
      <c r="J1901" s="3"/>
      <c r="K1901" s="3"/>
      <c r="L1901" s="3"/>
      <c r="M1901" s="3">
        <v>3</v>
      </c>
      <c r="N1901" s="32">
        <v>43198</v>
      </c>
      <c r="O1901" s="16">
        <f t="shared" si="93"/>
        <v>4</v>
      </c>
      <c r="P1901" s="17">
        <f>COUNTIF($X:$X,X1901)</f>
        <v>16</v>
      </c>
      <c r="Q1901" s="17">
        <f>VLOOKUP("M"&amp;TEXT(G1901,"0"),Punten!$A$1:$D$40,4,FALSE)</f>
        <v>8</v>
      </c>
      <c r="R1901" s="17">
        <f>VLOOKUP("M"&amp;TEXT(H1901,"0"),Punten!$A$1:$D$40,4,FALSE)</f>
        <v>8</v>
      </c>
      <c r="S1901" s="17">
        <f>VLOOKUP("M"&amp;TEXT(I1901,"0"),Punten!$A$1:$D$40,4,FALSE)</f>
        <v>7</v>
      </c>
      <c r="T1901" s="17">
        <f>VLOOKUP("K"&amp;TEXT(K1901,"0"),Punten!$A$1:$D$40,4,FALSE)</f>
        <v>0</v>
      </c>
      <c r="U1901" s="17">
        <f>VLOOKUP("H"&amp;TEXT(L1901,"0"),Punten!$A$1:$D$49,4,FALSE)</f>
        <v>0</v>
      </c>
      <c r="V1901" s="17">
        <f>VLOOKUP("F"&amp;TEXT(M1901,"0"),Punten!$A$1:$D$39,4,FALSE)</f>
        <v>25</v>
      </c>
      <c r="W1901" s="17">
        <f t="shared" si="91"/>
        <v>48</v>
      </c>
      <c r="X1901" s="17" t="str">
        <f t="shared" si="92"/>
        <v>43198G09</v>
      </c>
      <c r="Y1901" s="17" t="str">
        <f>VLOOKUP(A1901,'Klasse omschrijving'!$A$1:$B$44,2,FALSE)</f>
        <v>Girls 9/10 jaar</v>
      </c>
    </row>
    <row r="1902" spans="1:25" ht="14.4" x14ac:dyDescent="0.3">
      <c r="A1902" s="3" t="s">
        <v>53</v>
      </c>
      <c r="B1902" s="3">
        <v>47778</v>
      </c>
      <c r="C1902" s="3" t="s">
        <v>134</v>
      </c>
      <c r="D1902" s="3" t="s">
        <v>931</v>
      </c>
      <c r="E1902" s="18">
        <v>39743</v>
      </c>
      <c r="F1902" s="3" t="s">
        <v>111</v>
      </c>
      <c r="G1902" s="3">
        <v>2</v>
      </c>
      <c r="H1902" s="3">
        <v>2</v>
      </c>
      <c r="I1902" s="3">
        <v>2</v>
      </c>
      <c r="J1902" s="3"/>
      <c r="K1902" s="3"/>
      <c r="L1902" s="3"/>
      <c r="M1902" s="3">
        <v>4</v>
      </c>
      <c r="N1902" s="32">
        <v>43198</v>
      </c>
      <c r="O1902" s="16">
        <f t="shared" si="93"/>
        <v>6</v>
      </c>
      <c r="P1902" s="17">
        <f>COUNTIF($X:$X,X1902)</f>
        <v>16</v>
      </c>
      <c r="Q1902" s="17">
        <f>VLOOKUP("M"&amp;TEXT(G1902,"0"),Punten!$A$1:$D$40,4,FALSE)</f>
        <v>7</v>
      </c>
      <c r="R1902" s="17">
        <f>VLOOKUP("M"&amp;TEXT(H1902,"0"),Punten!$A$1:$D$40,4,FALSE)</f>
        <v>7</v>
      </c>
      <c r="S1902" s="17">
        <f>VLOOKUP("M"&amp;TEXT(I1902,"0"),Punten!$A$1:$D$40,4,FALSE)</f>
        <v>7</v>
      </c>
      <c r="T1902" s="17">
        <f>VLOOKUP("K"&amp;TEXT(K1902,"0"),Punten!$A$1:$D$40,4,FALSE)</f>
        <v>0</v>
      </c>
      <c r="U1902" s="17">
        <f>VLOOKUP("H"&amp;TEXT(L1902,"0"),Punten!$A$1:$D$49,4,FALSE)</f>
        <v>0</v>
      </c>
      <c r="V1902" s="17">
        <f>VLOOKUP("F"&amp;TEXT(M1902,"0"),Punten!$A$1:$D$39,4,FALSE)</f>
        <v>20</v>
      </c>
      <c r="W1902" s="17">
        <f t="shared" si="91"/>
        <v>41</v>
      </c>
      <c r="X1902" s="17" t="str">
        <f t="shared" si="92"/>
        <v>43198G09</v>
      </c>
      <c r="Y1902" s="17" t="str">
        <f>VLOOKUP(A1902,'Klasse omschrijving'!$A$1:$B$44,2,FALSE)</f>
        <v>Girls 9/10 jaar</v>
      </c>
    </row>
    <row r="1903" spans="1:25" ht="14.4" x14ac:dyDescent="0.3">
      <c r="A1903" s="3" t="s">
        <v>53</v>
      </c>
      <c r="B1903" s="3">
        <v>42727</v>
      </c>
      <c r="C1903" s="3" t="s">
        <v>85</v>
      </c>
      <c r="D1903" s="3" t="s">
        <v>733</v>
      </c>
      <c r="E1903" s="18">
        <v>40016</v>
      </c>
      <c r="F1903" s="3" t="s">
        <v>132</v>
      </c>
      <c r="G1903" s="3">
        <v>3</v>
      </c>
      <c r="H1903" s="3">
        <v>3</v>
      </c>
      <c r="I1903" s="3">
        <v>3</v>
      </c>
      <c r="J1903" s="3"/>
      <c r="K1903" s="3"/>
      <c r="L1903" s="3"/>
      <c r="M1903" s="3">
        <v>5</v>
      </c>
      <c r="N1903" s="32">
        <v>43198</v>
      </c>
      <c r="O1903" s="16">
        <f t="shared" si="93"/>
        <v>9</v>
      </c>
      <c r="P1903" s="17">
        <f>COUNTIF($X:$X,X1903)</f>
        <v>16</v>
      </c>
      <c r="Q1903" s="17">
        <f>VLOOKUP("M"&amp;TEXT(G1903,"0"),Punten!$A$1:$D$40,4,FALSE)</f>
        <v>6</v>
      </c>
      <c r="R1903" s="17">
        <f>VLOOKUP("M"&amp;TEXT(H1903,"0"),Punten!$A$1:$D$40,4,FALSE)</f>
        <v>6</v>
      </c>
      <c r="S1903" s="17">
        <f>VLOOKUP("M"&amp;TEXT(I1903,"0"),Punten!$A$1:$D$40,4,FALSE)</f>
        <v>6</v>
      </c>
      <c r="T1903" s="17">
        <f>VLOOKUP("K"&amp;TEXT(K1903,"0"),Punten!$A$1:$D$40,4,FALSE)</f>
        <v>0</v>
      </c>
      <c r="U1903" s="17">
        <f>VLOOKUP("H"&amp;TEXT(L1903,"0"),Punten!$A$1:$D$49,4,FALSE)</f>
        <v>0</v>
      </c>
      <c r="V1903" s="17">
        <f>VLOOKUP("F"&amp;TEXT(M1903,"0"),Punten!$A$1:$D$39,4,FALSE)</f>
        <v>17</v>
      </c>
      <c r="W1903" s="17">
        <f t="shared" si="91"/>
        <v>35</v>
      </c>
      <c r="X1903" s="17" t="str">
        <f t="shared" si="92"/>
        <v>43198G09</v>
      </c>
      <c r="Y1903" s="17" t="str">
        <f>VLOOKUP(A1903,'Klasse omschrijving'!$A$1:$B$44,2,FALSE)</f>
        <v>Girls 9/10 jaar</v>
      </c>
    </row>
    <row r="1904" spans="1:25" ht="14.4" x14ac:dyDescent="0.3">
      <c r="A1904" s="3" t="s">
        <v>53</v>
      </c>
      <c r="B1904" s="3">
        <v>42563</v>
      </c>
      <c r="C1904" s="3" t="s">
        <v>138</v>
      </c>
      <c r="D1904" s="3" t="s">
        <v>1124</v>
      </c>
      <c r="E1904" s="18">
        <v>39750</v>
      </c>
      <c r="F1904" s="3" t="s">
        <v>117</v>
      </c>
      <c r="G1904" s="3">
        <v>3</v>
      </c>
      <c r="H1904" s="3">
        <v>4</v>
      </c>
      <c r="I1904" s="3">
        <v>3</v>
      </c>
      <c r="J1904" s="3"/>
      <c r="K1904" s="3"/>
      <c r="L1904" s="3"/>
      <c r="M1904" s="3">
        <v>6</v>
      </c>
      <c r="N1904" s="32">
        <v>43198</v>
      </c>
      <c r="O1904" s="16">
        <f t="shared" si="93"/>
        <v>10</v>
      </c>
      <c r="P1904" s="17">
        <f>COUNTIF($X:$X,X1904)</f>
        <v>16</v>
      </c>
      <c r="Q1904" s="17">
        <f>VLOOKUP("M"&amp;TEXT(G1904,"0"),Punten!$A$1:$D$40,4,FALSE)</f>
        <v>6</v>
      </c>
      <c r="R1904" s="17">
        <f>VLOOKUP("M"&amp;TEXT(H1904,"0"),Punten!$A$1:$D$40,4,FALSE)</f>
        <v>5</v>
      </c>
      <c r="S1904" s="17">
        <f>VLOOKUP("M"&amp;TEXT(I1904,"0"),Punten!$A$1:$D$40,4,FALSE)</f>
        <v>6</v>
      </c>
      <c r="T1904" s="17">
        <f>VLOOKUP("K"&amp;TEXT(K1904,"0"),Punten!$A$1:$D$40,4,FALSE)</f>
        <v>0</v>
      </c>
      <c r="U1904" s="17">
        <f>VLOOKUP("H"&amp;TEXT(L1904,"0"),Punten!$A$1:$D$49,4,FALSE)</f>
        <v>0</v>
      </c>
      <c r="V1904" s="17">
        <f>VLOOKUP("F"&amp;TEXT(M1904,"0"),Punten!$A$1:$D$39,4,FALSE)</f>
        <v>15</v>
      </c>
      <c r="W1904" s="17">
        <f t="shared" si="91"/>
        <v>32</v>
      </c>
      <c r="X1904" s="17" t="str">
        <f t="shared" si="92"/>
        <v>43198G09</v>
      </c>
      <c r="Y1904" s="17" t="str">
        <f>VLOOKUP(A1904,'Klasse omschrijving'!$A$1:$B$44,2,FALSE)</f>
        <v>Girls 9/10 jaar</v>
      </c>
    </row>
    <row r="1905" spans="1:25" ht="14.4" x14ac:dyDescent="0.3">
      <c r="A1905" s="3" t="s">
        <v>53</v>
      </c>
      <c r="B1905" s="3">
        <v>45022</v>
      </c>
      <c r="C1905" s="3" t="s">
        <v>91</v>
      </c>
      <c r="D1905" s="3" t="s">
        <v>851</v>
      </c>
      <c r="E1905" s="18">
        <v>40062</v>
      </c>
      <c r="F1905" s="3" t="s">
        <v>75</v>
      </c>
      <c r="G1905" s="3">
        <v>4</v>
      </c>
      <c r="H1905" s="3">
        <v>3</v>
      </c>
      <c r="I1905" s="3">
        <v>4</v>
      </c>
      <c r="J1905" s="3"/>
      <c r="K1905" s="3"/>
      <c r="L1905" s="3"/>
      <c r="M1905" s="3">
        <v>7</v>
      </c>
      <c r="N1905" s="32">
        <v>43198</v>
      </c>
      <c r="O1905" s="16">
        <f t="shared" si="93"/>
        <v>11</v>
      </c>
      <c r="P1905" s="17">
        <f>COUNTIF($X:$X,X1905)</f>
        <v>16</v>
      </c>
      <c r="Q1905" s="17">
        <f>VLOOKUP("M"&amp;TEXT(G1905,"0"),Punten!$A$1:$D$40,4,FALSE)</f>
        <v>5</v>
      </c>
      <c r="R1905" s="17">
        <f>VLOOKUP("M"&amp;TEXT(H1905,"0"),Punten!$A$1:$D$40,4,FALSE)</f>
        <v>6</v>
      </c>
      <c r="S1905" s="17">
        <f>VLOOKUP("M"&amp;TEXT(I1905,"0"),Punten!$A$1:$D$40,4,FALSE)</f>
        <v>5</v>
      </c>
      <c r="T1905" s="17">
        <f>VLOOKUP("K"&amp;TEXT(K1905,"0"),Punten!$A$1:$D$40,4,FALSE)</f>
        <v>0</v>
      </c>
      <c r="U1905" s="17">
        <f>VLOOKUP("H"&amp;TEXT(L1905,"0"),Punten!$A$1:$D$49,4,FALSE)</f>
        <v>0</v>
      </c>
      <c r="V1905" s="17">
        <f>VLOOKUP("F"&amp;TEXT(M1905,"0"),Punten!$A$1:$D$39,4,FALSE)</f>
        <v>13</v>
      </c>
      <c r="W1905" s="17">
        <f t="shared" si="91"/>
        <v>29</v>
      </c>
      <c r="X1905" s="17" t="str">
        <f t="shared" si="92"/>
        <v>43198G09</v>
      </c>
      <c r="Y1905" s="17" t="str">
        <f>VLOOKUP(A1905,'Klasse omschrijving'!$A$1:$B$44,2,FALSE)</f>
        <v>Girls 9/10 jaar</v>
      </c>
    </row>
    <row r="1906" spans="1:25" ht="14.4" x14ac:dyDescent="0.3">
      <c r="A1906" s="3" t="s">
        <v>53</v>
      </c>
      <c r="B1906" s="3">
        <v>47847</v>
      </c>
      <c r="C1906" s="3" t="s">
        <v>133</v>
      </c>
      <c r="D1906" s="3" t="s">
        <v>680</v>
      </c>
      <c r="E1906" s="18">
        <v>39603</v>
      </c>
      <c r="F1906" s="3" t="s">
        <v>71</v>
      </c>
      <c r="G1906" s="3">
        <v>4</v>
      </c>
      <c r="H1906" s="3">
        <v>4</v>
      </c>
      <c r="I1906" s="3">
        <v>4</v>
      </c>
      <c r="J1906" s="3"/>
      <c r="K1906" s="3"/>
      <c r="L1906" s="3"/>
      <c r="M1906" s="3">
        <v>8</v>
      </c>
      <c r="N1906" s="32">
        <v>43198</v>
      </c>
      <c r="O1906" s="16">
        <f t="shared" si="93"/>
        <v>12</v>
      </c>
      <c r="P1906" s="17">
        <f>COUNTIF($X:$X,X1906)</f>
        <v>16</v>
      </c>
      <c r="Q1906" s="17">
        <f>VLOOKUP("M"&amp;TEXT(G1906,"0"),Punten!$A$1:$D$40,4,FALSE)</f>
        <v>5</v>
      </c>
      <c r="R1906" s="17">
        <f>VLOOKUP("M"&amp;TEXT(H1906,"0"),Punten!$A$1:$D$40,4,FALSE)</f>
        <v>5</v>
      </c>
      <c r="S1906" s="17">
        <f>VLOOKUP("M"&amp;TEXT(I1906,"0"),Punten!$A$1:$D$40,4,FALSE)</f>
        <v>5</v>
      </c>
      <c r="T1906" s="17">
        <f>VLOOKUP("K"&amp;TEXT(K1906,"0"),Punten!$A$1:$D$40,4,FALSE)</f>
        <v>0</v>
      </c>
      <c r="U1906" s="17">
        <f>VLOOKUP("H"&amp;TEXT(L1906,"0"),Punten!$A$1:$D$49,4,FALSE)</f>
        <v>0</v>
      </c>
      <c r="V1906" s="17">
        <f>VLOOKUP("F"&amp;TEXT(M1906,"0"),Punten!$A$1:$D$39,4,FALSE)</f>
        <v>11</v>
      </c>
      <c r="W1906" s="17">
        <f t="shared" si="91"/>
        <v>26</v>
      </c>
      <c r="X1906" s="17" t="str">
        <f t="shared" si="92"/>
        <v>43198G09</v>
      </c>
      <c r="Y1906" s="17" t="str">
        <f>VLOOKUP(A1906,'Klasse omschrijving'!$A$1:$B$44,2,FALSE)</f>
        <v>Girls 9/10 jaar</v>
      </c>
    </row>
    <row r="1907" spans="1:25" ht="14.4" x14ac:dyDescent="0.3">
      <c r="A1907" s="3" t="s">
        <v>53</v>
      </c>
      <c r="B1907" s="3">
        <v>43238</v>
      </c>
      <c r="C1907" s="3" t="s">
        <v>67</v>
      </c>
      <c r="D1907" s="3" t="s">
        <v>1125</v>
      </c>
      <c r="E1907" s="18">
        <v>39992</v>
      </c>
      <c r="F1907" s="3" t="s">
        <v>161</v>
      </c>
      <c r="G1907" s="3">
        <v>8</v>
      </c>
      <c r="H1907" s="3">
        <v>6</v>
      </c>
      <c r="I1907" s="3">
        <v>5</v>
      </c>
      <c r="J1907" s="3"/>
      <c r="K1907" s="3"/>
      <c r="L1907" s="3"/>
      <c r="M1907" s="3"/>
      <c r="N1907" s="32">
        <v>43198</v>
      </c>
      <c r="O1907" s="16">
        <f t="shared" si="93"/>
        <v>19</v>
      </c>
      <c r="P1907" s="17">
        <f>COUNTIF($X:$X,X1907)</f>
        <v>16</v>
      </c>
      <c r="Q1907" s="17">
        <f>VLOOKUP("M"&amp;TEXT(G1907,"0"),Punten!$A$1:$D$40,4,FALSE)</f>
        <v>1</v>
      </c>
      <c r="R1907" s="17">
        <f>VLOOKUP("M"&amp;TEXT(H1907,"0"),Punten!$A$1:$D$40,4,FALSE)</f>
        <v>3</v>
      </c>
      <c r="S1907" s="17">
        <f>VLOOKUP("M"&amp;TEXT(I1907,"0"),Punten!$A$1:$D$40,4,FALSE)</f>
        <v>4</v>
      </c>
      <c r="T1907" s="17">
        <f>VLOOKUP("K"&amp;TEXT(K1907,"0"),Punten!$A$1:$D$40,4,FALSE)</f>
        <v>0</v>
      </c>
      <c r="U1907" s="17">
        <f>VLOOKUP("H"&amp;TEXT(L1907,"0"),Punten!$A$1:$D$49,4,FALSE)</f>
        <v>0</v>
      </c>
      <c r="V1907" s="17">
        <f>VLOOKUP("F"&amp;TEXT(M1907,"0"),Punten!$A$1:$D$39,4,FALSE)</f>
        <v>0</v>
      </c>
      <c r="W1907" s="17">
        <f t="shared" si="91"/>
        <v>8</v>
      </c>
      <c r="X1907" s="17" t="str">
        <f t="shared" si="92"/>
        <v>43198G09</v>
      </c>
      <c r="Y1907" s="17" t="str">
        <f>VLOOKUP(A1907,'Klasse omschrijving'!$A$1:$B$44,2,FALSE)</f>
        <v>Girls 9/10 jaar</v>
      </c>
    </row>
    <row r="1908" spans="1:25" ht="14.4" x14ac:dyDescent="0.3">
      <c r="A1908" s="3" t="s">
        <v>53</v>
      </c>
      <c r="B1908" s="3">
        <v>45310</v>
      </c>
      <c r="C1908" s="3" t="s">
        <v>90</v>
      </c>
      <c r="D1908" s="3" t="s">
        <v>1205</v>
      </c>
      <c r="E1908" s="18">
        <v>39897</v>
      </c>
      <c r="F1908" s="3" t="s">
        <v>94</v>
      </c>
      <c r="G1908" s="3">
        <v>5</v>
      </c>
      <c r="H1908" s="3">
        <v>8</v>
      </c>
      <c r="I1908" s="3">
        <v>5</v>
      </c>
      <c r="J1908" s="3"/>
      <c r="K1908" s="3"/>
      <c r="L1908" s="3"/>
      <c r="M1908" s="3"/>
      <c r="N1908" s="32">
        <v>43198</v>
      </c>
      <c r="O1908" s="16">
        <f t="shared" si="93"/>
        <v>18</v>
      </c>
      <c r="P1908" s="17">
        <f>COUNTIF($X:$X,X1908)</f>
        <v>16</v>
      </c>
      <c r="Q1908" s="17">
        <f>VLOOKUP("M"&amp;TEXT(G1908,"0"),Punten!$A$1:$D$40,4,FALSE)</f>
        <v>4</v>
      </c>
      <c r="R1908" s="17">
        <f>VLOOKUP("M"&amp;TEXT(H1908,"0"),Punten!$A$1:$D$40,4,FALSE)</f>
        <v>1</v>
      </c>
      <c r="S1908" s="17">
        <f>VLOOKUP("M"&amp;TEXT(I1908,"0"),Punten!$A$1:$D$40,4,FALSE)</f>
        <v>4</v>
      </c>
      <c r="T1908" s="17">
        <f>VLOOKUP("K"&amp;TEXT(K1908,"0"),Punten!$A$1:$D$40,4,FALSE)</f>
        <v>0</v>
      </c>
      <c r="U1908" s="17">
        <f>VLOOKUP("H"&amp;TEXT(L1908,"0"),Punten!$A$1:$D$49,4,FALSE)</f>
        <v>0</v>
      </c>
      <c r="V1908" s="17">
        <f>VLOOKUP("F"&amp;TEXT(M1908,"0"),Punten!$A$1:$D$39,4,FALSE)</f>
        <v>0</v>
      </c>
      <c r="W1908" s="17">
        <f t="shared" si="91"/>
        <v>9</v>
      </c>
      <c r="X1908" s="17" t="str">
        <f t="shared" si="92"/>
        <v>43198G09</v>
      </c>
      <c r="Y1908" s="17" t="str">
        <f>VLOOKUP(A1908,'Klasse omschrijving'!$A$1:$B$44,2,FALSE)</f>
        <v>Girls 9/10 jaar</v>
      </c>
    </row>
    <row r="1909" spans="1:25" ht="14.4" x14ac:dyDescent="0.3">
      <c r="A1909" s="3" t="s">
        <v>53</v>
      </c>
      <c r="B1909" s="3">
        <v>49489</v>
      </c>
      <c r="C1909" s="3" t="s">
        <v>176</v>
      </c>
      <c r="D1909" s="3" t="s">
        <v>608</v>
      </c>
      <c r="E1909" s="18">
        <v>39641</v>
      </c>
      <c r="F1909" s="3" t="s">
        <v>71</v>
      </c>
      <c r="G1909" s="3">
        <v>6</v>
      </c>
      <c r="H1909" s="3">
        <v>5</v>
      </c>
      <c r="I1909" s="3">
        <v>6</v>
      </c>
      <c r="J1909" s="3"/>
      <c r="K1909" s="3"/>
      <c r="L1909" s="3"/>
      <c r="M1909" s="3"/>
      <c r="N1909" s="32">
        <v>43198</v>
      </c>
      <c r="O1909" s="16">
        <f t="shared" si="93"/>
        <v>17</v>
      </c>
      <c r="P1909" s="17">
        <f>COUNTIF($X:$X,X1909)</f>
        <v>16</v>
      </c>
      <c r="Q1909" s="17">
        <f>VLOOKUP("M"&amp;TEXT(G1909,"0"),Punten!$A$1:$D$40,4,FALSE)</f>
        <v>3</v>
      </c>
      <c r="R1909" s="17">
        <f>VLOOKUP("M"&amp;TEXT(H1909,"0"),Punten!$A$1:$D$40,4,FALSE)</f>
        <v>4</v>
      </c>
      <c r="S1909" s="17">
        <f>VLOOKUP("M"&amp;TEXT(I1909,"0"),Punten!$A$1:$D$40,4,FALSE)</f>
        <v>3</v>
      </c>
      <c r="T1909" s="17">
        <f>VLOOKUP("K"&amp;TEXT(K1909,"0"),Punten!$A$1:$D$40,4,FALSE)</f>
        <v>0</v>
      </c>
      <c r="U1909" s="17">
        <f>VLOOKUP("H"&amp;TEXT(L1909,"0"),Punten!$A$1:$D$49,4,FALSE)</f>
        <v>0</v>
      </c>
      <c r="V1909" s="17">
        <f>VLOOKUP("F"&amp;TEXT(M1909,"0"),Punten!$A$1:$D$39,4,FALSE)</f>
        <v>0</v>
      </c>
      <c r="W1909" s="17">
        <f t="shared" si="91"/>
        <v>10</v>
      </c>
      <c r="X1909" s="17" t="str">
        <f t="shared" si="92"/>
        <v>43198G09</v>
      </c>
      <c r="Y1909" s="17" t="str">
        <f>VLOOKUP(A1909,'Klasse omschrijving'!$A$1:$B$44,2,FALSE)</f>
        <v>Girls 9/10 jaar</v>
      </c>
    </row>
    <row r="1910" spans="1:25" ht="14.4" x14ac:dyDescent="0.3">
      <c r="A1910" s="3" t="s">
        <v>53</v>
      </c>
      <c r="B1910" s="3">
        <v>42008</v>
      </c>
      <c r="C1910" s="3" t="s">
        <v>357</v>
      </c>
      <c r="D1910" s="3" t="s">
        <v>1127</v>
      </c>
      <c r="E1910" s="18">
        <v>39624</v>
      </c>
      <c r="F1910" s="3" t="s">
        <v>66</v>
      </c>
      <c r="G1910" s="3">
        <v>8</v>
      </c>
      <c r="H1910" s="3">
        <v>7</v>
      </c>
      <c r="I1910" s="3">
        <v>6</v>
      </c>
      <c r="J1910" s="3"/>
      <c r="K1910" s="3"/>
      <c r="L1910" s="3"/>
      <c r="M1910" s="3"/>
      <c r="N1910" s="32">
        <v>43198</v>
      </c>
      <c r="O1910" s="16">
        <f t="shared" si="93"/>
        <v>21</v>
      </c>
      <c r="P1910" s="17">
        <f>COUNTIF($X:$X,X1910)</f>
        <v>16</v>
      </c>
      <c r="Q1910" s="17">
        <f>VLOOKUP("M"&amp;TEXT(G1910,"0"),Punten!$A$1:$D$40,4,FALSE)</f>
        <v>1</v>
      </c>
      <c r="R1910" s="17">
        <f>VLOOKUP("M"&amp;TEXT(H1910,"0"),Punten!$A$1:$D$40,4,FALSE)</f>
        <v>2</v>
      </c>
      <c r="S1910" s="17">
        <f>VLOOKUP("M"&amp;TEXT(I1910,"0"),Punten!$A$1:$D$40,4,FALSE)</f>
        <v>3</v>
      </c>
      <c r="T1910" s="17">
        <f>VLOOKUP("K"&amp;TEXT(K1910,"0"),Punten!$A$1:$D$40,4,FALSE)</f>
        <v>0</v>
      </c>
      <c r="U1910" s="17">
        <f>VLOOKUP("H"&amp;TEXT(L1910,"0"),Punten!$A$1:$D$49,4,FALSE)</f>
        <v>0</v>
      </c>
      <c r="V1910" s="17">
        <f>VLOOKUP("F"&amp;TEXT(M1910,"0"),Punten!$A$1:$D$39,4,FALSE)</f>
        <v>0</v>
      </c>
      <c r="W1910" s="17">
        <f t="shared" si="91"/>
        <v>6</v>
      </c>
      <c r="X1910" s="17" t="str">
        <f t="shared" si="92"/>
        <v>43198G09</v>
      </c>
      <c r="Y1910" s="17" t="str">
        <f>VLOOKUP(A1910,'Klasse omschrijving'!$A$1:$B$44,2,FALSE)</f>
        <v>Girls 9/10 jaar</v>
      </c>
    </row>
    <row r="1911" spans="1:25" ht="14.4" x14ac:dyDescent="0.3">
      <c r="A1911" s="3" t="s">
        <v>53</v>
      </c>
      <c r="B1911" s="3">
        <v>52184</v>
      </c>
      <c r="C1911" s="3" t="s">
        <v>114</v>
      </c>
      <c r="D1911" s="3" t="s">
        <v>1129</v>
      </c>
      <c r="E1911" s="18">
        <v>39937</v>
      </c>
      <c r="F1911" s="3" t="s">
        <v>86</v>
      </c>
      <c r="G1911" s="3">
        <v>7</v>
      </c>
      <c r="H1911" s="3">
        <v>5</v>
      </c>
      <c r="I1911" s="3">
        <v>7</v>
      </c>
      <c r="J1911" s="3"/>
      <c r="K1911" s="3"/>
      <c r="L1911" s="3"/>
      <c r="M1911" s="3"/>
      <c r="N1911" s="32">
        <v>43198</v>
      </c>
      <c r="O1911" s="16">
        <f t="shared" si="93"/>
        <v>19</v>
      </c>
      <c r="P1911" s="17">
        <f>COUNTIF($X:$X,X1911)</f>
        <v>16</v>
      </c>
      <c r="Q1911" s="17">
        <f>VLOOKUP("M"&amp;TEXT(G1911,"0"),Punten!$A$1:$D$40,4,FALSE)</f>
        <v>2</v>
      </c>
      <c r="R1911" s="17">
        <f>VLOOKUP("M"&amp;TEXT(H1911,"0"),Punten!$A$1:$D$40,4,FALSE)</f>
        <v>4</v>
      </c>
      <c r="S1911" s="17">
        <f>VLOOKUP("M"&amp;TEXT(I1911,"0"),Punten!$A$1:$D$40,4,FALSE)</f>
        <v>2</v>
      </c>
      <c r="T1911" s="17">
        <f>VLOOKUP("K"&amp;TEXT(K1911,"0"),Punten!$A$1:$D$40,4,FALSE)</f>
        <v>0</v>
      </c>
      <c r="U1911" s="17">
        <f>VLOOKUP("H"&amp;TEXT(L1911,"0"),Punten!$A$1:$D$49,4,FALSE)</f>
        <v>0</v>
      </c>
      <c r="V1911" s="17">
        <f>VLOOKUP("F"&amp;TEXT(M1911,"0"),Punten!$A$1:$D$39,4,FALSE)</f>
        <v>0</v>
      </c>
      <c r="W1911" s="17">
        <f t="shared" si="91"/>
        <v>8</v>
      </c>
      <c r="X1911" s="17" t="str">
        <f t="shared" si="92"/>
        <v>43198G09</v>
      </c>
      <c r="Y1911" s="17" t="str">
        <f>VLOOKUP(A1911,'Klasse omschrijving'!$A$1:$B$44,2,FALSE)</f>
        <v>Girls 9/10 jaar</v>
      </c>
    </row>
    <row r="1912" spans="1:25" ht="14.4" x14ac:dyDescent="0.3">
      <c r="A1912" s="3" t="s">
        <v>53</v>
      </c>
      <c r="B1912" s="3">
        <v>47846</v>
      </c>
      <c r="C1912" s="3" t="s">
        <v>87</v>
      </c>
      <c r="D1912" s="3" t="s">
        <v>609</v>
      </c>
      <c r="E1912" s="18">
        <v>39471</v>
      </c>
      <c r="F1912" s="3" t="s">
        <v>71</v>
      </c>
      <c r="G1912" s="3">
        <v>7</v>
      </c>
      <c r="H1912" s="3">
        <v>8</v>
      </c>
      <c r="I1912" s="3">
        <v>7</v>
      </c>
      <c r="J1912" s="3"/>
      <c r="K1912" s="3"/>
      <c r="L1912" s="3"/>
      <c r="M1912" s="3"/>
      <c r="N1912" s="32">
        <v>43198</v>
      </c>
      <c r="O1912" s="16">
        <f t="shared" si="93"/>
        <v>22</v>
      </c>
      <c r="P1912" s="17">
        <f>COUNTIF($X:$X,X1912)</f>
        <v>16</v>
      </c>
      <c r="Q1912" s="17">
        <f>VLOOKUP("M"&amp;TEXT(G1912,"0"),Punten!$A$1:$D$40,4,FALSE)</f>
        <v>2</v>
      </c>
      <c r="R1912" s="17">
        <f>VLOOKUP("M"&amp;TEXT(H1912,"0"),Punten!$A$1:$D$40,4,FALSE)</f>
        <v>1</v>
      </c>
      <c r="S1912" s="17">
        <f>VLOOKUP("M"&amp;TEXT(I1912,"0"),Punten!$A$1:$D$40,4,FALSE)</f>
        <v>2</v>
      </c>
      <c r="T1912" s="17">
        <f>VLOOKUP("K"&amp;TEXT(K1912,"0"),Punten!$A$1:$D$40,4,FALSE)</f>
        <v>0</v>
      </c>
      <c r="U1912" s="17">
        <f>VLOOKUP("H"&amp;TEXT(L1912,"0"),Punten!$A$1:$D$49,4,FALSE)</f>
        <v>0</v>
      </c>
      <c r="V1912" s="17">
        <f>VLOOKUP("F"&amp;TEXT(M1912,"0"),Punten!$A$1:$D$39,4,FALSE)</f>
        <v>0</v>
      </c>
      <c r="W1912" s="17">
        <f t="shared" si="91"/>
        <v>5</v>
      </c>
      <c r="X1912" s="17" t="str">
        <f t="shared" si="92"/>
        <v>43198G09</v>
      </c>
      <c r="Y1912" s="17" t="str">
        <f>VLOOKUP(A1912,'Klasse omschrijving'!$A$1:$B$44,2,FALSE)</f>
        <v>Girls 9/10 jaar</v>
      </c>
    </row>
    <row r="1913" spans="1:25" ht="14.4" x14ac:dyDescent="0.3">
      <c r="A1913" s="3" t="s">
        <v>53</v>
      </c>
      <c r="B1913" s="3">
        <v>43237</v>
      </c>
      <c r="C1913" s="3" t="s">
        <v>65</v>
      </c>
      <c r="D1913" s="3" t="s">
        <v>1128</v>
      </c>
      <c r="E1913" s="18">
        <v>39450</v>
      </c>
      <c r="F1913" s="3" t="s">
        <v>161</v>
      </c>
      <c r="G1913" s="3">
        <v>6</v>
      </c>
      <c r="H1913" s="3">
        <v>6</v>
      </c>
      <c r="I1913" s="3">
        <v>8</v>
      </c>
      <c r="J1913" s="3"/>
      <c r="K1913" s="3"/>
      <c r="L1913" s="3"/>
      <c r="M1913" s="3"/>
      <c r="N1913" s="32">
        <v>43198</v>
      </c>
      <c r="O1913" s="16">
        <f t="shared" si="93"/>
        <v>20</v>
      </c>
      <c r="P1913" s="17">
        <f>COUNTIF($X:$X,X1913)</f>
        <v>16</v>
      </c>
      <c r="Q1913" s="17">
        <f>VLOOKUP("M"&amp;TEXT(G1913,"0"),Punten!$A$1:$D$40,4,FALSE)</f>
        <v>3</v>
      </c>
      <c r="R1913" s="17">
        <f>VLOOKUP("M"&amp;TEXT(H1913,"0"),Punten!$A$1:$D$40,4,FALSE)</f>
        <v>3</v>
      </c>
      <c r="S1913" s="17">
        <f>VLOOKUP("M"&amp;TEXT(I1913,"0"),Punten!$A$1:$D$40,4,FALSE)</f>
        <v>1</v>
      </c>
      <c r="T1913" s="17">
        <f>VLOOKUP("K"&amp;TEXT(K1913,"0"),Punten!$A$1:$D$40,4,FALSE)</f>
        <v>0</v>
      </c>
      <c r="U1913" s="17">
        <f>VLOOKUP("H"&amp;TEXT(L1913,"0"),Punten!$A$1:$D$49,4,FALSE)</f>
        <v>0</v>
      </c>
      <c r="V1913" s="17">
        <f>VLOOKUP("F"&amp;TEXT(M1913,"0"),Punten!$A$1:$D$39,4,FALSE)</f>
        <v>0</v>
      </c>
      <c r="W1913" s="17">
        <f t="shared" si="91"/>
        <v>7</v>
      </c>
      <c r="X1913" s="17" t="str">
        <f t="shared" si="92"/>
        <v>43198G09</v>
      </c>
      <c r="Y1913" s="17" t="str">
        <f>VLOOKUP(A1913,'Klasse omschrijving'!$A$1:$B$44,2,FALSE)</f>
        <v>Girls 9/10 jaar</v>
      </c>
    </row>
    <row r="1914" spans="1:25" ht="14.4" x14ac:dyDescent="0.3">
      <c r="A1914" s="3" t="s">
        <v>53</v>
      </c>
      <c r="B1914" s="3">
        <v>44166</v>
      </c>
      <c r="C1914" s="3" t="s">
        <v>141</v>
      </c>
      <c r="D1914" s="3" t="s">
        <v>605</v>
      </c>
      <c r="E1914" s="18">
        <v>40001</v>
      </c>
      <c r="F1914" s="3" t="s">
        <v>106</v>
      </c>
      <c r="G1914" s="3">
        <v>5</v>
      </c>
      <c r="H1914" s="3">
        <v>7</v>
      </c>
      <c r="I1914" s="3">
        <v>8</v>
      </c>
      <c r="J1914" s="3"/>
      <c r="K1914" s="3"/>
      <c r="L1914" s="3"/>
      <c r="M1914" s="3"/>
      <c r="N1914" s="32">
        <v>43198</v>
      </c>
      <c r="O1914" s="16">
        <f t="shared" si="93"/>
        <v>20</v>
      </c>
      <c r="P1914" s="17">
        <f>COUNTIF($X:$X,X1914)</f>
        <v>16</v>
      </c>
      <c r="Q1914" s="17">
        <f>VLOOKUP("M"&amp;TEXT(G1914,"0"),Punten!$A$1:$D$40,4,FALSE)</f>
        <v>4</v>
      </c>
      <c r="R1914" s="17">
        <f>VLOOKUP("M"&amp;TEXT(H1914,"0"),Punten!$A$1:$D$40,4,FALSE)</f>
        <v>2</v>
      </c>
      <c r="S1914" s="17">
        <f>VLOOKUP("M"&amp;TEXT(I1914,"0"),Punten!$A$1:$D$40,4,FALSE)</f>
        <v>1</v>
      </c>
      <c r="T1914" s="17">
        <f>VLOOKUP("K"&amp;TEXT(K1914,"0"),Punten!$A$1:$D$40,4,FALSE)</f>
        <v>0</v>
      </c>
      <c r="U1914" s="17">
        <f>VLOOKUP("H"&amp;TEXT(L1914,"0"),Punten!$A$1:$D$49,4,FALSE)</f>
        <v>0</v>
      </c>
      <c r="V1914" s="17">
        <f>VLOOKUP("F"&amp;TEXT(M1914,"0"),Punten!$A$1:$D$39,4,FALSE)</f>
        <v>0</v>
      </c>
      <c r="W1914" s="17">
        <f t="shared" si="91"/>
        <v>7</v>
      </c>
      <c r="X1914" s="17" t="str">
        <f t="shared" si="92"/>
        <v>43198G09</v>
      </c>
      <c r="Y1914" s="17" t="str">
        <f>VLOOKUP(A1914,'Klasse omschrijving'!$A$1:$B$44,2,FALSE)</f>
        <v>Girls 9/10 jaar</v>
      </c>
    </row>
    <row r="1915" spans="1:25" ht="14.4" x14ac:dyDescent="0.3">
      <c r="A1915" s="3" t="s">
        <v>55</v>
      </c>
      <c r="B1915" s="3">
        <v>43749</v>
      </c>
      <c r="C1915" s="3" t="s">
        <v>124</v>
      </c>
      <c r="D1915" s="3" t="s">
        <v>333</v>
      </c>
      <c r="E1915" s="18">
        <v>38771</v>
      </c>
      <c r="F1915" s="3" t="s">
        <v>1040</v>
      </c>
      <c r="G1915" s="3">
        <v>1</v>
      </c>
      <c r="H1915" s="3">
        <v>1</v>
      </c>
      <c r="I1915" s="3">
        <v>1</v>
      </c>
      <c r="J1915" s="3"/>
      <c r="K1915" s="3"/>
      <c r="L1915" s="3"/>
      <c r="M1915" s="3">
        <v>1</v>
      </c>
      <c r="N1915" s="32">
        <v>43198</v>
      </c>
      <c r="O1915" s="16">
        <f t="shared" si="93"/>
        <v>3</v>
      </c>
      <c r="P1915" s="17">
        <f>COUNTIF($X:$X,X1915)</f>
        <v>16</v>
      </c>
      <c r="Q1915" s="17">
        <f>VLOOKUP("M"&amp;TEXT(G1915,"0"),Punten!$A$1:$D$40,4,FALSE)</f>
        <v>8</v>
      </c>
      <c r="R1915" s="17">
        <f>VLOOKUP("M"&amp;TEXT(H1915,"0"),Punten!$A$1:$D$40,4,FALSE)</f>
        <v>8</v>
      </c>
      <c r="S1915" s="17">
        <f>VLOOKUP("M"&amp;TEXT(I1915,"0"),Punten!$A$1:$D$40,4,FALSE)</f>
        <v>8</v>
      </c>
      <c r="T1915" s="17">
        <f>VLOOKUP("K"&amp;TEXT(K1915,"0"),Punten!$A$1:$D$40,4,FALSE)</f>
        <v>0</v>
      </c>
      <c r="U1915" s="17">
        <f>VLOOKUP("H"&amp;TEXT(L1915,"0"),Punten!$A$1:$D$49,4,FALSE)</f>
        <v>0</v>
      </c>
      <c r="V1915" s="17">
        <f>VLOOKUP("F"&amp;TEXT(M1915,"0"),Punten!$A$1:$D$39,4,FALSE)</f>
        <v>50</v>
      </c>
      <c r="W1915" s="17">
        <f t="shared" si="91"/>
        <v>74</v>
      </c>
      <c r="X1915" s="17" t="str">
        <f t="shared" si="92"/>
        <v>43198G11</v>
      </c>
      <c r="Y1915" s="17" t="str">
        <f>VLOOKUP(A1915,'Klasse omschrijving'!$A$1:$B$44,2,FALSE)</f>
        <v>Girls 11/12 jaar</v>
      </c>
    </row>
    <row r="1916" spans="1:25" ht="14.4" x14ac:dyDescent="0.3">
      <c r="A1916" s="3" t="s">
        <v>55</v>
      </c>
      <c r="B1916" s="3">
        <v>46962</v>
      </c>
      <c r="C1916" s="3" t="s">
        <v>87</v>
      </c>
      <c r="D1916" s="3" t="s">
        <v>1130</v>
      </c>
      <c r="E1916" s="18">
        <v>38726</v>
      </c>
      <c r="F1916" s="3" t="s">
        <v>206</v>
      </c>
      <c r="G1916" s="3">
        <v>1</v>
      </c>
      <c r="H1916" s="3">
        <v>1</v>
      </c>
      <c r="I1916" s="3">
        <v>1</v>
      </c>
      <c r="J1916" s="3"/>
      <c r="K1916" s="3"/>
      <c r="L1916" s="3"/>
      <c r="M1916" s="3">
        <v>2</v>
      </c>
      <c r="N1916" s="32">
        <v>43198</v>
      </c>
      <c r="O1916" s="16">
        <f t="shared" si="93"/>
        <v>3</v>
      </c>
      <c r="P1916" s="17">
        <f>COUNTIF($X:$X,X1916)</f>
        <v>16</v>
      </c>
      <c r="Q1916" s="17">
        <f>VLOOKUP("M"&amp;TEXT(G1916,"0"),Punten!$A$1:$D$40,4,FALSE)</f>
        <v>8</v>
      </c>
      <c r="R1916" s="17">
        <f>VLOOKUP("M"&amp;TEXT(H1916,"0"),Punten!$A$1:$D$40,4,FALSE)</f>
        <v>8</v>
      </c>
      <c r="S1916" s="17">
        <f>VLOOKUP("M"&amp;TEXT(I1916,"0"),Punten!$A$1:$D$40,4,FALSE)</f>
        <v>8</v>
      </c>
      <c r="T1916" s="17">
        <f>VLOOKUP("K"&amp;TEXT(K1916,"0"),Punten!$A$1:$D$40,4,FALSE)</f>
        <v>0</v>
      </c>
      <c r="U1916" s="17">
        <f>VLOOKUP("H"&amp;TEXT(L1916,"0"),Punten!$A$1:$D$49,4,FALSE)</f>
        <v>0</v>
      </c>
      <c r="V1916" s="17">
        <f>VLOOKUP("F"&amp;TEXT(M1916,"0"),Punten!$A$1:$D$39,4,FALSE)</f>
        <v>30</v>
      </c>
      <c r="W1916" s="17">
        <f t="shared" si="91"/>
        <v>54</v>
      </c>
      <c r="X1916" s="17" t="str">
        <f t="shared" si="92"/>
        <v>43198G11</v>
      </c>
      <c r="Y1916" s="17" t="str">
        <f>VLOOKUP(A1916,'Klasse omschrijving'!$A$1:$B$44,2,FALSE)</f>
        <v>Girls 11/12 jaar</v>
      </c>
    </row>
    <row r="1917" spans="1:25" ht="14.4" x14ac:dyDescent="0.3">
      <c r="A1917" s="3" t="s">
        <v>55</v>
      </c>
      <c r="B1917" s="3">
        <v>46275</v>
      </c>
      <c r="C1917" s="3" t="s">
        <v>177</v>
      </c>
      <c r="D1917" s="3" t="s">
        <v>781</v>
      </c>
      <c r="E1917" s="18">
        <v>38833</v>
      </c>
      <c r="F1917" s="3" t="s">
        <v>216</v>
      </c>
      <c r="G1917" s="3">
        <v>2</v>
      </c>
      <c r="H1917" s="3">
        <v>2</v>
      </c>
      <c r="I1917" s="3">
        <v>2</v>
      </c>
      <c r="J1917" s="3"/>
      <c r="K1917" s="3"/>
      <c r="L1917" s="3"/>
      <c r="M1917" s="3">
        <v>3</v>
      </c>
      <c r="N1917" s="32">
        <v>43198</v>
      </c>
      <c r="O1917" s="16">
        <f t="shared" si="93"/>
        <v>6</v>
      </c>
      <c r="P1917" s="17">
        <f>COUNTIF($X:$X,X1917)</f>
        <v>16</v>
      </c>
      <c r="Q1917" s="17">
        <f>VLOOKUP("M"&amp;TEXT(G1917,"0"),Punten!$A$1:$D$40,4,FALSE)</f>
        <v>7</v>
      </c>
      <c r="R1917" s="17">
        <f>VLOOKUP("M"&amp;TEXT(H1917,"0"),Punten!$A$1:$D$40,4,FALSE)</f>
        <v>7</v>
      </c>
      <c r="S1917" s="17">
        <f>VLOOKUP("M"&amp;TEXT(I1917,"0"),Punten!$A$1:$D$40,4,FALSE)</f>
        <v>7</v>
      </c>
      <c r="T1917" s="17">
        <f>VLOOKUP("K"&amp;TEXT(K1917,"0"),Punten!$A$1:$D$40,4,FALSE)</f>
        <v>0</v>
      </c>
      <c r="U1917" s="17">
        <f>VLOOKUP("H"&amp;TEXT(L1917,"0"),Punten!$A$1:$D$49,4,FALSE)</f>
        <v>0</v>
      </c>
      <c r="V1917" s="17">
        <f>VLOOKUP("F"&amp;TEXT(M1917,"0"),Punten!$A$1:$D$39,4,FALSE)</f>
        <v>25</v>
      </c>
      <c r="W1917" s="17">
        <f t="shared" si="91"/>
        <v>46</v>
      </c>
      <c r="X1917" s="17" t="str">
        <f t="shared" si="92"/>
        <v>43198G11</v>
      </c>
      <c r="Y1917" s="17" t="str">
        <f>VLOOKUP(A1917,'Klasse omschrijving'!$A$1:$B$44,2,FALSE)</f>
        <v>Girls 11/12 jaar</v>
      </c>
    </row>
    <row r="1918" spans="1:25" ht="14.4" x14ac:dyDescent="0.3">
      <c r="A1918" s="3" t="s">
        <v>55</v>
      </c>
      <c r="B1918" s="3">
        <v>42553</v>
      </c>
      <c r="C1918" s="3" t="s">
        <v>238</v>
      </c>
      <c r="D1918" s="3" t="s">
        <v>613</v>
      </c>
      <c r="E1918" s="18">
        <v>39094</v>
      </c>
      <c r="F1918" s="3" t="s">
        <v>1035</v>
      </c>
      <c r="G1918" s="3">
        <v>2</v>
      </c>
      <c r="H1918" s="3">
        <v>2</v>
      </c>
      <c r="I1918" s="3">
        <v>2</v>
      </c>
      <c r="J1918" s="3"/>
      <c r="K1918" s="3"/>
      <c r="L1918" s="3"/>
      <c r="M1918" s="3">
        <v>4</v>
      </c>
      <c r="N1918" s="32">
        <v>43198</v>
      </c>
      <c r="O1918" s="16">
        <f t="shared" si="93"/>
        <v>6</v>
      </c>
      <c r="P1918" s="17">
        <f>COUNTIF($X:$X,X1918)</f>
        <v>16</v>
      </c>
      <c r="Q1918" s="17">
        <f>VLOOKUP("M"&amp;TEXT(G1918,"0"),Punten!$A$1:$D$40,4,FALSE)</f>
        <v>7</v>
      </c>
      <c r="R1918" s="17">
        <f>VLOOKUP("M"&amp;TEXT(H1918,"0"),Punten!$A$1:$D$40,4,FALSE)</f>
        <v>7</v>
      </c>
      <c r="S1918" s="17">
        <f>VLOOKUP("M"&amp;TEXT(I1918,"0"),Punten!$A$1:$D$40,4,FALSE)</f>
        <v>7</v>
      </c>
      <c r="T1918" s="17">
        <f>VLOOKUP("K"&amp;TEXT(K1918,"0"),Punten!$A$1:$D$40,4,FALSE)</f>
        <v>0</v>
      </c>
      <c r="U1918" s="17">
        <f>VLOOKUP("H"&amp;TEXT(L1918,"0"),Punten!$A$1:$D$49,4,FALSE)</f>
        <v>0</v>
      </c>
      <c r="V1918" s="17">
        <f>VLOOKUP("F"&amp;TEXT(M1918,"0"),Punten!$A$1:$D$39,4,FALSE)</f>
        <v>20</v>
      </c>
      <c r="W1918" s="17">
        <f t="shared" si="91"/>
        <v>41</v>
      </c>
      <c r="X1918" s="17" t="str">
        <f t="shared" si="92"/>
        <v>43198G11</v>
      </c>
      <c r="Y1918" s="17" t="str">
        <f>VLOOKUP(A1918,'Klasse omschrijving'!$A$1:$B$44,2,FALSE)</f>
        <v>Girls 11/12 jaar</v>
      </c>
    </row>
    <row r="1919" spans="1:25" ht="14.4" x14ac:dyDescent="0.3">
      <c r="A1919" s="3" t="s">
        <v>55</v>
      </c>
      <c r="B1919" s="3">
        <v>44850</v>
      </c>
      <c r="C1919" s="3" t="s">
        <v>81</v>
      </c>
      <c r="D1919" s="3" t="s">
        <v>1245</v>
      </c>
      <c r="E1919" s="18">
        <v>38980</v>
      </c>
      <c r="F1919" s="3" t="s">
        <v>218</v>
      </c>
      <c r="G1919" s="3">
        <v>3</v>
      </c>
      <c r="H1919" s="3">
        <v>3</v>
      </c>
      <c r="I1919" s="3">
        <v>3</v>
      </c>
      <c r="J1919" s="3"/>
      <c r="K1919" s="3"/>
      <c r="L1919" s="3"/>
      <c r="M1919" s="3">
        <v>5</v>
      </c>
      <c r="N1919" s="32">
        <v>43198</v>
      </c>
      <c r="O1919" s="16">
        <f t="shared" si="93"/>
        <v>9</v>
      </c>
      <c r="P1919" s="17">
        <f>COUNTIF($X:$X,X1919)</f>
        <v>16</v>
      </c>
      <c r="Q1919" s="17">
        <f>VLOOKUP("M"&amp;TEXT(G1919,"0"),Punten!$A$1:$D$40,4,FALSE)</f>
        <v>6</v>
      </c>
      <c r="R1919" s="17">
        <f>VLOOKUP("M"&amp;TEXT(H1919,"0"),Punten!$A$1:$D$40,4,FALSE)</f>
        <v>6</v>
      </c>
      <c r="S1919" s="17">
        <f>VLOOKUP("M"&amp;TEXT(I1919,"0"),Punten!$A$1:$D$40,4,FALSE)</f>
        <v>6</v>
      </c>
      <c r="T1919" s="17">
        <f>VLOOKUP("K"&amp;TEXT(K1919,"0"),Punten!$A$1:$D$40,4,FALSE)</f>
        <v>0</v>
      </c>
      <c r="U1919" s="17">
        <f>VLOOKUP("H"&amp;TEXT(L1919,"0"),Punten!$A$1:$D$49,4,FALSE)</f>
        <v>0</v>
      </c>
      <c r="V1919" s="17">
        <f>VLOOKUP("F"&amp;TEXT(M1919,"0"),Punten!$A$1:$D$39,4,FALSE)</f>
        <v>17</v>
      </c>
      <c r="W1919" s="17">
        <f t="shared" si="91"/>
        <v>35</v>
      </c>
      <c r="X1919" s="17" t="str">
        <f t="shared" si="92"/>
        <v>43198G11</v>
      </c>
      <c r="Y1919" s="17" t="str">
        <f>VLOOKUP(A1919,'Klasse omschrijving'!$A$1:$B$44,2,FALSE)</f>
        <v>Girls 11/12 jaar</v>
      </c>
    </row>
    <row r="1920" spans="1:25" ht="14.4" x14ac:dyDescent="0.3">
      <c r="A1920" s="3" t="s">
        <v>55</v>
      </c>
      <c r="B1920" s="3">
        <v>48100</v>
      </c>
      <c r="C1920" s="3" t="s">
        <v>79</v>
      </c>
      <c r="D1920" s="3" t="s">
        <v>336</v>
      </c>
      <c r="E1920" s="18">
        <v>38896</v>
      </c>
      <c r="F1920" s="3" t="s">
        <v>71</v>
      </c>
      <c r="G1920" s="3">
        <v>3</v>
      </c>
      <c r="H1920" s="3">
        <v>3</v>
      </c>
      <c r="I1920" s="3">
        <v>3</v>
      </c>
      <c r="J1920" s="3"/>
      <c r="K1920" s="3"/>
      <c r="L1920" s="3"/>
      <c r="M1920" s="3">
        <v>6</v>
      </c>
      <c r="N1920" s="32">
        <v>43198</v>
      </c>
      <c r="O1920" s="16">
        <f t="shared" si="93"/>
        <v>9</v>
      </c>
      <c r="P1920" s="17">
        <f>COUNTIF($X:$X,X1920)</f>
        <v>16</v>
      </c>
      <c r="Q1920" s="17">
        <f>VLOOKUP("M"&amp;TEXT(G1920,"0"),Punten!$A$1:$D$40,4,FALSE)</f>
        <v>6</v>
      </c>
      <c r="R1920" s="17">
        <f>VLOOKUP("M"&amp;TEXT(H1920,"0"),Punten!$A$1:$D$40,4,FALSE)</f>
        <v>6</v>
      </c>
      <c r="S1920" s="17">
        <f>VLOOKUP("M"&amp;TEXT(I1920,"0"),Punten!$A$1:$D$40,4,FALSE)</f>
        <v>6</v>
      </c>
      <c r="T1920" s="17">
        <f>VLOOKUP("K"&amp;TEXT(K1920,"0"),Punten!$A$1:$D$40,4,FALSE)</f>
        <v>0</v>
      </c>
      <c r="U1920" s="17">
        <f>VLOOKUP("H"&amp;TEXT(L1920,"0"),Punten!$A$1:$D$49,4,FALSE)</f>
        <v>0</v>
      </c>
      <c r="V1920" s="17">
        <f>VLOOKUP("F"&amp;TEXT(M1920,"0"),Punten!$A$1:$D$39,4,FALSE)</f>
        <v>15</v>
      </c>
      <c r="W1920" s="17">
        <f t="shared" si="91"/>
        <v>33</v>
      </c>
      <c r="X1920" s="17" t="str">
        <f t="shared" si="92"/>
        <v>43198G11</v>
      </c>
      <c r="Y1920" s="17" t="str">
        <f>VLOOKUP(A1920,'Klasse omschrijving'!$A$1:$B$44,2,FALSE)</f>
        <v>Girls 11/12 jaar</v>
      </c>
    </row>
    <row r="1921" spans="1:25" ht="14.4" x14ac:dyDescent="0.3">
      <c r="A1921" s="3" t="s">
        <v>55</v>
      </c>
      <c r="B1921" s="3">
        <v>43748</v>
      </c>
      <c r="C1921" s="3" t="s">
        <v>154</v>
      </c>
      <c r="D1921" s="3" t="s">
        <v>612</v>
      </c>
      <c r="E1921" s="18">
        <v>39435</v>
      </c>
      <c r="F1921" s="3" t="s">
        <v>1040</v>
      </c>
      <c r="G1921" s="3">
        <v>4</v>
      </c>
      <c r="H1921" s="3">
        <v>4</v>
      </c>
      <c r="I1921" s="3">
        <v>4</v>
      </c>
      <c r="J1921" s="3"/>
      <c r="K1921" s="3"/>
      <c r="L1921" s="3"/>
      <c r="M1921" s="3">
        <v>8</v>
      </c>
      <c r="N1921" s="32">
        <v>43198</v>
      </c>
      <c r="O1921" s="16">
        <f t="shared" si="93"/>
        <v>12</v>
      </c>
      <c r="P1921" s="17">
        <f>COUNTIF($X:$X,X1921)</f>
        <v>16</v>
      </c>
      <c r="Q1921" s="17">
        <f>VLOOKUP("M"&amp;TEXT(G1921,"0"),Punten!$A$1:$D$40,4,FALSE)</f>
        <v>5</v>
      </c>
      <c r="R1921" s="17">
        <f>VLOOKUP("M"&amp;TEXT(H1921,"0"),Punten!$A$1:$D$40,4,FALSE)</f>
        <v>5</v>
      </c>
      <c r="S1921" s="17">
        <f>VLOOKUP("M"&amp;TEXT(I1921,"0"),Punten!$A$1:$D$40,4,FALSE)</f>
        <v>5</v>
      </c>
      <c r="T1921" s="17">
        <f>VLOOKUP("K"&amp;TEXT(K1921,"0"),Punten!$A$1:$D$40,4,FALSE)</f>
        <v>0</v>
      </c>
      <c r="U1921" s="17">
        <f>VLOOKUP("H"&amp;TEXT(L1921,"0"),Punten!$A$1:$D$49,4,FALSE)</f>
        <v>0</v>
      </c>
      <c r="V1921" s="17">
        <f>VLOOKUP("F"&amp;TEXT(M1921,"0"),Punten!$A$1:$D$39,4,FALSE)</f>
        <v>11</v>
      </c>
      <c r="W1921" s="17">
        <f t="shared" si="91"/>
        <v>26</v>
      </c>
      <c r="X1921" s="17" t="str">
        <f t="shared" si="92"/>
        <v>43198G11</v>
      </c>
      <c r="Y1921" s="17" t="str">
        <f>VLOOKUP(A1921,'Klasse omschrijving'!$A$1:$B$44,2,FALSE)</f>
        <v>Girls 11/12 jaar</v>
      </c>
    </row>
    <row r="1922" spans="1:25" ht="14.4" x14ac:dyDescent="0.3">
      <c r="A1922" s="3" t="s">
        <v>55</v>
      </c>
      <c r="B1922" s="3">
        <v>44139</v>
      </c>
      <c r="C1922" s="3" t="s">
        <v>91</v>
      </c>
      <c r="D1922" s="3" t="s">
        <v>780</v>
      </c>
      <c r="E1922" s="18">
        <v>38787</v>
      </c>
      <c r="F1922" s="3" t="s">
        <v>71</v>
      </c>
      <c r="G1922" s="3">
        <v>5</v>
      </c>
      <c r="H1922" s="3">
        <v>4</v>
      </c>
      <c r="I1922" s="3">
        <v>4</v>
      </c>
      <c r="J1922" s="3"/>
      <c r="K1922" s="3"/>
      <c r="L1922" s="3"/>
      <c r="M1922" s="3">
        <v>8</v>
      </c>
      <c r="N1922" s="32">
        <v>43198</v>
      </c>
      <c r="O1922" s="16">
        <f t="shared" si="93"/>
        <v>13</v>
      </c>
      <c r="P1922" s="17">
        <f>COUNTIF($X:$X,X1922)</f>
        <v>16</v>
      </c>
      <c r="Q1922" s="17">
        <f>VLOOKUP("M"&amp;TEXT(G1922,"0"),Punten!$A$1:$D$40,4,FALSE)</f>
        <v>4</v>
      </c>
      <c r="R1922" s="17">
        <f>VLOOKUP("M"&amp;TEXT(H1922,"0"),Punten!$A$1:$D$40,4,FALSE)</f>
        <v>5</v>
      </c>
      <c r="S1922" s="17">
        <f>VLOOKUP("M"&amp;TEXT(I1922,"0"),Punten!$A$1:$D$40,4,FALSE)</f>
        <v>5</v>
      </c>
      <c r="T1922" s="17">
        <f>VLOOKUP("K"&amp;TEXT(K1922,"0"),Punten!$A$1:$D$40,4,FALSE)</f>
        <v>0</v>
      </c>
      <c r="U1922" s="17">
        <f>VLOOKUP("H"&amp;TEXT(L1922,"0"),Punten!$A$1:$D$49,4,FALSE)</f>
        <v>0</v>
      </c>
      <c r="V1922" s="17">
        <f>VLOOKUP("F"&amp;TEXT(M1922,"0"),Punten!$A$1:$D$39,4,FALSE)</f>
        <v>11</v>
      </c>
      <c r="W1922" s="17">
        <f t="shared" si="91"/>
        <v>25</v>
      </c>
      <c r="X1922" s="17" t="str">
        <f t="shared" si="92"/>
        <v>43198G11</v>
      </c>
      <c r="Y1922" s="17" t="str">
        <f>VLOOKUP(A1922,'Klasse omschrijving'!$A$1:$B$44,2,FALSE)</f>
        <v>Girls 11/12 jaar</v>
      </c>
    </row>
    <row r="1923" spans="1:25" ht="14.4" x14ac:dyDescent="0.3">
      <c r="A1923" s="3" t="s">
        <v>55</v>
      </c>
      <c r="B1923" s="3">
        <v>46272</v>
      </c>
      <c r="C1923" s="3" t="s">
        <v>70</v>
      </c>
      <c r="D1923" s="3" t="s">
        <v>614</v>
      </c>
      <c r="E1923" s="18">
        <v>39187</v>
      </c>
      <c r="F1923" s="3" t="s">
        <v>1042</v>
      </c>
      <c r="G1923" s="3">
        <v>5</v>
      </c>
      <c r="H1923" s="3">
        <v>5</v>
      </c>
      <c r="I1923" s="3">
        <v>5</v>
      </c>
      <c r="J1923" s="3"/>
      <c r="K1923" s="3"/>
      <c r="L1923" s="3"/>
      <c r="M1923" s="3"/>
      <c r="N1923" s="32">
        <v>43198</v>
      </c>
      <c r="O1923" s="16">
        <f t="shared" si="93"/>
        <v>15</v>
      </c>
      <c r="P1923" s="17">
        <f>COUNTIF($X:$X,X1923)</f>
        <v>16</v>
      </c>
      <c r="Q1923" s="17">
        <f>VLOOKUP("M"&amp;TEXT(G1923,"0"),Punten!$A$1:$D$40,4,FALSE)</f>
        <v>4</v>
      </c>
      <c r="R1923" s="17">
        <f>VLOOKUP("M"&amp;TEXT(H1923,"0"),Punten!$A$1:$D$40,4,FALSE)</f>
        <v>4</v>
      </c>
      <c r="S1923" s="17">
        <f>VLOOKUP("M"&amp;TEXT(I1923,"0"),Punten!$A$1:$D$40,4,FALSE)</f>
        <v>4</v>
      </c>
      <c r="T1923" s="17">
        <f>VLOOKUP("K"&amp;TEXT(K1923,"0"),Punten!$A$1:$D$40,4,FALSE)</f>
        <v>0</v>
      </c>
      <c r="U1923" s="17">
        <f>VLOOKUP("H"&amp;TEXT(L1923,"0"),Punten!$A$1:$D$49,4,FALSE)</f>
        <v>0</v>
      </c>
      <c r="V1923" s="17">
        <f>VLOOKUP("F"&amp;TEXT(M1923,"0"),Punten!$A$1:$D$39,4,FALSE)</f>
        <v>0</v>
      </c>
      <c r="W1923" s="17">
        <f t="shared" ref="W1923:W1986" si="94">SUM(Q1923:V1923)</f>
        <v>12</v>
      </c>
      <c r="X1923" s="17" t="str">
        <f t="shared" ref="X1923:X1986" si="95">N1923&amp;A1923</f>
        <v>43198G11</v>
      </c>
      <c r="Y1923" s="17" t="str">
        <f>VLOOKUP(A1923,'Klasse omschrijving'!$A$1:$B$44,2,FALSE)</f>
        <v>Girls 11/12 jaar</v>
      </c>
    </row>
    <row r="1924" spans="1:25" ht="14.4" x14ac:dyDescent="0.3">
      <c r="A1924" s="3" t="s">
        <v>55</v>
      </c>
      <c r="B1924" s="3">
        <v>44138</v>
      </c>
      <c r="C1924" s="3" t="s">
        <v>178</v>
      </c>
      <c r="D1924" s="3" t="s">
        <v>610</v>
      </c>
      <c r="E1924" s="18">
        <v>39228</v>
      </c>
      <c r="F1924" s="3" t="s">
        <v>71</v>
      </c>
      <c r="G1924" s="3">
        <v>6</v>
      </c>
      <c r="H1924" s="3">
        <v>6</v>
      </c>
      <c r="I1924" s="3">
        <v>5</v>
      </c>
      <c r="J1924" s="3"/>
      <c r="K1924" s="3"/>
      <c r="L1924" s="3"/>
      <c r="M1924" s="3"/>
      <c r="N1924" s="32">
        <v>43198</v>
      </c>
      <c r="O1924" s="16">
        <f t="shared" si="93"/>
        <v>17</v>
      </c>
      <c r="P1924" s="17">
        <f>COUNTIF($X:$X,X1924)</f>
        <v>16</v>
      </c>
      <c r="Q1924" s="17">
        <f>VLOOKUP("M"&amp;TEXT(G1924,"0"),Punten!$A$1:$D$40,4,FALSE)</f>
        <v>3</v>
      </c>
      <c r="R1924" s="17">
        <f>VLOOKUP("M"&amp;TEXT(H1924,"0"),Punten!$A$1:$D$40,4,FALSE)</f>
        <v>3</v>
      </c>
      <c r="S1924" s="17">
        <f>VLOOKUP("M"&amp;TEXT(I1924,"0"),Punten!$A$1:$D$40,4,FALSE)</f>
        <v>4</v>
      </c>
      <c r="T1924" s="17">
        <f>VLOOKUP("K"&amp;TEXT(K1924,"0"),Punten!$A$1:$D$40,4,FALSE)</f>
        <v>0</v>
      </c>
      <c r="U1924" s="17">
        <f>VLOOKUP("H"&amp;TEXT(L1924,"0"),Punten!$A$1:$D$49,4,FALSE)</f>
        <v>0</v>
      </c>
      <c r="V1924" s="17">
        <f>VLOOKUP("F"&amp;TEXT(M1924,"0"),Punten!$A$1:$D$39,4,FALSE)</f>
        <v>0</v>
      </c>
      <c r="W1924" s="17">
        <f t="shared" si="94"/>
        <v>10</v>
      </c>
      <c r="X1924" s="17" t="str">
        <f t="shared" si="95"/>
        <v>43198G11</v>
      </c>
      <c r="Y1924" s="17" t="str">
        <f>VLOOKUP(A1924,'Klasse omschrijving'!$A$1:$B$44,2,FALSE)</f>
        <v>Girls 11/12 jaar</v>
      </c>
    </row>
    <row r="1925" spans="1:25" ht="14.4" x14ac:dyDescent="0.3">
      <c r="A1925" s="3" t="s">
        <v>55</v>
      </c>
      <c r="B1925" s="3">
        <v>54145</v>
      </c>
      <c r="C1925" s="3" t="s">
        <v>159</v>
      </c>
      <c r="D1925" s="3" t="s">
        <v>331</v>
      </c>
      <c r="E1925" s="18">
        <v>39055</v>
      </c>
      <c r="F1925" s="3" t="s">
        <v>75</v>
      </c>
      <c r="G1925" s="3">
        <v>4</v>
      </c>
      <c r="H1925" s="3">
        <v>5</v>
      </c>
      <c r="I1925" s="3">
        <v>6</v>
      </c>
      <c r="J1925" s="3"/>
      <c r="K1925" s="3"/>
      <c r="L1925" s="3"/>
      <c r="M1925" s="3"/>
      <c r="N1925" s="32">
        <v>43198</v>
      </c>
      <c r="O1925" s="16">
        <f t="shared" si="93"/>
        <v>15</v>
      </c>
      <c r="P1925" s="17">
        <f>COUNTIF($X:$X,X1925)</f>
        <v>16</v>
      </c>
      <c r="Q1925" s="17">
        <f>VLOOKUP("M"&amp;TEXT(G1925,"0"),Punten!$A$1:$D$40,4,FALSE)</f>
        <v>5</v>
      </c>
      <c r="R1925" s="17">
        <f>VLOOKUP("M"&amp;TEXT(H1925,"0"),Punten!$A$1:$D$40,4,FALSE)</f>
        <v>4</v>
      </c>
      <c r="S1925" s="17">
        <f>VLOOKUP("M"&amp;TEXT(I1925,"0"),Punten!$A$1:$D$40,4,FALSE)</f>
        <v>3</v>
      </c>
      <c r="T1925" s="17">
        <f>VLOOKUP("K"&amp;TEXT(K1925,"0"),Punten!$A$1:$D$40,4,FALSE)</f>
        <v>0</v>
      </c>
      <c r="U1925" s="17">
        <f>VLOOKUP("H"&amp;TEXT(L1925,"0"),Punten!$A$1:$D$49,4,FALSE)</f>
        <v>0</v>
      </c>
      <c r="V1925" s="17">
        <f>VLOOKUP("F"&amp;TEXT(M1925,"0"),Punten!$A$1:$D$39,4,FALSE)</f>
        <v>0</v>
      </c>
      <c r="W1925" s="17">
        <f t="shared" si="94"/>
        <v>12</v>
      </c>
      <c r="X1925" s="17" t="str">
        <f t="shared" si="95"/>
        <v>43198G11</v>
      </c>
      <c r="Y1925" s="17" t="str">
        <f>VLOOKUP(A1925,'Klasse omschrijving'!$A$1:$B$44,2,FALSE)</f>
        <v>Girls 11/12 jaar</v>
      </c>
    </row>
    <row r="1926" spans="1:25" ht="14.4" x14ac:dyDescent="0.3">
      <c r="A1926" s="3" t="s">
        <v>55</v>
      </c>
      <c r="B1926" s="3">
        <v>53010</v>
      </c>
      <c r="C1926" s="3" t="s">
        <v>114</v>
      </c>
      <c r="D1926" s="3" t="s">
        <v>615</v>
      </c>
      <c r="E1926" s="18">
        <v>39098</v>
      </c>
      <c r="F1926" s="3" t="s">
        <v>132</v>
      </c>
      <c r="G1926" s="3">
        <v>6</v>
      </c>
      <c r="H1926" s="3">
        <v>6</v>
      </c>
      <c r="I1926" s="3">
        <v>6</v>
      </c>
      <c r="J1926" s="3"/>
      <c r="K1926" s="3"/>
      <c r="L1926" s="3"/>
      <c r="M1926" s="3"/>
      <c r="N1926" s="32">
        <v>43198</v>
      </c>
      <c r="O1926" s="16">
        <f t="shared" si="93"/>
        <v>18</v>
      </c>
      <c r="P1926" s="17">
        <f>COUNTIF($X:$X,X1926)</f>
        <v>16</v>
      </c>
      <c r="Q1926" s="17">
        <f>VLOOKUP("M"&amp;TEXT(G1926,"0"),Punten!$A$1:$D$40,4,FALSE)</f>
        <v>3</v>
      </c>
      <c r="R1926" s="17">
        <f>VLOOKUP("M"&amp;TEXT(H1926,"0"),Punten!$A$1:$D$40,4,FALSE)</f>
        <v>3</v>
      </c>
      <c r="S1926" s="17">
        <f>VLOOKUP("M"&amp;TEXT(I1926,"0"),Punten!$A$1:$D$40,4,FALSE)</f>
        <v>3</v>
      </c>
      <c r="T1926" s="17">
        <f>VLOOKUP("K"&amp;TEXT(K1926,"0"),Punten!$A$1:$D$40,4,FALSE)</f>
        <v>0</v>
      </c>
      <c r="U1926" s="17">
        <f>VLOOKUP("H"&amp;TEXT(L1926,"0"),Punten!$A$1:$D$49,4,FALSE)</f>
        <v>0</v>
      </c>
      <c r="V1926" s="17">
        <f>VLOOKUP("F"&amp;TEXT(M1926,"0"),Punten!$A$1:$D$39,4,FALSE)</f>
        <v>0</v>
      </c>
      <c r="W1926" s="17">
        <f t="shared" si="94"/>
        <v>9</v>
      </c>
      <c r="X1926" s="17" t="str">
        <f t="shared" si="95"/>
        <v>43198G11</v>
      </c>
      <c r="Y1926" s="17" t="str">
        <f>VLOOKUP(A1926,'Klasse omschrijving'!$A$1:$B$44,2,FALSE)</f>
        <v>Girls 11/12 jaar</v>
      </c>
    </row>
    <row r="1927" spans="1:25" ht="14.4" x14ac:dyDescent="0.3">
      <c r="A1927" s="3" t="s">
        <v>55</v>
      </c>
      <c r="B1927" s="3">
        <v>1971</v>
      </c>
      <c r="C1927" s="3" t="s">
        <v>120</v>
      </c>
      <c r="D1927" s="3" t="s">
        <v>1133</v>
      </c>
      <c r="E1927" s="18">
        <v>39308</v>
      </c>
      <c r="F1927" s="3" t="s">
        <v>424</v>
      </c>
      <c r="G1927" s="3">
        <v>7</v>
      </c>
      <c r="H1927" s="3">
        <v>7</v>
      </c>
      <c r="I1927" s="3">
        <v>7</v>
      </c>
      <c r="J1927" s="3"/>
      <c r="K1927" s="3"/>
      <c r="L1927" s="3"/>
      <c r="M1927" s="3"/>
      <c r="N1927" s="32">
        <v>43198</v>
      </c>
      <c r="O1927" s="16">
        <f t="shared" si="93"/>
        <v>21</v>
      </c>
      <c r="P1927" s="17">
        <f>COUNTIF($X:$X,X1927)</f>
        <v>16</v>
      </c>
      <c r="Q1927" s="17">
        <f>VLOOKUP("M"&amp;TEXT(G1927,"0"),Punten!$A$1:$D$40,4,FALSE)</f>
        <v>2</v>
      </c>
      <c r="R1927" s="17">
        <f>VLOOKUP("M"&amp;TEXT(H1927,"0"),Punten!$A$1:$D$40,4,FALSE)</f>
        <v>2</v>
      </c>
      <c r="S1927" s="17">
        <f>VLOOKUP("M"&amp;TEXT(I1927,"0"),Punten!$A$1:$D$40,4,FALSE)</f>
        <v>2</v>
      </c>
      <c r="T1927" s="17">
        <f>VLOOKUP("K"&amp;TEXT(K1927,"0"),Punten!$A$1:$D$40,4,FALSE)</f>
        <v>0</v>
      </c>
      <c r="U1927" s="17">
        <f>VLOOKUP("H"&amp;TEXT(L1927,"0"),Punten!$A$1:$D$49,4,FALSE)</f>
        <v>0</v>
      </c>
      <c r="V1927" s="17">
        <f>VLOOKUP("F"&amp;TEXT(M1927,"0"),Punten!$A$1:$D$39,4,FALSE)</f>
        <v>0</v>
      </c>
      <c r="W1927" s="17">
        <f t="shared" si="94"/>
        <v>6</v>
      </c>
      <c r="X1927" s="17" t="str">
        <f t="shared" si="95"/>
        <v>43198G11</v>
      </c>
      <c r="Y1927" s="17" t="str">
        <f>VLOOKUP(A1927,'Klasse omschrijving'!$A$1:$B$44,2,FALSE)</f>
        <v>Girls 11/12 jaar</v>
      </c>
    </row>
    <row r="1928" spans="1:25" ht="14.4" x14ac:dyDescent="0.3">
      <c r="A1928" s="3" t="s">
        <v>55</v>
      </c>
      <c r="B1928" s="3">
        <v>44167</v>
      </c>
      <c r="C1928" s="3" t="s">
        <v>85</v>
      </c>
      <c r="D1928" s="3" t="s">
        <v>617</v>
      </c>
      <c r="E1928" s="18">
        <v>39432</v>
      </c>
      <c r="F1928" s="3" t="s">
        <v>106</v>
      </c>
      <c r="G1928" s="3">
        <v>7</v>
      </c>
      <c r="H1928" s="3">
        <v>7</v>
      </c>
      <c r="I1928" s="3">
        <v>7</v>
      </c>
      <c r="J1928" s="3"/>
      <c r="K1928" s="3"/>
      <c r="L1928" s="3"/>
      <c r="M1928" s="3"/>
      <c r="N1928" s="32">
        <v>43198</v>
      </c>
      <c r="O1928" s="16">
        <f t="shared" si="93"/>
        <v>21</v>
      </c>
      <c r="P1928" s="17">
        <f>COUNTIF($X:$X,X1928)</f>
        <v>16</v>
      </c>
      <c r="Q1928" s="17">
        <f>VLOOKUP("M"&amp;TEXT(G1928,"0"),Punten!$A$1:$D$40,4,FALSE)</f>
        <v>2</v>
      </c>
      <c r="R1928" s="17">
        <f>VLOOKUP("M"&amp;TEXT(H1928,"0"),Punten!$A$1:$D$40,4,FALSE)</f>
        <v>2</v>
      </c>
      <c r="S1928" s="17">
        <f>VLOOKUP("M"&amp;TEXT(I1928,"0"),Punten!$A$1:$D$40,4,FALSE)</f>
        <v>2</v>
      </c>
      <c r="T1928" s="17">
        <f>VLOOKUP("K"&amp;TEXT(K1928,"0"),Punten!$A$1:$D$40,4,FALSE)</f>
        <v>0</v>
      </c>
      <c r="U1928" s="17">
        <f>VLOOKUP("H"&amp;TEXT(L1928,"0"),Punten!$A$1:$D$49,4,FALSE)</f>
        <v>0</v>
      </c>
      <c r="V1928" s="17">
        <f>VLOOKUP("F"&amp;TEXT(M1928,"0"),Punten!$A$1:$D$39,4,FALSE)</f>
        <v>0</v>
      </c>
      <c r="W1928" s="17">
        <f t="shared" si="94"/>
        <v>6</v>
      </c>
      <c r="X1928" s="17" t="str">
        <f t="shared" si="95"/>
        <v>43198G11</v>
      </c>
      <c r="Y1928" s="17" t="str">
        <f>VLOOKUP(A1928,'Klasse omschrijving'!$A$1:$B$44,2,FALSE)</f>
        <v>Girls 11/12 jaar</v>
      </c>
    </row>
    <row r="1929" spans="1:25" ht="14.4" x14ac:dyDescent="0.3">
      <c r="A1929" s="3" t="s">
        <v>55</v>
      </c>
      <c r="B1929" s="3">
        <v>44163</v>
      </c>
      <c r="C1929" s="3" t="s">
        <v>65</v>
      </c>
      <c r="D1929" s="3" t="s">
        <v>330</v>
      </c>
      <c r="E1929" s="18">
        <v>38772</v>
      </c>
      <c r="F1929" s="3" t="s">
        <v>106</v>
      </c>
      <c r="G1929" s="3">
        <v>8</v>
      </c>
      <c r="H1929" s="3">
        <v>8</v>
      </c>
      <c r="I1929" s="3">
        <v>8</v>
      </c>
      <c r="J1929" s="3"/>
      <c r="K1929" s="3"/>
      <c r="L1929" s="3"/>
      <c r="M1929" s="3"/>
      <c r="N1929" s="32">
        <v>43198</v>
      </c>
      <c r="O1929" s="16">
        <f t="shared" si="93"/>
        <v>24</v>
      </c>
      <c r="P1929" s="17">
        <f>COUNTIF($X:$X,X1929)</f>
        <v>16</v>
      </c>
      <c r="Q1929" s="17">
        <f>VLOOKUP("M"&amp;TEXT(G1929,"0"),Punten!$A$1:$D$40,4,FALSE)</f>
        <v>1</v>
      </c>
      <c r="R1929" s="17">
        <f>VLOOKUP("M"&amp;TEXT(H1929,"0"),Punten!$A$1:$D$40,4,FALSE)</f>
        <v>1</v>
      </c>
      <c r="S1929" s="17">
        <f>VLOOKUP("M"&amp;TEXT(I1929,"0"),Punten!$A$1:$D$40,4,FALSE)</f>
        <v>1</v>
      </c>
      <c r="T1929" s="17">
        <f>VLOOKUP("K"&amp;TEXT(K1929,"0"),Punten!$A$1:$D$40,4,FALSE)</f>
        <v>0</v>
      </c>
      <c r="U1929" s="17">
        <f>VLOOKUP("H"&amp;TEXT(L1929,"0"),Punten!$A$1:$D$49,4,FALSE)</f>
        <v>0</v>
      </c>
      <c r="V1929" s="17">
        <f>VLOOKUP("F"&amp;TEXT(M1929,"0"),Punten!$A$1:$D$39,4,FALSE)</f>
        <v>0</v>
      </c>
      <c r="W1929" s="17">
        <f t="shared" si="94"/>
        <v>3</v>
      </c>
      <c r="X1929" s="17" t="str">
        <f t="shared" si="95"/>
        <v>43198G11</v>
      </c>
      <c r="Y1929" s="17" t="str">
        <f>VLOOKUP(A1929,'Klasse omschrijving'!$A$1:$B$44,2,FALSE)</f>
        <v>Girls 11/12 jaar</v>
      </c>
    </row>
    <row r="1930" spans="1:25" ht="14.4" x14ac:dyDescent="0.3">
      <c r="A1930" s="3" t="s">
        <v>55</v>
      </c>
      <c r="B1930" s="3">
        <v>47782</v>
      </c>
      <c r="C1930" s="3" t="s">
        <v>158</v>
      </c>
      <c r="D1930" s="3" t="s">
        <v>1134</v>
      </c>
      <c r="E1930" s="18">
        <v>39343</v>
      </c>
      <c r="F1930" s="3" t="s">
        <v>111</v>
      </c>
      <c r="G1930" s="3">
        <v>8</v>
      </c>
      <c r="H1930" s="3">
        <v>8</v>
      </c>
      <c r="I1930" s="3">
        <v>8</v>
      </c>
      <c r="J1930" s="3"/>
      <c r="K1930" s="3"/>
      <c r="L1930" s="3"/>
      <c r="M1930" s="3"/>
      <c r="N1930" s="32">
        <v>43198</v>
      </c>
      <c r="O1930" s="16">
        <f t="shared" si="93"/>
        <v>24</v>
      </c>
      <c r="P1930" s="17">
        <f>COUNTIF($X:$X,X1930)</f>
        <v>16</v>
      </c>
      <c r="Q1930" s="17">
        <f>VLOOKUP("M"&amp;TEXT(G1930,"0"),Punten!$A$1:$D$40,4,FALSE)</f>
        <v>1</v>
      </c>
      <c r="R1930" s="17">
        <f>VLOOKUP("M"&amp;TEXT(H1930,"0"),Punten!$A$1:$D$40,4,FALSE)</f>
        <v>1</v>
      </c>
      <c r="S1930" s="17">
        <f>VLOOKUP("M"&amp;TEXT(I1930,"0"),Punten!$A$1:$D$40,4,FALSE)</f>
        <v>1</v>
      </c>
      <c r="T1930" s="17">
        <f>VLOOKUP("K"&amp;TEXT(K1930,"0"),Punten!$A$1:$D$40,4,FALSE)</f>
        <v>0</v>
      </c>
      <c r="U1930" s="17">
        <f>VLOOKUP("H"&amp;TEXT(L1930,"0"),Punten!$A$1:$D$49,4,FALSE)</f>
        <v>0</v>
      </c>
      <c r="V1930" s="17">
        <f>VLOOKUP("F"&amp;TEXT(M1930,"0"),Punten!$A$1:$D$39,4,FALSE)</f>
        <v>0</v>
      </c>
      <c r="W1930" s="17">
        <f t="shared" si="94"/>
        <v>3</v>
      </c>
      <c r="X1930" s="17" t="str">
        <f t="shared" si="95"/>
        <v>43198G11</v>
      </c>
      <c r="Y1930" s="17" t="str">
        <f>VLOOKUP(A1930,'Klasse omschrijving'!$A$1:$B$44,2,FALSE)</f>
        <v>Girls 11/12 jaar</v>
      </c>
    </row>
    <row r="1931" spans="1:25" ht="14.4" x14ac:dyDescent="0.3">
      <c r="A1931" s="3" t="s">
        <v>57</v>
      </c>
      <c r="B1931" s="3">
        <v>51194</v>
      </c>
      <c r="C1931" s="3" t="s">
        <v>1001</v>
      </c>
      <c r="D1931" s="3" t="s">
        <v>346</v>
      </c>
      <c r="E1931" s="18">
        <v>38064</v>
      </c>
      <c r="F1931" s="3" t="s">
        <v>1061</v>
      </c>
      <c r="G1931" s="3">
        <v>1</v>
      </c>
      <c r="H1931" s="3">
        <v>1</v>
      </c>
      <c r="I1931" s="3">
        <v>1</v>
      </c>
      <c r="J1931" s="3"/>
      <c r="K1931" s="3"/>
      <c r="L1931" s="3">
        <v>1</v>
      </c>
      <c r="M1931" s="3">
        <v>1</v>
      </c>
      <c r="N1931" s="32">
        <v>43198</v>
      </c>
      <c r="O1931" s="16">
        <f t="shared" si="93"/>
        <v>3</v>
      </c>
      <c r="P1931" s="17">
        <f>COUNTIF($X:$X,X1931)</f>
        <v>17</v>
      </c>
      <c r="Q1931" s="17">
        <f>VLOOKUP("M"&amp;TEXT(G1931,"0"),Punten!$A$1:$D$40,4,FALSE)</f>
        <v>8</v>
      </c>
      <c r="R1931" s="17">
        <f>VLOOKUP("M"&amp;TEXT(H1931,"0"),Punten!$A$1:$D$40,4,FALSE)</f>
        <v>8</v>
      </c>
      <c r="S1931" s="17">
        <f>VLOOKUP("M"&amp;TEXT(I1931,"0"),Punten!$A$1:$D$40,4,FALSE)</f>
        <v>8</v>
      </c>
      <c r="T1931" s="17">
        <f>VLOOKUP("K"&amp;TEXT(K1931,"0"),Punten!$A$1:$D$40,4,FALSE)</f>
        <v>0</v>
      </c>
      <c r="U1931" s="17">
        <f>VLOOKUP("H"&amp;TEXT(L1931,"0"),Punten!$A$1:$D$49,4,FALSE)</f>
        <v>5</v>
      </c>
      <c r="V1931" s="17">
        <f>VLOOKUP("F"&amp;TEXT(M1931,"0"),Punten!$A$1:$D$39,4,FALSE)</f>
        <v>50</v>
      </c>
      <c r="W1931" s="17">
        <f t="shared" si="94"/>
        <v>79</v>
      </c>
      <c r="X1931" s="17" t="str">
        <f t="shared" si="95"/>
        <v>43198G13</v>
      </c>
      <c r="Y1931" s="17" t="str">
        <f>VLOOKUP(A1931,'Klasse omschrijving'!$A$1:$B$44,2,FALSE)</f>
        <v>Girls 13/14 jaar</v>
      </c>
    </row>
    <row r="1932" spans="1:25" ht="14.4" x14ac:dyDescent="0.3">
      <c r="A1932" s="3" t="s">
        <v>57</v>
      </c>
      <c r="B1932" s="3">
        <v>51193</v>
      </c>
      <c r="C1932" s="3" t="s">
        <v>978</v>
      </c>
      <c r="D1932" s="3" t="s">
        <v>350</v>
      </c>
      <c r="E1932" s="18">
        <v>38064</v>
      </c>
      <c r="F1932" s="3" t="s">
        <v>1061</v>
      </c>
      <c r="G1932" s="3">
        <v>1</v>
      </c>
      <c r="H1932" s="3">
        <v>1</v>
      </c>
      <c r="I1932" s="3">
        <v>1</v>
      </c>
      <c r="J1932" s="3"/>
      <c r="K1932" s="3"/>
      <c r="L1932" s="3">
        <v>1</v>
      </c>
      <c r="M1932" s="3">
        <v>2</v>
      </c>
      <c r="N1932" s="32">
        <v>43198</v>
      </c>
      <c r="O1932" s="16">
        <f t="shared" si="93"/>
        <v>3</v>
      </c>
      <c r="P1932" s="17">
        <f>COUNTIF($X:$X,X1932)</f>
        <v>17</v>
      </c>
      <c r="Q1932" s="17">
        <f>VLOOKUP("M"&amp;TEXT(G1932,"0"),Punten!$A$1:$D$40,4,FALSE)</f>
        <v>8</v>
      </c>
      <c r="R1932" s="17">
        <f>VLOOKUP("M"&amp;TEXT(H1932,"0"),Punten!$A$1:$D$40,4,FALSE)</f>
        <v>8</v>
      </c>
      <c r="S1932" s="17">
        <f>VLOOKUP("M"&amp;TEXT(I1932,"0"),Punten!$A$1:$D$40,4,FALSE)</f>
        <v>8</v>
      </c>
      <c r="T1932" s="17">
        <f>VLOOKUP("K"&amp;TEXT(K1932,"0"),Punten!$A$1:$D$40,4,FALSE)</f>
        <v>0</v>
      </c>
      <c r="U1932" s="17">
        <f>VLOOKUP("H"&amp;TEXT(L1932,"0"),Punten!$A$1:$D$49,4,FALSE)</f>
        <v>5</v>
      </c>
      <c r="V1932" s="17">
        <f>VLOOKUP("F"&amp;TEXT(M1932,"0"),Punten!$A$1:$D$39,4,FALSE)</f>
        <v>30</v>
      </c>
      <c r="W1932" s="17">
        <f t="shared" si="94"/>
        <v>59</v>
      </c>
      <c r="X1932" s="17" t="str">
        <f t="shared" si="95"/>
        <v>43198G13</v>
      </c>
      <c r="Y1932" s="17" t="str">
        <f>VLOOKUP(A1932,'Klasse omschrijving'!$A$1:$B$44,2,FALSE)</f>
        <v>Girls 13/14 jaar</v>
      </c>
    </row>
    <row r="1933" spans="1:25" ht="14.4" x14ac:dyDescent="0.3">
      <c r="A1933" s="3" t="s">
        <v>57</v>
      </c>
      <c r="B1933" s="3">
        <v>43751</v>
      </c>
      <c r="C1933" s="3" t="s">
        <v>1135</v>
      </c>
      <c r="D1933" s="3" t="s">
        <v>343</v>
      </c>
      <c r="E1933" s="18">
        <v>38260</v>
      </c>
      <c r="F1933" s="3" t="s">
        <v>233</v>
      </c>
      <c r="G1933" s="3">
        <v>1</v>
      </c>
      <c r="H1933" s="3">
        <v>1</v>
      </c>
      <c r="I1933" s="3">
        <v>1</v>
      </c>
      <c r="J1933" s="3"/>
      <c r="K1933" s="3"/>
      <c r="L1933" s="3">
        <v>2</v>
      </c>
      <c r="M1933" s="3">
        <v>3</v>
      </c>
      <c r="N1933" s="32">
        <v>43198</v>
      </c>
      <c r="O1933" s="16">
        <f t="shared" si="93"/>
        <v>3</v>
      </c>
      <c r="P1933" s="17">
        <f>COUNTIF($X:$X,X1933)</f>
        <v>17</v>
      </c>
      <c r="Q1933" s="17">
        <f>VLOOKUP("M"&amp;TEXT(G1933,"0"),Punten!$A$1:$D$40,4,FALSE)</f>
        <v>8</v>
      </c>
      <c r="R1933" s="17">
        <f>VLOOKUP("M"&amp;TEXT(H1933,"0"),Punten!$A$1:$D$40,4,FALSE)</f>
        <v>8</v>
      </c>
      <c r="S1933" s="17">
        <f>VLOOKUP("M"&amp;TEXT(I1933,"0"),Punten!$A$1:$D$40,4,FALSE)</f>
        <v>8</v>
      </c>
      <c r="T1933" s="17">
        <f>VLOOKUP("K"&amp;TEXT(K1933,"0"),Punten!$A$1:$D$40,4,FALSE)</f>
        <v>0</v>
      </c>
      <c r="U1933" s="17">
        <f>VLOOKUP("H"&amp;TEXT(L1933,"0"),Punten!$A$1:$D$49,4,FALSE)</f>
        <v>5</v>
      </c>
      <c r="V1933" s="17">
        <f>VLOOKUP("F"&amp;TEXT(M1933,"0"),Punten!$A$1:$D$39,4,FALSE)</f>
        <v>25</v>
      </c>
      <c r="W1933" s="17">
        <f t="shared" si="94"/>
        <v>54</v>
      </c>
      <c r="X1933" s="17" t="str">
        <f t="shared" si="95"/>
        <v>43198G13</v>
      </c>
      <c r="Y1933" s="17" t="str">
        <f>VLOOKUP(A1933,'Klasse omschrijving'!$A$1:$B$44,2,FALSE)</f>
        <v>Girls 13/14 jaar</v>
      </c>
    </row>
    <row r="1934" spans="1:25" ht="14.4" x14ac:dyDescent="0.3">
      <c r="A1934" s="3" t="s">
        <v>57</v>
      </c>
      <c r="B1934" s="3">
        <v>2237</v>
      </c>
      <c r="C1934" s="3" t="s">
        <v>1138</v>
      </c>
      <c r="D1934" s="3" t="s">
        <v>340</v>
      </c>
      <c r="E1934" s="18">
        <v>38610</v>
      </c>
      <c r="F1934" s="3" t="s">
        <v>1059</v>
      </c>
      <c r="G1934" s="3">
        <v>3</v>
      </c>
      <c r="H1934" s="3">
        <v>4</v>
      </c>
      <c r="I1934" s="3">
        <v>3</v>
      </c>
      <c r="J1934" s="3"/>
      <c r="K1934" s="3"/>
      <c r="L1934" s="3">
        <v>4</v>
      </c>
      <c r="M1934" s="3">
        <v>4</v>
      </c>
      <c r="N1934" s="32">
        <v>43198</v>
      </c>
      <c r="O1934" s="16">
        <f t="shared" si="93"/>
        <v>10</v>
      </c>
      <c r="P1934" s="17">
        <f>COUNTIF($X:$X,X1934)</f>
        <v>17</v>
      </c>
      <c r="Q1934" s="17">
        <f>VLOOKUP("M"&amp;TEXT(G1934,"0"),Punten!$A$1:$D$40,4,FALSE)</f>
        <v>6</v>
      </c>
      <c r="R1934" s="17">
        <f>VLOOKUP("M"&amp;TEXT(H1934,"0"),Punten!$A$1:$D$40,4,FALSE)</f>
        <v>5</v>
      </c>
      <c r="S1934" s="17">
        <f>VLOOKUP("M"&amp;TEXT(I1934,"0"),Punten!$A$1:$D$40,4,FALSE)</f>
        <v>6</v>
      </c>
      <c r="T1934" s="17">
        <f>VLOOKUP("K"&amp;TEXT(K1934,"0"),Punten!$A$1:$D$40,4,FALSE)</f>
        <v>0</v>
      </c>
      <c r="U1934" s="17">
        <f>VLOOKUP("H"&amp;TEXT(L1934,"0"),Punten!$A$1:$D$49,4,FALSE)</f>
        <v>5</v>
      </c>
      <c r="V1934" s="17">
        <f>VLOOKUP("F"&amp;TEXT(M1934,"0"),Punten!$A$1:$D$39,4,FALSE)</f>
        <v>20</v>
      </c>
      <c r="W1934" s="17">
        <f t="shared" si="94"/>
        <v>42</v>
      </c>
      <c r="X1934" s="17" t="str">
        <f t="shared" si="95"/>
        <v>43198G13</v>
      </c>
      <c r="Y1934" s="17" t="str">
        <f>VLOOKUP(A1934,'Klasse omschrijving'!$A$1:$B$44,2,FALSE)</f>
        <v>Girls 13/14 jaar</v>
      </c>
    </row>
    <row r="1935" spans="1:25" ht="14.4" x14ac:dyDescent="0.3">
      <c r="A1935" s="3" t="s">
        <v>57</v>
      </c>
      <c r="B1935" s="3">
        <v>52547</v>
      </c>
      <c r="C1935" s="3" t="s">
        <v>126</v>
      </c>
      <c r="D1935" s="3" t="s">
        <v>347</v>
      </c>
      <c r="E1935" s="18">
        <v>38198</v>
      </c>
      <c r="F1935" s="3" t="s">
        <v>89</v>
      </c>
      <c r="G1935" s="3">
        <v>4</v>
      </c>
      <c r="H1935" s="3">
        <v>3</v>
      </c>
      <c r="I1935" s="3">
        <v>2</v>
      </c>
      <c r="J1935" s="3"/>
      <c r="K1935" s="3"/>
      <c r="L1935" s="3">
        <v>3</v>
      </c>
      <c r="M1935" s="3">
        <v>5</v>
      </c>
      <c r="N1935" s="32">
        <v>43198</v>
      </c>
      <c r="O1935" s="16">
        <f t="shared" si="93"/>
        <v>9</v>
      </c>
      <c r="P1935" s="17">
        <f>COUNTIF($X:$X,X1935)</f>
        <v>17</v>
      </c>
      <c r="Q1935" s="17">
        <f>VLOOKUP("M"&amp;TEXT(G1935,"0"),Punten!$A$1:$D$40,4,FALSE)</f>
        <v>5</v>
      </c>
      <c r="R1935" s="17">
        <f>VLOOKUP("M"&amp;TEXT(H1935,"0"),Punten!$A$1:$D$40,4,FALSE)</f>
        <v>6</v>
      </c>
      <c r="S1935" s="17">
        <f>VLOOKUP("M"&amp;TEXT(I1935,"0"),Punten!$A$1:$D$40,4,FALSE)</f>
        <v>7</v>
      </c>
      <c r="T1935" s="17">
        <f>VLOOKUP("K"&amp;TEXT(K1935,"0"),Punten!$A$1:$D$40,4,FALSE)</f>
        <v>0</v>
      </c>
      <c r="U1935" s="17">
        <f>VLOOKUP("H"&amp;TEXT(L1935,"0"),Punten!$A$1:$D$49,4,FALSE)</f>
        <v>5</v>
      </c>
      <c r="V1935" s="17">
        <f>VLOOKUP("F"&amp;TEXT(M1935,"0"),Punten!$A$1:$D$39,4,FALSE)</f>
        <v>17</v>
      </c>
      <c r="W1935" s="17">
        <f t="shared" si="94"/>
        <v>40</v>
      </c>
      <c r="X1935" s="17" t="str">
        <f t="shared" si="95"/>
        <v>43198G13</v>
      </c>
      <c r="Y1935" s="17" t="str">
        <f>VLOOKUP(A1935,'Klasse omschrijving'!$A$1:$B$44,2,FALSE)</f>
        <v>Girls 13/14 jaar</v>
      </c>
    </row>
    <row r="1936" spans="1:25" ht="14.4" x14ac:dyDescent="0.3">
      <c r="A1936" s="3" t="s">
        <v>57</v>
      </c>
      <c r="B1936" s="3">
        <v>53724</v>
      </c>
      <c r="C1936" s="3" t="s">
        <v>95</v>
      </c>
      <c r="D1936" s="3" t="s">
        <v>348</v>
      </c>
      <c r="E1936" s="18">
        <v>37987</v>
      </c>
      <c r="F1936" s="3" t="s">
        <v>240</v>
      </c>
      <c r="G1936" s="3">
        <v>2</v>
      </c>
      <c r="H1936" s="3">
        <v>2</v>
      </c>
      <c r="I1936" s="3">
        <v>4</v>
      </c>
      <c r="J1936" s="3"/>
      <c r="K1936" s="3"/>
      <c r="L1936" s="3">
        <v>2</v>
      </c>
      <c r="M1936" s="3">
        <v>6</v>
      </c>
      <c r="N1936" s="32">
        <v>43198</v>
      </c>
      <c r="O1936" s="16">
        <f t="shared" si="93"/>
        <v>8</v>
      </c>
      <c r="P1936" s="17">
        <f>COUNTIF($X:$X,X1936)</f>
        <v>17</v>
      </c>
      <c r="Q1936" s="17">
        <f>VLOOKUP("M"&amp;TEXT(G1936,"0"),Punten!$A$1:$D$40,4,FALSE)</f>
        <v>7</v>
      </c>
      <c r="R1936" s="17">
        <f>VLOOKUP("M"&amp;TEXT(H1936,"0"),Punten!$A$1:$D$40,4,FALSE)</f>
        <v>7</v>
      </c>
      <c r="S1936" s="17">
        <f>VLOOKUP("M"&amp;TEXT(I1936,"0"),Punten!$A$1:$D$40,4,FALSE)</f>
        <v>5</v>
      </c>
      <c r="T1936" s="17">
        <f>VLOOKUP("K"&amp;TEXT(K1936,"0"),Punten!$A$1:$D$40,4,FALSE)</f>
        <v>0</v>
      </c>
      <c r="U1936" s="17">
        <f>VLOOKUP("H"&amp;TEXT(L1936,"0"),Punten!$A$1:$D$49,4,FALSE)</f>
        <v>5</v>
      </c>
      <c r="V1936" s="17">
        <f>VLOOKUP("F"&amp;TEXT(M1936,"0"),Punten!$A$1:$D$39,4,FALSE)</f>
        <v>15</v>
      </c>
      <c r="W1936" s="17">
        <f t="shared" si="94"/>
        <v>39</v>
      </c>
      <c r="X1936" s="17" t="str">
        <f t="shared" si="95"/>
        <v>43198G13</v>
      </c>
      <c r="Y1936" s="17" t="str">
        <f>VLOOKUP(A1936,'Klasse omschrijving'!$A$1:$B$44,2,FALSE)</f>
        <v>Girls 13/14 jaar</v>
      </c>
    </row>
    <row r="1937" spans="1:25" ht="14.4" x14ac:dyDescent="0.3">
      <c r="A1937" s="3" t="s">
        <v>57</v>
      </c>
      <c r="B1937" s="3">
        <v>53014</v>
      </c>
      <c r="C1937" s="3" t="s">
        <v>114</v>
      </c>
      <c r="D1937" s="3" t="s">
        <v>334</v>
      </c>
      <c r="E1937" s="18">
        <v>38483</v>
      </c>
      <c r="F1937" s="3" t="s">
        <v>132</v>
      </c>
      <c r="G1937" s="3">
        <v>3</v>
      </c>
      <c r="H1937" s="3">
        <v>3</v>
      </c>
      <c r="I1937" s="3">
        <v>4</v>
      </c>
      <c r="J1937" s="3"/>
      <c r="K1937" s="3"/>
      <c r="L1937" s="3">
        <v>4</v>
      </c>
      <c r="M1937" s="3">
        <v>7</v>
      </c>
      <c r="N1937" s="32">
        <v>43198</v>
      </c>
      <c r="O1937" s="16">
        <f t="shared" si="93"/>
        <v>10</v>
      </c>
      <c r="P1937" s="17">
        <f>COUNTIF($X:$X,X1937)</f>
        <v>17</v>
      </c>
      <c r="Q1937" s="17">
        <f>VLOOKUP("M"&amp;TEXT(G1937,"0"),Punten!$A$1:$D$40,4,FALSE)</f>
        <v>6</v>
      </c>
      <c r="R1937" s="17">
        <f>VLOOKUP("M"&amp;TEXT(H1937,"0"),Punten!$A$1:$D$40,4,FALSE)</f>
        <v>6</v>
      </c>
      <c r="S1937" s="17">
        <f>VLOOKUP("M"&amp;TEXT(I1937,"0"),Punten!$A$1:$D$40,4,FALSE)</f>
        <v>5</v>
      </c>
      <c r="T1937" s="17">
        <f>VLOOKUP("K"&amp;TEXT(K1937,"0"),Punten!$A$1:$D$40,4,FALSE)</f>
        <v>0</v>
      </c>
      <c r="U1937" s="17">
        <f>VLOOKUP("H"&amp;TEXT(L1937,"0"),Punten!$A$1:$D$49,4,FALSE)</f>
        <v>5</v>
      </c>
      <c r="V1937" s="17">
        <f>VLOOKUP("F"&amp;TEXT(M1937,"0"),Punten!$A$1:$D$39,4,FALSE)</f>
        <v>13</v>
      </c>
      <c r="W1937" s="17">
        <f t="shared" si="94"/>
        <v>35</v>
      </c>
      <c r="X1937" s="17" t="str">
        <f t="shared" si="95"/>
        <v>43198G13</v>
      </c>
      <c r="Y1937" s="17" t="str">
        <f>VLOOKUP(A1937,'Klasse omschrijving'!$A$1:$B$44,2,FALSE)</f>
        <v>Girls 13/14 jaar</v>
      </c>
    </row>
    <row r="1938" spans="1:25" ht="14.4" x14ac:dyDescent="0.3">
      <c r="A1938" s="3" t="s">
        <v>57</v>
      </c>
      <c r="B1938" s="3">
        <v>49492</v>
      </c>
      <c r="C1938" s="3" t="s">
        <v>1041</v>
      </c>
      <c r="D1938" s="3" t="s">
        <v>339</v>
      </c>
      <c r="E1938" s="18">
        <v>38533</v>
      </c>
      <c r="F1938" s="3" t="s">
        <v>180</v>
      </c>
      <c r="G1938" s="3">
        <v>2</v>
      </c>
      <c r="H1938" s="3">
        <v>4</v>
      </c>
      <c r="I1938" s="3">
        <v>3</v>
      </c>
      <c r="J1938" s="3"/>
      <c r="K1938" s="3"/>
      <c r="L1938" s="3">
        <v>3</v>
      </c>
      <c r="M1938" s="3">
        <v>8</v>
      </c>
      <c r="N1938" s="32">
        <v>43198</v>
      </c>
      <c r="O1938" s="16">
        <f t="shared" si="93"/>
        <v>9</v>
      </c>
      <c r="P1938" s="17">
        <f>COUNTIF($X:$X,X1938)</f>
        <v>17</v>
      </c>
      <c r="Q1938" s="17">
        <f>VLOOKUP("M"&amp;TEXT(G1938,"0"),Punten!$A$1:$D$40,4,FALSE)</f>
        <v>7</v>
      </c>
      <c r="R1938" s="17">
        <f>VLOOKUP("M"&amp;TEXT(H1938,"0"),Punten!$A$1:$D$40,4,FALSE)</f>
        <v>5</v>
      </c>
      <c r="S1938" s="17">
        <f>VLOOKUP("M"&amp;TEXT(I1938,"0"),Punten!$A$1:$D$40,4,FALSE)</f>
        <v>6</v>
      </c>
      <c r="T1938" s="17">
        <f>VLOOKUP("K"&amp;TEXT(K1938,"0"),Punten!$A$1:$D$40,4,FALSE)</f>
        <v>0</v>
      </c>
      <c r="U1938" s="17">
        <f>VLOOKUP("H"&amp;TEXT(L1938,"0"),Punten!$A$1:$D$49,4,FALSE)</f>
        <v>5</v>
      </c>
      <c r="V1938" s="17">
        <f>VLOOKUP("F"&amp;TEXT(M1938,"0"),Punten!$A$1:$D$39,4,FALSE)</f>
        <v>11</v>
      </c>
      <c r="W1938" s="17">
        <f t="shared" si="94"/>
        <v>34</v>
      </c>
      <c r="X1938" s="17" t="str">
        <f t="shared" si="95"/>
        <v>43198G13</v>
      </c>
      <c r="Y1938" s="17" t="str">
        <f>VLOOKUP(A1938,'Klasse omschrijving'!$A$1:$B$44,2,FALSE)</f>
        <v>Girls 13/14 jaar</v>
      </c>
    </row>
    <row r="1939" spans="1:25" ht="14.4" x14ac:dyDescent="0.3">
      <c r="A1939" s="3" t="s">
        <v>57</v>
      </c>
      <c r="B1939" s="3">
        <v>43747</v>
      </c>
      <c r="C1939" s="3" t="s">
        <v>121</v>
      </c>
      <c r="D1939" s="3" t="s">
        <v>349</v>
      </c>
      <c r="E1939" s="18">
        <v>38081</v>
      </c>
      <c r="F1939" s="3" t="s">
        <v>1040</v>
      </c>
      <c r="G1939" s="3">
        <v>2</v>
      </c>
      <c r="H1939" s="3">
        <v>2</v>
      </c>
      <c r="I1939" s="3">
        <v>2</v>
      </c>
      <c r="J1939" s="3"/>
      <c r="K1939" s="3"/>
      <c r="L1939" s="3">
        <v>5</v>
      </c>
      <c r="M1939" s="3"/>
      <c r="N1939" s="32">
        <v>43198</v>
      </c>
      <c r="O1939" s="16">
        <f t="shared" si="93"/>
        <v>6</v>
      </c>
      <c r="P1939" s="17">
        <f>COUNTIF($X:$X,X1939)</f>
        <v>17</v>
      </c>
      <c r="Q1939" s="17">
        <f>VLOOKUP("M"&amp;TEXT(G1939,"0"),Punten!$A$1:$D$40,4,FALSE)</f>
        <v>7</v>
      </c>
      <c r="R1939" s="17">
        <f>VLOOKUP("M"&amp;TEXT(H1939,"0"),Punten!$A$1:$D$40,4,FALSE)</f>
        <v>7</v>
      </c>
      <c r="S1939" s="17">
        <f>VLOOKUP("M"&amp;TEXT(I1939,"0"),Punten!$A$1:$D$40,4,FALSE)</f>
        <v>7</v>
      </c>
      <c r="T1939" s="17">
        <f>VLOOKUP("K"&amp;TEXT(K1939,"0"),Punten!$A$1:$D$40,4,FALSE)</f>
        <v>0</v>
      </c>
      <c r="U1939" s="17">
        <f>VLOOKUP("H"&amp;TEXT(L1939,"0"),Punten!$A$1:$D$49,4,FALSE)</f>
        <v>4</v>
      </c>
      <c r="V1939" s="17">
        <f>VLOOKUP("F"&amp;TEXT(M1939,"0"),Punten!$A$1:$D$39,4,FALSE)</f>
        <v>0</v>
      </c>
      <c r="W1939" s="17">
        <f t="shared" si="94"/>
        <v>25</v>
      </c>
      <c r="X1939" s="17" t="str">
        <f t="shared" si="95"/>
        <v>43198G13</v>
      </c>
      <c r="Y1939" s="17" t="str">
        <f>VLOOKUP(A1939,'Klasse omschrijving'!$A$1:$B$44,2,FALSE)</f>
        <v>Girls 13/14 jaar</v>
      </c>
    </row>
    <row r="1940" spans="1:25" ht="14.4" x14ac:dyDescent="0.3">
      <c r="A1940" s="3" t="s">
        <v>57</v>
      </c>
      <c r="B1940" s="3">
        <v>44838</v>
      </c>
      <c r="C1940" s="3" t="s">
        <v>93</v>
      </c>
      <c r="D1940" s="3" t="s">
        <v>338</v>
      </c>
      <c r="E1940" s="18">
        <v>38697</v>
      </c>
      <c r="F1940" s="3" t="s">
        <v>191</v>
      </c>
      <c r="G1940" s="3">
        <v>3</v>
      </c>
      <c r="H1940" s="3">
        <v>4</v>
      </c>
      <c r="I1940" s="3">
        <v>4</v>
      </c>
      <c r="J1940" s="3"/>
      <c r="K1940" s="3"/>
      <c r="L1940" s="3">
        <v>5</v>
      </c>
      <c r="M1940" s="3"/>
      <c r="N1940" s="32">
        <v>43198</v>
      </c>
      <c r="O1940" s="16">
        <f t="shared" si="93"/>
        <v>11</v>
      </c>
      <c r="P1940" s="17">
        <f>COUNTIF($X:$X,X1940)</f>
        <v>17</v>
      </c>
      <c r="Q1940" s="17">
        <f>VLOOKUP("M"&amp;TEXT(G1940,"0"),Punten!$A$1:$D$40,4,FALSE)</f>
        <v>6</v>
      </c>
      <c r="R1940" s="17">
        <f>VLOOKUP("M"&amp;TEXT(H1940,"0"),Punten!$A$1:$D$40,4,FALSE)</f>
        <v>5</v>
      </c>
      <c r="S1940" s="17">
        <f>VLOOKUP("M"&amp;TEXT(I1940,"0"),Punten!$A$1:$D$40,4,FALSE)</f>
        <v>5</v>
      </c>
      <c r="T1940" s="17">
        <f>VLOOKUP("K"&amp;TEXT(K1940,"0"),Punten!$A$1:$D$40,4,FALSE)</f>
        <v>0</v>
      </c>
      <c r="U1940" s="17">
        <f>VLOOKUP("H"&amp;TEXT(L1940,"0"),Punten!$A$1:$D$49,4,FALSE)</f>
        <v>4</v>
      </c>
      <c r="V1940" s="17">
        <f>VLOOKUP("F"&amp;TEXT(M1940,"0"),Punten!$A$1:$D$39,4,FALSE)</f>
        <v>0</v>
      </c>
      <c r="W1940" s="17">
        <f t="shared" si="94"/>
        <v>20</v>
      </c>
      <c r="X1940" s="17" t="str">
        <f t="shared" si="95"/>
        <v>43198G13</v>
      </c>
      <c r="Y1940" s="17" t="str">
        <f>VLOOKUP(A1940,'Klasse omschrijving'!$A$1:$B$44,2,FALSE)</f>
        <v>Girls 13/14 jaar</v>
      </c>
    </row>
    <row r="1941" spans="1:25" ht="14.4" x14ac:dyDescent="0.3">
      <c r="A1941" s="3" t="s">
        <v>57</v>
      </c>
      <c r="B1941" s="3">
        <v>47850</v>
      </c>
      <c r="C1941" s="3" t="s">
        <v>85</v>
      </c>
      <c r="D1941" s="3" t="s">
        <v>337</v>
      </c>
      <c r="E1941" s="18">
        <v>38380</v>
      </c>
      <c r="F1941" s="3" t="s">
        <v>71</v>
      </c>
      <c r="G1941" s="3">
        <v>4</v>
      </c>
      <c r="H1941" s="3">
        <v>2</v>
      </c>
      <c r="I1941" s="3">
        <v>2</v>
      </c>
      <c r="J1941" s="3"/>
      <c r="K1941" s="3"/>
      <c r="L1941" s="3">
        <v>6</v>
      </c>
      <c r="M1941" s="3"/>
      <c r="N1941" s="32">
        <v>43198</v>
      </c>
      <c r="O1941" s="16">
        <f t="shared" si="93"/>
        <v>8</v>
      </c>
      <c r="P1941" s="17">
        <f>COUNTIF($X:$X,X1941)</f>
        <v>17</v>
      </c>
      <c r="Q1941" s="17">
        <f>VLOOKUP("M"&amp;TEXT(G1941,"0"),Punten!$A$1:$D$40,4,FALSE)</f>
        <v>5</v>
      </c>
      <c r="R1941" s="17">
        <f>VLOOKUP("M"&amp;TEXT(H1941,"0"),Punten!$A$1:$D$40,4,FALSE)</f>
        <v>7</v>
      </c>
      <c r="S1941" s="17">
        <f>VLOOKUP("M"&amp;TEXT(I1941,"0"),Punten!$A$1:$D$40,4,FALSE)</f>
        <v>7</v>
      </c>
      <c r="T1941" s="17">
        <f>VLOOKUP("K"&amp;TEXT(K1941,"0"),Punten!$A$1:$D$40,4,FALSE)</f>
        <v>0</v>
      </c>
      <c r="U1941" s="17">
        <f>VLOOKUP("H"&amp;TEXT(L1941,"0"),Punten!$A$1:$D$49,4,FALSE)</f>
        <v>3</v>
      </c>
      <c r="V1941" s="17">
        <f>VLOOKUP("F"&amp;TEXT(M1941,"0"),Punten!$A$1:$D$39,4,FALSE)</f>
        <v>0</v>
      </c>
      <c r="W1941" s="17">
        <f t="shared" si="94"/>
        <v>22</v>
      </c>
      <c r="X1941" s="17" t="str">
        <f t="shared" si="95"/>
        <v>43198G13</v>
      </c>
      <c r="Y1941" s="17" t="str">
        <f>VLOOKUP(A1941,'Klasse omschrijving'!$A$1:$B$44,2,FALSE)</f>
        <v>Girls 13/14 jaar</v>
      </c>
    </row>
    <row r="1942" spans="1:25" ht="14.4" x14ac:dyDescent="0.3">
      <c r="A1942" s="3" t="s">
        <v>57</v>
      </c>
      <c r="B1942" s="3">
        <v>42554</v>
      </c>
      <c r="C1942" s="3" t="s">
        <v>91</v>
      </c>
      <c r="D1942" s="3" t="s">
        <v>619</v>
      </c>
      <c r="E1942" s="18">
        <v>38243</v>
      </c>
      <c r="F1942" s="3" t="s">
        <v>117</v>
      </c>
      <c r="G1942" s="3">
        <v>4</v>
      </c>
      <c r="H1942" s="3">
        <v>3</v>
      </c>
      <c r="I1942" s="3">
        <v>3</v>
      </c>
      <c r="J1942" s="3"/>
      <c r="K1942" s="3"/>
      <c r="L1942" s="3">
        <v>6</v>
      </c>
      <c r="M1942" s="3"/>
      <c r="N1942" s="32">
        <v>43198</v>
      </c>
      <c r="O1942" s="16">
        <f t="shared" si="93"/>
        <v>10</v>
      </c>
      <c r="P1942" s="17">
        <f>COUNTIF($X:$X,X1942)</f>
        <v>17</v>
      </c>
      <c r="Q1942" s="17">
        <f>VLOOKUP("M"&amp;TEXT(G1942,"0"),Punten!$A$1:$D$40,4,FALSE)</f>
        <v>5</v>
      </c>
      <c r="R1942" s="17">
        <f>VLOOKUP("M"&amp;TEXT(H1942,"0"),Punten!$A$1:$D$40,4,FALSE)</f>
        <v>6</v>
      </c>
      <c r="S1942" s="17">
        <f>VLOOKUP("M"&amp;TEXT(I1942,"0"),Punten!$A$1:$D$40,4,FALSE)</f>
        <v>6</v>
      </c>
      <c r="T1942" s="17">
        <f>VLOOKUP("K"&amp;TEXT(K1942,"0"),Punten!$A$1:$D$40,4,FALSE)</f>
        <v>0</v>
      </c>
      <c r="U1942" s="17">
        <f>VLOOKUP("H"&amp;TEXT(L1942,"0"),Punten!$A$1:$D$49,4,FALSE)</f>
        <v>3</v>
      </c>
      <c r="V1942" s="17">
        <f>VLOOKUP("F"&amp;TEXT(M1942,"0"),Punten!$A$1:$D$39,4,FALSE)</f>
        <v>0</v>
      </c>
      <c r="W1942" s="17">
        <f t="shared" si="94"/>
        <v>20</v>
      </c>
      <c r="X1942" s="17" t="str">
        <f t="shared" si="95"/>
        <v>43198G13</v>
      </c>
      <c r="Y1942" s="17" t="str">
        <f>VLOOKUP(A1942,'Klasse omschrijving'!$A$1:$B$44,2,FALSE)</f>
        <v>Girls 13/14 jaar</v>
      </c>
    </row>
    <row r="1943" spans="1:25" ht="14.4" x14ac:dyDescent="0.3">
      <c r="A1943" s="3" t="s">
        <v>57</v>
      </c>
      <c r="B1943" s="3">
        <v>1166</v>
      </c>
      <c r="C1943" s="3" t="s">
        <v>158</v>
      </c>
      <c r="D1943" s="3" t="s">
        <v>779</v>
      </c>
      <c r="E1943" s="18">
        <v>38610</v>
      </c>
      <c r="F1943" s="3" t="s">
        <v>78</v>
      </c>
      <c r="G1943" s="3">
        <v>5</v>
      </c>
      <c r="H1943" s="3">
        <v>5</v>
      </c>
      <c r="I1943" s="3">
        <v>5</v>
      </c>
      <c r="J1943" s="3"/>
      <c r="K1943" s="3"/>
      <c r="L1943" s="3"/>
      <c r="M1943" s="3"/>
      <c r="N1943" s="32">
        <v>43198</v>
      </c>
      <c r="O1943" s="16">
        <f t="shared" si="93"/>
        <v>15</v>
      </c>
      <c r="P1943" s="17">
        <f>COUNTIF($X:$X,X1943)</f>
        <v>17</v>
      </c>
      <c r="Q1943" s="17">
        <f>VLOOKUP("M"&amp;TEXT(G1943,"0"),Punten!$A$1:$D$40,4,FALSE)</f>
        <v>4</v>
      </c>
      <c r="R1943" s="17">
        <f>VLOOKUP("M"&amp;TEXT(H1943,"0"),Punten!$A$1:$D$40,4,FALSE)</f>
        <v>4</v>
      </c>
      <c r="S1943" s="17">
        <f>VLOOKUP("M"&amp;TEXT(I1943,"0"),Punten!$A$1:$D$40,4,FALSE)</f>
        <v>4</v>
      </c>
      <c r="T1943" s="17">
        <f>VLOOKUP("K"&amp;TEXT(K1943,"0"),Punten!$A$1:$D$40,4,FALSE)</f>
        <v>0</v>
      </c>
      <c r="U1943" s="17">
        <f>VLOOKUP("H"&amp;TEXT(L1943,"0"),Punten!$A$1:$D$49,4,FALSE)</f>
        <v>0</v>
      </c>
      <c r="V1943" s="17">
        <f>VLOOKUP("F"&amp;TEXT(M1943,"0"),Punten!$A$1:$D$39,4,FALSE)</f>
        <v>0</v>
      </c>
      <c r="W1943" s="17">
        <f t="shared" si="94"/>
        <v>12</v>
      </c>
      <c r="X1943" s="17" t="str">
        <f t="shared" si="95"/>
        <v>43198G13</v>
      </c>
      <c r="Y1943" s="17" t="str">
        <f>VLOOKUP(A1943,'Klasse omschrijving'!$A$1:$B$44,2,FALSE)</f>
        <v>Girls 13/14 jaar</v>
      </c>
    </row>
    <row r="1944" spans="1:25" ht="14.4" x14ac:dyDescent="0.3">
      <c r="A1944" s="3" t="s">
        <v>57</v>
      </c>
      <c r="B1944" s="3">
        <v>46271</v>
      </c>
      <c r="C1944" s="3" t="s">
        <v>72</v>
      </c>
      <c r="D1944" s="3" t="s">
        <v>341</v>
      </c>
      <c r="E1944" s="18">
        <v>38716</v>
      </c>
      <c r="F1944" s="3" t="s">
        <v>1042</v>
      </c>
      <c r="G1944" s="3">
        <v>5</v>
      </c>
      <c r="H1944" s="3">
        <v>5</v>
      </c>
      <c r="I1944" s="3">
        <v>5</v>
      </c>
      <c r="J1944" s="3"/>
      <c r="K1944" s="3"/>
      <c r="L1944" s="3"/>
      <c r="M1944" s="3"/>
      <c r="N1944" s="32">
        <v>43198</v>
      </c>
      <c r="O1944" s="16">
        <f t="shared" si="93"/>
        <v>15</v>
      </c>
      <c r="P1944" s="17">
        <f>COUNTIF($X:$X,X1944)</f>
        <v>17</v>
      </c>
      <c r="Q1944" s="17">
        <f>VLOOKUP("M"&amp;TEXT(G1944,"0"),Punten!$A$1:$D$40,4,FALSE)</f>
        <v>4</v>
      </c>
      <c r="R1944" s="17">
        <f>VLOOKUP("M"&amp;TEXT(H1944,"0"),Punten!$A$1:$D$40,4,FALSE)</f>
        <v>4</v>
      </c>
      <c r="S1944" s="17">
        <f>VLOOKUP("M"&amp;TEXT(I1944,"0"),Punten!$A$1:$D$40,4,FALSE)</f>
        <v>4</v>
      </c>
      <c r="T1944" s="17">
        <f>VLOOKUP("K"&amp;TEXT(K1944,"0"),Punten!$A$1:$D$40,4,FALSE)</f>
        <v>0</v>
      </c>
      <c r="U1944" s="17">
        <f>VLOOKUP("H"&amp;TEXT(L1944,"0"),Punten!$A$1:$D$49,4,FALSE)</f>
        <v>0</v>
      </c>
      <c r="V1944" s="17">
        <f>VLOOKUP("F"&amp;TEXT(M1944,"0"),Punten!$A$1:$D$39,4,FALSE)</f>
        <v>0</v>
      </c>
      <c r="W1944" s="17">
        <f t="shared" si="94"/>
        <v>12</v>
      </c>
      <c r="X1944" s="17" t="str">
        <f t="shared" si="95"/>
        <v>43198G13</v>
      </c>
      <c r="Y1944" s="17" t="str">
        <f>VLOOKUP(A1944,'Klasse omschrijving'!$A$1:$B$44,2,FALSE)</f>
        <v>Girls 13/14 jaar</v>
      </c>
    </row>
    <row r="1945" spans="1:25" ht="14.4" x14ac:dyDescent="0.3">
      <c r="A1945" s="3" t="s">
        <v>57</v>
      </c>
      <c r="B1945" s="3">
        <v>57259</v>
      </c>
      <c r="C1945" s="3" t="s">
        <v>138</v>
      </c>
      <c r="D1945" s="3" t="s">
        <v>932</v>
      </c>
      <c r="E1945" s="18">
        <v>38260</v>
      </c>
      <c r="F1945" s="3" t="s">
        <v>71</v>
      </c>
      <c r="G1945" s="3">
        <v>5</v>
      </c>
      <c r="H1945" s="3">
        <v>5</v>
      </c>
      <c r="I1945" s="3">
        <v>5</v>
      </c>
      <c r="J1945" s="3"/>
      <c r="K1945" s="3"/>
      <c r="L1945" s="3"/>
      <c r="M1945" s="3"/>
      <c r="N1945" s="32">
        <v>43198</v>
      </c>
      <c r="O1945" s="16">
        <f t="shared" si="93"/>
        <v>15</v>
      </c>
      <c r="P1945" s="17">
        <f>COUNTIF($X:$X,X1945)</f>
        <v>17</v>
      </c>
      <c r="Q1945" s="17">
        <f>VLOOKUP("M"&amp;TEXT(G1945,"0"),Punten!$A$1:$D$40,4,FALSE)</f>
        <v>4</v>
      </c>
      <c r="R1945" s="17">
        <f>VLOOKUP("M"&amp;TEXT(H1945,"0"),Punten!$A$1:$D$40,4,FALSE)</f>
        <v>4</v>
      </c>
      <c r="S1945" s="17">
        <f>VLOOKUP("M"&amp;TEXT(I1945,"0"),Punten!$A$1:$D$40,4,FALSE)</f>
        <v>4</v>
      </c>
      <c r="T1945" s="17">
        <f>VLOOKUP("K"&amp;TEXT(K1945,"0"),Punten!$A$1:$D$40,4,FALSE)</f>
        <v>0</v>
      </c>
      <c r="U1945" s="17">
        <f>VLOOKUP("H"&amp;TEXT(L1945,"0"),Punten!$A$1:$D$49,4,FALSE)</f>
        <v>0</v>
      </c>
      <c r="V1945" s="17">
        <f>VLOOKUP("F"&amp;TEXT(M1945,"0"),Punten!$A$1:$D$39,4,FALSE)</f>
        <v>0</v>
      </c>
      <c r="W1945" s="17">
        <f t="shared" si="94"/>
        <v>12</v>
      </c>
      <c r="X1945" s="17" t="str">
        <f t="shared" si="95"/>
        <v>43198G13</v>
      </c>
      <c r="Y1945" s="17" t="str">
        <f>VLOOKUP(A1945,'Klasse omschrijving'!$A$1:$B$44,2,FALSE)</f>
        <v>Girls 13/14 jaar</v>
      </c>
    </row>
    <row r="1946" spans="1:25" ht="14.4" x14ac:dyDescent="0.3">
      <c r="A1946" s="3" t="s">
        <v>57</v>
      </c>
      <c r="B1946" s="3">
        <v>48173</v>
      </c>
      <c r="C1946" s="3" t="s">
        <v>134</v>
      </c>
      <c r="D1946" s="3" t="s">
        <v>1246</v>
      </c>
      <c r="E1946" s="18">
        <v>38059</v>
      </c>
      <c r="F1946" s="3" t="s">
        <v>66</v>
      </c>
      <c r="G1946" s="3">
        <v>6</v>
      </c>
      <c r="H1946" s="3">
        <v>6</v>
      </c>
      <c r="I1946" s="3">
        <v>6</v>
      </c>
      <c r="J1946" s="3"/>
      <c r="K1946" s="3"/>
      <c r="L1946" s="3"/>
      <c r="M1946" s="3"/>
      <c r="N1946" s="32">
        <v>43198</v>
      </c>
      <c r="O1946" s="16">
        <f t="shared" si="93"/>
        <v>18</v>
      </c>
      <c r="P1946" s="17">
        <f>COUNTIF($X:$X,X1946)</f>
        <v>17</v>
      </c>
      <c r="Q1946" s="17">
        <f>VLOOKUP("M"&amp;TEXT(G1946,"0"),Punten!$A$1:$D$40,4,FALSE)</f>
        <v>3</v>
      </c>
      <c r="R1946" s="17">
        <f>VLOOKUP("M"&amp;TEXT(H1946,"0"),Punten!$A$1:$D$40,4,FALSE)</f>
        <v>3</v>
      </c>
      <c r="S1946" s="17">
        <f>VLOOKUP("M"&amp;TEXT(I1946,"0"),Punten!$A$1:$D$40,4,FALSE)</f>
        <v>3</v>
      </c>
      <c r="T1946" s="17">
        <f>VLOOKUP("K"&amp;TEXT(K1946,"0"),Punten!$A$1:$D$40,4,FALSE)</f>
        <v>0</v>
      </c>
      <c r="U1946" s="17">
        <f>VLOOKUP("H"&amp;TEXT(L1946,"0"),Punten!$A$1:$D$49,4,FALSE)</f>
        <v>0</v>
      </c>
      <c r="V1946" s="17">
        <f>VLOOKUP("F"&amp;TEXT(M1946,"0"),Punten!$A$1:$D$39,4,FALSE)</f>
        <v>0</v>
      </c>
      <c r="W1946" s="17">
        <f t="shared" si="94"/>
        <v>9</v>
      </c>
      <c r="X1946" s="17" t="str">
        <f t="shared" si="95"/>
        <v>43198G13</v>
      </c>
      <c r="Y1946" s="17" t="str">
        <f>VLOOKUP(A1946,'Klasse omschrijving'!$A$1:$B$44,2,FALSE)</f>
        <v>Girls 13/14 jaar</v>
      </c>
    </row>
    <row r="1947" spans="1:25" ht="14.4" x14ac:dyDescent="0.3">
      <c r="A1947" s="3" t="s">
        <v>57</v>
      </c>
      <c r="B1947" s="3">
        <v>44158</v>
      </c>
      <c r="C1947" s="3" t="s">
        <v>70</v>
      </c>
      <c r="D1947" s="3" t="s">
        <v>1140</v>
      </c>
      <c r="E1947" s="18">
        <v>38572</v>
      </c>
      <c r="F1947" s="3" t="s">
        <v>106</v>
      </c>
      <c r="G1947" s="3">
        <v>6</v>
      </c>
      <c r="H1947" s="3">
        <v>6</v>
      </c>
      <c r="I1947" s="3">
        <v>6</v>
      </c>
      <c r="J1947" s="3"/>
      <c r="K1947" s="3"/>
      <c r="L1947" s="3"/>
      <c r="M1947" s="3"/>
      <c r="N1947" s="32">
        <v>43198</v>
      </c>
      <c r="O1947" s="16">
        <f t="shared" si="93"/>
        <v>18</v>
      </c>
      <c r="P1947" s="17">
        <f>COUNTIF($X:$X,X1947)</f>
        <v>17</v>
      </c>
      <c r="Q1947" s="17">
        <f>VLOOKUP("M"&amp;TEXT(G1947,"0"),Punten!$A$1:$D$40,4,FALSE)</f>
        <v>3</v>
      </c>
      <c r="R1947" s="17">
        <f>VLOOKUP("M"&amp;TEXT(H1947,"0"),Punten!$A$1:$D$40,4,FALSE)</f>
        <v>3</v>
      </c>
      <c r="S1947" s="17">
        <f>VLOOKUP("M"&amp;TEXT(I1947,"0"),Punten!$A$1:$D$40,4,FALSE)</f>
        <v>3</v>
      </c>
      <c r="T1947" s="17">
        <f>VLOOKUP("K"&amp;TEXT(K1947,"0"),Punten!$A$1:$D$40,4,FALSE)</f>
        <v>0</v>
      </c>
      <c r="U1947" s="17">
        <f>VLOOKUP("H"&amp;TEXT(L1947,"0"),Punten!$A$1:$D$49,4,FALSE)</f>
        <v>0</v>
      </c>
      <c r="V1947" s="17">
        <f>VLOOKUP("F"&amp;TEXT(M1947,"0"),Punten!$A$1:$D$39,4,FALSE)</f>
        <v>0</v>
      </c>
      <c r="W1947" s="17">
        <f t="shared" si="94"/>
        <v>9</v>
      </c>
      <c r="X1947" s="17" t="str">
        <f t="shared" si="95"/>
        <v>43198G13</v>
      </c>
      <c r="Y1947" s="17" t="str">
        <f>VLOOKUP(A1947,'Klasse omschrijving'!$A$1:$B$44,2,FALSE)</f>
        <v>Girls 13/14 jaar</v>
      </c>
    </row>
    <row r="1948" spans="1:25" ht="14.4" x14ac:dyDescent="0.3">
      <c r="A1948" s="3" t="s">
        <v>59</v>
      </c>
      <c r="B1948" s="3">
        <v>45028</v>
      </c>
      <c r="C1948" s="3" t="s">
        <v>95</v>
      </c>
      <c r="D1948" s="3" t="s">
        <v>355</v>
      </c>
      <c r="E1948" s="18">
        <v>36792</v>
      </c>
      <c r="F1948" s="3" t="s">
        <v>247</v>
      </c>
      <c r="G1948" s="3">
        <v>1</v>
      </c>
      <c r="H1948" s="3">
        <v>1</v>
      </c>
      <c r="I1948" s="3">
        <v>1</v>
      </c>
      <c r="J1948" s="3"/>
      <c r="K1948" s="3"/>
      <c r="L1948" s="3">
        <v>1</v>
      </c>
      <c r="M1948" s="3">
        <v>1</v>
      </c>
      <c r="N1948" s="32">
        <v>43198</v>
      </c>
      <c r="O1948" s="16">
        <f t="shared" si="93"/>
        <v>3</v>
      </c>
      <c r="P1948" s="17">
        <f>COUNTIF($X:$X,X1948)</f>
        <v>18</v>
      </c>
      <c r="Q1948" s="17">
        <f>VLOOKUP("M"&amp;TEXT(G1948,"0"),Punten!$A$1:$D$40,4,FALSE)</f>
        <v>8</v>
      </c>
      <c r="R1948" s="17">
        <f>VLOOKUP("M"&amp;TEXT(H1948,"0"),Punten!$A$1:$D$40,4,FALSE)</f>
        <v>8</v>
      </c>
      <c r="S1948" s="17">
        <f>VLOOKUP("M"&amp;TEXT(I1948,"0"),Punten!$A$1:$D$40,4,FALSE)</f>
        <v>8</v>
      </c>
      <c r="T1948" s="17">
        <f>VLOOKUP("K"&amp;TEXT(K1948,"0"),Punten!$A$1:$D$40,4,FALSE)</f>
        <v>0</v>
      </c>
      <c r="U1948" s="17">
        <f>VLOOKUP("H"&amp;TEXT(L1948,"0"),Punten!$A$1:$D$49,4,FALSE)</f>
        <v>5</v>
      </c>
      <c r="V1948" s="17">
        <f>VLOOKUP("F"&amp;TEXT(M1948,"0"),Punten!$A$1:$D$39,4,FALSE)</f>
        <v>50</v>
      </c>
      <c r="W1948" s="17">
        <f t="shared" si="94"/>
        <v>79</v>
      </c>
      <c r="X1948" s="17" t="str">
        <f t="shared" si="95"/>
        <v>43198G15</v>
      </c>
      <c r="Y1948" s="17" t="str">
        <f>VLOOKUP(A1948,'Klasse omschrijving'!$A$1:$B$44,2,FALSE)</f>
        <v>Girls 15+</v>
      </c>
    </row>
    <row r="1949" spans="1:25" ht="14.4" x14ac:dyDescent="0.3">
      <c r="A1949" s="3" t="s">
        <v>59</v>
      </c>
      <c r="B1949" s="3">
        <v>46274</v>
      </c>
      <c r="C1949" s="3" t="s">
        <v>782</v>
      </c>
      <c r="D1949" s="3" t="s">
        <v>763</v>
      </c>
      <c r="E1949" s="18">
        <v>37380</v>
      </c>
      <c r="F1949" s="3" t="s">
        <v>216</v>
      </c>
      <c r="G1949" s="3">
        <v>1</v>
      </c>
      <c r="H1949" s="3">
        <v>1</v>
      </c>
      <c r="I1949" s="3">
        <v>1</v>
      </c>
      <c r="J1949" s="3"/>
      <c r="K1949" s="3"/>
      <c r="L1949" s="3">
        <v>2</v>
      </c>
      <c r="M1949" s="3">
        <v>2</v>
      </c>
      <c r="N1949" s="32">
        <v>43198</v>
      </c>
      <c r="O1949" s="16">
        <f t="shared" si="93"/>
        <v>3</v>
      </c>
      <c r="P1949" s="17">
        <f>COUNTIF($X:$X,X1949)</f>
        <v>18</v>
      </c>
      <c r="Q1949" s="17">
        <f>VLOOKUP("M"&amp;TEXT(G1949,"0"),Punten!$A$1:$D$40,4,FALSE)</f>
        <v>8</v>
      </c>
      <c r="R1949" s="17">
        <f>VLOOKUP("M"&amp;TEXT(H1949,"0"),Punten!$A$1:$D$40,4,FALSE)</f>
        <v>8</v>
      </c>
      <c r="S1949" s="17">
        <f>VLOOKUP("M"&amp;TEXT(I1949,"0"),Punten!$A$1:$D$40,4,FALSE)</f>
        <v>8</v>
      </c>
      <c r="T1949" s="17">
        <f>VLOOKUP("K"&amp;TEXT(K1949,"0"),Punten!$A$1:$D$40,4,FALSE)</f>
        <v>0</v>
      </c>
      <c r="U1949" s="17">
        <f>VLOOKUP("H"&amp;TEXT(L1949,"0"),Punten!$A$1:$D$49,4,FALSE)</f>
        <v>5</v>
      </c>
      <c r="V1949" s="17">
        <f>VLOOKUP("F"&amp;TEXT(M1949,"0"),Punten!$A$1:$D$39,4,FALSE)</f>
        <v>30</v>
      </c>
      <c r="W1949" s="17">
        <f t="shared" si="94"/>
        <v>59</v>
      </c>
      <c r="X1949" s="17" t="str">
        <f t="shared" si="95"/>
        <v>43198G15</v>
      </c>
      <c r="Y1949" s="17" t="str">
        <f>VLOOKUP(A1949,'Klasse omschrijving'!$A$1:$B$44,2,FALSE)</f>
        <v>Girls 15+</v>
      </c>
    </row>
    <row r="1950" spans="1:25" ht="14.4" x14ac:dyDescent="0.3">
      <c r="A1950" s="3" t="s">
        <v>59</v>
      </c>
      <c r="B1950" s="3">
        <v>43753</v>
      </c>
      <c r="C1950" s="3" t="s">
        <v>225</v>
      </c>
      <c r="D1950" s="3" t="s">
        <v>324</v>
      </c>
      <c r="E1950" s="18">
        <v>37153</v>
      </c>
      <c r="F1950" s="3" t="s">
        <v>1040</v>
      </c>
      <c r="G1950" s="3">
        <v>1</v>
      </c>
      <c r="H1950" s="3">
        <v>1</v>
      </c>
      <c r="I1950" s="3">
        <v>1</v>
      </c>
      <c r="J1950" s="3"/>
      <c r="K1950" s="3"/>
      <c r="L1950" s="3">
        <v>1</v>
      </c>
      <c r="M1950" s="3">
        <v>3</v>
      </c>
      <c r="N1950" s="32">
        <v>43198</v>
      </c>
      <c r="O1950" s="16">
        <f t="shared" ref="O1950:O2013" si="96">G1950+H1950+I1950</f>
        <v>3</v>
      </c>
      <c r="P1950" s="17">
        <f>COUNTIF($X:$X,X1950)</f>
        <v>18</v>
      </c>
      <c r="Q1950" s="17">
        <f>VLOOKUP("M"&amp;TEXT(G1950,"0"),Punten!$A$1:$D$40,4,FALSE)</f>
        <v>8</v>
      </c>
      <c r="R1950" s="17">
        <f>VLOOKUP("M"&amp;TEXT(H1950,"0"),Punten!$A$1:$D$40,4,FALSE)</f>
        <v>8</v>
      </c>
      <c r="S1950" s="17">
        <f>VLOOKUP("M"&amp;TEXT(I1950,"0"),Punten!$A$1:$D$40,4,FALSE)</f>
        <v>8</v>
      </c>
      <c r="T1950" s="17">
        <f>VLOOKUP("K"&amp;TEXT(K1950,"0"),Punten!$A$1:$D$40,4,FALSE)</f>
        <v>0</v>
      </c>
      <c r="U1950" s="17">
        <f>VLOOKUP("H"&amp;TEXT(L1950,"0"),Punten!$A$1:$D$49,4,FALSE)</f>
        <v>5</v>
      </c>
      <c r="V1950" s="17">
        <f>VLOOKUP("F"&amp;TEXT(M1950,"0"),Punten!$A$1:$D$39,4,FALSE)</f>
        <v>25</v>
      </c>
      <c r="W1950" s="17">
        <f t="shared" si="94"/>
        <v>54</v>
      </c>
      <c r="X1950" s="17" t="str">
        <f t="shared" si="95"/>
        <v>43198G15</v>
      </c>
      <c r="Y1950" s="17" t="str">
        <f>VLOOKUP(A1950,'Klasse omschrijving'!$A$1:$B$44,2,FALSE)</f>
        <v>Girls 15+</v>
      </c>
    </row>
    <row r="1951" spans="1:25" ht="14.4" x14ac:dyDescent="0.3">
      <c r="A1951" s="3" t="s">
        <v>59</v>
      </c>
      <c r="B1951" s="3">
        <v>46261</v>
      </c>
      <c r="C1951" s="3" t="s">
        <v>97</v>
      </c>
      <c r="D1951" s="3" t="s">
        <v>789</v>
      </c>
      <c r="E1951" s="18">
        <v>36041</v>
      </c>
      <c r="F1951" s="3" t="s">
        <v>1036</v>
      </c>
      <c r="G1951" s="3">
        <v>2</v>
      </c>
      <c r="H1951" s="3">
        <v>2</v>
      </c>
      <c r="I1951" s="3">
        <v>2</v>
      </c>
      <c r="J1951" s="3"/>
      <c r="K1951" s="3"/>
      <c r="L1951" s="3">
        <v>4</v>
      </c>
      <c r="M1951" s="3">
        <v>4</v>
      </c>
      <c r="N1951" s="32">
        <v>43198</v>
      </c>
      <c r="O1951" s="16">
        <f t="shared" si="96"/>
        <v>6</v>
      </c>
      <c r="P1951" s="17">
        <f>COUNTIF($X:$X,X1951)</f>
        <v>18</v>
      </c>
      <c r="Q1951" s="17">
        <f>VLOOKUP("M"&amp;TEXT(G1951,"0"),Punten!$A$1:$D$40,4,FALSE)</f>
        <v>7</v>
      </c>
      <c r="R1951" s="17">
        <f>VLOOKUP("M"&amp;TEXT(H1951,"0"),Punten!$A$1:$D$40,4,FALSE)</f>
        <v>7</v>
      </c>
      <c r="S1951" s="17">
        <f>VLOOKUP("M"&amp;TEXT(I1951,"0"),Punten!$A$1:$D$40,4,FALSE)</f>
        <v>7</v>
      </c>
      <c r="T1951" s="17">
        <f>VLOOKUP("K"&amp;TEXT(K1951,"0"),Punten!$A$1:$D$40,4,FALSE)</f>
        <v>0</v>
      </c>
      <c r="U1951" s="17">
        <f>VLOOKUP("H"&amp;TEXT(L1951,"0"),Punten!$A$1:$D$49,4,FALSE)</f>
        <v>5</v>
      </c>
      <c r="V1951" s="17">
        <f>VLOOKUP("F"&amp;TEXT(M1951,"0"),Punten!$A$1:$D$39,4,FALSE)</f>
        <v>20</v>
      </c>
      <c r="W1951" s="17">
        <f t="shared" si="94"/>
        <v>46</v>
      </c>
      <c r="X1951" s="17" t="str">
        <f t="shared" si="95"/>
        <v>43198G15</v>
      </c>
      <c r="Y1951" s="17" t="str">
        <f>VLOOKUP(A1951,'Klasse omschrijving'!$A$1:$B$44,2,FALSE)</f>
        <v>Girls 15+</v>
      </c>
    </row>
    <row r="1952" spans="1:25" ht="14.4" x14ac:dyDescent="0.3">
      <c r="A1952" s="3" t="s">
        <v>59</v>
      </c>
      <c r="B1952" s="3">
        <v>42710</v>
      </c>
      <c r="C1952" s="3" t="s">
        <v>173</v>
      </c>
      <c r="D1952" s="3" t="s">
        <v>237</v>
      </c>
      <c r="E1952" s="18">
        <v>37666</v>
      </c>
      <c r="F1952" s="3" t="s">
        <v>1036</v>
      </c>
      <c r="G1952" s="3">
        <v>4</v>
      </c>
      <c r="H1952" s="3">
        <v>4</v>
      </c>
      <c r="I1952" s="3">
        <v>3</v>
      </c>
      <c r="J1952" s="3"/>
      <c r="K1952" s="3"/>
      <c r="L1952" s="3">
        <v>4</v>
      </c>
      <c r="M1952" s="3">
        <v>5</v>
      </c>
      <c r="N1952" s="32">
        <v>43198</v>
      </c>
      <c r="O1952" s="16">
        <f t="shared" si="96"/>
        <v>11</v>
      </c>
      <c r="P1952" s="17">
        <f>COUNTIF($X:$X,X1952)</f>
        <v>18</v>
      </c>
      <c r="Q1952" s="17">
        <f>VLOOKUP("M"&amp;TEXT(G1952,"0"),Punten!$A$1:$D$40,4,FALSE)</f>
        <v>5</v>
      </c>
      <c r="R1952" s="17">
        <f>VLOOKUP("M"&amp;TEXT(H1952,"0"),Punten!$A$1:$D$40,4,FALSE)</f>
        <v>5</v>
      </c>
      <c r="S1952" s="17">
        <f>VLOOKUP("M"&amp;TEXT(I1952,"0"),Punten!$A$1:$D$40,4,FALSE)</f>
        <v>6</v>
      </c>
      <c r="T1952" s="17">
        <f>VLOOKUP("K"&amp;TEXT(K1952,"0"),Punten!$A$1:$D$40,4,FALSE)</f>
        <v>0</v>
      </c>
      <c r="U1952" s="17">
        <f>VLOOKUP("H"&amp;TEXT(L1952,"0"),Punten!$A$1:$D$49,4,FALSE)</f>
        <v>5</v>
      </c>
      <c r="V1952" s="17">
        <f>VLOOKUP("F"&amp;TEXT(M1952,"0"),Punten!$A$1:$D$39,4,FALSE)</f>
        <v>17</v>
      </c>
      <c r="W1952" s="17">
        <f t="shared" si="94"/>
        <v>38</v>
      </c>
      <c r="X1952" s="17" t="str">
        <f t="shared" si="95"/>
        <v>43198G15</v>
      </c>
      <c r="Y1952" s="17" t="str">
        <f>VLOOKUP(A1952,'Klasse omschrijving'!$A$1:$B$44,2,FALSE)</f>
        <v>Girls 15+</v>
      </c>
    </row>
    <row r="1953" spans="1:25" ht="14.4" x14ac:dyDescent="0.3">
      <c r="A1953" s="3" t="s">
        <v>59</v>
      </c>
      <c r="B1953" s="3">
        <v>46134</v>
      </c>
      <c r="C1953" s="3" t="s">
        <v>96</v>
      </c>
      <c r="D1953" s="3" t="s">
        <v>790</v>
      </c>
      <c r="E1953" s="18">
        <v>37134</v>
      </c>
      <c r="F1953" s="3" t="s">
        <v>1042</v>
      </c>
      <c r="G1953" s="3">
        <v>2</v>
      </c>
      <c r="H1953" s="3">
        <v>3</v>
      </c>
      <c r="I1953" s="3">
        <v>4</v>
      </c>
      <c r="J1953" s="3"/>
      <c r="K1953" s="3"/>
      <c r="L1953" s="3">
        <v>2</v>
      </c>
      <c r="M1953" s="3">
        <v>6</v>
      </c>
      <c r="N1953" s="32">
        <v>43198</v>
      </c>
      <c r="O1953" s="16">
        <f t="shared" si="96"/>
        <v>9</v>
      </c>
      <c r="P1953" s="17">
        <f>COUNTIF($X:$X,X1953)</f>
        <v>18</v>
      </c>
      <c r="Q1953" s="17">
        <f>VLOOKUP("M"&amp;TEXT(G1953,"0"),Punten!$A$1:$D$40,4,FALSE)</f>
        <v>7</v>
      </c>
      <c r="R1953" s="17">
        <f>VLOOKUP("M"&amp;TEXT(H1953,"0"),Punten!$A$1:$D$40,4,FALSE)</f>
        <v>6</v>
      </c>
      <c r="S1953" s="17">
        <f>VLOOKUP("M"&amp;TEXT(I1953,"0"),Punten!$A$1:$D$40,4,FALSE)</f>
        <v>5</v>
      </c>
      <c r="T1953" s="17">
        <f>VLOOKUP("K"&amp;TEXT(K1953,"0"),Punten!$A$1:$D$40,4,FALSE)</f>
        <v>0</v>
      </c>
      <c r="U1953" s="17">
        <f>VLOOKUP("H"&amp;TEXT(L1953,"0"),Punten!$A$1:$D$49,4,FALSE)</f>
        <v>5</v>
      </c>
      <c r="V1953" s="17">
        <f>VLOOKUP("F"&amp;TEXT(M1953,"0"),Punten!$A$1:$D$39,4,FALSE)</f>
        <v>15</v>
      </c>
      <c r="W1953" s="17">
        <f t="shared" si="94"/>
        <v>38</v>
      </c>
      <c r="X1953" s="17" t="str">
        <f t="shared" si="95"/>
        <v>43198G15</v>
      </c>
      <c r="Y1953" s="17" t="str">
        <f>VLOOKUP(A1953,'Klasse omschrijving'!$A$1:$B$44,2,FALSE)</f>
        <v>Girls 15+</v>
      </c>
    </row>
    <row r="1954" spans="1:25" ht="14.4" x14ac:dyDescent="0.3">
      <c r="A1954" s="3" t="s">
        <v>59</v>
      </c>
      <c r="B1954" s="3">
        <v>51476</v>
      </c>
      <c r="C1954" s="3" t="s">
        <v>1142</v>
      </c>
      <c r="D1954" s="3" t="s">
        <v>1143</v>
      </c>
      <c r="E1954" s="18">
        <v>37681</v>
      </c>
      <c r="F1954" s="3" t="s">
        <v>233</v>
      </c>
      <c r="G1954" s="3">
        <v>2</v>
      </c>
      <c r="H1954" s="3">
        <v>2</v>
      </c>
      <c r="I1954" s="3">
        <v>2</v>
      </c>
      <c r="J1954" s="3"/>
      <c r="K1954" s="3"/>
      <c r="L1954" s="3">
        <v>3</v>
      </c>
      <c r="M1954" s="3">
        <v>7</v>
      </c>
      <c r="N1954" s="32">
        <v>43198</v>
      </c>
      <c r="O1954" s="16">
        <f t="shared" si="96"/>
        <v>6</v>
      </c>
      <c r="P1954" s="17">
        <f>COUNTIF($X:$X,X1954)</f>
        <v>18</v>
      </c>
      <c r="Q1954" s="17">
        <f>VLOOKUP("M"&amp;TEXT(G1954,"0"),Punten!$A$1:$D$40,4,FALSE)</f>
        <v>7</v>
      </c>
      <c r="R1954" s="17">
        <f>VLOOKUP("M"&amp;TEXT(H1954,"0"),Punten!$A$1:$D$40,4,FALSE)</f>
        <v>7</v>
      </c>
      <c r="S1954" s="17">
        <f>VLOOKUP("M"&amp;TEXT(I1954,"0"),Punten!$A$1:$D$40,4,FALSE)</f>
        <v>7</v>
      </c>
      <c r="T1954" s="17">
        <f>VLOOKUP("K"&amp;TEXT(K1954,"0"),Punten!$A$1:$D$40,4,FALSE)</f>
        <v>0</v>
      </c>
      <c r="U1954" s="17">
        <f>VLOOKUP("H"&amp;TEXT(L1954,"0"),Punten!$A$1:$D$49,4,FALSE)</f>
        <v>5</v>
      </c>
      <c r="V1954" s="17">
        <f>VLOOKUP("F"&amp;TEXT(M1954,"0"),Punten!$A$1:$D$39,4,FALSE)</f>
        <v>13</v>
      </c>
      <c r="W1954" s="17">
        <f t="shared" si="94"/>
        <v>39</v>
      </c>
      <c r="X1954" s="17" t="str">
        <f t="shared" si="95"/>
        <v>43198G15</v>
      </c>
      <c r="Y1954" s="17" t="str">
        <f>VLOOKUP(A1954,'Klasse omschrijving'!$A$1:$B$44,2,FALSE)</f>
        <v>Girls 15+</v>
      </c>
    </row>
    <row r="1955" spans="1:25" ht="14.4" x14ac:dyDescent="0.3">
      <c r="A1955" s="3" t="s">
        <v>59</v>
      </c>
      <c r="B1955" s="3">
        <v>52537</v>
      </c>
      <c r="C1955" s="3" t="s">
        <v>93</v>
      </c>
      <c r="D1955" s="3" t="s">
        <v>870</v>
      </c>
      <c r="E1955" s="18">
        <v>36651</v>
      </c>
      <c r="F1955" s="3" t="s">
        <v>1061</v>
      </c>
      <c r="G1955" s="3">
        <v>3</v>
      </c>
      <c r="H1955" s="3">
        <v>2</v>
      </c>
      <c r="I1955" s="3">
        <v>2</v>
      </c>
      <c r="J1955" s="3"/>
      <c r="K1955" s="3"/>
      <c r="L1955" s="3">
        <v>3</v>
      </c>
      <c r="M1955" s="3">
        <v>8</v>
      </c>
      <c r="N1955" s="32">
        <v>43198</v>
      </c>
      <c r="O1955" s="16">
        <f t="shared" si="96"/>
        <v>7</v>
      </c>
      <c r="P1955" s="17">
        <f>COUNTIF($X:$X,X1955)</f>
        <v>18</v>
      </c>
      <c r="Q1955" s="17">
        <f>VLOOKUP("M"&amp;TEXT(G1955,"0"),Punten!$A$1:$D$40,4,FALSE)</f>
        <v>6</v>
      </c>
      <c r="R1955" s="17">
        <f>VLOOKUP("M"&amp;TEXT(H1955,"0"),Punten!$A$1:$D$40,4,FALSE)</f>
        <v>7</v>
      </c>
      <c r="S1955" s="17">
        <f>VLOOKUP("M"&amp;TEXT(I1955,"0"),Punten!$A$1:$D$40,4,FALSE)</f>
        <v>7</v>
      </c>
      <c r="T1955" s="17">
        <f>VLOOKUP("K"&amp;TEXT(K1955,"0"),Punten!$A$1:$D$40,4,FALSE)</f>
        <v>0</v>
      </c>
      <c r="U1955" s="17">
        <f>VLOOKUP("H"&amp;TEXT(L1955,"0"),Punten!$A$1:$D$49,4,FALSE)</f>
        <v>5</v>
      </c>
      <c r="V1955" s="17">
        <f>VLOOKUP("F"&amp;TEXT(M1955,"0"),Punten!$A$1:$D$39,4,FALSE)</f>
        <v>11</v>
      </c>
      <c r="W1955" s="17">
        <f t="shared" si="94"/>
        <v>36</v>
      </c>
      <c r="X1955" s="17" t="str">
        <f t="shared" si="95"/>
        <v>43198G15</v>
      </c>
      <c r="Y1955" s="17" t="str">
        <f>VLOOKUP(A1955,'Klasse omschrijving'!$A$1:$B$44,2,FALSE)</f>
        <v>Girls 15+</v>
      </c>
    </row>
    <row r="1956" spans="1:25" ht="14.4" x14ac:dyDescent="0.3">
      <c r="A1956" s="3" t="s">
        <v>59</v>
      </c>
      <c r="B1956" s="3">
        <v>49278</v>
      </c>
      <c r="C1956" s="3" t="s">
        <v>116</v>
      </c>
      <c r="D1956" s="3" t="s">
        <v>356</v>
      </c>
      <c r="E1956" s="18">
        <v>37308</v>
      </c>
      <c r="F1956" s="3" t="s">
        <v>202</v>
      </c>
      <c r="G1956" s="3">
        <v>3</v>
      </c>
      <c r="H1956" s="3">
        <v>3</v>
      </c>
      <c r="I1956" s="3">
        <v>3</v>
      </c>
      <c r="J1956" s="3"/>
      <c r="K1956" s="3"/>
      <c r="L1956" s="3">
        <v>5</v>
      </c>
      <c r="M1956" s="3"/>
      <c r="N1956" s="32">
        <v>43198</v>
      </c>
      <c r="O1956" s="16">
        <f t="shared" si="96"/>
        <v>9</v>
      </c>
      <c r="P1956" s="17">
        <f>COUNTIF($X:$X,X1956)</f>
        <v>18</v>
      </c>
      <c r="Q1956" s="17">
        <f>VLOOKUP("M"&amp;TEXT(G1956,"0"),Punten!$A$1:$D$40,4,FALSE)</f>
        <v>6</v>
      </c>
      <c r="R1956" s="17">
        <f>VLOOKUP("M"&amp;TEXT(H1956,"0"),Punten!$A$1:$D$40,4,FALSE)</f>
        <v>6</v>
      </c>
      <c r="S1956" s="17">
        <f>VLOOKUP("M"&amp;TEXT(I1956,"0"),Punten!$A$1:$D$40,4,FALSE)</f>
        <v>6</v>
      </c>
      <c r="T1956" s="17">
        <f>VLOOKUP("K"&amp;TEXT(K1956,"0"),Punten!$A$1:$D$40,4,FALSE)</f>
        <v>0</v>
      </c>
      <c r="U1956" s="17">
        <f>VLOOKUP("H"&amp;TEXT(L1956,"0"),Punten!$A$1:$D$49,4,FALSE)</f>
        <v>4</v>
      </c>
      <c r="V1956" s="17">
        <f>VLOOKUP("F"&amp;TEXT(M1956,"0"),Punten!$A$1:$D$39,4,FALSE)</f>
        <v>0</v>
      </c>
      <c r="W1956" s="17">
        <f t="shared" si="94"/>
        <v>22</v>
      </c>
      <c r="X1956" s="17" t="str">
        <f t="shared" si="95"/>
        <v>43198G15</v>
      </c>
      <c r="Y1956" s="17" t="str">
        <f>VLOOKUP(A1956,'Klasse omschrijving'!$A$1:$B$44,2,FALSE)</f>
        <v>Girls 15+</v>
      </c>
    </row>
    <row r="1957" spans="1:25" ht="14.4" x14ac:dyDescent="0.3">
      <c r="A1957" s="3" t="s">
        <v>59</v>
      </c>
      <c r="B1957" s="3">
        <v>43118</v>
      </c>
      <c r="C1957" s="3" t="s">
        <v>133</v>
      </c>
      <c r="D1957" s="3" t="s">
        <v>325</v>
      </c>
      <c r="E1957" s="18">
        <v>37701</v>
      </c>
      <c r="F1957" s="3" t="s">
        <v>1042</v>
      </c>
      <c r="G1957" s="3">
        <v>3</v>
      </c>
      <c r="H1957" s="3">
        <v>3</v>
      </c>
      <c r="I1957" s="3">
        <v>3</v>
      </c>
      <c r="J1957" s="3"/>
      <c r="K1957" s="3"/>
      <c r="L1957" s="3">
        <v>5</v>
      </c>
      <c r="M1957" s="3"/>
      <c r="N1957" s="32">
        <v>43198</v>
      </c>
      <c r="O1957" s="16">
        <f t="shared" si="96"/>
        <v>9</v>
      </c>
      <c r="P1957" s="17">
        <f>COUNTIF($X:$X,X1957)</f>
        <v>18</v>
      </c>
      <c r="Q1957" s="17">
        <f>VLOOKUP("M"&amp;TEXT(G1957,"0"),Punten!$A$1:$D$40,4,FALSE)</f>
        <v>6</v>
      </c>
      <c r="R1957" s="17">
        <f>VLOOKUP("M"&amp;TEXT(H1957,"0"),Punten!$A$1:$D$40,4,FALSE)</f>
        <v>6</v>
      </c>
      <c r="S1957" s="17">
        <f>VLOOKUP("M"&amp;TEXT(I1957,"0"),Punten!$A$1:$D$40,4,FALSE)</f>
        <v>6</v>
      </c>
      <c r="T1957" s="17">
        <f>VLOOKUP("K"&amp;TEXT(K1957,"0"),Punten!$A$1:$D$40,4,FALSE)</f>
        <v>0</v>
      </c>
      <c r="U1957" s="17">
        <f>VLOOKUP("H"&amp;TEXT(L1957,"0"),Punten!$A$1:$D$49,4,FALSE)</f>
        <v>4</v>
      </c>
      <c r="V1957" s="17">
        <f>VLOOKUP("F"&amp;TEXT(M1957,"0"),Punten!$A$1:$D$39,4,FALSE)</f>
        <v>0</v>
      </c>
      <c r="W1957" s="17">
        <f t="shared" si="94"/>
        <v>22</v>
      </c>
      <c r="X1957" s="17" t="str">
        <f t="shared" si="95"/>
        <v>43198G15</v>
      </c>
      <c r="Y1957" s="17" t="str">
        <f>VLOOKUP(A1957,'Klasse omschrijving'!$A$1:$B$44,2,FALSE)</f>
        <v>Girls 15+</v>
      </c>
    </row>
    <row r="1958" spans="1:25" ht="14.4" x14ac:dyDescent="0.3">
      <c r="A1958" s="3" t="s">
        <v>59</v>
      </c>
      <c r="B1958" s="3">
        <v>54152</v>
      </c>
      <c r="C1958" s="3" t="s">
        <v>1090</v>
      </c>
      <c r="D1958" s="3" t="s">
        <v>329</v>
      </c>
      <c r="E1958" s="18">
        <v>37803</v>
      </c>
      <c r="F1958" s="3" t="s">
        <v>208</v>
      </c>
      <c r="G1958" s="3">
        <v>4</v>
      </c>
      <c r="H1958" s="3">
        <v>4</v>
      </c>
      <c r="I1958" s="3">
        <v>4</v>
      </c>
      <c r="J1958" s="3"/>
      <c r="K1958" s="3"/>
      <c r="L1958" s="3">
        <v>6</v>
      </c>
      <c r="M1958" s="3"/>
      <c r="N1958" s="32">
        <v>43198</v>
      </c>
      <c r="O1958" s="16">
        <f t="shared" si="96"/>
        <v>12</v>
      </c>
      <c r="P1958" s="17">
        <f>COUNTIF($X:$X,X1958)</f>
        <v>18</v>
      </c>
      <c r="Q1958" s="17">
        <f>VLOOKUP("M"&amp;TEXT(G1958,"0"),Punten!$A$1:$D$40,4,FALSE)</f>
        <v>5</v>
      </c>
      <c r="R1958" s="17">
        <f>VLOOKUP("M"&amp;TEXT(H1958,"0"),Punten!$A$1:$D$40,4,FALSE)</f>
        <v>5</v>
      </c>
      <c r="S1958" s="17">
        <f>VLOOKUP("M"&amp;TEXT(I1958,"0"),Punten!$A$1:$D$40,4,FALSE)</f>
        <v>5</v>
      </c>
      <c r="T1958" s="17">
        <f>VLOOKUP("K"&amp;TEXT(K1958,"0"),Punten!$A$1:$D$40,4,FALSE)</f>
        <v>0</v>
      </c>
      <c r="U1958" s="17">
        <f>VLOOKUP("H"&amp;TEXT(L1958,"0"),Punten!$A$1:$D$49,4,FALSE)</f>
        <v>3</v>
      </c>
      <c r="V1958" s="17">
        <f>VLOOKUP("F"&amp;TEXT(M1958,"0"),Punten!$A$1:$D$39,4,FALSE)</f>
        <v>0</v>
      </c>
      <c r="W1958" s="17">
        <f t="shared" si="94"/>
        <v>18</v>
      </c>
      <c r="X1958" s="17" t="str">
        <f t="shared" si="95"/>
        <v>43198G15</v>
      </c>
      <c r="Y1958" s="17" t="str">
        <f>VLOOKUP(A1958,'Klasse omschrijving'!$A$1:$B$44,2,FALSE)</f>
        <v>Girls 15+</v>
      </c>
    </row>
    <row r="1959" spans="1:25" ht="14.4" x14ac:dyDescent="0.3">
      <c r="A1959" s="3" t="s">
        <v>59</v>
      </c>
      <c r="B1959" s="3">
        <v>52541</v>
      </c>
      <c r="C1959" s="3" t="s">
        <v>786</v>
      </c>
      <c r="D1959" s="3" t="s">
        <v>353</v>
      </c>
      <c r="E1959" s="18">
        <v>35765</v>
      </c>
      <c r="F1959" s="3" t="s">
        <v>75</v>
      </c>
      <c r="G1959" s="3">
        <v>4</v>
      </c>
      <c r="H1959" s="3">
        <v>4</v>
      </c>
      <c r="I1959" s="3">
        <v>4</v>
      </c>
      <c r="J1959" s="3"/>
      <c r="K1959" s="3"/>
      <c r="L1959" s="3">
        <v>6</v>
      </c>
      <c r="M1959" s="3"/>
      <c r="N1959" s="32">
        <v>43198</v>
      </c>
      <c r="O1959" s="16">
        <f t="shared" si="96"/>
        <v>12</v>
      </c>
      <c r="P1959" s="17">
        <f>COUNTIF($X:$X,X1959)</f>
        <v>18</v>
      </c>
      <c r="Q1959" s="17">
        <f>VLOOKUP("M"&amp;TEXT(G1959,"0"),Punten!$A$1:$D$40,4,FALSE)</f>
        <v>5</v>
      </c>
      <c r="R1959" s="17">
        <f>VLOOKUP("M"&amp;TEXT(H1959,"0"),Punten!$A$1:$D$40,4,FALSE)</f>
        <v>5</v>
      </c>
      <c r="S1959" s="17">
        <f>VLOOKUP("M"&amp;TEXT(I1959,"0"),Punten!$A$1:$D$40,4,FALSE)</f>
        <v>5</v>
      </c>
      <c r="T1959" s="17">
        <f>VLOOKUP("K"&amp;TEXT(K1959,"0"),Punten!$A$1:$D$40,4,FALSE)</f>
        <v>0</v>
      </c>
      <c r="U1959" s="17">
        <f>VLOOKUP("H"&amp;TEXT(L1959,"0"),Punten!$A$1:$D$49,4,FALSE)</f>
        <v>3</v>
      </c>
      <c r="V1959" s="17">
        <f>VLOOKUP("F"&amp;TEXT(M1959,"0"),Punten!$A$1:$D$39,4,FALSE)</f>
        <v>0</v>
      </c>
      <c r="W1959" s="17">
        <f t="shared" si="94"/>
        <v>18</v>
      </c>
      <c r="X1959" s="17" t="str">
        <f t="shared" si="95"/>
        <v>43198G15</v>
      </c>
      <c r="Y1959" s="17" t="str">
        <f>VLOOKUP(A1959,'Klasse omschrijving'!$A$1:$B$44,2,FALSE)</f>
        <v>Girls 15+</v>
      </c>
    </row>
    <row r="1960" spans="1:25" ht="14.4" x14ac:dyDescent="0.3">
      <c r="A1960" s="3" t="s">
        <v>59</v>
      </c>
      <c r="B1960" s="3">
        <v>49805</v>
      </c>
      <c r="C1960" s="3" t="s">
        <v>357</v>
      </c>
      <c r="D1960" s="3" t="s">
        <v>342</v>
      </c>
      <c r="E1960" s="18">
        <v>37888</v>
      </c>
      <c r="F1960" s="3" t="s">
        <v>180</v>
      </c>
      <c r="G1960" s="3">
        <v>5</v>
      </c>
      <c r="H1960" s="3">
        <v>5</v>
      </c>
      <c r="I1960" s="3">
        <v>5</v>
      </c>
      <c r="J1960" s="3"/>
      <c r="K1960" s="3"/>
      <c r="L1960" s="3"/>
      <c r="M1960" s="3"/>
      <c r="N1960" s="32">
        <v>43198</v>
      </c>
      <c r="O1960" s="16">
        <f t="shared" si="96"/>
        <v>15</v>
      </c>
      <c r="P1960" s="17">
        <f>COUNTIF($X:$X,X1960)</f>
        <v>18</v>
      </c>
      <c r="Q1960" s="17">
        <f>VLOOKUP("M"&amp;TEXT(G1960,"0"),Punten!$A$1:$D$40,4,FALSE)</f>
        <v>4</v>
      </c>
      <c r="R1960" s="17">
        <f>VLOOKUP("M"&amp;TEXT(H1960,"0"),Punten!$A$1:$D$40,4,FALSE)</f>
        <v>4</v>
      </c>
      <c r="S1960" s="17">
        <f>VLOOKUP("M"&amp;TEXT(I1960,"0"),Punten!$A$1:$D$40,4,FALSE)</f>
        <v>4</v>
      </c>
      <c r="T1960" s="17">
        <f>VLOOKUP("K"&amp;TEXT(K1960,"0"),Punten!$A$1:$D$40,4,FALSE)</f>
        <v>0</v>
      </c>
      <c r="U1960" s="17">
        <f>VLOOKUP("H"&amp;TEXT(L1960,"0"),Punten!$A$1:$D$49,4,FALSE)</f>
        <v>0</v>
      </c>
      <c r="V1960" s="17">
        <f>VLOOKUP("F"&amp;TEXT(M1960,"0"),Punten!$A$1:$D$39,4,FALSE)</f>
        <v>0</v>
      </c>
      <c r="W1960" s="17">
        <f t="shared" si="94"/>
        <v>12</v>
      </c>
      <c r="X1960" s="17" t="str">
        <f t="shared" si="95"/>
        <v>43198G15</v>
      </c>
      <c r="Y1960" s="17" t="str">
        <f>VLOOKUP(A1960,'Klasse omschrijving'!$A$1:$B$44,2,FALSE)</f>
        <v>Girls 15+</v>
      </c>
    </row>
    <row r="1961" spans="1:25" ht="14.4" x14ac:dyDescent="0.3">
      <c r="A1961" s="3" t="s">
        <v>59</v>
      </c>
      <c r="B1961" s="3">
        <v>564</v>
      </c>
      <c r="C1961" s="3" t="s">
        <v>118</v>
      </c>
      <c r="D1961" s="3" t="s">
        <v>785</v>
      </c>
      <c r="E1961" s="18">
        <v>37264</v>
      </c>
      <c r="F1961" s="3" t="s">
        <v>997</v>
      </c>
      <c r="G1961" s="3">
        <v>6</v>
      </c>
      <c r="H1961" s="3">
        <v>5</v>
      </c>
      <c r="I1961" s="3">
        <v>5</v>
      </c>
      <c r="J1961" s="3"/>
      <c r="K1961" s="3"/>
      <c r="L1961" s="3"/>
      <c r="M1961" s="3"/>
      <c r="N1961" s="32">
        <v>43198</v>
      </c>
      <c r="O1961" s="16">
        <f t="shared" si="96"/>
        <v>16</v>
      </c>
      <c r="P1961" s="17">
        <f>COUNTIF($X:$X,X1961)</f>
        <v>18</v>
      </c>
      <c r="Q1961" s="17">
        <f>VLOOKUP("M"&amp;TEXT(G1961,"0"),Punten!$A$1:$D$40,4,FALSE)</f>
        <v>3</v>
      </c>
      <c r="R1961" s="17">
        <f>VLOOKUP("M"&amp;TEXT(H1961,"0"),Punten!$A$1:$D$40,4,FALSE)</f>
        <v>4</v>
      </c>
      <c r="S1961" s="17">
        <f>VLOOKUP("M"&amp;TEXT(I1961,"0"),Punten!$A$1:$D$40,4,FALSE)</f>
        <v>4</v>
      </c>
      <c r="T1961" s="17">
        <f>VLOOKUP("K"&amp;TEXT(K1961,"0"),Punten!$A$1:$D$40,4,FALSE)</f>
        <v>0</v>
      </c>
      <c r="U1961" s="17">
        <f>VLOOKUP("H"&amp;TEXT(L1961,"0"),Punten!$A$1:$D$49,4,FALSE)</f>
        <v>0</v>
      </c>
      <c r="V1961" s="17">
        <f>VLOOKUP("F"&amp;TEXT(M1961,"0"),Punten!$A$1:$D$39,4,FALSE)</f>
        <v>0</v>
      </c>
      <c r="W1961" s="17">
        <f t="shared" si="94"/>
        <v>11</v>
      </c>
      <c r="X1961" s="17" t="str">
        <f t="shared" si="95"/>
        <v>43198G15</v>
      </c>
      <c r="Y1961" s="17" t="str">
        <f>VLOOKUP(A1961,'Klasse omschrijving'!$A$1:$B$44,2,FALSE)</f>
        <v>Girls 15+</v>
      </c>
    </row>
    <row r="1962" spans="1:25" ht="14.4" x14ac:dyDescent="0.3">
      <c r="A1962" s="3" t="s">
        <v>59</v>
      </c>
      <c r="B1962" s="3">
        <v>54903</v>
      </c>
      <c r="C1962" s="3" t="s">
        <v>80</v>
      </c>
      <c r="D1962" s="3" t="s">
        <v>906</v>
      </c>
      <c r="E1962" s="18">
        <v>37308</v>
      </c>
      <c r="F1962" s="3" t="s">
        <v>110</v>
      </c>
      <c r="G1962" s="3">
        <v>6</v>
      </c>
      <c r="H1962" s="3">
        <v>5</v>
      </c>
      <c r="I1962" s="3">
        <v>5</v>
      </c>
      <c r="J1962" s="3"/>
      <c r="K1962" s="3"/>
      <c r="L1962" s="3"/>
      <c r="M1962" s="3"/>
      <c r="N1962" s="32">
        <v>43198</v>
      </c>
      <c r="O1962" s="16">
        <f t="shared" si="96"/>
        <v>16</v>
      </c>
      <c r="P1962" s="17">
        <f>COUNTIF($X:$X,X1962)</f>
        <v>18</v>
      </c>
      <c r="Q1962" s="17">
        <f>VLOOKUP("M"&amp;TEXT(G1962,"0"),Punten!$A$1:$D$40,4,FALSE)</f>
        <v>3</v>
      </c>
      <c r="R1962" s="17">
        <f>VLOOKUP("M"&amp;TEXT(H1962,"0"),Punten!$A$1:$D$40,4,FALSE)</f>
        <v>4</v>
      </c>
      <c r="S1962" s="17">
        <f>VLOOKUP("M"&amp;TEXT(I1962,"0"),Punten!$A$1:$D$40,4,FALSE)</f>
        <v>4</v>
      </c>
      <c r="T1962" s="17">
        <f>VLOOKUP("K"&amp;TEXT(K1962,"0"),Punten!$A$1:$D$40,4,FALSE)</f>
        <v>0</v>
      </c>
      <c r="U1962" s="17">
        <f>VLOOKUP("H"&amp;TEXT(L1962,"0"),Punten!$A$1:$D$49,4,FALSE)</f>
        <v>0</v>
      </c>
      <c r="V1962" s="17">
        <f>VLOOKUP("F"&amp;TEXT(M1962,"0"),Punten!$A$1:$D$39,4,FALSE)</f>
        <v>0</v>
      </c>
      <c r="W1962" s="17">
        <f t="shared" si="94"/>
        <v>11</v>
      </c>
      <c r="X1962" s="17" t="str">
        <f t="shared" si="95"/>
        <v>43198G15</v>
      </c>
      <c r="Y1962" s="17" t="str">
        <f>VLOOKUP(A1962,'Klasse omschrijving'!$A$1:$B$44,2,FALSE)</f>
        <v>Girls 15+</v>
      </c>
    </row>
    <row r="1963" spans="1:25" ht="14.4" x14ac:dyDescent="0.3">
      <c r="A1963" s="3" t="s">
        <v>59</v>
      </c>
      <c r="B1963" s="3">
        <v>44816</v>
      </c>
      <c r="C1963" s="3" t="s">
        <v>175</v>
      </c>
      <c r="D1963" s="3" t="s">
        <v>351</v>
      </c>
      <c r="E1963" s="18">
        <v>36923</v>
      </c>
      <c r="F1963" s="3" t="s">
        <v>208</v>
      </c>
      <c r="G1963" s="3">
        <v>5</v>
      </c>
      <c r="H1963" s="3">
        <v>6</v>
      </c>
      <c r="I1963" s="3">
        <v>6</v>
      </c>
      <c r="J1963" s="3"/>
      <c r="K1963" s="3"/>
      <c r="L1963" s="3"/>
      <c r="M1963" s="3"/>
      <c r="N1963" s="32">
        <v>43198</v>
      </c>
      <c r="O1963" s="16">
        <f t="shared" si="96"/>
        <v>17</v>
      </c>
      <c r="P1963" s="17">
        <f>COUNTIF($X:$X,X1963)</f>
        <v>18</v>
      </c>
      <c r="Q1963" s="17">
        <f>VLOOKUP("M"&amp;TEXT(G1963,"0"),Punten!$A$1:$D$40,4,FALSE)</f>
        <v>4</v>
      </c>
      <c r="R1963" s="17">
        <f>VLOOKUP("M"&amp;TEXT(H1963,"0"),Punten!$A$1:$D$40,4,FALSE)</f>
        <v>3</v>
      </c>
      <c r="S1963" s="17">
        <f>VLOOKUP("M"&amp;TEXT(I1963,"0"),Punten!$A$1:$D$40,4,FALSE)</f>
        <v>3</v>
      </c>
      <c r="T1963" s="17">
        <f>VLOOKUP("K"&amp;TEXT(K1963,"0"),Punten!$A$1:$D$40,4,FALSE)</f>
        <v>0</v>
      </c>
      <c r="U1963" s="17">
        <f>VLOOKUP("H"&amp;TEXT(L1963,"0"),Punten!$A$1:$D$49,4,FALSE)</f>
        <v>0</v>
      </c>
      <c r="V1963" s="17">
        <f>VLOOKUP("F"&amp;TEXT(M1963,"0"),Punten!$A$1:$D$39,4,FALSE)</f>
        <v>0</v>
      </c>
      <c r="W1963" s="17">
        <f t="shared" si="94"/>
        <v>10</v>
      </c>
      <c r="X1963" s="17" t="str">
        <f t="shared" si="95"/>
        <v>43198G15</v>
      </c>
      <c r="Y1963" s="17" t="str">
        <f>VLOOKUP(A1963,'Klasse omschrijving'!$A$1:$B$44,2,FALSE)</f>
        <v>Girls 15+</v>
      </c>
    </row>
    <row r="1964" spans="1:25" ht="14.4" x14ac:dyDescent="0.3">
      <c r="A1964" s="3" t="s">
        <v>59</v>
      </c>
      <c r="B1964" s="3">
        <v>48920</v>
      </c>
      <c r="C1964" s="3" t="s">
        <v>114</v>
      </c>
      <c r="D1964" s="3" t="s">
        <v>352</v>
      </c>
      <c r="E1964" s="18">
        <v>37169</v>
      </c>
      <c r="F1964" s="3" t="s">
        <v>86</v>
      </c>
      <c r="G1964" s="3">
        <v>5</v>
      </c>
      <c r="H1964" s="3">
        <v>6</v>
      </c>
      <c r="I1964" s="3">
        <v>6</v>
      </c>
      <c r="J1964" s="3"/>
      <c r="K1964" s="3"/>
      <c r="L1964" s="3"/>
      <c r="M1964" s="3"/>
      <c r="N1964" s="32">
        <v>43198</v>
      </c>
      <c r="O1964" s="16">
        <f t="shared" si="96"/>
        <v>17</v>
      </c>
      <c r="P1964" s="17">
        <f>COUNTIF($X:$X,X1964)</f>
        <v>18</v>
      </c>
      <c r="Q1964" s="17">
        <f>VLOOKUP("M"&amp;TEXT(G1964,"0"),Punten!$A$1:$D$40,4,FALSE)</f>
        <v>4</v>
      </c>
      <c r="R1964" s="17">
        <f>VLOOKUP("M"&amp;TEXT(H1964,"0"),Punten!$A$1:$D$40,4,FALSE)</f>
        <v>3</v>
      </c>
      <c r="S1964" s="17">
        <f>VLOOKUP("M"&amp;TEXT(I1964,"0"),Punten!$A$1:$D$40,4,FALSE)</f>
        <v>3</v>
      </c>
      <c r="T1964" s="17">
        <f>VLOOKUP("K"&amp;TEXT(K1964,"0"),Punten!$A$1:$D$40,4,FALSE)</f>
        <v>0</v>
      </c>
      <c r="U1964" s="17">
        <f>VLOOKUP("H"&amp;TEXT(L1964,"0"),Punten!$A$1:$D$49,4,FALSE)</f>
        <v>0</v>
      </c>
      <c r="V1964" s="17">
        <f>VLOOKUP("F"&amp;TEXT(M1964,"0"),Punten!$A$1:$D$39,4,FALSE)</f>
        <v>0</v>
      </c>
      <c r="W1964" s="17">
        <f t="shared" si="94"/>
        <v>10</v>
      </c>
      <c r="X1964" s="17" t="str">
        <f t="shared" si="95"/>
        <v>43198G15</v>
      </c>
      <c r="Y1964" s="17" t="str">
        <f>VLOOKUP(A1964,'Klasse omschrijving'!$A$1:$B$44,2,FALSE)</f>
        <v>Girls 15+</v>
      </c>
    </row>
    <row r="1965" spans="1:25" ht="14.4" x14ac:dyDescent="0.3">
      <c r="A1965" s="3" t="s">
        <v>59</v>
      </c>
      <c r="B1965" s="3">
        <v>54762</v>
      </c>
      <c r="C1965" s="3" t="s">
        <v>67</v>
      </c>
      <c r="D1965" s="3" t="s">
        <v>354</v>
      </c>
      <c r="E1965" s="18">
        <v>34778</v>
      </c>
      <c r="F1965" s="3" t="s">
        <v>111</v>
      </c>
      <c r="G1965" s="3">
        <v>6</v>
      </c>
      <c r="H1965" s="3">
        <v>6</v>
      </c>
      <c r="I1965" s="3">
        <v>6</v>
      </c>
      <c r="J1965" s="3"/>
      <c r="K1965" s="3"/>
      <c r="L1965" s="3"/>
      <c r="M1965" s="3"/>
      <c r="N1965" s="32">
        <v>43198</v>
      </c>
      <c r="O1965" s="16">
        <f t="shared" si="96"/>
        <v>18</v>
      </c>
      <c r="P1965" s="17">
        <f>COUNTIF($X:$X,X1965)</f>
        <v>18</v>
      </c>
      <c r="Q1965" s="17">
        <f>VLOOKUP("M"&amp;TEXT(G1965,"0"),Punten!$A$1:$D$40,4,FALSE)</f>
        <v>3</v>
      </c>
      <c r="R1965" s="17">
        <f>VLOOKUP("M"&amp;TEXT(H1965,"0"),Punten!$A$1:$D$40,4,FALSE)</f>
        <v>3</v>
      </c>
      <c r="S1965" s="17">
        <f>VLOOKUP("M"&amp;TEXT(I1965,"0"),Punten!$A$1:$D$40,4,FALSE)</f>
        <v>3</v>
      </c>
      <c r="T1965" s="17">
        <f>VLOOKUP("K"&amp;TEXT(K1965,"0"),Punten!$A$1:$D$40,4,FALSE)</f>
        <v>0</v>
      </c>
      <c r="U1965" s="17">
        <f>VLOOKUP("H"&amp;TEXT(L1965,"0"),Punten!$A$1:$D$49,4,FALSE)</f>
        <v>0</v>
      </c>
      <c r="V1965" s="17">
        <f>VLOOKUP("F"&amp;TEXT(M1965,"0"),Punten!$A$1:$D$39,4,FALSE)</f>
        <v>0</v>
      </c>
      <c r="W1965" s="17">
        <f t="shared" si="94"/>
        <v>9</v>
      </c>
      <c r="X1965" s="17" t="str">
        <f t="shared" si="95"/>
        <v>43198G15</v>
      </c>
      <c r="Y1965" s="17" t="str">
        <f>VLOOKUP(A1965,'Klasse omschrijving'!$A$1:$B$44,2,FALSE)</f>
        <v>Girls 15+</v>
      </c>
    </row>
    <row r="1966" spans="1:25" ht="14.4" x14ac:dyDescent="0.3">
      <c r="A1966" s="3" t="s">
        <v>61</v>
      </c>
      <c r="B1966" s="3">
        <v>53721</v>
      </c>
      <c r="C1966" s="3" t="s">
        <v>158</v>
      </c>
      <c r="D1966" s="3" t="s">
        <v>802</v>
      </c>
      <c r="E1966" s="18">
        <v>36693</v>
      </c>
      <c r="F1966" s="3" t="s">
        <v>206</v>
      </c>
      <c r="G1966" s="3">
        <v>2</v>
      </c>
      <c r="H1966" s="3">
        <v>2</v>
      </c>
      <c r="I1966" s="3">
        <v>2</v>
      </c>
      <c r="J1966" s="3"/>
      <c r="K1966" s="3"/>
      <c r="L1966" s="3">
        <v>4</v>
      </c>
      <c r="M1966" s="3">
        <v>1</v>
      </c>
      <c r="N1966" s="32">
        <v>43198</v>
      </c>
      <c r="O1966" s="16">
        <f t="shared" si="96"/>
        <v>6</v>
      </c>
      <c r="P1966" s="17">
        <f>COUNTIF($X:$X,X1966)</f>
        <v>22</v>
      </c>
      <c r="Q1966" s="17">
        <f>VLOOKUP("M"&amp;TEXT(G1966,"0"),Punten!$A$1:$D$40,4,FALSE)</f>
        <v>7</v>
      </c>
      <c r="R1966" s="17">
        <f>VLOOKUP("M"&amp;TEXT(H1966,"0"),Punten!$A$1:$D$40,4,FALSE)</f>
        <v>7</v>
      </c>
      <c r="S1966" s="17">
        <f>VLOOKUP("M"&amp;TEXT(I1966,"0"),Punten!$A$1:$D$40,4,FALSE)</f>
        <v>7</v>
      </c>
      <c r="T1966" s="17">
        <f>VLOOKUP("K"&amp;TEXT(K1966,"0"),Punten!$A$1:$D$40,4,FALSE)</f>
        <v>0</v>
      </c>
      <c r="U1966" s="17">
        <f>VLOOKUP("H"&amp;TEXT(L1966,"0"),Punten!$A$1:$D$49,4,FALSE)</f>
        <v>5</v>
      </c>
      <c r="V1966" s="17">
        <f>VLOOKUP("F"&amp;TEXT(M1966,"0"),Punten!$A$1:$D$39,4,FALSE)</f>
        <v>50</v>
      </c>
      <c r="W1966" s="17">
        <f t="shared" si="94"/>
        <v>76</v>
      </c>
      <c r="X1966" s="17" t="str">
        <f t="shared" si="95"/>
        <v>43198ME</v>
      </c>
      <c r="Y1966" s="17" t="str">
        <f>VLOOKUP(A1966,'Klasse omschrijving'!$A$1:$B$44,2,FALSE)</f>
        <v>Men Elite</v>
      </c>
    </row>
    <row r="1967" spans="1:25" ht="14.4" x14ac:dyDescent="0.3">
      <c r="A1967" s="3" t="s">
        <v>61</v>
      </c>
      <c r="B1967" s="3">
        <v>42725</v>
      </c>
      <c r="C1967" s="3" t="s">
        <v>81</v>
      </c>
      <c r="D1967" s="3" t="s">
        <v>795</v>
      </c>
      <c r="E1967" s="18">
        <v>34479</v>
      </c>
      <c r="F1967" s="3" t="s">
        <v>1038</v>
      </c>
      <c r="G1967" s="3">
        <v>4</v>
      </c>
      <c r="H1967" s="3">
        <v>2</v>
      </c>
      <c r="I1967" s="3">
        <v>3</v>
      </c>
      <c r="J1967" s="3"/>
      <c r="K1967" s="3"/>
      <c r="L1967" s="3">
        <v>2</v>
      </c>
      <c r="M1967" s="3">
        <v>2</v>
      </c>
      <c r="N1967" s="32">
        <v>43198</v>
      </c>
      <c r="O1967" s="16">
        <f t="shared" si="96"/>
        <v>9</v>
      </c>
      <c r="P1967" s="17">
        <f>COUNTIF($X:$X,X1967)</f>
        <v>22</v>
      </c>
      <c r="Q1967" s="17">
        <f>VLOOKUP("M"&amp;TEXT(G1967,"0"),Punten!$A$1:$D$40,4,FALSE)</f>
        <v>5</v>
      </c>
      <c r="R1967" s="17">
        <f>VLOOKUP("M"&amp;TEXT(H1967,"0"),Punten!$A$1:$D$40,4,FALSE)</f>
        <v>7</v>
      </c>
      <c r="S1967" s="17">
        <f>VLOOKUP("M"&amp;TEXT(I1967,"0"),Punten!$A$1:$D$40,4,FALSE)</f>
        <v>6</v>
      </c>
      <c r="T1967" s="17">
        <f>VLOOKUP("K"&amp;TEXT(K1967,"0"),Punten!$A$1:$D$40,4,FALSE)</f>
        <v>0</v>
      </c>
      <c r="U1967" s="17">
        <f>VLOOKUP("H"&amp;TEXT(L1967,"0"),Punten!$A$1:$D$49,4,FALSE)</f>
        <v>5</v>
      </c>
      <c r="V1967" s="17">
        <f>VLOOKUP("F"&amp;TEXT(M1967,"0"),Punten!$A$1:$D$39,4,FALSE)</f>
        <v>30</v>
      </c>
      <c r="W1967" s="17">
        <f t="shared" si="94"/>
        <v>53</v>
      </c>
      <c r="X1967" s="17" t="str">
        <f t="shared" si="95"/>
        <v>43198ME</v>
      </c>
      <c r="Y1967" s="17" t="str">
        <f>VLOOKUP(A1967,'Klasse omschrijving'!$A$1:$B$44,2,FALSE)</f>
        <v>Men Elite</v>
      </c>
    </row>
    <row r="1968" spans="1:25" ht="14.4" x14ac:dyDescent="0.3">
      <c r="A1968" s="3" t="s">
        <v>61</v>
      </c>
      <c r="B1968" s="3">
        <v>44846</v>
      </c>
      <c r="C1968" s="3" t="s">
        <v>1149</v>
      </c>
      <c r="D1968" s="3" t="s">
        <v>366</v>
      </c>
      <c r="E1968" s="18">
        <v>36067</v>
      </c>
      <c r="F1968" s="3" t="s">
        <v>1043</v>
      </c>
      <c r="G1968" s="3">
        <v>1</v>
      </c>
      <c r="H1968" s="3">
        <v>2</v>
      </c>
      <c r="I1968" s="3">
        <v>1</v>
      </c>
      <c r="J1968" s="3"/>
      <c r="K1968" s="3"/>
      <c r="L1968" s="3">
        <v>1</v>
      </c>
      <c r="M1968" s="3">
        <v>3</v>
      </c>
      <c r="N1968" s="32">
        <v>43198</v>
      </c>
      <c r="O1968" s="16">
        <f t="shared" si="96"/>
        <v>4</v>
      </c>
      <c r="P1968" s="17">
        <f>COUNTIF($X:$X,X1968)</f>
        <v>22</v>
      </c>
      <c r="Q1968" s="17">
        <f>VLOOKUP("M"&amp;TEXT(G1968,"0"),Punten!$A$1:$D$40,4,FALSE)</f>
        <v>8</v>
      </c>
      <c r="R1968" s="17">
        <f>VLOOKUP("M"&amp;TEXT(H1968,"0"),Punten!$A$1:$D$40,4,FALSE)</f>
        <v>7</v>
      </c>
      <c r="S1968" s="17">
        <f>VLOOKUP("M"&amp;TEXT(I1968,"0"),Punten!$A$1:$D$40,4,FALSE)</f>
        <v>8</v>
      </c>
      <c r="T1968" s="17">
        <f>VLOOKUP("K"&amp;TEXT(K1968,"0"),Punten!$A$1:$D$40,4,FALSE)</f>
        <v>0</v>
      </c>
      <c r="U1968" s="17">
        <f>VLOOKUP("H"&amp;TEXT(L1968,"0"),Punten!$A$1:$D$49,4,FALSE)</f>
        <v>5</v>
      </c>
      <c r="V1968" s="17">
        <f>VLOOKUP("F"&amp;TEXT(M1968,"0"),Punten!$A$1:$D$39,4,FALSE)</f>
        <v>25</v>
      </c>
      <c r="W1968" s="17">
        <f t="shared" si="94"/>
        <v>53</v>
      </c>
      <c r="X1968" s="17" t="str">
        <f t="shared" si="95"/>
        <v>43198ME</v>
      </c>
      <c r="Y1968" s="17" t="str">
        <f>VLOOKUP(A1968,'Klasse omschrijving'!$A$1:$B$44,2,FALSE)</f>
        <v>Men Elite</v>
      </c>
    </row>
    <row r="1969" spans="1:25" ht="14.4" x14ac:dyDescent="0.3">
      <c r="A1969" s="3" t="s">
        <v>61</v>
      </c>
      <c r="B1969" s="3">
        <v>44841</v>
      </c>
      <c r="C1969" s="3" t="s">
        <v>471</v>
      </c>
      <c r="D1969" s="3" t="s">
        <v>800</v>
      </c>
      <c r="E1969" s="18">
        <v>35518</v>
      </c>
      <c r="F1969" s="3" t="s">
        <v>206</v>
      </c>
      <c r="G1969" s="3">
        <v>1</v>
      </c>
      <c r="H1969" s="3">
        <v>1</v>
      </c>
      <c r="I1969" s="3">
        <v>1</v>
      </c>
      <c r="J1969" s="3"/>
      <c r="K1969" s="3"/>
      <c r="L1969" s="3">
        <v>1</v>
      </c>
      <c r="M1969" s="3">
        <v>4</v>
      </c>
      <c r="N1969" s="32">
        <v>43198</v>
      </c>
      <c r="O1969" s="16">
        <f t="shared" si="96"/>
        <v>3</v>
      </c>
      <c r="P1969" s="17">
        <f>COUNTIF($X:$X,X1969)</f>
        <v>22</v>
      </c>
      <c r="Q1969" s="17">
        <f>VLOOKUP("M"&amp;TEXT(G1969,"0"),Punten!$A$1:$D$40,4,FALSE)</f>
        <v>8</v>
      </c>
      <c r="R1969" s="17">
        <f>VLOOKUP("M"&amp;TEXT(H1969,"0"),Punten!$A$1:$D$40,4,FALSE)</f>
        <v>8</v>
      </c>
      <c r="S1969" s="17">
        <f>VLOOKUP("M"&amp;TEXT(I1969,"0"),Punten!$A$1:$D$40,4,FALSE)</f>
        <v>8</v>
      </c>
      <c r="T1969" s="17">
        <f>VLOOKUP("K"&amp;TEXT(K1969,"0"),Punten!$A$1:$D$40,4,FALSE)</f>
        <v>0</v>
      </c>
      <c r="U1969" s="17">
        <f>VLOOKUP("H"&amp;TEXT(L1969,"0"),Punten!$A$1:$D$49,4,FALSE)</f>
        <v>5</v>
      </c>
      <c r="V1969" s="17">
        <f>VLOOKUP("F"&amp;TEXT(M1969,"0"),Punten!$A$1:$D$39,4,FALSE)</f>
        <v>20</v>
      </c>
      <c r="W1969" s="17">
        <f t="shared" si="94"/>
        <v>49</v>
      </c>
      <c r="X1969" s="17" t="str">
        <f t="shared" si="95"/>
        <v>43198ME</v>
      </c>
      <c r="Y1969" s="17" t="str">
        <f>VLOOKUP(A1969,'Klasse omschrijving'!$A$1:$B$44,2,FALSE)</f>
        <v>Men Elite</v>
      </c>
    </row>
    <row r="1970" spans="1:25" ht="14.4" x14ac:dyDescent="0.3">
      <c r="A1970" s="3" t="s">
        <v>61</v>
      </c>
      <c r="B1970" s="3">
        <v>47885</v>
      </c>
      <c r="C1970" s="3" t="s">
        <v>135</v>
      </c>
      <c r="D1970" s="3" t="s">
        <v>363</v>
      </c>
      <c r="E1970" s="18">
        <v>36852</v>
      </c>
      <c r="F1970" s="3" t="s">
        <v>117</v>
      </c>
      <c r="G1970" s="3">
        <v>2</v>
      </c>
      <c r="H1970" s="3">
        <v>1</v>
      </c>
      <c r="I1970" s="3">
        <v>2</v>
      </c>
      <c r="J1970" s="3"/>
      <c r="K1970" s="3"/>
      <c r="L1970" s="3">
        <v>3</v>
      </c>
      <c r="M1970" s="3">
        <v>5</v>
      </c>
      <c r="N1970" s="32">
        <v>43198</v>
      </c>
      <c r="O1970" s="16">
        <f t="shared" si="96"/>
        <v>5</v>
      </c>
      <c r="P1970" s="17">
        <f>COUNTIF($X:$X,X1970)</f>
        <v>22</v>
      </c>
      <c r="Q1970" s="17">
        <f>VLOOKUP("M"&amp;TEXT(G1970,"0"),Punten!$A$1:$D$40,4,FALSE)</f>
        <v>7</v>
      </c>
      <c r="R1970" s="17">
        <f>VLOOKUP("M"&amp;TEXT(H1970,"0"),Punten!$A$1:$D$40,4,FALSE)</f>
        <v>8</v>
      </c>
      <c r="S1970" s="17">
        <f>VLOOKUP("M"&amp;TEXT(I1970,"0"),Punten!$A$1:$D$40,4,FALSE)</f>
        <v>7</v>
      </c>
      <c r="T1970" s="17">
        <f>VLOOKUP("K"&amp;TEXT(K1970,"0"),Punten!$A$1:$D$40,4,FALSE)</f>
        <v>0</v>
      </c>
      <c r="U1970" s="17">
        <f>VLOOKUP("H"&amp;TEXT(L1970,"0"),Punten!$A$1:$D$49,4,FALSE)</f>
        <v>5</v>
      </c>
      <c r="V1970" s="17">
        <f>VLOOKUP("F"&amp;TEXT(M1970,"0"),Punten!$A$1:$D$39,4,FALSE)</f>
        <v>17</v>
      </c>
      <c r="W1970" s="17">
        <f t="shared" si="94"/>
        <v>44</v>
      </c>
      <c r="X1970" s="17" t="str">
        <f t="shared" si="95"/>
        <v>43198ME</v>
      </c>
      <c r="Y1970" s="17" t="str">
        <f>VLOOKUP(A1970,'Klasse omschrijving'!$A$1:$B$44,2,FALSE)</f>
        <v>Men Elite</v>
      </c>
    </row>
    <row r="1971" spans="1:25" ht="14.4" x14ac:dyDescent="0.3">
      <c r="A1971" s="3" t="s">
        <v>61</v>
      </c>
      <c r="B1971" s="3">
        <v>44955</v>
      </c>
      <c r="C1971" s="3" t="s">
        <v>116</v>
      </c>
      <c r="D1971" s="3" t="s">
        <v>360</v>
      </c>
      <c r="E1971" s="18">
        <v>36634</v>
      </c>
      <c r="F1971" s="3" t="s">
        <v>191</v>
      </c>
      <c r="G1971" s="3">
        <v>3</v>
      </c>
      <c r="H1971" s="3">
        <v>3</v>
      </c>
      <c r="I1971" s="3">
        <v>4</v>
      </c>
      <c r="J1971" s="3"/>
      <c r="K1971" s="3"/>
      <c r="L1971" s="3">
        <v>4</v>
      </c>
      <c r="M1971" s="3">
        <v>6</v>
      </c>
      <c r="N1971" s="32">
        <v>43198</v>
      </c>
      <c r="O1971" s="16">
        <f t="shared" si="96"/>
        <v>10</v>
      </c>
      <c r="P1971" s="17">
        <f>COUNTIF($X:$X,X1971)</f>
        <v>22</v>
      </c>
      <c r="Q1971" s="17">
        <f>VLOOKUP("M"&amp;TEXT(G1971,"0"),Punten!$A$1:$D$40,4,FALSE)</f>
        <v>6</v>
      </c>
      <c r="R1971" s="17">
        <f>VLOOKUP("M"&amp;TEXT(H1971,"0"),Punten!$A$1:$D$40,4,FALSE)</f>
        <v>6</v>
      </c>
      <c r="S1971" s="17">
        <f>VLOOKUP("M"&amp;TEXT(I1971,"0"),Punten!$A$1:$D$40,4,FALSE)</f>
        <v>5</v>
      </c>
      <c r="T1971" s="17">
        <f>VLOOKUP("K"&amp;TEXT(K1971,"0"),Punten!$A$1:$D$40,4,FALSE)</f>
        <v>0</v>
      </c>
      <c r="U1971" s="17">
        <f>VLOOKUP("H"&amp;TEXT(L1971,"0"),Punten!$A$1:$D$49,4,FALSE)</f>
        <v>5</v>
      </c>
      <c r="V1971" s="17">
        <f>VLOOKUP("F"&amp;TEXT(M1971,"0"),Punten!$A$1:$D$39,4,FALSE)</f>
        <v>15</v>
      </c>
      <c r="W1971" s="17">
        <f t="shared" si="94"/>
        <v>37</v>
      </c>
      <c r="X1971" s="17" t="str">
        <f t="shared" si="95"/>
        <v>43198ME</v>
      </c>
      <c r="Y1971" s="17" t="str">
        <f>VLOOKUP(A1971,'Klasse omschrijving'!$A$1:$B$44,2,FALSE)</f>
        <v>Men Elite</v>
      </c>
    </row>
    <row r="1972" spans="1:25" ht="14.4" x14ac:dyDescent="0.3">
      <c r="A1972" s="3" t="s">
        <v>61</v>
      </c>
      <c r="B1972" s="3">
        <v>46276</v>
      </c>
      <c r="C1972" s="3" t="s">
        <v>1151</v>
      </c>
      <c r="D1972" s="3" t="s">
        <v>362</v>
      </c>
      <c r="E1972" s="18">
        <v>36194</v>
      </c>
      <c r="F1972" s="3" t="s">
        <v>216</v>
      </c>
      <c r="G1972" s="3">
        <v>1</v>
      </c>
      <c r="H1972" s="3">
        <v>1</v>
      </c>
      <c r="I1972" s="3">
        <v>1</v>
      </c>
      <c r="J1972" s="3"/>
      <c r="K1972" s="3"/>
      <c r="L1972" s="3">
        <v>2</v>
      </c>
      <c r="M1972" s="3">
        <v>7</v>
      </c>
      <c r="N1972" s="32">
        <v>43198</v>
      </c>
      <c r="O1972" s="16">
        <f t="shared" si="96"/>
        <v>3</v>
      </c>
      <c r="P1972" s="17">
        <f>COUNTIF($X:$X,X1972)</f>
        <v>22</v>
      </c>
      <c r="Q1972" s="17">
        <f>VLOOKUP("M"&amp;TEXT(G1972,"0"),Punten!$A$1:$D$40,4,FALSE)</f>
        <v>8</v>
      </c>
      <c r="R1972" s="17">
        <f>VLOOKUP("M"&amp;TEXT(H1972,"0"),Punten!$A$1:$D$40,4,FALSE)</f>
        <v>8</v>
      </c>
      <c r="S1972" s="17">
        <f>VLOOKUP("M"&amp;TEXT(I1972,"0"),Punten!$A$1:$D$40,4,FALSE)</f>
        <v>8</v>
      </c>
      <c r="T1972" s="17">
        <f>VLOOKUP("K"&amp;TEXT(K1972,"0"),Punten!$A$1:$D$40,4,FALSE)</f>
        <v>0</v>
      </c>
      <c r="U1972" s="17">
        <f>VLOOKUP("H"&amp;TEXT(L1972,"0"),Punten!$A$1:$D$49,4,FALSE)</f>
        <v>5</v>
      </c>
      <c r="V1972" s="17">
        <f>VLOOKUP("F"&amp;TEXT(M1972,"0"),Punten!$A$1:$D$39,4,FALSE)</f>
        <v>13</v>
      </c>
      <c r="W1972" s="17">
        <f t="shared" si="94"/>
        <v>42</v>
      </c>
      <c r="X1972" s="17" t="str">
        <f t="shared" si="95"/>
        <v>43198ME</v>
      </c>
      <c r="Y1972" s="17" t="str">
        <f>VLOOKUP(A1972,'Klasse omschrijving'!$A$1:$B$44,2,FALSE)</f>
        <v>Men Elite</v>
      </c>
    </row>
    <row r="1973" spans="1:25" ht="14.4" x14ac:dyDescent="0.3">
      <c r="A1973" s="3" t="s">
        <v>61</v>
      </c>
      <c r="B1973" s="3">
        <v>50791</v>
      </c>
      <c r="C1973" s="3" t="s">
        <v>1150</v>
      </c>
      <c r="D1973" s="3" t="s">
        <v>796</v>
      </c>
      <c r="E1973" s="18">
        <v>36448</v>
      </c>
      <c r="F1973" s="3" t="s">
        <v>876</v>
      </c>
      <c r="G1973" s="3">
        <v>3</v>
      </c>
      <c r="H1973" s="3">
        <v>2</v>
      </c>
      <c r="I1973" s="3">
        <v>2</v>
      </c>
      <c r="J1973" s="3"/>
      <c r="K1973" s="3"/>
      <c r="L1973" s="3">
        <v>3</v>
      </c>
      <c r="M1973" s="3">
        <v>8</v>
      </c>
      <c r="N1973" s="32">
        <v>43198</v>
      </c>
      <c r="O1973" s="16">
        <f t="shared" si="96"/>
        <v>7</v>
      </c>
      <c r="P1973" s="17">
        <f>COUNTIF($X:$X,X1973)</f>
        <v>22</v>
      </c>
      <c r="Q1973" s="17">
        <f>VLOOKUP("M"&amp;TEXT(G1973,"0"),Punten!$A$1:$D$40,4,FALSE)</f>
        <v>6</v>
      </c>
      <c r="R1973" s="17">
        <f>VLOOKUP("M"&amp;TEXT(H1973,"0"),Punten!$A$1:$D$40,4,FALSE)</f>
        <v>7</v>
      </c>
      <c r="S1973" s="17">
        <f>VLOOKUP("M"&amp;TEXT(I1973,"0"),Punten!$A$1:$D$40,4,FALSE)</f>
        <v>7</v>
      </c>
      <c r="T1973" s="17">
        <f>VLOOKUP("K"&amp;TEXT(K1973,"0"),Punten!$A$1:$D$40,4,FALSE)</f>
        <v>0</v>
      </c>
      <c r="U1973" s="17">
        <f>VLOOKUP("H"&amp;TEXT(L1973,"0"),Punten!$A$1:$D$49,4,FALSE)</f>
        <v>5</v>
      </c>
      <c r="V1973" s="17">
        <f>VLOOKUP("F"&amp;TEXT(M1973,"0"),Punten!$A$1:$D$39,4,FALSE)</f>
        <v>11</v>
      </c>
      <c r="W1973" s="17">
        <f t="shared" si="94"/>
        <v>36</v>
      </c>
      <c r="X1973" s="17" t="str">
        <f t="shared" si="95"/>
        <v>43198ME</v>
      </c>
      <c r="Y1973" s="17" t="str">
        <f>VLOOKUP(A1973,'Klasse omschrijving'!$A$1:$B$44,2,FALSE)</f>
        <v>Men Elite</v>
      </c>
    </row>
    <row r="1974" spans="1:25" ht="14.4" x14ac:dyDescent="0.3">
      <c r="A1974" s="3" t="s">
        <v>61</v>
      </c>
      <c r="B1974" s="3">
        <v>49474</v>
      </c>
      <c r="C1974" s="3" t="s">
        <v>786</v>
      </c>
      <c r="D1974" s="3" t="s">
        <v>285</v>
      </c>
      <c r="E1974" s="18">
        <v>36996</v>
      </c>
      <c r="F1974" s="3" t="s">
        <v>1042</v>
      </c>
      <c r="G1974" s="3">
        <v>3</v>
      </c>
      <c r="H1974" s="3">
        <v>3</v>
      </c>
      <c r="I1974" s="3">
        <v>3</v>
      </c>
      <c r="J1974" s="3"/>
      <c r="K1974" s="3"/>
      <c r="L1974" s="3">
        <v>5</v>
      </c>
      <c r="M1974" s="3"/>
      <c r="N1974" s="32">
        <v>43198</v>
      </c>
      <c r="O1974" s="16">
        <f t="shared" si="96"/>
        <v>9</v>
      </c>
      <c r="P1974" s="17">
        <f>COUNTIF($X:$X,X1974)</f>
        <v>22</v>
      </c>
      <c r="Q1974" s="17">
        <f>VLOOKUP("M"&amp;TEXT(G1974,"0"),Punten!$A$1:$D$40,4,FALSE)</f>
        <v>6</v>
      </c>
      <c r="R1974" s="17">
        <f>VLOOKUP("M"&amp;TEXT(H1974,"0"),Punten!$A$1:$D$40,4,FALSE)</f>
        <v>6</v>
      </c>
      <c r="S1974" s="17">
        <f>VLOOKUP("M"&amp;TEXT(I1974,"0"),Punten!$A$1:$D$40,4,FALSE)</f>
        <v>6</v>
      </c>
      <c r="T1974" s="17">
        <f>VLOOKUP("K"&amp;TEXT(K1974,"0"),Punten!$A$1:$D$40,4,FALSE)</f>
        <v>0</v>
      </c>
      <c r="U1974" s="17">
        <f>VLOOKUP("H"&amp;TEXT(L1974,"0"),Punten!$A$1:$D$49,4,FALSE)</f>
        <v>4</v>
      </c>
      <c r="V1974" s="17">
        <f>VLOOKUP("F"&amp;TEXT(M1974,"0"),Punten!$A$1:$D$39,4,FALSE)</f>
        <v>0</v>
      </c>
      <c r="W1974" s="17">
        <f t="shared" si="94"/>
        <v>22</v>
      </c>
      <c r="X1974" s="17" t="str">
        <f t="shared" si="95"/>
        <v>43198ME</v>
      </c>
      <c r="Y1974" s="17" t="str">
        <f>VLOOKUP(A1974,'Klasse omschrijving'!$A$1:$B$44,2,FALSE)</f>
        <v>Men Elite</v>
      </c>
    </row>
    <row r="1975" spans="1:25" ht="14.4" x14ac:dyDescent="0.3">
      <c r="A1975" s="3" t="s">
        <v>61</v>
      </c>
      <c r="B1975" s="3">
        <v>47321</v>
      </c>
      <c r="C1975" s="3" t="s">
        <v>1154</v>
      </c>
      <c r="D1975" s="3" t="s">
        <v>361</v>
      </c>
      <c r="E1975" s="18">
        <v>36307</v>
      </c>
      <c r="F1975" s="3" t="s">
        <v>111</v>
      </c>
      <c r="G1975" s="3">
        <v>5</v>
      </c>
      <c r="H1975" s="3">
        <v>4</v>
      </c>
      <c r="I1975" s="3">
        <v>5</v>
      </c>
      <c r="J1975" s="3"/>
      <c r="K1975" s="3"/>
      <c r="L1975" s="3">
        <v>5</v>
      </c>
      <c r="M1975" s="3"/>
      <c r="N1975" s="32">
        <v>43198</v>
      </c>
      <c r="O1975" s="16">
        <f t="shared" si="96"/>
        <v>14</v>
      </c>
      <c r="P1975" s="17">
        <f>COUNTIF($X:$X,X1975)</f>
        <v>22</v>
      </c>
      <c r="Q1975" s="17">
        <f>VLOOKUP("M"&amp;TEXT(G1975,"0"),Punten!$A$1:$D$40,4,FALSE)</f>
        <v>4</v>
      </c>
      <c r="R1975" s="17">
        <f>VLOOKUP("M"&amp;TEXT(H1975,"0"),Punten!$A$1:$D$40,4,FALSE)</f>
        <v>5</v>
      </c>
      <c r="S1975" s="17">
        <f>VLOOKUP("M"&amp;TEXT(I1975,"0"),Punten!$A$1:$D$40,4,FALSE)</f>
        <v>4</v>
      </c>
      <c r="T1975" s="17">
        <f>VLOOKUP("K"&amp;TEXT(K1975,"0"),Punten!$A$1:$D$40,4,FALSE)</f>
        <v>0</v>
      </c>
      <c r="U1975" s="17">
        <f>VLOOKUP("H"&amp;TEXT(L1975,"0"),Punten!$A$1:$D$49,4,FALSE)</f>
        <v>4</v>
      </c>
      <c r="V1975" s="17">
        <f>VLOOKUP("F"&amp;TEXT(M1975,"0"),Punten!$A$1:$D$39,4,FALSE)</f>
        <v>0</v>
      </c>
      <c r="W1975" s="17">
        <f t="shared" si="94"/>
        <v>17</v>
      </c>
      <c r="X1975" s="17" t="str">
        <f t="shared" si="95"/>
        <v>43198ME</v>
      </c>
      <c r="Y1975" s="17" t="str">
        <f>VLOOKUP(A1975,'Klasse omschrijving'!$A$1:$B$44,2,FALSE)</f>
        <v>Men Elite</v>
      </c>
    </row>
    <row r="1976" spans="1:25" ht="14.4" x14ac:dyDescent="0.3">
      <c r="A1976" s="3" t="s">
        <v>61</v>
      </c>
      <c r="B1976" s="3">
        <v>51519</v>
      </c>
      <c r="C1976" s="3" t="s">
        <v>134</v>
      </c>
      <c r="D1976" s="3" t="s">
        <v>622</v>
      </c>
      <c r="E1976" s="18">
        <v>36544</v>
      </c>
      <c r="F1976" s="3" t="s">
        <v>1055</v>
      </c>
      <c r="G1976" s="3">
        <v>2</v>
      </c>
      <c r="H1976" s="3">
        <v>4</v>
      </c>
      <c r="I1976" s="3">
        <v>2</v>
      </c>
      <c r="J1976" s="3"/>
      <c r="K1976" s="3"/>
      <c r="L1976" s="3">
        <v>6</v>
      </c>
      <c r="M1976" s="3"/>
      <c r="N1976" s="32">
        <v>43198</v>
      </c>
      <c r="O1976" s="16">
        <f t="shared" si="96"/>
        <v>8</v>
      </c>
      <c r="P1976" s="17">
        <f>COUNTIF($X:$X,X1976)</f>
        <v>22</v>
      </c>
      <c r="Q1976" s="17">
        <f>VLOOKUP("M"&amp;TEXT(G1976,"0"),Punten!$A$1:$D$40,4,FALSE)</f>
        <v>7</v>
      </c>
      <c r="R1976" s="17">
        <f>VLOOKUP("M"&amp;TEXT(H1976,"0"),Punten!$A$1:$D$40,4,FALSE)</f>
        <v>5</v>
      </c>
      <c r="S1976" s="17">
        <f>VLOOKUP("M"&amp;TEXT(I1976,"0"),Punten!$A$1:$D$40,4,FALSE)</f>
        <v>7</v>
      </c>
      <c r="T1976" s="17">
        <f>VLOOKUP("K"&amp;TEXT(K1976,"0"),Punten!$A$1:$D$40,4,FALSE)</f>
        <v>0</v>
      </c>
      <c r="U1976" s="17">
        <f>VLOOKUP("H"&amp;TEXT(L1976,"0"),Punten!$A$1:$D$49,4,FALSE)</f>
        <v>3</v>
      </c>
      <c r="V1976" s="17">
        <f>VLOOKUP("F"&amp;TEXT(M1976,"0"),Punten!$A$1:$D$39,4,FALSE)</f>
        <v>0</v>
      </c>
      <c r="W1976" s="17">
        <f t="shared" si="94"/>
        <v>22</v>
      </c>
      <c r="X1976" s="17" t="str">
        <f t="shared" si="95"/>
        <v>43198ME</v>
      </c>
      <c r="Y1976" s="17" t="str">
        <f>VLOOKUP(A1976,'Klasse omschrijving'!$A$1:$B$44,2,FALSE)</f>
        <v>Men Elite</v>
      </c>
    </row>
    <row r="1977" spans="1:25" ht="14.4" x14ac:dyDescent="0.3">
      <c r="A1977" s="3" t="s">
        <v>61</v>
      </c>
      <c r="B1977" s="3">
        <v>46277</v>
      </c>
      <c r="C1977" s="3" t="s">
        <v>142</v>
      </c>
      <c r="D1977" s="3" t="s">
        <v>794</v>
      </c>
      <c r="E1977" s="18">
        <v>36759</v>
      </c>
      <c r="F1977" s="3" t="s">
        <v>1043</v>
      </c>
      <c r="G1977" s="3">
        <v>4</v>
      </c>
      <c r="H1977" s="3">
        <v>5</v>
      </c>
      <c r="I1977" s="3">
        <v>4</v>
      </c>
      <c r="J1977" s="3"/>
      <c r="K1977" s="3"/>
      <c r="L1977" s="3">
        <v>6</v>
      </c>
      <c r="M1977" s="3"/>
      <c r="N1977" s="32">
        <v>43198</v>
      </c>
      <c r="O1977" s="16">
        <f t="shared" si="96"/>
        <v>13</v>
      </c>
      <c r="P1977" s="17">
        <f>COUNTIF($X:$X,X1977)</f>
        <v>22</v>
      </c>
      <c r="Q1977" s="17">
        <f>VLOOKUP("M"&amp;TEXT(G1977,"0"),Punten!$A$1:$D$40,4,FALSE)</f>
        <v>5</v>
      </c>
      <c r="R1977" s="17">
        <f>VLOOKUP("M"&amp;TEXT(H1977,"0"),Punten!$A$1:$D$40,4,FALSE)</f>
        <v>4</v>
      </c>
      <c r="S1977" s="17">
        <f>VLOOKUP("M"&amp;TEXT(I1977,"0"),Punten!$A$1:$D$40,4,FALSE)</f>
        <v>5</v>
      </c>
      <c r="T1977" s="17">
        <f>VLOOKUP("K"&amp;TEXT(K1977,"0"),Punten!$A$1:$D$40,4,FALSE)</f>
        <v>0</v>
      </c>
      <c r="U1977" s="17">
        <f>VLOOKUP("H"&amp;TEXT(L1977,"0"),Punten!$A$1:$D$49,4,FALSE)</f>
        <v>3</v>
      </c>
      <c r="V1977" s="17">
        <f>VLOOKUP("F"&amp;TEXT(M1977,"0"),Punten!$A$1:$D$39,4,FALSE)</f>
        <v>0</v>
      </c>
      <c r="W1977" s="17">
        <f t="shared" si="94"/>
        <v>17</v>
      </c>
      <c r="X1977" s="17" t="str">
        <f t="shared" si="95"/>
        <v>43198ME</v>
      </c>
      <c r="Y1977" s="17" t="str">
        <f>VLOOKUP(A1977,'Klasse omschrijving'!$A$1:$B$44,2,FALSE)</f>
        <v>Men Elite</v>
      </c>
    </row>
    <row r="1978" spans="1:25" ht="14.4" x14ac:dyDescent="0.3">
      <c r="A1978" s="3" t="s">
        <v>61</v>
      </c>
      <c r="B1978" s="3">
        <v>44827</v>
      </c>
      <c r="C1978" s="3" t="s">
        <v>797</v>
      </c>
      <c r="D1978" s="3" t="s">
        <v>365</v>
      </c>
      <c r="E1978" s="18">
        <v>36093</v>
      </c>
      <c r="F1978" s="3" t="s">
        <v>240</v>
      </c>
      <c r="G1978" s="3">
        <v>3</v>
      </c>
      <c r="H1978" s="3">
        <v>3</v>
      </c>
      <c r="I1978" s="3">
        <v>3</v>
      </c>
      <c r="J1978" s="3"/>
      <c r="K1978" s="3"/>
      <c r="L1978" s="3">
        <v>7</v>
      </c>
      <c r="M1978" s="3"/>
      <c r="N1978" s="32">
        <v>43198</v>
      </c>
      <c r="O1978" s="16">
        <f t="shared" si="96"/>
        <v>9</v>
      </c>
      <c r="P1978" s="17">
        <f>COUNTIF($X:$X,X1978)</f>
        <v>22</v>
      </c>
      <c r="Q1978" s="17">
        <f>VLOOKUP("M"&amp;TEXT(G1978,"0"),Punten!$A$1:$D$40,4,FALSE)</f>
        <v>6</v>
      </c>
      <c r="R1978" s="17">
        <f>VLOOKUP("M"&amp;TEXT(H1978,"0"),Punten!$A$1:$D$40,4,FALSE)</f>
        <v>6</v>
      </c>
      <c r="S1978" s="17">
        <f>VLOOKUP("M"&amp;TEXT(I1978,"0"),Punten!$A$1:$D$40,4,FALSE)</f>
        <v>6</v>
      </c>
      <c r="T1978" s="17">
        <f>VLOOKUP("K"&amp;TEXT(K1978,"0"),Punten!$A$1:$D$40,4,FALSE)</f>
        <v>0</v>
      </c>
      <c r="U1978" s="17">
        <f>VLOOKUP("H"&amp;TEXT(L1978,"0"),Punten!$A$1:$D$49,4,FALSE)</f>
        <v>2</v>
      </c>
      <c r="V1978" s="17">
        <f>VLOOKUP("F"&amp;TEXT(M1978,"0"),Punten!$A$1:$D$39,4,FALSE)</f>
        <v>0</v>
      </c>
      <c r="W1978" s="17">
        <f t="shared" si="94"/>
        <v>20</v>
      </c>
      <c r="X1978" s="17" t="str">
        <f t="shared" si="95"/>
        <v>43198ME</v>
      </c>
      <c r="Y1978" s="17" t="str">
        <f>VLOOKUP(A1978,'Klasse omschrijving'!$A$1:$B$44,2,FALSE)</f>
        <v>Men Elite</v>
      </c>
    </row>
    <row r="1979" spans="1:25" ht="14.4" x14ac:dyDescent="0.3">
      <c r="A1979" s="3" t="s">
        <v>61</v>
      </c>
      <c r="B1979" s="3">
        <v>46266</v>
      </c>
      <c r="C1979" s="3" t="s">
        <v>141</v>
      </c>
      <c r="D1979" s="3" t="s">
        <v>590</v>
      </c>
      <c r="E1979" s="18">
        <v>36387</v>
      </c>
      <c r="F1979" s="3" t="s">
        <v>240</v>
      </c>
      <c r="G1979" s="3">
        <v>4</v>
      </c>
      <c r="H1979" s="3">
        <v>5</v>
      </c>
      <c r="I1979" s="3">
        <v>4</v>
      </c>
      <c r="J1979" s="3"/>
      <c r="K1979" s="3"/>
      <c r="L1979" s="3">
        <v>7</v>
      </c>
      <c r="M1979" s="3"/>
      <c r="N1979" s="32">
        <v>43198</v>
      </c>
      <c r="O1979" s="16">
        <f t="shared" si="96"/>
        <v>13</v>
      </c>
      <c r="P1979" s="17">
        <f>COUNTIF($X:$X,X1979)</f>
        <v>22</v>
      </c>
      <c r="Q1979" s="17">
        <f>VLOOKUP("M"&amp;TEXT(G1979,"0"),Punten!$A$1:$D$40,4,FALSE)</f>
        <v>5</v>
      </c>
      <c r="R1979" s="17">
        <f>VLOOKUP("M"&amp;TEXT(H1979,"0"),Punten!$A$1:$D$40,4,FALSE)</f>
        <v>4</v>
      </c>
      <c r="S1979" s="17">
        <f>VLOOKUP("M"&amp;TEXT(I1979,"0"),Punten!$A$1:$D$40,4,FALSE)</f>
        <v>5</v>
      </c>
      <c r="T1979" s="17">
        <f>VLOOKUP("K"&amp;TEXT(K1979,"0"),Punten!$A$1:$D$40,4,FALSE)</f>
        <v>0</v>
      </c>
      <c r="U1979" s="17">
        <f>VLOOKUP("H"&amp;TEXT(L1979,"0"),Punten!$A$1:$D$49,4,FALSE)</f>
        <v>2</v>
      </c>
      <c r="V1979" s="17">
        <f>VLOOKUP("F"&amp;TEXT(M1979,"0"),Punten!$A$1:$D$39,4,FALSE)</f>
        <v>0</v>
      </c>
      <c r="W1979" s="17">
        <f t="shared" si="94"/>
        <v>16</v>
      </c>
      <c r="X1979" s="17" t="str">
        <f t="shared" si="95"/>
        <v>43198ME</v>
      </c>
      <c r="Y1979" s="17" t="str">
        <f>VLOOKUP(A1979,'Klasse omschrijving'!$A$1:$B$44,2,FALSE)</f>
        <v>Men Elite</v>
      </c>
    </row>
    <row r="1980" spans="1:25" ht="14.4" x14ac:dyDescent="0.3">
      <c r="A1980" s="3" t="s">
        <v>61</v>
      </c>
      <c r="B1980" s="3">
        <v>44832</v>
      </c>
      <c r="C1980" s="3" t="s">
        <v>1135</v>
      </c>
      <c r="D1980" s="3" t="s">
        <v>799</v>
      </c>
      <c r="E1980" s="18">
        <v>36254</v>
      </c>
      <c r="F1980" s="3" t="s">
        <v>233</v>
      </c>
      <c r="G1980" s="3">
        <v>1</v>
      </c>
      <c r="H1980" s="3">
        <v>1</v>
      </c>
      <c r="I1980" s="3">
        <v>1</v>
      </c>
      <c r="J1980" s="3"/>
      <c r="K1980" s="3"/>
      <c r="L1980" s="3">
        <v>8</v>
      </c>
      <c r="M1980" s="3"/>
      <c r="N1980" s="32">
        <v>43198</v>
      </c>
      <c r="O1980" s="16">
        <f t="shared" si="96"/>
        <v>3</v>
      </c>
      <c r="P1980" s="17">
        <f>COUNTIF($X:$X,X1980)</f>
        <v>22</v>
      </c>
      <c r="Q1980" s="17">
        <f>VLOOKUP("M"&amp;TEXT(G1980,"0"),Punten!$A$1:$D$40,4,FALSE)</f>
        <v>8</v>
      </c>
      <c r="R1980" s="17">
        <f>VLOOKUP("M"&amp;TEXT(H1980,"0"),Punten!$A$1:$D$40,4,FALSE)</f>
        <v>8</v>
      </c>
      <c r="S1980" s="17">
        <f>VLOOKUP("M"&amp;TEXT(I1980,"0"),Punten!$A$1:$D$40,4,FALSE)</f>
        <v>8</v>
      </c>
      <c r="T1980" s="17">
        <f>VLOOKUP("K"&amp;TEXT(K1980,"0"),Punten!$A$1:$D$40,4,FALSE)</f>
        <v>0</v>
      </c>
      <c r="U1980" s="17">
        <f>VLOOKUP("H"&amp;TEXT(L1980,"0"),Punten!$A$1:$D$49,4,FALSE)</f>
        <v>1</v>
      </c>
      <c r="V1980" s="17">
        <f>VLOOKUP("F"&amp;TEXT(M1980,"0"),Punten!$A$1:$D$39,4,FALSE)</f>
        <v>0</v>
      </c>
      <c r="W1980" s="17">
        <f t="shared" si="94"/>
        <v>25</v>
      </c>
      <c r="X1980" s="17" t="str">
        <f t="shared" si="95"/>
        <v>43198ME</v>
      </c>
      <c r="Y1980" s="17" t="str">
        <f>VLOOKUP(A1980,'Klasse omschrijving'!$A$1:$B$44,2,FALSE)</f>
        <v>Men Elite</v>
      </c>
    </row>
    <row r="1981" spans="1:25" ht="14.4" x14ac:dyDescent="0.3">
      <c r="A1981" s="3" t="s">
        <v>61</v>
      </c>
      <c r="B1981" s="3">
        <v>46389</v>
      </c>
      <c r="C1981" s="3" t="s">
        <v>126</v>
      </c>
      <c r="D1981" s="3" t="s">
        <v>793</v>
      </c>
      <c r="E1981" s="18">
        <v>36418</v>
      </c>
      <c r="F1981" s="3" t="s">
        <v>86</v>
      </c>
      <c r="G1981" s="3">
        <v>2</v>
      </c>
      <c r="H1981" s="3">
        <v>3</v>
      </c>
      <c r="I1981" s="3">
        <v>3</v>
      </c>
      <c r="J1981" s="3"/>
      <c r="K1981" s="3"/>
      <c r="L1981" s="3">
        <v>8</v>
      </c>
      <c r="M1981" s="3"/>
      <c r="N1981" s="32">
        <v>43198</v>
      </c>
      <c r="O1981" s="16">
        <f t="shared" si="96"/>
        <v>8</v>
      </c>
      <c r="P1981" s="17">
        <f>COUNTIF($X:$X,X1981)</f>
        <v>22</v>
      </c>
      <c r="Q1981" s="17">
        <f>VLOOKUP("M"&amp;TEXT(G1981,"0"),Punten!$A$1:$D$40,4,FALSE)</f>
        <v>7</v>
      </c>
      <c r="R1981" s="17">
        <f>VLOOKUP("M"&amp;TEXT(H1981,"0"),Punten!$A$1:$D$40,4,FALSE)</f>
        <v>6</v>
      </c>
      <c r="S1981" s="17">
        <f>VLOOKUP("M"&amp;TEXT(I1981,"0"),Punten!$A$1:$D$40,4,FALSE)</f>
        <v>6</v>
      </c>
      <c r="T1981" s="17">
        <f>VLOOKUP("K"&amp;TEXT(K1981,"0"),Punten!$A$1:$D$40,4,FALSE)</f>
        <v>0</v>
      </c>
      <c r="U1981" s="17">
        <f>VLOOKUP("H"&amp;TEXT(L1981,"0"),Punten!$A$1:$D$49,4,FALSE)</f>
        <v>1</v>
      </c>
      <c r="V1981" s="17">
        <f>VLOOKUP("F"&amp;TEXT(M1981,"0"),Punten!$A$1:$D$39,4,FALSE)</f>
        <v>0</v>
      </c>
      <c r="W1981" s="17">
        <f t="shared" si="94"/>
        <v>20</v>
      </c>
      <c r="X1981" s="17" t="str">
        <f t="shared" si="95"/>
        <v>43198ME</v>
      </c>
      <c r="Y1981" s="17" t="str">
        <f>VLOOKUP(A1981,'Klasse omschrijving'!$A$1:$B$44,2,FALSE)</f>
        <v>Men Elite</v>
      </c>
    </row>
    <row r="1982" spans="1:25" ht="14.4" x14ac:dyDescent="0.3">
      <c r="A1982" s="3" t="s">
        <v>61</v>
      </c>
      <c r="B1982" s="3">
        <v>3288</v>
      </c>
      <c r="C1982" s="3" t="s">
        <v>791</v>
      </c>
      <c r="D1982" s="3" t="s">
        <v>792</v>
      </c>
      <c r="E1982" s="18">
        <v>33613</v>
      </c>
      <c r="F1982" s="3" t="s">
        <v>997</v>
      </c>
      <c r="G1982" s="3">
        <v>6</v>
      </c>
      <c r="H1982" s="3">
        <v>6</v>
      </c>
      <c r="I1982" s="3">
        <v>4</v>
      </c>
      <c r="J1982" s="3"/>
      <c r="K1982" s="3"/>
      <c r="L1982" s="3"/>
      <c r="M1982" s="3"/>
      <c r="N1982" s="32">
        <v>43198</v>
      </c>
      <c r="O1982" s="16">
        <f t="shared" si="96"/>
        <v>16</v>
      </c>
      <c r="P1982" s="17">
        <f>COUNTIF($X:$X,X1982)</f>
        <v>22</v>
      </c>
      <c r="Q1982" s="17">
        <f>VLOOKUP("M"&amp;TEXT(G1982,"0"),Punten!$A$1:$D$40,4,FALSE)</f>
        <v>3</v>
      </c>
      <c r="R1982" s="17">
        <f>VLOOKUP("M"&amp;TEXT(H1982,"0"),Punten!$A$1:$D$40,4,FALSE)</f>
        <v>3</v>
      </c>
      <c r="S1982" s="17">
        <f>VLOOKUP("M"&amp;TEXT(I1982,"0"),Punten!$A$1:$D$40,4,FALSE)</f>
        <v>5</v>
      </c>
      <c r="T1982" s="17">
        <f>VLOOKUP("K"&amp;TEXT(K1982,"0"),Punten!$A$1:$D$40,4,FALSE)</f>
        <v>0</v>
      </c>
      <c r="U1982" s="17">
        <f>VLOOKUP("H"&amp;TEXT(L1982,"0"),Punten!$A$1:$D$49,4,FALSE)</f>
        <v>0</v>
      </c>
      <c r="V1982" s="17">
        <f>VLOOKUP("F"&amp;TEXT(M1982,"0"),Punten!$A$1:$D$39,4,FALSE)</f>
        <v>0</v>
      </c>
      <c r="W1982" s="17">
        <f t="shared" si="94"/>
        <v>11</v>
      </c>
      <c r="X1982" s="17" t="str">
        <f t="shared" si="95"/>
        <v>43198ME</v>
      </c>
      <c r="Y1982" s="17" t="str">
        <f>VLOOKUP(A1982,'Klasse omschrijving'!$A$1:$B$44,2,FALSE)</f>
        <v>Men Elite</v>
      </c>
    </row>
    <row r="1983" spans="1:25" ht="14.4" x14ac:dyDescent="0.3">
      <c r="A1983" s="3" t="s">
        <v>61</v>
      </c>
      <c r="B1983" s="3">
        <v>3054</v>
      </c>
      <c r="C1983" s="3" t="s">
        <v>225</v>
      </c>
      <c r="D1983" s="3" t="s">
        <v>282</v>
      </c>
      <c r="E1983" s="18">
        <v>36912</v>
      </c>
      <c r="F1983" s="3" t="s">
        <v>997</v>
      </c>
      <c r="G1983" s="3">
        <v>5</v>
      </c>
      <c r="H1983" s="3">
        <v>4</v>
      </c>
      <c r="I1983" s="3">
        <v>5</v>
      </c>
      <c r="J1983" s="3"/>
      <c r="K1983" s="3"/>
      <c r="L1983" s="3"/>
      <c r="M1983" s="3"/>
      <c r="N1983" s="32">
        <v>43198</v>
      </c>
      <c r="O1983" s="16">
        <f t="shared" si="96"/>
        <v>14</v>
      </c>
      <c r="P1983" s="17">
        <f>COUNTIF($X:$X,X1983)</f>
        <v>22</v>
      </c>
      <c r="Q1983" s="17">
        <f>VLOOKUP("M"&amp;TEXT(G1983,"0"),Punten!$A$1:$D$40,4,FALSE)</f>
        <v>4</v>
      </c>
      <c r="R1983" s="17">
        <f>VLOOKUP("M"&amp;TEXT(H1983,"0"),Punten!$A$1:$D$40,4,FALSE)</f>
        <v>5</v>
      </c>
      <c r="S1983" s="17">
        <f>VLOOKUP("M"&amp;TEXT(I1983,"0"),Punten!$A$1:$D$40,4,FALSE)</f>
        <v>4</v>
      </c>
      <c r="T1983" s="17">
        <f>VLOOKUP("K"&amp;TEXT(K1983,"0"),Punten!$A$1:$D$40,4,FALSE)</f>
        <v>0</v>
      </c>
      <c r="U1983" s="17">
        <f>VLOOKUP("H"&amp;TEXT(L1983,"0"),Punten!$A$1:$D$49,4,FALSE)</f>
        <v>0</v>
      </c>
      <c r="V1983" s="17">
        <f>VLOOKUP("F"&amp;TEXT(M1983,"0"),Punten!$A$1:$D$39,4,FALSE)</f>
        <v>0</v>
      </c>
      <c r="W1983" s="17">
        <f t="shared" si="94"/>
        <v>13</v>
      </c>
      <c r="X1983" s="17" t="str">
        <f t="shared" si="95"/>
        <v>43198ME</v>
      </c>
      <c r="Y1983" s="17" t="str">
        <f>VLOOKUP(A1983,'Klasse omschrijving'!$A$1:$B$44,2,FALSE)</f>
        <v>Men Elite</v>
      </c>
    </row>
    <row r="1984" spans="1:25" ht="14.4" x14ac:dyDescent="0.3">
      <c r="A1984" s="3" t="s">
        <v>61</v>
      </c>
      <c r="B1984" s="3">
        <v>46366</v>
      </c>
      <c r="C1984" s="3" t="s">
        <v>138</v>
      </c>
      <c r="D1984" s="3" t="s">
        <v>767</v>
      </c>
      <c r="E1984" s="18">
        <v>36687</v>
      </c>
      <c r="F1984" s="3" t="s">
        <v>86</v>
      </c>
      <c r="G1984" s="3">
        <v>5</v>
      </c>
      <c r="H1984" s="3">
        <v>4</v>
      </c>
      <c r="I1984" s="3">
        <v>5</v>
      </c>
      <c r="J1984" s="3"/>
      <c r="K1984" s="3"/>
      <c r="L1984" s="3"/>
      <c r="M1984" s="3"/>
      <c r="N1984" s="32">
        <v>43198</v>
      </c>
      <c r="O1984" s="16">
        <f t="shared" si="96"/>
        <v>14</v>
      </c>
      <c r="P1984" s="17">
        <f>COUNTIF($X:$X,X1984)</f>
        <v>22</v>
      </c>
      <c r="Q1984" s="17">
        <f>VLOOKUP("M"&amp;TEXT(G1984,"0"),Punten!$A$1:$D$40,4,FALSE)</f>
        <v>4</v>
      </c>
      <c r="R1984" s="17">
        <f>VLOOKUP("M"&amp;TEXT(H1984,"0"),Punten!$A$1:$D$40,4,FALSE)</f>
        <v>5</v>
      </c>
      <c r="S1984" s="17">
        <f>VLOOKUP("M"&amp;TEXT(I1984,"0"),Punten!$A$1:$D$40,4,FALSE)</f>
        <v>4</v>
      </c>
      <c r="T1984" s="17">
        <f>VLOOKUP("K"&amp;TEXT(K1984,"0"),Punten!$A$1:$D$40,4,FALSE)</f>
        <v>0</v>
      </c>
      <c r="U1984" s="17">
        <f>VLOOKUP("H"&amp;TEXT(L1984,"0"),Punten!$A$1:$D$49,4,FALSE)</f>
        <v>0</v>
      </c>
      <c r="V1984" s="17">
        <f>VLOOKUP("F"&amp;TEXT(M1984,"0"),Punten!$A$1:$D$39,4,FALSE)</f>
        <v>0</v>
      </c>
      <c r="W1984" s="17">
        <f t="shared" si="94"/>
        <v>13</v>
      </c>
      <c r="X1984" s="17" t="str">
        <f t="shared" si="95"/>
        <v>43198ME</v>
      </c>
      <c r="Y1984" s="17" t="str">
        <f>VLOOKUP(A1984,'Klasse omschrijving'!$A$1:$B$44,2,FALSE)</f>
        <v>Men Elite</v>
      </c>
    </row>
    <row r="1985" spans="1:25" ht="14.4" x14ac:dyDescent="0.3">
      <c r="A1985" s="3" t="s">
        <v>61</v>
      </c>
      <c r="B1985" s="3">
        <v>49804</v>
      </c>
      <c r="C1985" s="3" t="s">
        <v>357</v>
      </c>
      <c r="D1985" s="3" t="s">
        <v>358</v>
      </c>
      <c r="E1985" s="18">
        <v>36136</v>
      </c>
      <c r="F1985" s="3" t="s">
        <v>180</v>
      </c>
      <c r="G1985" s="3">
        <v>6</v>
      </c>
      <c r="H1985" s="3">
        <v>5</v>
      </c>
      <c r="I1985" s="3">
        <v>5</v>
      </c>
      <c r="J1985" s="3"/>
      <c r="K1985" s="3"/>
      <c r="L1985" s="3"/>
      <c r="M1985" s="3"/>
      <c r="N1985" s="32">
        <v>43198</v>
      </c>
      <c r="O1985" s="16">
        <f t="shared" si="96"/>
        <v>16</v>
      </c>
      <c r="P1985" s="17">
        <f>COUNTIF($X:$X,X1985)</f>
        <v>22</v>
      </c>
      <c r="Q1985" s="17">
        <f>VLOOKUP("M"&amp;TEXT(G1985,"0"),Punten!$A$1:$D$40,4,FALSE)</f>
        <v>3</v>
      </c>
      <c r="R1985" s="17">
        <f>VLOOKUP("M"&amp;TEXT(H1985,"0"),Punten!$A$1:$D$40,4,FALSE)</f>
        <v>4</v>
      </c>
      <c r="S1985" s="17">
        <f>VLOOKUP("M"&amp;TEXT(I1985,"0"),Punten!$A$1:$D$40,4,FALSE)</f>
        <v>4</v>
      </c>
      <c r="T1985" s="17">
        <f>VLOOKUP("K"&amp;TEXT(K1985,"0"),Punten!$A$1:$D$40,4,FALSE)</f>
        <v>0</v>
      </c>
      <c r="U1985" s="17">
        <f>VLOOKUP("H"&amp;TEXT(L1985,"0"),Punten!$A$1:$D$49,4,FALSE)</f>
        <v>0</v>
      </c>
      <c r="V1985" s="17">
        <f>VLOOKUP("F"&amp;TEXT(M1985,"0"),Punten!$A$1:$D$39,4,FALSE)</f>
        <v>0</v>
      </c>
      <c r="W1985" s="17">
        <f t="shared" si="94"/>
        <v>11</v>
      </c>
      <c r="X1985" s="17" t="str">
        <f t="shared" si="95"/>
        <v>43198ME</v>
      </c>
      <c r="Y1985" s="17" t="str">
        <f>VLOOKUP(A1985,'Klasse omschrijving'!$A$1:$B$44,2,FALSE)</f>
        <v>Men Elite</v>
      </c>
    </row>
    <row r="1986" spans="1:25" ht="14.4" x14ac:dyDescent="0.3">
      <c r="A1986" s="3" t="s">
        <v>61</v>
      </c>
      <c r="B1986" s="3">
        <v>43750</v>
      </c>
      <c r="C1986" s="3" t="s">
        <v>115</v>
      </c>
      <c r="D1986" s="3" t="s">
        <v>286</v>
      </c>
      <c r="E1986" s="18">
        <v>37094</v>
      </c>
      <c r="F1986" s="3" t="s">
        <v>1038</v>
      </c>
      <c r="G1986" s="3">
        <v>4</v>
      </c>
      <c r="H1986" s="3">
        <v>5</v>
      </c>
      <c r="I1986" s="3">
        <v>6</v>
      </c>
      <c r="J1986" s="3"/>
      <c r="K1986" s="3"/>
      <c r="L1986" s="3"/>
      <c r="M1986" s="3"/>
      <c r="N1986" s="32">
        <v>43198</v>
      </c>
      <c r="O1986" s="16">
        <f t="shared" si="96"/>
        <v>15</v>
      </c>
      <c r="P1986" s="17">
        <f>COUNTIF($X:$X,X1986)</f>
        <v>22</v>
      </c>
      <c r="Q1986" s="17">
        <f>VLOOKUP("M"&amp;TEXT(G1986,"0"),Punten!$A$1:$D$40,4,FALSE)</f>
        <v>5</v>
      </c>
      <c r="R1986" s="17">
        <f>VLOOKUP("M"&amp;TEXT(H1986,"0"),Punten!$A$1:$D$40,4,FALSE)</f>
        <v>4</v>
      </c>
      <c r="S1986" s="17">
        <f>VLOOKUP("M"&amp;TEXT(I1986,"0"),Punten!$A$1:$D$40,4,FALSE)</f>
        <v>3</v>
      </c>
      <c r="T1986" s="17">
        <f>VLOOKUP("K"&amp;TEXT(K1986,"0"),Punten!$A$1:$D$40,4,FALSE)</f>
        <v>0</v>
      </c>
      <c r="U1986" s="17">
        <f>VLOOKUP("H"&amp;TEXT(L1986,"0"),Punten!$A$1:$D$49,4,FALSE)</f>
        <v>0</v>
      </c>
      <c r="V1986" s="17">
        <f>VLOOKUP("F"&amp;TEXT(M1986,"0"),Punten!$A$1:$D$39,4,FALSE)</f>
        <v>0</v>
      </c>
      <c r="W1986" s="17">
        <f t="shared" si="94"/>
        <v>12</v>
      </c>
      <c r="X1986" s="17" t="str">
        <f t="shared" si="95"/>
        <v>43198ME</v>
      </c>
      <c r="Y1986" s="17" t="str">
        <f>VLOOKUP(A1986,'Klasse omschrijving'!$A$1:$B$44,2,FALSE)</f>
        <v>Men Elite</v>
      </c>
    </row>
    <row r="1987" spans="1:25" ht="14.4" x14ac:dyDescent="0.3">
      <c r="A1987" s="3" t="s">
        <v>61</v>
      </c>
      <c r="B1987" s="3">
        <v>3174</v>
      </c>
      <c r="C1987" s="3" t="s">
        <v>92</v>
      </c>
      <c r="D1987" s="3" t="s">
        <v>621</v>
      </c>
      <c r="E1987" s="18">
        <v>36675</v>
      </c>
      <c r="F1987" s="3" t="s">
        <v>424</v>
      </c>
      <c r="G1987" s="3">
        <v>5</v>
      </c>
      <c r="H1987" s="3">
        <v>6</v>
      </c>
      <c r="I1987" s="3">
        <v>6</v>
      </c>
      <c r="J1987" s="3"/>
      <c r="K1987" s="3"/>
      <c r="L1987" s="3"/>
      <c r="M1987" s="3"/>
      <c r="N1987" s="32">
        <v>43198</v>
      </c>
      <c r="O1987" s="16">
        <f t="shared" si="96"/>
        <v>17</v>
      </c>
      <c r="P1987" s="17">
        <f>COUNTIF($X:$X,X1987)</f>
        <v>22</v>
      </c>
      <c r="Q1987" s="17">
        <f>VLOOKUP("M"&amp;TEXT(G1987,"0"),Punten!$A$1:$D$40,4,FALSE)</f>
        <v>4</v>
      </c>
      <c r="R1987" s="17">
        <f>VLOOKUP("M"&amp;TEXT(H1987,"0"),Punten!$A$1:$D$40,4,FALSE)</f>
        <v>3</v>
      </c>
      <c r="S1987" s="17">
        <f>VLOOKUP("M"&amp;TEXT(I1987,"0"),Punten!$A$1:$D$40,4,FALSE)</f>
        <v>3</v>
      </c>
      <c r="T1987" s="17">
        <f>VLOOKUP("K"&amp;TEXT(K1987,"0"),Punten!$A$1:$D$40,4,FALSE)</f>
        <v>0</v>
      </c>
      <c r="U1987" s="17">
        <f>VLOOKUP("H"&amp;TEXT(L1987,"0"),Punten!$A$1:$D$49,4,FALSE)</f>
        <v>0</v>
      </c>
      <c r="V1987" s="17">
        <f>VLOOKUP("F"&amp;TEXT(M1987,"0"),Punten!$A$1:$D$39,4,FALSE)</f>
        <v>0</v>
      </c>
      <c r="W1987" s="17">
        <f t="shared" ref="W1987:W2050" si="97">SUM(Q1987:V1987)</f>
        <v>10</v>
      </c>
      <c r="X1987" s="17" t="str">
        <f t="shared" ref="X1987:X2050" si="98">N1987&amp;A1987</f>
        <v>43198ME</v>
      </c>
      <c r="Y1987" s="17" t="str">
        <f>VLOOKUP(A1987,'Klasse omschrijving'!$A$1:$B$44,2,FALSE)</f>
        <v>Men Elite</v>
      </c>
    </row>
    <row r="1988" spans="1:25" ht="14.4" x14ac:dyDescent="0.3">
      <c r="A1988" s="3" t="s">
        <v>369</v>
      </c>
      <c r="B1988" s="3">
        <v>47803</v>
      </c>
      <c r="C1988" s="3" t="s">
        <v>67</v>
      </c>
      <c r="D1988" s="3" t="s">
        <v>942</v>
      </c>
      <c r="E1988" s="18">
        <v>41157</v>
      </c>
      <c r="F1988" s="3" t="s">
        <v>166</v>
      </c>
      <c r="G1988" s="3">
        <v>1</v>
      </c>
      <c r="H1988" s="3">
        <v>1</v>
      </c>
      <c r="I1988" s="3">
        <v>1</v>
      </c>
      <c r="J1988" s="3"/>
      <c r="K1988" s="3"/>
      <c r="L1988" s="3"/>
      <c r="M1988" s="3">
        <v>1</v>
      </c>
      <c r="N1988" s="19">
        <v>43345</v>
      </c>
      <c r="O1988" s="16">
        <f t="shared" si="96"/>
        <v>3</v>
      </c>
      <c r="P1988" s="17">
        <f>COUNTIF($X:$X,X1988)</f>
        <v>14</v>
      </c>
      <c r="Q1988" s="17">
        <f>VLOOKUP("M"&amp;TEXT(G1988,"0"),Punten!$A$1:$D$40,4,FALSE)</f>
        <v>8</v>
      </c>
      <c r="R1988" s="17">
        <f>VLOOKUP("M"&amp;TEXT(H1988,"0"),Punten!$A$1:$D$40,4,FALSE)</f>
        <v>8</v>
      </c>
      <c r="S1988" s="17">
        <f>VLOOKUP("M"&amp;TEXT(I1988,"0"),Punten!$A$1:$D$40,4,FALSE)</f>
        <v>8</v>
      </c>
      <c r="T1988" s="17">
        <f>VLOOKUP("K"&amp;TEXT(K1988,"0"),Punten!$A$1:$D$40,4,FALSE)</f>
        <v>0</v>
      </c>
      <c r="U1988" s="17">
        <f>VLOOKUP("H"&amp;TEXT(L1988,"0"),Punten!$A$1:$D$49,4,FALSE)</f>
        <v>0</v>
      </c>
      <c r="V1988" s="17">
        <f>VLOOKUP("F"&amp;TEXT(M1988,"0"),Punten!$A$1:$D$39,4,FALSE)</f>
        <v>50</v>
      </c>
      <c r="W1988" s="17">
        <f t="shared" si="97"/>
        <v>74</v>
      </c>
      <c r="X1988" s="17" t="str">
        <f t="shared" si="98"/>
        <v>43345B05</v>
      </c>
      <c r="Y1988" s="17" t="e">
        <f>VLOOKUP(A1988,'Klasse omschrijving'!$A$1:$B$44,2,FALSE)</f>
        <v>#N/A</v>
      </c>
    </row>
    <row r="1989" spans="1:25" ht="14.4" x14ac:dyDescent="0.3">
      <c r="A1989" s="3" t="s">
        <v>369</v>
      </c>
      <c r="B1989" s="3">
        <v>42006</v>
      </c>
      <c r="C1989" s="3" t="s">
        <v>474</v>
      </c>
      <c r="D1989" s="3" t="s">
        <v>1155</v>
      </c>
      <c r="E1989" s="18">
        <v>40922</v>
      </c>
      <c r="F1989" s="3" t="s">
        <v>66</v>
      </c>
      <c r="G1989" s="3">
        <v>5</v>
      </c>
      <c r="H1989" s="3">
        <v>1</v>
      </c>
      <c r="I1989" s="3">
        <v>1</v>
      </c>
      <c r="J1989" s="3"/>
      <c r="K1989" s="3"/>
      <c r="L1989" s="3"/>
      <c r="M1989" s="3">
        <v>2</v>
      </c>
      <c r="N1989" s="19">
        <v>43345</v>
      </c>
      <c r="O1989" s="16">
        <f t="shared" si="96"/>
        <v>7</v>
      </c>
      <c r="P1989" s="17">
        <f>COUNTIF($X:$X,X1989)</f>
        <v>14</v>
      </c>
      <c r="Q1989" s="17">
        <f>VLOOKUP("M"&amp;TEXT(G1989,"0"),Punten!$A$1:$D$40,4,FALSE)</f>
        <v>4</v>
      </c>
      <c r="R1989" s="17">
        <f>VLOOKUP("M"&amp;TEXT(H1989,"0"),Punten!$A$1:$D$40,4,FALSE)</f>
        <v>8</v>
      </c>
      <c r="S1989" s="17">
        <f>VLOOKUP("M"&amp;TEXT(I1989,"0"),Punten!$A$1:$D$40,4,FALSE)</f>
        <v>8</v>
      </c>
      <c r="T1989" s="17">
        <f>VLOOKUP("K"&amp;TEXT(K1989,"0"),Punten!$A$1:$D$40,4,FALSE)</f>
        <v>0</v>
      </c>
      <c r="U1989" s="17">
        <f>VLOOKUP("H"&amp;TEXT(L1989,"0"),Punten!$A$1:$D$49,4,FALSE)</f>
        <v>0</v>
      </c>
      <c r="V1989" s="17">
        <f>VLOOKUP("F"&amp;TEXT(M1989,"0"),Punten!$A$1:$D$39,4,FALSE)</f>
        <v>30</v>
      </c>
      <c r="W1989" s="17">
        <f t="shared" si="97"/>
        <v>50</v>
      </c>
      <c r="X1989" s="17" t="str">
        <f t="shared" si="98"/>
        <v>43345B05</v>
      </c>
      <c r="Y1989" s="17" t="e">
        <f>VLOOKUP(A1989,'Klasse omschrijving'!$A$1:$B$44,2,FALSE)</f>
        <v>#N/A</v>
      </c>
    </row>
    <row r="1990" spans="1:25" ht="14.4" x14ac:dyDescent="0.3">
      <c r="A1990" s="3" t="s">
        <v>369</v>
      </c>
      <c r="B1990" s="3">
        <v>1579</v>
      </c>
      <c r="C1990" s="3" t="s">
        <v>266</v>
      </c>
      <c r="D1990" s="3" t="s">
        <v>945</v>
      </c>
      <c r="E1990" s="18">
        <v>41103</v>
      </c>
      <c r="F1990" s="3" t="s">
        <v>78</v>
      </c>
      <c r="G1990" s="3">
        <v>2</v>
      </c>
      <c r="H1990" s="3">
        <v>2</v>
      </c>
      <c r="I1990" s="3">
        <v>2</v>
      </c>
      <c r="J1990" s="3"/>
      <c r="K1990" s="3"/>
      <c r="L1990" s="3"/>
      <c r="M1990" s="3">
        <v>3</v>
      </c>
      <c r="N1990" s="19">
        <v>43345</v>
      </c>
      <c r="O1990" s="16">
        <f t="shared" si="96"/>
        <v>6</v>
      </c>
      <c r="P1990" s="17">
        <f>COUNTIF($X:$X,X1990)</f>
        <v>14</v>
      </c>
      <c r="Q1990" s="17">
        <f>VLOOKUP("M"&amp;TEXT(G1990,"0"),Punten!$A$1:$D$40,4,FALSE)</f>
        <v>7</v>
      </c>
      <c r="R1990" s="17">
        <f>VLOOKUP("M"&amp;TEXT(H1990,"0"),Punten!$A$1:$D$40,4,FALSE)</f>
        <v>7</v>
      </c>
      <c r="S1990" s="17">
        <f>VLOOKUP("M"&amp;TEXT(I1990,"0"),Punten!$A$1:$D$40,4,FALSE)</f>
        <v>7</v>
      </c>
      <c r="T1990" s="17">
        <f>VLOOKUP("K"&amp;TEXT(K1990,"0"),Punten!$A$1:$D$40,4,FALSE)</f>
        <v>0</v>
      </c>
      <c r="U1990" s="17">
        <f>VLOOKUP("H"&amp;TEXT(L1990,"0"),Punten!$A$1:$D$49,4,FALSE)</f>
        <v>0</v>
      </c>
      <c r="V1990" s="17">
        <f>VLOOKUP("F"&amp;TEXT(M1990,"0"),Punten!$A$1:$D$39,4,FALSE)</f>
        <v>25</v>
      </c>
      <c r="W1990" s="17">
        <f t="shared" si="97"/>
        <v>46</v>
      </c>
      <c r="X1990" s="17" t="str">
        <f t="shared" si="98"/>
        <v>43345B05</v>
      </c>
      <c r="Y1990" s="17" t="e">
        <f>VLOOKUP(A1990,'Klasse omschrijving'!$A$1:$B$44,2,FALSE)</f>
        <v>#N/A</v>
      </c>
    </row>
    <row r="1991" spans="1:25" ht="14.4" x14ac:dyDescent="0.3">
      <c r="A1991" s="3" t="s">
        <v>369</v>
      </c>
      <c r="B1991" s="3">
        <v>44176</v>
      </c>
      <c r="C1991" s="3" t="s">
        <v>100</v>
      </c>
      <c r="D1991" s="3" t="s">
        <v>954</v>
      </c>
      <c r="E1991" s="18">
        <v>41127</v>
      </c>
      <c r="F1991" s="3" t="s">
        <v>106</v>
      </c>
      <c r="G1991" s="3">
        <v>1</v>
      </c>
      <c r="H1991" s="3">
        <v>2</v>
      </c>
      <c r="I1991" s="3">
        <v>2</v>
      </c>
      <c r="J1991" s="3"/>
      <c r="K1991" s="3"/>
      <c r="L1991" s="3"/>
      <c r="M1991" s="3">
        <v>4</v>
      </c>
      <c r="N1991" s="19">
        <v>43345</v>
      </c>
      <c r="O1991" s="16">
        <f t="shared" si="96"/>
        <v>5</v>
      </c>
      <c r="P1991" s="17">
        <f>COUNTIF($X:$X,X1991)</f>
        <v>14</v>
      </c>
      <c r="Q1991" s="17">
        <f>VLOOKUP("M"&amp;TEXT(G1991,"0"),Punten!$A$1:$D$40,4,FALSE)</f>
        <v>8</v>
      </c>
      <c r="R1991" s="17">
        <f>VLOOKUP("M"&amp;TEXT(H1991,"0"),Punten!$A$1:$D$40,4,FALSE)</f>
        <v>7</v>
      </c>
      <c r="S1991" s="17">
        <f>VLOOKUP("M"&amp;TEXT(I1991,"0"),Punten!$A$1:$D$40,4,FALSE)</f>
        <v>7</v>
      </c>
      <c r="T1991" s="17">
        <f>VLOOKUP("K"&amp;TEXT(K1991,"0"),Punten!$A$1:$D$40,4,FALSE)</f>
        <v>0</v>
      </c>
      <c r="U1991" s="17">
        <f>VLOOKUP("H"&amp;TEXT(L1991,"0"),Punten!$A$1:$D$49,4,FALSE)</f>
        <v>0</v>
      </c>
      <c r="V1991" s="17">
        <f>VLOOKUP("F"&amp;TEXT(M1991,"0"),Punten!$A$1:$D$39,4,FALSE)</f>
        <v>20</v>
      </c>
      <c r="W1991" s="17">
        <f t="shared" si="97"/>
        <v>42</v>
      </c>
      <c r="X1991" s="17" t="str">
        <f t="shared" si="98"/>
        <v>43345B05</v>
      </c>
      <c r="Y1991" s="17" t="e">
        <f>VLOOKUP(A1991,'Klasse omschrijving'!$A$1:$B$44,2,FALSE)</f>
        <v>#N/A</v>
      </c>
    </row>
    <row r="1992" spans="1:25" ht="14.4" x14ac:dyDescent="0.3">
      <c r="A1992" s="3" t="s">
        <v>369</v>
      </c>
      <c r="B1992" s="3">
        <v>44114</v>
      </c>
      <c r="C1992" s="3" t="s">
        <v>95</v>
      </c>
      <c r="D1992" s="3" t="s">
        <v>947</v>
      </c>
      <c r="E1992" s="18">
        <v>41241</v>
      </c>
      <c r="F1992" s="3" t="s">
        <v>111</v>
      </c>
      <c r="G1992" s="3">
        <v>3</v>
      </c>
      <c r="H1992" s="3">
        <v>4</v>
      </c>
      <c r="I1992" s="3">
        <v>3</v>
      </c>
      <c r="J1992" s="3"/>
      <c r="K1992" s="3"/>
      <c r="L1992" s="3"/>
      <c r="M1992" s="3">
        <v>5</v>
      </c>
      <c r="N1992" s="19">
        <v>43345</v>
      </c>
      <c r="O1992" s="16">
        <f t="shared" si="96"/>
        <v>10</v>
      </c>
      <c r="P1992" s="17">
        <f>COUNTIF($X:$X,X1992)</f>
        <v>14</v>
      </c>
      <c r="Q1992" s="17">
        <f>VLOOKUP("M"&amp;TEXT(G1992,"0"),Punten!$A$1:$D$40,4,FALSE)</f>
        <v>6</v>
      </c>
      <c r="R1992" s="17">
        <f>VLOOKUP("M"&amp;TEXT(H1992,"0"),Punten!$A$1:$D$40,4,FALSE)</f>
        <v>5</v>
      </c>
      <c r="S1992" s="17">
        <f>VLOOKUP("M"&amp;TEXT(I1992,"0"),Punten!$A$1:$D$40,4,FALSE)</f>
        <v>6</v>
      </c>
      <c r="T1992" s="17">
        <f>VLOOKUP("K"&amp;TEXT(K1992,"0"),Punten!$A$1:$D$40,4,FALSE)</f>
        <v>0</v>
      </c>
      <c r="U1992" s="17">
        <f>VLOOKUP("H"&amp;TEXT(L1992,"0"),Punten!$A$1:$D$49,4,FALSE)</f>
        <v>0</v>
      </c>
      <c r="V1992" s="17">
        <f>VLOOKUP("F"&amp;TEXT(M1992,"0"),Punten!$A$1:$D$39,4,FALSE)</f>
        <v>17</v>
      </c>
      <c r="W1992" s="17">
        <f t="shared" si="97"/>
        <v>34</v>
      </c>
      <c r="X1992" s="17" t="str">
        <f t="shared" si="98"/>
        <v>43345B05</v>
      </c>
      <c r="Y1992" s="17" t="e">
        <f>VLOOKUP(A1992,'Klasse omschrijving'!$A$1:$B$44,2,FALSE)</f>
        <v>#N/A</v>
      </c>
    </row>
    <row r="1993" spans="1:25" ht="14.4" x14ac:dyDescent="0.3">
      <c r="A1993" s="3" t="s">
        <v>369</v>
      </c>
      <c r="B1993" s="3">
        <v>46361</v>
      </c>
      <c r="C1993" s="3" t="s">
        <v>139</v>
      </c>
      <c r="D1993" s="3" t="s">
        <v>949</v>
      </c>
      <c r="E1993" s="18">
        <v>41243</v>
      </c>
      <c r="F1993" s="3" t="s">
        <v>86</v>
      </c>
      <c r="G1993" s="3">
        <v>3</v>
      </c>
      <c r="H1993" s="3">
        <v>4</v>
      </c>
      <c r="I1993" s="3">
        <v>3</v>
      </c>
      <c r="J1993" s="3"/>
      <c r="K1993" s="3"/>
      <c r="L1993" s="3"/>
      <c r="M1993" s="3">
        <v>6</v>
      </c>
      <c r="N1993" s="19">
        <v>43345</v>
      </c>
      <c r="O1993" s="16">
        <f t="shared" si="96"/>
        <v>10</v>
      </c>
      <c r="P1993" s="17">
        <f>COUNTIF($X:$X,X1993)</f>
        <v>14</v>
      </c>
      <c r="Q1993" s="17">
        <f>VLOOKUP("M"&amp;TEXT(G1993,"0"),Punten!$A$1:$D$40,4,FALSE)</f>
        <v>6</v>
      </c>
      <c r="R1993" s="17">
        <f>VLOOKUP("M"&amp;TEXT(H1993,"0"),Punten!$A$1:$D$40,4,FALSE)</f>
        <v>5</v>
      </c>
      <c r="S1993" s="17">
        <f>VLOOKUP("M"&amp;TEXT(I1993,"0"),Punten!$A$1:$D$40,4,FALSE)</f>
        <v>6</v>
      </c>
      <c r="T1993" s="17">
        <f>VLOOKUP("K"&amp;TEXT(K1993,"0"),Punten!$A$1:$D$40,4,FALSE)</f>
        <v>0</v>
      </c>
      <c r="U1993" s="17">
        <f>VLOOKUP("H"&amp;TEXT(L1993,"0"),Punten!$A$1:$D$49,4,FALSE)</f>
        <v>0</v>
      </c>
      <c r="V1993" s="17">
        <f>VLOOKUP("F"&amp;TEXT(M1993,"0"),Punten!$A$1:$D$39,4,FALSE)</f>
        <v>15</v>
      </c>
      <c r="W1993" s="17">
        <f t="shared" si="97"/>
        <v>32</v>
      </c>
      <c r="X1993" s="17" t="str">
        <f t="shared" si="98"/>
        <v>43345B05</v>
      </c>
      <c r="Y1993" s="17" t="e">
        <f>VLOOKUP(A1993,'Klasse omschrijving'!$A$1:$B$44,2,FALSE)</f>
        <v>#N/A</v>
      </c>
    </row>
    <row r="1994" spans="1:25" ht="14.4" x14ac:dyDescent="0.3">
      <c r="A1994" s="3" t="s">
        <v>369</v>
      </c>
      <c r="B1994" s="3">
        <v>42002</v>
      </c>
      <c r="C1994" s="3" t="s">
        <v>956</v>
      </c>
      <c r="D1994" s="3" t="s">
        <v>957</v>
      </c>
      <c r="E1994" s="18">
        <v>41142</v>
      </c>
      <c r="F1994" s="3" t="s">
        <v>66</v>
      </c>
      <c r="G1994" s="3">
        <v>5</v>
      </c>
      <c r="H1994" s="3">
        <v>3</v>
      </c>
      <c r="I1994" s="3">
        <v>4</v>
      </c>
      <c r="J1994" s="3"/>
      <c r="K1994" s="3"/>
      <c r="L1994" s="3"/>
      <c r="M1994" s="3">
        <v>7</v>
      </c>
      <c r="N1994" s="19">
        <v>43345</v>
      </c>
      <c r="O1994" s="16">
        <f t="shared" si="96"/>
        <v>12</v>
      </c>
      <c r="P1994" s="17">
        <f>COUNTIF($X:$X,X1994)</f>
        <v>14</v>
      </c>
      <c r="Q1994" s="17">
        <f>VLOOKUP("M"&amp;TEXT(G1994,"0"),Punten!$A$1:$D$40,4,FALSE)</f>
        <v>4</v>
      </c>
      <c r="R1994" s="17">
        <f>VLOOKUP("M"&amp;TEXT(H1994,"0"),Punten!$A$1:$D$40,4,FALSE)</f>
        <v>6</v>
      </c>
      <c r="S1994" s="17">
        <f>VLOOKUP("M"&amp;TEXT(I1994,"0"),Punten!$A$1:$D$40,4,FALSE)</f>
        <v>5</v>
      </c>
      <c r="T1994" s="17">
        <f>VLOOKUP("K"&amp;TEXT(K1994,"0"),Punten!$A$1:$D$40,4,FALSE)</f>
        <v>0</v>
      </c>
      <c r="U1994" s="17">
        <f>VLOOKUP("H"&amp;TEXT(L1994,"0"),Punten!$A$1:$D$49,4,FALSE)</f>
        <v>0</v>
      </c>
      <c r="V1994" s="17">
        <f>VLOOKUP("F"&amp;TEXT(M1994,"0"),Punten!$A$1:$D$39,4,FALSE)</f>
        <v>13</v>
      </c>
      <c r="W1994" s="17">
        <f t="shared" si="97"/>
        <v>28</v>
      </c>
      <c r="X1994" s="17" t="str">
        <f t="shared" si="98"/>
        <v>43345B05</v>
      </c>
      <c r="Y1994" s="17" t="e">
        <f>VLOOKUP(A1994,'Klasse omschrijving'!$A$1:$B$44,2,FALSE)</f>
        <v>#N/A</v>
      </c>
    </row>
    <row r="1995" spans="1:25" ht="14.4" x14ac:dyDescent="0.3">
      <c r="A1995" s="3" t="s">
        <v>369</v>
      </c>
      <c r="B1995" s="3">
        <v>1578</v>
      </c>
      <c r="C1995" s="3" t="s">
        <v>146</v>
      </c>
      <c r="D1995" s="3" t="s">
        <v>948</v>
      </c>
      <c r="E1995" s="18">
        <v>41103</v>
      </c>
      <c r="F1995" s="3" t="s">
        <v>78</v>
      </c>
      <c r="G1995" s="3">
        <v>2</v>
      </c>
      <c r="H1995" s="3">
        <v>3</v>
      </c>
      <c r="I1995" s="3">
        <v>5</v>
      </c>
      <c r="J1995" s="3"/>
      <c r="K1995" s="3"/>
      <c r="L1995" s="3"/>
      <c r="M1995" s="3">
        <v>8</v>
      </c>
      <c r="N1995" s="19">
        <v>43345</v>
      </c>
      <c r="O1995" s="16">
        <f t="shared" si="96"/>
        <v>10</v>
      </c>
      <c r="P1995" s="17">
        <f>COUNTIF($X:$X,X1995)</f>
        <v>14</v>
      </c>
      <c r="Q1995" s="17">
        <f>VLOOKUP("M"&amp;TEXT(G1995,"0"),Punten!$A$1:$D$40,4,FALSE)</f>
        <v>7</v>
      </c>
      <c r="R1995" s="17">
        <f>VLOOKUP("M"&amp;TEXT(H1995,"0"),Punten!$A$1:$D$40,4,FALSE)</f>
        <v>6</v>
      </c>
      <c r="S1995" s="17">
        <f>VLOOKUP("M"&amp;TEXT(I1995,"0"),Punten!$A$1:$D$40,4,FALSE)</f>
        <v>4</v>
      </c>
      <c r="T1995" s="17">
        <f>VLOOKUP("K"&amp;TEXT(K1995,"0"),Punten!$A$1:$D$40,4,FALSE)</f>
        <v>0</v>
      </c>
      <c r="U1995" s="17">
        <f>VLOOKUP("H"&amp;TEXT(L1995,"0"),Punten!$A$1:$D$49,4,FALSE)</f>
        <v>0</v>
      </c>
      <c r="V1995" s="17">
        <f>VLOOKUP("F"&amp;TEXT(M1995,"0"),Punten!$A$1:$D$39,4,FALSE)</f>
        <v>11</v>
      </c>
      <c r="W1995" s="17">
        <f t="shared" si="97"/>
        <v>28</v>
      </c>
      <c r="X1995" s="17" t="str">
        <f t="shared" si="98"/>
        <v>43345B05</v>
      </c>
      <c r="Y1995" s="17" t="e">
        <f>VLOOKUP(A1995,'Klasse omschrijving'!$A$1:$B$44,2,FALSE)</f>
        <v>#N/A</v>
      </c>
    </row>
    <row r="1996" spans="1:25" ht="14.4" x14ac:dyDescent="0.3">
      <c r="A1996" s="3" t="s">
        <v>369</v>
      </c>
      <c r="B1996" s="3">
        <v>52084</v>
      </c>
      <c r="C1996" s="3" t="s">
        <v>72</v>
      </c>
      <c r="D1996" s="3" t="s">
        <v>375</v>
      </c>
      <c r="E1996" s="18">
        <v>40965</v>
      </c>
      <c r="F1996" s="3" t="s">
        <v>73</v>
      </c>
      <c r="G1996" s="3">
        <v>4</v>
      </c>
      <c r="H1996" s="3">
        <v>5</v>
      </c>
      <c r="I1996" s="3">
        <v>4</v>
      </c>
      <c r="J1996" s="3"/>
      <c r="K1996" s="3"/>
      <c r="L1996" s="3"/>
      <c r="M1996" s="3"/>
      <c r="N1996" s="19">
        <v>43345</v>
      </c>
      <c r="O1996" s="16">
        <f t="shared" si="96"/>
        <v>13</v>
      </c>
      <c r="P1996" s="17">
        <f>COUNTIF($X:$X,X1996)</f>
        <v>14</v>
      </c>
      <c r="Q1996" s="17">
        <f>VLOOKUP("M"&amp;TEXT(G1996,"0"),Punten!$A$1:$D$40,4,FALSE)</f>
        <v>5</v>
      </c>
      <c r="R1996" s="17">
        <f>VLOOKUP("M"&amp;TEXT(H1996,"0"),Punten!$A$1:$D$40,4,FALSE)</f>
        <v>4</v>
      </c>
      <c r="S1996" s="17">
        <f>VLOOKUP("M"&amp;TEXT(I1996,"0"),Punten!$A$1:$D$40,4,FALSE)</f>
        <v>5</v>
      </c>
      <c r="T1996" s="17">
        <f>VLOOKUP("K"&amp;TEXT(K1996,"0"),Punten!$A$1:$D$40,4,FALSE)</f>
        <v>0</v>
      </c>
      <c r="U1996" s="17">
        <f>VLOOKUP("H"&amp;TEXT(L1996,"0"),Punten!$A$1:$D$49,4,FALSE)</f>
        <v>0</v>
      </c>
      <c r="V1996" s="17">
        <f>VLOOKUP("F"&amp;TEXT(M1996,"0"),Punten!$A$1:$D$39,4,FALSE)</f>
        <v>0</v>
      </c>
      <c r="W1996" s="17">
        <f t="shared" si="97"/>
        <v>14</v>
      </c>
      <c r="X1996" s="17" t="str">
        <f t="shared" si="98"/>
        <v>43345B05</v>
      </c>
      <c r="Y1996" s="17" t="e">
        <f>VLOOKUP(A1996,'Klasse omschrijving'!$A$1:$B$44,2,FALSE)</f>
        <v>#N/A</v>
      </c>
    </row>
    <row r="1997" spans="1:25" ht="14.4" x14ac:dyDescent="0.3">
      <c r="A1997" s="3" t="s">
        <v>369</v>
      </c>
      <c r="B1997" s="3">
        <v>342</v>
      </c>
      <c r="C1997" s="3" t="s">
        <v>533</v>
      </c>
      <c r="D1997" s="3" t="s">
        <v>1247</v>
      </c>
      <c r="E1997" s="18">
        <v>41033</v>
      </c>
      <c r="F1997" s="3" t="s">
        <v>78</v>
      </c>
      <c r="G1997" s="3">
        <v>4</v>
      </c>
      <c r="H1997" s="3">
        <v>5</v>
      </c>
      <c r="I1997" s="3">
        <v>5</v>
      </c>
      <c r="J1997" s="3"/>
      <c r="K1997" s="3"/>
      <c r="L1997" s="3"/>
      <c r="M1997" s="3"/>
      <c r="N1997" s="19">
        <v>43345</v>
      </c>
      <c r="O1997" s="16">
        <f t="shared" si="96"/>
        <v>14</v>
      </c>
      <c r="P1997" s="17">
        <f>COUNTIF($X:$X,X1997)</f>
        <v>14</v>
      </c>
      <c r="Q1997" s="17">
        <f>VLOOKUP("M"&amp;TEXT(G1997,"0"),Punten!$A$1:$D$40,4,FALSE)</f>
        <v>5</v>
      </c>
      <c r="R1997" s="17">
        <f>VLOOKUP("M"&amp;TEXT(H1997,"0"),Punten!$A$1:$D$40,4,FALSE)</f>
        <v>4</v>
      </c>
      <c r="S1997" s="17">
        <f>VLOOKUP("M"&amp;TEXT(I1997,"0"),Punten!$A$1:$D$40,4,FALSE)</f>
        <v>4</v>
      </c>
      <c r="T1997" s="17">
        <f>VLOOKUP("K"&amp;TEXT(K1997,"0"),Punten!$A$1:$D$40,4,FALSE)</f>
        <v>0</v>
      </c>
      <c r="U1997" s="17">
        <f>VLOOKUP("H"&amp;TEXT(L1997,"0"),Punten!$A$1:$D$49,4,FALSE)</f>
        <v>0</v>
      </c>
      <c r="V1997" s="17">
        <f>VLOOKUP("F"&amp;TEXT(M1997,"0"),Punten!$A$1:$D$39,4,FALSE)</f>
        <v>0</v>
      </c>
      <c r="W1997" s="17">
        <f t="shared" si="97"/>
        <v>13</v>
      </c>
      <c r="X1997" s="17" t="str">
        <f t="shared" si="98"/>
        <v>43345B05</v>
      </c>
      <c r="Y1997" s="17" t="e">
        <f>VLOOKUP(A1997,'Klasse omschrijving'!$A$1:$B$44,2,FALSE)</f>
        <v>#N/A</v>
      </c>
    </row>
    <row r="1998" spans="1:25" ht="14.4" x14ac:dyDescent="0.3">
      <c r="A1998" s="3" t="s">
        <v>369</v>
      </c>
      <c r="B1998" s="3">
        <v>42404</v>
      </c>
      <c r="C1998" s="3" t="s">
        <v>81</v>
      </c>
      <c r="D1998" s="3" t="s">
        <v>950</v>
      </c>
      <c r="E1998" s="18">
        <v>41186</v>
      </c>
      <c r="F1998" s="3" t="s">
        <v>71</v>
      </c>
      <c r="G1998" s="3">
        <v>6</v>
      </c>
      <c r="H1998" s="3">
        <v>6</v>
      </c>
      <c r="I1998" s="3">
        <v>6</v>
      </c>
      <c r="J1998" s="3"/>
      <c r="K1998" s="3"/>
      <c r="L1998" s="3"/>
      <c r="M1998" s="3"/>
      <c r="N1998" s="19">
        <v>43345</v>
      </c>
      <c r="O1998" s="16">
        <f t="shared" si="96"/>
        <v>18</v>
      </c>
      <c r="P1998" s="17">
        <f>COUNTIF($X:$X,X1998)</f>
        <v>14</v>
      </c>
      <c r="Q1998" s="17">
        <f>VLOOKUP("M"&amp;TEXT(G1998,"0"),Punten!$A$1:$D$40,4,FALSE)</f>
        <v>3</v>
      </c>
      <c r="R1998" s="17">
        <f>VLOOKUP("M"&amp;TEXT(H1998,"0"),Punten!$A$1:$D$40,4,FALSE)</f>
        <v>3</v>
      </c>
      <c r="S1998" s="17">
        <f>VLOOKUP("M"&amp;TEXT(I1998,"0"),Punten!$A$1:$D$40,4,FALSE)</f>
        <v>3</v>
      </c>
      <c r="T1998" s="17">
        <f>VLOOKUP("K"&amp;TEXT(K1998,"0"),Punten!$A$1:$D$40,4,FALSE)</f>
        <v>0</v>
      </c>
      <c r="U1998" s="17">
        <f>VLOOKUP("H"&amp;TEXT(L1998,"0"),Punten!$A$1:$D$49,4,FALSE)</f>
        <v>0</v>
      </c>
      <c r="V1998" s="17">
        <f>VLOOKUP("F"&amp;TEXT(M1998,"0"),Punten!$A$1:$D$39,4,FALSE)</f>
        <v>0</v>
      </c>
      <c r="W1998" s="17">
        <f t="shared" si="97"/>
        <v>9</v>
      </c>
      <c r="X1998" s="17" t="str">
        <f t="shared" si="98"/>
        <v>43345B05</v>
      </c>
      <c r="Y1998" s="17" t="e">
        <f>VLOOKUP(A1998,'Klasse omschrijving'!$A$1:$B$44,2,FALSE)</f>
        <v>#N/A</v>
      </c>
    </row>
    <row r="1999" spans="1:25" ht="14.4" x14ac:dyDescent="0.3">
      <c r="A1999" s="3" t="s">
        <v>369</v>
      </c>
      <c r="B1999" s="3">
        <v>2295</v>
      </c>
      <c r="C1999" s="3" t="s">
        <v>112</v>
      </c>
      <c r="D1999" s="3" t="s">
        <v>1248</v>
      </c>
      <c r="E1999" s="18">
        <v>41164</v>
      </c>
      <c r="F1999" s="3" t="s">
        <v>78</v>
      </c>
      <c r="G1999" s="3">
        <v>7</v>
      </c>
      <c r="H1999" s="3">
        <v>6</v>
      </c>
      <c r="I1999" s="3">
        <v>6</v>
      </c>
      <c r="J1999" s="3"/>
      <c r="K1999" s="3"/>
      <c r="L1999" s="3"/>
      <c r="M1999" s="3"/>
      <c r="N1999" s="19">
        <v>43345</v>
      </c>
      <c r="O1999" s="16">
        <f t="shared" si="96"/>
        <v>19</v>
      </c>
      <c r="P1999" s="17">
        <f>COUNTIF($X:$X,X1999)</f>
        <v>14</v>
      </c>
      <c r="Q1999" s="17">
        <f>VLOOKUP("M"&amp;TEXT(G1999,"0"),Punten!$A$1:$D$40,4,FALSE)</f>
        <v>2</v>
      </c>
      <c r="R1999" s="17">
        <f>VLOOKUP("M"&amp;TEXT(H1999,"0"),Punten!$A$1:$D$40,4,FALSE)</f>
        <v>3</v>
      </c>
      <c r="S1999" s="17">
        <f>VLOOKUP("M"&amp;TEXT(I1999,"0"),Punten!$A$1:$D$40,4,FALSE)</f>
        <v>3</v>
      </c>
      <c r="T1999" s="17">
        <f>VLOOKUP("K"&amp;TEXT(K1999,"0"),Punten!$A$1:$D$40,4,FALSE)</f>
        <v>0</v>
      </c>
      <c r="U1999" s="17">
        <f>VLOOKUP("H"&amp;TEXT(L1999,"0"),Punten!$A$1:$D$49,4,FALSE)</f>
        <v>0</v>
      </c>
      <c r="V1999" s="17">
        <f>VLOOKUP("F"&amp;TEXT(M1999,"0"),Punten!$A$1:$D$39,4,FALSE)</f>
        <v>0</v>
      </c>
      <c r="W1999" s="17">
        <f t="shared" si="97"/>
        <v>8</v>
      </c>
      <c r="X1999" s="17" t="str">
        <f t="shared" si="98"/>
        <v>43345B05</v>
      </c>
      <c r="Y1999" s="17" t="e">
        <f>VLOOKUP(A1999,'Klasse omschrijving'!$A$1:$B$44,2,FALSE)</f>
        <v>#N/A</v>
      </c>
    </row>
    <row r="2000" spans="1:25" ht="14.4" x14ac:dyDescent="0.3">
      <c r="A2000" s="3" t="s">
        <v>369</v>
      </c>
      <c r="B2000" s="3">
        <v>47842</v>
      </c>
      <c r="C2000" s="3" t="s">
        <v>176</v>
      </c>
      <c r="D2000" s="3" t="s">
        <v>1214</v>
      </c>
      <c r="E2000" s="18">
        <v>40998</v>
      </c>
      <c r="F2000" s="3" t="s">
        <v>71</v>
      </c>
      <c r="G2000" s="3">
        <v>6</v>
      </c>
      <c r="H2000" s="3">
        <v>7</v>
      </c>
      <c r="I2000" s="3">
        <v>7</v>
      </c>
      <c r="J2000" s="3"/>
      <c r="K2000" s="3"/>
      <c r="L2000" s="3"/>
      <c r="M2000" s="3"/>
      <c r="N2000" s="19">
        <v>43345</v>
      </c>
      <c r="O2000" s="16">
        <f t="shared" si="96"/>
        <v>20</v>
      </c>
      <c r="P2000" s="17">
        <f>COUNTIF($X:$X,X2000)</f>
        <v>14</v>
      </c>
      <c r="Q2000" s="17">
        <f>VLOOKUP("M"&amp;TEXT(G2000,"0"),Punten!$A$1:$D$40,4,FALSE)</f>
        <v>3</v>
      </c>
      <c r="R2000" s="17">
        <f>VLOOKUP("M"&amp;TEXT(H2000,"0"),Punten!$A$1:$D$40,4,FALSE)</f>
        <v>2</v>
      </c>
      <c r="S2000" s="17">
        <f>VLOOKUP("M"&amp;TEXT(I2000,"0"),Punten!$A$1:$D$40,4,FALSE)</f>
        <v>2</v>
      </c>
      <c r="T2000" s="17">
        <f>VLOOKUP("K"&amp;TEXT(K2000,"0"),Punten!$A$1:$D$40,4,FALSE)</f>
        <v>0</v>
      </c>
      <c r="U2000" s="17">
        <f>VLOOKUP("H"&amp;TEXT(L2000,"0"),Punten!$A$1:$D$49,4,FALSE)</f>
        <v>0</v>
      </c>
      <c r="V2000" s="17">
        <f>VLOOKUP("F"&amp;TEXT(M2000,"0"),Punten!$A$1:$D$39,4,FALSE)</f>
        <v>0</v>
      </c>
      <c r="W2000" s="17">
        <f t="shared" si="97"/>
        <v>7</v>
      </c>
      <c r="X2000" s="17" t="str">
        <f t="shared" si="98"/>
        <v>43345B05</v>
      </c>
      <c r="Y2000" s="17" t="e">
        <f>VLOOKUP(A2000,'Klasse omschrijving'!$A$1:$B$44,2,FALSE)</f>
        <v>#N/A</v>
      </c>
    </row>
    <row r="2001" spans="1:25" ht="14.4" x14ac:dyDescent="0.3">
      <c r="A2001" s="3" t="s">
        <v>369</v>
      </c>
      <c r="B2001" s="3">
        <v>1653</v>
      </c>
      <c r="C2001" s="3" t="s">
        <v>160</v>
      </c>
      <c r="D2001" s="3" t="s">
        <v>1249</v>
      </c>
      <c r="E2001" s="18">
        <v>41430</v>
      </c>
      <c r="F2001" s="3" t="s">
        <v>424</v>
      </c>
      <c r="G2001" s="3">
        <v>7</v>
      </c>
      <c r="H2001" s="3">
        <v>7</v>
      </c>
      <c r="I2001" s="3">
        <v>7</v>
      </c>
      <c r="J2001" s="3"/>
      <c r="K2001" s="3"/>
      <c r="L2001" s="3"/>
      <c r="M2001" s="3"/>
      <c r="N2001" s="19">
        <v>43345</v>
      </c>
      <c r="O2001" s="16">
        <f t="shared" si="96"/>
        <v>21</v>
      </c>
      <c r="P2001" s="17">
        <f>COUNTIF($X:$X,X2001)</f>
        <v>14</v>
      </c>
      <c r="Q2001" s="17">
        <f>VLOOKUP("M"&amp;TEXT(G2001,"0"),Punten!$A$1:$D$40,4,FALSE)</f>
        <v>2</v>
      </c>
      <c r="R2001" s="17">
        <f>VLOOKUP("M"&amp;TEXT(H2001,"0"),Punten!$A$1:$D$40,4,FALSE)</f>
        <v>2</v>
      </c>
      <c r="S2001" s="17">
        <f>VLOOKUP("M"&amp;TEXT(I2001,"0"),Punten!$A$1:$D$40,4,FALSE)</f>
        <v>2</v>
      </c>
      <c r="T2001" s="17">
        <f>VLOOKUP("K"&amp;TEXT(K2001,"0"),Punten!$A$1:$D$40,4,FALSE)</f>
        <v>0</v>
      </c>
      <c r="U2001" s="17">
        <f>VLOOKUP("H"&amp;TEXT(L2001,"0"),Punten!$A$1:$D$49,4,FALSE)</f>
        <v>0</v>
      </c>
      <c r="V2001" s="17">
        <f>VLOOKUP("F"&amp;TEXT(M2001,"0"),Punten!$A$1:$D$39,4,FALSE)</f>
        <v>0</v>
      </c>
      <c r="W2001" s="17">
        <f t="shared" si="97"/>
        <v>6</v>
      </c>
      <c r="X2001" s="17" t="str">
        <f t="shared" si="98"/>
        <v>43345B05</v>
      </c>
      <c r="Y2001" s="17" t="e">
        <f>VLOOKUP(A2001,'Klasse omschrijving'!$A$1:$B$44,2,FALSE)</f>
        <v>#N/A</v>
      </c>
    </row>
    <row r="2002" spans="1:25" ht="14.4" x14ac:dyDescent="0.3">
      <c r="A2002" s="3" t="s">
        <v>381</v>
      </c>
      <c r="B2002" s="3">
        <v>42000</v>
      </c>
      <c r="C2002" s="3" t="s">
        <v>129</v>
      </c>
      <c r="D2002" s="3" t="s">
        <v>962</v>
      </c>
      <c r="E2002" s="18">
        <v>40743</v>
      </c>
      <c r="F2002" s="3" t="s">
        <v>66</v>
      </c>
      <c r="G2002" s="3">
        <v>6</v>
      </c>
      <c r="H2002" s="3">
        <v>1</v>
      </c>
      <c r="I2002" s="3">
        <v>1</v>
      </c>
      <c r="J2002" s="3"/>
      <c r="K2002" s="3"/>
      <c r="L2002" s="3"/>
      <c r="M2002" s="3">
        <v>1</v>
      </c>
      <c r="N2002" s="19">
        <v>43345</v>
      </c>
      <c r="O2002" s="16">
        <f t="shared" si="96"/>
        <v>8</v>
      </c>
      <c r="P2002" s="17">
        <f>COUNTIF($X:$X,X2002)</f>
        <v>15</v>
      </c>
      <c r="Q2002" s="17">
        <f>VLOOKUP("M"&amp;TEXT(G2002,"0"),Punten!$A$1:$D$40,4,FALSE)</f>
        <v>3</v>
      </c>
      <c r="R2002" s="17">
        <f>VLOOKUP("M"&amp;TEXT(H2002,"0"),Punten!$A$1:$D$40,4,FALSE)</f>
        <v>8</v>
      </c>
      <c r="S2002" s="17">
        <f>VLOOKUP("M"&amp;TEXT(I2002,"0"),Punten!$A$1:$D$40,4,FALSE)</f>
        <v>8</v>
      </c>
      <c r="T2002" s="17">
        <f>VLOOKUP("K"&amp;TEXT(K2002,"0"),Punten!$A$1:$D$40,4,FALSE)</f>
        <v>0</v>
      </c>
      <c r="U2002" s="17">
        <f>VLOOKUP("H"&amp;TEXT(L2002,"0"),Punten!$A$1:$D$49,4,FALSE)</f>
        <v>0</v>
      </c>
      <c r="V2002" s="17">
        <f>VLOOKUP("F"&amp;TEXT(M2002,"0"),Punten!$A$1:$D$39,4,FALSE)</f>
        <v>50</v>
      </c>
      <c r="W2002" s="17">
        <f t="shared" si="97"/>
        <v>69</v>
      </c>
      <c r="X2002" s="17" t="str">
        <f t="shared" si="98"/>
        <v>43345B07</v>
      </c>
      <c r="Y2002" s="17" t="e">
        <f>VLOOKUP(A2002,'Klasse omschrijving'!$A$1:$B$44,2,FALSE)</f>
        <v>#N/A</v>
      </c>
    </row>
    <row r="2003" spans="1:25" ht="14.4" x14ac:dyDescent="0.3">
      <c r="A2003" s="3" t="s">
        <v>381</v>
      </c>
      <c r="B2003" s="3">
        <v>44393</v>
      </c>
      <c r="C2003" s="3" t="s">
        <v>88</v>
      </c>
      <c r="D2003" s="3" t="s">
        <v>376</v>
      </c>
      <c r="E2003" s="18">
        <v>40596</v>
      </c>
      <c r="F2003" s="3" t="s">
        <v>89</v>
      </c>
      <c r="G2003" s="3">
        <v>1</v>
      </c>
      <c r="H2003" s="3">
        <v>1</v>
      </c>
      <c r="I2003" s="3">
        <v>2</v>
      </c>
      <c r="J2003" s="3"/>
      <c r="K2003" s="3"/>
      <c r="L2003" s="3"/>
      <c r="M2003" s="3">
        <v>2</v>
      </c>
      <c r="N2003" s="19">
        <v>43345</v>
      </c>
      <c r="O2003" s="16">
        <f t="shared" si="96"/>
        <v>4</v>
      </c>
      <c r="P2003" s="17">
        <f>COUNTIF($X:$X,X2003)</f>
        <v>15</v>
      </c>
      <c r="Q2003" s="17">
        <f>VLOOKUP("M"&amp;TEXT(G2003,"0"),Punten!$A$1:$D$40,4,FALSE)</f>
        <v>8</v>
      </c>
      <c r="R2003" s="17">
        <f>VLOOKUP("M"&amp;TEXT(H2003,"0"),Punten!$A$1:$D$40,4,FALSE)</f>
        <v>8</v>
      </c>
      <c r="S2003" s="17">
        <f>VLOOKUP("M"&amp;TEXT(I2003,"0"),Punten!$A$1:$D$40,4,FALSE)</f>
        <v>7</v>
      </c>
      <c r="T2003" s="17">
        <f>VLOOKUP("K"&amp;TEXT(K2003,"0"),Punten!$A$1:$D$40,4,FALSE)</f>
        <v>0</v>
      </c>
      <c r="U2003" s="17">
        <f>VLOOKUP("H"&amp;TEXT(L2003,"0"),Punten!$A$1:$D$49,4,FALSE)</f>
        <v>0</v>
      </c>
      <c r="V2003" s="17">
        <f>VLOOKUP("F"&amp;TEXT(M2003,"0"),Punten!$A$1:$D$39,4,FALSE)</f>
        <v>30</v>
      </c>
      <c r="W2003" s="17">
        <f t="shared" si="97"/>
        <v>53</v>
      </c>
      <c r="X2003" s="17" t="str">
        <f t="shared" si="98"/>
        <v>43345B07</v>
      </c>
      <c r="Y2003" s="17" t="e">
        <f>VLOOKUP(A2003,'Klasse omschrijving'!$A$1:$B$44,2,FALSE)</f>
        <v>#N/A</v>
      </c>
    </row>
    <row r="2004" spans="1:25" ht="14.4" x14ac:dyDescent="0.3">
      <c r="A2004" s="3" t="s">
        <v>381</v>
      </c>
      <c r="B2004" s="3">
        <v>47855</v>
      </c>
      <c r="C2004" s="3" t="s">
        <v>178</v>
      </c>
      <c r="D2004" s="3" t="s">
        <v>688</v>
      </c>
      <c r="E2004" s="18">
        <v>40802</v>
      </c>
      <c r="F2004" s="3" t="s">
        <v>71</v>
      </c>
      <c r="G2004" s="3">
        <v>2</v>
      </c>
      <c r="H2004" s="3">
        <v>2</v>
      </c>
      <c r="I2004" s="3">
        <v>1</v>
      </c>
      <c r="J2004" s="3"/>
      <c r="K2004" s="3"/>
      <c r="L2004" s="3"/>
      <c r="M2004" s="3">
        <v>3</v>
      </c>
      <c r="N2004" s="19">
        <v>43345</v>
      </c>
      <c r="O2004" s="16">
        <f t="shared" si="96"/>
        <v>5</v>
      </c>
      <c r="P2004" s="17">
        <f>COUNTIF($X:$X,X2004)</f>
        <v>15</v>
      </c>
      <c r="Q2004" s="17">
        <f>VLOOKUP("M"&amp;TEXT(G2004,"0"),Punten!$A$1:$D$40,4,FALSE)</f>
        <v>7</v>
      </c>
      <c r="R2004" s="17">
        <f>VLOOKUP("M"&amp;TEXT(H2004,"0"),Punten!$A$1:$D$40,4,FALSE)</f>
        <v>7</v>
      </c>
      <c r="S2004" s="17">
        <f>VLOOKUP("M"&amp;TEXT(I2004,"0"),Punten!$A$1:$D$40,4,FALSE)</f>
        <v>8</v>
      </c>
      <c r="T2004" s="17">
        <f>VLOOKUP("K"&amp;TEXT(K2004,"0"),Punten!$A$1:$D$40,4,FALSE)</f>
        <v>0</v>
      </c>
      <c r="U2004" s="17">
        <f>VLOOKUP("H"&amp;TEXT(L2004,"0"),Punten!$A$1:$D$49,4,FALSE)</f>
        <v>0</v>
      </c>
      <c r="V2004" s="17">
        <f>VLOOKUP("F"&amp;TEXT(M2004,"0"),Punten!$A$1:$D$39,4,FALSE)</f>
        <v>25</v>
      </c>
      <c r="W2004" s="17">
        <f t="shared" si="97"/>
        <v>47</v>
      </c>
      <c r="X2004" s="17" t="str">
        <f t="shared" si="98"/>
        <v>43345B07</v>
      </c>
      <c r="Y2004" s="17" t="e">
        <f>VLOOKUP(A2004,'Klasse omschrijving'!$A$1:$B$44,2,FALSE)</f>
        <v>#N/A</v>
      </c>
    </row>
    <row r="2005" spans="1:25" ht="14.4" x14ac:dyDescent="0.3">
      <c r="A2005" s="3" t="s">
        <v>381</v>
      </c>
      <c r="B2005" s="3">
        <v>45287</v>
      </c>
      <c r="C2005" s="3" t="s">
        <v>357</v>
      </c>
      <c r="D2005" s="3" t="s">
        <v>686</v>
      </c>
      <c r="E2005" s="18">
        <v>40548</v>
      </c>
      <c r="F2005" s="3" t="s">
        <v>94</v>
      </c>
      <c r="G2005" s="3">
        <v>3</v>
      </c>
      <c r="H2005" s="3">
        <v>2</v>
      </c>
      <c r="I2005" s="3">
        <v>6</v>
      </c>
      <c r="J2005" s="3"/>
      <c r="K2005" s="3"/>
      <c r="L2005" s="3"/>
      <c r="M2005" s="3">
        <v>4</v>
      </c>
      <c r="N2005" s="19">
        <v>43345</v>
      </c>
      <c r="O2005" s="16">
        <f t="shared" si="96"/>
        <v>11</v>
      </c>
      <c r="P2005" s="17">
        <f>COUNTIF($X:$X,X2005)</f>
        <v>15</v>
      </c>
      <c r="Q2005" s="17">
        <f>VLOOKUP("M"&amp;TEXT(G2005,"0"),Punten!$A$1:$D$40,4,FALSE)</f>
        <v>6</v>
      </c>
      <c r="R2005" s="17">
        <f>VLOOKUP("M"&amp;TEXT(H2005,"0"),Punten!$A$1:$D$40,4,FALSE)</f>
        <v>7</v>
      </c>
      <c r="S2005" s="17">
        <f>VLOOKUP("M"&amp;TEXT(I2005,"0"),Punten!$A$1:$D$40,4,FALSE)</f>
        <v>3</v>
      </c>
      <c r="T2005" s="17">
        <f>VLOOKUP("K"&amp;TEXT(K2005,"0"),Punten!$A$1:$D$40,4,FALSE)</f>
        <v>0</v>
      </c>
      <c r="U2005" s="17">
        <f>VLOOKUP("H"&amp;TEXT(L2005,"0"),Punten!$A$1:$D$49,4,FALSE)</f>
        <v>0</v>
      </c>
      <c r="V2005" s="17">
        <f>VLOOKUP("F"&amp;TEXT(M2005,"0"),Punten!$A$1:$D$39,4,FALSE)</f>
        <v>20</v>
      </c>
      <c r="W2005" s="17">
        <f t="shared" si="97"/>
        <v>36</v>
      </c>
      <c r="X2005" s="17" t="str">
        <f t="shared" si="98"/>
        <v>43345B07</v>
      </c>
      <c r="Y2005" s="17" t="e">
        <f>VLOOKUP(A2005,'Klasse omschrijving'!$A$1:$B$44,2,FALSE)</f>
        <v>#N/A</v>
      </c>
    </row>
    <row r="2006" spans="1:25" ht="14.4" x14ac:dyDescent="0.3">
      <c r="A2006" s="3" t="s">
        <v>381</v>
      </c>
      <c r="B2006" s="3">
        <v>189</v>
      </c>
      <c r="C2006" s="3" t="s">
        <v>100</v>
      </c>
      <c r="D2006" s="3" t="s">
        <v>803</v>
      </c>
      <c r="E2006" s="18">
        <v>40687</v>
      </c>
      <c r="F2006" s="3" t="s">
        <v>424</v>
      </c>
      <c r="G2006" s="3">
        <v>2</v>
      </c>
      <c r="H2006" s="3">
        <v>5</v>
      </c>
      <c r="I2006" s="3">
        <v>3</v>
      </c>
      <c r="J2006" s="3"/>
      <c r="K2006" s="3"/>
      <c r="L2006" s="3"/>
      <c r="M2006" s="3">
        <v>5</v>
      </c>
      <c r="N2006" s="19">
        <v>43345</v>
      </c>
      <c r="O2006" s="16">
        <f t="shared" si="96"/>
        <v>10</v>
      </c>
      <c r="P2006" s="17">
        <f>COUNTIF($X:$X,X2006)</f>
        <v>15</v>
      </c>
      <c r="Q2006" s="17">
        <f>VLOOKUP("M"&amp;TEXT(G2006,"0"),Punten!$A$1:$D$40,4,FALSE)</f>
        <v>7</v>
      </c>
      <c r="R2006" s="17">
        <f>VLOOKUP("M"&amp;TEXT(H2006,"0"),Punten!$A$1:$D$40,4,FALSE)</f>
        <v>4</v>
      </c>
      <c r="S2006" s="17">
        <f>VLOOKUP("M"&amp;TEXT(I2006,"0"),Punten!$A$1:$D$40,4,FALSE)</f>
        <v>6</v>
      </c>
      <c r="T2006" s="17">
        <f>VLOOKUP("K"&amp;TEXT(K2006,"0"),Punten!$A$1:$D$40,4,FALSE)</f>
        <v>0</v>
      </c>
      <c r="U2006" s="17">
        <f>VLOOKUP("H"&amp;TEXT(L2006,"0"),Punten!$A$1:$D$49,4,FALSE)</f>
        <v>0</v>
      </c>
      <c r="V2006" s="17">
        <f>VLOOKUP("F"&amp;TEXT(M2006,"0"),Punten!$A$1:$D$39,4,FALSE)</f>
        <v>17</v>
      </c>
      <c r="W2006" s="17">
        <f t="shared" si="97"/>
        <v>34</v>
      </c>
      <c r="X2006" s="17" t="str">
        <f t="shared" si="98"/>
        <v>43345B07</v>
      </c>
      <c r="Y2006" s="17" t="e">
        <f>VLOOKUP(A2006,'Klasse omschrijving'!$A$1:$B$44,2,FALSE)</f>
        <v>#N/A</v>
      </c>
    </row>
    <row r="2007" spans="1:25" ht="14.4" x14ac:dyDescent="0.3">
      <c r="A2007" s="3" t="s">
        <v>381</v>
      </c>
      <c r="B2007" s="3">
        <v>99999</v>
      </c>
      <c r="C2007" s="3" t="s">
        <v>122</v>
      </c>
      <c r="D2007" s="3" t="s">
        <v>1250</v>
      </c>
      <c r="E2007" s="18">
        <v>40732</v>
      </c>
      <c r="F2007" s="3" t="s">
        <v>478</v>
      </c>
      <c r="G2007" s="3">
        <v>4</v>
      </c>
      <c r="H2007" s="3">
        <v>3</v>
      </c>
      <c r="I2007" s="3">
        <v>4</v>
      </c>
      <c r="J2007" s="3"/>
      <c r="K2007" s="3"/>
      <c r="L2007" s="3"/>
      <c r="M2007" s="3">
        <v>6</v>
      </c>
      <c r="N2007" s="19">
        <v>43345</v>
      </c>
      <c r="O2007" s="16">
        <f t="shared" si="96"/>
        <v>11</v>
      </c>
      <c r="P2007" s="17">
        <f>COUNTIF($X:$X,X2007)</f>
        <v>15</v>
      </c>
      <c r="Q2007" s="17">
        <f>VLOOKUP("M"&amp;TEXT(G2007,"0"),Punten!$A$1:$D$40,4,FALSE)</f>
        <v>5</v>
      </c>
      <c r="R2007" s="17">
        <f>VLOOKUP("M"&amp;TEXT(H2007,"0"),Punten!$A$1:$D$40,4,FALSE)</f>
        <v>6</v>
      </c>
      <c r="S2007" s="17">
        <f>VLOOKUP("M"&amp;TEXT(I2007,"0"),Punten!$A$1:$D$40,4,FALSE)</f>
        <v>5</v>
      </c>
      <c r="T2007" s="17">
        <f>VLOOKUP("K"&amp;TEXT(K2007,"0"),Punten!$A$1:$D$40,4,FALSE)</f>
        <v>0</v>
      </c>
      <c r="U2007" s="17">
        <f>VLOOKUP("H"&amp;TEXT(L2007,"0"),Punten!$A$1:$D$49,4,FALSE)</f>
        <v>0</v>
      </c>
      <c r="V2007" s="17">
        <f>VLOOKUP("F"&amp;TEXT(M2007,"0"),Punten!$A$1:$D$39,4,FALSE)</f>
        <v>15</v>
      </c>
      <c r="W2007" s="17">
        <f t="shared" si="97"/>
        <v>31</v>
      </c>
      <c r="X2007" s="17" t="str">
        <f t="shared" si="98"/>
        <v>43345B07</v>
      </c>
      <c r="Y2007" s="17" t="e">
        <f>VLOOKUP(A2007,'Klasse omschrijving'!$A$1:$B$44,2,FALSE)</f>
        <v>#N/A</v>
      </c>
    </row>
    <row r="2008" spans="1:25" ht="14.4" x14ac:dyDescent="0.3">
      <c r="A2008" s="3" t="s">
        <v>381</v>
      </c>
      <c r="B2008" s="3">
        <v>45279</v>
      </c>
      <c r="C2008" s="3" t="s">
        <v>93</v>
      </c>
      <c r="D2008" s="3" t="s">
        <v>370</v>
      </c>
      <c r="E2008" s="18">
        <v>40648</v>
      </c>
      <c r="F2008" s="3" t="s">
        <v>94</v>
      </c>
      <c r="G2008" s="3">
        <v>4</v>
      </c>
      <c r="H2008" s="3">
        <v>4</v>
      </c>
      <c r="I2008" s="3">
        <v>3</v>
      </c>
      <c r="J2008" s="3"/>
      <c r="K2008" s="3"/>
      <c r="L2008" s="3"/>
      <c r="M2008" s="3">
        <v>7</v>
      </c>
      <c r="N2008" s="19">
        <v>43345</v>
      </c>
      <c r="O2008" s="16">
        <f t="shared" si="96"/>
        <v>11</v>
      </c>
      <c r="P2008" s="17">
        <f>COUNTIF($X:$X,X2008)</f>
        <v>15</v>
      </c>
      <c r="Q2008" s="17">
        <f>VLOOKUP("M"&amp;TEXT(G2008,"0"),Punten!$A$1:$D$40,4,FALSE)</f>
        <v>5</v>
      </c>
      <c r="R2008" s="17">
        <f>VLOOKUP("M"&amp;TEXT(H2008,"0"),Punten!$A$1:$D$40,4,FALSE)</f>
        <v>5</v>
      </c>
      <c r="S2008" s="17">
        <f>VLOOKUP("M"&amp;TEXT(I2008,"0"),Punten!$A$1:$D$40,4,FALSE)</f>
        <v>6</v>
      </c>
      <c r="T2008" s="17">
        <f>VLOOKUP("K"&amp;TEXT(K2008,"0"),Punten!$A$1:$D$40,4,FALSE)</f>
        <v>0</v>
      </c>
      <c r="U2008" s="17">
        <f>VLOOKUP("H"&amp;TEXT(L2008,"0"),Punten!$A$1:$D$49,4,FALSE)</f>
        <v>0</v>
      </c>
      <c r="V2008" s="17">
        <f>VLOOKUP("F"&amp;TEXT(M2008,"0"),Punten!$A$1:$D$39,4,FALSE)</f>
        <v>13</v>
      </c>
      <c r="W2008" s="17">
        <f t="shared" si="97"/>
        <v>29</v>
      </c>
      <c r="X2008" s="17" t="str">
        <f t="shared" si="98"/>
        <v>43345B07</v>
      </c>
      <c r="Y2008" s="17" t="e">
        <f>VLOOKUP(A2008,'Klasse omschrijving'!$A$1:$B$44,2,FALSE)</f>
        <v>#N/A</v>
      </c>
    </row>
    <row r="2009" spans="1:25" ht="14.4" x14ac:dyDescent="0.3">
      <c r="A2009" s="3" t="s">
        <v>381</v>
      </c>
      <c r="B2009" s="3">
        <v>42600</v>
      </c>
      <c r="C2009" s="3" t="s">
        <v>92</v>
      </c>
      <c r="D2009" s="3" t="s">
        <v>907</v>
      </c>
      <c r="E2009" s="18">
        <v>40672</v>
      </c>
      <c r="F2009" s="3" t="s">
        <v>136</v>
      </c>
      <c r="G2009" s="3">
        <v>3</v>
      </c>
      <c r="H2009" s="3">
        <v>3</v>
      </c>
      <c r="I2009" s="3">
        <v>4</v>
      </c>
      <c r="J2009" s="3"/>
      <c r="K2009" s="3"/>
      <c r="L2009" s="3"/>
      <c r="M2009" s="3">
        <v>8</v>
      </c>
      <c r="N2009" s="19">
        <v>43345</v>
      </c>
      <c r="O2009" s="16">
        <f t="shared" si="96"/>
        <v>10</v>
      </c>
      <c r="P2009" s="17">
        <f>COUNTIF($X:$X,X2009)</f>
        <v>15</v>
      </c>
      <c r="Q2009" s="17">
        <f>VLOOKUP("M"&amp;TEXT(G2009,"0"),Punten!$A$1:$D$40,4,FALSE)</f>
        <v>6</v>
      </c>
      <c r="R2009" s="17">
        <f>VLOOKUP("M"&amp;TEXT(H2009,"0"),Punten!$A$1:$D$40,4,FALSE)</f>
        <v>6</v>
      </c>
      <c r="S2009" s="17">
        <f>VLOOKUP("M"&amp;TEXT(I2009,"0"),Punten!$A$1:$D$40,4,FALSE)</f>
        <v>5</v>
      </c>
      <c r="T2009" s="17">
        <f>VLOOKUP("K"&amp;TEXT(K2009,"0"),Punten!$A$1:$D$40,4,FALSE)</f>
        <v>0</v>
      </c>
      <c r="U2009" s="17">
        <f>VLOOKUP("H"&amp;TEXT(L2009,"0"),Punten!$A$1:$D$49,4,FALSE)</f>
        <v>0</v>
      </c>
      <c r="V2009" s="17">
        <f>VLOOKUP("F"&amp;TEXT(M2009,"0"),Punten!$A$1:$D$39,4,FALSE)</f>
        <v>11</v>
      </c>
      <c r="W2009" s="17">
        <f t="shared" si="97"/>
        <v>28</v>
      </c>
      <c r="X2009" s="17" t="str">
        <f t="shared" si="98"/>
        <v>43345B07</v>
      </c>
      <c r="Y2009" s="17" t="e">
        <f>VLOOKUP(A2009,'Klasse omschrijving'!$A$1:$B$44,2,FALSE)</f>
        <v>#N/A</v>
      </c>
    </row>
    <row r="2010" spans="1:25" ht="14.4" x14ac:dyDescent="0.3">
      <c r="A2010" s="3" t="s">
        <v>381</v>
      </c>
      <c r="B2010" s="3">
        <v>45276</v>
      </c>
      <c r="C2010" s="3" t="s">
        <v>95</v>
      </c>
      <c r="D2010" s="3" t="s">
        <v>378</v>
      </c>
      <c r="E2010" s="18">
        <v>40592</v>
      </c>
      <c r="F2010" s="3" t="s">
        <v>94</v>
      </c>
      <c r="G2010" s="3">
        <v>1</v>
      </c>
      <c r="H2010" s="3">
        <v>9</v>
      </c>
      <c r="I2010" s="3">
        <v>2</v>
      </c>
      <c r="J2010" s="3"/>
      <c r="K2010" s="3"/>
      <c r="L2010" s="3"/>
      <c r="M2010" s="3"/>
      <c r="N2010" s="19">
        <v>43345</v>
      </c>
      <c r="O2010" s="16">
        <f t="shared" si="96"/>
        <v>12</v>
      </c>
      <c r="P2010" s="17">
        <f>COUNTIF($X:$X,X2010)</f>
        <v>15</v>
      </c>
      <c r="Q2010" s="17">
        <f>VLOOKUP("M"&amp;TEXT(G2010,"0"),Punten!$A$1:$D$40,4,FALSE)</f>
        <v>8</v>
      </c>
      <c r="R2010" s="17">
        <f>VLOOKUP("M"&amp;TEXT(H2010,"0"),Punten!$A$1:$D$40,4,FALSE)</f>
        <v>0</v>
      </c>
      <c r="S2010" s="17">
        <f>VLOOKUP("M"&amp;TEXT(I2010,"0"),Punten!$A$1:$D$40,4,FALSE)</f>
        <v>7</v>
      </c>
      <c r="T2010" s="17">
        <f>VLOOKUP("K"&amp;TEXT(K2010,"0"),Punten!$A$1:$D$40,4,FALSE)</f>
        <v>0</v>
      </c>
      <c r="U2010" s="17">
        <f>VLOOKUP("H"&amp;TEXT(L2010,"0"),Punten!$A$1:$D$49,4,FALSE)</f>
        <v>0</v>
      </c>
      <c r="V2010" s="17">
        <f>VLOOKUP("F"&amp;TEXT(M2010,"0"),Punten!$A$1:$D$39,4,FALSE)</f>
        <v>0</v>
      </c>
      <c r="W2010" s="17">
        <f t="shared" si="97"/>
        <v>15</v>
      </c>
      <c r="X2010" s="17" t="str">
        <f t="shared" si="98"/>
        <v>43345B07</v>
      </c>
      <c r="Y2010" s="17" t="e">
        <f>VLOOKUP(A2010,'Klasse omschrijving'!$A$1:$B$44,2,FALSE)</f>
        <v>#N/A</v>
      </c>
    </row>
    <row r="2011" spans="1:25" ht="14.4" x14ac:dyDescent="0.3">
      <c r="A2011" s="3" t="s">
        <v>381</v>
      </c>
      <c r="B2011" s="3">
        <v>44386</v>
      </c>
      <c r="C2011" s="3" t="s">
        <v>469</v>
      </c>
      <c r="D2011" s="3" t="s">
        <v>971</v>
      </c>
      <c r="E2011" s="18">
        <v>40765</v>
      </c>
      <c r="F2011" s="3" t="s">
        <v>89</v>
      </c>
      <c r="G2011" s="3">
        <v>5</v>
      </c>
      <c r="H2011" s="3">
        <v>4</v>
      </c>
      <c r="I2011" s="3">
        <v>5</v>
      </c>
      <c r="J2011" s="3"/>
      <c r="K2011" s="3"/>
      <c r="L2011" s="3"/>
      <c r="M2011" s="3"/>
      <c r="N2011" s="19">
        <v>43345</v>
      </c>
      <c r="O2011" s="16">
        <f t="shared" si="96"/>
        <v>14</v>
      </c>
      <c r="P2011" s="17">
        <f>COUNTIF($X:$X,X2011)</f>
        <v>15</v>
      </c>
      <c r="Q2011" s="17">
        <f>VLOOKUP("M"&amp;TEXT(G2011,"0"),Punten!$A$1:$D$40,4,FALSE)</f>
        <v>4</v>
      </c>
      <c r="R2011" s="17">
        <f>VLOOKUP("M"&amp;TEXT(H2011,"0"),Punten!$A$1:$D$40,4,FALSE)</f>
        <v>5</v>
      </c>
      <c r="S2011" s="17">
        <f>VLOOKUP("M"&amp;TEXT(I2011,"0"),Punten!$A$1:$D$40,4,FALSE)</f>
        <v>4</v>
      </c>
      <c r="T2011" s="17">
        <f>VLOOKUP("K"&amp;TEXT(K2011,"0"),Punten!$A$1:$D$40,4,FALSE)</f>
        <v>0</v>
      </c>
      <c r="U2011" s="17">
        <f>VLOOKUP("H"&amp;TEXT(L2011,"0"),Punten!$A$1:$D$49,4,FALSE)</f>
        <v>0</v>
      </c>
      <c r="V2011" s="17">
        <f>VLOOKUP("F"&amp;TEXT(M2011,"0"),Punten!$A$1:$D$39,4,FALSE)</f>
        <v>0</v>
      </c>
      <c r="W2011" s="17">
        <f t="shared" si="97"/>
        <v>13</v>
      </c>
      <c r="X2011" s="17" t="str">
        <f t="shared" si="98"/>
        <v>43345B07</v>
      </c>
      <c r="Y2011" s="17" t="e">
        <f>VLOOKUP(A2011,'Klasse omschrijving'!$A$1:$B$44,2,FALSE)</f>
        <v>#N/A</v>
      </c>
    </row>
    <row r="2012" spans="1:25" ht="14.4" x14ac:dyDescent="0.3">
      <c r="A2012" s="3" t="s">
        <v>381</v>
      </c>
      <c r="B2012" s="3">
        <v>1655</v>
      </c>
      <c r="C2012" s="3" t="s">
        <v>157</v>
      </c>
      <c r="D2012" s="3" t="s">
        <v>968</v>
      </c>
      <c r="E2012" s="18">
        <v>40840</v>
      </c>
      <c r="F2012" s="3" t="s">
        <v>424</v>
      </c>
      <c r="G2012" s="3">
        <v>5</v>
      </c>
      <c r="H2012" s="3">
        <v>5</v>
      </c>
      <c r="I2012" s="3">
        <v>5</v>
      </c>
      <c r="J2012" s="3"/>
      <c r="K2012" s="3"/>
      <c r="L2012" s="3"/>
      <c r="M2012" s="3"/>
      <c r="N2012" s="19">
        <v>43345</v>
      </c>
      <c r="O2012" s="16">
        <f t="shared" si="96"/>
        <v>15</v>
      </c>
      <c r="P2012" s="17">
        <f>COUNTIF($X:$X,X2012)</f>
        <v>15</v>
      </c>
      <c r="Q2012" s="17">
        <f>VLOOKUP("M"&amp;TEXT(G2012,"0"),Punten!$A$1:$D$40,4,FALSE)</f>
        <v>4</v>
      </c>
      <c r="R2012" s="17">
        <f>VLOOKUP("M"&amp;TEXT(H2012,"0"),Punten!$A$1:$D$40,4,FALSE)</f>
        <v>4</v>
      </c>
      <c r="S2012" s="17">
        <f>VLOOKUP("M"&amp;TEXT(I2012,"0"),Punten!$A$1:$D$40,4,FALSE)</f>
        <v>4</v>
      </c>
      <c r="T2012" s="17">
        <f>VLOOKUP("K"&amp;TEXT(K2012,"0"),Punten!$A$1:$D$40,4,FALSE)</f>
        <v>0</v>
      </c>
      <c r="U2012" s="17">
        <f>VLOOKUP("H"&amp;TEXT(L2012,"0"),Punten!$A$1:$D$49,4,FALSE)</f>
        <v>0</v>
      </c>
      <c r="V2012" s="17">
        <f>VLOOKUP("F"&amp;TEXT(M2012,"0"),Punten!$A$1:$D$39,4,FALSE)</f>
        <v>0</v>
      </c>
      <c r="W2012" s="17">
        <f t="shared" si="97"/>
        <v>12</v>
      </c>
      <c r="X2012" s="17" t="str">
        <f t="shared" si="98"/>
        <v>43345B07</v>
      </c>
      <c r="Y2012" s="17" t="e">
        <f>VLOOKUP(A2012,'Klasse omschrijving'!$A$1:$B$44,2,FALSE)</f>
        <v>#N/A</v>
      </c>
    </row>
    <row r="2013" spans="1:25" ht="14.4" x14ac:dyDescent="0.3">
      <c r="A2013" s="3" t="s">
        <v>381</v>
      </c>
      <c r="B2013" s="3">
        <v>92423</v>
      </c>
      <c r="C2013" s="3" t="s">
        <v>165</v>
      </c>
      <c r="D2013" s="3" t="s">
        <v>1251</v>
      </c>
      <c r="E2013" s="18">
        <v>40746</v>
      </c>
      <c r="F2013" s="3" t="s">
        <v>478</v>
      </c>
      <c r="G2013" s="3">
        <v>6</v>
      </c>
      <c r="H2013" s="3">
        <v>6</v>
      </c>
      <c r="I2013" s="3">
        <v>6</v>
      </c>
      <c r="J2013" s="3"/>
      <c r="K2013" s="3"/>
      <c r="L2013" s="3"/>
      <c r="M2013" s="3"/>
      <c r="N2013" s="19">
        <v>43345</v>
      </c>
      <c r="O2013" s="16">
        <f t="shared" si="96"/>
        <v>18</v>
      </c>
      <c r="P2013" s="17">
        <f>COUNTIF($X:$X,X2013)</f>
        <v>15</v>
      </c>
      <c r="Q2013" s="17">
        <f>VLOOKUP("M"&amp;TEXT(G2013,"0"),Punten!$A$1:$D$40,4,FALSE)</f>
        <v>3</v>
      </c>
      <c r="R2013" s="17">
        <f>VLOOKUP("M"&amp;TEXT(H2013,"0"),Punten!$A$1:$D$40,4,FALSE)</f>
        <v>3</v>
      </c>
      <c r="S2013" s="17">
        <f>VLOOKUP("M"&amp;TEXT(I2013,"0"),Punten!$A$1:$D$40,4,FALSE)</f>
        <v>3</v>
      </c>
      <c r="T2013" s="17">
        <f>VLOOKUP("K"&amp;TEXT(K2013,"0"),Punten!$A$1:$D$40,4,FALSE)</f>
        <v>0</v>
      </c>
      <c r="U2013" s="17">
        <f>VLOOKUP("H"&amp;TEXT(L2013,"0"),Punten!$A$1:$D$49,4,FALSE)</f>
        <v>0</v>
      </c>
      <c r="V2013" s="17">
        <f>VLOOKUP("F"&amp;TEXT(M2013,"0"),Punten!$A$1:$D$39,4,FALSE)</f>
        <v>0</v>
      </c>
      <c r="W2013" s="17">
        <f t="shared" si="97"/>
        <v>9</v>
      </c>
      <c r="X2013" s="17" t="str">
        <f t="shared" si="98"/>
        <v>43345B07</v>
      </c>
      <c r="Y2013" s="17" t="e">
        <f>VLOOKUP(A2013,'Klasse omschrijving'!$A$1:$B$44,2,FALSE)</f>
        <v>#N/A</v>
      </c>
    </row>
    <row r="2014" spans="1:25" ht="14.4" x14ac:dyDescent="0.3">
      <c r="A2014" s="3" t="s">
        <v>381</v>
      </c>
      <c r="B2014" s="3">
        <v>61166</v>
      </c>
      <c r="C2014" s="3" t="s">
        <v>1252</v>
      </c>
      <c r="D2014" s="3" t="s">
        <v>1253</v>
      </c>
      <c r="E2014" s="18">
        <v>40738</v>
      </c>
      <c r="F2014" s="3" t="s">
        <v>111</v>
      </c>
      <c r="G2014" s="3">
        <v>7</v>
      </c>
      <c r="H2014" s="3">
        <v>7</v>
      </c>
      <c r="I2014" s="3">
        <v>7</v>
      </c>
      <c r="J2014" s="3"/>
      <c r="K2014" s="3"/>
      <c r="L2014" s="3"/>
      <c r="M2014" s="3"/>
      <c r="N2014" s="19">
        <v>43345</v>
      </c>
      <c r="O2014" s="16">
        <f t="shared" ref="O2014:O2076" si="99">G2014+H2014+I2014</f>
        <v>21</v>
      </c>
      <c r="P2014" s="17">
        <f>COUNTIF($X:$X,X2014)</f>
        <v>15</v>
      </c>
      <c r="Q2014" s="17">
        <f>VLOOKUP("M"&amp;TEXT(G2014,"0"),Punten!$A$1:$D$40,4,FALSE)</f>
        <v>2</v>
      </c>
      <c r="R2014" s="17">
        <f>VLOOKUP("M"&amp;TEXT(H2014,"0"),Punten!$A$1:$D$40,4,FALSE)</f>
        <v>2</v>
      </c>
      <c r="S2014" s="17">
        <f>VLOOKUP("M"&amp;TEXT(I2014,"0"),Punten!$A$1:$D$40,4,FALSE)</f>
        <v>2</v>
      </c>
      <c r="T2014" s="17">
        <f>VLOOKUP("K"&amp;TEXT(K2014,"0"),Punten!$A$1:$D$40,4,FALSE)</f>
        <v>0</v>
      </c>
      <c r="U2014" s="17">
        <f>VLOOKUP("H"&amp;TEXT(L2014,"0"),Punten!$A$1:$D$49,4,FALSE)</f>
        <v>0</v>
      </c>
      <c r="V2014" s="17">
        <f>VLOOKUP("F"&amp;TEXT(M2014,"0"),Punten!$A$1:$D$39,4,FALSE)</f>
        <v>0</v>
      </c>
      <c r="W2014" s="17">
        <f t="shared" si="97"/>
        <v>6</v>
      </c>
      <c r="X2014" s="17" t="str">
        <f t="shared" si="98"/>
        <v>43345B07</v>
      </c>
      <c r="Y2014" s="17" t="e">
        <f>VLOOKUP(A2014,'Klasse omschrijving'!$A$1:$B$44,2,FALSE)</f>
        <v>#N/A</v>
      </c>
    </row>
    <row r="2015" spans="1:25" ht="14.4" x14ac:dyDescent="0.3">
      <c r="A2015" s="3" t="s">
        <v>381</v>
      </c>
      <c r="B2015" s="3">
        <v>42119</v>
      </c>
      <c r="C2015" s="3" t="s">
        <v>76</v>
      </c>
      <c r="D2015" s="3" t="s">
        <v>374</v>
      </c>
      <c r="E2015" s="18">
        <v>40766</v>
      </c>
      <c r="F2015" s="3" t="s">
        <v>71</v>
      </c>
      <c r="G2015" s="3">
        <v>8</v>
      </c>
      <c r="H2015" s="3">
        <v>7</v>
      </c>
      <c r="I2015" s="3">
        <v>7</v>
      </c>
      <c r="J2015" s="3"/>
      <c r="K2015" s="3"/>
      <c r="L2015" s="3"/>
      <c r="M2015" s="3"/>
      <c r="N2015" s="19">
        <v>43345</v>
      </c>
      <c r="O2015" s="16">
        <f t="shared" si="99"/>
        <v>22</v>
      </c>
      <c r="P2015" s="17">
        <f>COUNTIF($X:$X,X2015)</f>
        <v>15</v>
      </c>
      <c r="Q2015" s="17">
        <f>VLOOKUP("M"&amp;TEXT(G2015,"0"),Punten!$A$1:$D$40,4,FALSE)</f>
        <v>1</v>
      </c>
      <c r="R2015" s="17">
        <f>VLOOKUP("M"&amp;TEXT(H2015,"0"),Punten!$A$1:$D$40,4,FALSE)</f>
        <v>2</v>
      </c>
      <c r="S2015" s="17">
        <f>VLOOKUP("M"&amp;TEXT(I2015,"0"),Punten!$A$1:$D$40,4,FALSE)</f>
        <v>2</v>
      </c>
      <c r="T2015" s="17">
        <f>VLOOKUP("K"&amp;TEXT(K2015,"0"),Punten!$A$1:$D$40,4,FALSE)</f>
        <v>0</v>
      </c>
      <c r="U2015" s="17">
        <f>VLOOKUP("H"&amp;TEXT(L2015,"0"),Punten!$A$1:$D$49,4,FALSE)</f>
        <v>0</v>
      </c>
      <c r="V2015" s="17">
        <f>VLOOKUP("F"&amp;TEXT(M2015,"0"),Punten!$A$1:$D$39,4,FALSE)</f>
        <v>0</v>
      </c>
      <c r="W2015" s="17">
        <f t="shared" si="97"/>
        <v>5</v>
      </c>
      <c r="X2015" s="17" t="str">
        <f t="shared" si="98"/>
        <v>43345B07</v>
      </c>
      <c r="Y2015" s="17" t="e">
        <f>VLOOKUP(A2015,'Klasse omschrijving'!$A$1:$B$44,2,FALSE)</f>
        <v>#N/A</v>
      </c>
    </row>
    <row r="2016" spans="1:25" ht="14.4" x14ac:dyDescent="0.3">
      <c r="A2016" s="3" t="s">
        <v>381</v>
      </c>
      <c r="B2016" s="3">
        <v>1145</v>
      </c>
      <c r="C2016" s="3" t="s">
        <v>115</v>
      </c>
      <c r="D2016" s="3" t="s">
        <v>687</v>
      </c>
      <c r="E2016" s="18">
        <v>40739</v>
      </c>
      <c r="F2016" s="3" t="s">
        <v>478</v>
      </c>
      <c r="G2016" s="3">
        <v>7</v>
      </c>
      <c r="H2016" s="3">
        <v>6</v>
      </c>
      <c r="I2016" s="3">
        <v>8</v>
      </c>
      <c r="J2016" s="3"/>
      <c r="K2016" s="3"/>
      <c r="L2016" s="3"/>
      <c r="M2016" s="3"/>
      <c r="N2016" s="19">
        <v>43345</v>
      </c>
      <c r="O2016" s="16">
        <f t="shared" si="99"/>
        <v>21</v>
      </c>
      <c r="P2016" s="17">
        <f>COUNTIF($X:$X,X2016)</f>
        <v>15</v>
      </c>
      <c r="Q2016" s="17">
        <f>VLOOKUP("M"&amp;TEXT(G2016,"0"),Punten!$A$1:$D$40,4,FALSE)</f>
        <v>2</v>
      </c>
      <c r="R2016" s="17">
        <f>VLOOKUP("M"&amp;TEXT(H2016,"0"),Punten!$A$1:$D$40,4,FALSE)</f>
        <v>3</v>
      </c>
      <c r="S2016" s="17">
        <f>VLOOKUP("M"&amp;TEXT(I2016,"0"),Punten!$A$1:$D$40,4,FALSE)</f>
        <v>1</v>
      </c>
      <c r="T2016" s="17">
        <f>VLOOKUP("K"&amp;TEXT(K2016,"0"),Punten!$A$1:$D$40,4,FALSE)</f>
        <v>0</v>
      </c>
      <c r="U2016" s="17">
        <f>VLOOKUP("H"&amp;TEXT(L2016,"0"),Punten!$A$1:$D$49,4,FALSE)</f>
        <v>0</v>
      </c>
      <c r="V2016" s="17">
        <f>VLOOKUP("F"&amp;TEXT(M2016,"0"),Punten!$A$1:$D$39,4,FALSE)</f>
        <v>0</v>
      </c>
      <c r="W2016" s="17">
        <f t="shared" si="97"/>
        <v>6</v>
      </c>
      <c r="X2016" s="17" t="str">
        <f t="shared" si="98"/>
        <v>43345B07</v>
      </c>
      <c r="Y2016" s="17" t="e">
        <f>VLOOKUP(A2016,'Klasse omschrijving'!$A$1:$B$44,2,FALSE)</f>
        <v>#N/A</v>
      </c>
    </row>
    <row r="2017" spans="1:25" ht="14.4" x14ac:dyDescent="0.3">
      <c r="A2017" s="3" t="s">
        <v>419</v>
      </c>
      <c r="B2017" s="3">
        <v>46060</v>
      </c>
      <c r="C2017" s="3" t="s">
        <v>77</v>
      </c>
      <c r="D2017" s="3" t="s">
        <v>412</v>
      </c>
      <c r="E2017" s="18">
        <v>40267</v>
      </c>
      <c r="F2017" s="3" t="s">
        <v>110</v>
      </c>
      <c r="G2017" s="3">
        <v>2</v>
      </c>
      <c r="H2017" s="3">
        <v>1</v>
      </c>
      <c r="I2017" s="3">
        <v>1</v>
      </c>
      <c r="J2017" s="3"/>
      <c r="K2017" s="3"/>
      <c r="L2017" s="3">
        <v>2</v>
      </c>
      <c r="M2017" s="3">
        <v>1</v>
      </c>
      <c r="N2017" s="19">
        <v>43345</v>
      </c>
      <c r="O2017" s="16">
        <f t="shared" si="99"/>
        <v>4</v>
      </c>
      <c r="P2017" s="17">
        <f>COUNTIF($X:$X,X2017)</f>
        <v>30</v>
      </c>
      <c r="Q2017" s="17">
        <f>VLOOKUP("M"&amp;TEXT(G2017,"0"),Punten!$A$1:$D$40,4,FALSE)</f>
        <v>7</v>
      </c>
      <c r="R2017" s="17">
        <f>VLOOKUP("M"&amp;TEXT(H2017,"0"),Punten!$A$1:$D$40,4,FALSE)</f>
        <v>8</v>
      </c>
      <c r="S2017" s="17">
        <f>VLOOKUP("M"&amp;TEXT(I2017,"0"),Punten!$A$1:$D$40,4,FALSE)</f>
        <v>8</v>
      </c>
      <c r="T2017" s="17">
        <f>VLOOKUP("K"&amp;TEXT(K2017,"0"),Punten!$A$1:$D$40,4,FALSE)</f>
        <v>0</v>
      </c>
      <c r="U2017" s="17">
        <f>VLOOKUP("H"&amp;TEXT(L2017,"0"),Punten!$A$1:$D$49,4,FALSE)</f>
        <v>5</v>
      </c>
      <c r="V2017" s="17">
        <f>VLOOKUP("F"&amp;TEXT(M2017,"0"),Punten!$A$1:$D$39,4,FALSE)</f>
        <v>50</v>
      </c>
      <c r="W2017" s="17">
        <f t="shared" si="97"/>
        <v>78</v>
      </c>
      <c r="X2017" s="17" t="str">
        <f t="shared" si="98"/>
        <v>43345B08</v>
      </c>
      <c r="Y2017" s="17" t="e">
        <f>VLOOKUP(A2017,'Klasse omschrijving'!$A$1:$B$44,2,FALSE)</f>
        <v>#N/A</v>
      </c>
    </row>
    <row r="2018" spans="1:25" ht="14.4" x14ac:dyDescent="0.3">
      <c r="A2018" s="3" t="s">
        <v>419</v>
      </c>
      <c r="B2018" s="3">
        <v>42695</v>
      </c>
      <c r="C2018" s="3" t="s">
        <v>145</v>
      </c>
      <c r="D2018" s="3" t="s">
        <v>408</v>
      </c>
      <c r="E2018" s="18">
        <v>40260</v>
      </c>
      <c r="F2018" s="3" t="s">
        <v>132</v>
      </c>
      <c r="G2018" s="3">
        <v>1</v>
      </c>
      <c r="H2018" s="3">
        <v>2</v>
      </c>
      <c r="I2018" s="3">
        <v>1</v>
      </c>
      <c r="J2018" s="3"/>
      <c r="K2018" s="3"/>
      <c r="L2018" s="3">
        <v>1</v>
      </c>
      <c r="M2018" s="3">
        <v>2</v>
      </c>
      <c r="N2018" s="19">
        <v>43345</v>
      </c>
      <c r="O2018" s="16">
        <f t="shared" si="99"/>
        <v>4</v>
      </c>
      <c r="P2018" s="17">
        <f>COUNTIF($X:$X,X2018)</f>
        <v>30</v>
      </c>
      <c r="Q2018" s="17">
        <f>VLOOKUP("M"&amp;TEXT(G2018,"0"),Punten!$A$1:$D$40,4,FALSE)</f>
        <v>8</v>
      </c>
      <c r="R2018" s="17">
        <f>VLOOKUP("M"&amp;TEXT(H2018,"0"),Punten!$A$1:$D$40,4,FALSE)</f>
        <v>7</v>
      </c>
      <c r="S2018" s="17">
        <f>VLOOKUP("M"&amp;TEXT(I2018,"0"),Punten!$A$1:$D$40,4,FALSE)</f>
        <v>8</v>
      </c>
      <c r="T2018" s="17">
        <f>VLOOKUP("K"&amp;TEXT(K2018,"0"),Punten!$A$1:$D$40,4,FALSE)</f>
        <v>0</v>
      </c>
      <c r="U2018" s="17">
        <f>VLOOKUP("H"&amp;TEXT(L2018,"0"),Punten!$A$1:$D$49,4,FALSE)</f>
        <v>5</v>
      </c>
      <c r="V2018" s="17">
        <f>VLOOKUP("F"&amp;TEXT(M2018,"0"),Punten!$A$1:$D$39,4,FALSE)</f>
        <v>30</v>
      </c>
      <c r="W2018" s="17">
        <f t="shared" si="97"/>
        <v>58</v>
      </c>
      <c r="X2018" s="17" t="str">
        <f t="shared" si="98"/>
        <v>43345B08</v>
      </c>
      <c r="Y2018" s="17" t="e">
        <f>VLOOKUP(A2018,'Klasse omschrijving'!$A$1:$B$44,2,FALSE)</f>
        <v>#N/A</v>
      </c>
    </row>
    <row r="2019" spans="1:25" ht="14.4" x14ac:dyDescent="0.3">
      <c r="A2019" s="3" t="s">
        <v>419</v>
      </c>
      <c r="B2019" s="3">
        <v>49413</v>
      </c>
      <c r="C2019" s="3" t="s">
        <v>162</v>
      </c>
      <c r="D2019" s="3" t="s">
        <v>979</v>
      </c>
      <c r="E2019" s="18">
        <v>40363</v>
      </c>
      <c r="F2019" s="3" t="s">
        <v>110</v>
      </c>
      <c r="G2019" s="3">
        <v>2</v>
      </c>
      <c r="H2019" s="3">
        <v>1</v>
      </c>
      <c r="I2019" s="3">
        <v>2</v>
      </c>
      <c r="J2019" s="3"/>
      <c r="K2019" s="3"/>
      <c r="L2019" s="3">
        <v>1</v>
      </c>
      <c r="M2019" s="3">
        <v>3</v>
      </c>
      <c r="N2019" s="19">
        <v>43345</v>
      </c>
      <c r="O2019" s="16">
        <f t="shared" si="99"/>
        <v>5</v>
      </c>
      <c r="P2019" s="17">
        <f>COUNTIF($X:$X,X2019)</f>
        <v>30</v>
      </c>
      <c r="Q2019" s="17">
        <f>VLOOKUP("M"&amp;TEXT(G2019,"0"),Punten!$A$1:$D$40,4,FALSE)</f>
        <v>7</v>
      </c>
      <c r="R2019" s="17">
        <f>VLOOKUP("M"&amp;TEXT(H2019,"0"),Punten!$A$1:$D$40,4,FALSE)</f>
        <v>8</v>
      </c>
      <c r="S2019" s="17">
        <f>VLOOKUP("M"&amp;TEXT(I2019,"0"),Punten!$A$1:$D$40,4,FALSE)</f>
        <v>7</v>
      </c>
      <c r="T2019" s="17">
        <f>VLOOKUP("K"&amp;TEXT(K2019,"0"),Punten!$A$1:$D$40,4,FALSE)</f>
        <v>0</v>
      </c>
      <c r="U2019" s="17">
        <f>VLOOKUP("H"&amp;TEXT(L2019,"0"),Punten!$A$1:$D$49,4,FALSE)</f>
        <v>5</v>
      </c>
      <c r="V2019" s="17">
        <f>VLOOKUP("F"&amp;TEXT(M2019,"0"),Punten!$A$1:$D$39,4,FALSE)</f>
        <v>25</v>
      </c>
      <c r="W2019" s="17">
        <f t="shared" si="97"/>
        <v>52</v>
      </c>
      <c r="X2019" s="17" t="str">
        <f t="shared" si="98"/>
        <v>43345B08</v>
      </c>
      <c r="Y2019" s="17" t="e">
        <f>VLOOKUP(A2019,'Klasse omschrijving'!$A$1:$B$44,2,FALSE)</f>
        <v>#N/A</v>
      </c>
    </row>
    <row r="2020" spans="1:25" ht="14.4" x14ac:dyDescent="0.3">
      <c r="A2020" s="3" t="s">
        <v>419</v>
      </c>
      <c r="B2020" s="3">
        <v>51522</v>
      </c>
      <c r="C2020" s="3" t="s">
        <v>139</v>
      </c>
      <c r="D2020" s="3" t="s">
        <v>416</v>
      </c>
      <c r="E2020" s="18">
        <v>40400</v>
      </c>
      <c r="F2020" s="3" t="s">
        <v>110</v>
      </c>
      <c r="G2020" s="3">
        <v>2</v>
      </c>
      <c r="H2020" s="3">
        <v>2</v>
      </c>
      <c r="I2020" s="3">
        <v>2</v>
      </c>
      <c r="J2020" s="3"/>
      <c r="K2020" s="3"/>
      <c r="L2020" s="3">
        <v>3</v>
      </c>
      <c r="M2020" s="3">
        <v>4</v>
      </c>
      <c r="N2020" s="19">
        <v>43345</v>
      </c>
      <c r="O2020" s="16">
        <f t="shared" si="99"/>
        <v>6</v>
      </c>
      <c r="P2020" s="17">
        <f>COUNTIF($X:$X,X2020)</f>
        <v>30</v>
      </c>
      <c r="Q2020" s="17">
        <f>VLOOKUP("M"&amp;TEXT(G2020,"0"),Punten!$A$1:$D$40,4,FALSE)</f>
        <v>7</v>
      </c>
      <c r="R2020" s="17">
        <f>VLOOKUP("M"&amp;TEXT(H2020,"0"),Punten!$A$1:$D$40,4,FALSE)</f>
        <v>7</v>
      </c>
      <c r="S2020" s="17">
        <f>VLOOKUP("M"&amp;TEXT(I2020,"0"),Punten!$A$1:$D$40,4,FALSE)</f>
        <v>7</v>
      </c>
      <c r="T2020" s="17">
        <f>VLOOKUP("K"&amp;TEXT(K2020,"0"),Punten!$A$1:$D$40,4,FALSE)</f>
        <v>0</v>
      </c>
      <c r="U2020" s="17">
        <f>VLOOKUP("H"&amp;TEXT(L2020,"0"),Punten!$A$1:$D$49,4,FALSE)</f>
        <v>5</v>
      </c>
      <c r="V2020" s="17">
        <f>VLOOKUP("F"&amp;TEXT(M2020,"0"),Punten!$A$1:$D$39,4,FALSE)</f>
        <v>20</v>
      </c>
      <c r="W2020" s="17">
        <f t="shared" si="97"/>
        <v>46</v>
      </c>
      <c r="X2020" s="17" t="str">
        <f t="shared" si="98"/>
        <v>43345B08</v>
      </c>
      <c r="Y2020" s="17" t="e">
        <f>VLOOKUP(A2020,'Klasse omschrijving'!$A$1:$B$44,2,FALSE)</f>
        <v>#N/A</v>
      </c>
    </row>
    <row r="2021" spans="1:25" ht="14.4" x14ac:dyDescent="0.3">
      <c r="A2021" s="3" t="s">
        <v>419</v>
      </c>
      <c r="B2021" s="3">
        <v>44128</v>
      </c>
      <c r="C2021" s="3" t="s">
        <v>142</v>
      </c>
      <c r="D2021" s="3" t="s">
        <v>811</v>
      </c>
      <c r="E2021" s="18">
        <v>40195</v>
      </c>
      <c r="F2021" s="3" t="s">
        <v>143</v>
      </c>
      <c r="G2021" s="3">
        <v>1</v>
      </c>
      <c r="H2021" s="3">
        <v>2</v>
      </c>
      <c r="I2021" s="3">
        <v>2</v>
      </c>
      <c r="J2021" s="3"/>
      <c r="K2021" s="3"/>
      <c r="L2021" s="3">
        <v>2</v>
      </c>
      <c r="M2021" s="3">
        <v>5</v>
      </c>
      <c r="N2021" s="19">
        <v>43345</v>
      </c>
      <c r="O2021" s="16">
        <f t="shared" si="99"/>
        <v>5</v>
      </c>
      <c r="P2021" s="17">
        <f>COUNTIF($X:$X,X2021)</f>
        <v>30</v>
      </c>
      <c r="Q2021" s="17">
        <f>VLOOKUP("M"&amp;TEXT(G2021,"0"),Punten!$A$1:$D$40,4,FALSE)</f>
        <v>8</v>
      </c>
      <c r="R2021" s="17">
        <f>VLOOKUP("M"&amp;TEXT(H2021,"0"),Punten!$A$1:$D$40,4,FALSE)</f>
        <v>7</v>
      </c>
      <c r="S2021" s="17">
        <f>VLOOKUP("M"&amp;TEXT(I2021,"0"),Punten!$A$1:$D$40,4,FALSE)</f>
        <v>7</v>
      </c>
      <c r="T2021" s="17">
        <f>VLOOKUP("K"&amp;TEXT(K2021,"0"),Punten!$A$1:$D$40,4,FALSE)</f>
        <v>0</v>
      </c>
      <c r="U2021" s="17">
        <f>VLOOKUP("H"&amp;TEXT(L2021,"0"),Punten!$A$1:$D$49,4,FALSE)</f>
        <v>5</v>
      </c>
      <c r="V2021" s="17">
        <f>VLOOKUP("F"&amp;TEXT(M2021,"0"),Punten!$A$1:$D$39,4,FALSE)</f>
        <v>17</v>
      </c>
      <c r="W2021" s="17">
        <f t="shared" si="97"/>
        <v>44</v>
      </c>
      <c r="X2021" s="17" t="str">
        <f t="shared" si="98"/>
        <v>43345B08</v>
      </c>
      <c r="Y2021" s="17" t="e">
        <f>VLOOKUP(A2021,'Klasse omschrijving'!$A$1:$B$44,2,FALSE)</f>
        <v>#N/A</v>
      </c>
    </row>
    <row r="2022" spans="1:25" ht="14.4" x14ac:dyDescent="0.3">
      <c r="A2022" s="3" t="s">
        <v>419</v>
      </c>
      <c r="B2022" s="3">
        <v>48177</v>
      </c>
      <c r="C2022" s="3" t="s">
        <v>128</v>
      </c>
      <c r="D2022" s="3" t="s">
        <v>403</v>
      </c>
      <c r="E2022" s="18">
        <v>40185</v>
      </c>
      <c r="F2022" s="3" t="s">
        <v>66</v>
      </c>
      <c r="G2022" s="3">
        <v>3</v>
      </c>
      <c r="H2022" s="3">
        <v>2</v>
      </c>
      <c r="I2022" s="3">
        <v>3</v>
      </c>
      <c r="J2022" s="3"/>
      <c r="K2022" s="3"/>
      <c r="L2022" s="3">
        <v>3</v>
      </c>
      <c r="M2022" s="3">
        <v>6</v>
      </c>
      <c r="N2022" s="19">
        <v>43345</v>
      </c>
      <c r="O2022" s="16">
        <f t="shared" si="99"/>
        <v>8</v>
      </c>
      <c r="P2022" s="17">
        <f>COUNTIF($X:$X,X2022)</f>
        <v>30</v>
      </c>
      <c r="Q2022" s="17">
        <f>VLOOKUP("M"&amp;TEXT(G2022,"0"),Punten!$A$1:$D$40,4,FALSE)</f>
        <v>6</v>
      </c>
      <c r="R2022" s="17">
        <f>VLOOKUP("M"&amp;TEXT(H2022,"0"),Punten!$A$1:$D$40,4,FALSE)</f>
        <v>7</v>
      </c>
      <c r="S2022" s="17">
        <f>VLOOKUP("M"&amp;TEXT(I2022,"0"),Punten!$A$1:$D$40,4,FALSE)</f>
        <v>6</v>
      </c>
      <c r="T2022" s="17">
        <f>VLOOKUP("K"&amp;TEXT(K2022,"0"),Punten!$A$1:$D$40,4,FALSE)</f>
        <v>0</v>
      </c>
      <c r="U2022" s="17">
        <f>VLOOKUP("H"&amp;TEXT(L2022,"0"),Punten!$A$1:$D$49,4,FALSE)</f>
        <v>5</v>
      </c>
      <c r="V2022" s="17">
        <f>VLOOKUP("F"&amp;TEXT(M2022,"0"),Punten!$A$1:$D$39,4,FALSE)</f>
        <v>15</v>
      </c>
      <c r="W2022" s="17">
        <f t="shared" si="97"/>
        <v>39</v>
      </c>
      <c r="X2022" s="17" t="str">
        <f t="shared" si="98"/>
        <v>43345B08</v>
      </c>
      <c r="Y2022" s="17" t="e">
        <f>VLOOKUP(A2022,'Klasse omschrijving'!$A$1:$B$44,2,FALSE)</f>
        <v>#N/A</v>
      </c>
    </row>
    <row r="2023" spans="1:25" ht="14.4" x14ac:dyDescent="0.3">
      <c r="A2023" s="3" t="s">
        <v>419</v>
      </c>
      <c r="B2023" s="3">
        <v>45316</v>
      </c>
      <c r="C2023" s="3" t="s">
        <v>137</v>
      </c>
      <c r="D2023" s="3" t="s">
        <v>409</v>
      </c>
      <c r="E2023" s="18">
        <v>40431</v>
      </c>
      <c r="F2023" s="3" t="s">
        <v>136</v>
      </c>
      <c r="G2023" s="3">
        <v>1</v>
      </c>
      <c r="H2023" s="3">
        <v>1</v>
      </c>
      <c r="I2023" s="3">
        <v>1</v>
      </c>
      <c r="J2023" s="3"/>
      <c r="K2023" s="3"/>
      <c r="L2023" s="3">
        <v>4</v>
      </c>
      <c r="M2023" s="3">
        <v>7</v>
      </c>
      <c r="N2023" s="19">
        <v>43345</v>
      </c>
      <c r="O2023" s="16">
        <f t="shared" si="99"/>
        <v>3</v>
      </c>
      <c r="P2023" s="17">
        <f>COUNTIF($X:$X,X2023)</f>
        <v>30</v>
      </c>
      <c r="Q2023" s="17">
        <f>VLOOKUP("M"&amp;TEXT(G2023,"0"),Punten!$A$1:$D$40,4,FALSE)</f>
        <v>8</v>
      </c>
      <c r="R2023" s="17">
        <f>VLOOKUP("M"&amp;TEXT(H2023,"0"),Punten!$A$1:$D$40,4,FALSE)</f>
        <v>8</v>
      </c>
      <c r="S2023" s="17">
        <f>VLOOKUP("M"&amp;TEXT(I2023,"0"),Punten!$A$1:$D$40,4,FALSE)</f>
        <v>8</v>
      </c>
      <c r="T2023" s="17">
        <f>VLOOKUP("K"&amp;TEXT(K2023,"0"),Punten!$A$1:$D$40,4,FALSE)</f>
        <v>0</v>
      </c>
      <c r="U2023" s="17">
        <f>VLOOKUP("H"&amp;TEXT(L2023,"0"),Punten!$A$1:$D$49,4,FALSE)</f>
        <v>5</v>
      </c>
      <c r="V2023" s="17">
        <f>VLOOKUP("F"&amp;TEXT(M2023,"0"),Punten!$A$1:$D$39,4,FALSE)</f>
        <v>13</v>
      </c>
      <c r="W2023" s="17">
        <f t="shared" si="97"/>
        <v>42</v>
      </c>
      <c r="X2023" s="17" t="str">
        <f t="shared" si="98"/>
        <v>43345B08</v>
      </c>
      <c r="Y2023" s="17" t="e">
        <f>VLOOKUP(A2023,'Klasse omschrijving'!$A$1:$B$44,2,FALSE)</f>
        <v>#N/A</v>
      </c>
    </row>
    <row r="2024" spans="1:25" ht="14.4" x14ac:dyDescent="0.3">
      <c r="A2024" s="3" t="s">
        <v>419</v>
      </c>
      <c r="B2024" s="3">
        <v>51831</v>
      </c>
      <c r="C2024" s="3" t="s">
        <v>133</v>
      </c>
      <c r="D2024" s="3" t="s">
        <v>406</v>
      </c>
      <c r="E2024" s="18">
        <v>40494</v>
      </c>
      <c r="F2024" s="3" t="s">
        <v>111</v>
      </c>
      <c r="G2024" s="3">
        <v>2</v>
      </c>
      <c r="H2024" s="3">
        <v>4</v>
      </c>
      <c r="I2024" s="3">
        <v>2</v>
      </c>
      <c r="J2024" s="3"/>
      <c r="K2024" s="3"/>
      <c r="L2024" s="3">
        <v>4</v>
      </c>
      <c r="M2024" s="3">
        <v>8</v>
      </c>
      <c r="N2024" s="19">
        <v>43345</v>
      </c>
      <c r="O2024" s="16">
        <f t="shared" si="99"/>
        <v>8</v>
      </c>
      <c r="P2024" s="17">
        <f>COUNTIF($X:$X,X2024)</f>
        <v>30</v>
      </c>
      <c r="Q2024" s="17">
        <f>VLOOKUP("M"&amp;TEXT(G2024,"0"),Punten!$A$1:$D$40,4,FALSE)</f>
        <v>7</v>
      </c>
      <c r="R2024" s="17">
        <f>VLOOKUP("M"&amp;TEXT(H2024,"0"),Punten!$A$1:$D$40,4,FALSE)</f>
        <v>5</v>
      </c>
      <c r="S2024" s="17">
        <f>VLOOKUP("M"&amp;TEXT(I2024,"0"),Punten!$A$1:$D$40,4,FALSE)</f>
        <v>7</v>
      </c>
      <c r="T2024" s="17">
        <f>VLOOKUP("K"&amp;TEXT(K2024,"0"),Punten!$A$1:$D$40,4,FALSE)</f>
        <v>0</v>
      </c>
      <c r="U2024" s="17">
        <f>VLOOKUP("H"&amp;TEXT(L2024,"0"),Punten!$A$1:$D$49,4,FALSE)</f>
        <v>5</v>
      </c>
      <c r="V2024" s="17">
        <f>VLOOKUP("F"&amp;TEXT(M2024,"0"),Punten!$A$1:$D$39,4,FALSE)</f>
        <v>11</v>
      </c>
      <c r="W2024" s="17">
        <f t="shared" si="97"/>
        <v>35</v>
      </c>
      <c r="X2024" s="17" t="str">
        <f t="shared" si="98"/>
        <v>43345B08</v>
      </c>
      <c r="Y2024" s="17" t="e">
        <f>VLOOKUP(A2024,'Klasse omschrijving'!$A$1:$B$44,2,FALSE)</f>
        <v>#N/A</v>
      </c>
    </row>
    <row r="2025" spans="1:25" ht="14.4" x14ac:dyDescent="0.3">
      <c r="A2025" s="3" t="s">
        <v>419</v>
      </c>
      <c r="B2025" s="3">
        <v>42125</v>
      </c>
      <c r="C2025" s="3" t="s">
        <v>120</v>
      </c>
      <c r="D2025" s="3" t="s">
        <v>394</v>
      </c>
      <c r="E2025" s="18">
        <v>40430</v>
      </c>
      <c r="F2025" s="3" t="s">
        <v>71</v>
      </c>
      <c r="G2025" s="3">
        <v>1</v>
      </c>
      <c r="H2025" s="3">
        <v>1</v>
      </c>
      <c r="I2025" s="3">
        <v>1</v>
      </c>
      <c r="J2025" s="3"/>
      <c r="K2025" s="3"/>
      <c r="L2025" s="3">
        <v>5</v>
      </c>
      <c r="M2025" s="3"/>
      <c r="N2025" s="19">
        <v>43345</v>
      </c>
      <c r="O2025" s="16">
        <f t="shared" si="99"/>
        <v>3</v>
      </c>
      <c r="P2025" s="17">
        <f>COUNTIF($X:$X,X2025)</f>
        <v>30</v>
      </c>
      <c r="Q2025" s="17">
        <f>VLOOKUP("M"&amp;TEXT(G2025,"0"),Punten!$A$1:$D$40,4,FALSE)</f>
        <v>8</v>
      </c>
      <c r="R2025" s="17">
        <f>VLOOKUP("M"&amp;TEXT(H2025,"0"),Punten!$A$1:$D$40,4,FALSE)</f>
        <v>8</v>
      </c>
      <c r="S2025" s="17">
        <f>VLOOKUP("M"&amp;TEXT(I2025,"0"),Punten!$A$1:$D$40,4,FALSE)</f>
        <v>8</v>
      </c>
      <c r="T2025" s="17">
        <f>VLOOKUP("K"&amp;TEXT(K2025,"0"),Punten!$A$1:$D$40,4,FALSE)</f>
        <v>0</v>
      </c>
      <c r="U2025" s="17">
        <f>VLOOKUP("H"&amp;TEXT(L2025,"0"),Punten!$A$1:$D$49,4,FALSE)</f>
        <v>4</v>
      </c>
      <c r="V2025" s="17">
        <f>VLOOKUP("F"&amp;TEXT(M2025,"0"),Punten!$A$1:$D$39,4,FALSE)</f>
        <v>0</v>
      </c>
      <c r="W2025" s="17">
        <f t="shared" si="97"/>
        <v>28</v>
      </c>
      <c r="X2025" s="17" t="str">
        <f t="shared" si="98"/>
        <v>43345B08</v>
      </c>
      <c r="Y2025" s="17" t="e">
        <f>VLOOKUP(A2025,'Klasse omschrijving'!$A$1:$B$44,2,FALSE)</f>
        <v>#N/A</v>
      </c>
    </row>
    <row r="2026" spans="1:25" ht="14.4" x14ac:dyDescent="0.3">
      <c r="A2026" s="3" t="s">
        <v>419</v>
      </c>
      <c r="B2026" s="3">
        <v>44392</v>
      </c>
      <c r="C2026" s="3" t="s">
        <v>127</v>
      </c>
      <c r="D2026" s="3" t="s">
        <v>398</v>
      </c>
      <c r="E2026" s="18">
        <v>40391</v>
      </c>
      <c r="F2026" s="3" t="s">
        <v>89</v>
      </c>
      <c r="G2026" s="3">
        <v>4</v>
      </c>
      <c r="H2026" s="3">
        <v>3</v>
      </c>
      <c r="I2026" s="3">
        <v>3</v>
      </c>
      <c r="J2026" s="3"/>
      <c r="K2026" s="3"/>
      <c r="L2026" s="3">
        <v>5</v>
      </c>
      <c r="M2026" s="3"/>
      <c r="N2026" s="19">
        <v>43345</v>
      </c>
      <c r="O2026" s="16">
        <f t="shared" si="99"/>
        <v>10</v>
      </c>
      <c r="P2026" s="17">
        <f>COUNTIF($X:$X,X2026)</f>
        <v>30</v>
      </c>
      <c r="Q2026" s="17">
        <f>VLOOKUP("M"&amp;TEXT(G2026,"0"),Punten!$A$1:$D$40,4,FALSE)</f>
        <v>5</v>
      </c>
      <c r="R2026" s="17">
        <f>VLOOKUP("M"&amp;TEXT(H2026,"0"),Punten!$A$1:$D$40,4,FALSE)</f>
        <v>6</v>
      </c>
      <c r="S2026" s="17">
        <f>VLOOKUP("M"&amp;TEXT(I2026,"0"),Punten!$A$1:$D$40,4,FALSE)</f>
        <v>6</v>
      </c>
      <c r="T2026" s="17">
        <f>VLOOKUP("K"&amp;TEXT(K2026,"0"),Punten!$A$1:$D$40,4,FALSE)</f>
        <v>0</v>
      </c>
      <c r="U2026" s="17">
        <f>VLOOKUP("H"&amp;TEXT(L2026,"0"),Punten!$A$1:$D$49,4,FALSE)</f>
        <v>4</v>
      </c>
      <c r="V2026" s="17">
        <f>VLOOKUP("F"&amp;TEXT(M2026,"0"),Punten!$A$1:$D$39,4,FALSE)</f>
        <v>0</v>
      </c>
      <c r="W2026" s="17">
        <f t="shared" si="97"/>
        <v>21</v>
      </c>
      <c r="X2026" s="17" t="str">
        <f t="shared" si="98"/>
        <v>43345B08</v>
      </c>
      <c r="Y2026" s="17" t="e">
        <f>VLOOKUP(A2026,'Klasse omschrijving'!$A$1:$B$44,2,FALSE)</f>
        <v>#N/A</v>
      </c>
    </row>
    <row r="2027" spans="1:25" ht="14.4" x14ac:dyDescent="0.3">
      <c r="A2027" s="3" t="s">
        <v>419</v>
      </c>
      <c r="B2027" s="3">
        <v>53303</v>
      </c>
      <c r="C2027" s="3" t="s">
        <v>90</v>
      </c>
      <c r="D2027" s="3" t="s">
        <v>417</v>
      </c>
      <c r="E2027" s="18">
        <v>40404</v>
      </c>
      <c r="F2027" s="3" t="s">
        <v>111</v>
      </c>
      <c r="G2027" s="3">
        <v>3</v>
      </c>
      <c r="H2027" s="3">
        <v>3</v>
      </c>
      <c r="I2027" s="3">
        <v>3</v>
      </c>
      <c r="J2027" s="3"/>
      <c r="K2027" s="3"/>
      <c r="L2027" s="3">
        <v>6</v>
      </c>
      <c r="M2027" s="3"/>
      <c r="N2027" s="19">
        <v>43345</v>
      </c>
      <c r="O2027" s="16">
        <f t="shared" si="99"/>
        <v>9</v>
      </c>
      <c r="P2027" s="17">
        <f>COUNTIF($X:$X,X2027)</f>
        <v>30</v>
      </c>
      <c r="Q2027" s="17">
        <f>VLOOKUP("M"&amp;TEXT(G2027,"0"),Punten!$A$1:$D$40,4,FALSE)</f>
        <v>6</v>
      </c>
      <c r="R2027" s="17">
        <f>VLOOKUP("M"&amp;TEXT(H2027,"0"),Punten!$A$1:$D$40,4,FALSE)</f>
        <v>6</v>
      </c>
      <c r="S2027" s="17">
        <f>VLOOKUP("M"&amp;TEXT(I2027,"0"),Punten!$A$1:$D$40,4,FALSE)</f>
        <v>6</v>
      </c>
      <c r="T2027" s="17">
        <f>VLOOKUP("K"&amp;TEXT(K2027,"0"),Punten!$A$1:$D$40,4,FALSE)</f>
        <v>0</v>
      </c>
      <c r="U2027" s="17">
        <f>VLOOKUP("H"&amp;TEXT(L2027,"0"),Punten!$A$1:$D$49,4,FALSE)</f>
        <v>3</v>
      </c>
      <c r="V2027" s="17">
        <f>VLOOKUP("F"&amp;TEXT(M2027,"0"),Punten!$A$1:$D$39,4,FALSE)</f>
        <v>0</v>
      </c>
      <c r="W2027" s="17">
        <f t="shared" si="97"/>
        <v>21</v>
      </c>
      <c r="X2027" s="17" t="str">
        <f t="shared" si="98"/>
        <v>43345B08</v>
      </c>
      <c r="Y2027" s="17" t="e">
        <f>VLOOKUP(A2027,'Klasse omschrijving'!$A$1:$B$44,2,FALSE)</f>
        <v>#N/A</v>
      </c>
    </row>
    <row r="2028" spans="1:25" ht="14.4" x14ac:dyDescent="0.3">
      <c r="A2028" s="3" t="s">
        <v>419</v>
      </c>
      <c r="B2028" s="3">
        <v>1792</v>
      </c>
      <c r="C2028" s="3" t="s">
        <v>65</v>
      </c>
      <c r="D2028" s="3" t="s">
        <v>632</v>
      </c>
      <c r="E2028" s="18">
        <v>40333</v>
      </c>
      <c r="F2028" s="3" t="s">
        <v>424</v>
      </c>
      <c r="G2028" s="3">
        <v>4</v>
      </c>
      <c r="H2028" s="3">
        <v>5</v>
      </c>
      <c r="I2028" s="3">
        <v>4</v>
      </c>
      <c r="J2028" s="3"/>
      <c r="K2028" s="3"/>
      <c r="L2028" s="3">
        <v>6</v>
      </c>
      <c r="M2028" s="3"/>
      <c r="N2028" s="19">
        <v>43345</v>
      </c>
      <c r="O2028" s="16">
        <f t="shared" si="99"/>
        <v>13</v>
      </c>
      <c r="P2028" s="17">
        <f>COUNTIF($X:$X,X2028)</f>
        <v>30</v>
      </c>
      <c r="Q2028" s="17">
        <f>VLOOKUP("M"&amp;TEXT(G2028,"0"),Punten!$A$1:$D$40,4,FALSE)</f>
        <v>5</v>
      </c>
      <c r="R2028" s="17">
        <f>VLOOKUP("M"&amp;TEXT(H2028,"0"),Punten!$A$1:$D$40,4,FALSE)</f>
        <v>4</v>
      </c>
      <c r="S2028" s="17">
        <f>VLOOKUP("M"&amp;TEXT(I2028,"0"),Punten!$A$1:$D$40,4,FALSE)</f>
        <v>5</v>
      </c>
      <c r="T2028" s="17">
        <f>VLOOKUP("K"&amp;TEXT(K2028,"0"),Punten!$A$1:$D$40,4,FALSE)</f>
        <v>0</v>
      </c>
      <c r="U2028" s="17">
        <f>VLOOKUP("H"&amp;TEXT(L2028,"0"),Punten!$A$1:$D$49,4,FALSE)</f>
        <v>3</v>
      </c>
      <c r="V2028" s="17">
        <f>VLOOKUP("F"&amp;TEXT(M2028,"0"),Punten!$A$1:$D$39,4,FALSE)</f>
        <v>0</v>
      </c>
      <c r="W2028" s="17">
        <f t="shared" si="97"/>
        <v>17</v>
      </c>
      <c r="X2028" s="17" t="str">
        <f t="shared" si="98"/>
        <v>43345B08</v>
      </c>
      <c r="Y2028" s="17" t="e">
        <f>VLOOKUP(A2028,'Klasse omschrijving'!$A$1:$B$44,2,FALSE)</f>
        <v>#N/A</v>
      </c>
    </row>
    <row r="2029" spans="1:25" ht="14.4" x14ac:dyDescent="0.3">
      <c r="A2029" s="3" t="s">
        <v>419</v>
      </c>
      <c r="B2029" s="3">
        <v>45288</v>
      </c>
      <c r="C2029" s="3" t="s">
        <v>100</v>
      </c>
      <c r="D2029" s="3" t="s">
        <v>396</v>
      </c>
      <c r="E2029" s="18">
        <v>40409</v>
      </c>
      <c r="F2029" s="3" t="s">
        <v>94</v>
      </c>
      <c r="G2029" s="3">
        <v>3</v>
      </c>
      <c r="H2029" s="3">
        <v>3</v>
      </c>
      <c r="I2029" s="3">
        <v>3</v>
      </c>
      <c r="J2029" s="3"/>
      <c r="K2029" s="3"/>
      <c r="L2029" s="3">
        <v>7</v>
      </c>
      <c r="M2029" s="3"/>
      <c r="N2029" s="19">
        <v>43345</v>
      </c>
      <c r="O2029" s="16">
        <f t="shared" si="99"/>
        <v>9</v>
      </c>
      <c r="P2029" s="17">
        <f>COUNTIF($X:$X,X2029)</f>
        <v>30</v>
      </c>
      <c r="Q2029" s="17">
        <f>VLOOKUP("M"&amp;TEXT(G2029,"0"),Punten!$A$1:$D$40,4,FALSE)</f>
        <v>6</v>
      </c>
      <c r="R2029" s="17">
        <f>VLOOKUP("M"&amp;TEXT(H2029,"0"),Punten!$A$1:$D$40,4,FALSE)</f>
        <v>6</v>
      </c>
      <c r="S2029" s="17">
        <f>VLOOKUP("M"&amp;TEXT(I2029,"0"),Punten!$A$1:$D$40,4,FALSE)</f>
        <v>6</v>
      </c>
      <c r="T2029" s="17">
        <f>VLOOKUP("K"&amp;TEXT(K2029,"0"),Punten!$A$1:$D$40,4,FALSE)</f>
        <v>0</v>
      </c>
      <c r="U2029" s="17">
        <f>VLOOKUP("H"&amp;TEXT(L2029,"0"),Punten!$A$1:$D$49,4,FALSE)</f>
        <v>2</v>
      </c>
      <c r="V2029" s="17">
        <f>VLOOKUP("F"&amp;TEXT(M2029,"0"),Punten!$A$1:$D$39,4,FALSE)</f>
        <v>0</v>
      </c>
      <c r="W2029" s="17">
        <f t="shared" si="97"/>
        <v>20</v>
      </c>
      <c r="X2029" s="17" t="str">
        <f t="shared" si="98"/>
        <v>43345B08</v>
      </c>
      <c r="Y2029" s="17" t="e">
        <f>VLOOKUP(A2029,'Klasse omschrijving'!$A$1:$B$44,2,FALSE)</f>
        <v>#N/A</v>
      </c>
    </row>
    <row r="2030" spans="1:25" ht="14.4" x14ac:dyDescent="0.3">
      <c r="A2030" s="3" t="s">
        <v>419</v>
      </c>
      <c r="B2030" s="3">
        <v>43240</v>
      </c>
      <c r="C2030" s="3" t="s">
        <v>646</v>
      </c>
      <c r="D2030" s="3" t="s">
        <v>985</v>
      </c>
      <c r="E2030" s="18">
        <v>40202</v>
      </c>
      <c r="F2030" s="3" t="s">
        <v>161</v>
      </c>
      <c r="G2030" s="3">
        <v>3</v>
      </c>
      <c r="H2030" s="3">
        <v>7</v>
      </c>
      <c r="I2030" s="3">
        <v>4</v>
      </c>
      <c r="J2030" s="3"/>
      <c r="K2030" s="3"/>
      <c r="L2030" s="3">
        <v>7</v>
      </c>
      <c r="M2030" s="3"/>
      <c r="N2030" s="19">
        <v>43345</v>
      </c>
      <c r="O2030" s="16">
        <f t="shared" si="99"/>
        <v>14</v>
      </c>
      <c r="P2030" s="17">
        <f>COUNTIF($X:$X,X2030)</f>
        <v>30</v>
      </c>
      <c r="Q2030" s="17">
        <f>VLOOKUP("M"&amp;TEXT(G2030,"0"),Punten!$A$1:$D$40,4,FALSE)</f>
        <v>6</v>
      </c>
      <c r="R2030" s="17">
        <f>VLOOKUP("M"&amp;TEXT(H2030,"0"),Punten!$A$1:$D$40,4,FALSE)</f>
        <v>2</v>
      </c>
      <c r="S2030" s="17">
        <f>VLOOKUP("M"&amp;TEXT(I2030,"0"),Punten!$A$1:$D$40,4,FALSE)</f>
        <v>5</v>
      </c>
      <c r="T2030" s="17">
        <f>VLOOKUP("K"&amp;TEXT(K2030,"0"),Punten!$A$1:$D$40,4,FALSE)</f>
        <v>0</v>
      </c>
      <c r="U2030" s="17">
        <f>VLOOKUP("H"&amp;TEXT(L2030,"0"),Punten!$A$1:$D$49,4,FALSE)</f>
        <v>2</v>
      </c>
      <c r="V2030" s="17">
        <f>VLOOKUP("F"&amp;TEXT(M2030,"0"),Punten!$A$1:$D$39,4,FALSE)</f>
        <v>0</v>
      </c>
      <c r="W2030" s="17">
        <f t="shared" si="97"/>
        <v>15</v>
      </c>
      <c r="X2030" s="17" t="str">
        <f t="shared" si="98"/>
        <v>43345B08</v>
      </c>
      <c r="Y2030" s="17" t="e">
        <f>VLOOKUP(A2030,'Klasse omschrijving'!$A$1:$B$44,2,FALSE)</f>
        <v>#N/A</v>
      </c>
    </row>
    <row r="2031" spans="1:25" ht="14.4" x14ac:dyDescent="0.3">
      <c r="A2031" s="3" t="s">
        <v>419</v>
      </c>
      <c r="B2031" s="3">
        <v>44178</v>
      </c>
      <c r="C2031" s="3" t="s">
        <v>107</v>
      </c>
      <c r="D2031" s="3" t="s">
        <v>385</v>
      </c>
      <c r="E2031" s="18">
        <v>40358</v>
      </c>
      <c r="F2031" s="3" t="s">
        <v>106</v>
      </c>
      <c r="G2031" s="3">
        <v>4</v>
      </c>
      <c r="H2031" s="3">
        <v>4</v>
      </c>
      <c r="I2031" s="3">
        <v>4</v>
      </c>
      <c r="J2031" s="3"/>
      <c r="K2031" s="3"/>
      <c r="L2031" s="3">
        <v>8</v>
      </c>
      <c r="M2031" s="3"/>
      <c r="N2031" s="19">
        <v>43345</v>
      </c>
      <c r="O2031" s="16">
        <f t="shared" si="99"/>
        <v>12</v>
      </c>
      <c r="P2031" s="17">
        <f>COUNTIF($X:$X,X2031)</f>
        <v>30</v>
      </c>
      <c r="Q2031" s="17">
        <f>VLOOKUP("M"&amp;TEXT(G2031,"0"),Punten!$A$1:$D$40,4,FALSE)</f>
        <v>5</v>
      </c>
      <c r="R2031" s="17">
        <f>VLOOKUP("M"&amp;TEXT(H2031,"0"),Punten!$A$1:$D$40,4,FALSE)</f>
        <v>5</v>
      </c>
      <c r="S2031" s="17">
        <f>VLOOKUP("M"&amp;TEXT(I2031,"0"),Punten!$A$1:$D$40,4,FALSE)</f>
        <v>5</v>
      </c>
      <c r="T2031" s="17">
        <f>VLOOKUP("K"&amp;TEXT(K2031,"0"),Punten!$A$1:$D$40,4,FALSE)</f>
        <v>0</v>
      </c>
      <c r="U2031" s="17">
        <f>VLOOKUP("H"&amp;TEXT(L2031,"0"),Punten!$A$1:$D$49,4,FALSE)</f>
        <v>1</v>
      </c>
      <c r="V2031" s="17">
        <f>VLOOKUP("F"&amp;TEXT(M2031,"0"),Punten!$A$1:$D$39,4,FALSE)</f>
        <v>0</v>
      </c>
      <c r="W2031" s="17">
        <f t="shared" si="97"/>
        <v>16</v>
      </c>
      <c r="X2031" s="17" t="str">
        <f t="shared" si="98"/>
        <v>43345B08</v>
      </c>
      <c r="Y2031" s="17" t="e">
        <f>VLOOKUP(A2031,'Klasse omschrijving'!$A$1:$B$44,2,FALSE)</f>
        <v>#N/A</v>
      </c>
    </row>
    <row r="2032" spans="1:25" ht="14.4" x14ac:dyDescent="0.3">
      <c r="A2032" s="3" t="s">
        <v>419</v>
      </c>
      <c r="B2032" s="3">
        <v>42405</v>
      </c>
      <c r="C2032" s="3" t="s">
        <v>114</v>
      </c>
      <c r="D2032" s="3" t="s">
        <v>402</v>
      </c>
      <c r="E2032" s="18">
        <v>40432</v>
      </c>
      <c r="F2032" s="3" t="s">
        <v>71</v>
      </c>
      <c r="G2032" s="3">
        <v>4</v>
      </c>
      <c r="H2032" s="3">
        <v>4</v>
      </c>
      <c r="I2032" s="3">
        <v>4</v>
      </c>
      <c r="J2032" s="3"/>
      <c r="K2032" s="3"/>
      <c r="L2032" s="3">
        <v>8</v>
      </c>
      <c r="M2032" s="3"/>
      <c r="N2032" s="19">
        <v>43345</v>
      </c>
      <c r="O2032" s="16">
        <f t="shared" si="99"/>
        <v>12</v>
      </c>
      <c r="P2032" s="17">
        <f>COUNTIF($X:$X,X2032)</f>
        <v>30</v>
      </c>
      <c r="Q2032" s="17">
        <f>VLOOKUP("M"&amp;TEXT(G2032,"0"),Punten!$A$1:$D$40,4,FALSE)</f>
        <v>5</v>
      </c>
      <c r="R2032" s="17">
        <f>VLOOKUP("M"&amp;TEXT(H2032,"0"),Punten!$A$1:$D$40,4,FALSE)</f>
        <v>5</v>
      </c>
      <c r="S2032" s="17">
        <f>VLOOKUP("M"&amp;TEXT(I2032,"0"),Punten!$A$1:$D$40,4,FALSE)</f>
        <v>5</v>
      </c>
      <c r="T2032" s="17">
        <f>VLOOKUP("K"&amp;TEXT(K2032,"0"),Punten!$A$1:$D$40,4,FALSE)</f>
        <v>0</v>
      </c>
      <c r="U2032" s="17">
        <f>VLOOKUP("H"&amp;TEXT(L2032,"0"),Punten!$A$1:$D$49,4,FALSE)</f>
        <v>1</v>
      </c>
      <c r="V2032" s="17">
        <f>VLOOKUP("F"&amp;TEXT(M2032,"0"),Punten!$A$1:$D$39,4,FALSE)</f>
        <v>0</v>
      </c>
      <c r="W2032" s="17">
        <f t="shared" si="97"/>
        <v>16</v>
      </c>
      <c r="X2032" s="17" t="str">
        <f t="shared" si="98"/>
        <v>43345B08</v>
      </c>
      <c r="Y2032" s="17" t="e">
        <f>VLOOKUP(A2032,'Klasse omschrijving'!$A$1:$B$44,2,FALSE)</f>
        <v>#N/A</v>
      </c>
    </row>
    <row r="2033" spans="1:25" ht="14.4" x14ac:dyDescent="0.3">
      <c r="A2033" s="3" t="s">
        <v>419</v>
      </c>
      <c r="B2033" s="3">
        <v>49559</v>
      </c>
      <c r="C2033" s="3" t="s">
        <v>109</v>
      </c>
      <c r="D2033" s="3" t="s">
        <v>808</v>
      </c>
      <c r="E2033" s="18">
        <v>40326</v>
      </c>
      <c r="F2033" s="3" t="s">
        <v>110</v>
      </c>
      <c r="G2033" s="3">
        <v>5</v>
      </c>
      <c r="H2033" s="3">
        <v>3</v>
      </c>
      <c r="I2033" s="3">
        <v>5</v>
      </c>
      <c r="J2033" s="3"/>
      <c r="K2033" s="3"/>
      <c r="L2033" s="3"/>
      <c r="M2033" s="3"/>
      <c r="N2033" s="19">
        <v>43345</v>
      </c>
      <c r="O2033" s="16">
        <f t="shared" si="99"/>
        <v>13</v>
      </c>
      <c r="P2033" s="17">
        <f>COUNTIF($X:$X,X2033)</f>
        <v>30</v>
      </c>
      <c r="Q2033" s="17">
        <f>VLOOKUP("M"&amp;TEXT(G2033,"0"),Punten!$A$1:$D$40,4,FALSE)</f>
        <v>4</v>
      </c>
      <c r="R2033" s="17">
        <f>VLOOKUP("M"&amp;TEXT(H2033,"0"),Punten!$A$1:$D$40,4,FALSE)</f>
        <v>6</v>
      </c>
      <c r="S2033" s="17">
        <f>VLOOKUP("M"&amp;TEXT(I2033,"0"),Punten!$A$1:$D$40,4,FALSE)</f>
        <v>4</v>
      </c>
      <c r="T2033" s="17">
        <f>VLOOKUP("K"&amp;TEXT(K2033,"0"),Punten!$A$1:$D$40,4,FALSE)</f>
        <v>0</v>
      </c>
      <c r="U2033" s="17">
        <f>VLOOKUP("H"&amp;TEXT(L2033,"0"),Punten!$A$1:$D$49,4,FALSE)</f>
        <v>0</v>
      </c>
      <c r="V2033" s="17">
        <f>VLOOKUP("F"&amp;TEXT(M2033,"0"),Punten!$A$1:$D$39,4,FALSE)</f>
        <v>0</v>
      </c>
      <c r="W2033" s="17">
        <f t="shared" si="97"/>
        <v>14</v>
      </c>
      <c r="X2033" s="17" t="str">
        <f t="shared" si="98"/>
        <v>43345B08</v>
      </c>
      <c r="Y2033" s="17" t="e">
        <f>VLOOKUP(A2033,'Klasse omschrijving'!$A$1:$B$44,2,FALSE)</f>
        <v>#N/A</v>
      </c>
    </row>
    <row r="2034" spans="1:25" ht="14.4" x14ac:dyDescent="0.3">
      <c r="A2034" s="3" t="s">
        <v>419</v>
      </c>
      <c r="B2034" s="3">
        <v>42022</v>
      </c>
      <c r="C2034" s="3" t="s">
        <v>98</v>
      </c>
      <c r="D2034" s="3" t="s">
        <v>809</v>
      </c>
      <c r="E2034" s="18">
        <v>40337</v>
      </c>
      <c r="F2034" s="3" t="s">
        <v>66</v>
      </c>
      <c r="G2034" s="3">
        <v>6</v>
      </c>
      <c r="H2034" s="3">
        <v>4</v>
      </c>
      <c r="I2034" s="3">
        <v>5</v>
      </c>
      <c r="J2034" s="3"/>
      <c r="K2034" s="3"/>
      <c r="L2034" s="3"/>
      <c r="M2034" s="3"/>
      <c r="N2034" s="19">
        <v>43345</v>
      </c>
      <c r="O2034" s="16">
        <f t="shared" si="99"/>
        <v>15</v>
      </c>
      <c r="P2034" s="17">
        <f>COUNTIF($X:$X,X2034)</f>
        <v>30</v>
      </c>
      <c r="Q2034" s="17">
        <f>VLOOKUP("M"&amp;TEXT(G2034,"0"),Punten!$A$1:$D$40,4,FALSE)</f>
        <v>3</v>
      </c>
      <c r="R2034" s="17">
        <f>VLOOKUP("M"&amp;TEXT(H2034,"0"),Punten!$A$1:$D$40,4,FALSE)</f>
        <v>5</v>
      </c>
      <c r="S2034" s="17">
        <f>VLOOKUP("M"&amp;TEXT(I2034,"0"),Punten!$A$1:$D$40,4,FALSE)</f>
        <v>4</v>
      </c>
      <c r="T2034" s="17">
        <f>VLOOKUP("K"&amp;TEXT(K2034,"0"),Punten!$A$1:$D$40,4,FALSE)</f>
        <v>0</v>
      </c>
      <c r="U2034" s="17">
        <f>VLOOKUP("H"&amp;TEXT(L2034,"0"),Punten!$A$1:$D$49,4,FALSE)</f>
        <v>0</v>
      </c>
      <c r="V2034" s="17">
        <f>VLOOKUP("F"&amp;TEXT(M2034,"0"),Punten!$A$1:$D$39,4,FALSE)</f>
        <v>0</v>
      </c>
      <c r="W2034" s="17">
        <f t="shared" si="97"/>
        <v>12</v>
      </c>
      <c r="X2034" s="17" t="str">
        <f t="shared" si="98"/>
        <v>43345B08</v>
      </c>
      <c r="Y2034" s="17" t="e">
        <f>VLOOKUP(A2034,'Klasse omschrijving'!$A$1:$B$44,2,FALSE)</f>
        <v>#N/A</v>
      </c>
    </row>
    <row r="2035" spans="1:25" ht="14.4" x14ac:dyDescent="0.3">
      <c r="A2035" s="3" t="s">
        <v>419</v>
      </c>
      <c r="B2035" s="3">
        <v>1917</v>
      </c>
      <c r="C2035" s="3" t="s">
        <v>108</v>
      </c>
      <c r="D2035" s="3" t="s">
        <v>388</v>
      </c>
      <c r="E2035" s="18">
        <v>40344</v>
      </c>
      <c r="F2035" s="3" t="s">
        <v>78</v>
      </c>
      <c r="G2035" s="3">
        <v>5</v>
      </c>
      <c r="H2035" s="3">
        <v>5</v>
      </c>
      <c r="I2035" s="3">
        <v>5</v>
      </c>
      <c r="J2035" s="3"/>
      <c r="K2035" s="3"/>
      <c r="L2035" s="3"/>
      <c r="M2035" s="3"/>
      <c r="N2035" s="19">
        <v>43345</v>
      </c>
      <c r="O2035" s="16">
        <f t="shared" si="99"/>
        <v>15</v>
      </c>
      <c r="P2035" s="17">
        <f>COUNTIF($X:$X,X2035)</f>
        <v>30</v>
      </c>
      <c r="Q2035" s="17">
        <f>VLOOKUP("M"&amp;TEXT(G2035,"0"),Punten!$A$1:$D$40,4,FALSE)</f>
        <v>4</v>
      </c>
      <c r="R2035" s="17">
        <f>VLOOKUP("M"&amp;TEXT(H2035,"0"),Punten!$A$1:$D$40,4,FALSE)</f>
        <v>4</v>
      </c>
      <c r="S2035" s="17">
        <f>VLOOKUP("M"&amp;TEXT(I2035,"0"),Punten!$A$1:$D$40,4,FALSE)</f>
        <v>4</v>
      </c>
      <c r="T2035" s="17">
        <f>VLOOKUP("K"&amp;TEXT(K2035,"0"),Punten!$A$1:$D$40,4,FALSE)</f>
        <v>0</v>
      </c>
      <c r="U2035" s="17">
        <f>VLOOKUP("H"&amp;TEXT(L2035,"0"),Punten!$A$1:$D$49,4,FALSE)</f>
        <v>0</v>
      </c>
      <c r="V2035" s="17">
        <f>VLOOKUP("F"&amp;TEXT(M2035,"0"),Punten!$A$1:$D$39,4,FALSE)</f>
        <v>0</v>
      </c>
      <c r="W2035" s="17">
        <f t="shared" si="97"/>
        <v>12</v>
      </c>
      <c r="X2035" s="17" t="str">
        <f t="shared" si="98"/>
        <v>43345B08</v>
      </c>
      <c r="Y2035" s="17" t="e">
        <f>VLOOKUP(A2035,'Klasse omschrijving'!$A$1:$B$44,2,FALSE)</f>
        <v>#N/A</v>
      </c>
    </row>
    <row r="2036" spans="1:25" ht="14.4" x14ac:dyDescent="0.3">
      <c r="A2036" s="3" t="s">
        <v>419</v>
      </c>
      <c r="B2036" s="3">
        <v>43232</v>
      </c>
      <c r="C2036" s="3" t="s">
        <v>821</v>
      </c>
      <c r="D2036" s="3" t="s">
        <v>989</v>
      </c>
      <c r="E2036" s="18">
        <v>40197</v>
      </c>
      <c r="F2036" s="3" t="s">
        <v>73</v>
      </c>
      <c r="G2036" s="3">
        <v>5</v>
      </c>
      <c r="H2036" s="3">
        <v>6</v>
      </c>
      <c r="I2036" s="3">
        <v>5</v>
      </c>
      <c r="J2036" s="3"/>
      <c r="K2036" s="3"/>
      <c r="L2036" s="3"/>
      <c r="M2036" s="3"/>
      <c r="N2036" s="19">
        <v>43345</v>
      </c>
      <c r="O2036" s="16">
        <f t="shared" si="99"/>
        <v>16</v>
      </c>
      <c r="P2036" s="17">
        <f>COUNTIF($X:$X,X2036)</f>
        <v>30</v>
      </c>
      <c r="Q2036" s="17">
        <f>VLOOKUP("M"&amp;TEXT(G2036,"0"),Punten!$A$1:$D$40,4,FALSE)</f>
        <v>4</v>
      </c>
      <c r="R2036" s="17">
        <f>VLOOKUP("M"&amp;TEXT(H2036,"0"),Punten!$A$1:$D$40,4,FALSE)</f>
        <v>3</v>
      </c>
      <c r="S2036" s="17">
        <f>VLOOKUP("M"&amp;TEXT(I2036,"0"),Punten!$A$1:$D$40,4,FALSE)</f>
        <v>4</v>
      </c>
      <c r="T2036" s="17">
        <f>VLOOKUP("K"&amp;TEXT(K2036,"0"),Punten!$A$1:$D$40,4,FALSE)</f>
        <v>0</v>
      </c>
      <c r="U2036" s="17">
        <f>VLOOKUP("H"&amp;TEXT(L2036,"0"),Punten!$A$1:$D$49,4,FALSE)</f>
        <v>0</v>
      </c>
      <c r="V2036" s="17">
        <f>VLOOKUP("F"&amp;TEXT(M2036,"0"),Punten!$A$1:$D$39,4,FALSE)</f>
        <v>0</v>
      </c>
      <c r="W2036" s="17">
        <f t="shared" si="97"/>
        <v>11</v>
      </c>
      <c r="X2036" s="17" t="str">
        <f t="shared" si="98"/>
        <v>43345B08</v>
      </c>
      <c r="Y2036" s="17" t="e">
        <f>VLOOKUP(A2036,'Klasse omschrijving'!$A$1:$B$44,2,FALSE)</f>
        <v>#N/A</v>
      </c>
    </row>
    <row r="2037" spans="1:25" ht="14.4" x14ac:dyDescent="0.3">
      <c r="A2037" s="3" t="s">
        <v>419</v>
      </c>
      <c r="B2037" s="3">
        <v>1865</v>
      </c>
      <c r="C2037" s="3" t="s">
        <v>712</v>
      </c>
      <c r="D2037" s="3" t="s">
        <v>1166</v>
      </c>
      <c r="E2037" s="18">
        <v>40526</v>
      </c>
      <c r="F2037" s="3" t="s">
        <v>478</v>
      </c>
      <c r="G2037" s="3">
        <v>6</v>
      </c>
      <c r="H2037" s="3">
        <v>5</v>
      </c>
      <c r="I2037" s="3">
        <v>6</v>
      </c>
      <c r="J2037" s="3"/>
      <c r="K2037" s="3"/>
      <c r="L2037" s="3"/>
      <c r="M2037" s="3"/>
      <c r="N2037" s="19">
        <v>43345</v>
      </c>
      <c r="O2037" s="16">
        <f t="shared" si="99"/>
        <v>17</v>
      </c>
      <c r="P2037" s="17">
        <f>COUNTIF($X:$X,X2037)</f>
        <v>30</v>
      </c>
      <c r="Q2037" s="17">
        <f>VLOOKUP("M"&amp;TEXT(G2037,"0"),Punten!$A$1:$D$40,4,FALSE)</f>
        <v>3</v>
      </c>
      <c r="R2037" s="17">
        <f>VLOOKUP("M"&amp;TEXT(H2037,"0"),Punten!$A$1:$D$40,4,FALSE)</f>
        <v>4</v>
      </c>
      <c r="S2037" s="17">
        <f>VLOOKUP("M"&amp;TEXT(I2037,"0"),Punten!$A$1:$D$40,4,FALSE)</f>
        <v>3</v>
      </c>
      <c r="T2037" s="17">
        <f>VLOOKUP("K"&amp;TEXT(K2037,"0"),Punten!$A$1:$D$40,4,FALSE)</f>
        <v>0</v>
      </c>
      <c r="U2037" s="17">
        <f>VLOOKUP("H"&amp;TEXT(L2037,"0"),Punten!$A$1:$D$49,4,FALSE)</f>
        <v>0</v>
      </c>
      <c r="V2037" s="17">
        <f>VLOOKUP("F"&amp;TEXT(M2037,"0"),Punten!$A$1:$D$39,4,FALSE)</f>
        <v>0</v>
      </c>
      <c r="W2037" s="17">
        <f t="shared" si="97"/>
        <v>10</v>
      </c>
      <c r="X2037" s="17" t="str">
        <f t="shared" si="98"/>
        <v>43345B08</v>
      </c>
      <c r="Y2037" s="17" t="e">
        <f>VLOOKUP(A2037,'Klasse omschrijving'!$A$1:$B$44,2,FALSE)</f>
        <v>#N/A</v>
      </c>
    </row>
    <row r="2038" spans="1:25" ht="14.4" x14ac:dyDescent="0.3">
      <c r="A2038" s="3" t="s">
        <v>419</v>
      </c>
      <c r="B2038" s="3">
        <v>43236</v>
      </c>
      <c r="C2038" s="3" t="s">
        <v>554</v>
      </c>
      <c r="D2038" s="3" t="s">
        <v>1163</v>
      </c>
      <c r="E2038" s="18">
        <v>40537</v>
      </c>
      <c r="F2038" s="3" t="s">
        <v>161</v>
      </c>
      <c r="G2038" s="3">
        <v>6</v>
      </c>
      <c r="H2038" s="3">
        <v>6</v>
      </c>
      <c r="I2038" s="3">
        <v>6</v>
      </c>
      <c r="J2038" s="3"/>
      <c r="K2038" s="3"/>
      <c r="L2038" s="3"/>
      <c r="M2038" s="3"/>
      <c r="N2038" s="19">
        <v>43345</v>
      </c>
      <c r="O2038" s="16">
        <f t="shared" si="99"/>
        <v>18</v>
      </c>
      <c r="P2038" s="17">
        <f>COUNTIF($X:$X,X2038)</f>
        <v>30</v>
      </c>
      <c r="Q2038" s="17">
        <f>VLOOKUP("M"&amp;TEXT(G2038,"0"),Punten!$A$1:$D$40,4,FALSE)</f>
        <v>3</v>
      </c>
      <c r="R2038" s="17">
        <f>VLOOKUP("M"&amp;TEXT(H2038,"0"),Punten!$A$1:$D$40,4,FALSE)</f>
        <v>3</v>
      </c>
      <c r="S2038" s="17">
        <f>VLOOKUP("M"&amp;TEXT(I2038,"0"),Punten!$A$1:$D$40,4,FALSE)</f>
        <v>3</v>
      </c>
      <c r="T2038" s="17">
        <f>VLOOKUP("K"&amp;TEXT(K2038,"0"),Punten!$A$1:$D$40,4,FALSE)</f>
        <v>0</v>
      </c>
      <c r="U2038" s="17">
        <f>VLOOKUP("H"&amp;TEXT(L2038,"0"),Punten!$A$1:$D$49,4,FALSE)</f>
        <v>0</v>
      </c>
      <c r="V2038" s="17">
        <f>VLOOKUP("F"&amp;TEXT(M2038,"0"),Punten!$A$1:$D$39,4,FALSE)</f>
        <v>0</v>
      </c>
      <c r="W2038" s="17">
        <f t="shared" si="97"/>
        <v>9</v>
      </c>
      <c r="X2038" s="17" t="str">
        <f t="shared" si="98"/>
        <v>43345B08</v>
      </c>
      <c r="Y2038" s="17" t="e">
        <f>VLOOKUP(A2038,'Klasse omschrijving'!$A$1:$B$44,2,FALSE)</f>
        <v>#N/A</v>
      </c>
    </row>
    <row r="2039" spans="1:25" ht="14.4" x14ac:dyDescent="0.3">
      <c r="A2039" s="3" t="s">
        <v>419</v>
      </c>
      <c r="B2039" s="3">
        <v>44174</v>
      </c>
      <c r="C2039" s="3" t="s">
        <v>635</v>
      </c>
      <c r="D2039" s="3" t="s">
        <v>636</v>
      </c>
      <c r="E2039" s="18">
        <v>40189</v>
      </c>
      <c r="F2039" s="3" t="s">
        <v>106</v>
      </c>
      <c r="G2039" s="3">
        <v>9</v>
      </c>
      <c r="H2039" s="3">
        <v>6</v>
      </c>
      <c r="I2039" s="3">
        <v>6</v>
      </c>
      <c r="J2039" s="3"/>
      <c r="K2039" s="3"/>
      <c r="L2039" s="3"/>
      <c r="M2039" s="3"/>
      <c r="N2039" s="19">
        <v>43345</v>
      </c>
      <c r="O2039" s="16">
        <f t="shared" si="99"/>
        <v>21</v>
      </c>
      <c r="P2039" s="17">
        <f>COUNTIF($X:$X,X2039)</f>
        <v>30</v>
      </c>
      <c r="Q2039" s="17">
        <f>VLOOKUP("M"&amp;TEXT(G2039,"0"),Punten!$A$1:$D$40,4,FALSE)</f>
        <v>0</v>
      </c>
      <c r="R2039" s="17">
        <f>VLOOKUP("M"&amp;TEXT(H2039,"0"),Punten!$A$1:$D$40,4,FALSE)</f>
        <v>3</v>
      </c>
      <c r="S2039" s="17">
        <f>VLOOKUP("M"&amp;TEXT(I2039,"0"),Punten!$A$1:$D$40,4,FALSE)</f>
        <v>3</v>
      </c>
      <c r="T2039" s="17">
        <f>VLOOKUP("K"&amp;TEXT(K2039,"0"),Punten!$A$1:$D$40,4,FALSE)</f>
        <v>0</v>
      </c>
      <c r="U2039" s="17">
        <f>VLOOKUP("H"&amp;TEXT(L2039,"0"),Punten!$A$1:$D$49,4,FALSE)</f>
        <v>0</v>
      </c>
      <c r="V2039" s="17">
        <f>VLOOKUP("F"&amp;TEXT(M2039,"0"),Punten!$A$1:$D$39,4,FALSE)</f>
        <v>0</v>
      </c>
      <c r="W2039" s="17">
        <f t="shared" si="97"/>
        <v>6</v>
      </c>
      <c r="X2039" s="17" t="str">
        <f t="shared" si="98"/>
        <v>43345B08</v>
      </c>
      <c r="Y2039" s="17" t="e">
        <f>VLOOKUP(A2039,'Klasse omschrijving'!$A$1:$B$44,2,FALSE)</f>
        <v>#N/A</v>
      </c>
    </row>
    <row r="2040" spans="1:25" ht="14.4" x14ac:dyDescent="0.3">
      <c r="A2040" s="3" t="s">
        <v>419</v>
      </c>
      <c r="B2040" s="3">
        <v>2150</v>
      </c>
      <c r="C2040" s="3" t="s">
        <v>113</v>
      </c>
      <c r="D2040" s="3" t="s">
        <v>1254</v>
      </c>
      <c r="E2040" s="18">
        <v>40330</v>
      </c>
      <c r="F2040" s="3" t="s">
        <v>478</v>
      </c>
      <c r="G2040" s="3">
        <v>7</v>
      </c>
      <c r="H2040" s="3">
        <v>7</v>
      </c>
      <c r="I2040" s="3">
        <v>6</v>
      </c>
      <c r="J2040" s="3"/>
      <c r="K2040" s="3"/>
      <c r="L2040" s="3"/>
      <c r="M2040" s="3"/>
      <c r="N2040" s="19">
        <v>43345</v>
      </c>
      <c r="O2040" s="16">
        <f t="shared" si="99"/>
        <v>20</v>
      </c>
      <c r="P2040" s="17">
        <f>COUNTIF($X:$X,X2040)</f>
        <v>30</v>
      </c>
      <c r="Q2040" s="17">
        <f>VLOOKUP("M"&amp;TEXT(G2040,"0"),Punten!$A$1:$D$40,4,FALSE)</f>
        <v>2</v>
      </c>
      <c r="R2040" s="17">
        <f>VLOOKUP("M"&amp;TEXT(H2040,"0"),Punten!$A$1:$D$40,4,FALSE)</f>
        <v>2</v>
      </c>
      <c r="S2040" s="17">
        <f>VLOOKUP("M"&amp;TEXT(I2040,"0"),Punten!$A$1:$D$40,4,FALSE)</f>
        <v>3</v>
      </c>
      <c r="T2040" s="17">
        <f>VLOOKUP("K"&amp;TEXT(K2040,"0"),Punten!$A$1:$D$40,4,FALSE)</f>
        <v>0</v>
      </c>
      <c r="U2040" s="17">
        <f>VLOOKUP("H"&amp;TEXT(L2040,"0"),Punten!$A$1:$D$49,4,FALSE)</f>
        <v>0</v>
      </c>
      <c r="V2040" s="17">
        <f>VLOOKUP("F"&amp;TEXT(M2040,"0"),Punten!$A$1:$D$39,4,FALSE)</f>
        <v>0</v>
      </c>
      <c r="W2040" s="17">
        <f t="shared" si="97"/>
        <v>7</v>
      </c>
      <c r="X2040" s="17" t="str">
        <f t="shared" si="98"/>
        <v>43345B08</v>
      </c>
      <c r="Y2040" s="17" t="e">
        <f>VLOOKUP(A2040,'Klasse omschrijving'!$A$1:$B$44,2,FALSE)</f>
        <v>#N/A</v>
      </c>
    </row>
    <row r="2041" spans="1:25" ht="14.4" x14ac:dyDescent="0.3">
      <c r="A2041" s="3" t="s">
        <v>419</v>
      </c>
      <c r="B2041" s="3">
        <v>47775</v>
      </c>
      <c r="C2041" s="3" t="s">
        <v>126</v>
      </c>
      <c r="D2041" s="3" t="s">
        <v>810</v>
      </c>
      <c r="E2041" s="18">
        <v>40498</v>
      </c>
      <c r="F2041" s="3" t="s">
        <v>111</v>
      </c>
      <c r="G2041" s="3">
        <v>7</v>
      </c>
      <c r="H2041" s="3">
        <v>5</v>
      </c>
      <c r="I2041" s="3">
        <v>7</v>
      </c>
      <c r="J2041" s="3"/>
      <c r="K2041" s="3"/>
      <c r="L2041" s="3"/>
      <c r="M2041" s="3"/>
      <c r="N2041" s="19">
        <v>43345</v>
      </c>
      <c r="O2041" s="16">
        <f t="shared" si="99"/>
        <v>19</v>
      </c>
      <c r="P2041" s="17">
        <f>COUNTIF($X:$X,X2041)</f>
        <v>30</v>
      </c>
      <c r="Q2041" s="17">
        <f>VLOOKUP("M"&amp;TEXT(G2041,"0"),Punten!$A$1:$D$40,4,FALSE)</f>
        <v>2</v>
      </c>
      <c r="R2041" s="17">
        <f>VLOOKUP("M"&amp;TEXT(H2041,"0"),Punten!$A$1:$D$40,4,FALSE)</f>
        <v>4</v>
      </c>
      <c r="S2041" s="17">
        <f>VLOOKUP("M"&amp;TEXT(I2041,"0"),Punten!$A$1:$D$40,4,FALSE)</f>
        <v>2</v>
      </c>
      <c r="T2041" s="17">
        <f>VLOOKUP("K"&amp;TEXT(K2041,"0"),Punten!$A$1:$D$40,4,FALSE)</f>
        <v>0</v>
      </c>
      <c r="U2041" s="17">
        <f>VLOOKUP("H"&amp;TEXT(L2041,"0"),Punten!$A$1:$D$49,4,FALSE)</f>
        <v>0</v>
      </c>
      <c r="V2041" s="17">
        <f>VLOOKUP("F"&amp;TEXT(M2041,"0"),Punten!$A$1:$D$39,4,FALSE)</f>
        <v>0</v>
      </c>
      <c r="W2041" s="17">
        <f t="shared" si="97"/>
        <v>8</v>
      </c>
      <c r="X2041" s="17" t="str">
        <f t="shared" si="98"/>
        <v>43345B08</v>
      </c>
      <c r="Y2041" s="17" t="e">
        <f>VLOOKUP(A2041,'Klasse omschrijving'!$A$1:$B$44,2,FALSE)</f>
        <v>#N/A</v>
      </c>
    </row>
    <row r="2042" spans="1:25" ht="14.4" x14ac:dyDescent="0.3">
      <c r="A2042" s="3" t="s">
        <v>419</v>
      </c>
      <c r="B2042" s="3">
        <v>1823</v>
      </c>
      <c r="C2042" s="3" t="s">
        <v>386</v>
      </c>
      <c r="D2042" s="3" t="s">
        <v>387</v>
      </c>
      <c r="E2042" s="18">
        <v>40331</v>
      </c>
      <c r="F2042" s="3" t="s">
        <v>78</v>
      </c>
      <c r="G2042" s="3">
        <v>6</v>
      </c>
      <c r="H2042" s="3">
        <v>6</v>
      </c>
      <c r="I2042" s="3">
        <v>7</v>
      </c>
      <c r="J2042" s="3"/>
      <c r="K2042" s="3"/>
      <c r="L2042" s="3"/>
      <c r="M2042" s="3"/>
      <c r="N2042" s="19">
        <v>43345</v>
      </c>
      <c r="O2042" s="16">
        <f t="shared" si="99"/>
        <v>19</v>
      </c>
      <c r="P2042" s="17">
        <f>COUNTIF($X:$X,X2042)</f>
        <v>30</v>
      </c>
      <c r="Q2042" s="17">
        <f>VLOOKUP("M"&amp;TEXT(G2042,"0"),Punten!$A$1:$D$40,4,FALSE)</f>
        <v>3</v>
      </c>
      <c r="R2042" s="17">
        <f>VLOOKUP("M"&amp;TEXT(H2042,"0"),Punten!$A$1:$D$40,4,FALSE)</f>
        <v>3</v>
      </c>
      <c r="S2042" s="17">
        <f>VLOOKUP("M"&amp;TEXT(I2042,"0"),Punten!$A$1:$D$40,4,FALSE)</f>
        <v>2</v>
      </c>
      <c r="T2042" s="17">
        <f>VLOOKUP("K"&amp;TEXT(K2042,"0"),Punten!$A$1:$D$40,4,FALSE)</f>
        <v>0</v>
      </c>
      <c r="U2042" s="17">
        <f>VLOOKUP("H"&amp;TEXT(L2042,"0"),Punten!$A$1:$D$49,4,FALSE)</f>
        <v>0</v>
      </c>
      <c r="V2042" s="17">
        <f>VLOOKUP("F"&amp;TEXT(M2042,"0"),Punten!$A$1:$D$39,4,FALSE)</f>
        <v>0</v>
      </c>
      <c r="W2042" s="17">
        <f t="shared" si="97"/>
        <v>8</v>
      </c>
      <c r="X2042" s="17" t="str">
        <f t="shared" si="98"/>
        <v>43345B08</v>
      </c>
      <c r="Y2042" s="17" t="e">
        <f>VLOOKUP(A2042,'Klasse omschrijving'!$A$1:$B$44,2,FALSE)</f>
        <v>#N/A</v>
      </c>
    </row>
    <row r="2043" spans="1:25" ht="14.4" x14ac:dyDescent="0.3">
      <c r="A2043" s="3" t="s">
        <v>419</v>
      </c>
      <c r="B2043" s="3">
        <v>99901</v>
      </c>
      <c r="C2043" s="3" t="s">
        <v>1255</v>
      </c>
      <c r="D2043" s="3" t="s">
        <v>1256</v>
      </c>
      <c r="E2043" s="18">
        <v>40427</v>
      </c>
      <c r="F2043" s="3" t="s">
        <v>478</v>
      </c>
      <c r="G2043" s="3">
        <v>7</v>
      </c>
      <c r="H2043" s="3">
        <v>7</v>
      </c>
      <c r="I2043" s="3">
        <v>7</v>
      </c>
      <c r="J2043" s="3"/>
      <c r="K2043" s="3"/>
      <c r="L2043" s="3"/>
      <c r="M2043" s="3"/>
      <c r="N2043" s="19">
        <v>43345</v>
      </c>
      <c r="O2043" s="16">
        <f t="shared" si="99"/>
        <v>21</v>
      </c>
      <c r="P2043" s="17">
        <f>COUNTIF($X:$X,X2043)</f>
        <v>30</v>
      </c>
      <c r="Q2043" s="17">
        <f>VLOOKUP("M"&amp;TEXT(G2043,"0"),Punten!$A$1:$D$40,4,FALSE)</f>
        <v>2</v>
      </c>
      <c r="R2043" s="17">
        <f>VLOOKUP("M"&amp;TEXT(H2043,"0"),Punten!$A$1:$D$40,4,FALSE)</f>
        <v>2</v>
      </c>
      <c r="S2043" s="17">
        <f>VLOOKUP("M"&amp;TEXT(I2043,"0"),Punten!$A$1:$D$40,4,FALSE)</f>
        <v>2</v>
      </c>
      <c r="T2043" s="17">
        <f>VLOOKUP("K"&amp;TEXT(K2043,"0"),Punten!$A$1:$D$40,4,FALSE)</f>
        <v>0</v>
      </c>
      <c r="U2043" s="17">
        <f>VLOOKUP("H"&amp;TEXT(L2043,"0"),Punten!$A$1:$D$49,4,FALSE)</f>
        <v>0</v>
      </c>
      <c r="V2043" s="17">
        <f>VLOOKUP("F"&amp;TEXT(M2043,"0"),Punten!$A$1:$D$39,4,FALSE)</f>
        <v>0</v>
      </c>
      <c r="W2043" s="17">
        <f t="shared" si="97"/>
        <v>6</v>
      </c>
      <c r="X2043" s="17" t="str">
        <f t="shared" si="98"/>
        <v>43345B08</v>
      </c>
      <c r="Y2043" s="17" t="e">
        <f>VLOOKUP(A2043,'Klasse omschrijving'!$A$1:$B$44,2,FALSE)</f>
        <v>#N/A</v>
      </c>
    </row>
    <row r="2044" spans="1:25" ht="14.4" x14ac:dyDescent="0.3">
      <c r="A2044" s="3" t="s">
        <v>419</v>
      </c>
      <c r="B2044" s="3">
        <v>47776</v>
      </c>
      <c r="C2044" s="3" t="s">
        <v>112</v>
      </c>
      <c r="D2044" s="3" t="s">
        <v>391</v>
      </c>
      <c r="E2044" s="18">
        <v>40427</v>
      </c>
      <c r="F2044" s="3" t="s">
        <v>111</v>
      </c>
      <c r="G2044" s="3">
        <v>7</v>
      </c>
      <c r="H2044" s="3">
        <v>8</v>
      </c>
      <c r="I2044" s="3">
        <v>7</v>
      </c>
      <c r="J2044" s="3"/>
      <c r="K2044" s="3"/>
      <c r="L2044" s="3"/>
      <c r="M2044" s="3"/>
      <c r="N2044" s="19">
        <v>43345</v>
      </c>
      <c r="O2044" s="16">
        <f t="shared" si="99"/>
        <v>22</v>
      </c>
      <c r="P2044" s="17">
        <f>COUNTIF($X:$X,X2044)</f>
        <v>30</v>
      </c>
      <c r="Q2044" s="17">
        <f>VLOOKUP("M"&amp;TEXT(G2044,"0"),Punten!$A$1:$D$40,4,FALSE)</f>
        <v>2</v>
      </c>
      <c r="R2044" s="17">
        <f>VLOOKUP("M"&amp;TEXT(H2044,"0"),Punten!$A$1:$D$40,4,FALSE)</f>
        <v>1</v>
      </c>
      <c r="S2044" s="17">
        <f>VLOOKUP("M"&amp;TEXT(I2044,"0"),Punten!$A$1:$D$40,4,FALSE)</f>
        <v>2</v>
      </c>
      <c r="T2044" s="17">
        <f>VLOOKUP("K"&amp;TEXT(K2044,"0"),Punten!$A$1:$D$40,4,FALSE)</f>
        <v>0</v>
      </c>
      <c r="U2044" s="17">
        <f>VLOOKUP("H"&amp;TEXT(L2044,"0"),Punten!$A$1:$D$49,4,FALSE)</f>
        <v>0</v>
      </c>
      <c r="V2044" s="17">
        <f>VLOOKUP("F"&amp;TEXT(M2044,"0"),Punten!$A$1:$D$39,4,FALSE)</f>
        <v>0</v>
      </c>
      <c r="W2044" s="17">
        <f t="shared" si="97"/>
        <v>5</v>
      </c>
      <c r="X2044" s="17" t="str">
        <f t="shared" si="98"/>
        <v>43345B08</v>
      </c>
      <c r="Y2044" s="17" t="e">
        <f>VLOOKUP(A2044,'Klasse omschrijving'!$A$1:$B$44,2,FALSE)</f>
        <v>#N/A</v>
      </c>
    </row>
    <row r="2045" spans="1:25" ht="14.4" x14ac:dyDescent="0.3">
      <c r="A2045" s="3" t="s">
        <v>419</v>
      </c>
      <c r="B2045" s="3">
        <v>48176</v>
      </c>
      <c r="C2045" s="3" t="s">
        <v>986</v>
      </c>
      <c r="D2045" s="3" t="s">
        <v>987</v>
      </c>
      <c r="E2045" s="18">
        <v>40350</v>
      </c>
      <c r="F2045" s="3" t="s">
        <v>66</v>
      </c>
      <c r="G2045" s="3">
        <v>8</v>
      </c>
      <c r="H2045" s="3">
        <v>7</v>
      </c>
      <c r="I2045" s="3">
        <v>8</v>
      </c>
      <c r="J2045" s="3"/>
      <c r="K2045" s="3"/>
      <c r="L2045" s="3"/>
      <c r="M2045" s="3"/>
      <c r="N2045" s="19">
        <v>43345</v>
      </c>
      <c r="O2045" s="16">
        <f t="shared" si="99"/>
        <v>23</v>
      </c>
      <c r="P2045" s="17">
        <f>COUNTIF($X:$X,X2045)</f>
        <v>30</v>
      </c>
      <c r="Q2045" s="17">
        <f>VLOOKUP("M"&amp;TEXT(G2045,"0"),Punten!$A$1:$D$40,4,FALSE)</f>
        <v>1</v>
      </c>
      <c r="R2045" s="17">
        <f>VLOOKUP("M"&amp;TEXT(H2045,"0"),Punten!$A$1:$D$40,4,FALSE)</f>
        <v>2</v>
      </c>
      <c r="S2045" s="17">
        <f>VLOOKUP("M"&amp;TEXT(I2045,"0"),Punten!$A$1:$D$40,4,FALSE)</f>
        <v>1</v>
      </c>
      <c r="T2045" s="17">
        <f>VLOOKUP("K"&amp;TEXT(K2045,"0"),Punten!$A$1:$D$40,4,FALSE)</f>
        <v>0</v>
      </c>
      <c r="U2045" s="17">
        <f>VLOOKUP("H"&amp;TEXT(L2045,"0"),Punten!$A$1:$D$49,4,FALSE)</f>
        <v>0</v>
      </c>
      <c r="V2045" s="17">
        <f>VLOOKUP("F"&amp;TEXT(M2045,"0"),Punten!$A$1:$D$39,4,FALSE)</f>
        <v>0</v>
      </c>
      <c r="W2045" s="17">
        <f t="shared" si="97"/>
        <v>4</v>
      </c>
      <c r="X2045" s="17" t="str">
        <f t="shared" si="98"/>
        <v>43345B08</v>
      </c>
      <c r="Y2045" s="17" t="e">
        <f>VLOOKUP(A2045,'Klasse omschrijving'!$A$1:$B$44,2,FALSE)</f>
        <v>#N/A</v>
      </c>
    </row>
    <row r="2046" spans="1:25" ht="14.4" x14ac:dyDescent="0.3">
      <c r="A2046" s="3" t="s">
        <v>419</v>
      </c>
      <c r="B2046" s="3">
        <v>1812</v>
      </c>
      <c r="C2046" s="3" t="s">
        <v>741</v>
      </c>
      <c r="D2046" s="3" t="s">
        <v>807</v>
      </c>
      <c r="E2046" s="18">
        <v>40223</v>
      </c>
      <c r="F2046" s="3" t="s">
        <v>478</v>
      </c>
      <c r="G2046" s="3">
        <v>5</v>
      </c>
      <c r="H2046" s="3">
        <v>8</v>
      </c>
      <c r="I2046" s="3">
        <v>8</v>
      </c>
      <c r="J2046" s="3"/>
      <c r="K2046" s="3"/>
      <c r="L2046" s="3"/>
      <c r="M2046" s="3"/>
      <c r="N2046" s="19">
        <v>43345</v>
      </c>
      <c r="O2046" s="16">
        <f t="shared" si="99"/>
        <v>21</v>
      </c>
      <c r="P2046" s="17">
        <f>COUNTIF($X:$X,X2046)</f>
        <v>30</v>
      </c>
      <c r="Q2046" s="17">
        <f>VLOOKUP("M"&amp;TEXT(G2046,"0"),Punten!$A$1:$D$40,4,FALSE)</f>
        <v>4</v>
      </c>
      <c r="R2046" s="17">
        <f>VLOOKUP("M"&amp;TEXT(H2046,"0"),Punten!$A$1:$D$40,4,FALSE)</f>
        <v>1</v>
      </c>
      <c r="S2046" s="17">
        <f>VLOOKUP("M"&amp;TEXT(I2046,"0"),Punten!$A$1:$D$40,4,FALSE)</f>
        <v>1</v>
      </c>
      <c r="T2046" s="17">
        <f>VLOOKUP("K"&amp;TEXT(K2046,"0"),Punten!$A$1:$D$40,4,FALSE)</f>
        <v>0</v>
      </c>
      <c r="U2046" s="17">
        <f>VLOOKUP("H"&amp;TEXT(L2046,"0"),Punten!$A$1:$D$49,4,FALSE)</f>
        <v>0</v>
      </c>
      <c r="V2046" s="17">
        <f>VLOOKUP("F"&amp;TEXT(M2046,"0"),Punten!$A$1:$D$39,4,FALSE)</f>
        <v>0</v>
      </c>
      <c r="W2046" s="17">
        <f t="shared" si="97"/>
        <v>6</v>
      </c>
      <c r="X2046" s="17" t="str">
        <f t="shared" si="98"/>
        <v>43345B08</v>
      </c>
      <c r="Y2046" s="17" t="e">
        <f>VLOOKUP(A2046,'Klasse omschrijving'!$A$1:$B$44,2,FALSE)</f>
        <v>#N/A</v>
      </c>
    </row>
    <row r="2047" spans="1:25" ht="14.4" x14ac:dyDescent="0.3">
      <c r="A2047" s="3" t="s">
        <v>454</v>
      </c>
      <c r="B2047" s="3">
        <v>47411</v>
      </c>
      <c r="C2047" s="3" t="s">
        <v>996</v>
      </c>
      <c r="D2047" s="3" t="s">
        <v>449</v>
      </c>
      <c r="E2047" s="18">
        <v>39912</v>
      </c>
      <c r="F2047" s="3" t="s">
        <v>89</v>
      </c>
      <c r="G2047" s="3">
        <v>1</v>
      </c>
      <c r="H2047" s="3">
        <v>1</v>
      </c>
      <c r="I2047" s="3">
        <v>1</v>
      </c>
      <c r="J2047" s="3"/>
      <c r="K2047" s="3"/>
      <c r="L2047" s="3">
        <v>2</v>
      </c>
      <c r="M2047" s="3">
        <v>1</v>
      </c>
      <c r="N2047" s="19">
        <v>43345</v>
      </c>
      <c r="O2047" s="16">
        <f t="shared" si="99"/>
        <v>3</v>
      </c>
      <c r="P2047" s="17">
        <f>COUNTIF($X:$X,X2047)</f>
        <v>32</v>
      </c>
      <c r="Q2047" s="17">
        <f>VLOOKUP("M"&amp;TEXT(G2047,"0"),Punten!$A$1:$D$40,4,FALSE)</f>
        <v>8</v>
      </c>
      <c r="R2047" s="17">
        <f>VLOOKUP("M"&amp;TEXT(H2047,"0"),Punten!$A$1:$D$40,4,FALSE)</f>
        <v>8</v>
      </c>
      <c r="S2047" s="17">
        <f>VLOOKUP("M"&amp;TEXT(I2047,"0"),Punten!$A$1:$D$40,4,FALSE)</f>
        <v>8</v>
      </c>
      <c r="T2047" s="17">
        <f>VLOOKUP("K"&amp;TEXT(K2047,"0"),Punten!$A$1:$D$40,4,FALSE)</f>
        <v>0</v>
      </c>
      <c r="U2047" s="17">
        <f>VLOOKUP("H"&amp;TEXT(L2047,"0"),Punten!$A$1:$D$49,4,FALSE)</f>
        <v>5</v>
      </c>
      <c r="V2047" s="17">
        <f>VLOOKUP("F"&amp;TEXT(M2047,"0"),Punten!$A$1:$D$39,4,FALSE)</f>
        <v>50</v>
      </c>
      <c r="W2047" s="17">
        <f t="shared" si="97"/>
        <v>79</v>
      </c>
      <c r="X2047" s="17" t="str">
        <f t="shared" si="98"/>
        <v>43345B09</v>
      </c>
      <c r="Y2047" s="17" t="e">
        <f>VLOOKUP(A2047,'Klasse omschrijving'!$A$1:$B$44,2,FALSE)</f>
        <v>#N/A</v>
      </c>
    </row>
    <row r="2048" spans="1:25" ht="14.4" x14ac:dyDescent="0.3">
      <c r="A2048" s="3" t="s">
        <v>454</v>
      </c>
      <c r="B2048" s="3">
        <v>2375</v>
      </c>
      <c r="C2048" s="3" t="s">
        <v>129</v>
      </c>
      <c r="D2048" s="3" t="s">
        <v>452</v>
      </c>
      <c r="E2048" s="18">
        <v>39901</v>
      </c>
      <c r="F2048" s="3" t="s">
        <v>997</v>
      </c>
      <c r="G2048" s="3">
        <v>2</v>
      </c>
      <c r="H2048" s="3">
        <v>2</v>
      </c>
      <c r="I2048" s="3">
        <v>2</v>
      </c>
      <c r="J2048" s="3"/>
      <c r="K2048" s="3"/>
      <c r="L2048" s="3">
        <v>1</v>
      </c>
      <c r="M2048" s="3">
        <v>2</v>
      </c>
      <c r="N2048" s="19">
        <v>43345</v>
      </c>
      <c r="O2048" s="16">
        <f t="shared" si="99"/>
        <v>6</v>
      </c>
      <c r="P2048" s="17">
        <f>COUNTIF($X:$X,X2048)</f>
        <v>32</v>
      </c>
      <c r="Q2048" s="17">
        <f>VLOOKUP("M"&amp;TEXT(G2048,"0"),Punten!$A$1:$D$40,4,FALSE)</f>
        <v>7</v>
      </c>
      <c r="R2048" s="17">
        <f>VLOOKUP("M"&amp;TEXT(H2048,"0"),Punten!$A$1:$D$40,4,FALSE)</f>
        <v>7</v>
      </c>
      <c r="S2048" s="17">
        <f>VLOOKUP("M"&amp;TEXT(I2048,"0"),Punten!$A$1:$D$40,4,FALSE)</f>
        <v>7</v>
      </c>
      <c r="T2048" s="17">
        <f>VLOOKUP("K"&amp;TEXT(K2048,"0"),Punten!$A$1:$D$40,4,FALSE)</f>
        <v>0</v>
      </c>
      <c r="U2048" s="17">
        <f>VLOOKUP("H"&amp;TEXT(L2048,"0"),Punten!$A$1:$D$49,4,FALSE)</f>
        <v>5</v>
      </c>
      <c r="V2048" s="17">
        <f>VLOOKUP("F"&amp;TEXT(M2048,"0"),Punten!$A$1:$D$39,4,FALSE)</f>
        <v>30</v>
      </c>
      <c r="W2048" s="17">
        <f t="shared" si="97"/>
        <v>56</v>
      </c>
      <c r="X2048" s="17" t="str">
        <f t="shared" si="98"/>
        <v>43345B09</v>
      </c>
      <c r="Y2048" s="17" t="e">
        <f>VLOOKUP(A2048,'Klasse omschrijving'!$A$1:$B$44,2,FALSE)</f>
        <v>#N/A</v>
      </c>
    </row>
    <row r="2049" spans="1:25" ht="14.4" x14ac:dyDescent="0.3">
      <c r="A2049" s="3" t="s">
        <v>454</v>
      </c>
      <c r="B2049" s="3">
        <v>42723</v>
      </c>
      <c r="C2049" s="3" t="s">
        <v>115</v>
      </c>
      <c r="D2049" s="3" t="s">
        <v>447</v>
      </c>
      <c r="E2049" s="18">
        <v>39926</v>
      </c>
      <c r="F2049" s="3" t="s">
        <v>132</v>
      </c>
      <c r="G2049" s="3">
        <v>1</v>
      </c>
      <c r="H2049" s="3">
        <v>1</v>
      </c>
      <c r="I2049" s="3">
        <v>1</v>
      </c>
      <c r="J2049" s="3"/>
      <c r="K2049" s="3"/>
      <c r="L2049" s="3">
        <v>1</v>
      </c>
      <c r="M2049" s="3">
        <v>3</v>
      </c>
      <c r="N2049" s="19">
        <v>43345</v>
      </c>
      <c r="O2049" s="16">
        <f t="shared" si="99"/>
        <v>3</v>
      </c>
      <c r="P2049" s="17">
        <f>COUNTIF($X:$X,X2049)</f>
        <v>32</v>
      </c>
      <c r="Q2049" s="17">
        <f>VLOOKUP("M"&amp;TEXT(G2049,"0"),Punten!$A$1:$D$40,4,FALSE)</f>
        <v>8</v>
      </c>
      <c r="R2049" s="17">
        <f>VLOOKUP("M"&amp;TEXT(H2049,"0"),Punten!$A$1:$D$40,4,FALSE)</f>
        <v>8</v>
      </c>
      <c r="S2049" s="17">
        <f>VLOOKUP("M"&amp;TEXT(I2049,"0"),Punten!$A$1:$D$40,4,FALSE)</f>
        <v>8</v>
      </c>
      <c r="T2049" s="17">
        <f>VLOOKUP("K"&amp;TEXT(K2049,"0"),Punten!$A$1:$D$40,4,FALSE)</f>
        <v>0</v>
      </c>
      <c r="U2049" s="17">
        <f>VLOOKUP("H"&amp;TEXT(L2049,"0"),Punten!$A$1:$D$49,4,FALSE)</f>
        <v>5</v>
      </c>
      <c r="V2049" s="17">
        <f>VLOOKUP("F"&amp;TEXT(M2049,"0"),Punten!$A$1:$D$39,4,FALSE)</f>
        <v>25</v>
      </c>
      <c r="W2049" s="17">
        <f t="shared" si="97"/>
        <v>54</v>
      </c>
      <c r="X2049" s="17" t="str">
        <f t="shared" si="98"/>
        <v>43345B09</v>
      </c>
      <c r="Y2049" s="17" t="e">
        <f>VLOOKUP(A2049,'Klasse omschrijving'!$A$1:$B$44,2,FALSE)</f>
        <v>#N/A</v>
      </c>
    </row>
    <row r="2050" spans="1:25" ht="14.4" x14ac:dyDescent="0.3">
      <c r="A2050" s="3" t="s">
        <v>454</v>
      </c>
      <c r="B2050" s="3">
        <v>44971</v>
      </c>
      <c r="C2050" s="3" t="s">
        <v>139</v>
      </c>
      <c r="D2050" s="3" t="s">
        <v>448</v>
      </c>
      <c r="E2050" s="18">
        <v>39890</v>
      </c>
      <c r="F2050" s="3" t="s">
        <v>86</v>
      </c>
      <c r="G2050" s="3">
        <v>2</v>
      </c>
      <c r="H2050" s="3">
        <v>2</v>
      </c>
      <c r="I2050" s="3">
        <v>2</v>
      </c>
      <c r="J2050" s="3"/>
      <c r="K2050" s="3"/>
      <c r="L2050" s="3">
        <v>2</v>
      </c>
      <c r="M2050" s="3">
        <v>4</v>
      </c>
      <c r="N2050" s="19">
        <v>43345</v>
      </c>
      <c r="O2050" s="16">
        <f t="shared" si="99"/>
        <v>6</v>
      </c>
      <c r="P2050" s="17">
        <f>COUNTIF($X:$X,X2050)</f>
        <v>32</v>
      </c>
      <c r="Q2050" s="17">
        <f>VLOOKUP("M"&amp;TEXT(G2050,"0"),Punten!$A$1:$D$40,4,FALSE)</f>
        <v>7</v>
      </c>
      <c r="R2050" s="17">
        <f>VLOOKUP("M"&amp;TEXT(H2050,"0"),Punten!$A$1:$D$40,4,FALSE)</f>
        <v>7</v>
      </c>
      <c r="S2050" s="17">
        <f>VLOOKUP("M"&amp;TEXT(I2050,"0"),Punten!$A$1:$D$40,4,FALSE)</f>
        <v>7</v>
      </c>
      <c r="T2050" s="17">
        <f>VLOOKUP("K"&amp;TEXT(K2050,"0"),Punten!$A$1:$D$40,4,FALSE)</f>
        <v>0</v>
      </c>
      <c r="U2050" s="17">
        <f>VLOOKUP("H"&amp;TEXT(L2050,"0"),Punten!$A$1:$D$49,4,FALSE)</f>
        <v>5</v>
      </c>
      <c r="V2050" s="17">
        <f>VLOOKUP("F"&amp;TEXT(M2050,"0"),Punten!$A$1:$D$39,4,FALSE)</f>
        <v>20</v>
      </c>
      <c r="W2050" s="17">
        <f t="shared" si="97"/>
        <v>46</v>
      </c>
      <c r="X2050" s="17" t="str">
        <f t="shared" si="98"/>
        <v>43345B09</v>
      </c>
      <c r="Y2050" s="17" t="e">
        <f>VLOOKUP(A2050,'Klasse omschrijving'!$A$1:$B$44,2,FALSE)</f>
        <v>#N/A</v>
      </c>
    </row>
    <row r="2051" spans="1:25" ht="14.4" x14ac:dyDescent="0.3">
      <c r="A2051" s="3" t="s">
        <v>454</v>
      </c>
      <c r="B2051" s="3">
        <v>45744</v>
      </c>
      <c r="C2051" s="3" t="s">
        <v>474</v>
      </c>
      <c r="D2051" s="3" t="s">
        <v>1002</v>
      </c>
      <c r="E2051" s="18">
        <v>39976</v>
      </c>
      <c r="F2051" s="3" t="s">
        <v>897</v>
      </c>
      <c r="G2051" s="3">
        <v>1</v>
      </c>
      <c r="H2051" s="3">
        <v>3</v>
      </c>
      <c r="I2051" s="3">
        <v>3</v>
      </c>
      <c r="J2051" s="3"/>
      <c r="K2051" s="3"/>
      <c r="L2051" s="3">
        <v>4</v>
      </c>
      <c r="M2051" s="3">
        <v>5</v>
      </c>
      <c r="N2051" s="19">
        <v>43345</v>
      </c>
      <c r="O2051" s="16">
        <f t="shared" si="99"/>
        <v>7</v>
      </c>
      <c r="P2051" s="17">
        <f>COUNTIF($X:$X,X2051)</f>
        <v>32</v>
      </c>
      <c r="Q2051" s="17">
        <f>VLOOKUP("M"&amp;TEXT(G2051,"0"),Punten!$A$1:$D$40,4,FALSE)</f>
        <v>8</v>
      </c>
      <c r="R2051" s="17">
        <f>VLOOKUP("M"&amp;TEXT(H2051,"0"),Punten!$A$1:$D$40,4,FALSE)</f>
        <v>6</v>
      </c>
      <c r="S2051" s="17">
        <f>VLOOKUP("M"&amp;TEXT(I2051,"0"),Punten!$A$1:$D$40,4,FALSE)</f>
        <v>6</v>
      </c>
      <c r="T2051" s="17">
        <f>VLOOKUP("K"&amp;TEXT(K2051,"0"),Punten!$A$1:$D$40,4,FALSE)</f>
        <v>0</v>
      </c>
      <c r="U2051" s="17">
        <f>VLOOKUP("H"&amp;TEXT(L2051,"0"),Punten!$A$1:$D$49,4,FALSE)</f>
        <v>5</v>
      </c>
      <c r="V2051" s="17">
        <f>VLOOKUP("F"&amp;TEXT(M2051,"0"),Punten!$A$1:$D$39,4,FALSE)</f>
        <v>17</v>
      </c>
      <c r="W2051" s="17">
        <f t="shared" ref="W2051:W2113" si="100">SUM(Q2051:V2051)</f>
        <v>42</v>
      </c>
      <c r="X2051" s="17" t="str">
        <f t="shared" ref="X2051:X2113" si="101">N2051&amp;A2051</f>
        <v>43345B09</v>
      </c>
      <c r="Y2051" s="17" t="e">
        <f>VLOOKUP(A2051,'Klasse omschrijving'!$A$1:$B$44,2,FALSE)</f>
        <v>#N/A</v>
      </c>
    </row>
    <row r="2052" spans="1:25" ht="14.4" x14ac:dyDescent="0.3">
      <c r="A2052" s="3" t="s">
        <v>454</v>
      </c>
      <c r="B2052" s="3">
        <v>53304</v>
      </c>
      <c r="C2052" s="3" t="s">
        <v>160</v>
      </c>
      <c r="D2052" s="3" t="s">
        <v>439</v>
      </c>
      <c r="E2052" s="18">
        <v>39814</v>
      </c>
      <c r="F2052" s="3" t="s">
        <v>111</v>
      </c>
      <c r="G2052" s="3">
        <v>1</v>
      </c>
      <c r="H2052" s="3">
        <v>1</v>
      </c>
      <c r="I2052" s="3">
        <v>1</v>
      </c>
      <c r="J2052" s="3"/>
      <c r="K2052" s="3"/>
      <c r="L2052" s="3">
        <v>3</v>
      </c>
      <c r="M2052" s="3">
        <v>6</v>
      </c>
      <c r="N2052" s="19">
        <v>43345</v>
      </c>
      <c r="O2052" s="16">
        <f t="shared" si="99"/>
        <v>3</v>
      </c>
      <c r="P2052" s="17">
        <f>COUNTIF($X:$X,X2052)</f>
        <v>32</v>
      </c>
      <c r="Q2052" s="17">
        <f>VLOOKUP("M"&amp;TEXT(G2052,"0"),Punten!$A$1:$D$40,4,FALSE)</f>
        <v>8</v>
      </c>
      <c r="R2052" s="17">
        <f>VLOOKUP("M"&amp;TEXT(H2052,"0"),Punten!$A$1:$D$40,4,FALSE)</f>
        <v>8</v>
      </c>
      <c r="S2052" s="17">
        <f>VLOOKUP("M"&amp;TEXT(I2052,"0"),Punten!$A$1:$D$40,4,FALSE)</f>
        <v>8</v>
      </c>
      <c r="T2052" s="17">
        <f>VLOOKUP("K"&amp;TEXT(K2052,"0"),Punten!$A$1:$D$40,4,FALSE)</f>
        <v>0</v>
      </c>
      <c r="U2052" s="17">
        <f>VLOOKUP("H"&amp;TEXT(L2052,"0"),Punten!$A$1:$D$49,4,FALSE)</f>
        <v>5</v>
      </c>
      <c r="V2052" s="17">
        <f>VLOOKUP("F"&amp;TEXT(M2052,"0"),Punten!$A$1:$D$39,4,FALSE)</f>
        <v>15</v>
      </c>
      <c r="W2052" s="17">
        <f t="shared" si="100"/>
        <v>44</v>
      </c>
      <c r="X2052" s="17" t="str">
        <f t="shared" si="101"/>
        <v>43345B09</v>
      </c>
      <c r="Y2052" s="17" t="e">
        <f>VLOOKUP(A2052,'Klasse omschrijving'!$A$1:$B$44,2,FALSE)</f>
        <v>#N/A</v>
      </c>
    </row>
    <row r="2053" spans="1:25" ht="14.4" x14ac:dyDescent="0.3">
      <c r="A2053" s="3" t="s">
        <v>454</v>
      </c>
      <c r="B2053" s="3">
        <v>44948</v>
      </c>
      <c r="C2053" s="3" t="s">
        <v>79</v>
      </c>
      <c r="D2053" s="3" t="s">
        <v>451</v>
      </c>
      <c r="E2053" s="18">
        <v>39999</v>
      </c>
      <c r="F2053" s="3" t="s">
        <v>86</v>
      </c>
      <c r="G2053" s="3">
        <v>2</v>
      </c>
      <c r="H2053" s="3">
        <v>2</v>
      </c>
      <c r="I2053" s="3">
        <v>2</v>
      </c>
      <c r="J2053" s="3"/>
      <c r="K2053" s="3"/>
      <c r="L2053" s="3">
        <v>3</v>
      </c>
      <c r="M2053" s="3">
        <v>7</v>
      </c>
      <c r="N2053" s="19">
        <v>43345</v>
      </c>
      <c r="O2053" s="16">
        <f t="shared" si="99"/>
        <v>6</v>
      </c>
      <c r="P2053" s="17">
        <f>COUNTIF($X:$X,X2053)</f>
        <v>32</v>
      </c>
      <c r="Q2053" s="17">
        <f>VLOOKUP("M"&amp;TEXT(G2053,"0"),Punten!$A$1:$D$40,4,FALSE)</f>
        <v>7</v>
      </c>
      <c r="R2053" s="17">
        <f>VLOOKUP("M"&amp;TEXT(H2053,"0"),Punten!$A$1:$D$40,4,FALSE)</f>
        <v>7</v>
      </c>
      <c r="S2053" s="17">
        <f>VLOOKUP("M"&amp;TEXT(I2053,"0"),Punten!$A$1:$D$40,4,FALSE)</f>
        <v>7</v>
      </c>
      <c r="T2053" s="17">
        <f>VLOOKUP("K"&amp;TEXT(K2053,"0"),Punten!$A$1:$D$40,4,FALSE)</f>
        <v>0</v>
      </c>
      <c r="U2053" s="17">
        <f>VLOOKUP("H"&amp;TEXT(L2053,"0"),Punten!$A$1:$D$49,4,FALSE)</f>
        <v>5</v>
      </c>
      <c r="V2053" s="17">
        <f>VLOOKUP("F"&amp;TEXT(M2053,"0"),Punten!$A$1:$D$39,4,FALSE)</f>
        <v>13</v>
      </c>
      <c r="W2053" s="17">
        <f t="shared" si="100"/>
        <v>39</v>
      </c>
      <c r="X2053" s="17" t="str">
        <f t="shared" si="101"/>
        <v>43345B09</v>
      </c>
      <c r="Y2053" s="17" t="e">
        <f>VLOOKUP(A2053,'Klasse omschrijving'!$A$1:$B$44,2,FALSE)</f>
        <v>#N/A</v>
      </c>
    </row>
    <row r="2054" spans="1:25" ht="14.4" x14ac:dyDescent="0.3">
      <c r="A2054" s="3" t="s">
        <v>454</v>
      </c>
      <c r="B2054" s="3">
        <v>44135</v>
      </c>
      <c r="C2054" s="3" t="s">
        <v>88</v>
      </c>
      <c r="D2054" s="3" t="s">
        <v>442</v>
      </c>
      <c r="E2054" s="18">
        <v>39953</v>
      </c>
      <c r="F2054" s="3" t="s">
        <v>71</v>
      </c>
      <c r="G2054" s="3">
        <v>3</v>
      </c>
      <c r="H2054" s="3">
        <v>1</v>
      </c>
      <c r="I2054" s="3">
        <v>2</v>
      </c>
      <c r="J2054" s="3"/>
      <c r="K2054" s="3"/>
      <c r="L2054" s="3">
        <v>4</v>
      </c>
      <c r="M2054" s="3">
        <v>8</v>
      </c>
      <c r="N2054" s="19">
        <v>43345</v>
      </c>
      <c r="O2054" s="16">
        <f t="shared" si="99"/>
        <v>6</v>
      </c>
      <c r="P2054" s="17">
        <f>COUNTIF($X:$X,X2054)</f>
        <v>32</v>
      </c>
      <c r="Q2054" s="17">
        <f>VLOOKUP("M"&amp;TEXT(G2054,"0"),Punten!$A$1:$D$40,4,FALSE)</f>
        <v>6</v>
      </c>
      <c r="R2054" s="17">
        <f>VLOOKUP("M"&amp;TEXT(H2054,"0"),Punten!$A$1:$D$40,4,FALSE)</f>
        <v>8</v>
      </c>
      <c r="S2054" s="17">
        <f>VLOOKUP("M"&amp;TEXT(I2054,"0"),Punten!$A$1:$D$40,4,FALSE)</f>
        <v>7</v>
      </c>
      <c r="T2054" s="17">
        <f>VLOOKUP("K"&amp;TEXT(K2054,"0"),Punten!$A$1:$D$40,4,FALSE)</f>
        <v>0</v>
      </c>
      <c r="U2054" s="17">
        <f>VLOOKUP("H"&amp;TEXT(L2054,"0"),Punten!$A$1:$D$49,4,FALSE)</f>
        <v>5</v>
      </c>
      <c r="V2054" s="17">
        <f>VLOOKUP("F"&amp;TEXT(M2054,"0"),Punten!$A$1:$D$39,4,FALSE)</f>
        <v>11</v>
      </c>
      <c r="W2054" s="17">
        <f t="shared" si="100"/>
        <v>37</v>
      </c>
      <c r="X2054" s="17" t="str">
        <f t="shared" si="101"/>
        <v>43345B09</v>
      </c>
      <c r="Y2054" s="17" t="e">
        <f>VLOOKUP(A2054,'Klasse omschrijving'!$A$1:$B$44,2,FALSE)</f>
        <v>#N/A</v>
      </c>
    </row>
    <row r="2055" spans="1:25" ht="14.4" x14ac:dyDescent="0.3">
      <c r="A2055" s="3" t="s">
        <v>454</v>
      </c>
      <c r="B2055" s="3">
        <v>51394</v>
      </c>
      <c r="C2055" s="3" t="s">
        <v>158</v>
      </c>
      <c r="D2055" s="3" t="s">
        <v>441</v>
      </c>
      <c r="E2055" s="18">
        <v>39997</v>
      </c>
      <c r="F2055" s="3" t="s">
        <v>68</v>
      </c>
      <c r="G2055" s="3">
        <v>3</v>
      </c>
      <c r="H2055" s="3">
        <v>3</v>
      </c>
      <c r="I2055" s="3">
        <v>3</v>
      </c>
      <c r="J2055" s="3"/>
      <c r="K2055" s="3"/>
      <c r="L2055" s="3">
        <v>5</v>
      </c>
      <c r="M2055" s="3"/>
      <c r="N2055" s="19">
        <v>43345</v>
      </c>
      <c r="O2055" s="16">
        <f t="shared" si="99"/>
        <v>9</v>
      </c>
      <c r="P2055" s="17">
        <f>COUNTIF($X:$X,X2055)</f>
        <v>32</v>
      </c>
      <c r="Q2055" s="17">
        <f>VLOOKUP("M"&amp;TEXT(G2055,"0"),Punten!$A$1:$D$40,4,FALSE)</f>
        <v>6</v>
      </c>
      <c r="R2055" s="17">
        <f>VLOOKUP("M"&amp;TEXT(H2055,"0"),Punten!$A$1:$D$40,4,FALSE)</f>
        <v>6</v>
      </c>
      <c r="S2055" s="17">
        <f>VLOOKUP("M"&amp;TEXT(I2055,"0"),Punten!$A$1:$D$40,4,FALSE)</f>
        <v>6</v>
      </c>
      <c r="T2055" s="17">
        <f>VLOOKUP("K"&amp;TEXT(K2055,"0"),Punten!$A$1:$D$40,4,FALSE)</f>
        <v>0</v>
      </c>
      <c r="U2055" s="17">
        <f>VLOOKUP("H"&amp;TEXT(L2055,"0"),Punten!$A$1:$D$49,4,FALSE)</f>
        <v>4</v>
      </c>
      <c r="V2055" s="17">
        <f>VLOOKUP("F"&amp;TEXT(M2055,"0"),Punten!$A$1:$D$39,4,FALSE)</f>
        <v>0</v>
      </c>
      <c r="W2055" s="17">
        <f t="shared" si="100"/>
        <v>22</v>
      </c>
      <c r="X2055" s="17" t="str">
        <f t="shared" si="101"/>
        <v>43345B09</v>
      </c>
      <c r="Y2055" s="17" t="e">
        <f>VLOOKUP(A2055,'Klasse omschrijving'!$A$1:$B$44,2,FALSE)</f>
        <v>#N/A</v>
      </c>
    </row>
    <row r="2056" spans="1:25" ht="14.4" x14ac:dyDescent="0.3">
      <c r="A2056" s="3" t="s">
        <v>454</v>
      </c>
      <c r="B2056" s="3">
        <v>46388</v>
      </c>
      <c r="C2056" s="3" t="s">
        <v>135</v>
      </c>
      <c r="D2056" s="3" t="s">
        <v>429</v>
      </c>
      <c r="E2056" s="18">
        <v>40173</v>
      </c>
      <c r="F2056" s="3" t="s">
        <v>86</v>
      </c>
      <c r="G2056" s="3">
        <v>3</v>
      </c>
      <c r="H2056" s="3">
        <v>3</v>
      </c>
      <c r="I2056" s="3">
        <v>3</v>
      </c>
      <c r="J2056" s="3"/>
      <c r="K2056" s="3"/>
      <c r="L2056" s="3">
        <v>5</v>
      </c>
      <c r="M2056" s="3"/>
      <c r="N2056" s="19">
        <v>43345</v>
      </c>
      <c r="O2056" s="16">
        <f t="shared" si="99"/>
        <v>9</v>
      </c>
      <c r="P2056" s="17">
        <f>COUNTIF($X:$X,X2056)</f>
        <v>32</v>
      </c>
      <c r="Q2056" s="17">
        <f>VLOOKUP("M"&amp;TEXT(G2056,"0"),Punten!$A$1:$D$40,4,FALSE)</f>
        <v>6</v>
      </c>
      <c r="R2056" s="17">
        <f>VLOOKUP("M"&amp;TEXT(H2056,"0"),Punten!$A$1:$D$40,4,FALSE)</f>
        <v>6</v>
      </c>
      <c r="S2056" s="17">
        <f>VLOOKUP("M"&amp;TEXT(I2056,"0"),Punten!$A$1:$D$40,4,FALSE)</f>
        <v>6</v>
      </c>
      <c r="T2056" s="17">
        <f>VLOOKUP("K"&amp;TEXT(K2056,"0"),Punten!$A$1:$D$40,4,FALSE)</f>
        <v>0</v>
      </c>
      <c r="U2056" s="17">
        <f>VLOOKUP("H"&amp;TEXT(L2056,"0"),Punten!$A$1:$D$49,4,FALSE)</f>
        <v>4</v>
      </c>
      <c r="V2056" s="17">
        <f>VLOOKUP("F"&amp;TEXT(M2056,"0"),Punten!$A$1:$D$39,4,FALSE)</f>
        <v>0</v>
      </c>
      <c r="W2056" s="17">
        <f t="shared" si="100"/>
        <v>22</v>
      </c>
      <c r="X2056" s="17" t="str">
        <f t="shared" si="101"/>
        <v>43345B09</v>
      </c>
      <c r="Y2056" s="17" t="e">
        <f>VLOOKUP(A2056,'Klasse omschrijving'!$A$1:$B$44,2,FALSE)</f>
        <v>#N/A</v>
      </c>
    </row>
    <row r="2057" spans="1:25" ht="14.4" x14ac:dyDescent="0.3">
      <c r="A2057" s="3" t="s">
        <v>454</v>
      </c>
      <c r="B2057" s="3">
        <v>51515</v>
      </c>
      <c r="C2057" s="3" t="s">
        <v>100</v>
      </c>
      <c r="D2057" s="3" t="s">
        <v>453</v>
      </c>
      <c r="E2057" s="18">
        <v>40083</v>
      </c>
      <c r="F2057" s="3" t="s">
        <v>132</v>
      </c>
      <c r="G2057" s="3">
        <v>2</v>
      </c>
      <c r="H2057" s="3">
        <v>2</v>
      </c>
      <c r="I2057" s="3">
        <v>1</v>
      </c>
      <c r="J2057" s="3"/>
      <c r="K2057" s="3"/>
      <c r="L2057" s="3">
        <v>6</v>
      </c>
      <c r="M2057" s="3"/>
      <c r="N2057" s="19">
        <v>43345</v>
      </c>
      <c r="O2057" s="16">
        <f t="shared" si="99"/>
        <v>5</v>
      </c>
      <c r="P2057" s="17">
        <f>COUNTIF($X:$X,X2057)</f>
        <v>32</v>
      </c>
      <c r="Q2057" s="17">
        <f>VLOOKUP("M"&amp;TEXT(G2057,"0"),Punten!$A$1:$D$40,4,FALSE)</f>
        <v>7</v>
      </c>
      <c r="R2057" s="17">
        <f>VLOOKUP("M"&amp;TEXT(H2057,"0"),Punten!$A$1:$D$40,4,FALSE)</f>
        <v>7</v>
      </c>
      <c r="S2057" s="17">
        <f>VLOOKUP("M"&amp;TEXT(I2057,"0"),Punten!$A$1:$D$40,4,FALSE)</f>
        <v>8</v>
      </c>
      <c r="T2057" s="17">
        <f>VLOOKUP("K"&amp;TEXT(K2057,"0"),Punten!$A$1:$D$40,4,FALSE)</f>
        <v>0</v>
      </c>
      <c r="U2057" s="17">
        <f>VLOOKUP("H"&amp;TEXT(L2057,"0"),Punten!$A$1:$D$49,4,FALSE)</f>
        <v>3</v>
      </c>
      <c r="V2057" s="17">
        <f>VLOOKUP("F"&amp;TEXT(M2057,"0"),Punten!$A$1:$D$39,4,FALSE)</f>
        <v>0</v>
      </c>
      <c r="W2057" s="17">
        <f t="shared" si="100"/>
        <v>25</v>
      </c>
      <c r="X2057" s="17" t="str">
        <f t="shared" si="101"/>
        <v>43345B09</v>
      </c>
      <c r="Y2057" s="17" t="e">
        <f>VLOOKUP(A2057,'Klasse omschrijving'!$A$1:$B$44,2,FALSE)</f>
        <v>#N/A</v>
      </c>
    </row>
    <row r="2058" spans="1:25" ht="14.4" x14ac:dyDescent="0.3">
      <c r="A2058" s="3" t="s">
        <v>454</v>
      </c>
      <c r="B2058" s="3">
        <v>47859</v>
      </c>
      <c r="C2058" s="3" t="s">
        <v>69</v>
      </c>
      <c r="D2058" s="3" t="s">
        <v>430</v>
      </c>
      <c r="E2058" s="18">
        <v>39905</v>
      </c>
      <c r="F2058" s="3" t="s">
        <v>71</v>
      </c>
      <c r="G2058" s="3">
        <v>4</v>
      </c>
      <c r="H2058" s="3">
        <v>4</v>
      </c>
      <c r="I2058" s="3">
        <v>4</v>
      </c>
      <c r="J2058" s="3"/>
      <c r="K2058" s="3"/>
      <c r="L2058" s="3">
        <v>6</v>
      </c>
      <c r="M2058" s="3"/>
      <c r="N2058" s="19">
        <v>43345</v>
      </c>
      <c r="O2058" s="16">
        <f t="shared" si="99"/>
        <v>12</v>
      </c>
      <c r="P2058" s="17">
        <f>COUNTIF($X:$X,X2058)</f>
        <v>32</v>
      </c>
      <c r="Q2058" s="17">
        <f>VLOOKUP("M"&amp;TEXT(G2058,"0"),Punten!$A$1:$D$40,4,FALSE)</f>
        <v>5</v>
      </c>
      <c r="R2058" s="17">
        <f>VLOOKUP("M"&amp;TEXT(H2058,"0"),Punten!$A$1:$D$40,4,FALSE)</f>
        <v>5</v>
      </c>
      <c r="S2058" s="17">
        <f>VLOOKUP("M"&amp;TEXT(I2058,"0"),Punten!$A$1:$D$40,4,FALSE)</f>
        <v>5</v>
      </c>
      <c r="T2058" s="17">
        <f>VLOOKUP("K"&amp;TEXT(K2058,"0"),Punten!$A$1:$D$40,4,FALSE)</f>
        <v>0</v>
      </c>
      <c r="U2058" s="17">
        <f>VLOOKUP("H"&amp;TEXT(L2058,"0"),Punten!$A$1:$D$49,4,FALSE)</f>
        <v>3</v>
      </c>
      <c r="V2058" s="17">
        <f>VLOOKUP("F"&amp;TEXT(M2058,"0"),Punten!$A$1:$D$39,4,FALSE)</f>
        <v>0</v>
      </c>
      <c r="W2058" s="17">
        <f t="shared" si="100"/>
        <v>18</v>
      </c>
      <c r="X2058" s="17" t="str">
        <f t="shared" si="101"/>
        <v>43345B09</v>
      </c>
      <c r="Y2058" s="17" t="e">
        <f>VLOOKUP(A2058,'Klasse omschrijving'!$A$1:$B$44,2,FALSE)</f>
        <v>#N/A</v>
      </c>
    </row>
    <row r="2059" spans="1:25" ht="14.4" x14ac:dyDescent="0.3">
      <c r="A2059" s="3" t="s">
        <v>454</v>
      </c>
      <c r="B2059" s="3">
        <v>54758</v>
      </c>
      <c r="C2059" s="3" t="s">
        <v>1032</v>
      </c>
      <c r="D2059" s="3" t="s">
        <v>1257</v>
      </c>
      <c r="E2059" s="18">
        <v>39861</v>
      </c>
      <c r="F2059" s="3" t="s">
        <v>897</v>
      </c>
      <c r="G2059" s="3">
        <v>3</v>
      </c>
      <c r="H2059" s="3">
        <v>3</v>
      </c>
      <c r="I2059" s="3">
        <v>3</v>
      </c>
      <c r="J2059" s="3"/>
      <c r="K2059" s="3"/>
      <c r="L2059" s="3">
        <v>7</v>
      </c>
      <c r="M2059" s="3"/>
      <c r="N2059" s="19">
        <v>43345</v>
      </c>
      <c r="O2059" s="16">
        <f t="shared" si="99"/>
        <v>9</v>
      </c>
      <c r="P2059" s="17">
        <f>COUNTIF($X:$X,X2059)</f>
        <v>32</v>
      </c>
      <c r="Q2059" s="17">
        <f>VLOOKUP("M"&amp;TEXT(G2059,"0"),Punten!$A$1:$D$40,4,FALSE)</f>
        <v>6</v>
      </c>
      <c r="R2059" s="17">
        <f>VLOOKUP("M"&amp;TEXT(H2059,"0"),Punten!$A$1:$D$40,4,FALSE)</f>
        <v>6</v>
      </c>
      <c r="S2059" s="17">
        <f>VLOOKUP("M"&amp;TEXT(I2059,"0"),Punten!$A$1:$D$40,4,FALSE)</f>
        <v>6</v>
      </c>
      <c r="T2059" s="17">
        <f>VLOOKUP("K"&amp;TEXT(K2059,"0"),Punten!$A$1:$D$40,4,FALSE)</f>
        <v>0</v>
      </c>
      <c r="U2059" s="17">
        <f>VLOOKUP("H"&amp;TEXT(L2059,"0"),Punten!$A$1:$D$49,4,FALSE)</f>
        <v>2</v>
      </c>
      <c r="V2059" s="17">
        <f>VLOOKUP("F"&amp;TEXT(M2059,"0"),Punten!$A$1:$D$39,4,FALSE)</f>
        <v>0</v>
      </c>
      <c r="W2059" s="17">
        <f t="shared" si="100"/>
        <v>20</v>
      </c>
      <c r="X2059" s="17" t="str">
        <f t="shared" si="101"/>
        <v>43345B09</v>
      </c>
      <c r="Y2059" s="17" t="e">
        <f>VLOOKUP(A2059,'Klasse omschrijving'!$A$1:$B$44,2,FALSE)</f>
        <v>#N/A</v>
      </c>
    </row>
    <row r="2060" spans="1:25" ht="14.4" x14ac:dyDescent="0.3">
      <c r="A2060" s="3" t="s">
        <v>454</v>
      </c>
      <c r="B2060" s="3">
        <v>41757</v>
      </c>
      <c r="C2060" s="3" t="s">
        <v>141</v>
      </c>
      <c r="D2060" s="3" t="s">
        <v>422</v>
      </c>
      <c r="E2060" s="18">
        <v>40117</v>
      </c>
      <c r="F2060" s="3" t="s">
        <v>94</v>
      </c>
      <c r="G2060" s="3">
        <v>5</v>
      </c>
      <c r="H2060" s="3">
        <v>4</v>
      </c>
      <c r="I2060" s="3">
        <v>5</v>
      </c>
      <c r="J2060" s="3"/>
      <c r="K2060" s="3"/>
      <c r="L2060" s="3">
        <v>7</v>
      </c>
      <c r="M2060" s="3"/>
      <c r="N2060" s="19">
        <v>43345</v>
      </c>
      <c r="O2060" s="16">
        <f t="shared" si="99"/>
        <v>14</v>
      </c>
      <c r="P2060" s="17">
        <f>COUNTIF($X:$X,X2060)</f>
        <v>32</v>
      </c>
      <c r="Q2060" s="17">
        <f>VLOOKUP("M"&amp;TEXT(G2060,"0"),Punten!$A$1:$D$40,4,FALSE)</f>
        <v>4</v>
      </c>
      <c r="R2060" s="17">
        <f>VLOOKUP("M"&amp;TEXT(H2060,"0"),Punten!$A$1:$D$40,4,FALSE)</f>
        <v>5</v>
      </c>
      <c r="S2060" s="17">
        <f>VLOOKUP("M"&amp;TEXT(I2060,"0"),Punten!$A$1:$D$40,4,FALSE)</f>
        <v>4</v>
      </c>
      <c r="T2060" s="17">
        <f>VLOOKUP("K"&amp;TEXT(K2060,"0"),Punten!$A$1:$D$40,4,FALSE)</f>
        <v>0</v>
      </c>
      <c r="U2060" s="17">
        <f>VLOOKUP("H"&amp;TEXT(L2060,"0"),Punten!$A$1:$D$49,4,FALSE)</f>
        <v>2</v>
      </c>
      <c r="V2060" s="17">
        <f>VLOOKUP("F"&amp;TEXT(M2060,"0"),Punten!$A$1:$D$39,4,FALSE)</f>
        <v>0</v>
      </c>
      <c r="W2060" s="17">
        <f t="shared" si="100"/>
        <v>15</v>
      </c>
      <c r="X2060" s="17" t="str">
        <f t="shared" si="101"/>
        <v>43345B09</v>
      </c>
      <c r="Y2060" s="17" t="e">
        <f>VLOOKUP(A2060,'Klasse omschrijving'!$A$1:$B$44,2,FALSE)</f>
        <v>#N/A</v>
      </c>
    </row>
    <row r="2061" spans="1:25" ht="14.4" x14ac:dyDescent="0.3">
      <c r="A2061" s="3" t="s">
        <v>454</v>
      </c>
      <c r="B2061" s="3">
        <v>45286</v>
      </c>
      <c r="C2061" s="3" t="s">
        <v>266</v>
      </c>
      <c r="D2061" s="3" t="s">
        <v>694</v>
      </c>
      <c r="E2061" s="18">
        <v>39827</v>
      </c>
      <c r="F2061" s="3" t="s">
        <v>94</v>
      </c>
      <c r="G2061" s="3">
        <v>4</v>
      </c>
      <c r="H2061" s="3">
        <v>4</v>
      </c>
      <c r="I2061" s="3">
        <v>4</v>
      </c>
      <c r="J2061" s="3"/>
      <c r="K2061" s="3"/>
      <c r="L2061" s="3">
        <v>8</v>
      </c>
      <c r="M2061" s="3"/>
      <c r="N2061" s="19">
        <v>43345</v>
      </c>
      <c r="O2061" s="16">
        <f t="shared" si="99"/>
        <v>12</v>
      </c>
      <c r="P2061" s="17">
        <f>COUNTIF($X:$X,X2061)</f>
        <v>32</v>
      </c>
      <c r="Q2061" s="17">
        <f>VLOOKUP("M"&amp;TEXT(G2061,"0"),Punten!$A$1:$D$40,4,FALSE)</f>
        <v>5</v>
      </c>
      <c r="R2061" s="17">
        <f>VLOOKUP("M"&amp;TEXT(H2061,"0"),Punten!$A$1:$D$40,4,FALSE)</f>
        <v>5</v>
      </c>
      <c r="S2061" s="17">
        <f>VLOOKUP("M"&amp;TEXT(I2061,"0"),Punten!$A$1:$D$40,4,FALSE)</f>
        <v>5</v>
      </c>
      <c r="T2061" s="17">
        <f>VLOOKUP("K"&amp;TEXT(K2061,"0"),Punten!$A$1:$D$40,4,FALSE)</f>
        <v>0</v>
      </c>
      <c r="U2061" s="17">
        <f>VLOOKUP("H"&amp;TEXT(L2061,"0"),Punten!$A$1:$D$49,4,FALSE)</f>
        <v>1</v>
      </c>
      <c r="V2061" s="17">
        <f>VLOOKUP("F"&amp;TEXT(M2061,"0"),Punten!$A$1:$D$39,4,FALSE)</f>
        <v>0</v>
      </c>
      <c r="W2061" s="17">
        <f t="shared" si="100"/>
        <v>16</v>
      </c>
      <c r="X2061" s="17" t="str">
        <f t="shared" si="101"/>
        <v>43345B09</v>
      </c>
      <c r="Y2061" s="17" t="e">
        <f>VLOOKUP(A2061,'Klasse omschrijving'!$A$1:$B$44,2,FALSE)</f>
        <v>#N/A</v>
      </c>
    </row>
    <row r="2062" spans="1:25" ht="14.4" x14ac:dyDescent="0.3">
      <c r="A2062" s="3" t="s">
        <v>454</v>
      </c>
      <c r="B2062" s="3">
        <v>44162</v>
      </c>
      <c r="C2062" s="3" t="s">
        <v>124</v>
      </c>
      <c r="D2062" s="3" t="s">
        <v>446</v>
      </c>
      <c r="E2062" s="18">
        <v>39929</v>
      </c>
      <c r="F2062" s="3" t="s">
        <v>106</v>
      </c>
      <c r="G2062" s="3">
        <v>4</v>
      </c>
      <c r="H2062" s="3">
        <v>5</v>
      </c>
      <c r="I2062" s="3">
        <v>4</v>
      </c>
      <c r="J2062" s="3"/>
      <c r="K2062" s="3"/>
      <c r="L2062" s="3">
        <v>8</v>
      </c>
      <c r="M2062" s="3"/>
      <c r="N2062" s="19">
        <v>43345</v>
      </c>
      <c r="O2062" s="16">
        <f t="shared" si="99"/>
        <v>13</v>
      </c>
      <c r="P2062" s="17">
        <f>COUNTIF($X:$X,X2062)</f>
        <v>32</v>
      </c>
      <c r="Q2062" s="17">
        <f>VLOOKUP("M"&amp;TEXT(G2062,"0"),Punten!$A$1:$D$40,4,FALSE)</f>
        <v>5</v>
      </c>
      <c r="R2062" s="17">
        <f>VLOOKUP("M"&amp;TEXT(H2062,"0"),Punten!$A$1:$D$40,4,FALSE)</f>
        <v>4</v>
      </c>
      <c r="S2062" s="17">
        <f>VLOOKUP("M"&amp;TEXT(I2062,"0"),Punten!$A$1:$D$40,4,FALSE)</f>
        <v>5</v>
      </c>
      <c r="T2062" s="17">
        <f>VLOOKUP("K"&amp;TEXT(K2062,"0"),Punten!$A$1:$D$40,4,FALSE)</f>
        <v>0</v>
      </c>
      <c r="U2062" s="17">
        <f>VLOOKUP("H"&amp;TEXT(L2062,"0"),Punten!$A$1:$D$49,4,FALSE)</f>
        <v>1</v>
      </c>
      <c r="V2062" s="17">
        <f>VLOOKUP("F"&amp;TEXT(M2062,"0"),Punten!$A$1:$D$39,4,FALSE)</f>
        <v>0</v>
      </c>
      <c r="W2062" s="17">
        <f t="shared" si="100"/>
        <v>15</v>
      </c>
      <c r="X2062" s="17" t="str">
        <f t="shared" si="101"/>
        <v>43345B09</v>
      </c>
      <c r="Y2062" s="17" t="e">
        <f>VLOOKUP(A2062,'Klasse omschrijving'!$A$1:$B$44,2,FALSE)</f>
        <v>#N/A</v>
      </c>
    </row>
    <row r="2063" spans="1:25" ht="14.4" x14ac:dyDescent="0.3">
      <c r="A2063" s="3" t="s">
        <v>454</v>
      </c>
      <c r="B2063" s="3">
        <v>492</v>
      </c>
      <c r="C2063" s="3" t="s">
        <v>181</v>
      </c>
      <c r="D2063" s="3" t="s">
        <v>691</v>
      </c>
      <c r="E2063" s="18">
        <v>40086</v>
      </c>
      <c r="F2063" s="3" t="s">
        <v>424</v>
      </c>
      <c r="G2063" s="3">
        <v>6</v>
      </c>
      <c r="H2063" s="3">
        <v>5</v>
      </c>
      <c r="I2063" s="3">
        <v>4</v>
      </c>
      <c r="J2063" s="3"/>
      <c r="K2063" s="3"/>
      <c r="L2063" s="3"/>
      <c r="M2063" s="3"/>
      <c r="N2063" s="19">
        <v>43345</v>
      </c>
      <c r="O2063" s="16">
        <f t="shared" si="99"/>
        <v>15</v>
      </c>
      <c r="P2063" s="17">
        <f>COUNTIF($X:$X,X2063)</f>
        <v>32</v>
      </c>
      <c r="Q2063" s="17">
        <f>VLOOKUP("M"&amp;TEXT(G2063,"0"),Punten!$A$1:$D$40,4,FALSE)</f>
        <v>3</v>
      </c>
      <c r="R2063" s="17">
        <f>VLOOKUP("M"&amp;TEXT(H2063,"0"),Punten!$A$1:$D$40,4,FALSE)</f>
        <v>4</v>
      </c>
      <c r="S2063" s="17">
        <f>VLOOKUP("M"&amp;TEXT(I2063,"0"),Punten!$A$1:$D$40,4,FALSE)</f>
        <v>5</v>
      </c>
      <c r="T2063" s="17">
        <f>VLOOKUP("K"&amp;TEXT(K2063,"0"),Punten!$A$1:$D$40,4,FALSE)</f>
        <v>0</v>
      </c>
      <c r="U2063" s="17">
        <f>VLOOKUP("H"&amp;TEXT(L2063,"0"),Punten!$A$1:$D$49,4,FALSE)</f>
        <v>0</v>
      </c>
      <c r="V2063" s="17">
        <f>VLOOKUP("F"&amp;TEXT(M2063,"0"),Punten!$A$1:$D$39,4,FALSE)</f>
        <v>0</v>
      </c>
      <c r="W2063" s="17">
        <f t="shared" si="100"/>
        <v>12</v>
      </c>
      <c r="X2063" s="17" t="str">
        <f t="shared" si="101"/>
        <v>43345B09</v>
      </c>
      <c r="Y2063" s="17" t="e">
        <f>VLOOKUP(A2063,'Klasse omschrijving'!$A$1:$B$44,2,FALSE)</f>
        <v>#N/A</v>
      </c>
    </row>
    <row r="2064" spans="1:25" ht="14.4" x14ac:dyDescent="0.3">
      <c r="A2064" s="3" t="s">
        <v>454</v>
      </c>
      <c r="B2064" s="3">
        <v>45799</v>
      </c>
      <c r="C2064" s="3" t="s">
        <v>95</v>
      </c>
      <c r="D2064" s="3" t="s">
        <v>1006</v>
      </c>
      <c r="E2064" s="18">
        <v>40141</v>
      </c>
      <c r="F2064" s="3" t="s">
        <v>897</v>
      </c>
      <c r="G2064" s="3">
        <v>5</v>
      </c>
      <c r="H2064" s="3">
        <v>5</v>
      </c>
      <c r="I2064" s="3">
        <v>5</v>
      </c>
      <c r="J2064" s="3"/>
      <c r="K2064" s="3"/>
      <c r="L2064" s="3"/>
      <c r="M2064" s="3"/>
      <c r="N2064" s="19">
        <v>43345</v>
      </c>
      <c r="O2064" s="16">
        <f t="shared" si="99"/>
        <v>15</v>
      </c>
      <c r="P2064" s="17">
        <f>COUNTIF($X:$X,X2064)</f>
        <v>32</v>
      </c>
      <c r="Q2064" s="17">
        <f>VLOOKUP("M"&amp;TEXT(G2064,"0"),Punten!$A$1:$D$40,4,FALSE)</f>
        <v>4</v>
      </c>
      <c r="R2064" s="17">
        <f>VLOOKUP("M"&amp;TEXT(H2064,"0"),Punten!$A$1:$D$40,4,FALSE)</f>
        <v>4</v>
      </c>
      <c r="S2064" s="17">
        <f>VLOOKUP("M"&amp;TEXT(I2064,"0"),Punten!$A$1:$D$40,4,FALSE)</f>
        <v>4</v>
      </c>
      <c r="T2064" s="17">
        <f>VLOOKUP("K"&amp;TEXT(K2064,"0"),Punten!$A$1:$D$40,4,FALSE)</f>
        <v>0</v>
      </c>
      <c r="U2064" s="17">
        <f>VLOOKUP("H"&amp;TEXT(L2064,"0"),Punten!$A$1:$D$49,4,FALSE)</f>
        <v>0</v>
      </c>
      <c r="V2064" s="17">
        <f>VLOOKUP("F"&amp;TEXT(M2064,"0"),Punten!$A$1:$D$39,4,FALSE)</f>
        <v>0</v>
      </c>
      <c r="W2064" s="17">
        <f t="shared" si="100"/>
        <v>12</v>
      </c>
      <c r="X2064" s="17" t="str">
        <f t="shared" si="101"/>
        <v>43345B09</v>
      </c>
      <c r="Y2064" s="17" t="e">
        <f>VLOOKUP(A2064,'Klasse omschrijving'!$A$1:$B$44,2,FALSE)</f>
        <v>#N/A</v>
      </c>
    </row>
    <row r="2065" spans="1:25" ht="14.4" x14ac:dyDescent="0.3">
      <c r="A2065" s="3" t="s">
        <v>454</v>
      </c>
      <c r="B2065" s="3">
        <v>1162</v>
      </c>
      <c r="C2065" s="3" t="s">
        <v>592</v>
      </c>
      <c r="D2065" s="3" t="s">
        <v>1258</v>
      </c>
      <c r="E2065" s="18">
        <v>39961</v>
      </c>
      <c r="F2065" s="3" t="s">
        <v>478</v>
      </c>
      <c r="G2065" s="3">
        <v>6</v>
      </c>
      <c r="H2065" s="3">
        <v>6</v>
      </c>
      <c r="I2065" s="3">
        <v>5</v>
      </c>
      <c r="J2065" s="3"/>
      <c r="K2065" s="3"/>
      <c r="L2065" s="3"/>
      <c r="M2065" s="3"/>
      <c r="N2065" s="19">
        <v>43345</v>
      </c>
      <c r="O2065" s="16">
        <f t="shared" si="99"/>
        <v>17</v>
      </c>
      <c r="P2065" s="17">
        <f>COUNTIF($X:$X,X2065)</f>
        <v>32</v>
      </c>
      <c r="Q2065" s="17">
        <f>VLOOKUP("M"&amp;TEXT(G2065,"0"),Punten!$A$1:$D$40,4,FALSE)</f>
        <v>3</v>
      </c>
      <c r="R2065" s="17">
        <f>VLOOKUP("M"&amp;TEXT(H2065,"0"),Punten!$A$1:$D$40,4,FALSE)</f>
        <v>3</v>
      </c>
      <c r="S2065" s="17">
        <f>VLOOKUP("M"&amp;TEXT(I2065,"0"),Punten!$A$1:$D$40,4,FALSE)</f>
        <v>4</v>
      </c>
      <c r="T2065" s="17">
        <f>VLOOKUP("K"&amp;TEXT(K2065,"0"),Punten!$A$1:$D$40,4,FALSE)</f>
        <v>0</v>
      </c>
      <c r="U2065" s="17">
        <f>VLOOKUP("H"&amp;TEXT(L2065,"0"),Punten!$A$1:$D$49,4,FALSE)</f>
        <v>0</v>
      </c>
      <c r="V2065" s="17">
        <f>VLOOKUP("F"&amp;TEXT(M2065,"0"),Punten!$A$1:$D$39,4,FALSE)</f>
        <v>0</v>
      </c>
      <c r="W2065" s="17">
        <f t="shared" si="100"/>
        <v>10</v>
      </c>
      <c r="X2065" s="17" t="str">
        <f t="shared" si="101"/>
        <v>43345B09</v>
      </c>
      <c r="Y2065" s="17" t="e">
        <f>VLOOKUP(A2065,'Klasse omschrijving'!$A$1:$B$44,2,FALSE)</f>
        <v>#N/A</v>
      </c>
    </row>
    <row r="2066" spans="1:25" ht="14.4" x14ac:dyDescent="0.3">
      <c r="A2066" s="3" t="s">
        <v>454</v>
      </c>
      <c r="B2066" s="3">
        <v>49482</v>
      </c>
      <c r="C2066" s="3" t="s">
        <v>92</v>
      </c>
      <c r="D2066" s="3" t="s">
        <v>434</v>
      </c>
      <c r="E2066" s="18">
        <v>40023</v>
      </c>
      <c r="F2066" s="3" t="s">
        <v>71</v>
      </c>
      <c r="G2066" s="3">
        <v>6</v>
      </c>
      <c r="H2066" s="3">
        <v>7</v>
      </c>
      <c r="I2066" s="3">
        <v>5</v>
      </c>
      <c r="J2066" s="3"/>
      <c r="K2066" s="3"/>
      <c r="L2066" s="3"/>
      <c r="M2066" s="3"/>
      <c r="N2066" s="19">
        <v>43345</v>
      </c>
      <c r="O2066" s="16">
        <f t="shared" si="99"/>
        <v>18</v>
      </c>
      <c r="P2066" s="17">
        <f>COUNTIF($X:$X,X2066)</f>
        <v>32</v>
      </c>
      <c r="Q2066" s="17">
        <f>VLOOKUP("M"&amp;TEXT(G2066,"0"),Punten!$A$1:$D$40,4,FALSE)</f>
        <v>3</v>
      </c>
      <c r="R2066" s="17">
        <f>VLOOKUP("M"&amp;TEXT(H2066,"0"),Punten!$A$1:$D$40,4,FALSE)</f>
        <v>2</v>
      </c>
      <c r="S2066" s="17">
        <f>VLOOKUP("M"&amp;TEXT(I2066,"0"),Punten!$A$1:$D$40,4,FALSE)</f>
        <v>4</v>
      </c>
      <c r="T2066" s="17">
        <f>VLOOKUP("K"&amp;TEXT(K2066,"0"),Punten!$A$1:$D$40,4,FALSE)</f>
        <v>0</v>
      </c>
      <c r="U2066" s="17">
        <f>VLOOKUP("H"&amp;TEXT(L2066,"0"),Punten!$A$1:$D$49,4,FALSE)</f>
        <v>0</v>
      </c>
      <c r="V2066" s="17">
        <f>VLOOKUP("F"&amp;TEXT(M2066,"0"),Punten!$A$1:$D$39,4,FALSE)</f>
        <v>0</v>
      </c>
      <c r="W2066" s="17">
        <f t="shared" si="100"/>
        <v>9</v>
      </c>
      <c r="X2066" s="17" t="str">
        <f t="shared" si="101"/>
        <v>43345B09</v>
      </c>
      <c r="Y2066" s="17" t="e">
        <f>VLOOKUP(A2066,'Klasse omschrijving'!$A$1:$B$44,2,FALSE)</f>
        <v>#N/A</v>
      </c>
    </row>
    <row r="2067" spans="1:25" ht="14.4" x14ac:dyDescent="0.3">
      <c r="A2067" s="3" t="s">
        <v>454</v>
      </c>
      <c r="B2067" s="3">
        <v>1791</v>
      </c>
      <c r="C2067" s="3" t="s">
        <v>153</v>
      </c>
      <c r="D2067" s="3" t="s">
        <v>423</v>
      </c>
      <c r="E2067" s="18">
        <v>39832</v>
      </c>
      <c r="F2067" s="3" t="s">
        <v>424</v>
      </c>
      <c r="G2067" s="3">
        <v>5</v>
      </c>
      <c r="H2067" s="3">
        <v>4</v>
      </c>
      <c r="I2067" s="3">
        <v>6</v>
      </c>
      <c r="J2067" s="3"/>
      <c r="K2067" s="3"/>
      <c r="L2067" s="3"/>
      <c r="M2067" s="3"/>
      <c r="N2067" s="19">
        <v>43345</v>
      </c>
      <c r="O2067" s="16">
        <f t="shared" si="99"/>
        <v>15</v>
      </c>
      <c r="P2067" s="17">
        <f>COUNTIF($X:$X,X2067)</f>
        <v>32</v>
      </c>
      <c r="Q2067" s="17">
        <f>VLOOKUP("M"&amp;TEXT(G2067,"0"),Punten!$A$1:$D$40,4,FALSE)</f>
        <v>4</v>
      </c>
      <c r="R2067" s="17">
        <f>VLOOKUP("M"&amp;TEXT(H2067,"0"),Punten!$A$1:$D$40,4,FALSE)</f>
        <v>5</v>
      </c>
      <c r="S2067" s="17">
        <f>VLOOKUP("M"&amp;TEXT(I2067,"0"),Punten!$A$1:$D$40,4,FALSE)</f>
        <v>3</v>
      </c>
      <c r="T2067" s="17">
        <f>VLOOKUP("K"&amp;TEXT(K2067,"0"),Punten!$A$1:$D$40,4,FALSE)</f>
        <v>0</v>
      </c>
      <c r="U2067" s="17">
        <f>VLOOKUP("H"&amp;TEXT(L2067,"0"),Punten!$A$1:$D$49,4,FALSE)</f>
        <v>0</v>
      </c>
      <c r="V2067" s="17">
        <f>VLOOKUP("F"&amp;TEXT(M2067,"0"),Punten!$A$1:$D$39,4,FALSE)</f>
        <v>0</v>
      </c>
      <c r="W2067" s="17">
        <f t="shared" si="100"/>
        <v>12</v>
      </c>
      <c r="X2067" s="17" t="str">
        <f t="shared" si="101"/>
        <v>43345B09</v>
      </c>
      <c r="Y2067" s="17" t="e">
        <f>VLOOKUP(A2067,'Klasse omschrijving'!$A$1:$B$44,2,FALSE)</f>
        <v>#N/A</v>
      </c>
    </row>
    <row r="2068" spans="1:25" ht="14.4" x14ac:dyDescent="0.3">
      <c r="A2068" s="3" t="s">
        <v>454</v>
      </c>
      <c r="B2068" s="3">
        <v>45277</v>
      </c>
      <c r="C2068" s="3" t="s">
        <v>107</v>
      </c>
      <c r="D2068" s="3" t="s">
        <v>421</v>
      </c>
      <c r="E2068" s="18">
        <v>40009</v>
      </c>
      <c r="F2068" s="3" t="s">
        <v>94</v>
      </c>
      <c r="G2068" s="3">
        <v>6</v>
      </c>
      <c r="H2068" s="3">
        <v>6</v>
      </c>
      <c r="I2068" s="3">
        <v>6</v>
      </c>
      <c r="J2068" s="3"/>
      <c r="K2068" s="3"/>
      <c r="L2068" s="3"/>
      <c r="M2068" s="3"/>
      <c r="N2068" s="19">
        <v>43345</v>
      </c>
      <c r="O2068" s="16">
        <f t="shared" si="99"/>
        <v>18</v>
      </c>
      <c r="P2068" s="17">
        <f>COUNTIF($X:$X,X2068)</f>
        <v>32</v>
      </c>
      <c r="Q2068" s="17">
        <f>VLOOKUP("M"&amp;TEXT(G2068,"0"),Punten!$A$1:$D$40,4,FALSE)</f>
        <v>3</v>
      </c>
      <c r="R2068" s="17">
        <f>VLOOKUP("M"&amp;TEXT(H2068,"0"),Punten!$A$1:$D$40,4,FALSE)</f>
        <v>3</v>
      </c>
      <c r="S2068" s="17">
        <f>VLOOKUP("M"&amp;TEXT(I2068,"0"),Punten!$A$1:$D$40,4,FALSE)</f>
        <v>3</v>
      </c>
      <c r="T2068" s="17">
        <f>VLOOKUP("K"&amp;TEXT(K2068,"0"),Punten!$A$1:$D$40,4,FALSE)</f>
        <v>0</v>
      </c>
      <c r="U2068" s="17">
        <f>VLOOKUP("H"&amp;TEXT(L2068,"0"),Punten!$A$1:$D$49,4,FALSE)</f>
        <v>0</v>
      </c>
      <c r="V2068" s="17">
        <f>VLOOKUP("F"&amp;TEXT(M2068,"0"),Punten!$A$1:$D$39,4,FALSE)</f>
        <v>0</v>
      </c>
      <c r="W2068" s="17">
        <f t="shared" si="100"/>
        <v>9</v>
      </c>
      <c r="X2068" s="17" t="str">
        <f t="shared" si="101"/>
        <v>43345B09</v>
      </c>
      <c r="Y2068" s="17" t="e">
        <f>VLOOKUP(A2068,'Klasse omschrijving'!$A$1:$B$44,2,FALSE)</f>
        <v>#N/A</v>
      </c>
    </row>
    <row r="2069" spans="1:25" ht="14.4" x14ac:dyDescent="0.3">
      <c r="A2069" s="3" t="s">
        <v>454</v>
      </c>
      <c r="B2069" s="3">
        <v>351</v>
      </c>
      <c r="C2069" s="3" t="s">
        <v>741</v>
      </c>
      <c r="D2069" s="3" t="s">
        <v>1259</v>
      </c>
      <c r="E2069" s="18">
        <v>39822</v>
      </c>
      <c r="F2069" s="3" t="s">
        <v>478</v>
      </c>
      <c r="G2069" s="3">
        <v>7</v>
      </c>
      <c r="H2069" s="3">
        <v>7</v>
      </c>
      <c r="I2069" s="3">
        <v>6</v>
      </c>
      <c r="J2069" s="3"/>
      <c r="K2069" s="3"/>
      <c r="L2069" s="3"/>
      <c r="M2069" s="3"/>
      <c r="N2069" s="19">
        <v>43345</v>
      </c>
      <c r="O2069" s="16">
        <f t="shared" si="99"/>
        <v>20</v>
      </c>
      <c r="P2069" s="17">
        <f>COUNTIF($X:$X,X2069)</f>
        <v>32</v>
      </c>
      <c r="Q2069" s="17">
        <f>VLOOKUP("M"&amp;TEXT(G2069,"0"),Punten!$A$1:$D$40,4,FALSE)</f>
        <v>2</v>
      </c>
      <c r="R2069" s="17">
        <f>VLOOKUP("M"&amp;TEXT(H2069,"0"),Punten!$A$1:$D$40,4,FALSE)</f>
        <v>2</v>
      </c>
      <c r="S2069" s="17">
        <f>VLOOKUP("M"&amp;TEXT(I2069,"0"),Punten!$A$1:$D$40,4,FALSE)</f>
        <v>3</v>
      </c>
      <c r="T2069" s="17">
        <f>VLOOKUP("K"&amp;TEXT(K2069,"0"),Punten!$A$1:$D$40,4,FALSE)</f>
        <v>0</v>
      </c>
      <c r="U2069" s="17">
        <f>VLOOKUP("H"&amp;TEXT(L2069,"0"),Punten!$A$1:$D$49,4,FALSE)</f>
        <v>0</v>
      </c>
      <c r="V2069" s="17">
        <f>VLOOKUP("F"&amp;TEXT(M2069,"0"),Punten!$A$1:$D$39,4,FALSE)</f>
        <v>0</v>
      </c>
      <c r="W2069" s="17">
        <f t="shared" si="100"/>
        <v>7</v>
      </c>
      <c r="X2069" s="17" t="str">
        <f t="shared" si="101"/>
        <v>43345B09</v>
      </c>
      <c r="Y2069" s="17" t="e">
        <f>VLOOKUP(A2069,'Klasse omschrijving'!$A$1:$B$44,2,FALSE)</f>
        <v>#N/A</v>
      </c>
    </row>
    <row r="2070" spans="1:25" ht="14.4" x14ac:dyDescent="0.3">
      <c r="A2070" s="3" t="s">
        <v>454</v>
      </c>
      <c r="B2070" s="3">
        <v>367</v>
      </c>
      <c r="C2070" s="3" t="s">
        <v>98</v>
      </c>
      <c r="D2070" s="3" t="s">
        <v>432</v>
      </c>
      <c r="E2070" s="18">
        <v>40021</v>
      </c>
      <c r="F2070" s="3" t="s">
        <v>997</v>
      </c>
      <c r="G2070" s="3">
        <v>8</v>
      </c>
      <c r="H2070" s="3">
        <v>8</v>
      </c>
      <c r="I2070" s="3">
        <v>6</v>
      </c>
      <c r="J2070" s="3"/>
      <c r="K2070" s="3"/>
      <c r="L2070" s="3"/>
      <c r="M2070" s="3"/>
      <c r="N2070" s="19">
        <v>43345</v>
      </c>
      <c r="O2070" s="16">
        <f t="shared" si="99"/>
        <v>22</v>
      </c>
      <c r="P2070" s="17">
        <f>COUNTIF($X:$X,X2070)</f>
        <v>32</v>
      </c>
      <c r="Q2070" s="17">
        <f>VLOOKUP("M"&amp;TEXT(G2070,"0"),Punten!$A$1:$D$40,4,FALSE)</f>
        <v>1</v>
      </c>
      <c r="R2070" s="17">
        <f>VLOOKUP("M"&amp;TEXT(H2070,"0"),Punten!$A$1:$D$40,4,FALSE)</f>
        <v>1</v>
      </c>
      <c r="S2070" s="17">
        <f>VLOOKUP("M"&amp;TEXT(I2070,"0"),Punten!$A$1:$D$40,4,FALSE)</f>
        <v>3</v>
      </c>
      <c r="T2070" s="17">
        <f>VLOOKUP("K"&amp;TEXT(K2070,"0"),Punten!$A$1:$D$40,4,FALSE)</f>
        <v>0</v>
      </c>
      <c r="U2070" s="17">
        <f>VLOOKUP("H"&amp;TEXT(L2070,"0"),Punten!$A$1:$D$49,4,FALSE)</f>
        <v>0</v>
      </c>
      <c r="V2070" s="17">
        <f>VLOOKUP("F"&amp;TEXT(M2070,"0"),Punten!$A$1:$D$39,4,FALSE)</f>
        <v>0</v>
      </c>
      <c r="W2070" s="17">
        <f t="shared" si="100"/>
        <v>5</v>
      </c>
      <c r="X2070" s="17" t="str">
        <f t="shared" si="101"/>
        <v>43345B09</v>
      </c>
      <c r="Y2070" s="17" t="e">
        <f>VLOOKUP(A2070,'Klasse omschrijving'!$A$1:$B$44,2,FALSE)</f>
        <v>#N/A</v>
      </c>
    </row>
    <row r="2071" spans="1:25" ht="14.4" x14ac:dyDescent="0.3">
      <c r="A2071" s="3" t="s">
        <v>454</v>
      </c>
      <c r="B2071" s="3">
        <v>447</v>
      </c>
      <c r="C2071" s="3" t="s">
        <v>633</v>
      </c>
      <c r="D2071" s="3" t="s">
        <v>1260</v>
      </c>
      <c r="E2071" s="18">
        <v>40039</v>
      </c>
      <c r="F2071" s="3" t="s">
        <v>424</v>
      </c>
      <c r="G2071" s="3">
        <v>5</v>
      </c>
      <c r="H2071" s="3">
        <v>5</v>
      </c>
      <c r="I2071" s="3">
        <v>7</v>
      </c>
      <c r="J2071" s="3"/>
      <c r="K2071" s="3"/>
      <c r="L2071" s="3"/>
      <c r="M2071" s="3"/>
      <c r="N2071" s="19">
        <v>43345</v>
      </c>
      <c r="O2071" s="16">
        <f t="shared" si="99"/>
        <v>17</v>
      </c>
      <c r="P2071" s="17">
        <f>COUNTIF($X:$X,X2071)</f>
        <v>32</v>
      </c>
      <c r="Q2071" s="17">
        <f>VLOOKUP("M"&amp;TEXT(G2071,"0"),Punten!$A$1:$D$40,4,FALSE)</f>
        <v>4</v>
      </c>
      <c r="R2071" s="17">
        <f>VLOOKUP("M"&amp;TEXT(H2071,"0"),Punten!$A$1:$D$40,4,FALSE)</f>
        <v>4</v>
      </c>
      <c r="S2071" s="17">
        <f>VLOOKUP("M"&amp;TEXT(I2071,"0"),Punten!$A$1:$D$40,4,FALSE)</f>
        <v>2</v>
      </c>
      <c r="T2071" s="17">
        <f>VLOOKUP("K"&amp;TEXT(K2071,"0"),Punten!$A$1:$D$40,4,FALSE)</f>
        <v>0</v>
      </c>
      <c r="U2071" s="17">
        <f>VLOOKUP("H"&amp;TEXT(L2071,"0"),Punten!$A$1:$D$49,4,FALSE)</f>
        <v>0</v>
      </c>
      <c r="V2071" s="17">
        <f>VLOOKUP("F"&amp;TEXT(M2071,"0"),Punten!$A$1:$D$39,4,FALSE)</f>
        <v>0</v>
      </c>
      <c r="W2071" s="17">
        <f t="shared" si="100"/>
        <v>10</v>
      </c>
      <c r="X2071" s="17" t="str">
        <f t="shared" si="101"/>
        <v>43345B09</v>
      </c>
      <c r="Y2071" s="17" t="e">
        <f>VLOOKUP(A2071,'Klasse omschrijving'!$A$1:$B$44,2,FALSE)</f>
        <v>#N/A</v>
      </c>
    </row>
    <row r="2072" spans="1:25" ht="14.4" x14ac:dyDescent="0.3">
      <c r="A2072" s="3" t="s">
        <v>454</v>
      </c>
      <c r="B2072" s="3">
        <v>464</v>
      </c>
      <c r="C2072" s="3" t="s">
        <v>890</v>
      </c>
      <c r="D2072" s="3" t="s">
        <v>1008</v>
      </c>
      <c r="E2072" s="18">
        <v>39947</v>
      </c>
      <c r="F2072" s="3" t="s">
        <v>78</v>
      </c>
      <c r="G2072" s="3">
        <v>7</v>
      </c>
      <c r="H2072" s="3">
        <v>7</v>
      </c>
      <c r="I2072" s="3">
        <v>7</v>
      </c>
      <c r="J2072" s="3"/>
      <c r="K2072" s="3"/>
      <c r="L2072" s="3"/>
      <c r="M2072" s="3"/>
      <c r="N2072" s="19">
        <v>43345</v>
      </c>
      <c r="O2072" s="16">
        <f t="shared" si="99"/>
        <v>21</v>
      </c>
      <c r="P2072" s="17">
        <f>COUNTIF($X:$X,X2072)</f>
        <v>32</v>
      </c>
      <c r="Q2072" s="17">
        <f>VLOOKUP("M"&amp;TEXT(G2072,"0"),Punten!$A$1:$D$40,4,FALSE)</f>
        <v>2</v>
      </c>
      <c r="R2072" s="17">
        <f>VLOOKUP("M"&amp;TEXT(H2072,"0"),Punten!$A$1:$D$40,4,FALSE)</f>
        <v>2</v>
      </c>
      <c r="S2072" s="17">
        <f>VLOOKUP("M"&amp;TEXT(I2072,"0"),Punten!$A$1:$D$40,4,FALSE)</f>
        <v>2</v>
      </c>
      <c r="T2072" s="17">
        <f>VLOOKUP("K"&amp;TEXT(K2072,"0"),Punten!$A$1:$D$40,4,FALSE)</f>
        <v>0</v>
      </c>
      <c r="U2072" s="17">
        <f>VLOOKUP("H"&amp;TEXT(L2072,"0"),Punten!$A$1:$D$49,4,FALSE)</f>
        <v>0</v>
      </c>
      <c r="V2072" s="17">
        <f>VLOOKUP("F"&amp;TEXT(M2072,"0"),Punten!$A$1:$D$39,4,FALSE)</f>
        <v>0</v>
      </c>
      <c r="W2072" s="17">
        <f t="shared" si="100"/>
        <v>6</v>
      </c>
      <c r="X2072" s="17" t="str">
        <f t="shared" si="101"/>
        <v>43345B09</v>
      </c>
      <c r="Y2072" s="17" t="e">
        <f>VLOOKUP(A2072,'Klasse omschrijving'!$A$1:$B$44,2,FALSE)</f>
        <v>#N/A</v>
      </c>
    </row>
    <row r="2073" spans="1:25" ht="14.4" x14ac:dyDescent="0.3">
      <c r="A2073" s="3" t="s">
        <v>454</v>
      </c>
      <c r="B2073" s="3">
        <v>640</v>
      </c>
      <c r="C2073" s="3" t="s">
        <v>76</v>
      </c>
      <c r="D2073" s="3" t="s">
        <v>913</v>
      </c>
      <c r="E2073" s="18">
        <v>40021</v>
      </c>
      <c r="F2073" s="3" t="s">
        <v>78</v>
      </c>
      <c r="G2073" s="3">
        <v>7</v>
      </c>
      <c r="H2073" s="3">
        <v>7</v>
      </c>
      <c r="I2073" s="3">
        <v>7</v>
      </c>
      <c r="J2073" s="3"/>
      <c r="K2073" s="3"/>
      <c r="L2073" s="3"/>
      <c r="M2073" s="3"/>
      <c r="N2073" s="19">
        <v>43345</v>
      </c>
      <c r="O2073" s="16">
        <f t="shared" si="99"/>
        <v>21</v>
      </c>
      <c r="P2073" s="17">
        <f>COUNTIF($X:$X,X2073)</f>
        <v>32</v>
      </c>
      <c r="Q2073" s="17">
        <f>VLOOKUP("M"&amp;TEXT(G2073,"0"),Punten!$A$1:$D$40,4,FALSE)</f>
        <v>2</v>
      </c>
      <c r="R2073" s="17">
        <f>VLOOKUP("M"&amp;TEXT(H2073,"0"),Punten!$A$1:$D$40,4,FALSE)</f>
        <v>2</v>
      </c>
      <c r="S2073" s="17">
        <f>VLOOKUP("M"&amp;TEXT(I2073,"0"),Punten!$A$1:$D$40,4,FALSE)</f>
        <v>2</v>
      </c>
      <c r="T2073" s="17">
        <f>VLOOKUP("K"&amp;TEXT(K2073,"0"),Punten!$A$1:$D$40,4,FALSE)</f>
        <v>0</v>
      </c>
      <c r="U2073" s="17">
        <f>VLOOKUP("H"&amp;TEXT(L2073,"0"),Punten!$A$1:$D$49,4,FALSE)</f>
        <v>0</v>
      </c>
      <c r="V2073" s="17">
        <f>VLOOKUP("F"&amp;TEXT(M2073,"0"),Punten!$A$1:$D$39,4,FALSE)</f>
        <v>0</v>
      </c>
      <c r="W2073" s="17">
        <f t="shared" si="100"/>
        <v>6</v>
      </c>
      <c r="X2073" s="17" t="str">
        <f t="shared" si="101"/>
        <v>43345B09</v>
      </c>
      <c r="Y2073" s="17" t="e">
        <f>VLOOKUP(A2073,'Klasse omschrijving'!$A$1:$B$44,2,FALSE)</f>
        <v>#N/A</v>
      </c>
    </row>
    <row r="2074" spans="1:25" ht="14.4" x14ac:dyDescent="0.3">
      <c r="A2074" s="3" t="s">
        <v>454</v>
      </c>
      <c r="B2074" s="3">
        <v>50530</v>
      </c>
      <c r="C2074" s="3" t="s">
        <v>123</v>
      </c>
      <c r="D2074" s="3" t="s">
        <v>427</v>
      </c>
      <c r="E2074" s="18">
        <v>39892</v>
      </c>
      <c r="F2074" s="3" t="s">
        <v>110</v>
      </c>
      <c r="G2074" s="3">
        <v>8</v>
      </c>
      <c r="H2074" s="3">
        <v>8</v>
      </c>
      <c r="I2074" s="3">
        <v>7</v>
      </c>
      <c r="J2074" s="3"/>
      <c r="K2074" s="3"/>
      <c r="L2074" s="3"/>
      <c r="M2074" s="3"/>
      <c r="N2074" s="19">
        <v>43345</v>
      </c>
      <c r="O2074" s="16">
        <f t="shared" si="99"/>
        <v>23</v>
      </c>
      <c r="P2074" s="17">
        <f>COUNTIF($X:$X,X2074)</f>
        <v>32</v>
      </c>
      <c r="Q2074" s="17">
        <f>VLOOKUP("M"&amp;TEXT(G2074,"0"),Punten!$A$1:$D$40,4,FALSE)</f>
        <v>1</v>
      </c>
      <c r="R2074" s="17">
        <f>VLOOKUP("M"&amp;TEXT(H2074,"0"),Punten!$A$1:$D$40,4,FALSE)</f>
        <v>1</v>
      </c>
      <c r="S2074" s="17">
        <f>VLOOKUP("M"&amp;TEXT(I2074,"0"),Punten!$A$1:$D$40,4,FALSE)</f>
        <v>2</v>
      </c>
      <c r="T2074" s="17">
        <f>VLOOKUP("K"&amp;TEXT(K2074,"0"),Punten!$A$1:$D$40,4,FALSE)</f>
        <v>0</v>
      </c>
      <c r="U2074" s="17">
        <f>VLOOKUP("H"&amp;TEXT(L2074,"0"),Punten!$A$1:$D$49,4,FALSE)</f>
        <v>0</v>
      </c>
      <c r="V2074" s="17">
        <f>VLOOKUP("F"&amp;TEXT(M2074,"0"),Punten!$A$1:$D$39,4,FALSE)</f>
        <v>0</v>
      </c>
      <c r="W2074" s="17">
        <f t="shared" si="100"/>
        <v>4</v>
      </c>
      <c r="X2074" s="17" t="str">
        <f t="shared" si="101"/>
        <v>43345B09</v>
      </c>
      <c r="Y2074" s="17" t="e">
        <f>VLOOKUP(A2074,'Klasse omschrijving'!$A$1:$B$44,2,FALSE)</f>
        <v>#N/A</v>
      </c>
    </row>
    <row r="2075" spans="1:25" ht="14.4" x14ac:dyDescent="0.3">
      <c r="A2075" s="3" t="s">
        <v>454</v>
      </c>
      <c r="B2075" s="3">
        <v>52083</v>
      </c>
      <c r="C2075" s="3" t="s">
        <v>880</v>
      </c>
      <c r="D2075" s="3" t="s">
        <v>881</v>
      </c>
      <c r="E2075" s="18">
        <v>40169</v>
      </c>
      <c r="F2075" s="3" t="s">
        <v>73</v>
      </c>
      <c r="G2075" s="3">
        <v>4</v>
      </c>
      <c r="H2075" s="3">
        <v>6</v>
      </c>
      <c r="I2075" s="3">
        <v>8</v>
      </c>
      <c r="J2075" s="3"/>
      <c r="K2075" s="3"/>
      <c r="L2075" s="3"/>
      <c r="M2075" s="3"/>
      <c r="N2075" s="19">
        <v>43345</v>
      </c>
      <c r="O2075" s="16">
        <f t="shared" si="99"/>
        <v>18</v>
      </c>
      <c r="P2075" s="17">
        <f>COUNTIF($X:$X,X2075)</f>
        <v>32</v>
      </c>
      <c r="Q2075" s="17">
        <f>VLOOKUP("M"&amp;TEXT(G2075,"0"),Punten!$A$1:$D$40,4,FALSE)</f>
        <v>5</v>
      </c>
      <c r="R2075" s="17">
        <f>VLOOKUP("M"&amp;TEXT(H2075,"0"),Punten!$A$1:$D$40,4,FALSE)</f>
        <v>3</v>
      </c>
      <c r="S2075" s="17">
        <f>VLOOKUP("M"&amp;TEXT(I2075,"0"),Punten!$A$1:$D$40,4,FALSE)</f>
        <v>1</v>
      </c>
      <c r="T2075" s="17">
        <f>VLOOKUP("K"&amp;TEXT(K2075,"0"),Punten!$A$1:$D$40,4,FALSE)</f>
        <v>0</v>
      </c>
      <c r="U2075" s="17">
        <f>VLOOKUP("H"&amp;TEXT(L2075,"0"),Punten!$A$1:$D$49,4,FALSE)</f>
        <v>0</v>
      </c>
      <c r="V2075" s="17">
        <f>VLOOKUP("F"&amp;TEXT(M2075,"0"),Punten!$A$1:$D$39,4,FALSE)</f>
        <v>0</v>
      </c>
      <c r="W2075" s="17">
        <f t="shared" si="100"/>
        <v>9</v>
      </c>
      <c r="X2075" s="17" t="str">
        <f t="shared" si="101"/>
        <v>43345B09</v>
      </c>
      <c r="Y2075" s="17" t="e">
        <f>VLOOKUP(A2075,'Klasse omschrijving'!$A$1:$B$44,2,FALSE)</f>
        <v>#N/A</v>
      </c>
    </row>
    <row r="2076" spans="1:25" ht="14.4" x14ac:dyDescent="0.3">
      <c r="A2076" s="3" t="s">
        <v>454</v>
      </c>
      <c r="B2076" s="3">
        <v>2940</v>
      </c>
      <c r="C2076" s="3" t="s">
        <v>80</v>
      </c>
      <c r="D2076" s="3" t="s">
        <v>692</v>
      </c>
      <c r="E2076" s="18">
        <v>39889</v>
      </c>
      <c r="F2076" s="3" t="s">
        <v>78</v>
      </c>
      <c r="G2076" s="3">
        <v>7</v>
      </c>
      <c r="H2076" s="3">
        <v>6</v>
      </c>
      <c r="I2076" s="3">
        <v>8</v>
      </c>
      <c r="J2076" s="3"/>
      <c r="K2076" s="3"/>
      <c r="L2076" s="3"/>
      <c r="M2076" s="3"/>
      <c r="N2076" s="19">
        <v>43345</v>
      </c>
      <c r="O2076" s="16">
        <f t="shared" si="99"/>
        <v>21</v>
      </c>
      <c r="P2076" s="17">
        <f>COUNTIF($X:$X,X2076)</f>
        <v>32</v>
      </c>
      <c r="Q2076" s="17">
        <f>VLOOKUP("M"&amp;TEXT(G2076,"0"),Punten!$A$1:$D$40,4,FALSE)</f>
        <v>2</v>
      </c>
      <c r="R2076" s="17">
        <f>VLOOKUP("M"&amp;TEXT(H2076,"0"),Punten!$A$1:$D$40,4,FALSE)</f>
        <v>3</v>
      </c>
      <c r="S2076" s="17">
        <f>VLOOKUP("M"&amp;TEXT(I2076,"0"),Punten!$A$1:$D$40,4,FALSE)</f>
        <v>1</v>
      </c>
      <c r="T2076" s="17">
        <f>VLOOKUP("K"&amp;TEXT(K2076,"0"),Punten!$A$1:$D$40,4,FALSE)</f>
        <v>0</v>
      </c>
      <c r="U2076" s="17">
        <f>VLOOKUP("H"&amp;TEXT(L2076,"0"),Punten!$A$1:$D$49,4,FALSE)</f>
        <v>0</v>
      </c>
      <c r="V2076" s="17">
        <f>VLOOKUP("F"&amp;TEXT(M2076,"0"),Punten!$A$1:$D$39,4,FALSE)</f>
        <v>0</v>
      </c>
      <c r="W2076" s="17">
        <f t="shared" si="100"/>
        <v>6</v>
      </c>
      <c r="X2076" s="17" t="str">
        <f t="shared" si="101"/>
        <v>43345B09</v>
      </c>
      <c r="Y2076" s="17" t="e">
        <f>VLOOKUP(A2076,'Klasse omschrijving'!$A$1:$B$44,2,FALSE)</f>
        <v>#N/A</v>
      </c>
    </row>
    <row r="2077" spans="1:25" ht="14.4" x14ac:dyDescent="0.3">
      <c r="A2077" s="3" t="s">
        <v>454</v>
      </c>
      <c r="B2077" s="3">
        <v>43235</v>
      </c>
      <c r="C2077" s="3" t="s">
        <v>661</v>
      </c>
      <c r="D2077" s="3" t="s">
        <v>1175</v>
      </c>
      <c r="E2077" s="18">
        <v>40036</v>
      </c>
      <c r="F2077" s="3" t="s">
        <v>161</v>
      </c>
      <c r="G2077" s="3">
        <v>8</v>
      </c>
      <c r="H2077" s="3">
        <v>8</v>
      </c>
      <c r="I2077" s="3">
        <v>8</v>
      </c>
      <c r="J2077" s="3"/>
      <c r="K2077" s="3"/>
      <c r="L2077" s="3"/>
      <c r="M2077" s="3"/>
      <c r="N2077" s="19">
        <v>43345</v>
      </c>
      <c r="O2077" s="16">
        <f t="shared" ref="O2077:O2140" si="102">G2077+H2077+I2077</f>
        <v>24</v>
      </c>
      <c r="P2077" s="17">
        <f>COUNTIF($X:$X,X2077)</f>
        <v>32</v>
      </c>
      <c r="Q2077" s="17">
        <f>VLOOKUP("M"&amp;TEXT(G2077,"0"),Punten!$A$1:$D$40,4,FALSE)</f>
        <v>1</v>
      </c>
      <c r="R2077" s="17">
        <f>VLOOKUP("M"&amp;TEXT(H2077,"0"),Punten!$A$1:$D$40,4,FALSE)</f>
        <v>1</v>
      </c>
      <c r="S2077" s="17">
        <f>VLOOKUP("M"&amp;TEXT(I2077,"0"),Punten!$A$1:$D$40,4,FALSE)</f>
        <v>1</v>
      </c>
      <c r="T2077" s="17">
        <f>VLOOKUP("K"&amp;TEXT(K2077,"0"),Punten!$A$1:$D$40,4,FALSE)</f>
        <v>0</v>
      </c>
      <c r="U2077" s="17">
        <f>VLOOKUP("H"&amp;TEXT(L2077,"0"),Punten!$A$1:$D$49,4,FALSE)</f>
        <v>0</v>
      </c>
      <c r="V2077" s="17">
        <f>VLOOKUP("F"&amp;TEXT(M2077,"0"),Punten!$A$1:$D$39,4,FALSE)</f>
        <v>0</v>
      </c>
      <c r="W2077" s="17">
        <f t="shared" si="100"/>
        <v>3</v>
      </c>
      <c r="X2077" s="17" t="str">
        <f t="shared" si="101"/>
        <v>43345B09</v>
      </c>
      <c r="Y2077" s="17" t="e">
        <f>VLOOKUP(A2077,'Klasse omschrijving'!$A$1:$B$44,2,FALSE)</f>
        <v>#N/A</v>
      </c>
    </row>
    <row r="2078" spans="1:25" ht="14.4" x14ac:dyDescent="0.3">
      <c r="A2078" s="3" t="s">
        <v>454</v>
      </c>
      <c r="B2078" s="3">
        <v>43246</v>
      </c>
      <c r="C2078" s="3" t="s">
        <v>90</v>
      </c>
      <c r="D2078" s="3" t="s">
        <v>420</v>
      </c>
      <c r="E2078" s="18">
        <v>40023</v>
      </c>
      <c r="F2078" s="3" t="s">
        <v>94</v>
      </c>
      <c r="G2078" s="3">
        <v>8</v>
      </c>
      <c r="H2078" s="3">
        <v>8</v>
      </c>
      <c r="I2078" s="3">
        <v>8</v>
      </c>
      <c r="J2078" s="3"/>
      <c r="K2078" s="3"/>
      <c r="L2078" s="3"/>
      <c r="M2078" s="3"/>
      <c r="N2078" s="19">
        <v>43345</v>
      </c>
      <c r="O2078" s="16">
        <f t="shared" si="102"/>
        <v>24</v>
      </c>
      <c r="P2078" s="17">
        <f>COUNTIF($X:$X,X2078)</f>
        <v>32</v>
      </c>
      <c r="Q2078" s="17">
        <f>VLOOKUP("M"&amp;TEXT(G2078,"0"),Punten!$A$1:$D$40,4,FALSE)</f>
        <v>1</v>
      </c>
      <c r="R2078" s="17">
        <f>VLOOKUP("M"&amp;TEXT(H2078,"0"),Punten!$A$1:$D$40,4,FALSE)</f>
        <v>1</v>
      </c>
      <c r="S2078" s="17">
        <f>VLOOKUP("M"&amp;TEXT(I2078,"0"),Punten!$A$1:$D$40,4,FALSE)</f>
        <v>1</v>
      </c>
      <c r="T2078" s="17">
        <f>VLOOKUP("K"&amp;TEXT(K2078,"0"),Punten!$A$1:$D$40,4,FALSE)</f>
        <v>0</v>
      </c>
      <c r="U2078" s="17">
        <f>VLOOKUP("H"&amp;TEXT(L2078,"0"),Punten!$A$1:$D$49,4,FALSE)</f>
        <v>0</v>
      </c>
      <c r="V2078" s="17">
        <f>VLOOKUP("F"&amp;TEXT(M2078,"0"),Punten!$A$1:$D$39,4,FALSE)</f>
        <v>0</v>
      </c>
      <c r="W2078" s="17">
        <f t="shared" si="100"/>
        <v>3</v>
      </c>
      <c r="X2078" s="17" t="str">
        <f t="shared" si="101"/>
        <v>43345B09</v>
      </c>
      <c r="Y2078" s="17" t="e">
        <f>VLOOKUP(A2078,'Klasse omschrijving'!$A$1:$B$44,2,FALSE)</f>
        <v>#N/A</v>
      </c>
    </row>
    <row r="2079" spans="1:25" ht="14.4" x14ac:dyDescent="0.3">
      <c r="A2079" s="3" t="s">
        <v>492</v>
      </c>
      <c r="B2079" s="3">
        <v>47416</v>
      </c>
      <c r="C2079" s="3" t="s">
        <v>782</v>
      </c>
      <c r="D2079" s="3" t="s">
        <v>486</v>
      </c>
      <c r="E2079" s="18">
        <v>39712</v>
      </c>
      <c r="F2079" s="3" t="s">
        <v>75</v>
      </c>
      <c r="G2079" s="3">
        <v>1</v>
      </c>
      <c r="H2079" s="3">
        <v>1</v>
      </c>
      <c r="I2079" s="3">
        <v>1</v>
      </c>
      <c r="J2079" s="3"/>
      <c r="K2079" s="3"/>
      <c r="L2079" s="3">
        <v>1</v>
      </c>
      <c r="M2079" s="3">
        <v>1</v>
      </c>
      <c r="N2079" s="19">
        <v>43345</v>
      </c>
      <c r="O2079" s="16">
        <f t="shared" si="102"/>
        <v>3</v>
      </c>
      <c r="P2079" s="17">
        <f>COUNTIF($X:$X,X2079)</f>
        <v>27</v>
      </c>
      <c r="Q2079" s="17">
        <f>VLOOKUP("M"&amp;TEXT(G2079,"0"),Punten!$A$1:$D$40,4,FALSE)</f>
        <v>8</v>
      </c>
      <c r="R2079" s="17">
        <f>VLOOKUP("M"&amp;TEXT(H2079,"0"),Punten!$A$1:$D$40,4,FALSE)</f>
        <v>8</v>
      </c>
      <c r="S2079" s="17">
        <f>VLOOKUP("M"&amp;TEXT(I2079,"0"),Punten!$A$1:$D$40,4,FALSE)</f>
        <v>8</v>
      </c>
      <c r="T2079" s="17">
        <f>VLOOKUP("K"&amp;TEXT(K2079,"0"),Punten!$A$1:$D$40,4,FALSE)</f>
        <v>0</v>
      </c>
      <c r="U2079" s="17">
        <f>VLOOKUP("H"&amp;TEXT(L2079,"0"),Punten!$A$1:$D$49,4,FALSE)</f>
        <v>5</v>
      </c>
      <c r="V2079" s="17">
        <f>VLOOKUP("F"&amp;TEXT(M2079,"0"),Punten!$A$1:$D$39,4,FALSE)</f>
        <v>50</v>
      </c>
      <c r="W2079" s="17">
        <f t="shared" si="100"/>
        <v>79</v>
      </c>
      <c r="X2079" s="17" t="str">
        <f t="shared" si="101"/>
        <v>43345B10</v>
      </c>
      <c r="Y2079" s="17" t="e">
        <f>VLOOKUP(A2079,'Klasse omschrijving'!$A$1:$B$44,2,FALSE)</f>
        <v>#N/A</v>
      </c>
    </row>
    <row r="2080" spans="1:25" ht="14.4" x14ac:dyDescent="0.3">
      <c r="A2080" s="3" t="s">
        <v>492</v>
      </c>
      <c r="B2080" s="3">
        <v>53012</v>
      </c>
      <c r="C2080" s="3" t="s">
        <v>181</v>
      </c>
      <c r="D2080" s="3" t="s">
        <v>1010</v>
      </c>
      <c r="E2080" s="18">
        <v>39607</v>
      </c>
      <c r="F2080" s="3" t="s">
        <v>132</v>
      </c>
      <c r="G2080" s="3">
        <v>1</v>
      </c>
      <c r="H2080" s="3">
        <v>1</v>
      </c>
      <c r="I2080" s="3">
        <v>1</v>
      </c>
      <c r="J2080" s="3"/>
      <c r="K2080" s="3"/>
      <c r="L2080" s="3">
        <v>2</v>
      </c>
      <c r="M2080" s="3">
        <v>2</v>
      </c>
      <c r="N2080" s="19">
        <v>43345</v>
      </c>
      <c r="O2080" s="16">
        <f t="shared" si="102"/>
        <v>3</v>
      </c>
      <c r="P2080" s="17">
        <f>COUNTIF($X:$X,X2080)</f>
        <v>27</v>
      </c>
      <c r="Q2080" s="17">
        <f>VLOOKUP("M"&amp;TEXT(G2080,"0"),Punten!$A$1:$D$40,4,FALSE)</f>
        <v>8</v>
      </c>
      <c r="R2080" s="17">
        <f>VLOOKUP("M"&amp;TEXT(H2080,"0"),Punten!$A$1:$D$40,4,FALSE)</f>
        <v>8</v>
      </c>
      <c r="S2080" s="17">
        <f>VLOOKUP("M"&amp;TEXT(I2080,"0"),Punten!$A$1:$D$40,4,FALSE)</f>
        <v>8</v>
      </c>
      <c r="T2080" s="17">
        <f>VLOOKUP("K"&amp;TEXT(K2080,"0"),Punten!$A$1:$D$40,4,FALSE)</f>
        <v>0</v>
      </c>
      <c r="U2080" s="17">
        <f>VLOOKUP("H"&amp;TEXT(L2080,"0"),Punten!$A$1:$D$49,4,FALSE)</f>
        <v>5</v>
      </c>
      <c r="V2080" s="17">
        <f>VLOOKUP("F"&amp;TEXT(M2080,"0"),Punten!$A$1:$D$39,4,FALSE)</f>
        <v>30</v>
      </c>
      <c r="W2080" s="17">
        <f t="shared" si="100"/>
        <v>59</v>
      </c>
      <c r="X2080" s="17" t="str">
        <f t="shared" si="101"/>
        <v>43345B10</v>
      </c>
      <c r="Y2080" s="17" t="e">
        <f>VLOOKUP(A2080,'Klasse omschrijving'!$A$1:$B$44,2,FALSE)</f>
        <v>#N/A</v>
      </c>
    </row>
    <row r="2081" spans="1:25" ht="14.4" x14ac:dyDescent="0.3">
      <c r="A2081" s="3" t="s">
        <v>492</v>
      </c>
      <c r="B2081" s="3">
        <v>42724</v>
      </c>
      <c r="C2081" s="3" t="s">
        <v>125</v>
      </c>
      <c r="D2081" s="3" t="s">
        <v>489</v>
      </c>
      <c r="E2081" s="18">
        <v>39493</v>
      </c>
      <c r="F2081" s="3" t="s">
        <v>132</v>
      </c>
      <c r="G2081" s="3">
        <v>1</v>
      </c>
      <c r="H2081" s="3">
        <v>1</v>
      </c>
      <c r="I2081" s="3">
        <v>1</v>
      </c>
      <c r="J2081" s="3"/>
      <c r="K2081" s="3"/>
      <c r="L2081" s="3">
        <v>1</v>
      </c>
      <c r="M2081" s="3">
        <v>3</v>
      </c>
      <c r="N2081" s="19">
        <v>43345</v>
      </c>
      <c r="O2081" s="16">
        <f t="shared" si="102"/>
        <v>3</v>
      </c>
      <c r="P2081" s="17">
        <f>COUNTIF($X:$X,X2081)</f>
        <v>27</v>
      </c>
      <c r="Q2081" s="17">
        <f>VLOOKUP("M"&amp;TEXT(G2081,"0"),Punten!$A$1:$D$40,4,FALSE)</f>
        <v>8</v>
      </c>
      <c r="R2081" s="17">
        <f>VLOOKUP("M"&amp;TEXT(H2081,"0"),Punten!$A$1:$D$40,4,FALSE)</f>
        <v>8</v>
      </c>
      <c r="S2081" s="17">
        <f>VLOOKUP("M"&amp;TEXT(I2081,"0"),Punten!$A$1:$D$40,4,FALSE)</f>
        <v>8</v>
      </c>
      <c r="T2081" s="17">
        <f>VLOOKUP("K"&amp;TEXT(K2081,"0"),Punten!$A$1:$D$40,4,FALSE)</f>
        <v>0</v>
      </c>
      <c r="U2081" s="17">
        <f>VLOOKUP("H"&amp;TEXT(L2081,"0"),Punten!$A$1:$D$49,4,FALSE)</f>
        <v>5</v>
      </c>
      <c r="V2081" s="17">
        <f>VLOOKUP("F"&amp;TEXT(M2081,"0"),Punten!$A$1:$D$39,4,FALSE)</f>
        <v>25</v>
      </c>
      <c r="W2081" s="17">
        <f t="shared" si="100"/>
        <v>54</v>
      </c>
      <c r="X2081" s="17" t="str">
        <f t="shared" si="101"/>
        <v>43345B10</v>
      </c>
      <c r="Y2081" s="17" t="e">
        <f>VLOOKUP(A2081,'Klasse omschrijving'!$A$1:$B$44,2,FALSE)</f>
        <v>#N/A</v>
      </c>
    </row>
    <row r="2082" spans="1:25" ht="14.4" x14ac:dyDescent="0.3">
      <c r="A2082" s="3" t="s">
        <v>492</v>
      </c>
      <c r="B2082" s="3">
        <v>49210</v>
      </c>
      <c r="C2082" s="3" t="s">
        <v>70</v>
      </c>
      <c r="D2082" s="3" t="s">
        <v>482</v>
      </c>
      <c r="E2082" s="18">
        <v>39514</v>
      </c>
      <c r="F2082" s="3" t="s">
        <v>75</v>
      </c>
      <c r="G2082" s="3">
        <v>3</v>
      </c>
      <c r="H2082" s="3">
        <v>2</v>
      </c>
      <c r="I2082" s="3">
        <v>2</v>
      </c>
      <c r="J2082" s="3"/>
      <c r="K2082" s="3"/>
      <c r="L2082" s="3">
        <v>3</v>
      </c>
      <c r="M2082" s="3">
        <v>4</v>
      </c>
      <c r="N2082" s="19">
        <v>43345</v>
      </c>
      <c r="O2082" s="16">
        <f t="shared" si="102"/>
        <v>7</v>
      </c>
      <c r="P2082" s="17">
        <f>COUNTIF($X:$X,X2082)</f>
        <v>27</v>
      </c>
      <c r="Q2082" s="17">
        <f>VLOOKUP("M"&amp;TEXT(G2082,"0"),Punten!$A$1:$D$40,4,FALSE)</f>
        <v>6</v>
      </c>
      <c r="R2082" s="17">
        <f>VLOOKUP("M"&amp;TEXT(H2082,"0"),Punten!$A$1:$D$40,4,FALSE)</f>
        <v>7</v>
      </c>
      <c r="S2082" s="17">
        <f>VLOOKUP("M"&amp;TEXT(I2082,"0"),Punten!$A$1:$D$40,4,FALSE)</f>
        <v>7</v>
      </c>
      <c r="T2082" s="17">
        <f>VLOOKUP("K"&amp;TEXT(K2082,"0"),Punten!$A$1:$D$40,4,FALSE)</f>
        <v>0</v>
      </c>
      <c r="U2082" s="17">
        <f>VLOOKUP("H"&amp;TEXT(L2082,"0"),Punten!$A$1:$D$49,4,FALSE)</f>
        <v>5</v>
      </c>
      <c r="V2082" s="17">
        <f>VLOOKUP("F"&amp;TEXT(M2082,"0"),Punten!$A$1:$D$39,4,FALSE)</f>
        <v>20</v>
      </c>
      <c r="W2082" s="17">
        <f t="shared" si="100"/>
        <v>45</v>
      </c>
      <c r="X2082" s="17" t="str">
        <f t="shared" si="101"/>
        <v>43345B10</v>
      </c>
      <c r="Y2082" s="17" t="e">
        <f>VLOOKUP(A2082,'Klasse omschrijving'!$A$1:$B$44,2,FALSE)</f>
        <v>#N/A</v>
      </c>
    </row>
    <row r="2083" spans="1:25" ht="14.4" x14ac:dyDescent="0.3">
      <c r="A2083" s="3" t="s">
        <v>492</v>
      </c>
      <c r="B2083" s="3">
        <v>257</v>
      </c>
      <c r="C2083" s="3" t="s">
        <v>118</v>
      </c>
      <c r="D2083" s="3" t="s">
        <v>1014</v>
      </c>
      <c r="E2083" s="18">
        <v>39666</v>
      </c>
      <c r="F2083" s="3" t="s">
        <v>478</v>
      </c>
      <c r="G2083" s="3">
        <v>2</v>
      </c>
      <c r="H2083" s="3">
        <v>1</v>
      </c>
      <c r="I2083" s="3">
        <v>1</v>
      </c>
      <c r="J2083" s="3"/>
      <c r="K2083" s="3"/>
      <c r="L2083" s="3">
        <v>3</v>
      </c>
      <c r="M2083" s="3">
        <v>5</v>
      </c>
      <c r="N2083" s="19">
        <v>43345</v>
      </c>
      <c r="O2083" s="16">
        <f t="shared" si="102"/>
        <v>4</v>
      </c>
      <c r="P2083" s="17">
        <f>COUNTIF($X:$X,X2083)</f>
        <v>27</v>
      </c>
      <c r="Q2083" s="17">
        <f>VLOOKUP("M"&amp;TEXT(G2083,"0"),Punten!$A$1:$D$40,4,FALSE)</f>
        <v>7</v>
      </c>
      <c r="R2083" s="17">
        <f>VLOOKUP("M"&amp;TEXT(H2083,"0"),Punten!$A$1:$D$40,4,FALSE)</f>
        <v>8</v>
      </c>
      <c r="S2083" s="17">
        <f>VLOOKUP("M"&amp;TEXT(I2083,"0"),Punten!$A$1:$D$40,4,FALSE)</f>
        <v>8</v>
      </c>
      <c r="T2083" s="17">
        <f>VLOOKUP("K"&amp;TEXT(K2083,"0"),Punten!$A$1:$D$40,4,FALSE)</f>
        <v>0</v>
      </c>
      <c r="U2083" s="17">
        <f>VLOOKUP("H"&amp;TEXT(L2083,"0"),Punten!$A$1:$D$49,4,FALSE)</f>
        <v>5</v>
      </c>
      <c r="V2083" s="17">
        <f>VLOOKUP("F"&amp;TEXT(M2083,"0"),Punten!$A$1:$D$39,4,FALSE)</f>
        <v>17</v>
      </c>
      <c r="W2083" s="17">
        <f t="shared" si="100"/>
        <v>45</v>
      </c>
      <c r="X2083" s="17" t="str">
        <f t="shared" si="101"/>
        <v>43345B10</v>
      </c>
      <c r="Y2083" s="17" t="e">
        <f>VLOOKUP(A2083,'Klasse omschrijving'!$A$1:$B$44,2,FALSE)</f>
        <v>#N/A</v>
      </c>
    </row>
    <row r="2084" spans="1:25" ht="14.4" x14ac:dyDescent="0.3">
      <c r="A2084" s="3" t="s">
        <v>492</v>
      </c>
      <c r="B2084" s="3">
        <v>45000</v>
      </c>
      <c r="C2084" s="3" t="s">
        <v>135</v>
      </c>
      <c r="D2084" s="3" t="s">
        <v>490</v>
      </c>
      <c r="E2084" s="18">
        <v>39459</v>
      </c>
      <c r="F2084" s="3" t="s">
        <v>86</v>
      </c>
      <c r="G2084" s="3">
        <v>2</v>
      </c>
      <c r="H2084" s="3">
        <v>2</v>
      </c>
      <c r="I2084" s="3">
        <v>2</v>
      </c>
      <c r="J2084" s="3"/>
      <c r="K2084" s="3"/>
      <c r="L2084" s="3">
        <v>2</v>
      </c>
      <c r="M2084" s="3">
        <v>6</v>
      </c>
      <c r="N2084" s="19">
        <v>43345</v>
      </c>
      <c r="O2084" s="16">
        <f t="shared" si="102"/>
        <v>6</v>
      </c>
      <c r="P2084" s="17">
        <f>COUNTIF($X:$X,X2084)</f>
        <v>27</v>
      </c>
      <c r="Q2084" s="17">
        <f>VLOOKUP("M"&amp;TEXT(G2084,"0"),Punten!$A$1:$D$40,4,FALSE)</f>
        <v>7</v>
      </c>
      <c r="R2084" s="17">
        <f>VLOOKUP("M"&amp;TEXT(H2084,"0"),Punten!$A$1:$D$40,4,FALSE)</f>
        <v>7</v>
      </c>
      <c r="S2084" s="17">
        <f>VLOOKUP("M"&amp;TEXT(I2084,"0"),Punten!$A$1:$D$40,4,FALSE)</f>
        <v>7</v>
      </c>
      <c r="T2084" s="17">
        <f>VLOOKUP("K"&amp;TEXT(K2084,"0"),Punten!$A$1:$D$40,4,FALSE)</f>
        <v>0</v>
      </c>
      <c r="U2084" s="17">
        <f>VLOOKUP("H"&amp;TEXT(L2084,"0"),Punten!$A$1:$D$49,4,FALSE)</f>
        <v>5</v>
      </c>
      <c r="V2084" s="17">
        <f>VLOOKUP("F"&amp;TEXT(M2084,"0"),Punten!$A$1:$D$39,4,FALSE)</f>
        <v>15</v>
      </c>
      <c r="W2084" s="17">
        <f t="shared" si="100"/>
        <v>41</v>
      </c>
      <c r="X2084" s="17" t="str">
        <f t="shared" si="101"/>
        <v>43345B10</v>
      </c>
      <c r="Y2084" s="17" t="e">
        <f>VLOOKUP(A2084,'Klasse omschrijving'!$A$1:$B$44,2,FALSE)</f>
        <v>#N/A</v>
      </c>
    </row>
    <row r="2085" spans="1:25" ht="14.4" x14ac:dyDescent="0.3">
      <c r="A2085" s="3" t="s">
        <v>492</v>
      </c>
      <c r="B2085" s="3">
        <v>51827</v>
      </c>
      <c r="C2085" s="3" t="s">
        <v>160</v>
      </c>
      <c r="D2085" s="3" t="s">
        <v>463</v>
      </c>
      <c r="E2085" s="18">
        <v>39673</v>
      </c>
      <c r="F2085" s="3" t="s">
        <v>111</v>
      </c>
      <c r="G2085" s="3">
        <v>1</v>
      </c>
      <c r="H2085" s="3">
        <v>4</v>
      </c>
      <c r="I2085" s="3">
        <v>3</v>
      </c>
      <c r="J2085" s="3"/>
      <c r="K2085" s="3"/>
      <c r="L2085" s="3">
        <v>4</v>
      </c>
      <c r="M2085" s="3">
        <v>7</v>
      </c>
      <c r="N2085" s="19">
        <v>43345</v>
      </c>
      <c r="O2085" s="16">
        <f t="shared" si="102"/>
        <v>8</v>
      </c>
      <c r="P2085" s="17">
        <f>COUNTIF($X:$X,X2085)</f>
        <v>27</v>
      </c>
      <c r="Q2085" s="17">
        <f>VLOOKUP("M"&amp;TEXT(G2085,"0"),Punten!$A$1:$D$40,4,FALSE)</f>
        <v>8</v>
      </c>
      <c r="R2085" s="17">
        <f>VLOOKUP("M"&amp;TEXT(H2085,"0"),Punten!$A$1:$D$40,4,FALSE)</f>
        <v>5</v>
      </c>
      <c r="S2085" s="17">
        <f>VLOOKUP("M"&amp;TEXT(I2085,"0"),Punten!$A$1:$D$40,4,FALSE)</f>
        <v>6</v>
      </c>
      <c r="T2085" s="17">
        <f>VLOOKUP("K"&amp;TEXT(K2085,"0"),Punten!$A$1:$D$40,4,FALSE)</f>
        <v>0</v>
      </c>
      <c r="U2085" s="17">
        <f>VLOOKUP("H"&amp;TEXT(L2085,"0"),Punten!$A$1:$D$49,4,FALSE)</f>
        <v>5</v>
      </c>
      <c r="V2085" s="17">
        <f>VLOOKUP("F"&amp;TEXT(M2085,"0"),Punten!$A$1:$D$39,4,FALSE)</f>
        <v>13</v>
      </c>
      <c r="W2085" s="17">
        <f t="shared" si="100"/>
        <v>37</v>
      </c>
      <c r="X2085" s="17" t="str">
        <f t="shared" si="101"/>
        <v>43345B10</v>
      </c>
      <c r="Y2085" s="17" t="e">
        <f>VLOOKUP(A2085,'Klasse omschrijving'!$A$1:$B$44,2,FALSE)</f>
        <v>#N/A</v>
      </c>
    </row>
    <row r="2086" spans="1:25" ht="14.4" x14ac:dyDescent="0.3">
      <c r="A2086" s="3" t="s">
        <v>492</v>
      </c>
      <c r="B2086" s="3">
        <v>47824</v>
      </c>
      <c r="C2086" s="3" t="s">
        <v>114</v>
      </c>
      <c r="D2086" s="3" t="s">
        <v>483</v>
      </c>
      <c r="E2086" s="18">
        <v>39493</v>
      </c>
      <c r="F2086" s="3" t="s">
        <v>68</v>
      </c>
      <c r="G2086" s="3">
        <v>5</v>
      </c>
      <c r="H2086" s="3">
        <v>3</v>
      </c>
      <c r="I2086" s="3">
        <v>4</v>
      </c>
      <c r="J2086" s="3"/>
      <c r="K2086" s="3"/>
      <c r="L2086" s="3">
        <v>4</v>
      </c>
      <c r="M2086" s="3">
        <v>8</v>
      </c>
      <c r="N2086" s="19">
        <v>43345</v>
      </c>
      <c r="O2086" s="16">
        <f t="shared" si="102"/>
        <v>12</v>
      </c>
      <c r="P2086" s="17">
        <f>COUNTIF($X:$X,X2086)</f>
        <v>27</v>
      </c>
      <c r="Q2086" s="17">
        <f>VLOOKUP("M"&amp;TEXT(G2086,"0"),Punten!$A$1:$D$40,4,FALSE)</f>
        <v>4</v>
      </c>
      <c r="R2086" s="17">
        <f>VLOOKUP("M"&amp;TEXT(H2086,"0"),Punten!$A$1:$D$40,4,FALSE)</f>
        <v>6</v>
      </c>
      <c r="S2086" s="17">
        <f>VLOOKUP("M"&amp;TEXT(I2086,"0"),Punten!$A$1:$D$40,4,FALSE)</f>
        <v>5</v>
      </c>
      <c r="T2086" s="17">
        <f>VLOOKUP("K"&amp;TEXT(K2086,"0"),Punten!$A$1:$D$40,4,FALSE)</f>
        <v>0</v>
      </c>
      <c r="U2086" s="17">
        <f>VLOOKUP("H"&amp;TEXT(L2086,"0"),Punten!$A$1:$D$49,4,FALSE)</f>
        <v>5</v>
      </c>
      <c r="V2086" s="17">
        <f>VLOOKUP("F"&amp;TEXT(M2086,"0"),Punten!$A$1:$D$39,4,FALSE)</f>
        <v>11</v>
      </c>
      <c r="W2086" s="17">
        <f t="shared" si="100"/>
        <v>31</v>
      </c>
      <c r="X2086" s="17" t="str">
        <f t="shared" si="101"/>
        <v>43345B10</v>
      </c>
      <c r="Y2086" s="17" t="e">
        <f>VLOOKUP(A2086,'Klasse omschrijving'!$A$1:$B$44,2,FALSE)</f>
        <v>#N/A</v>
      </c>
    </row>
    <row r="2087" spans="1:25" ht="14.4" x14ac:dyDescent="0.3">
      <c r="A2087" s="3" t="s">
        <v>492</v>
      </c>
      <c r="B2087" s="3">
        <v>51395</v>
      </c>
      <c r="C2087" s="3" t="s">
        <v>121</v>
      </c>
      <c r="D2087" s="3" t="s">
        <v>485</v>
      </c>
      <c r="E2087" s="18">
        <v>39456</v>
      </c>
      <c r="F2087" s="3" t="s">
        <v>68</v>
      </c>
      <c r="G2087" s="3">
        <v>2</v>
      </c>
      <c r="H2087" s="3">
        <v>2</v>
      </c>
      <c r="I2087" s="3">
        <v>2</v>
      </c>
      <c r="J2087" s="3"/>
      <c r="K2087" s="3"/>
      <c r="L2087" s="3">
        <v>5</v>
      </c>
      <c r="M2087" s="3"/>
      <c r="N2087" s="19">
        <v>43345</v>
      </c>
      <c r="O2087" s="16">
        <f t="shared" si="102"/>
        <v>6</v>
      </c>
      <c r="P2087" s="17">
        <f>COUNTIF($X:$X,X2087)</f>
        <v>27</v>
      </c>
      <c r="Q2087" s="17">
        <f>VLOOKUP("M"&amp;TEXT(G2087,"0"),Punten!$A$1:$D$40,4,FALSE)</f>
        <v>7</v>
      </c>
      <c r="R2087" s="17">
        <f>VLOOKUP("M"&amp;TEXT(H2087,"0"),Punten!$A$1:$D$40,4,FALSE)</f>
        <v>7</v>
      </c>
      <c r="S2087" s="17">
        <f>VLOOKUP("M"&amp;TEXT(I2087,"0"),Punten!$A$1:$D$40,4,FALSE)</f>
        <v>7</v>
      </c>
      <c r="T2087" s="17">
        <f>VLOOKUP("K"&amp;TEXT(K2087,"0"),Punten!$A$1:$D$40,4,FALSE)</f>
        <v>0</v>
      </c>
      <c r="U2087" s="17">
        <f>VLOOKUP("H"&amp;TEXT(L2087,"0"),Punten!$A$1:$D$49,4,FALSE)</f>
        <v>4</v>
      </c>
      <c r="V2087" s="17">
        <f>VLOOKUP("F"&amp;TEXT(M2087,"0"),Punten!$A$1:$D$39,4,FALSE)</f>
        <v>0</v>
      </c>
      <c r="W2087" s="17">
        <f t="shared" si="100"/>
        <v>25</v>
      </c>
      <c r="X2087" s="17" t="str">
        <f t="shared" si="101"/>
        <v>43345B10</v>
      </c>
      <c r="Y2087" s="17" t="e">
        <f>VLOOKUP(A2087,'Klasse omschrijving'!$A$1:$B$44,2,FALSE)</f>
        <v>#N/A</v>
      </c>
    </row>
    <row r="2088" spans="1:25" ht="14.4" x14ac:dyDescent="0.3">
      <c r="A2088" s="3" t="s">
        <v>492</v>
      </c>
      <c r="B2088" s="3">
        <v>1169</v>
      </c>
      <c r="C2088" s="3" t="s">
        <v>124</v>
      </c>
      <c r="D2088" s="3" t="s">
        <v>914</v>
      </c>
      <c r="E2088" s="18">
        <v>39510</v>
      </c>
      <c r="F2088" s="3" t="s">
        <v>78</v>
      </c>
      <c r="G2088" s="3">
        <v>2</v>
      </c>
      <c r="H2088" s="3">
        <v>2</v>
      </c>
      <c r="I2088" s="3">
        <v>2</v>
      </c>
      <c r="J2088" s="3"/>
      <c r="K2088" s="3"/>
      <c r="L2088" s="3">
        <v>5</v>
      </c>
      <c r="M2088" s="3"/>
      <c r="N2088" s="19">
        <v>43345</v>
      </c>
      <c r="O2088" s="16">
        <f t="shared" si="102"/>
        <v>6</v>
      </c>
      <c r="P2088" s="17">
        <f>COUNTIF($X:$X,X2088)</f>
        <v>27</v>
      </c>
      <c r="Q2088" s="17">
        <f>VLOOKUP("M"&amp;TEXT(G2088,"0"),Punten!$A$1:$D$40,4,FALSE)</f>
        <v>7</v>
      </c>
      <c r="R2088" s="17">
        <f>VLOOKUP("M"&amp;TEXT(H2088,"0"),Punten!$A$1:$D$40,4,FALSE)</f>
        <v>7</v>
      </c>
      <c r="S2088" s="17">
        <f>VLOOKUP("M"&amp;TEXT(I2088,"0"),Punten!$A$1:$D$40,4,FALSE)</f>
        <v>7</v>
      </c>
      <c r="T2088" s="17">
        <f>VLOOKUP("K"&amp;TEXT(K2088,"0"),Punten!$A$1:$D$40,4,FALSE)</f>
        <v>0</v>
      </c>
      <c r="U2088" s="17">
        <f>VLOOKUP("H"&amp;TEXT(L2088,"0"),Punten!$A$1:$D$49,4,FALSE)</f>
        <v>4</v>
      </c>
      <c r="V2088" s="17">
        <f>VLOOKUP("F"&amp;TEXT(M2088,"0"),Punten!$A$1:$D$39,4,FALSE)</f>
        <v>0</v>
      </c>
      <c r="W2088" s="17">
        <f t="shared" si="100"/>
        <v>25</v>
      </c>
      <c r="X2088" s="17" t="str">
        <f t="shared" si="101"/>
        <v>43345B10</v>
      </c>
      <c r="Y2088" s="17" t="e">
        <f>VLOOKUP(A2088,'Klasse omschrijving'!$A$1:$B$44,2,FALSE)</f>
        <v>#N/A</v>
      </c>
    </row>
    <row r="2089" spans="1:25" ht="14.4" x14ac:dyDescent="0.3">
      <c r="A2089" s="3" t="s">
        <v>492</v>
      </c>
      <c r="B2089" s="3">
        <v>49323</v>
      </c>
      <c r="C2089" s="3" t="s">
        <v>150</v>
      </c>
      <c r="D2089" s="3" t="s">
        <v>882</v>
      </c>
      <c r="E2089" s="18">
        <v>39788</v>
      </c>
      <c r="F2089" s="3" t="s">
        <v>110</v>
      </c>
      <c r="G2089" s="3">
        <v>4</v>
      </c>
      <c r="H2089" s="3">
        <v>4</v>
      </c>
      <c r="I2089" s="3">
        <v>3</v>
      </c>
      <c r="J2089" s="3"/>
      <c r="K2089" s="3"/>
      <c r="L2089" s="3">
        <v>6</v>
      </c>
      <c r="M2089" s="3"/>
      <c r="N2089" s="19">
        <v>43345</v>
      </c>
      <c r="O2089" s="16">
        <f t="shared" si="102"/>
        <v>11</v>
      </c>
      <c r="P2089" s="17">
        <f>COUNTIF($X:$X,X2089)</f>
        <v>27</v>
      </c>
      <c r="Q2089" s="17">
        <f>VLOOKUP("M"&amp;TEXT(G2089,"0"),Punten!$A$1:$D$40,4,FALSE)</f>
        <v>5</v>
      </c>
      <c r="R2089" s="17">
        <f>VLOOKUP("M"&amp;TEXT(H2089,"0"),Punten!$A$1:$D$40,4,FALSE)</f>
        <v>5</v>
      </c>
      <c r="S2089" s="17">
        <f>VLOOKUP("M"&amp;TEXT(I2089,"0"),Punten!$A$1:$D$40,4,FALSE)</f>
        <v>6</v>
      </c>
      <c r="T2089" s="17">
        <f>VLOOKUP("K"&amp;TEXT(K2089,"0"),Punten!$A$1:$D$40,4,FALSE)</f>
        <v>0</v>
      </c>
      <c r="U2089" s="17">
        <f>VLOOKUP("H"&amp;TEXT(L2089,"0"),Punten!$A$1:$D$49,4,FALSE)</f>
        <v>3</v>
      </c>
      <c r="V2089" s="17">
        <f>VLOOKUP("F"&amp;TEXT(M2089,"0"),Punten!$A$1:$D$39,4,FALSE)</f>
        <v>0</v>
      </c>
      <c r="W2089" s="17">
        <f t="shared" si="100"/>
        <v>19</v>
      </c>
      <c r="X2089" s="17" t="str">
        <f t="shared" si="101"/>
        <v>43345B10</v>
      </c>
      <c r="Y2089" s="17" t="e">
        <f>VLOOKUP(A2089,'Klasse omschrijving'!$A$1:$B$44,2,FALSE)</f>
        <v>#N/A</v>
      </c>
    </row>
    <row r="2090" spans="1:25" ht="14.4" x14ac:dyDescent="0.3">
      <c r="A2090" s="3" t="s">
        <v>492</v>
      </c>
      <c r="B2090" s="3">
        <v>361</v>
      </c>
      <c r="C2090" s="3" t="s">
        <v>103</v>
      </c>
      <c r="D2090" s="3" t="s">
        <v>654</v>
      </c>
      <c r="E2090" s="18">
        <v>39540</v>
      </c>
      <c r="F2090" s="3" t="s">
        <v>997</v>
      </c>
      <c r="G2090" s="3">
        <v>4</v>
      </c>
      <c r="H2090" s="3">
        <v>3</v>
      </c>
      <c r="I2090" s="3">
        <v>4</v>
      </c>
      <c r="J2090" s="3"/>
      <c r="K2090" s="3"/>
      <c r="L2090" s="3">
        <v>6</v>
      </c>
      <c r="M2090" s="3"/>
      <c r="N2090" s="19">
        <v>43345</v>
      </c>
      <c r="O2090" s="16">
        <f t="shared" si="102"/>
        <v>11</v>
      </c>
      <c r="P2090" s="17">
        <f>COUNTIF($X:$X,X2090)</f>
        <v>27</v>
      </c>
      <c r="Q2090" s="17">
        <f>VLOOKUP("M"&amp;TEXT(G2090,"0"),Punten!$A$1:$D$40,4,FALSE)</f>
        <v>5</v>
      </c>
      <c r="R2090" s="17">
        <f>VLOOKUP("M"&amp;TEXT(H2090,"0"),Punten!$A$1:$D$40,4,FALSE)</f>
        <v>6</v>
      </c>
      <c r="S2090" s="17">
        <f>VLOOKUP("M"&amp;TEXT(I2090,"0"),Punten!$A$1:$D$40,4,FALSE)</f>
        <v>5</v>
      </c>
      <c r="T2090" s="17">
        <f>VLOOKUP("K"&amp;TEXT(K2090,"0"),Punten!$A$1:$D$40,4,FALSE)</f>
        <v>0</v>
      </c>
      <c r="U2090" s="17">
        <f>VLOOKUP("H"&amp;TEXT(L2090,"0"),Punten!$A$1:$D$49,4,FALSE)</f>
        <v>3</v>
      </c>
      <c r="V2090" s="17">
        <f>VLOOKUP("F"&amp;TEXT(M2090,"0"),Punten!$A$1:$D$39,4,FALSE)</f>
        <v>0</v>
      </c>
      <c r="W2090" s="17">
        <f t="shared" si="100"/>
        <v>19</v>
      </c>
      <c r="X2090" s="17" t="str">
        <f t="shared" si="101"/>
        <v>43345B10</v>
      </c>
      <c r="Y2090" s="17" t="e">
        <f>VLOOKUP(A2090,'Klasse omschrijving'!$A$1:$B$44,2,FALSE)</f>
        <v>#N/A</v>
      </c>
    </row>
    <row r="2091" spans="1:25" ht="14.4" x14ac:dyDescent="0.3">
      <c r="A2091" s="3" t="s">
        <v>492</v>
      </c>
      <c r="B2091" s="3">
        <v>50718</v>
      </c>
      <c r="C2091" s="3" t="s">
        <v>149</v>
      </c>
      <c r="D2091" s="3" t="s">
        <v>1179</v>
      </c>
      <c r="E2091" s="18">
        <v>39717</v>
      </c>
      <c r="F2091" s="3" t="s">
        <v>136</v>
      </c>
      <c r="G2091" s="3">
        <v>5</v>
      </c>
      <c r="H2091" s="3">
        <v>3</v>
      </c>
      <c r="I2091" s="3">
        <v>5</v>
      </c>
      <c r="J2091" s="3"/>
      <c r="K2091" s="3"/>
      <c r="L2091" s="3">
        <v>7</v>
      </c>
      <c r="M2091" s="3"/>
      <c r="N2091" s="19">
        <v>43345</v>
      </c>
      <c r="O2091" s="16">
        <f t="shared" si="102"/>
        <v>13</v>
      </c>
      <c r="P2091" s="17">
        <f>COUNTIF($X:$X,X2091)</f>
        <v>27</v>
      </c>
      <c r="Q2091" s="17">
        <f>VLOOKUP("M"&amp;TEXT(G2091,"0"),Punten!$A$1:$D$40,4,FALSE)</f>
        <v>4</v>
      </c>
      <c r="R2091" s="17">
        <f>VLOOKUP("M"&amp;TEXT(H2091,"0"),Punten!$A$1:$D$40,4,FALSE)</f>
        <v>6</v>
      </c>
      <c r="S2091" s="17">
        <f>VLOOKUP("M"&amp;TEXT(I2091,"0"),Punten!$A$1:$D$40,4,FALSE)</f>
        <v>4</v>
      </c>
      <c r="T2091" s="17">
        <f>VLOOKUP("K"&amp;TEXT(K2091,"0"),Punten!$A$1:$D$40,4,FALSE)</f>
        <v>0</v>
      </c>
      <c r="U2091" s="17">
        <f>VLOOKUP("H"&amp;TEXT(L2091,"0"),Punten!$A$1:$D$49,4,FALSE)</f>
        <v>2</v>
      </c>
      <c r="V2091" s="17">
        <f>VLOOKUP("F"&amp;TEXT(M2091,"0"),Punten!$A$1:$D$39,4,FALSE)</f>
        <v>0</v>
      </c>
      <c r="W2091" s="17">
        <f t="shared" si="100"/>
        <v>16</v>
      </c>
      <c r="X2091" s="17" t="str">
        <f t="shared" si="101"/>
        <v>43345B10</v>
      </c>
      <c r="Y2091" s="17" t="e">
        <f>VLOOKUP(A2091,'Klasse omschrijving'!$A$1:$B$44,2,FALSE)</f>
        <v>#N/A</v>
      </c>
    </row>
    <row r="2092" spans="1:25" ht="14.4" x14ac:dyDescent="0.3">
      <c r="A2092" s="3" t="s">
        <v>492</v>
      </c>
      <c r="B2092" s="3">
        <v>47835</v>
      </c>
      <c r="C2092" s="3" t="s">
        <v>464</v>
      </c>
      <c r="D2092" s="3" t="s">
        <v>465</v>
      </c>
      <c r="E2092" s="18">
        <v>39742</v>
      </c>
      <c r="F2092" s="3" t="s">
        <v>68</v>
      </c>
      <c r="G2092" s="3">
        <v>3</v>
      </c>
      <c r="H2092" s="3">
        <v>3</v>
      </c>
      <c r="I2092" s="3">
        <v>7</v>
      </c>
      <c r="J2092" s="3"/>
      <c r="K2092" s="3"/>
      <c r="L2092" s="3">
        <v>7</v>
      </c>
      <c r="M2092" s="3"/>
      <c r="N2092" s="19">
        <v>43345</v>
      </c>
      <c r="O2092" s="16">
        <f t="shared" si="102"/>
        <v>13</v>
      </c>
      <c r="P2092" s="17">
        <f>COUNTIF($X:$X,X2092)</f>
        <v>27</v>
      </c>
      <c r="Q2092" s="17">
        <f>VLOOKUP("M"&amp;TEXT(G2092,"0"),Punten!$A$1:$D$40,4,FALSE)</f>
        <v>6</v>
      </c>
      <c r="R2092" s="17">
        <f>VLOOKUP("M"&amp;TEXT(H2092,"0"),Punten!$A$1:$D$40,4,FALSE)</f>
        <v>6</v>
      </c>
      <c r="S2092" s="17">
        <f>VLOOKUP("M"&amp;TEXT(I2092,"0"),Punten!$A$1:$D$40,4,FALSE)</f>
        <v>2</v>
      </c>
      <c r="T2092" s="17">
        <f>VLOOKUP("K"&amp;TEXT(K2092,"0"),Punten!$A$1:$D$40,4,FALSE)</f>
        <v>0</v>
      </c>
      <c r="U2092" s="17">
        <f>VLOOKUP("H"&amp;TEXT(L2092,"0"),Punten!$A$1:$D$49,4,FALSE)</f>
        <v>2</v>
      </c>
      <c r="V2092" s="17">
        <f>VLOOKUP("F"&amp;TEXT(M2092,"0"),Punten!$A$1:$D$39,4,FALSE)</f>
        <v>0</v>
      </c>
      <c r="W2092" s="17">
        <f t="shared" si="100"/>
        <v>16</v>
      </c>
      <c r="X2092" s="17" t="str">
        <f t="shared" si="101"/>
        <v>43345B10</v>
      </c>
      <c r="Y2092" s="17" t="e">
        <f>VLOOKUP(A2092,'Klasse omschrijving'!$A$1:$B$44,2,FALSE)</f>
        <v>#N/A</v>
      </c>
    </row>
    <row r="2093" spans="1:25" ht="14.4" x14ac:dyDescent="0.3">
      <c r="A2093" s="3" t="s">
        <v>492</v>
      </c>
      <c r="B2093" s="3">
        <v>53524</v>
      </c>
      <c r="C2093" s="3" t="s">
        <v>169</v>
      </c>
      <c r="D2093" s="3" t="s">
        <v>462</v>
      </c>
      <c r="E2093" s="18">
        <v>39797</v>
      </c>
      <c r="F2093" s="3" t="s">
        <v>110</v>
      </c>
      <c r="G2093" s="3">
        <v>4</v>
      </c>
      <c r="H2093" s="3">
        <v>4</v>
      </c>
      <c r="I2093" s="3">
        <v>3</v>
      </c>
      <c r="J2093" s="3"/>
      <c r="K2093" s="3"/>
      <c r="L2093" s="3">
        <v>8</v>
      </c>
      <c r="M2093" s="3"/>
      <c r="N2093" s="19">
        <v>43345</v>
      </c>
      <c r="O2093" s="16">
        <f t="shared" si="102"/>
        <v>11</v>
      </c>
      <c r="P2093" s="17">
        <f>COUNTIF($X:$X,X2093)</f>
        <v>27</v>
      </c>
      <c r="Q2093" s="17">
        <f>VLOOKUP("M"&amp;TEXT(G2093,"0"),Punten!$A$1:$D$40,4,FALSE)</f>
        <v>5</v>
      </c>
      <c r="R2093" s="17">
        <f>VLOOKUP("M"&amp;TEXT(H2093,"0"),Punten!$A$1:$D$40,4,FALSE)</f>
        <v>5</v>
      </c>
      <c r="S2093" s="17">
        <f>VLOOKUP("M"&amp;TEXT(I2093,"0"),Punten!$A$1:$D$40,4,FALSE)</f>
        <v>6</v>
      </c>
      <c r="T2093" s="17">
        <f>VLOOKUP("K"&amp;TEXT(K2093,"0"),Punten!$A$1:$D$40,4,FALSE)</f>
        <v>0</v>
      </c>
      <c r="U2093" s="17">
        <f>VLOOKUP("H"&amp;TEXT(L2093,"0"),Punten!$A$1:$D$49,4,FALSE)</f>
        <v>1</v>
      </c>
      <c r="V2093" s="17">
        <f>VLOOKUP("F"&amp;TEXT(M2093,"0"),Punten!$A$1:$D$39,4,FALSE)</f>
        <v>0</v>
      </c>
      <c r="W2093" s="17">
        <f t="shared" si="100"/>
        <v>17</v>
      </c>
      <c r="X2093" s="17" t="str">
        <f t="shared" si="101"/>
        <v>43345B10</v>
      </c>
      <c r="Y2093" s="17" t="e">
        <f>VLOOKUP(A2093,'Klasse omschrijving'!$A$1:$B$44,2,FALSE)</f>
        <v>#N/A</v>
      </c>
    </row>
    <row r="2094" spans="1:25" ht="14.4" x14ac:dyDescent="0.3">
      <c r="A2094" s="3" t="s">
        <v>492</v>
      </c>
      <c r="B2094" s="3">
        <v>50719</v>
      </c>
      <c r="C2094" s="3" t="s">
        <v>173</v>
      </c>
      <c r="D2094" s="3" t="s">
        <v>607</v>
      </c>
      <c r="E2094" s="18">
        <v>39550</v>
      </c>
      <c r="F2094" s="3" t="s">
        <v>136</v>
      </c>
      <c r="G2094" s="3">
        <v>5</v>
      </c>
      <c r="H2094" s="3">
        <v>4</v>
      </c>
      <c r="I2094" s="3">
        <v>3</v>
      </c>
      <c r="J2094" s="3"/>
      <c r="K2094" s="3"/>
      <c r="L2094" s="3">
        <v>8</v>
      </c>
      <c r="M2094" s="3"/>
      <c r="N2094" s="19">
        <v>43345</v>
      </c>
      <c r="O2094" s="16">
        <f t="shared" si="102"/>
        <v>12</v>
      </c>
      <c r="P2094" s="17">
        <f>COUNTIF($X:$X,X2094)</f>
        <v>27</v>
      </c>
      <c r="Q2094" s="17">
        <f>VLOOKUP("M"&amp;TEXT(G2094,"0"),Punten!$A$1:$D$40,4,FALSE)</f>
        <v>4</v>
      </c>
      <c r="R2094" s="17">
        <f>VLOOKUP("M"&amp;TEXT(H2094,"0"),Punten!$A$1:$D$40,4,FALSE)</f>
        <v>5</v>
      </c>
      <c r="S2094" s="17">
        <f>VLOOKUP("M"&amp;TEXT(I2094,"0"),Punten!$A$1:$D$40,4,FALSE)</f>
        <v>6</v>
      </c>
      <c r="T2094" s="17">
        <f>VLOOKUP("K"&amp;TEXT(K2094,"0"),Punten!$A$1:$D$40,4,FALSE)</f>
        <v>0</v>
      </c>
      <c r="U2094" s="17">
        <f>VLOOKUP("H"&amp;TEXT(L2094,"0"),Punten!$A$1:$D$49,4,FALSE)</f>
        <v>1</v>
      </c>
      <c r="V2094" s="17">
        <f>VLOOKUP("F"&amp;TEXT(M2094,"0"),Punten!$A$1:$D$39,4,FALSE)</f>
        <v>0</v>
      </c>
      <c r="W2094" s="17">
        <f t="shared" si="100"/>
        <v>16</v>
      </c>
      <c r="X2094" s="17" t="str">
        <f t="shared" si="101"/>
        <v>43345B10</v>
      </c>
      <c r="Y2094" s="17" t="e">
        <f>VLOOKUP(A2094,'Klasse omschrijving'!$A$1:$B$44,2,FALSE)</f>
        <v>#N/A</v>
      </c>
    </row>
    <row r="2095" spans="1:25" ht="14.4" x14ac:dyDescent="0.3">
      <c r="A2095" s="3" t="s">
        <v>492</v>
      </c>
      <c r="B2095" s="3">
        <v>43234</v>
      </c>
      <c r="C2095" s="3" t="s">
        <v>175</v>
      </c>
      <c r="D2095" s="3" t="s">
        <v>1232</v>
      </c>
      <c r="E2095" s="18">
        <v>39640</v>
      </c>
      <c r="F2095" s="3" t="s">
        <v>161</v>
      </c>
      <c r="G2095" s="3">
        <v>5</v>
      </c>
      <c r="H2095" s="3">
        <v>5</v>
      </c>
      <c r="I2095" s="3">
        <v>4</v>
      </c>
      <c r="J2095" s="3"/>
      <c r="K2095" s="3"/>
      <c r="L2095" s="3"/>
      <c r="M2095" s="3"/>
      <c r="N2095" s="19">
        <v>43345</v>
      </c>
      <c r="O2095" s="16">
        <f t="shared" si="102"/>
        <v>14</v>
      </c>
      <c r="P2095" s="17">
        <f>COUNTIF($X:$X,X2095)</f>
        <v>27</v>
      </c>
      <c r="Q2095" s="17">
        <f>VLOOKUP("M"&amp;TEXT(G2095,"0"),Punten!$A$1:$D$40,4,FALSE)</f>
        <v>4</v>
      </c>
      <c r="R2095" s="17">
        <f>VLOOKUP("M"&amp;TEXT(H2095,"0"),Punten!$A$1:$D$40,4,FALSE)</f>
        <v>4</v>
      </c>
      <c r="S2095" s="17">
        <f>VLOOKUP("M"&amp;TEXT(I2095,"0"),Punten!$A$1:$D$40,4,FALSE)</f>
        <v>5</v>
      </c>
      <c r="T2095" s="17">
        <f>VLOOKUP("K"&amp;TEXT(K2095,"0"),Punten!$A$1:$D$40,4,FALSE)</f>
        <v>0</v>
      </c>
      <c r="U2095" s="17">
        <f>VLOOKUP("H"&amp;TEXT(L2095,"0"),Punten!$A$1:$D$49,4,FALSE)</f>
        <v>0</v>
      </c>
      <c r="V2095" s="17">
        <f>VLOOKUP("F"&amp;TEXT(M2095,"0"),Punten!$A$1:$D$39,4,FALSE)</f>
        <v>0</v>
      </c>
      <c r="W2095" s="17">
        <f t="shared" si="100"/>
        <v>13</v>
      </c>
      <c r="X2095" s="17" t="str">
        <f t="shared" si="101"/>
        <v>43345B10</v>
      </c>
      <c r="Y2095" s="17" t="e">
        <f>VLOOKUP(A2095,'Klasse omschrijving'!$A$1:$B$44,2,FALSE)</f>
        <v>#N/A</v>
      </c>
    </row>
    <row r="2096" spans="1:25" ht="14.4" x14ac:dyDescent="0.3">
      <c r="A2096" s="3" t="s">
        <v>492</v>
      </c>
      <c r="B2096" s="3">
        <v>2423</v>
      </c>
      <c r="C2096" s="3" t="s">
        <v>476</v>
      </c>
      <c r="D2096" s="3" t="s">
        <v>477</v>
      </c>
      <c r="E2096" s="18">
        <v>39800</v>
      </c>
      <c r="F2096" s="3" t="s">
        <v>478</v>
      </c>
      <c r="G2096" s="3">
        <v>6</v>
      </c>
      <c r="H2096" s="3">
        <v>5</v>
      </c>
      <c r="I2096" s="3">
        <v>4</v>
      </c>
      <c r="J2096" s="3"/>
      <c r="K2096" s="3"/>
      <c r="L2096" s="3"/>
      <c r="M2096" s="3"/>
      <c r="N2096" s="19">
        <v>43345</v>
      </c>
      <c r="O2096" s="16">
        <f t="shared" si="102"/>
        <v>15</v>
      </c>
      <c r="P2096" s="17">
        <f>COUNTIF($X:$X,X2096)</f>
        <v>27</v>
      </c>
      <c r="Q2096" s="17">
        <f>VLOOKUP("M"&amp;TEXT(G2096,"0"),Punten!$A$1:$D$40,4,FALSE)</f>
        <v>3</v>
      </c>
      <c r="R2096" s="17">
        <f>VLOOKUP("M"&amp;TEXT(H2096,"0"),Punten!$A$1:$D$40,4,FALSE)</f>
        <v>4</v>
      </c>
      <c r="S2096" s="17">
        <f>VLOOKUP("M"&amp;TEXT(I2096,"0"),Punten!$A$1:$D$40,4,FALSE)</f>
        <v>5</v>
      </c>
      <c r="T2096" s="17">
        <f>VLOOKUP("K"&amp;TEXT(K2096,"0"),Punten!$A$1:$D$40,4,FALSE)</f>
        <v>0</v>
      </c>
      <c r="U2096" s="17">
        <f>VLOOKUP("H"&amp;TEXT(L2096,"0"),Punten!$A$1:$D$49,4,FALSE)</f>
        <v>0</v>
      </c>
      <c r="V2096" s="17">
        <f>VLOOKUP("F"&amp;TEXT(M2096,"0"),Punten!$A$1:$D$39,4,FALSE)</f>
        <v>0</v>
      </c>
      <c r="W2096" s="17">
        <f t="shared" si="100"/>
        <v>12</v>
      </c>
      <c r="X2096" s="17" t="str">
        <f t="shared" si="101"/>
        <v>43345B10</v>
      </c>
      <c r="Y2096" s="17" t="e">
        <f>VLOOKUP(A2096,'Klasse omschrijving'!$A$1:$B$44,2,FALSE)</f>
        <v>#N/A</v>
      </c>
    </row>
    <row r="2097" spans="1:25" ht="14.4" x14ac:dyDescent="0.3">
      <c r="A2097" s="3" t="s">
        <v>492</v>
      </c>
      <c r="B2097" s="3">
        <v>41758</v>
      </c>
      <c r="C2097" s="3" t="s">
        <v>93</v>
      </c>
      <c r="D2097" s="3" t="s">
        <v>457</v>
      </c>
      <c r="E2097" s="18">
        <v>39504</v>
      </c>
      <c r="F2097" s="3" t="s">
        <v>94</v>
      </c>
      <c r="G2097" s="3">
        <v>3</v>
      </c>
      <c r="H2097" s="3">
        <v>5</v>
      </c>
      <c r="I2097" s="3">
        <v>5</v>
      </c>
      <c r="J2097" s="3"/>
      <c r="K2097" s="3"/>
      <c r="L2097" s="3"/>
      <c r="M2097" s="3"/>
      <c r="N2097" s="19">
        <v>43345</v>
      </c>
      <c r="O2097" s="16">
        <f t="shared" si="102"/>
        <v>13</v>
      </c>
      <c r="P2097" s="17">
        <f>COUNTIF($X:$X,X2097)</f>
        <v>27</v>
      </c>
      <c r="Q2097" s="17">
        <f>VLOOKUP("M"&amp;TEXT(G2097,"0"),Punten!$A$1:$D$40,4,FALSE)</f>
        <v>6</v>
      </c>
      <c r="R2097" s="17">
        <f>VLOOKUP("M"&amp;TEXT(H2097,"0"),Punten!$A$1:$D$40,4,FALSE)</f>
        <v>4</v>
      </c>
      <c r="S2097" s="17">
        <f>VLOOKUP("M"&amp;TEXT(I2097,"0"),Punten!$A$1:$D$40,4,FALSE)</f>
        <v>4</v>
      </c>
      <c r="T2097" s="17">
        <f>VLOOKUP("K"&amp;TEXT(K2097,"0"),Punten!$A$1:$D$40,4,FALSE)</f>
        <v>0</v>
      </c>
      <c r="U2097" s="17">
        <f>VLOOKUP("H"&amp;TEXT(L2097,"0"),Punten!$A$1:$D$49,4,FALSE)</f>
        <v>0</v>
      </c>
      <c r="V2097" s="17">
        <f>VLOOKUP("F"&amp;TEXT(M2097,"0"),Punten!$A$1:$D$39,4,FALSE)</f>
        <v>0</v>
      </c>
      <c r="W2097" s="17">
        <f t="shared" si="100"/>
        <v>14</v>
      </c>
      <c r="X2097" s="17" t="str">
        <f t="shared" si="101"/>
        <v>43345B10</v>
      </c>
      <c r="Y2097" s="17" t="e">
        <f>VLOOKUP(A2097,'Klasse omschrijving'!$A$1:$B$44,2,FALSE)</f>
        <v>#N/A</v>
      </c>
    </row>
    <row r="2098" spans="1:25" ht="14.4" x14ac:dyDescent="0.3">
      <c r="A2098" s="3" t="s">
        <v>492</v>
      </c>
      <c r="B2098" s="3">
        <v>3254</v>
      </c>
      <c r="C2098" s="3" t="s">
        <v>156</v>
      </c>
      <c r="D2098" s="3" t="s">
        <v>699</v>
      </c>
      <c r="E2098" s="18">
        <v>39696</v>
      </c>
      <c r="F2098" s="3" t="s">
        <v>997</v>
      </c>
      <c r="G2098" s="3">
        <v>4</v>
      </c>
      <c r="H2098" s="3">
        <v>5</v>
      </c>
      <c r="I2098" s="3">
        <v>5</v>
      </c>
      <c r="J2098" s="3"/>
      <c r="K2098" s="3"/>
      <c r="L2098" s="3"/>
      <c r="M2098" s="3"/>
      <c r="N2098" s="19">
        <v>43345</v>
      </c>
      <c r="O2098" s="16">
        <f t="shared" si="102"/>
        <v>14</v>
      </c>
      <c r="P2098" s="17">
        <f>COUNTIF($X:$X,X2098)</f>
        <v>27</v>
      </c>
      <c r="Q2098" s="17">
        <f>VLOOKUP("M"&amp;TEXT(G2098,"0"),Punten!$A$1:$D$40,4,FALSE)</f>
        <v>5</v>
      </c>
      <c r="R2098" s="17">
        <f>VLOOKUP("M"&amp;TEXT(H2098,"0"),Punten!$A$1:$D$40,4,FALSE)</f>
        <v>4</v>
      </c>
      <c r="S2098" s="17">
        <f>VLOOKUP("M"&amp;TEXT(I2098,"0"),Punten!$A$1:$D$40,4,FALSE)</f>
        <v>4</v>
      </c>
      <c r="T2098" s="17">
        <f>VLOOKUP("K"&amp;TEXT(K2098,"0"),Punten!$A$1:$D$40,4,FALSE)</f>
        <v>0</v>
      </c>
      <c r="U2098" s="17">
        <f>VLOOKUP("H"&amp;TEXT(L2098,"0"),Punten!$A$1:$D$49,4,FALSE)</f>
        <v>0</v>
      </c>
      <c r="V2098" s="17">
        <f>VLOOKUP("F"&amp;TEXT(M2098,"0"),Punten!$A$1:$D$39,4,FALSE)</f>
        <v>0</v>
      </c>
      <c r="W2098" s="17">
        <f t="shared" si="100"/>
        <v>13</v>
      </c>
      <c r="X2098" s="17" t="str">
        <f t="shared" si="101"/>
        <v>43345B10</v>
      </c>
      <c r="Y2098" s="17" t="e">
        <f>VLOOKUP(A2098,'Klasse omschrijving'!$A$1:$B$44,2,FALSE)</f>
        <v>#N/A</v>
      </c>
    </row>
    <row r="2099" spans="1:25" ht="14.4" x14ac:dyDescent="0.3">
      <c r="A2099" s="3" t="s">
        <v>492</v>
      </c>
      <c r="B2099" s="3">
        <v>436</v>
      </c>
      <c r="C2099" s="3" t="s">
        <v>887</v>
      </c>
      <c r="D2099" s="3" t="s">
        <v>934</v>
      </c>
      <c r="E2099" s="18">
        <v>39453</v>
      </c>
      <c r="F2099" s="3" t="s">
        <v>478</v>
      </c>
      <c r="G2099" s="3">
        <v>7</v>
      </c>
      <c r="H2099" s="3">
        <v>7</v>
      </c>
      <c r="I2099" s="3">
        <v>5</v>
      </c>
      <c r="J2099" s="3"/>
      <c r="K2099" s="3"/>
      <c r="L2099" s="3"/>
      <c r="M2099" s="3"/>
      <c r="N2099" s="19">
        <v>43345</v>
      </c>
      <c r="O2099" s="16">
        <f t="shared" si="102"/>
        <v>19</v>
      </c>
      <c r="P2099" s="17">
        <f>COUNTIF($X:$X,X2099)</f>
        <v>27</v>
      </c>
      <c r="Q2099" s="17">
        <f>VLOOKUP("M"&amp;TEXT(G2099,"0"),Punten!$A$1:$D$40,4,FALSE)</f>
        <v>2</v>
      </c>
      <c r="R2099" s="17">
        <f>VLOOKUP("M"&amp;TEXT(H2099,"0"),Punten!$A$1:$D$40,4,FALSE)</f>
        <v>2</v>
      </c>
      <c r="S2099" s="17">
        <f>VLOOKUP("M"&amp;TEXT(I2099,"0"),Punten!$A$1:$D$40,4,FALSE)</f>
        <v>4</v>
      </c>
      <c r="T2099" s="17">
        <f>VLOOKUP("K"&amp;TEXT(K2099,"0"),Punten!$A$1:$D$40,4,FALSE)</f>
        <v>0</v>
      </c>
      <c r="U2099" s="17">
        <f>VLOOKUP("H"&amp;TEXT(L2099,"0"),Punten!$A$1:$D$49,4,FALSE)</f>
        <v>0</v>
      </c>
      <c r="V2099" s="17">
        <f>VLOOKUP("F"&amp;TEXT(M2099,"0"),Punten!$A$1:$D$39,4,FALSE)</f>
        <v>0</v>
      </c>
      <c r="W2099" s="17">
        <f t="shared" si="100"/>
        <v>8</v>
      </c>
      <c r="X2099" s="17" t="str">
        <f t="shared" si="101"/>
        <v>43345B10</v>
      </c>
      <c r="Y2099" s="17" t="e">
        <f>VLOOKUP(A2099,'Klasse omschrijving'!$A$1:$B$44,2,FALSE)</f>
        <v>#N/A</v>
      </c>
    </row>
    <row r="2100" spans="1:25" ht="14.4" x14ac:dyDescent="0.3">
      <c r="A2100" s="3" t="s">
        <v>492</v>
      </c>
      <c r="B2100" s="3">
        <v>1148</v>
      </c>
      <c r="C2100" s="3" t="s">
        <v>145</v>
      </c>
      <c r="D2100" s="3" t="s">
        <v>696</v>
      </c>
      <c r="E2100" s="18">
        <v>39771</v>
      </c>
      <c r="F2100" s="3" t="s">
        <v>78</v>
      </c>
      <c r="G2100" s="3">
        <v>6</v>
      </c>
      <c r="H2100" s="3">
        <v>6</v>
      </c>
      <c r="I2100" s="3">
        <v>6</v>
      </c>
      <c r="J2100" s="3"/>
      <c r="K2100" s="3"/>
      <c r="L2100" s="3"/>
      <c r="M2100" s="3"/>
      <c r="N2100" s="19">
        <v>43345</v>
      </c>
      <c r="O2100" s="16">
        <f t="shared" si="102"/>
        <v>18</v>
      </c>
      <c r="P2100" s="17">
        <f>COUNTIF($X:$X,X2100)</f>
        <v>27</v>
      </c>
      <c r="Q2100" s="17">
        <f>VLOOKUP("M"&amp;TEXT(G2100,"0"),Punten!$A$1:$D$40,4,FALSE)</f>
        <v>3</v>
      </c>
      <c r="R2100" s="17">
        <f>VLOOKUP("M"&amp;TEXT(H2100,"0"),Punten!$A$1:$D$40,4,FALSE)</f>
        <v>3</v>
      </c>
      <c r="S2100" s="17">
        <f>VLOOKUP("M"&amp;TEXT(I2100,"0"),Punten!$A$1:$D$40,4,FALSE)</f>
        <v>3</v>
      </c>
      <c r="T2100" s="17">
        <f>VLOOKUP("K"&amp;TEXT(K2100,"0"),Punten!$A$1:$D$40,4,FALSE)</f>
        <v>0</v>
      </c>
      <c r="U2100" s="17">
        <f>VLOOKUP("H"&amp;TEXT(L2100,"0"),Punten!$A$1:$D$49,4,FALSE)</f>
        <v>0</v>
      </c>
      <c r="V2100" s="17">
        <f>VLOOKUP("F"&amp;TEXT(M2100,"0"),Punten!$A$1:$D$39,4,FALSE)</f>
        <v>0</v>
      </c>
      <c r="W2100" s="17">
        <f t="shared" si="100"/>
        <v>9</v>
      </c>
      <c r="X2100" s="17" t="str">
        <f t="shared" si="101"/>
        <v>43345B10</v>
      </c>
      <c r="Y2100" s="17" t="e">
        <f>VLOOKUP(A2100,'Klasse omschrijving'!$A$1:$B$44,2,FALSE)</f>
        <v>#N/A</v>
      </c>
    </row>
    <row r="2101" spans="1:25" ht="14.4" x14ac:dyDescent="0.3">
      <c r="A2101" s="3" t="s">
        <v>492</v>
      </c>
      <c r="B2101" s="3">
        <v>1478</v>
      </c>
      <c r="C2101" s="3" t="s">
        <v>126</v>
      </c>
      <c r="D2101" s="3" t="s">
        <v>935</v>
      </c>
      <c r="E2101" s="18">
        <v>39645</v>
      </c>
      <c r="F2101" s="3" t="s">
        <v>78</v>
      </c>
      <c r="G2101" s="3">
        <v>7</v>
      </c>
      <c r="H2101" s="3">
        <v>6</v>
      </c>
      <c r="I2101" s="3">
        <v>6</v>
      </c>
      <c r="J2101" s="3"/>
      <c r="K2101" s="3"/>
      <c r="L2101" s="3"/>
      <c r="M2101" s="3"/>
      <c r="N2101" s="19">
        <v>43345</v>
      </c>
      <c r="O2101" s="16">
        <f t="shared" si="102"/>
        <v>19</v>
      </c>
      <c r="P2101" s="17">
        <f>COUNTIF($X:$X,X2101)</f>
        <v>27</v>
      </c>
      <c r="Q2101" s="17">
        <f>VLOOKUP("M"&amp;TEXT(G2101,"0"),Punten!$A$1:$D$40,4,FALSE)</f>
        <v>2</v>
      </c>
      <c r="R2101" s="17">
        <f>VLOOKUP("M"&amp;TEXT(H2101,"0"),Punten!$A$1:$D$40,4,FALSE)</f>
        <v>3</v>
      </c>
      <c r="S2101" s="17">
        <f>VLOOKUP("M"&amp;TEXT(I2101,"0"),Punten!$A$1:$D$40,4,FALSE)</f>
        <v>3</v>
      </c>
      <c r="T2101" s="17">
        <f>VLOOKUP("K"&amp;TEXT(K2101,"0"),Punten!$A$1:$D$40,4,FALSE)</f>
        <v>0</v>
      </c>
      <c r="U2101" s="17">
        <f>VLOOKUP("H"&amp;TEXT(L2101,"0"),Punten!$A$1:$D$49,4,FALSE)</f>
        <v>0</v>
      </c>
      <c r="V2101" s="17">
        <f>VLOOKUP("F"&amp;TEXT(M2101,"0"),Punten!$A$1:$D$39,4,FALSE)</f>
        <v>0</v>
      </c>
      <c r="W2101" s="17">
        <f t="shared" si="100"/>
        <v>8</v>
      </c>
      <c r="X2101" s="17" t="str">
        <f t="shared" si="101"/>
        <v>43345B10</v>
      </c>
      <c r="Y2101" s="17" t="e">
        <f>VLOOKUP(A2101,'Klasse omschrijving'!$A$1:$B$44,2,FALSE)</f>
        <v>#N/A</v>
      </c>
    </row>
    <row r="2102" spans="1:25" ht="14.4" x14ac:dyDescent="0.3">
      <c r="A2102" s="3" t="s">
        <v>492</v>
      </c>
      <c r="B2102" s="3">
        <v>2839</v>
      </c>
      <c r="C2102" s="3" t="s">
        <v>174</v>
      </c>
      <c r="D2102" s="3" t="s">
        <v>697</v>
      </c>
      <c r="E2102" s="18">
        <v>39661</v>
      </c>
      <c r="F2102" s="3" t="s">
        <v>478</v>
      </c>
      <c r="G2102" s="3">
        <v>6</v>
      </c>
      <c r="H2102" s="3">
        <v>7</v>
      </c>
      <c r="I2102" s="3">
        <v>6</v>
      </c>
      <c r="J2102" s="3"/>
      <c r="K2102" s="3"/>
      <c r="L2102" s="3"/>
      <c r="M2102" s="3"/>
      <c r="N2102" s="19">
        <v>43345</v>
      </c>
      <c r="O2102" s="16">
        <f t="shared" si="102"/>
        <v>19</v>
      </c>
      <c r="P2102" s="17">
        <f>COUNTIF($X:$X,X2102)</f>
        <v>27</v>
      </c>
      <c r="Q2102" s="17">
        <f>VLOOKUP("M"&amp;TEXT(G2102,"0"),Punten!$A$1:$D$40,4,FALSE)</f>
        <v>3</v>
      </c>
      <c r="R2102" s="17">
        <f>VLOOKUP("M"&amp;TEXT(H2102,"0"),Punten!$A$1:$D$40,4,FALSE)</f>
        <v>2</v>
      </c>
      <c r="S2102" s="17">
        <f>VLOOKUP("M"&amp;TEXT(I2102,"0"),Punten!$A$1:$D$40,4,FALSE)</f>
        <v>3</v>
      </c>
      <c r="T2102" s="17">
        <f>VLOOKUP("K"&amp;TEXT(K2102,"0"),Punten!$A$1:$D$40,4,FALSE)</f>
        <v>0</v>
      </c>
      <c r="U2102" s="17">
        <f>VLOOKUP("H"&amp;TEXT(L2102,"0"),Punten!$A$1:$D$49,4,FALSE)</f>
        <v>0</v>
      </c>
      <c r="V2102" s="17">
        <f>VLOOKUP("F"&amp;TEXT(M2102,"0"),Punten!$A$1:$D$39,4,FALSE)</f>
        <v>0</v>
      </c>
      <c r="W2102" s="17">
        <f t="shared" si="100"/>
        <v>8</v>
      </c>
      <c r="X2102" s="17" t="str">
        <f t="shared" si="101"/>
        <v>43345B10</v>
      </c>
      <c r="Y2102" s="17" t="e">
        <f>VLOOKUP(A2102,'Klasse omschrijving'!$A$1:$B$44,2,FALSE)</f>
        <v>#N/A</v>
      </c>
    </row>
    <row r="2103" spans="1:25" ht="14.4" x14ac:dyDescent="0.3">
      <c r="A2103" s="3" t="s">
        <v>492</v>
      </c>
      <c r="B2103" s="3">
        <v>42599</v>
      </c>
      <c r="C2103" s="3" t="s">
        <v>425</v>
      </c>
      <c r="D2103" s="3" t="s">
        <v>459</v>
      </c>
      <c r="E2103" s="18">
        <v>39579</v>
      </c>
      <c r="F2103" s="3" t="s">
        <v>136</v>
      </c>
      <c r="G2103" s="3">
        <v>6</v>
      </c>
      <c r="H2103" s="3">
        <v>6</v>
      </c>
      <c r="I2103" s="3">
        <v>7</v>
      </c>
      <c r="J2103" s="3"/>
      <c r="K2103" s="3"/>
      <c r="L2103" s="3"/>
      <c r="M2103" s="3"/>
      <c r="N2103" s="19">
        <v>43345</v>
      </c>
      <c r="O2103" s="16">
        <f t="shared" si="102"/>
        <v>19</v>
      </c>
      <c r="P2103" s="17">
        <f>COUNTIF($X:$X,X2103)</f>
        <v>27</v>
      </c>
      <c r="Q2103" s="17">
        <f>VLOOKUP("M"&amp;TEXT(G2103,"0"),Punten!$A$1:$D$40,4,FALSE)</f>
        <v>3</v>
      </c>
      <c r="R2103" s="17">
        <f>VLOOKUP("M"&amp;TEXT(H2103,"0"),Punten!$A$1:$D$40,4,FALSE)</f>
        <v>3</v>
      </c>
      <c r="S2103" s="17">
        <f>VLOOKUP("M"&amp;TEXT(I2103,"0"),Punten!$A$1:$D$40,4,FALSE)</f>
        <v>2</v>
      </c>
      <c r="T2103" s="17">
        <f>VLOOKUP("K"&amp;TEXT(K2103,"0"),Punten!$A$1:$D$40,4,FALSE)</f>
        <v>0</v>
      </c>
      <c r="U2103" s="17">
        <f>VLOOKUP("H"&amp;TEXT(L2103,"0"),Punten!$A$1:$D$49,4,FALSE)</f>
        <v>0</v>
      </c>
      <c r="V2103" s="17">
        <f>VLOOKUP("F"&amp;TEXT(M2103,"0"),Punten!$A$1:$D$39,4,FALSE)</f>
        <v>0</v>
      </c>
      <c r="W2103" s="17">
        <f t="shared" si="100"/>
        <v>8</v>
      </c>
      <c r="X2103" s="17" t="str">
        <f t="shared" si="101"/>
        <v>43345B10</v>
      </c>
      <c r="Y2103" s="17" t="e">
        <f>VLOOKUP(A2103,'Klasse omschrijving'!$A$1:$B$44,2,FALSE)</f>
        <v>#N/A</v>
      </c>
    </row>
    <row r="2104" spans="1:25" ht="14.4" x14ac:dyDescent="0.3">
      <c r="A2104" s="3" t="s">
        <v>492</v>
      </c>
      <c r="B2104" s="3">
        <v>44175</v>
      </c>
      <c r="C2104" s="3" t="s">
        <v>76</v>
      </c>
      <c r="D2104" s="3" t="s">
        <v>647</v>
      </c>
      <c r="E2104" s="18">
        <v>39766</v>
      </c>
      <c r="F2104" s="3" t="s">
        <v>106</v>
      </c>
      <c r="G2104" s="3">
        <v>7</v>
      </c>
      <c r="H2104" s="3">
        <v>6</v>
      </c>
      <c r="I2104" s="3">
        <v>7</v>
      </c>
      <c r="J2104" s="3"/>
      <c r="K2104" s="3"/>
      <c r="L2104" s="3"/>
      <c r="M2104" s="3"/>
      <c r="N2104" s="19">
        <v>43345</v>
      </c>
      <c r="O2104" s="16">
        <f t="shared" si="102"/>
        <v>20</v>
      </c>
      <c r="P2104" s="17">
        <f>COUNTIF($X:$X,X2104)</f>
        <v>27</v>
      </c>
      <c r="Q2104" s="17">
        <f>VLOOKUP("M"&amp;TEXT(G2104,"0"),Punten!$A$1:$D$40,4,FALSE)</f>
        <v>2</v>
      </c>
      <c r="R2104" s="17">
        <f>VLOOKUP("M"&amp;TEXT(H2104,"0"),Punten!$A$1:$D$40,4,FALSE)</f>
        <v>3</v>
      </c>
      <c r="S2104" s="17">
        <f>VLOOKUP("M"&amp;TEXT(I2104,"0"),Punten!$A$1:$D$40,4,FALSE)</f>
        <v>2</v>
      </c>
      <c r="T2104" s="17">
        <f>VLOOKUP("K"&amp;TEXT(K2104,"0"),Punten!$A$1:$D$40,4,FALSE)</f>
        <v>0</v>
      </c>
      <c r="U2104" s="17">
        <f>VLOOKUP("H"&amp;TEXT(L2104,"0"),Punten!$A$1:$D$49,4,FALSE)</f>
        <v>0</v>
      </c>
      <c r="V2104" s="17">
        <f>VLOOKUP("F"&amp;TEXT(M2104,"0"),Punten!$A$1:$D$39,4,FALSE)</f>
        <v>0</v>
      </c>
      <c r="W2104" s="17">
        <f t="shared" si="100"/>
        <v>7</v>
      </c>
      <c r="X2104" s="17" t="str">
        <f t="shared" si="101"/>
        <v>43345B10</v>
      </c>
      <c r="Y2104" s="17" t="e">
        <f>VLOOKUP(A2104,'Klasse omschrijving'!$A$1:$B$44,2,FALSE)</f>
        <v>#N/A</v>
      </c>
    </row>
    <row r="2105" spans="1:25" ht="14.4" x14ac:dyDescent="0.3">
      <c r="A2105" s="3" t="s">
        <v>492</v>
      </c>
      <c r="B2105" s="3">
        <v>47048</v>
      </c>
      <c r="C2105" s="3" t="s">
        <v>533</v>
      </c>
      <c r="D2105" s="3" t="s">
        <v>653</v>
      </c>
      <c r="E2105" s="18">
        <v>39734</v>
      </c>
      <c r="F2105" s="3" t="s">
        <v>161</v>
      </c>
      <c r="G2105" s="3">
        <v>3</v>
      </c>
      <c r="H2105" s="3">
        <v>9</v>
      </c>
      <c r="I2105" s="3">
        <v>9</v>
      </c>
      <c r="J2105" s="3"/>
      <c r="K2105" s="3"/>
      <c r="L2105" s="3"/>
      <c r="M2105" s="3"/>
      <c r="N2105" s="19">
        <v>43345</v>
      </c>
      <c r="O2105" s="16">
        <f t="shared" si="102"/>
        <v>21</v>
      </c>
      <c r="P2105" s="17">
        <f>COUNTIF($X:$X,X2105)</f>
        <v>27</v>
      </c>
      <c r="Q2105" s="17">
        <f>VLOOKUP("M"&amp;TEXT(G2105,"0"),Punten!$A$1:$D$40,4,FALSE)</f>
        <v>6</v>
      </c>
      <c r="R2105" s="17">
        <f>VLOOKUP("M"&amp;TEXT(H2105,"0"),Punten!$A$1:$D$40,4,FALSE)</f>
        <v>0</v>
      </c>
      <c r="S2105" s="17">
        <f>VLOOKUP("M"&amp;TEXT(I2105,"0"),Punten!$A$1:$D$40,4,FALSE)</f>
        <v>0</v>
      </c>
      <c r="T2105" s="17">
        <f>VLOOKUP("K"&amp;TEXT(K2105,"0"),Punten!$A$1:$D$40,4,FALSE)</f>
        <v>0</v>
      </c>
      <c r="U2105" s="17">
        <f>VLOOKUP("H"&amp;TEXT(L2105,"0"),Punten!$A$1:$D$49,4,FALSE)</f>
        <v>0</v>
      </c>
      <c r="V2105" s="17">
        <f>VLOOKUP("F"&amp;TEXT(M2105,"0"),Punten!$A$1:$D$39,4,FALSE)</f>
        <v>0</v>
      </c>
      <c r="W2105" s="17">
        <f t="shared" si="100"/>
        <v>6</v>
      </c>
      <c r="X2105" s="17" t="str">
        <f t="shared" si="101"/>
        <v>43345B10</v>
      </c>
      <c r="Y2105" s="17" t="e">
        <f>VLOOKUP(A2105,'Klasse omschrijving'!$A$1:$B$44,2,FALSE)</f>
        <v>#N/A</v>
      </c>
    </row>
    <row r="2106" spans="1:25" ht="14.4" x14ac:dyDescent="0.3">
      <c r="A2106" s="3" t="s">
        <v>532</v>
      </c>
      <c r="B2106" s="3">
        <v>47415</v>
      </c>
      <c r="C2106" s="3" t="s">
        <v>141</v>
      </c>
      <c r="D2106" s="3" t="s">
        <v>520</v>
      </c>
      <c r="E2106" s="18">
        <v>39128</v>
      </c>
      <c r="F2106" s="3" t="s">
        <v>75</v>
      </c>
      <c r="G2106" s="3">
        <v>1</v>
      </c>
      <c r="H2106" s="3">
        <v>1</v>
      </c>
      <c r="I2106" s="3">
        <v>2</v>
      </c>
      <c r="J2106" s="3"/>
      <c r="K2106" s="3"/>
      <c r="L2106" s="3">
        <v>1</v>
      </c>
      <c r="M2106" s="3">
        <v>1</v>
      </c>
      <c r="N2106" s="19">
        <v>43345</v>
      </c>
      <c r="O2106" s="16">
        <f t="shared" si="102"/>
        <v>4</v>
      </c>
      <c r="P2106" s="17">
        <f>COUNTIF($X:$X,X2106)</f>
        <v>24</v>
      </c>
      <c r="Q2106" s="17">
        <f>VLOOKUP("M"&amp;TEXT(G2106,"0"),Punten!$A$1:$D$40,4,FALSE)</f>
        <v>8</v>
      </c>
      <c r="R2106" s="17">
        <f>VLOOKUP("M"&amp;TEXT(H2106,"0"),Punten!$A$1:$D$40,4,FALSE)</f>
        <v>8</v>
      </c>
      <c r="S2106" s="17">
        <f>VLOOKUP("M"&amp;TEXT(I2106,"0"),Punten!$A$1:$D$40,4,FALSE)</f>
        <v>7</v>
      </c>
      <c r="T2106" s="17">
        <f>VLOOKUP("K"&amp;TEXT(K2106,"0"),Punten!$A$1:$D$40,4,FALSE)</f>
        <v>0</v>
      </c>
      <c r="U2106" s="17">
        <f>VLOOKUP("H"&amp;TEXT(L2106,"0"),Punten!$A$1:$D$49,4,FALSE)</f>
        <v>5</v>
      </c>
      <c r="V2106" s="17">
        <f>VLOOKUP("F"&amp;TEXT(M2106,"0"),Punten!$A$1:$D$39,4,FALSE)</f>
        <v>50</v>
      </c>
      <c r="W2106" s="17">
        <f t="shared" si="100"/>
        <v>78</v>
      </c>
      <c r="X2106" s="17" t="str">
        <f t="shared" si="101"/>
        <v>43345B11</v>
      </c>
      <c r="Y2106" s="17" t="e">
        <f>VLOOKUP(A2106,'Klasse omschrijving'!$A$1:$B$44,2,FALSE)</f>
        <v>#N/A</v>
      </c>
    </row>
    <row r="2107" spans="1:25" ht="14.4" x14ac:dyDescent="0.3">
      <c r="A2107" s="3" t="s">
        <v>532</v>
      </c>
      <c r="B2107" s="3">
        <v>44944</v>
      </c>
      <c r="C2107" s="3" t="s">
        <v>1056</v>
      </c>
      <c r="D2107" s="3" t="s">
        <v>487</v>
      </c>
      <c r="E2107" s="18">
        <v>39198</v>
      </c>
      <c r="F2107" s="3" t="s">
        <v>86</v>
      </c>
      <c r="G2107" s="3">
        <v>1</v>
      </c>
      <c r="H2107" s="3">
        <v>1</v>
      </c>
      <c r="I2107" s="3">
        <v>1</v>
      </c>
      <c r="J2107" s="3"/>
      <c r="K2107" s="3"/>
      <c r="L2107" s="3">
        <v>2</v>
      </c>
      <c r="M2107" s="3">
        <v>2</v>
      </c>
      <c r="N2107" s="19">
        <v>43345</v>
      </c>
      <c r="O2107" s="16">
        <f t="shared" si="102"/>
        <v>3</v>
      </c>
      <c r="P2107" s="17">
        <f>COUNTIF($X:$X,X2107)</f>
        <v>24</v>
      </c>
      <c r="Q2107" s="17">
        <f>VLOOKUP("M"&amp;TEXT(G2107,"0"),Punten!$A$1:$D$40,4,FALSE)</f>
        <v>8</v>
      </c>
      <c r="R2107" s="17">
        <f>VLOOKUP("M"&amp;TEXT(H2107,"0"),Punten!$A$1:$D$40,4,FALSE)</f>
        <v>8</v>
      </c>
      <c r="S2107" s="17">
        <f>VLOOKUP("M"&amp;TEXT(I2107,"0"),Punten!$A$1:$D$40,4,FALSE)</f>
        <v>8</v>
      </c>
      <c r="T2107" s="17">
        <f>VLOOKUP("K"&amp;TEXT(K2107,"0"),Punten!$A$1:$D$40,4,FALSE)</f>
        <v>0</v>
      </c>
      <c r="U2107" s="17">
        <f>VLOOKUP("H"&amp;TEXT(L2107,"0"),Punten!$A$1:$D$49,4,FALSE)</f>
        <v>5</v>
      </c>
      <c r="V2107" s="17">
        <f>VLOOKUP("F"&amp;TEXT(M2107,"0"),Punten!$A$1:$D$39,4,FALSE)</f>
        <v>30</v>
      </c>
      <c r="W2107" s="17">
        <f t="shared" si="100"/>
        <v>59</v>
      </c>
      <c r="X2107" s="17" t="str">
        <f t="shared" si="101"/>
        <v>43345B11</v>
      </c>
      <c r="Y2107" s="17" t="e">
        <f>VLOOKUP(A2107,'Klasse omschrijving'!$A$1:$B$44,2,FALSE)</f>
        <v>#N/A</v>
      </c>
    </row>
    <row r="2108" spans="1:25" ht="14.4" x14ac:dyDescent="0.3">
      <c r="A2108" s="3" t="s">
        <v>532</v>
      </c>
      <c r="B2108" s="3">
        <v>51833</v>
      </c>
      <c r="C2108" s="3" t="s">
        <v>133</v>
      </c>
      <c r="D2108" s="3" t="s">
        <v>522</v>
      </c>
      <c r="E2108" s="18">
        <v>39099</v>
      </c>
      <c r="F2108" s="3" t="s">
        <v>111</v>
      </c>
      <c r="G2108" s="3">
        <v>3</v>
      </c>
      <c r="H2108" s="3">
        <v>2</v>
      </c>
      <c r="I2108" s="3">
        <v>2</v>
      </c>
      <c r="J2108" s="3"/>
      <c r="K2108" s="3"/>
      <c r="L2108" s="3">
        <v>3</v>
      </c>
      <c r="M2108" s="3">
        <v>3</v>
      </c>
      <c r="N2108" s="19">
        <v>43345</v>
      </c>
      <c r="O2108" s="16">
        <f t="shared" si="102"/>
        <v>7</v>
      </c>
      <c r="P2108" s="17">
        <f>COUNTIF($X:$X,X2108)</f>
        <v>24</v>
      </c>
      <c r="Q2108" s="17">
        <f>VLOOKUP("M"&amp;TEXT(G2108,"0"),Punten!$A$1:$D$40,4,FALSE)</f>
        <v>6</v>
      </c>
      <c r="R2108" s="17">
        <f>VLOOKUP("M"&amp;TEXT(H2108,"0"),Punten!$A$1:$D$40,4,FALSE)</f>
        <v>7</v>
      </c>
      <c r="S2108" s="17">
        <f>VLOOKUP("M"&amp;TEXT(I2108,"0"),Punten!$A$1:$D$40,4,FALSE)</f>
        <v>7</v>
      </c>
      <c r="T2108" s="17">
        <f>VLOOKUP("K"&amp;TEXT(K2108,"0"),Punten!$A$1:$D$40,4,FALSE)</f>
        <v>0</v>
      </c>
      <c r="U2108" s="17">
        <f>VLOOKUP("H"&amp;TEXT(L2108,"0"),Punten!$A$1:$D$49,4,FALSE)</f>
        <v>5</v>
      </c>
      <c r="V2108" s="17">
        <f>VLOOKUP("F"&amp;TEXT(M2108,"0"),Punten!$A$1:$D$39,4,FALSE)</f>
        <v>25</v>
      </c>
      <c r="W2108" s="17">
        <f t="shared" si="100"/>
        <v>50</v>
      </c>
      <c r="X2108" s="17" t="str">
        <f t="shared" si="101"/>
        <v>43345B11</v>
      </c>
      <c r="Y2108" s="17" t="e">
        <f>VLOOKUP(A2108,'Klasse omschrijving'!$A$1:$B$44,2,FALSE)</f>
        <v>#N/A</v>
      </c>
    </row>
    <row r="2109" spans="1:25" ht="14.4" x14ac:dyDescent="0.3">
      <c r="A2109" s="3" t="s">
        <v>532</v>
      </c>
      <c r="B2109" s="3">
        <v>47802</v>
      </c>
      <c r="C2109" s="3" t="s">
        <v>568</v>
      </c>
      <c r="D2109" s="3" t="s">
        <v>1022</v>
      </c>
      <c r="E2109" s="18">
        <v>39413</v>
      </c>
      <c r="F2109" s="3" t="s">
        <v>166</v>
      </c>
      <c r="G2109" s="3">
        <v>2</v>
      </c>
      <c r="H2109" s="3">
        <v>3</v>
      </c>
      <c r="I2109" s="3">
        <v>5</v>
      </c>
      <c r="J2109" s="3"/>
      <c r="K2109" s="3"/>
      <c r="L2109" s="3">
        <v>2</v>
      </c>
      <c r="M2109" s="3">
        <v>4</v>
      </c>
      <c r="N2109" s="19">
        <v>43345</v>
      </c>
      <c r="O2109" s="16">
        <f t="shared" si="102"/>
        <v>10</v>
      </c>
      <c r="P2109" s="17">
        <f>COUNTIF($X:$X,X2109)</f>
        <v>24</v>
      </c>
      <c r="Q2109" s="17">
        <f>VLOOKUP("M"&amp;TEXT(G2109,"0"),Punten!$A$1:$D$40,4,FALSE)</f>
        <v>7</v>
      </c>
      <c r="R2109" s="17">
        <f>VLOOKUP("M"&amp;TEXT(H2109,"0"),Punten!$A$1:$D$40,4,FALSE)</f>
        <v>6</v>
      </c>
      <c r="S2109" s="17">
        <f>VLOOKUP("M"&amp;TEXT(I2109,"0"),Punten!$A$1:$D$40,4,FALSE)</f>
        <v>4</v>
      </c>
      <c r="T2109" s="17">
        <f>VLOOKUP("K"&amp;TEXT(K2109,"0"),Punten!$A$1:$D$40,4,FALSE)</f>
        <v>0</v>
      </c>
      <c r="U2109" s="17">
        <f>VLOOKUP("H"&amp;TEXT(L2109,"0"),Punten!$A$1:$D$49,4,FALSE)</f>
        <v>5</v>
      </c>
      <c r="V2109" s="17">
        <f>VLOOKUP("F"&amp;TEXT(M2109,"0"),Punten!$A$1:$D$39,4,FALSE)</f>
        <v>20</v>
      </c>
      <c r="W2109" s="17">
        <f t="shared" si="100"/>
        <v>42</v>
      </c>
      <c r="X2109" s="17" t="str">
        <f t="shared" si="101"/>
        <v>43345B11</v>
      </c>
      <c r="Y2109" s="17" t="e">
        <f>VLOOKUP(A2109,'Klasse omschrijving'!$A$1:$B$44,2,FALSE)</f>
        <v>#N/A</v>
      </c>
    </row>
    <row r="2110" spans="1:25" ht="14.4" x14ac:dyDescent="0.3">
      <c r="A2110" s="3" t="s">
        <v>532</v>
      </c>
      <c r="B2110" s="3">
        <v>44398</v>
      </c>
      <c r="C2110" s="3" t="s">
        <v>79</v>
      </c>
      <c r="D2110" s="3" t="s">
        <v>518</v>
      </c>
      <c r="E2110" s="18">
        <v>39083</v>
      </c>
      <c r="F2110" s="3" t="s">
        <v>89</v>
      </c>
      <c r="G2110" s="3">
        <v>3</v>
      </c>
      <c r="H2110" s="3">
        <v>3</v>
      </c>
      <c r="I2110" s="3">
        <v>3</v>
      </c>
      <c r="J2110" s="3"/>
      <c r="K2110" s="3"/>
      <c r="L2110" s="3">
        <v>4</v>
      </c>
      <c r="M2110" s="3">
        <v>5</v>
      </c>
      <c r="N2110" s="19">
        <v>43345</v>
      </c>
      <c r="O2110" s="16">
        <f t="shared" si="102"/>
        <v>9</v>
      </c>
      <c r="P2110" s="17">
        <f>COUNTIF($X:$X,X2110)</f>
        <v>24</v>
      </c>
      <c r="Q2110" s="17">
        <f>VLOOKUP("M"&amp;TEXT(G2110,"0"),Punten!$A$1:$D$40,4,FALSE)</f>
        <v>6</v>
      </c>
      <c r="R2110" s="17">
        <f>VLOOKUP("M"&amp;TEXT(H2110,"0"),Punten!$A$1:$D$40,4,FALSE)</f>
        <v>6</v>
      </c>
      <c r="S2110" s="17">
        <f>VLOOKUP("M"&amp;TEXT(I2110,"0"),Punten!$A$1:$D$40,4,FALSE)</f>
        <v>6</v>
      </c>
      <c r="T2110" s="17">
        <f>VLOOKUP("K"&amp;TEXT(K2110,"0"),Punten!$A$1:$D$40,4,FALSE)</f>
        <v>0</v>
      </c>
      <c r="U2110" s="17">
        <f>VLOOKUP("H"&amp;TEXT(L2110,"0"),Punten!$A$1:$D$49,4,FALSE)</f>
        <v>5</v>
      </c>
      <c r="V2110" s="17">
        <f>VLOOKUP("F"&amp;TEXT(M2110,"0"),Punten!$A$1:$D$39,4,FALSE)</f>
        <v>17</v>
      </c>
      <c r="W2110" s="17">
        <f t="shared" si="100"/>
        <v>40</v>
      </c>
      <c r="X2110" s="17" t="str">
        <f t="shared" si="101"/>
        <v>43345B11</v>
      </c>
      <c r="Y2110" s="17" t="e">
        <f>VLOOKUP(A2110,'Klasse omschrijving'!$A$1:$B$44,2,FALSE)</f>
        <v>#N/A</v>
      </c>
    </row>
    <row r="2111" spans="1:25" ht="14.4" x14ac:dyDescent="0.3">
      <c r="A2111" s="3" t="s">
        <v>532</v>
      </c>
      <c r="B2111" s="3">
        <v>51834</v>
      </c>
      <c r="C2111" s="3" t="s">
        <v>528</v>
      </c>
      <c r="D2111" s="3" t="s">
        <v>529</v>
      </c>
      <c r="E2111" s="18">
        <v>39272</v>
      </c>
      <c r="F2111" s="3" t="s">
        <v>111</v>
      </c>
      <c r="G2111" s="3">
        <v>1</v>
      </c>
      <c r="H2111" s="3">
        <v>1</v>
      </c>
      <c r="I2111" s="3">
        <v>1</v>
      </c>
      <c r="J2111" s="3"/>
      <c r="K2111" s="3"/>
      <c r="L2111" s="3">
        <v>4</v>
      </c>
      <c r="M2111" s="3">
        <v>6</v>
      </c>
      <c r="N2111" s="19">
        <v>43345</v>
      </c>
      <c r="O2111" s="16">
        <f t="shared" si="102"/>
        <v>3</v>
      </c>
      <c r="P2111" s="17">
        <f>COUNTIF($X:$X,X2111)</f>
        <v>24</v>
      </c>
      <c r="Q2111" s="17">
        <f>VLOOKUP("M"&amp;TEXT(G2111,"0"),Punten!$A$1:$D$40,4,FALSE)</f>
        <v>8</v>
      </c>
      <c r="R2111" s="17">
        <f>VLOOKUP("M"&amp;TEXT(H2111,"0"),Punten!$A$1:$D$40,4,FALSE)</f>
        <v>8</v>
      </c>
      <c r="S2111" s="17">
        <f>VLOOKUP("M"&amp;TEXT(I2111,"0"),Punten!$A$1:$D$40,4,FALSE)</f>
        <v>8</v>
      </c>
      <c r="T2111" s="17">
        <f>VLOOKUP("K"&amp;TEXT(K2111,"0"),Punten!$A$1:$D$40,4,FALSE)</f>
        <v>0</v>
      </c>
      <c r="U2111" s="17">
        <f>VLOOKUP("H"&amp;TEXT(L2111,"0"),Punten!$A$1:$D$49,4,FALSE)</f>
        <v>5</v>
      </c>
      <c r="V2111" s="17">
        <f>VLOOKUP("F"&amp;TEXT(M2111,"0"),Punten!$A$1:$D$39,4,FALSE)</f>
        <v>15</v>
      </c>
      <c r="W2111" s="17">
        <f t="shared" si="100"/>
        <v>44</v>
      </c>
      <c r="X2111" s="17" t="str">
        <f t="shared" si="101"/>
        <v>43345B11</v>
      </c>
      <c r="Y2111" s="17" t="e">
        <f>VLOOKUP(A2111,'Klasse omschrijving'!$A$1:$B$44,2,FALSE)</f>
        <v>#N/A</v>
      </c>
    </row>
    <row r="2112" spans="1:25" ht="14.4" x14ac:dyDescent="0.3">
      <c r="A2112" s="3" t="s">
        <v>532</v>
      </c>
      <c r="B2112" s="3">
        <v>52536</v>
      </c>
      <c r="C2112" s="3" t="s">
        <v>357</v>
      </c>
      <c r="D2112" s="3" t="s">
        <v>917</v>
      </c>
      <c r="E2112" s="18">
        <v>39386</v>
      </c>
      <c r="F2112" s="3" t="s">
        <v>132</v>
      </c>
      <c r="G2112" s="3">
        <v>3</v>
      </c>
      <c r="H2112" s="3">
        <v>2</v>
      </c>
      <c r="I2112" s="3">
        <v>2</v>
      </c>
      <c r="J2112" s="3"/>
      <c r="K2112" s="3"/>
      <c r="L2112" s="3">
        <v>3</v>
      </c>
      <c r="M2112" s="3">
        <v>7</v>
      </c>
      <c r="N2112" s="19">
        <v>43345</v>
      </c>
      <c r="O2112" s="16">
        <f t="shared" si="102"/>
        <v>7</v>
      </c>
      <c r="P2112" s="17">
        <f>COUNTIF($X:$X,X2112)</f>
        <v>24</v>
      </c>
      <c r="Q2112" s="17">
        <f>VLOOKUP("M"&amp;TEXT(G2112,"0"),Punten!$A$1:$D$40,4,FALSE)</f>
        <v>6</v>
      </c>
      <c r="R2112" s="17">
        <f>VLOOKUP("M"&amp;TEXT(H2112,"0"),Punten!$A$1:$D$40,4,FALSE)</f>
        <v>7</v>
      </c>
      <c r="S2112" s="17">
        <f>VLOOKUP("M"&amp;TEXT(I2112,"0"),Punten!$A$1:$D$40,4,FALSE)</f>
        <v>7</v>
      </c>
      <c r="T2112" s="17">
        <f>VLOOKUP("K"&amp;TEXT(K2112,"0"),Punten!$A$1:$D$40,4,FALSE)</f>
        <v>0</v>
      </c>
      <c r="U2112" s="17">
        <f>VLOOKUP("H"&amp;TEXT(L2112,"0"),Punten!$A$1:$D$49,4,FALSE)</f>
        <v>5</v>
      </c>
      <c r="V2112" s="17">
        <f>VLOOKUP("F"&amp;TEXT(M2112,"0"),Punten!$A$1:$D$39,4,FALSE)</f>
        <v>13</v>
      </c>
      <c r="W2112" s="17">
        <f t="shared" si="100"/>
        <v>38</v>
      </c>
      <c r="X2112" s="17" t="str">
        <f t="shared" si="101"/>
        <v>43345B11</v>
      </c>
      <c r="Y2112" s="17" t="e">
        <f>VLOOKUP(A2112,'Klasse omschrijving'!$A$1:$B$44,2,FALSE)</f>
        <v>#N/A</v>
      </c>
    </row>
    <row r="2113" spans="1:25" ht="14.4" x14ac:dyDescent="0.3">
      <c r="A2113" s="3" t="s">
        <v>532</v>
      </c>
      <c r="B2113" s="3">
        <v>52579</v>
      </c>
      <c r="C2113" s="3" t="s">
        <v>1019</v>
      </c>
      <c r="D2113" s="3" t="s">
        <v>525</v>
      </c>
      <c r="E2113" s="18">
        <v>39235</v>
      </c>
      <c r="F2113" s="3" t="s">
        <v>132</v>
      </c>
      <c r="G2113" s="3">
        <v>2</v>
      </c>
      <c r="H2113" s="3">
        <v>2</v>
      </c>
      <c r="I2113" s="3">
        <v>1</v>
      </c>
      <c r="J2113" s="3"/>
      <c r="K2113" s="3"/>
      <c r="L2113" s="3">
        <v>1</v>
      </c>
      <c r="M2113" s="3">
        <v>8</v>
      </c>
      <c r="N2113" s="19">
        <v>43345</v>
      </c>
      <c r="O2113" s="16">
        <f t="shared" si="102"/>
        <v>5</v>
      </c>
      <c r="P2113" s="17">
        <f>COUNTIF($X:$X,X2113)</f>
        <v>24</v>
      </c>
      <c r="Q2113" s="17">
        <f>VLOOKUP("M"&amp;TEXT(G2113,"0"),Punten!$A$1:$D$40,4,FALSE)</f>
        <v>7</v>
      </c>
      <c r="R2113" s="17">
        <f>VLOOKUP("M"&amp;TEXT(H2113,"0"),Punten!$A$1:$D$40,4,FALSE)</f>
        <v>7</v>
      </c>
      <c r="S2113" s="17">
        <f>VLOOKUP("M"&amp;TEXT(I2113,"0"),Punten!$A$1:$D$40,4,FALSE)</f>
        <v>8</v>
      </c>
      <c r="T2113" s="17">
        <f>VLOOKUP("K"&amp;TEXT(K2113,"0"),Punten!$A$1:$D$40,4,FALSE)</f>
        <v>0</v>
      </c>
      <c r="U2113" s="17">
        <f>VLOOKUP("H"&amp;TEXT(L2113,"0"),Punten!$A$1:$D$49,4,FALSE)</f>
        <v>5</v>
      </c>
      <c r="V2113" s="17">
        <f>VLOOKUP("F"&amp;TEXT(M2113,"0"),Punten!$A$1:$D$39,4,FALSE)</f>
        <v>11</v>
      </c>
      <c r="W2113" s="17">
        <f t="shared" si="100"/>
        <v>38</v>
      </c>
      <c r="X2113" s="17" t="str">
        <f t="shared" si="101"/>
        <v>43345B11</v>
      </c>
      <c r="Y2113" s="17" t="e">
        <f>VLOOKUP(A2113,'Klasse omschrijving'!$A$1:$B$44,2,FALSE)</f>
        <v>#N/A</v>
      </c>
    </row>
    <row r="2114" spans="1:25" ht="14.4" x14ac:dyDescent="0.3">
      <c r="A2114" s="3" t="s">
        <v>532</v>
      </c>
      <c r="B2114" s="3">
        <v>46377</v>
      </c>
      <c r="C2114" s="3" t="s">
        <v>140</v>
      </c>
      <c r="D2114" s="3" t="s">
        <v>526</v>
      </c>
      <c r="E2114" s="18">
        <v>39317</v>
      </c>
      <c r="F2114" s="3" t="s">
        <v>86</v>
      </c>
      <c r="G2114" s="3">
        <v>1</v>
      </c>
      <c r="H2114" s="3">
        <v>1</v>
      </c>
      <c r="I2114" s="3">
        <v>1</v>
      </c>
      <c r="J2114" s="3"/>
      <c r="K2114" s="3"/>
      <c r="L2114" s="3">
        <v>5</v>
      </c>
      <c r="M2114" s="3"/>
      <c r="N2114" s="19">
        <v>43345</v>
      </c>
      <c r="O2114" s="16">
        <f t="shared" si="102"/>
        <v>3</v>
      </c>
      <c r="P2114" s="17">
        <f>COUNTIF($X:$X,X2114)</f>
        <v>24</v>
      </c>
      <c r="Q2114" s="17">
        <f>VLOOKUP("M"&amp;TEXT(G2114,"0"),Punten!$A$1:$D$40,4,FALSE)</f>
        <v>8</v>
      </c>
      <c r="R2114" s="17">
        <f>VLOOKUP("M"&amp;TEXT(H2114,"0"),Punten!$A$1:$D$40,4,FALSE)</f>
        <v>8</v>
      </c>
      <c r="S2114" s="17">
        <f>VLOOKUP("M"&amp;TEXT(I2114,"0"),Punten!$A$1:$D$40,4,FALSE)</f>
        <v>8</v>
      </c>
      <c r="T2114" s="17">
        <f>VLOOKUP("K"&amp;TEXT(K2114,"0"),Punten!$A$1:$D$40,4,FALSE)</f>
        <v>0</v>
      </c>
      <c r="U2114" s="17">
        <f>VLOOKUP("H"&amp;TEXT(L2114,"0"),Punten!$A$1:$D$49,4,FALSE)</f>
        <v>4</v>
      </c>
      <c r="V2114" s="17">
        <f>VLOOKUP("F"&amp;TEXT(M2114,"0"),Punten!$A$1:$D$39,4,FALSE)</f>
        <v>0</v>
      </c>
      <c r="W2114" s="17">
        <f t="shared" ref="W2114:W2177" si="103">SUM(Q2114:V2114)</f>
        <v>28</v>
      </c>
      <c r="X2114" s="17" t="str">
        <f t="shared" ref="X2114:X2177" si="104">N2114&amp;A2114</f>
        <v>43345B11</v>
      </c>
      <c r="Y2114" s="17" t="e">
        <f>VLOOKUP(A2114,'Klasse omschrijving'!$A$1:$B$44,2,FALSE)</f>
        <v>#N/A</v>
      </c>
    </row>
    <row r="2115" spans="1:25" ht="14.4" x14ac:dyDescent="0.3">
      <c r="A2115" s="3" t="s">
        <v>532</v>
      </c>
      <c r="B2115" s="3">
        <v>44394</v>
      </c>
      <c r="C2115" s="3" t="s">
        <v>69</v>
      </c>
      <c r="D2115" s="3" t="s">
        <v>513</v>
      </c>
      <c r="E2115" s="18">
        <v>39321</v>
      </c>
      <c r="F2115" s="3" t="s">
        <v>89</v>
      </c>
      <c r="G2115" s="3">
        <v>4</v>
      </c>
      <c r="H2115" s="3">
        <v>4</v>
      </c>
      <c r="I2115" s="3">
        <v>5</v>
      </c>
      <c r="J2115" s="3"/>
      <c r="K2115" s="3"/>
      <c r="L2115" s="3">
        <v>5</v>
      </c>
      <c r="M2115" s="3"/>
      <c r="N2115" s="19">
        <v>43345</v>
      </c>
      <c r="O2115" s="16">
        <f t="shared" si="102"/>
        <v>13</v>
      </c>
      <c r="P2115" s="17">
        <f>COUNTIF($X:$X,X2115)</f>
        <v>24</v>
      </c>
      <c r="Q2115" s="17">
        <f>VLOOKUP("M"&amp;TEXT(G2115,"0"),Punten!$A$1:$D$40,4,FALSE)</f>
        <v>5</v>
      </c>
      <c r="R2115" s="17">
        <f>VLOOKUP("M"&amp;TEXT(H2115,"0"),Punten!$A$1:$D$40,4,FALSE)</f>
        <v>5</v>
      </c>
      <c r="S2115" s="17">
        <f>VLOOKUP("M"&amp;TEXT(I2115,"0"),Punten!$A$1:$D$40,4,FALSE)</f>
        <v>4</v>
      </c>
      <c r="T2115" s="17">
        <f>VLOOKUP("K"&amp;TEXT(K2115,"0"),Punten!$A$1:$D$40,4,FALSE)</f>
        <v>0</v>
      </c>
      <c r="U2115" s="17">
        <f>VLOOKUP("H"&amp;TEXT(L2115,"0"),Punten!$A$1:$D$49,4,FALSE)</f>
        <v>4</v>
      </c>
      <c r="V2115" s="17">
        <f>VLOOKUP("F"&amp;TEXT(M2115,"0"),Punten!$A$1:$D$39,4,FALSE)</f>
        <v>0</v>
      </c>
      <c r="W2115" s="17">
        <f t="shared" si="103"/>
        <v>18</v>
      </c>
      <c r="X2115" s="17" t="str">
        <f t="shared" si="104"/>
        <v>43345B11</v>
      </c>
      <c r="Y2115" s="17" t="e">
        <f>VLOOKUP(A2115,'Klasse omschrijving'!$A$1:$B$44,2,FALSE)</f>
        <v>#N/A</v>
      </c>
    </row>
    <row r="2116" spans="1:25" ht="14.4" x14ac:dyDescent="0.3">
      <c r="A2116" s="3" t="s">
        <v>532</v>
      </c>
      <c r="B2116" s="3">
        <v>45008</v>
      </c>
      <c r="C2116" s="3" t="s">
        <v>120</v>
      </c>
      <c r="D2116" s="3" t="s">
        <v>503</v>
      </c>
      <c r="E2116" s="18">
        <v>39338</v>
      </c>
      <c r="F2116" s="3" t="s">
        <v>75</v>
      </c>
      <c r="G2116" s="3">
        <v>2</v>
      </c>
      <c r="H2116" s="3">
        <v>3</v>
      </c>
      <c r="I2116" s="3">
        <v>3</v>
      </c>
      <c r="J2116" s="3"/>
      <c r="K2116" s="3"/>
      <c r="L2116" s="3">
        <v>6</v>
      </c>
      <c r="M2116" s="3"/>
      <c r="N2116" s="19">
        <v>43345</v>
      </c>
      <c r="O2116" s="16">
        <f t="shared" si="102"/>
        <v>8</v>
      </c>
      <c r="P2116" s="17">
        <f>COUNTIF($X:$X,X2116)</f>
        <v>24</v>
      </c>
      <c r="Q2116" s="17">
        <f>VLOOKUP("M"&amp;TEXT(G2116,"0"),Punten!$A$1:$D$40,4,FALSE)</f>
        <v>7</v>
      </c>
      <c r="R2116" s="17">
        <f>VLOOKUP("M"&amp;TEXT(H2116,"0"),Punten!$A$1:$D$40,4,FALSE)</f>
        <v>6</v>
      </c>
      <c r="S2116" s="17">
        <f>VLOOKUP("M"&amp;TEXT(I2116,"0"),Punten!$A$1:$D$40,4,FALSE)</f>
        <v>6</v>
      </c>
      <c r="T2116" s="17">
        <f>VLOOKUP("K"&amp;TEXT(K2116,"0"),Punten!$A$1:$D$40,4,FALSE)</f>
        <v>0</v>
      </c>
      <c r="U2116" s="17">
        <f>VLOOKUP("H"&amp;TEXT(L2116,"0"),Punten!$A$1:$D$49,4,FALSE)</f>
        <v>3</v>
      </c>
      <c r="V2116" s="17">
        <f>VLOOKUP("F"&amp;TEXT(M2116,"0"),Punten!$A$1:$D$39,4,FALSE)</f>
        <v>0</v>
      </c>
      <c r="W2116" s="17">
        <f t="shared" si="103"/>
        <v>22</v>
      </c>
      <c r="X2116" s="17" t="str">
        <f t="shared" si="104"/>
        <v>43345B11</v>
      </c>
      <c r="Y2116" s="17" t="e">
        <f>VLOOKUP(A2116,'Klasse omschrijving'!$A$1:$B$44,2,FALSE)</f>
        <v>#N/A</v>
      </c>
    </row>
    <row r="2117" spans="1:25" ht="14.4" x14ac:dyDescent="0.3">
      <c r="A2117" s="3" t="s">
        <v>532</v>
      </c>
      <c r="B2117" s="3">
        <v>42931</v>
      </c>
      <c r="C2117" s="3" t="s">
        <v>436</v>
      </c>
      <c r="D2117" s="3" t="s">
        <v>505</v>
      </c>
      <c r="E2117" s="18">
        <v>39240</v>
      </c>
      <c r="F2117" s="3" t="s">
        <v>132</v>
      </c>
      <c r="G2117" s="3">
        <v>4</v>
      </c>
      <c r="H2117" s="3">
        <v>4</v>
      </c>
      <c r="I2117" s="3">
        <v>3</v>
      </c>
      <c r="J2117" s="3"/>
      <c r="K2117" s="3"/>
      <c r="L2117" s="3">
        <v>6</v>
      </c>
      <c r="M2117" s="3"/>
      <c r="N2117" s="19">
        <v>43345</v>
      </c>
      <c r="O2117" s="16">
        <f t="shared" si="102"/>
        <v>11</v>
      </c>
      <c r="P2117" s="17">
        <f>COUNTIF($X:$X,X2117)</f>
        <v>24</v>
      </c>
      <c r="Q2117" s="17">
        <f>VLOOKUP("M"&amp;TEXT(G2117,"0"),Punten!$A$1:$D$40,4,FALSE)</f>
        <v>5</v>
      </c>
      <c r="R2117" s="17">
        <f>VLOOKUP("M"&amp;TEXT(H2117,"0"),Punten!$A$1:$D$40,4,FALSE)</f>
        <v>5</v>
      </c>
      <c r="S2117" s="17">
        <f>VLOOKUP("M"&amp;TEXT(I2117,"0"),Punten!$A$1:$D$40,4,FALSE)</f>
        <v>6</v>
      </c>
      <c r="T2117" s="17">
        <f>VLOOKUP("K"&amp;TEXT(K2117,"0"),Punten!$A$1:$D$40,4,FALSE)</f>
        <v>0</v>
      </c>
      <c r="U2117" s="17">
        <f>VLOOKUP("H"&amp;TEXT(L2117,"0"),Punten!$A$1:$D$49,4,FALSE)</f>
        <v>3</v>
      </c>
      <c r="V2117" s="17">
        <f>VLOOKUP("F"&amp;TEXT(M2117,"0"),Punten!$A$1:$D$39,4,FALSE)</f>
        <v>0</v>
      </c>
      <c r="W2117" s="17">
        <f t="shared" si="103"/>
        <v>19</v>
      </c>
      <c r="X2117" s="17" t="str">
        <f t="shared" si="104"/>
        <v>43345B11</v>
      </c>
      <c r="Y2117" s="17" t="e">
        <f>VLOOKUP(A2117,'Klasse omschrijving'!$A$1:$B$44,2,FALSE)</f>
        <v>#N/A</v>
      </c>
    </row>
    <row r="2118" spans="1:25" ht="14.4" x14ac:dyDescent="0.3">
      <c r="A2118" s="3" t="s">
        <v>532</v>
      </c>
      <c r="B2118" s="3">
        <v>2578</v>
      </c>
      <c r="C2118" s="3" t="s">
        <v>656</v>
      </c>
      <c r="D2118" s="3" t="s">
        <v>703</v>
      </c>
      <c r="E2118" s="18">
        <v>39243</v>
      </c>
      <c r="F2118" s="3" t="s">
        <v>478</v>
      </c>
      <c r="G2118" s="3">
        <v>3</v>
      </c>
      <c r="H2118" s="3">
        <v>2</v>
      </c>
      <c r="I2118" s="3">
        <v>2</v>
      </c>
      <c r="J2118" s="3"/>
      <c r="K2118" s="3"/>
      <c r="L2118" s="3">
        <v>7</v>
      </c>
      <c r="M2118" s="3"/>
      <c r="N2118" s="19">
        <v>43345</v>
      </c>
      <c r="O2118" s="16">
        <f t="shared" si="102"/>
        <v>7</v>
      </c>
      <c r="P2118" s="17">
        <f>COUNTIF($X:$X,X2118)</f>
        <v>24</v>
      </c>
      <c r="Q2118" s="17">
        <f>VLOOKUP("M"&amp;TEXT(G2118,"0"),Punten!$A$1:$D$40,4,FALSE)</f>
        <v>6</v>
      </c>
      <c r="R2118" s="17">
        <f>VLOOKUP("M"&amp;TEXT(H2118,"0"),Punten!$A$1:$D$40,4,FALSE)</f>
        <v>7</v>
      </c>
      <c r="S2118" s="17">
        <f>VLOOKUP("M"&amp;TEXT(I2118,"0"),Punten!$A$1:$D$40,4,FALSE)</f>
        <v>7</v>
      </c>
      <c r="T2118" s="17">
        <f>VLOOKUP("K"&amp;TEXT(K2118,"0"),Punten!$A$1:$D$40,4,FALSE)</f>
        <v>0</v>
      </c>
      <c r="U2118" s="17">
        <f>VLOOKUP("H"&amp;TEXT(L2118,"0"),Punten!$A$1:$D$49,4,FALSE)</f>
        <v>2</v>
      </c>
      <c r="V2118" s="17">
        <f>VLOOKUP("F"&amp;TEXT(M2118,"0"),Punten!$A$1:$D$39,4,FALSE)</f>
        <v>0</v>
      </c>
      <c r="W2118" s="17">
        <f t="shared" si="103"/>
        <v>22</v>
      </c>
      <c r="X2118" s="17" t="str">
        <f t="shared" si="104"/>
        <v>43345B11</v>
      </c>
      <c r="Y2118" s="17" t="e">
        <f>VLOOKUP(A2118,'Klasse omschrijving'!$A$1:$B$44,2,FALSE)</f>
        <v>#N/A</v>
      </c>
    </row>
    <row r="2119" spans="1:25" ht="14.4" x14ac:dyDescent="0.3">
      <c r="A2119" s="3" t="s">
        <v>532</v>
      </c>
      <c r="B2119" s="3">
        <v>48180</v>
      </c>
      <c r="C2119" s="3" t="s">
        <v>119</v>
      </c>
      <c r="D2119" s="3" t="s">
        <v>519</v>
      </c>
      <c r="E2119" s="18">
        <v>39158</v>
      </c>
      <c r="F2119" s="3" t="s">
        <v>66</v>
      </c>
      <c r="G2119" s="3">
        <v>4</v>
      </c>
      <c r="H2119" s="3">
        <v>3</v>
      </c>
      <c r="I2119" s="3">
        <v>5</v>
      </c>
      <c r="J2119" s="3"/>
      <c r="K2119" s="3"/>
      <c r="L2119" s="3">
        <v>7</v>
      </c>
      <c r="M2119" s="3"/>
      <c r="N2119" s="19">
        <v>43345</v>
      </c>
      <c r="O2119" s="16">
        <f t="shared" si="102"/>
        <v>12</v>
      </c>
      <c r="P2119" s="17">
        <f>COUNTIF($X:$X,X2119)</f>
        <v>24</v>
      </c>
      <c r="Q2119" s="17">
        <f>VLOOKUP("M"&amp;TEXT(G2119,"0"),Punten!$A$1:$D$40,4,FALSE)</f>
        <v>5</v>
      </c>
      <c r="R2119" s="17">
        <f>VLOOKUP("M"&amp;TEXT(H2119,"0"),Punten!$A$1:$D$40,4,FALSE)</f>
        <v>6</v>
      </c>
      <c r="S2119" s="17">
        <f>VLOOKUP("M"&amp;TEXT(I2119,"0"),Punten!$A$1:$D$40,4,FALSE)</f>
        <v>4</v>
      </c>
      <c r="T2119" s="17">
        <f>VLOOKUP("K"&amp;TEXT(K2119,"0"),Punten!$A$1:$D$40,4,FALSE)</f>
        <v>0</v>
      </c>
      <c r="U2119" s="17">
        <f>VLOOKUP("H"&amp;TEXT(L2119,"0"),Punten!$A$1:$D$49,4,FALSE)</f>
        <v>2</v>
      </c>
      <c r="V2119" s="17">
        <f>VLOOKUP("F"&amp;TEXT(M2119,"0"),Punten!$A$1:$D$39,4,FALSE)</f>
        <v>0</v>
      </c>
      <c r="W2119" s="17">
        <f t="shared" si="103"/>
        <v>17</v>
      </c>
      <c r="X2119" s="17" t="str">
        <f t="shared" si="104"/>
        <v>43345B11</v>
      </c>
      <c r="Y2119" s="17" t="e">
        <f>VLOOKUP(A2119,'Klasse omschrijving'!$A$1:$B$44,2,FALSE)</f>
        <v>#N/A</v>
      </c>
    </row>
    <row r="2120" spans="1:25" ht="14.4" x14ac:dyDescent="0.3">
      <c r="A2120" s="3" t="s">
        <v>532</v>
      </c>
      <c r="B2120" s="3">
        <v>52548</v>
      </c>
      <c r="C2120" s="3" t="s">
        <v>99</v>
      </c>
      <c r="D2120" s="3" t="s">
        <v>524</v>
      </c>
      <c r="E2120" s="18">
        <v>39214</v>
      </c>
      <c r="F2120" s="3" t="s">
        <v>89</v>
      </c>
      <c r="G2120" s="3">
        <v>2</v>
      </c>
      <c r="H2120" s="3">
        <v>4</v>
      </c>
      <c r="I2120" s="3">
        <v>3</v>
      </c>
      <c r="J2120" s="3"/>
      <c r="K2120" s="3"/>
      <c r="L2120" s="3">
        <v>8</v>
      </c>
      <c r="M2120" s="3"/>
      <c r="N2120" s="19">
        <v>43345</v>
      </c>
      <c r="O2120" s="16">
        <f t="shared" si="102"/>
        <v>9</v>
      </c>
      <c r="P2120" s="17">
        <f>COUNTIF($X:$X,X2120)</f>
        <v>24</v>
      </c>
      <c r="Q2120" s="17">
        <f>VLOOKUP("M"&amp;TEXT(G2120,"0"),Punten!$A$1:$D$40,4,FALSE)</f>
        <v>7</v>
      </c>
      <c r="R2120" s="17">
        <f>VLOOKUP("M"&amp;TEXT(H2120,"0"),Punten!$A$1:$D$40,4,FALSE)</f>
        <v>5</v>
      </c>
      <c r="S2120" s="17">
        <f>VLOOKUP("M"&amp;TEXT(I2120,"0"),Punten!$A$1:$D$40,4,FALSE)</f>
        <v>6</v>
      </c>
      <c r="T2120" s="17">
        <f>VLOOKUP("K"&amp;TEXT(K2120,"0"),Punten!$A$1:$D$40,4,FALSE)</f>
        <v>0</v>
      </c>
      <c r="U2120" s="17">
        <f>VLOOKUP("H"&amp;TEXT(L2120,"0"),Punten!$A$1:$D$49,4,FALSE)</f>
        <v>1</v>
      </c>
      <c r="V2120" s="17">
        <f>VLOOKUP("F"&amp;TEXT(M2120,"0"),Punten!$A$1:$D$39,4,FALSE)</f>
        <v>0</v>
      </c>
      <c r="W2120" s="17">
        <f t="shared" si="103"/>
        <v>19</v>
      </c>
      <c r="X2120" s="17" t="str">
        <f t="shared" si="104"/>
        <v>43345B11</v>
      </c>
      <c r="Y2120" s="17" t="e">
        <f>VLOOKUP(A2120,'Klasse omschrijving'!$A$1:$B$44,2,FALSE)</f>
        <v>#N/A</v>
      </c>
    </row>
    <row r="2121" spans="1:25" ht="14.4" x14ac:dyDescent="0.3">
      <c r="A2121" s="3" t="s">
        <v>532</v>
      </c>
      <c r="B2121" s="3">
        <v>2240</v>
      </c>
      <c r="C2121" s="3" t="s">
        <v>510</v>
      </c>
      <c r="D2121" s="3" t="s">
        <v>511</v>
      </c>
      <c r="E2121" s="18">
        <v>39364</v>
      </c>
      <c r="F2121" s="3" t="s">
        <v>78</v>
      </c>
      <c r="G2121" s="3">
        <v>4</v>
      </c>
      <c r="H2121" s="3">
        <v>6</v>
      </c>
      <c r="I2121" s="3">
        <v>4</v>
      </c>
      <c r="J2121" s="3"/>
      <c r="K2121" s="3"/>
      <c r="L2121" s="3">
        <v>8</v>
      </c>
      <c r="M2121" s="3"/>
      <c r="N2121" s="19">
        <v>43345</v>
      </c>
      <c r="O2121" s="16">
        <f t="shared" si="102"/>
        <v>14</v>
      </c>
      <c r="P2121" s="17">
        <f>COUNTIF($X:$X,X2121)</f>
        <v>24</v>
      </c>
      <c r="Q2121" s="17">
        <f>VLOOKUP("M"&amp;TEXT(G2121,"0"),Punten!$A$1:$D$40,4,FALSE)</f>
        <v>5</v>
      </c>
      <c r="R2121" s="17">
        <f>VLOOKUP("M"&amp;TEXT(H2121,"0"),Punten!$A$1:$D$40,4,FALSE)</f>
        <v>3</v>
      </c>
      <c r="S2121" s="17">
        <f>VLOOKUP("M"&amp;TEXT(I2121,"0"),Punten!$A$1:$D$40,4,FALSE)</f>
        <v>5</v>
      </c>
      <c r="T2121" s="17">
        <f>VLOOKUP("K"&amp;TEXT(K2121,"0"),Punten!$A$1:$D$40,4,FALSE)</f>
        <v>0</v>
      </c>
      <c r="U2121" s="17">
        <f>VLOOKUP("H"&amp;TEXT(L2121,"0"),Punten!$A$1:$D$49,4,FALSE)</f>
        <v>1</v>
      </c>
      <c r="V2121" s="17">
        <f>VLOOKUP("F"&amp;TEXT(M2121,"0"),Punten!$A$1:$D$39,4,FALSE)</f>
        <v>0</v>
      </c>
      <c r="W2121" s="17">
        <f t="shared" si="103"/>
        <v>14</v>
      </c>
      <c r="X2121" s="17" t="str">
        <f t="shared" si="104"/>
        <v>43345B11</v>
      </c>
      <c r="Y2121" s="17" t="e">
        <f>VLOOKUP(A2121,'Klasse omschrijving'!$A$1:$B$44,2,FALSE)</f>
        <v>#N/A</v>
      </c>
    </row>
    <row r="2122" spans="1:25" ht="14.4" x14ac:dyDescent="0.3">
      <c r="A2122" s="3" t="s">
        <v>532</v>
      </c>
      <c r="B2122" s="3">
        <v>53523</v>
      </c>
      <c r="C2122" s="3" t="s">
        <v>833</v>
      </c>
      <c r="D2122" s="3" t="s">
        <v>834</v>
      </c>
      <c r="E2122" s="18">
        <v>39249</v>
      </c>
      <c r="F2122" s="3" t="s">
        <v>110</v>
      </c>
      <c r="G2122" s="3">
        <v>5</v>
      </c>
      <c r="H2122" s="3">
        <v>5</v>
      </c>
      <c r="I2122" s="3">
        <v>4</v>
      </c>
      <c r="J2122" s="3"/>
      <c r="K2122" s="3"/>
      <c r="L2122" s="3"/>
      <c r="M2122" s="3"/>
      <c r="N2122" s="19">
        <v>43345</v>
      </c>
      <c r="O2122" s="16">
        <f t="shared" si="102"/>
        <v>14</v>
      </c>
      <c r="P2122" s="17">
        <f>COUNTIF($X:$X,X2122)</f>
        <v>24</v>
      </c>
      <c r="Q2122" s="17">
        <f>VLOOKUP("M"&amp;TEXT(G2122,"0"),Punten!$A$1:$D$40,4,FALSE)</f>
        <v>4</v>
      </c>
      <c r="R2122" s="17">
        <f>VLOOKUP("M"&amp;TEXT(H2122,"0"),Punten!$A$1:$D$40,4,FALSE)</f>
        <v>4</v>
      </c>
      <c r="S2122" s="17">
        <f>VLOOKUP("M"&amp;TEXT(I2122,"0"),Punten!$A$1:$D$40,4,FALSE)</f>
        <v>5</v>
      </c>
      <c r="T2122" s="17">
        <f>VLOOKUP("K"&amp;TEXT(K2122,"0"),Punten!$A$1:$D$40,4,FALSE)</f>
        <v>0</v>
      </c>
      <c r="U2122" s="17">
        <f>VLOOKUP("H"&amp;TEXT(L2122,"0"),Punten!$A$1:$D$49,4,FALSE)</f>
        <v>0</v>
      </c>
      <c r="V2122" s="17">
        <f>VLOOKUP("F"&amp;TEXT(M2122,"0"),Punten!$A$1:$D$39,4,FALSE)</f>
        <v>0</v>
      </c>
      <c r="W2122" s="17">
        <f t="shared" si="103"/>
        <v>13</v>
      </c>
      <c r="X2122" s="17" t="str">
        <f t="shared" si="104"/>
        <v>43345B11</v>
      </c>
      <c r="Y2122" s="17" t="e">
        <f>VLOOKUP(A2122,'Klasse omschrijving'!$A$1:$B$44,2,FALSE)</f>
        <v>#N/A</v>
      </c>
    </row>
    <row r="2123" spans="1:25" ht="14.4" x14ac:dyDescent="0.3">
      <c r="A2123" s="3" t="s">
        <v>532</v>
      </c>
      <c r="B2123" s="3">
        <v>47839</v>
      </c>
      <c r="C2123" s="3" t="s">
        <v>100</v>
      </c>
      <c r="D2123" s="3" t="s">
        <v>504</v>
      </c>
      <c r="E2123" s="18">
        <v>39423</v>
      </c>
      <c r="F2123" s="3" t="s">
        <v>71</v>
      </c>
      <c r="G2123" s="3">
        <v>5</v>
      </c>
      <c r="H2123" s="3">
        <v>5</v>
      </c>
      <c r="I2123" s="3">
        <v>4</v>
      </c>
      <c r="J2123" s="3"/>
      <c r="K2123" s="3"/>
      <c r="L2123" s="3"/>
      <c r="M2123" s="3"/>
      <c r="N2123" s="19">
        <v>43345</v>
      </c>
      <c r="O2123" s="16">
        <f t="shared" si="102"/>
        <v>14</v>
      </c>
      <c r="P2123" s="17">
        <f>COUNTIF($X:$X,X2123)</f>
        <v>24</v>
      </c>
      <c r="Q2123" s="17">
        <f>VLOOKUP("M"&amp;TEXT(G2123,"0"),Punten!$A$1:$D$40,4,FALSE)</f>
        <v>4</v>
      </c>
      <c r="R2123" s="17">
        <f>VLOOKUP("M"&amp;TEXT(H2123,"0"),Punten!$A$1:$D$40,4,FALSE)</f>
        <v>4</v>
      </c>
      <c r="S2123" s="17">
        <f>VLOOKUP("M"&amp;TEXT(I2123,"0"),Punten!$A$1:$D$40,4,FALSE)</f>
        <v>5</v>
      </c>
      <c r="T2123" s="17">
        <f>VLOOKUP("K"&amp;TEXT(K2123,"0"),Punten!$A$1:$D$40,4,FALSE)</f>
        <v>0</v>
      </c>
      <c r="U2123" s="17">
        <f>VLOOKUP("H"&amp;TEXT(L2123,"0"),Punten!$A$1:$D$49,4,FALSE)</f>
        <v>0</v>
      </c>
      <c r="V2123" s="17">
        <f>VLOOKUP("F"&amp;TEXT(M2123,"0"),Punten!$A$1:$D$39,4,FALSE)</f>
        <v>0</v>
      </c>
      <c r="W2123" s="17">
        <f t="shared" si="103"/>
        <v>13</v>
      </c>
      <c r="X2123" s="17" t="str">
        <f t="shared" si="104"/>
        <v>43345B11</v>
      </c>
      <c r="Y2123" s="17" t="e">
        <f>VLOOKUP(A2123,'Klasse omschrijving'!$A$1:$B$44,2,FALSE)</f>
        <v>#N/A</v>
      </c>
    </row>
    <row r="2124" spans="1:25" ht="14.4" x14ac:dyDescent="0.3">
      <c r="A2124" s="3" t="s">
        <v>532</v>
      </c>
      <c r="B2124" s="3">
        <v>48102</v>
      </c>
      <c r="C2124" s="3" t="s">
        <v>172</v>
      </c>
      <c r="D2124" s="3" t="s">
        <v>501</v>
      </c>
      <c r="E2124" s="18">
        <v>39437</v>
      </c>
      <c r="F2124" s="3" t="s">
        <v>71</v>
      </c>
      <c r="G2124" s="3">
        <v>5</v>
      </c>
      <c r="H2124" s="3">
        <v>5</v>
      </c>
      <c r="I2124" s="3">
        <v>4</v>
      </c>
      <c r="J2124" s="3"/>
      <c r="K2124" s="3"/>
      <c r="L2124" s="3"/>
      <c r="M2124" s="3"/>
      <c r="N2124" s="19">
        <v>43345</v>
      </c>
      <c r="O2124" s="16">
        <f t="shared" si="102"/>
        <v>14</v>
      </c>
      <c r="P2124" s="17">
        <f>COUNTIF($X:$X,X2124)</f>
        <v>24</v>
      </c>
      <c r="Q2124" s="17">
        <f>VLOOKUP("M"&amp;TEXT(G2124,"0"),Punten!$A$1:$D$40,4,FALSE)</f>
        <v>4</v>
      </c>
      <c r="R2124" s="17">
        <f>VLOOKUP("M"&amp;TEXT(H2124,"0"),Punten!$A$1:$D$40,4,FALSE)</f>
        <v>4</v>
      </c>
      <c r="S2124" s="17">
        <f>VLOOKUP("M"&amp;TEXT(I2124,"0"),Punten!$A$1:$D$40,4,FALSE)</f>
        <v>5</v>
      </c>
      <c r="T2124" s="17">
        <f>VLOOKUP("K"&amp;TEXT(K2124,"0"),Punten!$A$1:$D$40,4,FALSE)</f>
        <v>0</v>
      </c>
      <c r="U2124" s="17">
        <f>VLOOKUP("H"&amp;TEXT(L2124,"0"),Punten!$A$1:$D$49,4,FALSE)</f>
        <v>0</v>
      </c>
      <c r="V2124" s="17">
        <f>VLOOKUP("F"&amp;TEXT(M2124,"0"),Punten!$A$1:$D$39,4,FALSE)</f>
        <v>0</v>
      </c>
      <c r="W2124" s="17">
        <f t="shared" si="103"/>
        <v>13</v>
      </c>
      <c r="X2124" s="17" t="str">
        <f t="shared" si="104"/>
        <v>43345B11</v>
      </c>
      <c r="Y2124" s="17" t="e">
        <f>VLOOKUP(A2124,'Klasse omschrijving'!$A$1:$B$44,2,FALSE)</f>
        <v>#N/A</v>
      </c>
    </row>
    <row r="2125" spans="1:25" ht="14.4" x14ac:dyDescent="0.3">
      <c r="A2125" s="3" t="s">
        <v>532</v>
      </c>
      <c r="B2125" s="3">
        <v>47305</v>
      </c>
      <c r="C2125" s="3" t="s">
        <v>831</v>
      </c>
      <c r="D2125" s="3" t="s">
        <v>832</v>
      </c>
      <c r="E2125" s="18">
        <v>39351</v>
      </c>
      <c r="F2125" s="3" t="s">
        <v>110</v>
      </c>
      <c r="G2125" s="3">
        <v>5</v>
      </c>
      <c r="H2125" s="3">
        <v>4</v>
      </c>
      <c r="I2125" s="3">
        <v>5</v>
      </c>
      <c r="J2125" s="3"/>
      <c r="K2125" s="3"/>
      <c r="L2125" s="3"/>
      <c r="M2125" s="3"/>
      <c r="N2125" s="19">
        <v>43345</v>
      </c>
      <c r="O2125" s="16">
        <f t="shared" si="102"/>
        <v>14</v>
      </c>
      <c r="P2125" s="17">
        <f>COUNTIF($X:$X,X2125)</f>
        <v>24</v>
      </c>
      <c r="Q2125" s="17">
        <f>VLOOKUP("M"&amp;TEXT(G2125,"0"),Punten!$A$1:$D$40,4,FALSE)</f>
        <v>4</v>
      </c>
      <c r="R2125" s="17">
        <f>VLOOKUP("M"&amp;TEXT(H2125,"0"),Punten!$A$1:$D$40,4,FALSE)</f>
        <v>5</v>
      </c>
      <c r="S2125" s="17">
        <f>VLOOKUP("M"&amp;TEXT(I2125,"0"),Punten!$A$1:$D$40,4,FALSE)</f>
        <v>4</v>
      </c>
      <c r="T2125" s="17">
        <f>VLOOKUP("K"&amp;TEXT(K2125,"0"),Punten!$A$1:$D$40,4,FALSE)</f>
        <v>0</v>
      </c>
      <c r="U2125" s="17">
        <f>VLOOKUP("H"&amp;TEXT(L2125,"0"),Punten!$A$1:$D$49,4,FALSE)</f>
        <v>0</v>
      </c>
      <c r="V2125" s="17">
        <f>VLOOKUP("F"&amp;TEXT(M2125,"0"),Punten!$A$1:$D$39,4,FALSE)</f>
        <v>0</v>
      </c>
      <c r="W2125" s="17">
        <f t="shared" si="103"/>
        <v>13</v>
      </c>
      <c r="X2125" s="17" t="str">
        <f t="shared" si="104"/>
        <v>43345B11</v>
      </c>
      <c r="Y2125" s="17" t="e">
        <f>VLOOKUP(A2125,'Klasse omschrijving'!$A$1:$B$44,2,FALSE)</f>
        <v>#N/A</v>
      </c>
    </row>
    <row r="2126" spans="1:25" ht="14.4" x14ac:dyDescent="0.3">
      <c r="A2126" s="3" t="s">
        <v>532</v>
      </c>
      <c r="B2126" s="3">
        <v>3291</v>
      </c>
      <c r="C2126" s="3" t="s">
        <v>704</v>
      </c>
      <c r="D2126" s="3" t="s">
        <v>705</v>
      </c>
      <c r="E2126" s="18">
        <v>39360</v>
      </c>
      <c r="F2126" s="3" t="s">
        <v>478</v>
      </c>
      <c r="G2126" s="3">
        <v>6</v>
      </c>
      <c r="H2126" s="3">
        <v>5</v>
      </c>
      <c r="I2126" s="3">
        <v>6</v>
      </c>
      <c r="J2126" s="3"/>
      <c r="K2126" s="3"/>
      <c r="L2126" s="3"/>
      <c r="M2126" s="3"/>
      <c r="N2126" s="19">
        <v>43345</v>
      </c>
      <c r="O2126" s="16">
        <f t="shared" si="102"/>
        <v>17</v>
      </c>
      <c r="P2126" s="17">
        <f>COUNTIF($X:$X,X2126)</f>
        <v>24</v>
      </c>
      <c r="Q2126" s="17">
        <f>VLOOKUP("M"&amp;TEXT(G2126,"0"),Punten!$A$1:$D$40,4,FALSE)</f>
        <v>3</v>
      </c>
      <c r="R2126" s="17">
        <f>VLOOKUP("M"&amp;TEXT(H2126,"0"),Punten!$A$1:$D$40,4,FALSE)</f>
        <v>4</v>
      </c>
      <c r="S2126" s="17">
        <f>VLOOKUP("M"&amp;TEXT(I2126,"0"),Punten!$A$1:$D$40,4,FALSE)</f>
        <v>3</v>
      </c>
      <c r="T2126" s="17">
        <f>VLOOKUP("K"&amp;TEXT(K2126,"0"),Punten!$A$1:$D$40,4,FALSE)</f>
        <v>0</v>
      </c>
      <c r="U2126" s="17">
        <f>VLOOKUP("H"&amp;TEXT(L2126,"0"),Punten!$A$1:$D$49,4,FALSE)</f>
        <v>0</v>
      </c>
      <c r="V2126" s="17">
        <f>VLOOKUP("F"&amp;TEXT(M2126,"0"),Punten!$A$1:$D$39,4,FALSE)</f>
        <v>0</v>
      </c>
      <c r="W2126" s="17">
        <f t="shared" si="103"/>
        <v>10</v>
      </c>
      <c r="X2126" s="17" t="str">
        <f t="shared" si="104"/>
        <v>43345B11</v>
      </c>
      <c r="Y2126" s="17" t="e">
        <f>VLOOKUP(A2126,'Klasse omschrijving'!$A$1:$B$44,2,FALSE)</f>
        <v>#N/A</v>
      </c>
    </row>
    <row r="2127" spans="1:25" ht="14.4" x14ac:dyDescent="0.3">
      <c r="A2127" s="3" t="s">
        <v>532</v>
      </c>
      <c r="B2127" s="3">
        <v>47050</v>
      </c>
      <c r="C2127" s="3" t="s">
        <v>980</v>
      </c>
      <c r="D2127" s="3" t="s">
        <v>1028</v>
      </c>
      <c r="E2127" s="18">
        <v>39323</v>
      </c>
      <c r="F2127" s="3" t="s">
        <v>161</v>
      </c>
      <c r="G2127" s="3">
        <v>6</v>
      </c>
      <c r="H2127" s="3">
        <v>6</v>
      </c>
      <c r="I2127" s="3">
        <v>6</v>
      </c>
      <c r="J2127" s="3"/>
      <c r="K2127" s="3"/>
      <c r="L2127" s="3"/>
      <c r="M2127" s="3"/>
      <c r="N2127" s="19">
        <v>43345</v>
      </c>
      <c r="O2127" s="16">
        <f t="shared" si="102"/>
        <v>18</v>
      </c>
      <c r="P2127" s="17">
        <f>COUNTIF($X:$X,X2127)</f>
        <v>24</v>
      </c>
      <c r="Q2127" s="17">
        <f>VLOOKUP("M"&amp;TEXT(G2127,"0"),Punten!$A$1:$D$40,4,FALSE)</f>
        <v>3</v>
      </c>
      <c r="R2127" s="17">
        <f>VLOOKUP("M"&amp;TEXT(H2127,"0"),Punten!$A$1:$D$40,4,FALSE)</f>
        <v>3</v>
      </c>
      <c r="S2127" s="17">
        <f>VLOOKUP("M"&amp;TEXT(I2127,"0"),Punten!$A$1:$D$40,4,FALSE)</f>
        <v>3</v>
      </c>
      <c r="T2127" s="17">
        <f>VLOOKUP("K"&amp;TEXT(K2127,"0"),Punten!$A$1:$D$40,4,FALSE)</f>
        <v>0</v>
      </c>
      <c r="U2127" s="17">
        <f>VLOOKUP("H"&amp;TEXT(L2127,"0"),Punten!$A$1:$D$49,4,FALSE)</f>
        <v>0</v>
      </c>
      <c r="V2127" s="17">
        <f>VLOOKUP("F"&amp;TEXT(M2127,"0"),Punten!$A$1:$D$39,4,FALSE)</f>
        <v>0</v>
      </c>
      <c r="W2127" s="17">
        <f t="shared" si="103"/>
        <v>9</v>
      </c>
      <c r="X2127" s="17" t="str">
        <f t="shared" si="104"/>
        <v>43345B11</v>
      </c>
      <c r="Y2127" s="17" t="e">
        <f>VLOOKUP(A2127,'Klasse omschrijving'!$A$1:$B$44,2,FALSE)</f>
        <v>#N/A</v>
      </c>
    </row>
    <row r="2128" spans="1:25" ht="14.4" x14ac:dyDescent="0.3">
      <c r="A2128" s="3" t="s">
        <v>532</v>
      </c>
      <c r="B2128" s="3">
        <v>44954</v>
      </c>
      <c r="C2128" s="3" t="s">
        <v>113</v>
      </c>
      <c r="D2128" s="3" t="s">
        <v>517</v>
      </c>
      <c r="E2128" s="18">
        <v>39114</v>
      </c>
      <c r="F2128" s="3" t="s">
        <v>86</v>
      </c>
      <c r="G2128" s="3">
        <v>6</v>
      </c>
      <c r="H2128" s="3">
        <v>6</v>
      </c>
      <c r="I2128" s="3">
        <v>6</v>
      </c>
      <c r="J2128" s="3"/>
      <c r="K2128" s="3"/>
      <c r="L2128" s="3"/>
      <c r="M2128" s="3"/>
      <c r="N2128" s="19">
        <v>43345</v>
      </c>
      <c r="O2128" s="16">
        <f t="shared" si="102"/>
        <v>18</v>
      </c>
      <c r="P2128" s="17">
        <f>COUNTIF($X:$X,X2128)</f>
        <v>24</v>
      </c>
      <c r="Q2128" s="17">
        <f>VLOOKUP("M"&amp;TEXT(G2128,"0"),Punten!$A$1:$D$40,4,FALSE)</f>
        <v>3</v>
      </c>
      <c r="R2128" s="17">
        <f>VLOOKUP("M"&amp;TEXT(H2128,"0"),Punten!$A$1:$D$40,4,FALSE)</f>
        <v>3</v>
      </c>
      <c r="S2128" s="17">
        <f>VLOOKUP("M"&amp;TEXT(I2128,"0"),Punten!$A$1:$D$40,4,FALSE)</f>
        <v>3</v>
      </c>
      <c r="T2128" s="17">
        <f>VLOOKUP("K"&amp;TEXT(K2128,"0"),Punten!$A$1:$D$40,4,FALSE)</f>
        <v>0</v>
      </c>
      <c r="U2128" s="17">
        <f>VLOOKUP("H"&amp;TEXT(L2128,"0"),Punten!$A$1:$D$49,4,FALSE)</f>
        <v>0</v>
      </c>
      <c r="V2128" s="17">
        <f>VLOOKUP("F"&amp;TEXT(M2128,"0"),Punten!$A$1:$D$39,4,FALSE)</f>
        <v>0</v>
      </c>
      <c r="W2128" s="17">
        <f t="shared" si="103"/>
        <v>9</v>
      </c>
      <c r="X2128" s="17" t="str">
        <f t="shared" si="104"/>
        <v>43345B11</v>
      </c>
      <c r="Y2128" s="17" t="e">
        <f>VLOOKUP(A2128,'Klasse omschrijving'!$A$1:$B$44,2,FALSE)</f>
        <v>#N/A</v>
      </c>
    </row>
    <row r="2129" spans="1:25" ht="14.4" x14ac:dyDescent="0.3">
      <c r="A2129" s="3" t="s">
        <v>532</v>
      </c>
      <c r="B2129" s="3">
        <v>2718</v>
      </c>
      <c r="C2129" s="3" t="s">
        <v>153</v>
      </c>
      <c r="D2129" s="3" t="s">
        <v>1261</v>
      </c>
      <c r="E2129" s="18">
        <v>39214</v>
      </c>
      <c r="F2129" s="3" t="s">
        <v>478</v>
      </c>
      <c r="G2129" s="3">
        <v>6</v>
      </c>
      <c r="H2129" s="3">
        <v>6</v>
      </c>
      <c r="I2129" s="3">
        <v>6</v>
      </c>
      <c r="J2129" s="3"/>
      <c r="K2129" s="3"/>
      <c r="L2129" s="3"/>
      <c r="M2129" s="3"/>
      <c r="N2129" s="19">
        <v>43345</v>
      </c>
      <c r="O2129" s="16">
        <f t="shared" si="102"/>
        <v>18</v>
      </c>
      <c r="P2129" s="17">
        <f>COUNTIF($X:$X,X2129)</f>
        <v>24</v>
      </c>
      <c r="Q2129" s="17">
        <f>VLOOKUP("M"&amp;TEXT(G2129,"0"),Punten!$A$1:$D$40,4,FALSE)</f>
        <v>3</v>
      </c>
      <c r="R2129" s="17">
        <f>VLOOKUP("M"&amp;TEXT(H2129,"0"),Punten!$A$1:$D$40,4,FALSE)</f>
        <v>3</v>
      </c>
      <c r="S2129" s="17">
        <f>VLOOKUP("M"&amp;TEXT(I2129,"0"),Punten!$A$1:$D$40,4,FALSE)</f>
        <v>3</v>
      </c>
      <c r="T2129" s="17">
        <f>VLOOKUP("K"&amp;TEXT(K2129,"0"),Punten!$A$1:$D$40,4,FALSE)</f>
        <v>0</v>
      </c>
      <c r="U2129" s="17">
        <f>VLOOKUP("H"&amp;TEXT(L2129,"0"),Punten!$A$1:$D$49,4,FALSE)</f>
        <v>0</v>
      </c>
      <c r="V2129" s="17">
        <f>VLOOKUP("F"&amp;TEXT(M2129,"0"),Punten!$A$1:$D$39,4,FALSE)</f>
        <v>0</v>
      </c>
      <c r="W2129" s="17">
        <f t="shared" si="103"/>
        <v>9</v>
      </c>
      <c r="X2129" s="17" t="str">
        <f t="shared" si="104"/>
        <v>43345B11</v>
      </c>
      <c r="Y2129" s="17" t="e">
        <f>VLOOKUP(A2129,'Klasse omschrijving'!$A$1:$B$44,2,FALSE)</f>
        <v>#N/A</v>
      </c>
    </row>
    <row r="2130" spans="1:25" ht="14.4" x14ac:dyDescent="0.3">
      <c r="A2130" s="3" t="s">
        <v>36</v>
      </c>
      <c r="B2130" s="3">
        <v>50203</v>
      </c>
      <c r="C2130" s="3" t="s">
        <v>82</v>
      </c>
      <c r="D2130" s="3" t="s">
        <v>718</v>
      </c>
      <c r="E2130" s="18">
        <v>38767</v>
      </c>
      <c r="F2130" s="3" t="s">
        <v>1038</v>
      </c>
      <c r="G2130" s="3">
        <v>1</v>
      </c>
      <c r="H2130" s="3">
        <v>1</v>
      </c>
      <c r="I2130" s="3">
        <v>1</v>
      </c>
      <c r="J2130" s="3"/>
      <c r="K2130" s="3">
        <v>1</v>
      </c>
      <c r="L2130" s="3">
        <v>1</v>
      </c>
      <c r="M2130" s="3">
        <v>1</v>
      </c>
      <c r="N2130" s="19">
        <v>43345</v>
      </c>
      <c r="O2130" s="16">
        <f t="shared" si="102"/>
        <v>3</v>
      </c>
      <c r="P2130" s="17">
        <f>COUNTIF($X:$X,X2130)</f>
        <v>35</v>
      </c>
      <c r="Q2130" s="17">
        <f>VLOOKUP("M"&amp;TEXT(G2130,"0"),Punten!$A$1:$D$40,4,FALSE)</f>
        <v>8</v>
      </c>
      <c r="R2130" s="17">
        <f>VLOOKUP("M"&amp;TEXT(H2130,"0"),Punten!$A$1:$D$40,4,FALSE)</f>
        <v>8</v>
      </c>
      <c r="S2130" s="17">
        <f>VLOOKUP("M"&amp;TEXT(I2130,"0"),Punten!$A$1:$D$40,4,FALSE)</f>
        <v>8</v>
      </c>
      <c r="T2130" s="17">
        <f>VLOOKUP("K"&amp;TEXT(K2130,"0"),Punten!$A$1:$D$40,4,FALSE)</f>
        <v>5</v>
      </c>
      <c r="U2130" s="17">
        <f>VLOOKUP("H"&amp;TEXT(L2130,"0"),Punten!$A$1:$D$49,4,FALSE)</f>
        <v>5</v>
      </c>
      <c r="V2130" s="17">
        <f>VLOOKUP("F"&amp;TEXT(M2130,"0"),Punten!$A$1:$D$39,4,FALSE)</f>
        <v>50</v>
      </c>
      <c r="W2130" s="17">
        <f t="shared" si="103"/>
        <v>84</v>
      </c>
      <c r="X2130" s="17" t="str">
        <f t="shared" si="104"/>
        <v>43345B12</v>
      </c>
      <c r="Y2130" s="17" t="str">
        <f>VLOOKUP(A2130,'Klasse omschrijving'!$A$1:$B$44,2,FALSE)</f>
        <v>Boys 12 jaar</v>
      </c>
    </row>
    <row r="2131" spans="1:25" ht="14.4" x14ac:dyDescent="0.3">
      <c r="A2131" s="3" t="s">
        <v>36</v>
      </c>
      <c r="B2131" s="3">
        <v>46262</v>
      </c>
      <c r="C2131" s="3" t="s">
        <v>528</v>
      </c>
      <c r="D2131" s="3" t="s">
        <v>563</v>
      </c>
      <c r="E2131" s="18">
        <v>38733</v>
      </c>
      <c r="F2131" s="3" t="s">
        <v>1036</v>
      </c>
      <c r="G2131" s="3">
        <v>6</v>
      </c>
      <c r="H2131" s="3">
        <v>2</v>
      </c>
      <c r="I2131" s="3">
        <v>1</v>
      </c>
      <c r="J2131" s="3"/>
      <c r="K2131" s="3">
        <v>2</v>
      </c>
      <c r="L2131" s="3">
        <v>1</v>
      </c>
      <c r="M2131" s="3">
        <v>2</v>
      </c>
      <c r="N2131" s="19">
        <v>43345</v>
      </c>
      <c r="O2131" s="16">
        <f t="shared" si="102"/>
        <v>9</v>
      </c>
      <c r="P2131" s="17">
        <f>COUNTIF($X:$X,X2131)</f>
        <v>35</v>
      </c>
      <c r="Q2131" s="17">
        <f>VLOOKUP("M"&amp;TEXT(G2131,"0"),Punten!$A$1:$D$40,4,FALSE)</f>
        <v>3</v>
      </c>
      <c r="R2131" s="17">
        <f>VLOOKUP("M"&amp;TEXT(H2131,"0"),Punten!$A$1:$D$40,4,FALSE)</f>
        <v>7</v>
      </c>
      <c r="S2131" s="17">
        <f>VLOOKUP("M"&amp;TEXT(I2131,"0"),Punten!$A$1:$D$40,4,FALSE)</f>
        <v>8</v>
      </c>
      <c r="T2131" s="17">
        <f>VLOOKUP("K"&amp;TEXT(K2131,"0"),Punten!$A$1:$D$40,4,FALSE)</f>
        <v>5</v>
      </c>
      <c r="U2131" s="17">
        <f>VLOOKUP("H"&amp;TEXT(L2131,"0"),Punten!$A$1:$D$49,4,FALSE)</f>
        <v>5</v>
      </c>
      <c r="V2131" s="17">
        <f>VLOOKUP("F"&amp;TEXT(M2131,"0"),Punten!$A$1:$D$39,4,FALSE)</f>
        <v>30</v>
      </c>
      <c r="W2131" s="17">
        <f t="shared" si="103"/>
        <v>58</v>
      </c>
      <c r="X2131" s="17" t="str">
        <f t="shared" si="104"/>
        <v>43345B12</v>
      </c>
      <c r="Y2131" s="17" t="str">
        <f>VLOOKUP(A2131,'Klasse omschrijving'!$A$1:$B$44,2,FALSE)</f>
        <v>Boys 12 jaar</v>
      </c>
    </row>
    <row r="2132" spans="1:25" ht="14.4" x14ac:dyDescent="0.3">
      <c r="A2132" s="3" t="s">
        <v>36</v>
      </c>
      <c r="B2132" s="3">
        <v>53551</v>
      </c>
      <c r="C2132" s="3" t="s">
        <v>1037</v>
      </c>
      <c r="D2132" s="3" t="s">
        <v>572</v>
      </c>
      <c r="E2132" s="18">
        <v>38882</v>
      </c>
      <c r="F2132" s="3" t="s">
        <v>233</v>
      </c>
      <c r="G2132" s="3">
        <v>1</v>
      </c>
      <c r="H2132" s="3">
        <v>7</v>
      </c>
      <c r="I2132" s="3">
        <v>2</v>
      </c>
      <c r="J2132" s="3"/>
      <c r="K2132" s="3">
        <v>1</v>
      </c>
      <c r="L2132" s="3">
        <v>2</v>
      </c>
      <c r="M2132" s="3">
        <v>3</v>
      </c>
      <c r="N2132" s="19">
        <v>43345</v>
      </c>
      <c r="O2132" s="16">
        <f t="shared" si="102"/>
        <v>10</v>
      </c>
      <c r="P2132" s="17">
        <f>COUNTIF($X:$X,X2132)</f>
        <v>35</v>
      </c>
      <c r="Q2132" s="17">
        <f>VLOOKUP("M"&amp;TEXT(G2132,"0"),Punten!$A$1:$D$40,4,FALSE)</f>
        <v>8</v>
      </c>
      <c r="R2132" s="17">
        <f>VLOOKUP("M"&amp;TEXT(H2132,"0"),Punten!$A$1:$D$40,4,FALSE)</f>
        <v>2</v>
      </c>
      <c r="S2132" s="17">
        <f>VLOOKUP("M"&amp;TEXT(I2132,"0"),Punten!$A$1:$D$40,4,FALSE)</f>
        <v>7</v>
      </c>
      <c r="T2132" s="17">
        <f>VLOOKUP("K"&amp;TEXT(K2132,"0"),Punten!$A$1:$D$40,4,FALSE)</f>
        <v>5</v>
      </c>
      <c r="U2132" s="17">
        <f>VLOOKUP("H"&amp;TEXT(L2132,"0"),Punten!$A$1:$D$49,4,FALSE)</f>
        <v>5</v>
      </c>
      <c r="V2132" s="17">
        <f>VLOOKUP("F"&amp;TEXT(M2132,"0"),Punten!$A$1:$D$39,4,FALSE)</f>
        <v>25</v>
      </c>
      <c r="W2132" s="17">
        <f t="shared" si="103"/>
        <v>52</v>
      </c>
      <c r="X2132" s="17" t="str">
        <f t="shared" si="104"/>
        <v>43345B12</v>
      </c>
      <c r="Y2132" s="17" t="str">
        <f>VLOOKUP(A2132,'Klasse omschrijving'!$A$1:$B$44,2,FALSE)</f>
        <v>Boys 12 jaar</v>
      </c>
    </row>
    <row r="2133" spans="1:25" ht="14.4" x14ac:dyDescent="0.3">
      <c r="A2133" s="3" t="s">
        <v>36</v>
      </c>
      <c r="B2133" s="3">
        <v>47405</v>
      </c>
      <c r="C2133" s="3" t="s">
        <v>386</v>
      </c>
      <c r="D2133" s="3" t="s">
        <v>552</v>
      </c>
      <c r="E2133" s="18">
        <v>38894</v>
      </c>
      <c r="F2133" s="3" t="s">
        <v>1036</v>
      </c>
      <c r="G2133" s="3">
        <v>1</v>
      </c>
      <c r="H2133" s="3">
        <v>1</v>
      </c>
      <c r="I2133" s="3">
        <v>1</v>
      </c>
      <c r="J2133" s="3"/>
      <c r="K2133" s="3">
        <v>4</v>
      </c>
      <c r="L2133" s="3">
        <v>2</v>
      </c>
      <c r="M2133" s="3">
        <v>4</v>
      </c>
      <c r="N2133" s="19">
        <v>43345</v>
      </c>
      <c r="O2133" s="16">
        <f t="shared" si="102"/>
        <v>3</v>
      </c>
      <c r="P2133" s="17">
        <f>COUNTIF($X:$X,X2133)</f>
        <v>35</v>
      </c>
      <c r="Q2133" s="17">
        <f>VLOOKUP("M"&amp;TEXT(G2133,"0"),Punten!$A$1:$D$40,4,FALSE)</f>
        <v>8</v>
      </c>
      <c r="R2133" s="17">
        <f>VLOOKUP("M"&amp;TEXT(H2133,"0"),Punten!$A$1:$D$40,4,FALSE)</f>
        <v>8</v>
      </c>
      <c r="S2133" s="17">
        <f>VLOOKUP("M"&amp;TEXT(I2133,"0"),Punten!$A$1:$D$40,4,FALSE)</f>
        <v>8</v>
      </c>
      <c r="T2133" s="17">
        <f>VLOOKUP("K"&amp;TEXT(K2133,"0"),Punten!$A$1:$D$40,4,FALSE)</f>
        <v>5</v>
      </c>
      <c r="U2133" s="17">
        <f>VLOOKUP("H"&amp;TEXT(L2133,"0"),Punten!$A$1:$D$49,4,FALSE)</f>
        <v>5</v>
      </c>
      <c r="V2133" s="17">
        <f>VLOOKUP("F"&amp;TEXT(M2133,"0"),Punten!$A$1:$D$39,4,FALSE)</f>
        <v>20</v>
      </c>
      <c r="W2133" s="17">
        <f t="shared" si="103"/>
        <v>54</v>
      </c>
      <c r="X2133" s="17" t="str">
        <f t="shared" si="104"/>
        <v>43345B12</v>
      </c>
      <c r="Y2133" s="17" t="str">
        <f>VLOOKUP(A2133,'Klasse omschrijving'!$A$1:$B$44,2,FALSE)</f>
        <v>Boys 12 jaar</v>
      </c>
    </row>
    <row r="2134" spans="1:25" ht="14.4" x14ac:dyDescent="0.3">
      <c r="A2134" s="3" t="s">
        <v>36</v>
      </c>
      <c r="B2134" s="3">
        <v>43119</v>
      </c>
      <c r="C2134" s="3" t="s">
        <v>160</v>
      </c>
      <c r="D2134" s="3" t="s">
        <v>571</v>
      </c>
      <c r="E2134" s="18">
        <v>38986</v>
      </c>
      <c r="F2134" s="3" t="s">
        <v>1042</v>
      </c>
      <c r="G2134" s="3">
        <v>3</v>
      </c>
      <c r="H2134" s="3">
        <v>3</v>
      </c>
      <c r="I2134" s="3">
        <v>3</v>
      </c>
      <c r="J2134" s="3"/>
      <c r="K2134" s="3">
        <v>2</v>
      </c>
      <c r="L2134" s="3">
        <v>4</v>
      </c>
      <c r="M2134" s="3">
        <v>5</v>
      </c>
      <c r="N2134" s="19">
        <v>43345</v>
      </c>
      <c r="O2134" s="16">
        <f t="shared" si="102"/>
        <v>9</v>
      </c>
      <c r="P2134" s="17">
        <f>COUNTIF($X:$X,X2134)</f>
        <v>35</v>
      </c>
      <c r="Q2134" s="17">
        <f>VLOOKUP("M"&amp;TEXT(G2134,"0"),Punten!$A$1:$D$40,4,FALSE)</f>
        <v>6</v>
      </c>
      <c r="R2134" s="17">
        <f>VLOOKUP("M"&amp;TEXT(H2134,"0"),Punten!$A$1:$D$40,4,FALSE)</f>
        <v>6</v>
      </c>
      <c r="S2134" s="17">
        <f>VLOOKUP("M"&amp;TEXT(I2134,"0"),Punten!$A$1:$D$40,4,FALSE)</f>
        <v>6</v>
      </c>
      <c r="T2134" s="17">
        <f>VLOOKUP("K"&amp;TEXT(K2134,"0"),Punten!$A$1:$D$40,4,FALSE)</f>
        <v>5</v>
      </c>
      <c r="U2134" s="17">
        <f>VLOOKUP("H"&amp;TEXT(L2134,"0"),Punten!$A$1:$D$49,4,FALSE)</f>
        <v>5</v>
      </c>
      <c r="V2134" s="17">
        <f>VLOOKUP("F"&amp;TEXT(M2134,"0"),Punten!$A$1:$D$39,4,FALSE)</f>
        <v>17</v>
      </c>
      <c r="W2134" s="17">
        <f t="shared" si="103"/>
        <v>45</v>
      </c>
      <c r="X2134" s="17" t="str">
        <f t="shared" si="104"/>
        <v>43345B12</v>
      </c>
      <c r="Y2134" s="17" t="str">
        <f>VLOOKUP(A2134,'Klasse omschrijving'!$A$1:$B$44,2,FALSE)</f>
        <v>Boys 12 jaar</v>
      </c>
    </row>
    <row r="2135" spans="1:25" ht="14.4" x14ac:dyDescent="0.3">
      <c r="A2135" s="3" t="s">
        <v>36</v>
      </c>
      <c r="B2135" s="3">
        <v>1680</v>
      </c>
      <c r="C2135" s="3" t="s">
        <v>138</v>
      </c>
      <c r="D2135" s="3" t="s">
        <v>575</v>
      </c>
      <c r="E2135" s="18">
        <v>38723</v>
      </c>
      <c r="F2135" s="3" t="s">
        <v>78</v>
      </c>
      <c r="G2135" s="3">
        <v>2</v>
      </c>
      <c r="H2135" s="3">
        <v>2</v>
      </c>
      <c r="I2135" s="3">
        <v>2</v>
      </c>
      <c r="J2135" s="3"/>
      <c r="K2135" s="3">
        <v>2</v>
      </c>
      <c r="L2135" s="3">
        <v>3</v>
      </c>
      <c r="M2135" s="3">
        <v>6</v>
      </c>
      <c r="N2135" s="19">
        <v>43345</v>
      </c>
      <c r="O2135" s="16">
        <f t="shared" si="102"/>
        <v>6</v>
      </c>
      <c r="P2135" s="17">
        <f>COUNTIF($X:$X,X2135)</f>
        <v>35</v>
      </c>
      <c r="Q2135" s="17">
        <f>VLOOKUP("M"&amp;TEXT(G2135,"0"),Punten!$A$1:$D$40,4,FALSE)</f>
        <v>7</v>
      </c>
      <c r="R2135" s="17">
        <f>VLOOKUP("M"&amp;TEXT(H2135,"0"),Punten!$A$1:$D$40,4,FALSE)</f>
        <v>7</v>
      </c>
      <c r="S2135" s="17">
        <f>VLOOKUP("M"&amp;TEXT(I2135,"0"),Punten!$A$1:$D$40,4,FALSE)</f>
        <v>7</v>
      </c>
      <c r="T2135" s="17">
        <f>VLOOKUP("K"&amp;TEXT(K2135,"0"),Punten!$A$1:$D$40,4,FALSE)</f>
        <v>5</v>
      </c>
      <c r="U2135" s="17">
        <f>VLOOKUP("H"&amp;TEXT(L2135,"0"),Punten!$A$1:$D$49,4,FALSE)</f>
        <v>5</v>
      </c>
      <c r="V2135" s="17">
        <f>VLOOKUP("F"&amp;TEXT(M2135,"0"),Punten!$A$1:$D$39,4,FALSE)</f>
        <v>15</v>
      </c>
      <c r="W2135" s="17">
        <f t="shared" si="103"/>
        <v>46</v>
      </c>
      <c r="X2135" s="17" t="str">
        <f t="shared" si="104"/>
        <v>43345B12</v>
      </c>
      <c r="Y2135" s="17" t="str">
        <f>VLOOKUP(A2135,'Klasse omschrijving'!$A$1:$B$44,2,FALSE)</f>
        <v>Boys 12 jaar</v>
      </c>
    </row>
    <row r="2136" spans="1:25" ht="14.4" x14ac:dyDescent="0.3">
      <c r="A2136" s="3" t="s">
        <v>36</v>
      </c>
      <c r="B2136" s="3">
        <v>44821</v>
      </c>
      <c r="C2136" s="3" t="s">
        <v>113</v>
      </c>
      <c r="D2136" s="3" t="s">
        <v>564</v>
      </c>
      <c r="E2136" s="18">
        <v>39067</v>
      </c>
      <c r="F2136" s="3" t="s">
        <v>1040</v>
      </c>
      <c r="G2136" s="3">
        <v>1</v>
      </c>
      <c r="H2136" s="3">
        <v>1</v>
      </c>
      <c r="I2136" s="3">
        <v>3</v>
      </c>
      <c r="J2136" s="3"/>
      <c r="K2136" s="3">
        <v>1</v>
      </c>
      <c r="L2136" s="3">
        <v>4</v>
      </c>
      <c r="M2136" s="3">
        <v>7</v>
      </c>
      <c r="N2136" s="19">
        <v>43345</v>
      </c>
      <c r="O2136" s="16">
        <f t="shared" si="102"/>
        <v>5</v>
      </c>
      <c r="P2136" s="17">
        <f>COUNTIF($X:$X,X2136)</f>
        <v>35</v>
      </c>
      <c r="Q2136" s="17">
        <f>VLOOKUP("M"&amp;TEXT(G2136,"0"),Punten!$A$1:$D$40,4,FALSE)</f>
        <v>8</v>
      </c>
      <c r="R2136" s="17">
        <f>VLOOKUP("M"&amp;TEXT(H2136,"0"),Punten!$A$1:$D$40,4,FALSE)</f>
        <v>8</v>
      </c>
      <c r="S2136" s="17">
        <f>VLOOKUP("M"&amp;TEXT(I2136,"0"),Punten!$A$1:$D$40,4,FALSE)</f>
        <v>6</v>
      </c>
      <c r="T2136" s="17">
        <f>VLOOKUP("K"&amp;TEXT(K2136,"0"),Punten!$A$1:$D$40,4,FALSE)</f>
        <v>5</v>
      </c>
      <c r="U2136" s="17">
        <f>VLOOKUP("H"&amp;TEXT(L2136,"0"),Punten!$A$1:$D$49,4,FALSE)</f>
        <v>5</v>
      </c>
      <c r="V2136" s="17">
        <f>VLOOKUP("F"&amp;TEXT(M2136,"0"),Punten!$A$1:$D$39,4,FALSE)</f>
        <v>13</v>
      </c>
      <c r="W2136" s="17">
        <f t="shared" si="103"/>
        <v>45</v>
      </c>
      <c r="X2136" s="17" t="str">
        <f t="shared" si="104"/>
        <v>43345B12</v>
      </c>
      <c r="Y2136" s="17" t="str">
        <f>VLOOKUP(A2136,'Klasse omschrijving'!$A$1:$B$44,2,FALSE)</f>
        <v>Boys 12 jaar</v>
      </c>
    </row>
    <row r="2137" spans="1:25" ht="14.4" x14ac:dyDescent="0.3">
      <c r="A2137" s="3" t="s">
        <v>36</v>
      </c>
      <c r="B2137" s="3">
        <v>48097</v>
      </c>
      <c r="C2137" s="3" t="s">
        <v>109</v>
      </c>
      <c r="D2137" s="3" t="s">
        <v>573</v>
      </c>
      <c r="E2137" s="18">
        <v>38866</v>
      </c>
      <c r="F2137" s="3" t="s">
        <v>1035</v>
      </c>
      <c r="G2137" s="3">
        <v>2</v>
      </c>
      <c r="H2137" s="3">
        <v>1</v>
      </c>
      <c r="I2137" s="3">
        <v>1</v>
      </c>
      <c r="J2137" s="3"/>
      <c r="K2137" s="3">
        <v>1</v>
      </c>
      <c r="L2137" s="3">
        <v>3</v>
      </c>
      <c r="M2137" s="3">
        <v>8</v>
      </c>
      <c r="N2137" s="19">
        <v>43345</v>
      </c>
      <c r="O2137" s="16">
        <f t="shared" si="102"/>
        <v>4</v>
      </c>
      <c r="P2137" s="17">
        <f>COUNTIF($X:$X,X2137)</f>
        <v>35</v>
      </c>
      <c r="Q2137" s="17">
        <f>VLOOKUP("M"&amp;TEXT(G2137,"0"),Punten!$A$1:$D$40,4,FALSE)</f>
        <v>7</v>
      </c>
      <c r="R2137" s="17">
        <f>VLOOKUP("M"&amp;TEXT(H2137,"0"),Punten!$A$1:$D$40,4,FALSE)</f>
        <v>8</v>
      </c>
      <c r="S2137" s="17">
        <f>VLOOKUP("M"&amp;TEXT(I2137,"0"),Punten!$A$1:$D$40,4,FALSE)</f>
        <v>8</v>
      </c>
      <c r="T2137" s="17">
        <f>VLOOKUP("K"&amp;TEXT(K2137,"0"),Punten!$A$1:$D$40,4,FALSE)</f>
        <v>5</v>
      </c>
      <c r="U2137" s="17">
        <f>VLOOKUP("H"&amp;TEXT(L2137,"0"),Punten!$A$1:$D$49,4,FALSE)</f>
        <v>5</v>
      </c>
      <c r="V2137" s="17">
        <f>VLOOKUP("F"&amp;TEXT(M2137,"0"),Punten!$A$1:$D$39,4,FALSE)</f>
        <v>11</v>
      </c>
      <c r="W2137" s="17">
        <f t="shared" si="103"/>
        <v>44</v>
      </c>
      <c r="X2137" s="17" t="str">
        <f t="shared" si="104"/>
        <v>43345B12</v>
      </c>
      <c r="Y2137" s="17" t="str">
        <f>VLOOKUP(A2137,'Klasse omschrijving'!$A$1:$B$44,2,FALSE)</f>
        <v>Boys 12 jaar</v>
      </c>
    </row>
    <row r="2138" spans="1:25" ht="14.4" x14ac:dyDescent="0.3">
      <c r="A2138" s="3" t="s">
        <v>36</v>
      </c>
      <c r="B2138" s="3">
        <v>44847</v>
      </c>
      <c r="C2138" s="3" t="s">
        <v>568</v>
      </c>
      <c r="D2138" s="3" t="s">
        <v>569</v>
      </c>
      <c r="E2138" s="18">
        <v>38825</v>
      </c>
      <c r="F2138" s="3" t="s">
        <v>1043</v>
      </c>
      <c r="G2138" s="3">
        <v>2</v>
      </c>
      <c r="H2138" s="3">
        <v>2</v>
      </c>
      <c r="I2138" s="3">
        <v>2</v>
      </c>
      <c r="J2138" s="3"/>
      <c r="K2138" s="3">
        <v>2</v>
      </c>
      <c r="L2138" s="3">
        <v>5</v>
      </c>
      <c r="M2138" s="3"/>
      <c r="N2138" s="19">
        <v>43345</v>
      </c>
      <c r="O2138" s="16">
        <f t="shared" si="102"/>
        <v>6</v>
      </c>
      <c r="P2138" s="17">
        <f>COUNTIF($X:$X,X2138)</f>
        <v>35</v>
      </c>
      <c r="Q2138" s="17">
        <f>VLOOKUP("M"&amp;TEXT(G2138,"0"),Punten!$A$1:$D$40,4,FALSE)</f>
        <v>7</v>
      </c>
      <c r="R2138" s="17">
        <f>VLOOKUP("M"&amp;TEXT(H2138,"0"),Punten!$A$1:$D$40,4,FALSE)</f>
        <v>7</v>
      </c>
      <c r="S2138" s="17">
        <f>VLOOKUP("M"&amp;TEXT(I2138,"0"),Punten!$A$1:$D$40,4,FALSE)</f>
        <v>7</v>
      </c>
      <c r="T2138" s="17">
        <f>VLOOKUP("K"&amp;TEXT(K2138,"0"),Punten!$A$1:$D$40,4,FALSE)</f>
        <v>5</v>
      </c>
      <c r="U2138" s="17">
        <f>VLOOKUP("H"&amp;TEXT(L2138,"0"),Punten!$A$1:$D$49,4,FALSE)</f>
        <v>4</v>
      </c>
      <c r="V2138" s="17">
        <f>VLOOKUP("F"&amp;TEXT(M2138,"0"),Punten!$A$1:$D$39,4,FALSE)</f>
        <v>0</v>
      </c>
      <c r="W2138" s="17">
        <f t="shared" si="103"/>
        <v>30</v>
      </c>
      <c r="X2138" s="17" t="str">
        <f t="shared" si="104"/>
        <v>43345B12</v>
      </c>
      <c r="Y2138" s="17" t="str">
        <f>VLOOKUP(A2138,'Klasse omschrijving'!$A$1:$B$44,2,FALSE)</f>
        <v>Boys 12 jaar</v>
      </c>
    </row>
    <row r="2139" spans="1:25" ht="14.4" x14ac:dyDescent="0.3">
      <c r="A2139" s="3" t="s">
        <v>36</v>
      </c>
      <c r="B2139" s="3">
        <v>117</v>
      </c>
      <c r="C2139" s="3" t="s">
        <v>122</v>
      </c>
      <c r="D2139" s="3" t="s">
        <v>537</v>
      </c>
      <c r="E2139" s="18">
        <v>38851</v>
      </c>
      <c r="F2139" s="3" t="s">
        <v>78</v>
      </c>
      <c r="G2139" s="3">
        <v>3</v>
      </c>
      <c r="H2139" s="3">
        <v>2</v>
      </c>
      <c r="I2139" s="3">
        <v>3</v>
      </c>
      <c r="J2139" s="3"/>
      <c r="K2139" s="3">
        <v>3</v>
      </c>
      <c r="L2139" s="3">
        <v>5</v>
      </c>
      <c r="M2139" s="3"/>
      <c r="N2139" s="19">
        <v>43345</v>
      </c>
      <c r="O2139" s="16">
        <f t="shared" si="102"/>
        <v>8</v>
      </c>
      <c r="P2139" s="17">
        <f>COUNTIF($X:$X,X2139)</f>
        <v>35</v>
      </c>
      <c r="Q2139" s="17">
        <f>VLOOKUP("M"&amp;TEXT(G2139,"0"),Punten!$A$1:$D$40,4,FALSE)</f>
        <v>6</v>
      </c>
      <c r="R2139" s="17">
        <f>VLOOKUP("M"&amp;TEXT(H2139,"0"),Punten!$A$1:$D$40,4,FALSE)</f>
        <v>7</v>
      </c>
      <c r="S2139" s="17">
        <f>VLOOKUP("M"&amp;TEXT(I2139,"0"),Punten!$A$1:$D$40,4,FALSE)</f>
        <v>6</v>
      </c>
      <c r="T2139" s="17">
        <f>VLOOKUP("K"&amp;TEXT(K2139,"0"),Punten!$A$1:$D$40,4,FALSE)</f>
        <v>5</v>
      </c>
      <c r="U2139" s="17">
        <f>VLOOKUP("H"&amp;TEXT(L2139,"0"),Punten!$A$1:$D$49,4,FALSE)</f>
        <v>4</v>
      </c>
      <c r="V2139" s="17">
        <f>VLOOKUP("F"&amp;TEXT(M2139,"0"),Punten!$A$1:$D$39,4,FALSE)</f>
        <v>0</v>
      </c>
      <c r="W2139" s="17">
        <f t="shared" si="103"/>
        <v>28</v>
      </c>
      <c r="X2139" s="17" t="str">
        <f t="shared" si="104"/>
        <v>43345B12</v>
      </c>
      <c r="Y2139" s="17" t="str">
        <f>VLOOKUP(A2139,'Klasse omschrijving'!$A$1:$B$44,2,FALSE)</f>
        <v>Boys 12 jaar</v>
      </c>
    </row>
    <row r="2140" spans="1:25" ht="14.4" x14ac:dyDescent="0.3">
      <c r="A2140" s="3" t="s">
        <v>36</v>
      </c>
      <c r="B2140" s="3">
        <v>45926</v>
      </c>
      <c r="C2140" s="3" t="s">
        <v>126</v>
      </c>
      <c r="D2140" s="3" t="s">
        <v>545</v>
      </c>
      <c r="E2140" s="18">
        <v>38869</v>
      </c>
      <c r="F2140" s="3" t="s">
        <v>180</v>
      </c>
      <c r="G2140" s="3">
        <v>3</v>
      </c>
      <c r="H2140" s="3">
        <v>3</v>
      </c>
      <c r="I2140" s="3">
        <v>2</v>
      </c>
      <c r="J2140" s="3"/>
      <c r="K2140" s="3">
        <v>3</v>
      </c>
      <c r="L2140" s="3">
        <v>6</v>
      </c>
      <c r="M2140" s="3"/>
      <c r="N2140" s="19">
        <v>43345</v>
      </c>
      <c r="O2140" s="16">
        <f t="shared" si="102"/>
        <v>8</v>
      </c>
      <c r="P2140" s="17">
        <f>COUNTIF($X:$X,X2140)</f>
        <v>35</v>
      </c>
      <c r="Q2140" s="17">
        <f>VLOOKUP("M"&amp;TEXT(G2140,"0"),Punten!$A$1:$D$40,4,FALSE)</f>
        <v>6</v>
      </c>
      <c r="R2140" s="17">
        <f>VLOOKUP("M"&amp;TEXT(H2140,"0"),Punten!$A$1:$D$40,4,FALSE)</f>
        <v>6</v>
      </c>
      <c r="S2140" s="17">
        <f>VLOOKUP("M"&amp;TEXT(I2140,"0"),Punten!$A$1:$D$40,4,FALSE)</f>
        <v>7</v>
      </c>
      <c r="T2140" s="17">
        <f>VLOOKUP("K"&amp;TEXT(K2140,"0"),Punten!$A$1:$D$40,4,FALSE)</f>
        <v>5</v>
      </c>
      <c r="U2140" s="17">
        <f>VLOOKUP("H"&amp;TEXT(L2140,"0"),Punten!$A$1:$D$49,4,FALSE)</f>
        <v>3</v>
      </c>
      <c r="V2140" s="17">
        <f>VLOOKUP("F"&amp;TEXT(M2140,"0"),Punten!$A$1:$D$39,4,FALSE)</f>
        <v>0</v>
      </c>
      <c r="W2140" s="17">
        <f t="shared" si="103"/>
        <v>27</v>
      </c>
      <c r="X2140" s="17" t="str">
        <f t="shared" si="104"/>
        <v>43345B12</v>
      </c>
      <c r="Y2140" s="17" t="str">
        <f>VLOOKUP(A2140,'Klasse omschrijving'!$A$1:$B$44,2,FALSE)</f>
        <v>Boys 12 jaar</v>
      </c>
    </row>
    <row r="2141" spans="1:25" ht="14.4" x14ac:dyDescent="0.3">
      <c r="A2141" s="3" t="s">
        <v>36</v>
      </c>
      <c r="B2141" s="3">
        <v>44834</v>
      </c>
      <c r="C2141" s="3" t="s">
        <v>167</v>
      </c>
      <c r="D2141" s="3" t="s">
        <v>549</v>
      </c>
      <c r="E2141" s="18">
        <v>39001</v>
      </c>
      <c r="F2141" s="3" t="s">
        <v>191</v>
      </c>
      <c r="G2141" s="3">
        <v>3</v>
      </c>
      <c r="H2141" s="3">
        <v>3</v>
      </c>
      <c r="I2141" s="3">
        <v>3</v>
      </c>
      <c r="J2141" s="3"/>
      <c r="K2141" s="3">
        <v>4</v>
      </c>
      <c r="L2141" s="3">
        <v>6</v>
      </c>
      <c r="M2141" s="3"/>
      <c r="N2141" s="19">
        <v>43345</v>
      </c>
      <c r="O2141" s="16">
        <f t="shared" ref="O2141:O2204" si="105">G2141+H2141+I2141</f>
        <v>9</v>
      </c>
      <c r="P2141" s="17">
        <f>COUNTIF($X:$X,X2141)</f>
        <v>35</v>
      </c>
      <c r="Q2141" s="17">
        <f>VLOOKUP("M"&amp;TEXT(G2141,"0"),Punten!$A$1:$D$40,4,FALSE)</f>
        <v>6</v>
      </c>
      <c r="R2141" s="17">
        <f>VLOOKUP("M"&amp;TEXT(H2141,"0"),Punten!$A$1:$D$40,4,FALSE)</f>
        <v>6</v>
      </c>
      <c r="S2141" s="17">
        <f>VLOOKUP("M"&amp;TEXT(I2141,"0"),Punten!$A$1:$D$40,4,FALSE)</f>
        <v>6</v>
      </c>
      <c r="T2141" s="17">
        <f>VLOOKUP("K"&amp;TEXT(K2141,"0"),Punten!$A$1:$D$40,4,FALSE)</f>
        <v>5</v>
      </c>
      <c r="U2141" s="17">
        <f>VLOOKUP("H"&amp;TEXT(L2141,"0"),Punten!$A$1:$D$49,4,FALSE)</f>
        <v>3</v>
      </c>
      <c r="V2141" s="17">
        <f>VLOOKUP("F"&amp;TEXT(M2141,"0"),Punten!$A$1:$D$39,4,FALSE)</f>
        <v>0</v>
      </c>
      <c r="W2141" s="17">
        <f t="shared" si="103"/>
        <v>26</v>
      </c>
      <c r="X2141" s="17" t="str">
        <f t="shared" si="104"/>
        <v>43345B12</v>
      </c>
      <c r="Y2141" s="17" t="str">
        <f>VLOOKUP(A2141,'Klasse omschrijving'!$A$1:$B$44,2,FALSE)</f>
        <v>Boys 12 jaar</v>
      </c>
    </row>
    <row r="2142" spans="1:25" ht="14.4" x14ac:dyDescent="0.3">
      <c r="A2142" s="3" t="s">
        <v>36</v>
      </c>
      <c r="B2142" s="3">
        <v>44982</v>
      </c>
      <c r="C2142" s="3" t="s">
        <v>716</v>
      </c>
      <c r="D2142" s="3" t="s">
        <v>717</v>
      </c>
      <c r="E2142" s="18">
        <v>38798</v>
      </c>
      <c r="F2142" s="3" t="s">
        <v>216</v>
      </c>
      <c r="G2142" s="3">
        <v>1</v>
      </c>
      <c r="H2142" s="3">
        <v>1</v>
      </c>
      <c r="I2142" s="3">
        <v>1</v>
      </c>
      <c r="J2142" s="3"/>
      <c r="K2142" s="3">
        <v>3</v>
      </c>
      <c r="L2142" s="3">
        <v>7</v>
      </c>
      <c r="M2142" s="3"/>
      <c r="N2142" s="19">
        <v>43345</v>
      </c>
      <c r="O2142" s="16">
        <f t="shared" si="105"/>
        <v>3</v>
      </c>
      <c r="P2142" s="17">
        <f>COUNTIF($X:$X,X2142)</f>
        <v>35</v>
      </c>
      <c r="Q2142" s="17">
        <f>VLOOKUP("M"&amp;TEXT(G2142,"0"),Punten!$A$1:$D$40,4,FALSE)</f>
        <v>8</v>
      </c>
      <c r="R2142" s="17">
        <f>VLOOKUP("M"&amp;TEXT(H2142,"0"),Punten!$A$1:$D$40,4,FALSE)</f>
        <v>8</v>
      </c>
      <c r="S2142" s="17">
        <f>VLOOKUP("M"&amp;TEXT(I2142,"0"),Punten!$A$1:$D$40,4,FALSE)</f>
        <v>8</v>
      </c>
      <c r="T2142" s="17">
        <f>VLOOKUP("K"&amp;TEXT(K2142,"0"),Punten!$A$1:$D$40,4,FALSE)</f>
        <v>5</v>
      </c>
      <c r="U2142" s="17">
        <f>VLOOKUP("H"&amp;TEXT(L2142,"0"),Punten!$A$1:$D$49,4,FALSE)</f>
        <v>2</v>
      </c>
      <c r="V2142" s="17">
        <f>VLOOKUP("F"&amp;TEXT(M2142,"0"),Punten!$A$1:$D$39,4,FALSE)</f>
        <v>0</v>
      </c>
      <c r="W2142" s="17">
        <f t="shared" si="103"/>
        <v>31</v>
      </c>
      <c r="X2142" s="17" t="str">
        <f t="shared" si="104"/>
        <v>43345B12</v>
      </c>
      <c r="Y2142" s="17" t="str">
        <f>VLOOKUP(A2142,'Klasse omschrijving'!$A$1:$B$44,2,FALSE)</f>
        <v>Boys 12 jaar</v>
      </c>
    </row>
    <row r="2143" spans="1:25" ht="14.4" x14ac:dyDescent="0.3">
      <c r="A2143" s="3" t="s">
        <v>36</v>
      </c>
      <c r="B2143" s="3">
        <v>2932</v>
      </c>
      <c r="C2143" s="3" t="s">
        <v>155</v>
      </c>
      <c r="D2143" s="3" t="s">
        <v>840</v>
      </c>
      <c r="E2143" s="18">
        <v>39002</v>
      </c>
      <c r="F2143" s="3" t="s">
        <v>997</v>
      </c>
      <c r="G2143" s="3">
        <v>4</v>
      </c>
      <c r="H2143" s="3">
        <v>4</v>
      </c>
      <c r="I2143" s="3">
        <v>4</v>
      </c>
      <c r="J2143" s="3"/>
      <c r="K2143" s="3">
        <v>4</v>
      </c>
      <c r="L2143" s="3">
        <v>7</v>
      </c>
      <c r="M2143" s="3"/>
      <c r="N2143" s="19">
        <v>43345</v>
      </c>
      <c r="O2143" s="16">
        <f t="shared" si="105"/>
        <v>12</v>
      </c>
      <c r="P2143" s="17">
        <f>COUNTIF($X:$X,X2143)</f>
        <v>35</v>
      </c>
      <c r="Q2143" s="17">
        <f>VLOOKUP("M"&amp;TEXT(G2143,"0"),Punten!$A$1:$D$40,4,FALSE)</f>
        <v>5</v>
      </c>
      <c r="R2143" s="17">
        <f>VLOOKUP("M"&amp;TEXT(H2143,"0"),Punten!$A$1:$D$40,4,FALSE)</f>
        <v>5</v>
      </c>
      <c r="S2143" s="17">
        <f>VLOOKUP("M"&amp;TEXT(I2143,"0"),Punten!$A$1:$D$40,4,FALSE)</f>
        <v>5</v>
      </c>
      <c r="T2143" s="17">
        <f>VLOOKUP("K"&amp;TEXT(K2143,"0"),Punten!$A$1:$D$40,4,FALSE)</f>
        <v>5</v>
      </c>
      <c r="U2143" s="17">
        <f>VLOOKUP("H"&amp;TEXT(L2143,"0"),Punten!$A$1:$D$49,4,FALSE)</f>
        <v>2</v>
      </c>
      <c r="V2143" s="17">
        <f>VLOOKUP("F"&amp;TEXT(M2143,"0"),Punten!$A$1:$D$39,4,FALSE)</f>
        <v>0</v>
      </c>
      <c r="W2143" s="17">
        <f t="shared" si="103"/>
        <v>22</v>
      </c>
      <c r="X2143" s="17" t="str">
        <f t="shared" si="104"/>
        <v>43345B12</v>
      </c>
      <c r="Y2143" s="17" t="str">
        <f>VLOOKUP(A2143,'Klasse omschrijving'!$A$1:$B$44,2,FALSE)</f>
        <v>Boys 12 jaar</v>
      </c>
    </row>
    <row r="2144" spans="1:25" ht="14.4" x14ac:dyDescent="0.3">
      <c r="A2144" s="3" t="s">
        <v>36</v>
      </c>
      <c r="B2144" s="3">
        <v>50445</v>
      </c>
      <c r="C2144" s="3" t="s">
        <v>116</v>
      </c>
      <c r="D2144" s="3" t="s">
        <v>546</v>
      </c>
      <c r="E2144" s="18">
        <v>38810</v>
      </c>
      <c r="F2144" s="3" t="s">
        <v>1043</v>
      </c>
      <c r="G2144" s="3">
        <v>3</v>
      </c>
      <c r="H2144" s="3">
        <v>2</v>
      </c>
      <c r="I2144" s="3">
        <v>2</v>
      </c>
      <c r="J2144" s="3"/>
      <c r="K2144" s="3">
        <v>3</v>
      </c>
      <c r="L2144" s="3">
        <v>8</v>
      </c>
      <c r="M2144" s="3"/>
      <c r="N2144" s="19">
        <v>43345</v>
      </c>
      <c r="O2144" s="16">
        <f t="shared" si="105"/>
        <v>7</v>
      </c>
      <c r="P2144" s="17">
        <f>COUNTIF($X:$X,X2144)</f>
        <v>35</v>
      </c>
      <c r="Q2144" s="17">
        <f>VLOOKUP("M"&amp;TEXT(G2144,"0"),Punten!$A$1:$D$40,4,FALSE)</f>
        <v>6</v>
      </c>
      <c r="R2144" s="17">
        <f>VLOOKUP("M"&amp;TEXT(H2144,"0"),Punten!$A$1:$D$40,4,FALSE)</f>
        <v>7</v>
      </c>
      <c r="S2144" s="17">
        <f>VLOOKUP("M"&amp;TEXT(I2144,"0"),Punten!$A$1:$D$40,4,FALSE)</f>
        <v>7</v>
      </c>
      <c r="T2144" s="17">
        <f>VLOOKUP("K"&amp;TEXT(K2144,"0"),Punten!$A$1:$D$40,4,FALSE)</f>
        <v>5</v>
      </c>
      <c r="U2144" s="17">
        <f>VLOOKUP("H"&amp;TEXT(L2144,"0"),Punten!$A$1:$D$49,4,FALSE)</f>
        <v>1</v>
      </c>
      <c r="V2144" s="17">
        <f>VLOOKUP("F"&amp;TEXT(M2144,"0"),Punten!$A$1:$D$39,4,FALSE)</f>
        <v>0</v>
      </c>
      <c r="W2144" s="17">
        <f t="shared" si="103"/>
        <v>26</v>
      </c>
      <c r="X2144" s="17" t="str">
        <f t="shared" si="104"/>
        <v>43345B12</v>
      </c>
      <c r="Y2144" s="17" t="str">
        <f>VLOOKUP(A2144,'Klasse omschrijving'!$A$1:$B$44,2,FALSE)</f>
        <v>Boys 12 jaar</v>
      </c>
    </row>
    <row r="2145" spans="1:25" ht="14.4" x14ac:dyDescent="0.3">
      <c r="A2145" s="3" t="s">
        <v>36</v>
      </c>
      <c r="B2145" s="3">
        <v>44848</v>
      </c>
      <c r="C2145" s="3" t="s">
        <v>137</v>
      </c>
      <c r="D2145" s="3" t="s">
        <v>565</v>
      </c>
      <c r="E2145" s="18">
        <v>38963</v>
      </c>
      <c r="F2145" s="3" t="s">
        <v>218</v>
      </c>
      <c r="G2145" s="3">
        <v>2</v>
      </c>
      <c r="H2145" s="3">
        <v>4</v>
      </c>
      <c r="I2145" s="3">
        <v>3</v>
      </c>
      <c r="J2145" s="3"/>
      <c r="K2145" s="3">
        <v>4</v>
      </c>
      <c r="L2145" s="3">
        <v>8</v>
      </c>
      <c r="M2145" s="3"/>
      <c r="N2145" s="19">
        <v>43345</v>
      </c>
      <c r="O2145" s="16">
        <f t="shared" si="105"/>
        <v>9</v>
      </c>
      <c r="P2145" s="17">
        <f>COUNTIF($X:$X,X2145)</f>
        <v>35</v>
      </c>
      <c r="Q2145" s="17">
        <f>VLOOKUP("M"&amp;TEXT(G2145,"0"),Punten!$A$1:$D$40,4,FALSE)</f>
        <v>7</v>
      </c>
      <c r="R2145" s="17">
        <f>VLOOKUP("M"&amp;TEXT(H2145,"0"),Punten!$A$1:$D$40,4,FALSE)</f>
        <v>5</v>
      </c>
      <c r="S2145" s="17">
        <f>VLOOKUP("M"&amp;TEXT(I2145,"0"),Punten!$A$1:$D$40,4,FALSE)</f>
        <v>6</v>
      </c>
      <c r="T2145" s="17">
        <f>VLOOKUP("K"&amp;TEXT(K2145,"0"),Punten!$A$1:$D$40,4,FALSE)</f>
        <v>5</v>
      </c>
      <c r="U2145" s="17">
        <f>VLOOKUP("H"&amp;TEXT(L2145,"0"),Punten!$A$1:$D$49,4,FALSE)</f>
        <v>1</v>
      </c>
      <c r="V2145" s="17">
        <f>VLOOKUP("F"&amp;TEXT(M2145,"0"),Punten!$A$1:$D$39,4,FALSE)</f>
        <v>0</v>
      </c>
      <c r="W2145" s="17">
        <f t="shared" si="103"/>
        <v>24</v>
      </c>
      <c r="X2145" s="17" t="str">
        <f t="shared" si="104"/>
        <v>43345B12</v>
      </c>
      <c r="Y2145" s="17" t="str">
        <f>VLOOKUP(A2145,'Klasse omschrijving'!$A$1:$B$44,2,FALSE)</f>
        <v>Boys 12 jaar</v>
      </c>
    </row>
    <row r="2146" spans="1:25" ht="14.4" x14ac:dyDescent="0.3">
      <c r="A2146" s="3" t="s">
        <v>36</v>
      </c>
      <c r="B2146" s="3">
        <v>45733</v>
      </c>
      <c r="C2146" s="3" t="s">
        <v>131</v>
      </c>
      <c r="D2146" s="3" t="s">
        <v>550</v>
      </c>
      <c r="E2146" s="18">
        <v>39008</v>
      </c>
      <c r="F2146" s="3" t="s">
        <v>68</v>
      </c>
      <c r="G2146" s="3">
        <v>4</v>
      </c>
      <c r="H2146" s="3">
        <v>3</v>
      </c>
      <c r="I2146" s="3">
        <v>4</v>
      </c>
      <c r="J2146" s="3"/>
      <c r="K2146" s="3">
        <v>5</v>
      </c>
      <c r="L2146" s="3"/>
      <c r="M2146" s="3"/>
      <c r="N2146" s="19">
        <v>43345</v>
      </c>
      <c r="O2146" s="16">
        <f t="shared" si="105"/>
        <v>11</v>
      </c>
      <c r="P2146" s="17">
        <f>COUNTIF($X:$X,X2146)</f>
        <v>35</v>
      </c>
      <c r="Q2146" s="17">
        <f>VLOOKUP("M"&amp;TEXT(G2146,"0"),Punten!$A$1:$D$40,4,FALSE)</f>
        <v>5</v>
      </c>
      <c r="R2146" s="17">
        <f>VLOOKUP("M"&amp;TEXT(H2146,"0"),Punten!$A$1:$D$40,4,FALSE)</f>
        <v>6</v>
      </c>
      <c r="S2146" s="17">
        <f>VLOOKUP("M"&amp;TEXT(I2146,"0"),Punten!$A$1:$D$40,4,FALSE)</f>
        <v>5</v>
      </c>
      <c r="T2146" s="17">
        <f>VLOOKUP("K"&amp;TEXT(K2146,"0"),Punten!$A$1:$D$40,4,FALSE)</f>
        <v>4</v>
      </c>
      <c r="U2146" s="17">
        <f>VLOOKUP("H"&amp;TEXT(L2146,"0"),Punten!$A$1:$D$49,4,FALSE)</f>
        <v>0</v>
      </c>
      <c r="V2146" s="17">
        <f>VLOOKUP("F"&amp;TEXT(M2146,"0"),Punten!$A$1:$D$39,4,FALSE)</f>
        <v>0</v>
      </c>
      <c r="W2146" s="17">
        <f t="shared" si="103"/>
        <v>20</v>
      </c>
      <c r="X2146" s="17" t="str">
        <f t="shared" si="104"/>
        <v>43345B12</v>
      </c>
      <c r="Y2146" s="17" t="str">
        <f>VLOOKUP(A2146,'Klasse omschrijving'!$A$1:$B$44,2,FALSE)</f>
        <v>Boys 12 jaar</v>
      </c>
    </row>
    <row r="2147" spans="1:25" ht="14.4" x14ac:dyDescent="0.3">
      <c r="A2147" s="3" t="s">
        <v>36</v>
      </c>
      <c r="B2147" s="3">
        <v>45003</v>
      </c>
      <c r="C2147" s="3" t="s">
        <v>65</v>
      </c>
      <c r="D2147" s="3" t="s">
        <v>557</v>
      </c>
      <c r="E2147" s="18">
        <v>38861</v>
      </c>
      <c r="F2147" s="3" t="s">
        <v>86</v>
      </c>
      <c r="G2147" s="3">
        <v>4</v>
      </c>
      <c r="H2147" s="3">
        <v>4</v>
      </c>
      <c r="I2147" s="3">
        <v>4</v>
      </c>
      <c r="J2147" s="3"/>
      <c r="K2147" s="3">
        <v>5</v>
      </c>
      <c r="L2147" s="3"/>
      <c r="M2147" s="3"/>
      <c r="N2147" s="19">
        <v>43345</v>
      </c>
      <c r="O2147" s="16">
        <f t="shared" si="105"/>
        <v>12</v>
      </c>
      <c r="P2147" s="17">
        <f>COUNTIF($X:$X,X2147)</f>
        <v>35</v>
      </c>
      <c r="Q2147" s="17">
        <f>VLOOKUP("M"&amp;TEXT(G2147,"0"),Punten!$A$1:$D$40,4,FALSE)</f>
        <v>5</v>
      </c>
      <c r="R2147" s="17">
        <f>VLOOKUP("M"&amp;TEXT(H2147,"0"),Punten!$A$1:$D$40,4,FALSE)</f>
        <v>5</v>
      </c>
      <c r="S2147" s="17">
        <f>VLOOKUP("M"&amp;TEXT(I2147,"0"),Punten!$A$1:$D$40,4,FALSE)</f>
        <v>5</v>
      </c>
      <c r="T2147" s="17">
        <f>VLOOKUP("K"&amp;TEXT(K2147,"0"),Punten!$A$1:$D$40,4,FALSE)</f>
        <v>4</v>
      </c>
      <c r="U2147" s="17">
        <f>VLOOKUP("H"&amp;TEXT(L2147,"0"),Punten!$A$1:$D$49,4,FALSE)</f>
        <v>0</v>
      </c>
      <c r="V2147" s="17">
        <f>VLOOKUP("F"&amp;TEXT(M2147,"0"),Punten!$A$1:$D$39,4,FALSE)</f>
        <v>0</v>
      </c>
      <c r="W2147" s="17">
        <f t="shared" si="103"/>
        <v>19</v>
      </c>
      <c r="X2147" s="17" t="str">
        <f t="shared" si="104"/>
        <v>43345B12</v>
      </c>
      <c r="Y2147" s="17" t="str">
        <f>VLOOKUP(A2147,'Klasse omschrijving'!$A$1:$B$44,2,FALSE)</f>
        <v>Boys 12 jaar</v>
      </c>
    </row>
    <row r="2148" spans="1:25" ht="14.4" x14ac:dyDescent="0.3">
      <c r="A2148" s="3" t="s">
        <v>36</v>
      </c>
      <c r="B2148" s="3">
        <v>2112</v>
      </c>
      <c r="C2148" s="3" t="s">
        <v>149</v>
      </c>
      <c r="D2148" s="3" t="s">
        <v>891</v>
      </c>
      <c r="E2148" s="18">
        <v>38733</v>
      </c>
      <c r="F2148" s="3" t="s">
        <v>478</v>
      </c>
      <c r="G2148" s="3">
        <v>4</v>
      </c>
      <c r="H2148" s="3">
        <v>4</v>
      </c>
      <c r="I2148" s="3">
        <v>4</v>
      </c>
      <c r="J2148" s="3"/>
      <c r="K2148" s="3">
        <v>5</v>
      </c>
      <c r="L2148" s="3"/>
      <c r="M2148" s="3"/>
      <c r="N2148" s="19">
        <v>43345</v>
      </c>
      <c r="O2148" s="16">
        <f t="shared" si="105"/>
        <v>12</v>
      </c>
      <c r="P2148" s="17">
        <f>COUNTIF($X:$X,X2148)</f>
        <v>35</v>
      </c>
      <c r="Q2148" s="17">
        <f>VLOOKUP("M"&amp;TEXT(G2148,"0"),Punten!$A$1:$D$40,4,FALSE)</f>
        <v>5</v>
      </c>
      <c r="R2148" s="17">
        <f>VLOOKUP("M"&amp;TEXT(H2148,"0"),Punten!$A$1:$D$40,4,FALSE)</f>
        <v>5</v>
      </c>
      <c r="S2148" s="17">
        <f>VLOOKUP("M"&amp;TEXT(I2148,"0"),Punten!$A$1:$D$40,4,FALSE)</f>
        <v>5</v>
      </c>
      <c r="T2148" s="17">
        <f>VLOOKUP("K"&amp;TEXT(K2148,"0"),Punten!$A$1:$D$40,4,FALSE)</f>
        <v>4</v>
      </c>
      <c r="U2148" s="17">
        <f>VLOOKUP("H"&amp;TEXT(L2148,"0"),Punten!$A$1:$D$49,4,FALSE)</f>
        <v>0</v>
      </c>
      <c r="V2148" s="17">
        <f>VLOOKUP("F"&amp;TEXT(M2148,"0"),Punten!$A$1:$D$39,4,FALSE)</f>
        <v>0</v>
      </c>
      <c r="W2148" s="17">
        <f t="shared" si="103"/>
        <v>19</v>
      </c>
      <c r="X2148" s="17" t="str">
        <f t="shared" si="104"/>
        <v>43345B12</v>
      </c>
      <c r="Y2148" s="17" t="str">
        <f>VLOOKUP(A2148,'Klasse omschrijving'!$A$1:$B$44,2,FALSE)</f>
        <v>Boys 12 jaar</v>
      </c>
    </row>
    <row r="2149" spans="1:25" ht="14.4" x14ac:dyDescent="0.3">
      <c r="A2149" s="3" t="s">
        <v>36</v>
      </c>
      <c r="B2149" s="3">
        <v>50446</v>
      </c>
      <c r="C2149" s="3" t="s">
        <v>1041</v>
      </c>
      <c r="D2149" s="3" t="s">
        <v>561</v>
      </c>
      <c r="E2149" s="18">
        <v>38828</v>
      </c>
      <c r="F2149" s="3" t="s">
        <v>208</v>
      </c>
      <c r="G2149" s="3">
        <v>4</v>
      </c>
      <c r="H2149" s="3">
        <v>3</v>
      </c>
      <c r="I2149" s="3">
        <v>5</v>
      </c>
      <c r="J2149" s="3"/>
      <c r="K2149" s="3">
        <v>5</v>
      </c>
      <c r="L2149" s="3"/>
      <c r="M2149" s="3"/>
      <c r="N2149" s="19">
        <v>43345</v>
      </c>
      <c r="O2149" s="16">
        <f t="shared" si="105"/>
        <v>12</v>
      </c>
      <c r="P2149" s="17">
        <f>COUNTIF($X:$X,X2149)</f>
        <v>35</v>
      </c>
      <c r="Q2149" s="17">
        <f>VLOOKUP("M"&amp;TEXT(G2149,"0"),Punten!$A$1:$D$40,4,FALSE)</f>
        <v>5</v>
      </c>
      <c r="R2149" s="17">
        <f>VLOOKUP("M"&amp;TEXT(H2149,"0"),Punten!$A$1:$D$40,4,FALSE)</f>
        <v>6</v>
      </c>
      <c r="S2149" s="17">
        <f>VLOOKUP("M"&amp;TEXT(I2149,"0"),Punten!$A$1:$D$40,4,FALSE)</f>
        <v>4</v>
      </c>
      <c r="T2149" s="17">
        <f>VLOOKUP("K"&amp;TEXT(K2149,"0"),Punten!$A$1:$D$40,4,FALSE)</f>
        <v>4</v>
      </c>
      <c r="U2149" s="17">
        <f>VLOOKUP("H"&amp;TEXT(L2149,"0"),Punten!$A$1:$D$49,4,FALSE)</f>
        <v>0</v>
      </c>
      <c r="V2149" s="17">
        <f>VLOOKUP("F"&amp;TEXT(M2149,"0"),Punten!$A$1:$D$39,4,FALSE)</f>
        <v>0</v>
      </c>
      <c r="W2149" s="17">
        <f t="shared" si="103"/>
        <v>19</v>
      </c>
      <c r="X2149" s="17" t="str">
        <f t="shared" si="104"/>
        <v>43345B12</v>
      </c>
      <c r="Y2149" s="17" t="str">
        <f>VLOOKUP(A2149,'Klasse omschrijving'!$A$1:$B$44,2,FALSE)</f>
        <v>Boys 12 jaar</v>
      </c>
    </row>
    <row r="2150" spans="1:25" ht="14.4" x14ac:dyDescent="0.3">
      <c r="A2150" s="3" t="s">
        <v>36</v>
      </c>
      <c r="B2150" s="3">
        <v>1150</v>
      </c>
      <c r="C2150" s="3" t="s">
        <v>67</v>
      </c>
      <c r="D2150" s="3" t="s">
        <v>548</v>
      </c>
      <c r="E2150" s="18">
        <v>38746</v>
      </c>
      <c r="F2150" s="3" t="s">
        <v>997</v>
      </c>
      <c r="G2150" s="3">
        <v>6</v>
      </c>
      <c r="H2150" s="3">
        <v>6</v>
      </c>
      <c r="I2150" s="3">
        <v>4</v>
      </c>
      <c r="J2150" s="3"/>
      <c r="K2150" s="3"/>
      <c r="L2150" s="3"/>
      <c r="M2150" s="3"/>
      <c r="N2150" s="19">
        <v>43345</v>
      </c>
      <c r="O2150" s="16">
        <f t="shared" si="105"/>
        <v>16</v>
      </c>
      <c r="P2150" s="17">
        <f>COUNTIF($X:$X,X2150)</f>
        <v>35</v>
      </c>
      <c r="Q2150" s="17">
        <f>VLOOKUP("M"&amp;TEXT(G2150,"0"),Punten!$A$1:$D$40,4,FALSE)</f>
        <v>3</v>
      </c>
      <c r="R2150" s="17">
        <f>VLOOKUP("M"&amp;TEXT(H2150,"0"),Punten!$A$1:$D$40,4,FALSE)</f>
        <v>3</v>
      </c>
      <c r="S2150" s="17">
        <f>VLOOKUP("M"&amp;TEXT(I2150,"0"),Punten!$A$1:$D$40,4,FALSE)</f>
        <v>5</v>
      </c>
      <c r="T2150" s="17">
        <f>VLOOKUP("K"&amp;TEXT(K2150,"0"),Punten!$A$1:$D$40,4,FALSE)</f>
        <v>0</v>
      </c>
      <c r="U2150" s="17">
        <f>VLOOKUP("H"&amp;TEXT(L2150,"0"),Punten!$A$1:$D$49,4,FALSE)</f>
        <v>0</v>
      </c>
      <c r="V2150" s="17">
        <f>VLOOKUP("F"&amp;TEXT(M2150,"0"),Punten!$A$1:$D$39,4,FALSE)</f>
        <v>0</v>
      </c>
      <c r="W2150" s="17">
        <f t="shared" si="103"/>
        <v>11</v>
      </c>
      <c r="X2150" s="17" t="str">
        <f t="shared" si="104"/>
        <v>43345B12</v>
      </c>
      <c r="Y2150" s="17" t="str">
        <f>VLOOKUP(A2150,'Klasse omschrijving'!$A$1:$B$44,2,FALSE)</f>
        <v>Boys 12 jaar</v>
      </c>
    </row>
    <row r="2151" spans="1:25" ht="14.4" x14ac:dyDescent="0.3">
      <c r="A2151" s="3" t="s">
        <v>36</v>
      </c>
      <c r="B2151" s="3">
        <v>3255</v>
      </c>
      <c r="C2151" s="3" t="s">
        <v>693</v>
      </c>
      <c r="D2151" s="3" t="s">
        <v>715</v>
      </c>
      <c r="E2151" s="18">
        <v>38941</v>
      </c>
      <c r="F2151" s="3" t="s">
        <v>997</v>
      </c>
      <c r="G2151" s="3">
        <v>5</v>
      </c>
      <c r="H2151" s="3">
        <v>5</v>
      </c>
      <c r="I2151" s="3">
        <v>5</v>
      </c>
      <c r="J2151" s="3"/>
      <c r="K2151" s="3"/>
      <c r="L2151" s="3"/>
      <c r="M2151" s="3"/>
      <c r="N2151" s="19">
        <v>43345</v>
      </c>
      <c r="O2151" s="16">
        <f t="shared" si="105"/>
        <v>15</v>
      </c>
      <c r="P2151" s="17">
        <f>COUNTIF($X:$X,X2151)</f>
        <v>35</v>
      </c>
      <c r="Q2151" s="17">
        <f>VLOOKUP("M"&amp;TEXT(G2151,"0"),Punten!$A$1:$D$40,4,FALSE)</f>
        <v>4</v>
      </c>
      <c r="R2151" s="17">
        <f>VLOOKUP("M"&amp;TEXT(H2151,"0"),Punten!$A$1:$D$40,4,FALSE)</f>
        <v>4</v>
      </c>
      <c r="S2151" s="17">
        <f>VLOOKUP("M"&amp;TEXT(I2151,"0"),Punten!$A$1:$D$40,4,FALSE)</f>
        <v>4</v>
      </c>
      <c r="T2151" s="17">
        <f>VLOOKUP("K"&amp;TEXT(K2151,"0"),Punten!$A$1:$D$40,4,FALSE)</f>
        <v>0</v>
      </c>
      <c r="U2151" s="17">
        <f>VLOOKUP("H"&amp;TEXT(L2151,"0"),Punten!$A$1:$D$49,4,FALSE)</f>
        <v>0</v>
      </c>
      <c r="V2151" s="17">
        <f>VLOOKUP("F"&amp;TEXT(M2151,"0"),Punten!$A$1:$D$39,4,FALSE)</f>
        <v>0</v>
      </c>
      <c r="W2151" s="17">
        <f t="shared" si="103"/>
        <v>12</v>
      </c>
      <c r="X2151" s="17" t="str">
        <f t="shared" si="104"/>
        <v>43345B12</v>
      </c>
      <c r="Y2151" s="17" t="str">
        <f>VLOOKUP(A2151,'Klasse omschrijving'!$A$1:$B$44,2,FALSE)</f>
        <v>Boys 12 jaar</v>
      </c>
    </row>
    <row r="2152" spans="1:25" ht="14.4" x14ac:dyDescent="0.3">
      <c r="A2152" s="3" t="s">
        <v>36</v>
      </c>
      <c r="B2152" s="3">
        <v>48122</v>
      </c>
      <c r="C2152" s="3" t="s">
        <v>95</v>
      </c>
      <c r="D2152" s="3" t="s">
        <v>559</v>
      </c>
      <c r="E2152" s="18">
        <v>38751</v>
      </c>
      <c r="F2152" s="3" t="s">
        <v>71</v>
      </c>
      <c r="G2152" s="3">
        <v>5</v>
      </c>
      <c r="H2152" s="3">
        <v>5</v>
      </c>
      <c r="I2152" s="3">
        <v>5</v>
      </c>
      <c r="J2152" s="3"/>
      <c r="K2152" s="3"/>
      <c r="L2152" s="3"/>
      <c r="M2152" s="3"/>
      <c r="N2152" s="19">
        <v>43345</v>
      </c>
      <c r="O2152" s="16">
        <f t="shared" si="105"/>
        <v>15</v>
      </c>
      <c r="P2152" s="17">
        <f>COUNTIF($X:$X,X2152)</f>
        <v>35</v>
      </c>
      <c r="Q2152" s="17">
        <f>VLOOKUP("M"&amp;TEXT(G2152,"0"),Punten!$A$1:$D$40,4,FALSE)</f>
        <v>4</v>
      </c>
      <c r="R2152" s="17">
        <f>VLOOKUP("M"&amp;TEXT(H2152,"0"),Punten!$A$1:$D$40,4,FALSE)</f>
        <v>4</v>
      </c>
      <c r="S2152" s="17">
        <f>VLOOKUP("M"&amp;TEXT(I2152,"0"),Punten!$A$1:$D$40,4,FALSE)</f>
        <v>4</v>
      </c>
      <c r="T2152" s="17">
        <f>VLOOKUP("K"&amp;TEXT(K2152,"0"),Punten!$A$1:$D$40,4,FALSE)</f>
        <v>0</v>
      </c>
      <c r="U2152" s="17">
        <f>VLOOKUP("H"&amp;TEXT(L2152,"0"),Punten!$A$1:$D$49,4,FALSE)</f>
        <v>0</v>
      </c>
      <c r="V2152" s="17">
        <f>VLOOKUP("F"&amp;TEXT(M2152,"0"),Punten!$A$1:$D$39,4,FALSE)</f>
        <v>0</v>
      </c>
      <c r="W2152" s="17">
        <f t="shared" si="103"/>
        <v>12</v>
      </c>
      <c r="X2152" s="17" t="str">
        <f t="shared" si="104"/>
        <v>43345B12</v>
      </c>
      <c r="Y2152" s="17" t="str">
        <f>VLOOKUP(A2152,'Klasse omschrijving'!$A$1:$B$44,2,FALSE)</f>
        <v>Boys 12 jaar</v>
      </c>
    </row>
    <row r="2153" spans="1:25" ht="14.4" x14ac:dyDescent="0.3">
      <c r="A2153" s="3" t="s">
        <v>36</v>
      </c>
      <c r="B2153" s="3">
        <v>42029</v>
      </c>
      <c r="C2153" s="3" t="s">
        <v>592</v>
      </c>
      <c r="D2153" s="3" t="s">
        <v>666</v>
      </c>
      <c r="E2153" s="18">
        <v>38894</v>
      </c>
      <c r="F2153" s="3" t="s">
        <v>66</v>
      </c>
      <c r="G2153" s="3">
        <v>6</v>
      </c>
      <c r="H2153" s="3">
        <v>5</v>
      </c>
      <c r="I2153" s="3">
        <v>5</v>
      </c>
      <c r="J2153" s="3"/>
      <c r="K2153" s="3"/>
      <c r="L2153" s="3"/>
      <c r="M2153" s="3"/>
      <c r="N2153" s="19">
        <v>43345</v>
      </c>
      <c r="O2153" s="16">
        <f t="shared" si="105"/>
        <v>16</v>
      </c>
      <c r="P2153" s="17">
        <f>COUNTIF($X:$X,X2153)</f>
        <v>35</v>
      </c>
      <c r="Q2153" s="17">
        <f>VLOOKUP("M"&amp;TEXT(G2153,"0"),Punten!$A$1:$D$40,4,FALSE)</f>
        <v>3</v>
      </c>
      <c r="R2153" s="17">
        <f>VLOOKUP("M"&amp;TEXT(H2153,"0"),Punten!$A$1:$D$40,4,FALSE)</f>
        <v>4</v>
      </c>
      <c r="S2153" s="17">
        <f>VLOOKUP("M"&amp;TEXT(I2153,"0"),Punten!$A$1:$D$40,4,FALSE)</f>
        <v>4</v>
      </c>
      <c r="T2153" s="17">
        <f>VLOOKUP("K"&amp;TEXT(K2153,"0"),Punten!$A$1:$D$40,4,FALSE)</f>
        <v>0</v>
      </c>
      <c r="U2153" s="17">
        <f>VLOOKUP("H"&amp;TEXT(L2153,"0"),Punten!$A$1:$D$49,4,FALSE)</f>
        <v>0</v>
      </c>
      <c r="V2153" s="17">
        <f>VLOOKUP("F"&amp;TEXT(M2153,"0"),Punten!$A$1:$D$39,4,FALSE)</f>
        <v>0</v>
      </c>
      <c r="W2153" s="17">
        <f t="shared" si="103"/>
        <v>11</v>
      </c>
      <c r="X2153" s="17" t="str">
        <f t="shared" si="104"/>
        <v>43345B12</v>
      </c>
      <c r="Y2153" s="17" t="str">
        <f>VLOOKUP(A2153,'Klasse omschrijving'!$A$1:$B$44,2,FALSE)</f>
        <v>Boys 12 jaar</v>
      </c>
    </row>
    <row r="2154" spans="1:25" ht="14.4" x14ac:dyDescent="0.3">
      <c r="A2154" s="3" t="s">
        <v>36</v>
      </c>
      <c r="B2154" s="3">
        <v>47852</v>
      </c>
      <c r="C2154" s="3" t="s">
        <v>142</v>
      </c>
      <c r="D2154" s="3" t="s">
        <v>540</v>
      </c>
      <c r="E2154" s="18">
        <v>38862</v>
      </c>
      <c r="F2154" s="3" t="s">
        <v>71</v>
      </c>
      <c r="G2154" s="3">
        <v>7</v>
      </c>
      <c r="H2154" s="3">
        <v>6</v>
      </c>
      <c r="I2154" s="3">
        <v>5</v>
      </c>
      <c r="J2154" s="3"/>
      <c r="K2154" s="3"/>
      <c r="L2154" s="3"/>
      <c r="M2154" s="3"/>
      <c r="N2154" s="19">
        <v>43345</v>
      </c>
      <c r="O2154" s="16">
        <f t="shared" si="105"/>
        <v>18</v>
      </c>
      <c r="P2154" s="17">
        <f>COUNTIF($X:$X,X2154)</f>
        <v>35</v>
      </c>
      <c r="Q2154" s="17">
        <f>VLOOKUP("M"&amp;TEXT(G2154,"0"),Punten!$A$1:$D$40,4,FALSE)</f>
        <v>2</v>
      </c>
      <c r="R2154" s="17">
        <f>VLOOKUP("M"&amp;TEXT(H2154,"0"),Punten!$A$1:$D$40,4,FALSE)</f>
        <v>3</v>
      </c>
      <c r="S2154" s="17">
        <f>VLOOKUP("M"&amp;TEXT(I2154,"0"),Punten!$A$1:$D$40,4,FALSE)</f>
        <v>4</v>
      </c>
      <c r="T2154" s="17">
        <f>VLOOKUP("K"&amp;TEXT(K2154,"0"),Punten!$A$1:$D$40,4,FALSE)</f>
        <v>0</v>
      </c>
      <c r="U2154" s="17">
        <f>VLOOKUP("H"&amp;TEXT(L2154,"0"),Punten!$A$1:$D$49,4,FALSE)</f>
        <v>0</v>
      </c>
      <c r="V2154" s="17">
        <f>VLOOKUP("F"&amp;TEXT(M2154,"0"),Punten!$A$1:$D$39,4,FALSE)</f>
        <v>0</v>
      </c>
      <c r="W2154" s="17">
        <f t="shared" si="103"/>
        <v>9</v>
      </c>
      <c r="X2154" s="17" t="str">
        <f t="shared" si="104"/>
        <v>43345B12</v>
      </c>
      <c r="Y2154" s="17" t="str">
        <f>VLOOKUP(A2154,'Klasse omschrijving'!$A$1:$B$44,2,FALSE)</f>
        <v>Boys 12 jaar</v>
      </c>
    </row>
    <row r="2155" spans="1:25" ht="14.4" x14ac:dyDescent="0.3">
      <c r="A2155" s="3" t="s">
        <v>36</v>
      </c>
      <c r="B2155" s="3">
        <v>48979</v>
      </c>
      <c r="C2155" s="3" t="s">
        <v>107</v>
      </c>
      <c r="D2155" s="3" t="s">
        <v>919</v>
      </c>
      <c r="E2155" s="18">
        <v>38922</v>
      </c>
      <c r="F2155" s="3" t="s">
        <v>143</v>
      </c>
      <c r="G2155" s="3">
        <v>2</v>
      </c>
      <c r="H2155" s="3">
        <v>5</v>
      </c>
      <c r="I2155" s="3">
        <v>6</v>
      </c>
      <c r="J2155" s="3"/>
      <c r="K2155" s="3"/>
      <c r="L2155" s="3"/>
      <c r="M2155" s="3"/>
      <c r="N2155" s="19">
        <v>43345</v>
      </c>
      <c r="O2155" s="16">
        <f t="shared" si="105"/>
        <v>13</v>
      </c>
      <c r="P2155" s="17">
        <f>COUNTIF($X:$X,X2155)</f>
        <v>35</v>
      </c>
      <c r="Q2155" s="17">
        <f>VLOOKUP("M"&amp;TEXT(G2155,"0"),Punten!$A$1:$D$40,4,FALSE)</f>
        <v>7</v>
      </c>
      <c r="R2155" s="17">
        <f>VLOOKUP("M"&amp;TEXT(H2155,"0"),Punten!$A$1:$D$40,4,FALSE)</f>
        <v>4</v>
      </c>
      <c r="S2155" s="17">
        <f>VLOOKUP("M"&amp;TEXT(I2155,"0"),Punten!$A$1:$D$40,4,FALSE)</f>
        <v>3</v>
      </c>
      <c r="T2155" s="17">
        <f>VLOOKUP("K"&amp;TEXT(K2155,"0"),Punten!$A$1:$D$40,4,FALSE)</f>
        <v>0</v>
      </c>
      <c r="U2155" s="17">
        <f>VLOOKUP("H"&amp;TEXT(L2155,"0"),Punten!$A$1:$D$49,4,FALSE)</f>
        <v>0</v>
      </c>
      <c r="V2155" s="17">
        <f>VLOOKUP("F"&amp;TEXT(M2155,"0"),Punten!$A$1:$D$39,4,FALSE)</f>
        <v>0</v>
      </c>
      <c r="W2155" s="17">
        <f t="shared" si="103"/>
        <v>14</v>
      </c>
      <c r="X2155" s="17" t="str">
        <f t="shared" si="104"/>
        <v>43345B12</v>
      </c>
      <c r="Y2155" s="17" t="str">
        <f>VLOOKUP(A2155,'Klasse omschrijving'!$A$1:$B$44,2,FALSE)</f>
        <v>Boys 12 jaar</v>
      </c>
    </row>
    <row r="2156" spans="1:25" ht="14.4" x14ac:dyDescent="0.3">
      <c r="A2156" s="3" t="s">
        <v>36</v>
      </c>
      <c r="B2156" s="3">
        <v>45932</v>
      </c>
      <c r="C2156" s="3" t="s">
        <v>123</v>
      </c>
      <c r="D2156" s="3" t="s">
        <v>551</v>
      </c>
      <c r="E2156" s="18">
        <v>38974</v>
      </c>
      <c r="F2156" s="3" t="s">
        <v>73</v>
      </c>
      <c r="G2156" s="3">
        <v>5</v>
      </c>
      <c r="H2156" s="3">
        <v>5</v>
      </c>
      <c r="I2156" s="3">
        <v>6</v>
      </c>
      <c r="J2156" s="3"/>
      <c r="K2156" s="3"/>
      <c r="L2156" s="3"/>
      <c r="M2156" s="3"/>
      <c r="N2156" s="19">
        <v>43345</v>
      </c>
      <c r="O2156" s="16">
        <f t="shared" si="105"/>
        <v>16</v>
      </c>
      <c r="P2156" s="17">
        <f>COUNTIF($X:$X,X2156)</f>
        <v>35</v>
      </c>
      <c r="Q2156" s="17">
        <f>VLOOKUP("M"&amp;TEXT(G2156,"0"),Punten!$A$1:$D$40,4,FALSE)</f>
        <v>4</v>
      </c>
      <c r="R2156" s="17">
        <f>VLOOKUP("M"&amp;TEXT(H2156,"0"),Punten!$A$1:$D$40,4,FALSE)</f>
        <v>4</v>
      </c>
      <c r="S2156" s="17">
        <f>VLOOKUP("M"&amp;TEXT(I2156,"0"),Punten!$A$1:$D$40,4,FALSE)</f>
        <v>3</v>
      </c>
      <c r="T2156" s="17">
        <f>VLOOKUP("K"&amp;TEXT(K2156,"0"),Punten!$A$1:$D$40,4,FALSE)</f>
        <v>0</v>
      </c>
      <c r="U2156" s="17">
        <f>VLOOKUP("H"&amp;TEXT(L2156,"0"),Punten!$A$1:$D$49,4,FALSE)</f>
        <v>0</v>
      </c>
      <c r="V2156" s="17">
        <f>VLOOKUP("F"&amp;TEXT(M2156,"0"),Punten!$A$1:$D$39,4,FALSE)</f>
        <v>0</v>
      </c>
      <c r="W2156" s="17">
        <f t="shared" si="103"/>
        <v>11</v>
      </c>
      <c r="X2156" s="17" t="str">
        <f t="shared" si="104"/>
        <v>43345B12</v>
      </c>
      <c r="Y2156" s="17" t="str">
        <f>VLOOKUP(A2156,'Klasse omschrijving'!$A$1:$B$44,2,FALSE)</f>
        <v>Boys 12 jaar</v>
      </c>
    </row>
    <row r="2157" spans="1:25" ht="14.4" x14ac:dyDescent="0.3">
      <c r="A2157" s="3" t="s">
        <v>36</v>
      </c>
      <c r="B2157" s="3">
        <v>44973</v>
      </c>
      <c r="C2157" s="3" t="s">
        <v>554</v>
      </c>
      <c r="D2157" s="3" t="s">
        <v>555</v>
      </c>
      <c r="E2157" s="18">
        <v>38756</v>
      </c>
      <c r="F2157" s="3" t="s">
        <v>86</v>
      </c>
      <c r="G2157" s="3">
        <v>6</v>
      </c>
      <c r="H2157" s="3">
        <v>6</v>
      </c>
      <c r="I2157" s="3">
        <v>6</v>
      </c>
      <c r="J2157" s="3"/>
      <c r="K2157" s="3"/>
      <c r="L2157" s="3"/>
      <c r="M2157" s="3"/>
      <c r="N2157" s="19">
        <v>43345</v>
      </c>
      <c r="O2157" s="16">
        <f t="shared" si="105"/>
        <v>18</v>
      </c>
      <c r="P2157" s="17">
        <f>COUNTIF($X:$X,X2157)</f>
        <v>35</v>
      </c>
      <c r="Q2157" s="17">
        <f>VLOOKUP("M"&amp;TEXT(G2157,"0"),Punten!$A$1:$D$40,4,FALSE)</f>
        <v>3</v>
      </c>
      <c r="R2157" s="17">
        <f>VLOOKUP("M"&amp;TEXT(H2157,"0"),Punten!$A$1:$D$40,4,FALSE)</f>
        <v>3</v>
      </c>
      <c r="S2157" s="17">
        <f>VLOOKUP("M"&amp;TEXT(I2157,"0"),Punten!$A$1:$D$40,4,FALSE)</f>
        <v>3</v>
      </c>
      <c r="T2157" s="17">
        <f>VLOOKUP("K"&amp;TEXT(K2157,"0"),Punten!$A$1:$D$40,4,FALSE)</f>
        <v>0</v>
      </c>
      <c r="U2157" s="17">
        <f>VLOOKUP("H"&amp;TEXT(L2157,"0"),Punten!$A$1:$D$49,4,FALSE)</f>
        <v>0</v>
      </c>
      <c r="V2157" s="17">
        <f>VLOOKUP("F"&amp;TEXT(M2157,"0"),Punten!$A$1:$D$39,4,FALSE)</f>
        <v>0</v>
      </c>
      <c r="W2157" s="17">
        <f t="shared" si="103"/>
        <v>9</v>
      </c>
      <c r="X2157" s="17" t="str">
        <f t="shared" si="104"/>
        <v>43345B12</v>
      </c>
      <c r="Y2157" s="17" t="str">
        <f>VLOOKUP(A2157,'Klasse omschrijving'!$A$1:$B$44,2,FALSE)</f>
        <v>Boys 12 jaar</v>
      </c>
    </row>
    <row r="2158" spans="1:25" ht="14.4" x14ac:dyDescent="0.3">
      <c r="A2158" s="3" t="s">
        <v>36</v>
      </c>
      <c r="B2158" s="3">
        <v>42130</v>
      </c>
      <c r="C2158" s="3" t="s">
        <v>158</v>
      </c>
      <c r="D2158" s="3" t="s">
        <v>921</v>
      </c>
      <c r="E2158" s="18">
        <v>39043</v>
      </c>
      <c r="F2158" s="3" t="s">
        <v>71</v>
      </c>
      <c r="G2158" s="3">
        <v>6</v>
      </c>
      <c r="H2158" s="3">
        <v>6</v>
      </c>
      <c r="I2158" s="3">
        <v>6</v>
      </c>
      <c r="J2158" s="3"/>
      <c r="K2158" s="3"/>
      <c r="L2158" s="3"/>
      <c r="M2158" s="3"/>
      <c r="N2158" s="19">
        <v>43345</v>
      </c>
      <c r="O2158" s="16">
        <f t="shared" si="105"/>
        <v>18</v>
      </c>
      <c r="P2158" s="17">
        <f>COUNTIF($X:$X,X2158)</f>
        <v>35</v>
      </c>
      <c r="Q2158" s="17">
        <f>VLOOKUP("M"&amp;TEXT(G2158,"0"),Punten!$A$1:$D$40,4,FALSE)</f>
        <v>3</v>
      </c>
      <c r="R2158" s="17">
        <f>VLOOKUP("M"&amp;TEXT(H2158,"0"),Punten!$A$1:$D$40,4,FALSE)</f>
        <v>3</v>
      </c>
      <c r="S2158" s="17">
        <f>VLOOKUP("M"&amp;TEXT(I2158,"0"),Punten!$A$1:$D$40,4,FALSE)</f>
        <v>3</v>
      </c>
      <c r="T2158" s="17">
        <f>VLOOKUP("K"&amp;TEXT(K2158,"0"),Punten!$A$1:$D$40,4,FALSE)</f>
        <v>0</v>
      </c>
      <c r="U2158" s="17">
        <f>VLOOKUP("H"&amp;TEXT(L2158,"0"),Punten!$A$1:$D$49,4,FALSE)</f>
        <v>0</v>
      </c>
      <c r="V2158" s="17">
        <f>VLOOKUP("F"&amp;TEXT(M2158,"0"),Punten!$A$1:$D$39,4,FALSE)</f>
        <v>0</v>
      </c>
      <c r="W2158" s="17">
        <f t="shared" si="103"/>
        <v>9</v>
      </c>
      <c r="X2158" s="17" t="str">
        <f t="shared" si="104"/>
        <v>43345B12</v>
      </c>
      <c r="Y2158" s="17" t="str">
        <f>VLOOKUP(A2158,'Klasse omschrijving'!$A$1:$B$44,2,FALSE)</f>
        <v>Boys 12 jaar</v>
      </c>
    </row>
    <row r="2159" spans="1:25" ht="14.4" x14ac:dyDescent="0.3">
      <c r="A2159" s="3" t="s">
        <v>36</v>
      </c>
      <c r="B2159" s="3">
        <v>744</v>
      </c>
      <c r="C2159" s="3" t="s">
        <v>709</v>
      </c>
      <c r="D2159" s="3" t="s">
        <v>710</v>
      </c>
      <c r="E2159" s="18">
        <v>38979</v>
      </c>
      <c r="F2159" s="3" t="s">
        <v>478</v>
      </c>
      <c r="G2159" s="3">
        <v>5</v>
      </c>
      <c r="H2159" s="3">
        <v>7</v>
      </c>
      <c r="I2159" s="3">
        <v>6</v>
      </c>
      <c r="J2159" s="3"/>
      <c r="K2159" s="3"/>
      <c r="L2159" s="3"/>
      <c r="M2159" s="3"/>
      <c r="N2159" s="19">
        <v>43345</v>
      </c>
      <c r="O2159" s="16">
        <f t="shared" si="105"/>
        <v>18</v>
      </c>
      <c r="P2159" s="17">
        <f>COUNTIF($X:$X,X2159)</f>
        <v>35</v>
      </c>
      <c r="Q2159" s="17">
        <f>VLOOKUP("M"&amp;TEXT(G2159,"0"),Punten!$A$1:$D$40,4,FALSE)</f>
        <v>4</v>
      </c>
      <c r="R2159" s="17">
        <f>VLOOKUP("M"&amp;TEXT(H2159,"0"),Punten!$A$1:$D$40,4,FALSE)</f>
        <v>2</v>
      </c>
      <c r="S2159" s="17">
        <f>VLOOKUP("M"&amp;TEXT(I2159,"0"),Punten!$A$1:$D$40,4,FALSE)</f>
        <v>3</v>
      </c>
      <c r="T2159" s="17">
        <f>VLOOKUP("K"&amp;TEXT(K2159,"0"),Punten!$A$1:$D$40,4,FALSE)</f>
        <v>0</v>
      </c>
      <c r="U2159" s="17">
        <f>VLOOKUP("H"&amp;TEXT(L2159,"0"),Punten!$A$1:$D$49,4,FALSE)</f>
        <v>0</v>
      </c>
      <c r="V2159" s="17">
        <f>VLOOKUP("F"&amp;TEXT(M2159,"0"),Punten!$A$1:$D$39,4,FALSE)</f>
        <v>0</v>
      </c>
      <c r="W2159" s="17">
        <f t="shared" si="103"/>
        <v>9</v>
      </c>
      <c r="X2159" s="17" t="str">
        <f t="shared" si="104"/>
        <v>43345B12</v>
      </c>
      <c r="Y2159" s="17" t="str">
        <f>VLOOKUP(A2159,'Klasse omschrijving'!$A$1:$B$44,2,FALSE)</f>
        <v>Boys 12 jaar</v>
      </c>
    </row>
    <row r="2160" spans="1:25" ht="14.4" x14ac:dyDescent="0.3">
      <c r="A2160" s="3" t="s">
        <v>36</v>
      </c>
      <c r="B2160" s="3">
        <v>69</v>
      </c>
      <c r="C2160" s="3" t="s">
        <v>915</v>
      </c>
      <c r="D2160" s="3" t="s">
        <v>1262</v>
      </c>
      <c r="E2160" s="18">
        <v>39050</v>
      </c>
      <c r="F2160" s="3" t="s">
        <v>478</v>
      </c>
      <c r="G2160" s="3">
        <v>7</v>
      </c>
      <c r="H2160" s="3">
        <v>4</v>
      </c>
      <c r="I2160" s="3">
        <v>7</v>
      </c>
      <c r="J2160" s="3"/>
      <c r="K2160" s="3"/>
      <c r="L2160" s="3"/>
      <c r="M2160" s="3"/>
      <c r="N2160" s="19">
        <v>43345</v>
      </c>
      <c r="O2160" s="16">
        <f t="shared" si="105"/>
        <v>18</v>
      </c>
      <c r="P2160" s="17">
        <f>COUNTIF($X:$X,X2160)</f>
        <v>35</v>
      </c>
      <c r="Q2160" s="17">
        <f>VLOOKUP("M"&amp;TEXT(G2160,"0"),Punten!$A$1:$D$40,4,FALSE)</f>
        <v>2</v>
      </c>
      <c r="R2160" s="17">
        <f>VLOOKUP("M"&amp;TEXT(H2160,"0"),Punten!$A$1:$D$40,4,FALSE)</f>
        <v>5</v>
      </c>
      <c r="S2160" s="17">
        <f>VLOOKUP("M"&amp;TEXT(I2160,"0"),Punten!$A$1:$D$40,4,FALSE)</f>
        <v>2</v>
      </c>
      <c r="T2160" s="17">
        <f>VLOOKUP("K"&amp;TEXT(K2160,"0"),Punten!$A$1:$D$40,4,FALSE)</f>
        <v>0</v>
      </c>
      <c r="U2160" s="17">
        <f>VLOOKUP("H"&amp;TEXT(L2160,"0"),Punten!$A$1:$D$49,4,FALSE)</f>
        <v>0</v>
      </c>
      <c r="V2160" s="17">
        <f>VLOOKUP("F"&amp;TEXT(M2160,"0"),Punten!$A$1:$D$39,4,FALSE)</f>
        <v>0</v>
      </c>
      <c r="W2160" s="17">
        <f t="shared" si="103"/>
        <v>9</v>
      </c>
      <c r="X2160" s="17" t="str">
        <f t="shared" si="104"/>
        <v>43345B12</v>
      </c>
      <c r="Y2160" s="17" t="str">
        <f>VLOOKUP(A2160,'Klasse omschrijving'!$A$1:$B$44,2,FALSE)</f>
        <v>Boys 12 jaar</v>
      </c>
    </row>
    <row r="2161" spans="1:25" ht="14.4" x14ac:dyDescent="0.3">
      <c r="A2161" s="3" t="s">
        <v>36</v>
      </c>
      <c r="B2161" s="3">
        <v>48109</v>
      </c>
      <c r="C2161" s="3" t="s">
        <v>108</v>
      </c>
      <c r="D2161" s="3" t="s">
        <v>541</v>
      </c>
      <c r="E2161" s="18">
        <v>38727</v>
      </c>
      <c r="F2161" s="3" t="s">
        <v>71</v>
      </c>
      <c r="G2161" s="3">
        <v>7</v>
      </c>
      <c r="H2161" s="3">
        <v>6</v>
      </c>
      <c r="I2161" s="3">
        <v>7</v>
      </c>
      <c r="J2161" s="3"/>
      <c r="K2161" s="3"/>
      <c r="L2161" s="3"/>
      <c r="M2161" s="3"/>
      <c r="N2161" s="19">
        <v>43345</v>
      </c>
      <c r="O2161" s="16">
        <f t="shared" si="105"/>
        <v>20</v>
      </c>
      <c r="P2161" s="17">
        <f>COUNTIF($X:$X,X2161)</f>
        <v>35</v>
      </c>
      <c r="Q2161" s="17">
        <f>VLOOKUP("M"&amp;TEXT(G2161,"0"),Punten!$A$1:$D$40,4,FALSE)</f>
        <v>2</v>
      </c>
      <c r="R2161" s="17">
        <f>VLOOKUP("M"&amp;TEXT(H2161,"0"),Punten!$A$1:$D$40,4,FALSE)</f>
        <v>3</v>
      </c>
      <c r="S2161" s="17">
        <f>VLOOKUP("M"&amp;TEXT(I2161,"0"),Punten!$A$1:$D$40,4,FALSE)</f>
        <v>2</v>
      </c>
      <c r="T2161" s="17">
        <f>VLOOKUP("K"&amp;TEXT(K2161,"0"),Punten!$A$1:$D$40,4,FALSE)</f>
        <v>0</v>
      </c>
      <c r="U2161" s="17">
        <f>VLOOKUP("H"&amp;TEXT(L2161,"0"),Punten!$A$1:$D$49,4,FALSE)</f>
        <v>0</v>
      </c>
      <c r="V2161" s="17">
        <f>VLOOKUP("F"&amp;TEXT(M2161,"0"),Punten!$A$1:$D$39,4,FALSE)</f>
        <v>0</v>
      </c>
      <c r="W2161" s="17">
        <f t="shared" si="103"/>
        <v>7</v>
      </c>
      <c r="X2161" s="17" t="str">
        <f t="shared" si="104"/>
        <v>43345B12</v>
      </c>
      <c r="Y2161" s="17" t="str">
        <f>VLOOKUP(A2161,'Klasse omschrijving'!$A$1:$B$44,2,FALSE)</f>
        <v>Boys 12 jaar</v>
      </c>
    </row>
    <row r="2162" spans="1:25" ht="14.4" x14ac:dyDescent="0.3">
      <c r="A2162" s="3" t="s">
        <v>36</v>
      </c>
      <c r="B2162" s="3">
        <v>1460</v>
      </c>
      <c r="C2162" s="3" t="s">
        <v>148</v>
      </c>
      <c r="D2162" s="3" t="s">
        <v>1263</v>
      </c>
      <c r="E2162" s="18">
        <v>38946</v>
      </c>
      <c r="F2162" s="3" t="s">
        <v>478</v>
      </c>
      <c r="G2162" s="3">
        <v>5</v>
      </c>
      <c r="H2162" s="3">
        <v>7</v>
      </c>
      <c r="I2162" s="3">
        <v>7</v>
      </c>
      <c r="J2162" s="3"/>
      <c r="K2162" s="3"/>
      <c r="L2162" s="3"/>
      <c r="M2162" s="3"/>
      <c r="N2162" s="19">
        <v>43345</v>
      </c>
      <c r="O2162" s="16">
        <f t="shared" si="105"/>
        <v>19</v>
      </c>
      <c r="P2162" s="17">
        <f>COUNTIF($X:$X,X2162)</f>
        <v>35</v>
      </c>
      <c r="Q2162" s="17">
        <f>VLOOKUP("M"&amp;TEXT(G2162,"0"),Punten!$A$1:$D$40,4,FALSE)</f>
        <v>4</v>
      </c>
      <c r="R2162" s="17">
        <f>VLOOKUP("M"&amp;TEXT(H2162,"0"),Punten!$A$1:$D$40,4,FALSE)</f>
        <v>2</v>
      </c>
      <c r="S2162" s="17">
        <f>VLOOKUP("M"&amp;TEXT(I2162,"0"),Punten!$A$1:$D$40,4,FALSE)</f>
        <v>2</v>
      </c>
      <c r="T2162" s="17">
        <f>VLOOKUP("K"&amp;TEXT(K2162,"0"),Punten!$A$1:$D$40,4,FALSE)</f>
        <v>0</v>
      </c>
      <c r="U2162" s="17">
        <f>VLOOKUP("H"&amp;TEXT(L2162,"0"),Punten!$A$1:$D$49,4,FALSE)</f>
        <v>0</v>
      </c>
      <c r="V2162" s="17">
        <f>VLOOKUP("F"&amp;TEXT(M2162,"0"),Punten!$A$1:$D$39,4,FALSE)</f>
        <v>0</v>
      </c>
      <c r="W2162" s="17">
        <f t="shared" si="103"/>
        <v>8</v>
      </c>
      <c r="X2162" s="17" t="str">
        <f t="shared" si="104"/>
        <v>43345B12</v>
      </c>
      <c r="Y2162" s="17" t="str">
        <f>VLOOKUP(A2162,'Klasse omschrijving'!$A$1:$B$44,2,FALSE)</f>
        <v>Boys 12 jaar</v>
      </c>
    </row>
    <row r="2163" spans="1:25" ht="14.4" x14ac:dyDescent="0.3">
      <c r="A2163" s="3" t="s">
        <v>36</v>
      </c>
      <c r="B2163" s="3">
        <v>44967</v>
      </c>
      <c r="C2163" s="3" t="s">
        <v>88</v>
      </c>
      <c r="D2163" s="3" t="s">
        <v>920</v>
      </c>
      <c r="E2163" s="18">
        <v>38925</v>
      </c>
      <c r="F2163" s="3" t="s">
        <v>86</v>
      </c>
      <c r="G2163" s="3">
        <v>7</v>
      </c>
      <c r="H2163" s="3">
        <v>7</v>
      </c>
      <c r="I2163" s="3">
        <v>7</v>
      </c>
      <c r="J2163" s="3"/>
      <c r="K2163" s="3"/>
      <c r="L2163" s="3"/>
      <c r="M2163" s="3"/>
      <c r="N2163" s="19">
        <v>43345</v>
      </c>
      <c r="O2163" s="16">
        <f t="shared" si="105"/>
        <v>21</v>
      </c>
      <c r="P2163" s="17">
        <f>COUNTIF($X:$X,X2163)</f>
        <v>35</v>
      </c>
      <c r="Q2163" s="17">
        <f>VLOOKUP("M"&amp;TEXT(G2163,"0"),Punten!$A$1:$D$40,4,FALSE)</f>
        <v>2</v>
      </c>
      <c r="R2163" s="17">
        <f>VLOOKUP("M"&amp;TEXT(H2163,"0"),Punten!$A$1:$D$40,4,FALSE)</f>
        <v>2</v>
      </c>
      <c r="S2163" s="17">
        <f>VLOOKUP("M"&amp;TEXT(I2163,"0"),Punten!$A$1:$D$40,4,FALSE)</f>
        <v>2</v>
      </c>
      <c r="T2163" s="17">
        <f>VLOOKUP("K"&amp;TEXT(K2163,"0"),Punten!$A$1:$D$40,4,FALSE)</f>
        <v>0</v>
      </c>
      <c r="U2163" s="17">
        <f>VLOOKUP("H"&amp;TEXT(L2163,"0"),Punten!$A$1:$D$49,4,FALSE)</f>
        <v>0</v>
      </c>
      <c r="V2163" s="17">
        <f>VLOOKUP("F"&amp;TEXT(M2163,"0"),Punten!$A$1:$D$39,4,FALSE)</f>
        <v>0</v>
      </c>
      <c r="W2163" s="17">
        <f t="shared" si="103"/>
        <v>6</v>
      </c>
      <c r="X2163" s="17" t="str">
        <f t="shared" si="104"/>
        <v>43345B12</v>
      </c>
      <c r="Y2163" s="17" t="str">
        <f>VLOOKUP(A2163,'Klasse omschrijving'!$A$1:$B$44,2,FALSE)</f>
        <v>Boys 12 jaar</v>
      </c>
    </row>
    <row r="2164" spans="1:25" ht="14.4" x14ac:dyDescent="0.3">
      <c r="A2164" s="3" t="s">
        <v>36</v>
      </c>
      <c r="B2164" s="3">
        <v>2838</v>
      </c>
      <c r="C2164" s="3" t="s">
        <v>515</v>
      </c>
      <c r="D2164" s="3" t="s">
        <v>711</v>
      </c>
      <c r="E2164" s="18">
        <v>39038</v>
      </c>
      <c r="F2164" s="3" t="s">
        <v>478</v>
      </c>
      <c r="G2164" s="3">
        <v>7</v>
      </c>
      <c r="H2164" s="3">
        <v>7</v>
      </c>
      <c r="I2164" s="3">
        <v>7</v>
      </c>
      <c r="J2164" s="3"/>
      <c r="K2164" s="3"/>
      <c r="L2164" s="3"/>
      <c r="M2164" s="3"/>
      <c r="N2164" s="19">
        <v>43345</v>
      </c>
      <c r="O2164" s="16">
        <f t="shared" si="105"/>
        <v>21</v>
      </c>
      <c r="P2164" s="17">
        <f>COUNTIF($X:$X,X2164)</f>
        <v>35</v>
      </c>
      <c r="Q2164" s="17">
        <f>VLOOKUP("M"&amp;TEXT(G2164,"0"),Punten!$A$1:$D$40,4,FALSE)</f>
        <v>2</v>
      </c>
      <c r="R2164" s="17">
        <f>VLOOKUP("M"&amp;TEXT(H2164,"0"),Punten!$A$1:$D$40,4,FALSE)</f>
        <v>2</v>
      </c>
      <c r="S2164" s="17">
        <f>VLOOKUP("M"&amp;TEXT(I2164,"0"),Punten!$A$1:$D$40,4,FALSE)</f>
        <v>2</v>
      </c>
      <c r="T2164" s="17">
        <f>VLOOKUP("K"&amp;TEXT(K2164,"0"),Punten!$A$1:$D$40,4,FALSE)</f>
        <v>0</v>
      </c>
      <c r="U2164" s="17">
        <f>VLOOKUP("H"&amp;TEXT(L2164,"0"),Punten!$A$1:$D$49,4,FALSE)</f>
        <v>0</v>
      </c>
      <c r="V2164" s="17">
        <f>VLOOKUP("F"&amp;TEXT(M2164,"0"),Punten!$A$1:$D$39,4,FALSE)</f>
        <v>0</v>
      </c>
      <c r="W2164" s="17">
        <f t="shared" si="103"/>
        <v>6</v>
      </c>
      <c r="X2164" s="17" t="str">
        <f t="shared" si="104"/>
        <v>43345B12</v>
      </c>
      <c r="Y2164" s="17" t="str">
        <f>VLOOKUP(A2164,'Klasse omschrijving'!$A$1:$B$44,2,FALSE)</f>
        <v>Boys 12 jaar</v>
      </c>
    </row>
    <row r="2165" spans="1:25" ht="14.4" x14ac:dyDescent="0.3">
      <c r="A2165" s="3" t="s">
        <v>37</v>
      </c>
      <c r="B2165" s="3">
        <v>42895</v>
      </c>
      <c r="C2165" s="3" t="s">
        <v>93</v>
      </c>
      <c r="D2165" s="3" t="s">
        <v>207</v>
      </c>
      <c r="E2165" s="18">
        <v>38429</v>
      </c>
      <c r="F2165" s="3" t="s">
        <v>208</v>
      </c>
      <c r="G2165" s="3">
        <v>1</v>
      </c>
      <c r="H2165" s="3">
        <v>1</v>
      </c>
      <c r="I2165" s="3">
        <v>1</v>
      </c>
      <c r="J2165" s="3"/>
      <c r="K2165" s="3"/>
      <c r="L2165" s="3">
        <v>1</v>
      </c>
      <c r="M2165" s="3">
        <v>1</v>
      </c>
      <c r="N2165" s="19">
        <v>43345</v>
      </c>
      <c r="O2165" s="16">
        <f t="shared" si="105"/>
        <v>3</v>
      </c>
      <c r="P2165" s="17">
        <f>COUNTIF($X:$X,X2165)</f>
        <v>20</v>
      </c>
      <c r="Q2165" s="17">
        <f>VLOOKUP("M"&amp;TEXT(G2165,"0"),Punten!$A$1:$D$40,4,FALSE)</f>
        <v>8</v>
      </c>
      <c r="R2165" s="17">
        <f>VLOOKUP("M"&amp;TEXT(H2165,"0"),Punten!$A$1:$D$40,4,FALSE)</f>
        <v>8</v>
      </c>
      <c r="S2165" s="17">
        <f>VLOOKUP("M"&amp;TEXT(I2165,"0"),Punten!$A$1:$D$40,4,FALSE)</f>
        <v>8</v>
      </c>
      <c r="T2165" s="17">
        <f>VLOOKUP("K"&amp;TEXT(K2165,"0"),Punten!$A$1:$D$40,4,FALSE)</f>
        <v>0</v>
      </c>
      <c r="U2165" s="17">
        <f>VLOOKUP("H"&amp;TEXT(L2165,"0"),Punten!$A$1:$D$49,4,FALSE)</f>
        <v>5</v>
      </c>
      <c r="V2165" s="17">
        <f>VLOOKUP("F"&amp;TEXT(M2165,"0"),Punten!$A$1:$D$39,4,FALSE)</f>
        <v>50</v>
      </c>
      <c r="W2165" s="17">
        <f t="shared" si="103"/>
        <v>79</v>
      </c>
      <c r="X2165" s="17" t="str">
        <f t="shared" si="104"/>
        <v>43345B13</v>
      </c>
      <c r="Y2165" s="17" t="str">
        <f>VLOOKUP(A2165,'Klasse omschrijving'!$A$1:$B$44,2,FALSE)</f>
        <v>Boys 13 jaar</v>
      </c>
    </row>
    <row r="2166" spans="1:25" ht="14.4" x14ac:dyDescent="0.3">
      <c r="A2166" s="3" t="s">
        <v>37</v>
      </c>
      <c r="B2166" s="3">
        <v>52578</v>
      </c>
      <c r="C2166" s="3" t="s">
        <v>141</v>
      </c>
      <c r="D2166" s="3" t="s">
        <v>210</v>
      </c>
      <c r="E2166" s="18">
        <v>38353</v>
      </c>
      <c r="F2166" s="3" t="s">
        <v>1043</v>
      </c>
      <c r="G2166" s="3">
        <v>1</v>
      </c>
      <c r="H2166" s="3">
        <v>1</v>
      </c>
      <c r="I2166" s="3">
        <v>1</v>
      </c>
      <c r="J2166" s="3"/>
      <c r="K2166" s="3"/>
      <c r="L2166" s="3">
        <v>1</v>
      </c>
      <c r="M2166" s="3">
        <v>2</v>
      </c>
      <c r="N2166" s="19">
        <v>43345</v>
      </c>
      <c r="O2166" s="16">
        <f t="shared" si="105"/>
        <v>3</v>
      </c>
      <c r="P2166" s="17">
        <f>COUNTIF($X:$X,X2166)</f>
        <v>20</v>
      </c>
      <c r="Q2166" s="17">
        <f>VLOOKUP("M"&amp;TEXT(G2166,"0"),Punten!$A$1:$D$40,4,FALSE)</f>
        <v>8</v>
      </c>
      <c r="R2166" s="17">
        <f>VLOOKUP("M"&amp;TEXT(H2166,"0"),Punten!$A$1:$D$40,4,FALSE)</f>
        <v>8</v>
      </c>
      <c r="S2166" s="17">
        <f>VLOOKUP("M"&amp;TEXT(I2166,"0"),Punten!$A$1:$D$40,4,FALSE)</f>
        <v>8</v>
      </c>
      <c r="T2166" s="17">
        <f>VLOOKUP("K"&amp;TEXT(K2166,"0"),Punten!$A$1:$D$40,4,FALSE)</f>
        <v>0</v>
      </c>
      <c r="U2166" s="17">
        <f>VLOOKUP("H"&amp;TEXT(L2166,"0"),Punten!$A$1:$D$49,4,FALSE)</f>
        <v>5</v>
      </c>
      <c r="V2166" s="17">
        <f>VLOOKUP("F"&amp;TEXT(M2166,"0"),Punten!$A$1:$D$39,4,FALSE)</f>
        <v>30</v>
      </c>
      <c r="W2166" s="17">
        <f t="shared" si="103"/>
        <v>59</v>
      </c>
      <c r="X2166" s="17" t="str">
        <f t="shared" si="104"/>
        <v>43345B13</v>
      </c>
      <c r="Y2166" s="17" t="str">
        <f>VLOOKUP(A2166,'Klasse omschrijving'!$A$1:$B$44,2,FALSE)</f>
        <v>Boys 13 jaar</v>
      </c>
    </row>
    <row r="2167" spans="1:25" ht="14.4" x14ac:dyDescent="0.3">
      <c r="A2167" s="3" t="s">
        <v>37</v>
      </c>
      <c r="B2167" s="3">
        <v>308</v>
      </c>
      <c r="C2167" s="3" t="s">
        <v>109</v>
      </c>
      <c r="D2167" s="3" t="s">
        <v>204</v>
      </c>
      <c r="E2167" s="18">
        <v>38392</v>
      </c>
      <c r="F2167" s="3" t="s">
        <v>1188</v>
      </c>
      <c r="G2167" s="3">
        <v>1</v>
      </c>
      <c r="H2167" s="3">
        <v>1</v>
      </c>
      <c r="I2167" s="3">
        <v>1</v>
      </c>
      <c r="J2167" s="3"/>
      <c r="K2167" s="3"/>
      <c r="L2167" s="3">
        <v>2</v>
      </c>
      <c r="M2167" s="3">
        <v>3</v>
      </c>
      <c r="N2167" s="19">
        <v>43345</v>
      </c>
      <c r="O2167" s="16">
        <f t="shared" si="105"/>
        <v>3</v>
      </c>
      <c r="P2167" s="17">
        <f>COUNTIF($X:$X,X2167)</f>
        <v>20</v>
      </c>
      <c r="Q2167" s="17">
        <f>VLOOKUP("M"&amp;TEXT(G2167,"0"),Punten!$A$1:$D$40,4,FALSE)</f>
        <v>8</v>
      </c>
      <c r="R2167" s="17">
        <f>VLOOKUP("M"&amp;TEXT(H2167,"0"),Punten!$A$1:$D$40,4,FALSE)</f>
        <v>8</v>
      </c>
      <c r="S2167" s="17">
        <f>VLOOKUP("M"&amp;TEXT(I2167,"0"),Punten!$A$1:$D$40,4,FALSE)</f>
        <v>8</v>
      </c>
      <c r="T2167" s="17">
        <f>VLOOKUP("K"&amp;TEXT(K2167,"0"),Punten!$A$1:$D$40,4,FALSE)</f>
        <v>0</v>
      </c>
      <c r="U2167" s="17">
        <f>VLOOKUP("H"&amp;TEXT(L2167,"0"),Punten!$A$1:$D$49,4,FALSE)</f>
        <v>5</v>
      </c>
      <c r="V2167" s="17">
        <f>VLOOKUP("F"&amp;TEXT(M2167,"0"),Punten!$A$1:$D$39,4,FALSE)</f>
        <v>25</v>
      </c>
      <c r="W2167" s="17">
        <f t="shared" si="103"/>
        <v>54</v>
      </c>
      <c r="X2167" s="17" t="str">
        <f t="shared" si="104"/>
        <v>43345B13</v>
      </c>
      <c r="Y2167" s="17" t="str">
        <f>VLOOKUP(A2167,'Klasse omschrijving'!$A$1:$B$44,2,FALSE)</f>
        <v>Boys 13 jaar</v>
      </c>
    </row>
    <row r="2168" spans="1:25" ht="14.4" x14ac:dyDescent="0.3">
      <c r="A2168" s="3" t="s">
        <v>37</v>
      </c>
      <c r="B2168" s="3">
        <v>51474</v>
      </c>
      <c r="C2168" s="3" t="s">
        <v>176</v>
      </c>
      <c r="D2168" s="3" t="s">
        <v>205</v>
      </c>
      <c r="E2168" s="18">
        <v>38615</v>
      </c>
      <c r="F2168" s="3" t="s">
        <v>1036</v>
      </c>
      <c r="G2168" s="3">
        <v>1</v>
      </c>
      <c r="H2168" s="3">
        <v>1</v>
      </c>
      <c r="I2168" s="3">
        <v>1</v>
      </c>
      <c r="J2168" s="3"/>
      <c r="K2168" s="3"/>
      <c r="L2168" s="3">
        <v>2</v>
      </c>
      <c r="M2168" s="3">
        <v>4</v>
      </c>
      <c r="N2168" s="19">
        <v>43345</v>
      </c>
      <c r="O2168" s="16">
        <f t="shared" si="105"/>
        <v>3</v>
      </c>
      <c r="P2168" s="17">
        <f>COUNTIF($X:$X,X2168)</f>
        <v>20</v>
      </c>
      <c r="Q2168" s="17">
        <f>VLOOKUP("M"&amp;TEXT(G2168,"0"),Punten!$A$1:$D$40,4,FALSE)</f>
        <v>8</v>
      </c>
      <c r="R2168" s="17">
        <f>VLOOKUP("M"&amp;TEXT(H2168,"0"),Punten!$A$1:$D$40,4,FALSE)</f>
        <v>8</v>
      </c>
      <c r="S2168" s="17">
        <f>VLOOKUP("M"&amp;TEXT(I2168,"0"),Punten!$A$1:$D$40,4,FALSE)</f>
        <v>8</v>
      </c>
      <c r="T2168" s="17">
        <f>VLOOKUP("K"&amp;TEXT(K2168,"0"),Punten!$A$1:$D$40,4,FALSE)</f>
        <v>0</v>
      </c>
      <c r="U2168" s="17">
        <f>VLOOKUP("H"&amp;TEXT(L2168,"0"),Punten!$A$1:$D$49,4,FALSE)</f>
        <v>5</v>
      </c>
      <c r="V2168" s="17">
        <f>VLOOKUP("F"&amp;TEXT(M2168,"0"),Punten!$A$1:$D$39,4,FALSE)</f>
        <v>20</v>
      </c>
      <c r="W2168" s="17">
        <f t="shared" si="103"/>
        <v>49</v>
      </c>
      <c r="X2168" s="17" t="str">
        <f t="shared" si="104"/>
        <v>43345B13</v>
      </c>
      <c r="Y2168" s="17" t="str">
        <f>VLOOKUP(A2168,'Klasse omschrijving'!$A$1:$B$44,2,FALSE)</f>
        <v>Boys 13 jaar</v>
      </c>
    </row>
    <row r="2169" spans="1:25" ht="14.4" x14ac:dyDescent="0.3">
      <c r="A2169" s="3" t="s">
        <v>37</v>
      </c>
      <c r="B2169" s="3">
        <v>51469</v>
      </c>
      <c r="C2169" s="3" t="s">
        <v>82</v>
      </c>
      <c r="D2169" s="3" t="s">
        <v>199</v>
      </c>
      <c r="E2169" s="18">
        <v>38434</v>
      </c>
      <c r="F2169" s="3" t="s">
        <v>1038</v>
      </c>
      <c r="G2169" s="3">
        <v>2</v>
      </c>
      <c r="H2169" s="3">
        <v>2</v>
      </c>
      <c r="I2169" s="3">
        <v>2</v>
      </c>
      <c r="J2169" s="3"/>
      <c r="K2169" s="3"/>
      <c r="L2169" s="3">
        <v>3</v>
      </c>
      <c r="M2169" s="3">
        <v>5</v>
      </c>
      <c r="N2169" s="19">
        <v>43345</v>
      </c>
      <c r="O2169" s="16">
        <f t="shared" si="105"/>
        <v>6</v>
      </c>
      <c r="P2169" s="17">
        <f>COUNTIF($X:$X,X2169)</f>
        <v>20</v>
      </c>
      <c r="Q2169" s="17">
        <f>VLOOKUP("M"&amp;TEXT(G2169,"0"),Punten!$A$1:$D$40,4,FALSE)</f>
        <v>7</v>
      </c>
      <c r="R2169" s="17">
        <f>VLOOKUP("M"&amp;TEXT(H2169,"0"),Punten!$A$1:$D$40,4,FALSE)</f>
        <v>7</v>
      </c>
      <c r="S2169" s="17">
        <f>VLOOKUP("M"&amp;TEXT(I2169,"0"),Punten!$A$1:$D$40,4,FALSE)</f>
        <v>7</v>
      </c>
      <c r="T2169" s="17">
        <f>VLOOKUP("K"&amp;TEXT(K2169,"0"),Punten!$A$1:$D$40,4,FALSE)</f>
        <v>0</v>
      </c>
      <c r="U2169" s="17">
        <f>VLOOKUP("H"&amp;TEXT(L2169,"0"),Punten!$A$1:$D$49,4,FALSE)</f>
        <v>5</v>
      </c>
      <c r="V2169" s="17">
        <f>VLOOKUP("F"&amp;TEXT(M2169,"0"),Punten!$A$1:$D$39,4,FALSE)</f>
        <v>17</v>
      </c>
      <c r="W2169" s="17">
        <f t="shared" si="103"/>
        <v>43</v>
      </c>
      <c r="X2169" s="17" t="str">
        <f t="shared" si="104"/>
        <v>43345B13</v>
      </c>
      <c r="Y2169" s="17" t="str">
        <f>VLOOKUP(A2169,'Klasse omschrijving'!$A$1:$B$44,2,FALSE)</f>
        <v>Boys 13 jaar</v>
      </c>
    </row>
    <row r="2170" spans="1:25" ht="14.4" x14ac:dyDescent="0.3">
      <c r="A2170" s="3" t="s">
        <v>37</v>
      </c>
      <c r="B2170" s="3">
        <v>51426</v>
      </c>
      <c r="C2170" s="3" t="s">
        <v>177</v>
      </c>
      <c r="D2170" s="3" t="s">
        <v>580</v>
      </c>
      <c r="E2170" s="18">
        <v>38380</v>
      </c>
      <c r="F2170" s="3" t="s">
        <v>71</v>
      </c>
      <c r="G2170" s="3">
        <v>2</v>
      </c>
      <c r="H2170" s="3">
        <v>2</v>
      </c>
      <c r="I2170" s="3">
        <v>3</v>
      </c>
      <c r="J2170" s="3"/>
      <c r="K2170" s="3"/>
      <c r="L2170" s="3">
        <v>4</v>
      </c>
      <c r="M2170" s="3">
        <v>6</v>
      </c>
      <c r="N2170" s="19">
        <v>43345</v>
      </c>
      <c r="O2170" s="16">
        <f t="shared" si="105"/>
        <v>7</v>
      </c>
      <c r="P2170" s="17">
        <f>COUNTIF($X:$X,X2170)</f>
        <v>20</v>
      </c>
      <c r="Q2170" s="17">
        <f>VLOOKUP("M"&amp;TEXT(G2170,"0"),Punten!$A$1:$D$40,4,FALSE)</f>
        <v>7</v>
      </c>
      <c r="R2170" s="17">
        <f>VLOOKUP("M"&amp;TEXT(H2170,"0"),Punten!$A$1:$D$40,4,FALSE)</f>
        <v>7</v>
      </c>
      <c r="S2170" s="17">
        <f>VLOOKUP("M"&amp;TEXT(I2170,"0"),Punten!$A$1:$D$40,4,FALSE)</f>
        <v>6</v>
      </c>
      <c r="T2170" s="17">
        <f>VLOOKUP("K"&amp;TEXT(K2170,"0"),Punten!$A$1:$D$40,4,FALSE)</f>
        <v>0</v>
      </c>
      <c r="U2170" s="17">
        <f>VLOOKUP("H"&amp;TEXT(L2170,"0"),Punten!$A$1:$D$49,4,FALSE)</f>
        <v>5</v>
      </c>
      <c r="V2170" s="17">
        <f>VLOOKUP("F"&amp;TEXT(M2170,"0"),Punten!$A$1:$D$39,4,FALSE)</f>
        <v>15</v>
      </c>
      <c r="W2170" s="17">
        <f t="shared" si="103"/>
        <v>40</v>
      </c>
      <c r="X2170" s="17" t="str">
        <f t="shared" si="104"/>
        <v>43345B13</v>
      </c>
      <c r="Y2170" s="17" t="str">
        <f>VLOOKUP(A2170,'Klasse omschrijving'!$A$1:$B$44,2,FALSE)</f>
        <v>Boys 13 jaar</v>
      </c>
    </row>
    <row r="2171" spans="1:25" ht="14.4" x14ac:dyDescent="0.3">
      <c r="A2171" s="3" t="s">
        <v>37</v>
      </c>
      <c r="B2171" s="3">
        <v>42894</v>
      </c>
      <c r="C2171" s="3" t="s">
        <v>1023</v>
      </c>
      <c r="D2171" s="3" t="s">
        <v>200</v>
      </c>
      <c r="E2171" s="18">
        <v>38602</v>
      </c>
      <c r="F2171" s="3" t="s">
        <v>308</v>
      </c>
      <c r="G2171" s="3">
        <v>4</v>
      </c>
      <c r="H2171" s="3">
        <v>5</v>
      </c>
      <c r="I2171" s="3">
        <v>4</v>
      </c>
      <c r="J2171" s="3"/>
      <c r="K2171" s="3"/>
      <c r="L2171" s="3">
        <v>4</v>
      </c>
      <c r="M2171" s="3">
        <v>7</v>
      </c>
      <c r="N2171" s="19">
        <v>43345</v>
      </c>
      <c r="O2171" s="16">
        <f t="shared" si="105"/>
        <v>13</v>
      </c>
      <c r="P2171" s="17">
        <f>COUNTIF($X:$X,X2171)</f>
        <v>20</v>
      </c>
      <c r="Q2171" s="17">
        <f>VLOOKUP("M"&amp;TEXT(G2171,"0"),Punten!$A$1:$D$40,4,FALSE)</f>
        <v>5</v>
      </c>
      <c r="R2171" s="17">
        <f>VLOOKUP("M"&amp;TEXT(H2171,"0"),Punten!$A$1:$D$40,4,FALSE)</f>
        <v>4</v>
      </c>
      <c r="S2171" s="17">
        <f>VLOOKUP("M"&amp;TEXT(I2171,"0"),Punten!$A$1:$D$40,4,FALSE)</f>
        <v>5</v>
      </c>
      <c r="T2171" s="17">
        <f>VLOOKUP("K"&amp;TEXT(K2171,"0"),Punten!$A$1:$D$40,4,FALSE)</f>
        <v>0</v>
      </c>
      <c r="U2171" s="17">
        <f>VLOOKUP("H"&amp;TEXT(L2171,"0"),Punten!$A$1:$D$49,4,FALSE)</f>
        <v>5</v>
      </c>
      <c r="V2171" s="17">
        <f>VLOOKUP("F"&amp;TEXT(M2171,"0"),Punten!$A$1:$D$39,4,FALSE)</f>
        <v>13</v>
      </c>
      <c r="W2171" s="17">
        <f t="shared" si="103"/>
        <v>32</v>
      </c>
      <c r="X2171" s="17" t="str">
        <f t="shared" si="104"/>
        <v>43345B13</v>
      </c>
      <c r="Y2171" s="17" t="str">
        <f>VLOOKUP(A2171,'Klasse omschrijving'!$A$1:$B$44,2,FALSE)</f>
        <v>Boys 13 jaar</v>
      </c>
    </row>
    <row r="2172" spans="1:25" ht="14.4" x14ac:dyDescent="0.3">
      <c r="A2172" s="3" t="s">
        <v>37</v>
      </c>
      <c r="B2172" s="3">
        <v>43242</v>
      </c>
      <c r="C2172" s="3" t="s">
        <v>112</v>
      </c>
      <c r="D2172" s="3" t="s">
        <v>188</v>
      </c>
      <c r="E2172" s="18">
        <v>38570</v>
      </c>
      <c r="F2172" s="3" t="s">
        <v>161</v>
      </c>
      <c r="G2172" s="3">
        <v>3</v>
      </c>
      <c r="H2172" s="3">
        <v>3</v>
      </c>
      <c r="I2172" s="3">
        <v>2</v>
      </c>
      <c r="J2172" s="3"/>
      <c r="K2172" s="3"/>
      <c r="L2172" s="3">
        <v>3</v>
      </c>
      <c r="M2172" s="3">
        <v>8</v>
      </c>
      <c r="N2172" s="19">
        <v>43345</v>
      </c>
      <c r="O2172" s="16">
        <f t="shared" si="105"/>
        <v>8</v>
      </c>
      <c r="P2172" s="17">
        <f>COUNTIF($X:$X,X2172)</f>
        <v>20</v>
      </c>
      <c r="Q2172" s="17">
        <f>VLOOKUP("M"&amp;TEXT(G2172,"0"),Punten!$A$1:$D$40,4,FALSE)</f>
        <v>6</v>
      </c>
      <c r="R2172" s="17">
        <f>VLOOKUP("M"&amp;TEXT(H2172,"0"),Punten!$A$1:$D$40,4,FALSE)</f>
        <v>6</v>
      </c>
      <c r="S2172" s="17">
        <f>VLOOKUP("M"&amp;TEXT(I2172,"0"),Punten!$A$1:$D$40,4,FALSE)</f>
        <v>7</v>
      </c>
      <c r="T2172" s="17">
        <f>VLOOKUP("K"&amp;TEXT(K2172,"0"),Punten!$A$1:$D$40,4,FALSE)</f>
        <v>0</v>
      </c>
      <c r="U2172" s="17">
        <f>VLOOKUP("H"&amp;TEXT(L2172,"0"),Punten!$A$1:$D$49,4,FALSE)</f>
        <v>5</v>
      </c>
      <c r="V2172" s="17">
        <f>VLOOKUP("F"&amp;TEXT(M2172,"0"),Punten!$A$1:$D$39,4,FALSE)</f>
        <v>11</v>
      </c>
      <c r="W2172" s="17">
        <f t="shared" si="103"/>
        <v>35</v>
      </c>
      <c r="X2172" s="17" t="str">
        <f t="shared" si="104"/>
        <v>43345B13</v>
      </c>
      <c r="Y2172" s="17" t="str">
        <f>VLOOKUP(A2172,'Klasse omschrijving'!$A$1:$B$44,2,FALSE)</f>
        <v>Boys 13 jaar</v>
      </c>
    </row>
    <row r="2173" spans="1:25" ht="14.4" x14ac:dyDescent="0.3">
      <c r="A2173" s="3" t="s">
        <v>37</v>
      </c>
      <c r="B2173" s="3">
        <v>1027</v>
      </c>
      <c r="C2173" s="3" t="s">
        <v>127</v>
      </c>
      <c r="D2173" s="3" t="s">
        <v>744</v>
      </c>
      <c r="E2173" s="18">
        <v>38384</v>
      </c>
      <c r="F2173" s="3" t="s">
        <v>78</v>
      </c>
      <c r="G2173" s="3">
        <v>2</v>
      </c>
      <c r="H2173" s="3">
        <v>2</v>
      </c>
      <c r="I2173" s="3">
        <v>2</v>
      </c>
      <c r="J2173" s="3"/>
      <c r="K2173" s="3"/>
      <c r="L2173" s="3">
        <v>5</v>
      </c>
      <c r="M2173" s="3"/>
      <c r="N2173" s="19">
        <v>43345</v>
      </c>
      <c r="O2173" s="16">
        <f t="shared" si="105"/>
        <v>6</v>
      </c>
      <c r="P2173" s="17">
        <f>COUNTIF($X:$X,X2173)</f>
        <v>20</v>
      </c>
      <c r="Q2173" s="17">
        <f>VLOOKUP("M"&amp;TEXT(G2173,"0"),Punten!$A$1:$D$40,4,FALSE)</f>
        <v>7</v>
      </c>
      <c r="R2173" s="17">
        <f>VLOOKUP("M"&amp;TEXT(H2173,"0"),Punten!$A$1:$D$40,4,FALSE)</f>
        <v>7</v>
      </c>
      <c r="S2173" s="17">
        <f>VLOOKUP("M"&amp;TEXT(I2173,"0"),Punten!$A$1:$D$40,4,FALSE)</f>
        <v>7</v>
      </c>
      <c r="T2173" s="17">
        <f>VLOOKUP("K"&amp;TEXT(K2173,"0"),Punten!$A$1:$D$40,4,FALSE)</f>
        <v>0</v>
      </c>
      <c r="U2173" s="17">
        <f>VLOOKUP("H"&amp;TEXT(L2173,"0"),Punten!$A$1:$D$49,4,FALSE)</f>
        <v>4</v>
      </c>
      <c r="V2173" s="17">
        <f>VLOOKUP("F"&amp;TEXT(M2173,"0"),Punten!$A$1:$D$39,4,FALSE)</f>
        <v>0</v>
      </c>
      <c r="W2173" s="17">
        <f t="shared" si="103"/>
        <v>25</v>
      </c>
      <c r="X2173" s="17" t="str">
        <f t="shared" si="104"/>
        <v>43345B13</v>
      </c>
      <c r="Y2173" s="17" t="str">
        <f>VLOOKUP(A2173,'Klasse omschrijving'!$A$1:$B$44,2,FALSE)</f>
        <v>Boys 13 jaar</v>
      </c>
    </row>
    <row r="2174" spans="1:25" ht="14.4" x14ac:dyDescent="0.3">
      <c r="A2174" s="3" t="s">
        <v>37</v>
      </c>
      <c r="B2174" s="3">
        <v>49779</v>
      </c>
      <c r="C2174" s="3" t="s">
        <v>169</v>
      </c>
      <c r="D2174" s="3" t="s">
        <v>201</v>
      </c>
      <c r="E2174" s="18">
        <v>38664</v>
      </c>
      <c r="F2174" s="3" t="s">
        <v>202</v>
      </c>
      <c r="G2174" s="3">
        <v>3</v>
      </c>
      <c r="H2174" s="3">
        <v>3</v>
      </c>
      <c r="I2174" s="3">
        <v>3</v>
      </c>
      <c r="J2174" s="3"/>
      <c r="K2174" s="3"/>
      <c r="L2174" s="3">
        <v>5</v>
      </c>
      <c r="M2174" s="3"/>
      <c r="N2174" s="19">
        <v>43345</v>
      </c>
      <c r="O2174" s="16">
        <f t="shared" si="105"/>
        <v>9</v>
      </c>
      <c r="P2174" s="17">
        <f>COUNTIF($X:$X,X2174)</f>
        <v>20</v>
      </c>
      <c r="Q2174" s="17">
        <f>VLOOKUP("M"&amp;TEXT(G2174,"0"),Punten!$A$1:$D$40,4,FALSE)</f>
        <v>6</v>
      </c>
      <c r="R2174" s="17">
        <f>VLOOKUP("M"&amp;TEXT(H2174,"0"),Punten!$A$1:$D$40,4,FALSE)</f>
        <v>6</v>
      </c>
      <c r="S2174" s="17">
        <f>VLOOKUP("M"&amp;TEXT(I2174,"0"),Punten!$A$1:$D$40,4,FALSE)</f>
        <v>6</v>
      </c>
      <c r="T2174" s="17">
        <f>VLOOKUP("K"&amp;TEXT(K2174,"0"),Punten!$A$1:$D$40,4,FALSE)</f>
        <v>0</v>
      </c>
      <c r="U2174" s="17">
        <f>VLOOKUP("H"&amp;TEXT(L2174,"0"),Punten!$A$1:$D$49,4,FALSE)</f>
        <v>4</v>
      </c>
      <c r="V2174" s="17">
        <f>VLOOKUP("F"&amp;TEXT(M2174,"0"),Punten!$A$1:$D$39,4,FALSE)</f>
        <v>0</v>
      </c>
      <c r="W2174" s="17">
        <f t="shared" si="103"/>
        <v>22</v>
      </c>
      <c r="X2174" s="17" t="str">
        <f t="shared" si="104"/>
        <v>43345B13</v>
      </c>
      <c r="Y2174" s="17" t="str">
        <f>VLOOKUP(A2174,'Klasse omschrijving'!$A$1:$B$44,2,FALSE)</f>
        <v>Boys 13 jaar</v>
      </c>
    </row>
    <row r="2175" spans="1:25" ht="14.4" x14ac:dyDescent="0.3">
      <c r="A2175" s="3" t="s">
        <v>37</v>
      </c>
      <c r="B2175" s="3">
        <v>44382</v>
      </c>
      <c r="C2175" s="3" t="s">
        <v>158</v>
      </c>
      <c r="D2175" s="3" t="s">
        <v>198</v>
      </c>
      <c r="E2175" s="18">
        <v>38697</v>
      </c>
      <c r="F2175" s="3" t="s">
        <v>89</v>
      </c>
      <c r="G2175" s="3">
        <v>4</v>
      </c>
      <c r="H2175" s="3">
        <v>4</v>
      </c>
      <c r="I2175" s="3">
        <v>4</v>
      </c>
      <c r="J2175" s="3"/>
      <c r="K2175" s="3"/>
      <c r="L2175" s="3">
        <v>6</v>
      </c>
      <c r="M2175" s="3"/>
      <c r="N2175" s="19">
        <v>43345</v>
      </c>
      <c r="O2175" s="16">
        <f t="shared" si="105"/>
        <v>12</v>
      </c>
      <c r="P2175" s="17">
        <f>COUNTIF($X:$X,X2175)</f>
        <v>20</v>
      </c>
      <c r="Q2175" s="17">
        <f>VLOOKUP("M"&amp;TEXT(G2175,"0"),Punten!$A$1:$D$40,4,FALSE)</f>
        <v>5</v>
      </c>
      <c r="R2175" s="17">
        <f>VLOOKUP("M"&amp;TEXT(H2175,"0"),Punten!$A$1:$D$40,4,FALSE)</f>
        <v>5</v>
      </c>
      <c r="S2175" s="17">
        <f>VLOOKUP("M"&amp;TEXT(I2175,"0"),Punten!$A$1:$D$40,4,FALSE)</f>
        <v>5</v>
      </c>
      <c r="T2175" s="17">
        <f>VLOOKUP("K"&amp;TEXT(K2175,"0"),Punten!$A$1:$D$40,4,FALSE)</f>
        <v>0</v>
      </c>
      <c r="U2175" s="17">
        <f>VLOOKUP("H"&amp;TEXT(L2175,"0"),Punten!$A$1:$D$49,4,FALSE)</f>
        <v>3</v>
      </c>
      <c r="V2175" s="17">
        <f>VLOOKUP("F"&amp;TEXT(M2175,"0"),Punten!$A$1:$D$39,4,FALSE)</f>
        <v>0</v>
      </c>
      <c r="W2175" s="17">
        <f t="shared" si="103"/>
        <v>18</v>
      </c>
      <c r="X2175" s="17" t="str">
        <f t="shared" si="104"/>
        <v>43345B13</v>
      </c>
      <c r="Y2175" s="17" t="str">
        <f>VLOOKUP(A2175,'Klasse omschrijving'!$A$1:$B$44,2,FALSE)</f>
        <v>Boys 13 jaar</v>
      </c>
    </row>
    <row r="2176" spans="1:25" ht="14.4" x14ac:dyDescent="0.3">
      <c r="A2176" s="3" t="s">
        <v>37</v>
      </c>
      <c r="B2176" s="3">
        <v>49209</v>
      </c>
      <c r="C2176" s="3" t="s">
        <v>1056</v>
      </c>
      <c r="D2176" s="3" t="s">
        <v>192</v>
      </c>
      <c r="E2176" s="18">
        <v>38629</v>
      </c>
      <c r="F2176" s="3" t="s">
        <v>75</v>
      </c>
      <c r="G2176" s="3">
        <v>4</v>
      </c>
      <c r="H2176" s="3">
        <v>4</v>
      </c>
      <c r="I2176" s="3">
        <v>4</v>
      </c>
      <c r="J2176" s="3"/>
      <c r="K2176" s="3"/>
      <c r="L2176" s="3">
        <v>6</v>
      </c>
      <c r="M2176" s="3"/>
      <c r="N2176" s="19">
        <v>43345</v>
      </c>
      <c r="O2176" s="16">
        <f t="shared" si="105"/>
        <v>12</v>
      </c>
      <c r="P2176" s="17">
        <f>COUNTIF($X:$X,X2176)</f>
        <v>20</v>
      </c>
      <c r="Q2176" s="17">
        <f>VLOOKUP("M"&amp;TEXT(G2176,"0"),Punten!$A$1:$D$40,4,FALSE)</f>
        <v>5</v>
      </c>
      <c r="R2176" s="17">
        <f>VLOOKUP("M"&amp;TEXT(H2176,"0"),Punten!$A$1:$D$40,4,FALSE)</f>
        <v>5</v>
      </c>
      <c r="S2176" s="17">
        <f>VLOOKUP("M"&amp;TEXT(I2176,"0"),Punten!$A$1:$D$40,4,FALSE)</f>
        <v>5</v>
      </c>
      <c r="T2176" s="17">
        <f>VLOOKUP("K"&amp;TEXT(K2176,"0"),Punten!$A$1:$D$40,4,FALSE)</f>
        <v>0</v>
      </c>
      <c r="U2176" s="17">
        <f>VLOOKUP("H"&amp;TEXT(L2176,"0"),Punten!$A$1:$D$49,4,FALSE)</f>
        <v>3</v>
      </c>
      <c r="V2176" s="17">
        <f>VLOOKUP("F"&amp;TEXT(M2176,"0"),Punten!$A$1:$D$39,4,FALSE)</f>
        <v>0</v>
      </c>
      <c r="W2176" s="17">
        <f t="shared" si="103"/>
        <v>18</v>
      </c>
      <c r="X2176" s="17" t="str">
        <f t="shared" si="104"/>
        <v>43345B13</v>
      </c>
      <c r="Y2176" s="17" t="str">
        <f>VLOOKUP(A2176,'Klasse omschrijving'!$A$1:$B$44,2,FALSE)</f>
        <v>Boys 13 jaar</v>
      </c>
    </row>
    <row r="2177" spans="1:25" ht="14.4" x14ac:dyDescent="0.3">
      <c r="A2177" s="3" t="s">
        <v>37</v>
      </c>
      <c r="B2177" s="3">
        <v>42412</v>
      </c>
      <c r="C2177" s="3" t="s">
        <v>83</v>
      </c>
      <c r="D2177" s="3" t="s">
        <v>671</v>
      </c>
      <c r="E2177" s="18">
        <v>38612</v>
      </c>
      <c r="F2177" s="3" t="s">
        <v>71</v>
      </c>
      <c r="G2177" s="3">
        <v>3</v>
      </c>
      <c r="H2177" s="3">
        <v>3</v>
      </c>
      <c r="I2177" s="3">
        <v>3</v>
      </c>
      <c r="J2177" s="3"/>
      <c r="K2177" s="3"/>
      <c r="L2177" s="3">
        <v>7</v>
      </c>
      <c r="M2177" s="3"/>
      <c r="N2177" s="19">
        <v>43345</v>
      </c>
      <c r="O2177" s="16">
        <f t="shared" si="105"/>
        <v>9</v>
      </c>
      <c r="P2177" s="17">
        <f>COUNTIF($X:$X,X2177)</f>
        <v>20</v>
      </c>
      <c r="Q2177" s="17">
        <f>VLOOKUP("M"&amp;TEXT(G2177,"0"),Punten!$A$1:$D$40,4,FALSE)</f>
        <v>6</v>
      </c>
      <c r="R2177" s="17">
        <f>VLOOKUP("M"&amp;TEXT(H2177,"0"),Punten!$A$1:$D$40,4,FALSE)</f>
        <v>6</v>
      </c>
      <c r="S2177" s="17">
        <f>VLOOKUP("M"&amp;TEXT(I2177,"0"),Punten!$A$1:$D$40,4,FALSE)</f>
        <v>6</v>
      </c>
      <c r="T2177" s="17">
        <f>VLOOKUP("K"&amp;TEXT(K2177,"0"),Punten!$A$1:$D$40,4,FALSE)</f>
        <v>0</v>
      </c>
      <c r="U2177" s="17">
        <f>VLOOKUP("H"&amp;TEXT(L2177,"0"),Punten!$A$1:$D$49,4,FALSE)</f>
        <v>2</v>
      </c>
      <c r="V2177" s="17">
        <f>VLOOKUP("F"&amp;TEXT(M2177,"0"),Punten!$A$1:$D$39,4,FALSE)</f>
        <v>0</v>
      </c>
      <c r="W2177" s="17">
        <f t="shared" si="103"/>
        <v>20</v>
      </c>
      <c r="X2177" s="17" t="str">
        <f t="shared" si="104"/>
        <v>43345B13</v>
      </c>
      <c r="Y2177" s="17" t="str">
        <f>VLOOKUP(A2177,'Klasse omschrijving'!$A$1:$B$44,2,FALSE)</f>
        <v>Boys 13 jaar</v>
      </c>
    </row>
    <row r="2178" spans="1:25" ht="14.4" x14ac:dyDescent="0.3">
      <c r="A2178" s="3" t="s">
        <v>37</v>
      </c>
      <c r="B2178" s="3">
        <v>48181</v>
      </c>
      <c r="C2178" s="3" t="s">
        <v>156</v>
      </c>
      <c r="D2178" s="3" t="s">
        <v>1239</v>
      </c>
      <c r="E2178" s="18">
        <v>38553</v>
      </c>
      <c r="F2178" s="3" t="s">
        <v>66</v>
      </c>
      <c r="G2178" s="3">
        <v>4</v>
      </c>
      <c r="H2178" s="3">
        <v>4</v>
      </c>
      <c r="I2178" s="3">
        <v>4</v>
      </c>
      <c r="J2178" s="3"/>
      <c r="K2178" s="3"/>
      <c r="L2178" s="3">
        <v>7</v>
      </c>
      <c r="M2178" s="3"/>
      <c r="N2178" s="19">
        <v>43345</v>
      </c>
      <c r="O2178" s="16">
        <f t="shared" si="105"/>
        <v>12</v>
      </c>
      <c r="P2178" s="17">
        <f>COUNTIF($X:$X,X2178)</f>
        <v>20</v>
      </c>
      <c r="Q2178" s="17">
        <f>VLOOKUP("M"&amp;TEXT(G2178,"0"),Punten!$A$1:$D$40,4,FALSE)</f>
        <v>5</v>
      </c>
      <c r="R2178" s="17">
        <f>VLOOKUP("M"&amp;TEXT(H2178,"0"),Punten!$A$1:$D$40,4,FALSE)</f>
        <v>5</v>
      </c>
      <c r="S2178" s="17">
        <f>VLOOKUP("M"&amp;TEXT(I2178,"0"),Punten!$A$1:$D$40,4,FALSE)</f>
        <v>5</v>
      </c>
      <c r="T2178" s="17">
        <f>VLOOKUP("K"&amp;TEXT(K2178,"0"),Punten!$A$1:$D$40,4,FALSE)</f>
        <v>0</v>
      </c>
      <c r="U2178" s="17">
        <f>VLOOKUP("H"&amp;TEXT(L2178,"0"),Punten!$A$1:$D$49,4,FALSE)</f>
        <v>2</v>
      </c>
      <c r="V2178" s="17">
        <f>VLOOKUP("F"&amp;TEXT(M2178,"0"),Punten!$A$1:$D$39,4,FALSE)</f>
        <v>0</v>
      </c>
      <c r="W2178" s="17">
        <f t="shared" ref="W2178:W2241" si="106">SUM(Q2178:V2178)</f>
        <v>17</v>
      </c>
      <c r="X2178" s="17" t="str">
        <f t="shared" ref="X2178:X2241" si="107">N2178&amp;A2178</f>
        <v>43345B13</v>
      </c>
      <c r="Y2178" s="17" t="str">
        <f>VLOOKUP(A2178,'Klasse omschrijving'!$A$1:$B$44,2,FALSE)</f>
        <v>Boys 13 jaar</v>
      </c>
    </row>
    <row r="2179" spans="1:25" ht="14.4" x14ac:dyDescent="0.3">
      <c r="A2179" s="3" t="s">
        <v>37</v>
      </c>
      <c r="B2179" s="3">
        <v>44406</v>
      </c>
      <c r="C2179" s="3" t="s">
        <v>88</v>
      </c>
      <c r="D2179" s="3" t="s">
        <v>209</v>
      </c>
      <c r="E2179" s="18">
        <v>38559</v>
      </c>
      <c r="F2179" s="3" t="s">
        <v>1035</v>
      </c>
      <c r="G2179" s="3">
        <v>2</v>
      </c>
      <c r="H2179" s="3">
        <v>2</v>
      </c>
      <c r="I2179" s="3">
        <v>2</v>
      </c>
      <c r="J2179" s="3"/>
      <c r="K2179" s="3"/>
      <c r="L2179" s="3">
        <v>8</v>
      </c>
      <c r="M2179" s="3"/>
      <c r="N2179" s="19">
        <v>43345</v>
      </c>
      <c r="O2179" s="16">
        <f t="shared" si="105"/>
        <v>6</v>
      </c>
      <c r="P2179" s="17">
        <f>COUNTIF($X:$X,X2179)</f>
        <v>20</v>
      </c>
      <c r="Q2179" s="17">
        <f>VLOOKUP("M"&amp;TEXT(G2179,"0"),Punten!$A$1:$D$40,4,FALSE)</f>
        <v>7</v>
      </c>
      <c r="R2179" s="17">
        <f>VLOOKUP("M"&amp;TEXT(H2179,"0"),Punten!$A$1:$D$40,4,FALSE)</f>
        <v>7</v>
      </c>
      <c r="S2179" s="17">
        <f>VLOOKUP("M"&amp;TEXT(I2179,"0"),Punten!$A$1:$D$40,4,FALSE)</f>
        <v>7</v>
      </c>
      <c r="T2179" s="17">
        <f>VLOOKUP("K"&amp;TEXT(K2179,"0"),Punten!$A$1:$D$40,4,FALSE)</f>
        <v>0</v>
      </c>
      <c r="U2179" s="17">
        <f>VLOOKUP("H"&amp;TEXT(L2179,"0"),Punten!$A$1:$D$49,4,FALSE)</f>
        <v>1</v>
      </c>
      <c r="V2179" s="17">
        <f>VLOOKUP("F"&amp;TEXT(M2179,"0"),Punten!$A$1:$D$39,4,FALSE)</f>
        <v>0</v>
      </c>
      <c r="W2179" s="17">
        <f t="shared" si="106"/>
        <v>22</v>
      </c>
      <c r="X2179" s="17" t="str">
        <f t="shared" si="107"/>
        <v>43345B13</v>
      </c>
      <c r="Y2179" s="17" t="str">
        <f>VLOOKUP(A2179,'Klasse omschrijving'!$A$1:$B$44,2,FALSE)</f>
        <v>Boys 13 jaar</v>
      </c>
    </row>
    <row r="2180" spans="1:25" ht="14.4" x14ac:dyDescent="0.3">
      <c r="A2180" s="3" t="s">
        <v>37</v>
      </c>
      <c r="B2180" s="3">
        <v>53562</v>
      </c>
      <c r="C2180" s="3" t="s">
        <v>172</v>
      </c>
      <c r="D2180" s="3" t="s">
        <v>852</v>
      </c>
      <c r="E2180" s="18">
        <v>38552</v>
      </c>
      <c r="F2180" s="3" t="s">
        <v>89</v>
      </c>
      <c r="G2180" s="3">
        <v>3</v>
      </c>
      <c r="H2180" s="3">
        <v>3</v>
      </c>
      <c r="I2180" s="3">
        <v>3</v>
      </c>
      <c r="J2180" s="3"/>
      <c r="K2180" s="3"/>
      <c r="L2180" s="3">
        <v>8</v>
      </c>
      <c r="M2180" s="3"/>
      <c r="N2180" s="19">
        <v>43345</v>
      </c>
      <c r="O2180" s="16">
        <f t="shared" si="105"/>
        <v>9</v>
      </c>
      <c r="P2180" s="17">
        <f>COUNTIF($X:$X,X2180)</f>
        <v>20</v>
      </c>
      <c r="Q2180" s="17">
        <f>VLOOKUP("M"&amp;TEXT(G2180,"0"),Punten!$A$1:$D$40,4,FALSE)</f>
        <v>6</v>
      </c>
      <c r="R2180" s="17">
        <f>VLOOKUP("M"&amp;TEXT(H2180,"0"),Punten!$A$1:$D$40,4,FALSE)</f>
        <v>6</v>
      </c>
      <c r="S2180" s="17">
        <f>VLOOKUP("M"&amp;TEXT(I2180,"0"),Punten!$A$1:$D$40,4,FALSE)</f>
        <v>6</v>
      </c>
      <c r="T2180" s="17">
        <f>VLOOKUP("K"&amp;TEXT(K2180,"0"),Punten!$A$1:$D$40,4,FALSE)</f>
        <v>0</v>
      </c>
      <c r="U2180" s="17">
        <f>VLOOKUP("H"&amp;TEXT(L2180,"0"),Punten!$A$1:$D$49,4,FALSE)</f>
        <v>1</v>
      </c>
      <c r="V2180" s="17">
        <f>VLOOKUP("F"&amp;TEXT(M2180,"0"),Punten!$A$1:$D$39,4,FALSE)</f>
        <v>0</v>
      </c>
      <c r="W2180" s="17">
        <f t="shared" si="106"/>
        <v>19</v>
      </c>
      <c r="X2180" s="17" t="str">
        <f t="shared" si="107"/>
        <v>43345B13</v>
      </c>
      <c r="Y2180" s="17" t="str">
        <f>VLOOKUP(A2180,'Klasse omschrijving'!$A$1:$B$44,2,FALSE)</f>
        <v>Boys 13 jaar</v>
      </c>
    </row>
    <row r="2181" spans="1:25" ht="14.4" x14ac:dyDescent="0.3">
      <c r="A2181" s="3" t="s">
        <v>37</v>
      </c>
      <c r="B2181" s="3">
        <v>42031</v>
      </c>
      <c r="C2181" s="3" t="s">
        <v>159</v>
      </c>
      <c r="D2181" s="3" t="s">
        <v>576</v>
      </c>
      <c r="E2181" s="18">
        <v>38411</v>
      </c>
      <c r="F2181" s="3" t="s">
        <v>66</v>
      </c>
      <c r="G2181" s="3">
        <v>5</v>
      </c>
      <c r="H2181" s="3">
        <v>4</v>
      </c>
      <c r="I2181" s="3">
        <v>5</v>
      </c>
      <c r="J2181" s="3"/>
      <c r="K2181" s="3"/>
      <c r="L2181" s="3"/>
      <c r="M2181" s="3"/>
      <c r="N2181" s="19">
        <v>43345</v>
      </c>
      <c r="O2181" s="16">
        <f t="shared" si="105"/>
        <v>14</v>
      </c>
      <c r="P2181" s="17">
        <f>COUNTIF($X:$X,X2181)</f>
        <v>20</v>
      </c>
      <c r="Q2181" s="17">
        <f>VLOOKUP("M"&amp;TEXT(G2181,"0"),Punten!$A$1:$D$40,4,FALSE)</f>
        <v>4</v>
      </c>
      <c r="R2181" s="17">
        <f>VLOOKUP("M"&amp;TEXT(H2181,"0"),Punten!$A$1:$D$40,4,FALSE)</f>
        <v>5</v>
      </c>
      <c r="S2181" s="17">
        <f>VLOOKUP("M"&amp;TEXT(I2181,"0"),Punten!$A$1:$D$40,4,FALSE)</f>
        <v>4</v>
      </c>
      <c r="T2181" s="17">
        <f>VLOOKUP("K"&amp;TEXT(K2181,"0"),Punten!$A$1:$D$40,4,FALSE)</f>
        <v>0</v>
      </c>
      <c r="U2181" s="17">
        <f>VLOOKUP("H"&amp;TEXT(L2181,"0"),Punten!$A$1:$D$49,4,FALSE)</f>
        <v>0</v>
      </c>
      <c r="V2181" s="17">
        <f>VLOOKUP("F"&amp;TEXT(M2181,"0"),Punten!$A$1:$D$39,4,FALSE)</f>
        <v>0</v>
      </c>
      <c r="W2181" s="17">
        <f t="shared" si="106"/>
        <v>13</v>
      </c>
      <c r="X2181" s="17" t="str">
        <f t="shared" si="107"/>
        <v>43345B13</v>
      </c>
      <c r="Y2181" s="17" t="str">
        <f>VLOOKUP(A2181,'Klasse omschrijving'!$A$1:$B$44,2,FALSE)</f>
        <v>Boys 13 jaar</v>
      </c>
    </row>
    <row r="2182" spans="1:25" ht="14.4" x14ac:dyDescent="0.3">
      <c r="A2182" s="3" t="s">
        <v>37</v>
      </c>
      <c r="B2182" s="3">
        <v>42729</v>
      </c>
      <c r="C2182" s="3" t="s">
        <v>168</v>
      </c>
      <c r="D2182" s="3" t="s">
        <v>577</v>
      </c>
      <c r="E2182" s="18">
        <v>38439</v>
      </c>
      <c r="F2182" s="3" t="s">
        <v>132</v>
      </c>
      <c r="G2182" s="3">
        <v>5</v>
      </c>
      <c r="H2182" s="3">
        <v>5</v>
      </c>
      <c r="I2182" s="3">
        <v>5</v>
      </c>
      <c r="J2182" s="3"/>
      <c r="K2182" s="3"/>
      <c r="L2182" s="3"/>
      <c r="M2182" s="3"/>
      <c r="N2182" s="19">
        <v>43345</v>
      </c>
      <c r="O2182" s="16">
        <f t="shared" si="105"/>
        <v>15</v>
      </c>
      <c r="P2182" s="17">
        <f>COUNTIF($X:$X,X2182)</f>
        <v>20</v>
      </c>
      <c r="Q2182" s="17">
        <f>VLOOKUP("M"&amp;TEXT(G2182,"0"),Punten!$A$1:$D$40,4,FALSE)</f>
        <v>4</v>
      </c>
      <c r="R2182" s="17">
        <f>VLOOKUP("M"&amp;TEXT(H2182,"0"),Punten!$A$1:$D$40,4,FALSE)</f>
        <v>4</v>
      </c>
      <c r="S2182" s="17">
        <f>VLOOKUP("M"&amp;TEXT(I2182,"0"),Punten!$A$1:$D$40,4,FALSE)</f>
        <v>4</v>
      </c>
      <c r="T2182" s="17">
        <f>VLOOKUP("K"&amp;TEXT(K2182,"0"),Punten!$A$1:$D$40,4,FALSE)</f>
        <v>0</v>
      </c>
      <c r="U2182" s="17">
        <f>VLOOKUP("H"&amp;TEXT(L2182,"0"),Punten!$A$1:$D$49,4,FALSE)</f>
        <v>0</v>
      </c>
      <c r="V2182" s="17">
        <f>VLOOKUP("F"&amp;TEXT(M2182,"0"),Punten!$A$1:$D$39,4,FALSE)</f>
        <v>0</v>
      </c>
      <c r="W2182" s="17">
        <f t="shared" si="106"/>
        <v>12</v>
      </c>
      <c r="X2182" s="17" t="str">
        <f t="shared" si="107"/>
        <v>43345B13</v>
      </c>
      <c r="Y2182" s="17" t="str">
        <f>VLOOKUP(A2182,'Klasse omschrijving'!$A$1:$B$44,2,FALSE)</f>
        <v>Boys 13 jaar</v>
      </c>
    </row>
    <row r="2183" spans="1:25" ht="14.4" x14ac:dyDescent="0.3">
      <c r="A2183" s="3" t="s">
        <v>37</v>
      </c>
      <c r="B2183" s="3">
        <v>42932</v>
      </c>
      <c r="C2183" s="3" t="s">
        <v>69</v>
      </c>
      <c r="D2183" s="3" t="s">
        <v>183</v>
      </c>
      <c r="E2183" s="18">
        <v>38422</v>
      </c>
      <c r="F2183" s="3" t="s">
        <v>132</v>
      </c>
      <c r="G2183" s="3">
        <v>5</v>
      </c>
      <c r="H2183" s="3">
        <v>5</v>
      </c>
      <c r="I2183" s="3">
        <v>5</v>
      </c>
      <c r="J2183" s="3"/>
      <c r="K2183" s="3"/>
      <c r="L2183" s="3"/>
      <c r="M2183" s="3"/>
      <c r="N2183" s="19">
        <v>43345</v>
      </c>
      <c r="O2183" s="16">
        <f t="shared" si="105"/>
        <v>15</v>
      </c>
      <c r="P2183" s="17">
        <f>COUNTIF($X:$X,X2183)</f>
        <v>20</v>
      </c>
      <c r="Q2183" s="17">
        <f>VLOOKUP("M"&amp;TEXT(G2183,"0"),Punten!$A$1:$D$40,4,FALSE)</f>
        <v>4</v>
      </c>
      <c r="R2183" s="17">
        <f>VLOOKUP("M"&amp;TEXT(H2183,"0"),Punten!$A$1:$D$40,4,FALSE)</f>
        <v>4</v>
      </c>
      <c r="S2183" s="17">
        <f>VLOOKUP("M"&amp;TEXT(I2183,"0"),Punten!$A$1:$D$40,4,FALSE)</f>
        <v>4</v>
      </c>
      <c r="T2183" s="17">
        <f>VLOOKUP("K"&amp;TEXT(K2183,"0"),Punten!$A$1:$D$40,4,FALSE)</f>
        <v>0</v>
      </c>
      <c r="U2183" s="17">
        <f>VLOOKUP("H"&amp;TEXT(L2183,"0"),Punten!$A$1:$D$49,4,FALSE)</f>
        <v>0</v>
      </c>
      <c r="V2183" s="17">
        <f>VLOOKUP("F"&amp;TEXT(M2183,"0"),Punten!$A$1:$D$39,4,FALSE)</f>
        <v>0</v>
      </c>
      <c r="W2183" s="17">
        <f t="shared" si="106"/>
        <v>12</v>
      </c>
      <c r="X2183" s="17" t="str">
        <f t="shared" si="107"/>
        <v>43345B13</v>
      </c>
      <c r="Y2183" s="17" t="str">
        <f>VLOOKUP(A2183,'Klasse omschrijving'!$A$1:$B$44,2,FALSE)</f>
        <v>Boys 13 jaar</v>
      </c>
    </row>
    <row r="2184" spans="1:25" ht="14.4" x14ac:dyDescent="0.3">
      <c r="A2184" s="3" t="s">
        <v>37</v>
      </c>
      <c r="B2184" s="3">
        <v>1020</v>
      </c>
      <c r="C2184" s="3" t="s">
        <v>96</v>
      </c>
      <c r="D2184" s="3" t="s">
        <v>1264</v>
      </c>
      <c r="E2184" s="18">
        <v>38562</v>
      </c>
      <c r="F2184" s="3" t="s">
        <v>478</v>
      </c>
      <c r="G2184" s="3">
        <v>5</v>
      </c>
      <c r="H2184" s="3">
        <v>5</v>
      </c>
      <c r="I2184" s="3">
        <v>5</v>
      </c>
      <c r="J2184" s="3"/>
      <c r="K2184" s="3"/>
      <c r="L2184" s="3"/>
      <c r="M2184" s="3"/>
      <c r="N2184" s="19">
        <v>43345</v>
      </c>
      <c r="O2184" s="16">
        <f t="shared" si="105"/>
        <v>15</v>
      </c>
      <c r="P2184" s="17">
        <f>COUNTIF($X:$X,X2184)</f>
        <v>20</v>
      </c>
      <c r="Q2184" s="17">
        <f>VLOOKUP("M"&amp;TEXT(G2184,"0"),Punten!$A$1:$D$40,4,FALSE)</f>
        <v>4</v>
      </c>
      <c r="R2184" s="17">
        <f>VLOOKUP("M"&amp;TEXT(H2184,"0"),Punten!$A$1:$D$40,4,FALSE)</f>
        <v>4</v>
      </c>
      <c r="S2184" s="17">
        <f>VLOOKUP("M"&amp;TEXT(I2184,"0"),Punten!$A$1:$D$40,4,FALSE)</f>
        <v>4</v>
      </c>
      <c r="T2184" s="17">
        <f>VLOOKUP("K"&amp;TEXT(K2184,"0"),Punten!$A$1:$D$40,4,FALSE)</f>
        <v>0</v>
      </c>
      <c r="U2184" s="17">
        <f>VLOOKUP("H"&amp;TEXT(L2184,"0"),Punten!$A$1:$D$49,4,FALSE)</f>
        <v>0</v>
      </c>
      <c r="V2184" s="17">
        <f>VLOOKUP("F"&amp;TEXT(M2184,"0"),Punten!$A$1:$D$39,4,FALSE)</f>
        <v>0</v>
      </c>
      <c r="W2184" s="17">
        <f t="shared" si="106"/>
        <v>12</v>
      </c>
      <c r="X2184" s="17" t="str">
        <f t="shared" si="107"/>
        <v>43345B13</v>
      </c>
      <c r="Y2184" s="17" t="str">
        <f>VLOOKUP(A2184,'Klasse omschrijving'!$A$1:$B$44,2,FALSE)</f>
        <v>Boys 13 jaar</v>
      </c>
    </row>
    <row r="2185" spans="1:25" ht="14.4" x14ac:dyDescent="0.3">
      <c r="A2185" s="3" t="s">
        <v>38</v>
      </c>
      <c r="B2185" s="3">
        <v>50428</v>
      </c>
      <c r="C2185" s="3" t="s">
        <v>134</v>
      </c>
      <c r="D2185" s="3" t="s">
        <v>235</v>
      </c>
      <c r="E2185" s="18">
        <v>38262</v>
      </c>
      <c r="F2185" s="3" t="s">
        <v>1036</v>
      </c>
      <c r="G2185" s="3">
        <v>1</v>
      </c>
      <c r="H2185" s="3">
        <v>2</v>
      </c>
      <c r="I2185" s="3">
        <v>1</v>
      </c>
      <c r="J2185" s="3"/>
      <c r="K2185" s="3">
        <v>1</v>
      </c>
      <c r="L2185" s="3">
        <v>1</v>
      </c>
      <c r="M2185" s="3">
        <v>1</v>
      </c>
      <c r="N2185" s="19">
        <v>43345</v>
      </c>
      <c r="O2185" s="16">
        <f t="shared" si="105"/>
        <v>4</v>
      </c>
      <c r="P2185" s="17">
        <f>COUNTIF($X:$X,X2185)</f>
        <v>32</v>
      </c>
      <c r="Q2185" s="17">
        <f>VLOOKUP("M"&amp;TEXT(G2185,"0"),Punten!$A$1:$D$40,4,FALSE)</f>
        <v>8</v>
      </c>
      <c r="R2185" s="17">
        <f>VLOOKUP("M"&amp;TEXT(H2185,"0"),Punten!$A$1:$D$40,4,FALSE)</f>
        <v>7</v>
      </c>
      <c r="S2185" s="17">
        <f>VLOOKUP("M"&amp;TEXT(I2185,"0"),Punten!$A$1:$D$40,4,FALSE)</f>
        <v>8</v>
      </c>
      <c r="T2185" s="17">
        <f>VLOOKUP("K"&amp;TEXT(K2185,"0"),Punten!$A$1:$D$40,4,FALSE)</f>
        <v>5</v>
      </c>
      <c r="U2185" s="17">
        <f>VLOOKUP("H"&amp;TEXT(L2185,"0"),Punten!$A$1:$D$49,4,FALSE)</f>
        <v>5</v>
      </c>
      <c r="V2185" s="17">
        <f>VLOOKUP("F"&amp;TEXT(M2185,"0"),Punten!$A$1:$D$39,4,FALSE)</f>
        <v>50</v>
      </c>
      <c r="W2185" s="17">
        <f t="shared" si="106"/>
        <v>83</v>
      </c>
      <c r="X2185" s="17" t="str">
        <f t="shared" si="107"/>
        <v>43345B14</v>
      </c>
      <c r="Y2185" s="17" t="str">
        <f>VLOOKUP(A2185,'Klasse omschrijving'!$A$1:$B$44,2,FALSE)</f>
        <v>Boys 14 jaar</v>
      </c>
    </row>
    <row r="2186" spans="1:25" ht="14.4" x14ac:dyDescent="0.3">
      <c r="A2186" s="3" t="s">
        <v>38</v>
      </c>
      <c r="B2186" s="3">
        <v>2238</v>
      </c>
      <c r="C2186" s="3" t="s">
        <v>162</v>
      </c>
      <c r="D2186" s="3" t="s">
        <v>230</v>
      </c>
      <c r="E2186" s="18">
        <v>38032</v>
      </c>
      <c r="F2186" s="3" t="s">
        <v>1059</v>
      </c>
      <c r="G2186" s="3">
        <v>1</v>
      </c>
      <c r="H2186" s="3">
        <v>2</v>
      </c>
      <c r="I2186" s="3">
        <v>1</v>
      </c>
      <c r="J2186" s="3"/>
      <c r="K2186" s="3">
        <v>1</v>
      </c>
      <c r="L2186" s="3">
        <v>4</v>
      </c>
      <c r="M2186" s="3">
        <v>2</v>
      </c>
      <c r="N2186" s="19">
        <v>43345</v>
      </c>
      <c r="O2186" s="16">
        <f t="shared" si="105"/>
        <v>4</v>
      </c>
      <c r="P2186" s="17">
        <f>COUNTIF($X:$X,X2186)</f>
        <v>32</v>
      </c>
      <c r="Q2186" s="17">
        <f>VLOOKUP("M"&amp;TEXT(G2186,"0"),Punten!$A$1:$D$40,4,FALSE)</f>
        <v>8</v>
      </c>
      <c r="R2186" s="17">
        <f>VLOOKUP("M"&amp;TEXT(H2186,"0"),Punten!$A$1:$D$40,4,FALSE)</f>
        <v>7</v>
      </c>
      <c r="S2186" s="17">
        <f>VLOOKUP("M"&amp;TEXT(I2186,"0"),Punten!$A$1:$D$40,4,FALSE)</f>
        <v>8</v>
      </c>
      <c r="T2186" s="17">
        <f>VLOOKUP("K"&amp;TEXT(K2186,"0"),Punten!$A$1:$D$40,4,FALSE)</f>
        <v>5</v>
      </c>
      <c r="U2186" s="17">
        <f>VLOOKUP("H"&amp;TEXT(L2186,"0"),Punten!$A$1:$D$49,4,FALSE)</f>
        <v>5</v>
      </c>
      <c r="V2186" s="17">
        <f>VLOOKUP("F"&amp;TEXT(M2186,"0"),Punten!$A$1:$D$39,4,FALSE)</f>
        <v>30</v>
      </c>
      <c r="W2186" s="17">
        <f t="shared" si="106"/>
        <v>63</v>
      </c>
      <c r="X2186" s="17" t="str">
        <f t="shared" si="107"/>
        <v>43345B14</v>
      </c>
      <c r="Y2186" s="17" t="str">
        <f>VLOOKUP(A2186,'Klasse omschrijving'!$A$1:$B$44,2,FALSE)</f>
        <v>Boys 14 jaar</v>
      </c>
    </row>
    <row r="2187" spans="1:25" ht="14.4" x14ac:dyDescent="0.3">
      <c r="A2187" s="3" t="s">
        <v>38</v>
      </c>
      <c r="B2187" s="3">
        <v>46322</v>
      </c>
      <c r="C2187" s="3" t="s">
        <v>76</v>
      </c>
      <c r="D2187" s="3" t="s">
        <v>244</v>
      </c>
      <c r="E2187" s="18">
        <v>38292</v>
      </c>
      <c r="F2187" s="3" t="s">
        <v>206</v>
      </c>
      <c r="G2187" s="3">
        <v>2</v>
      </c>
      <c r="H2187" s="3">
        <v>1</v>
      </c>
      <c r="I2187" s="3">
        <v>3</v>
      </c>
      <c r="J2187" s="3"/>
      <c r="K2187" s="3">
        <v>2</v>
      </c>
      <c r="L2187" s="3">
        <v>3</v>
      </c>
      <c r="M2187" s="3">
        <v>3</v>
      </c>
      <c r="N2187" s="19">
        <v>43345</v>
      </c>
      <c r="O2187" s="16">
        <f t="shared" si="105"/>
        <v>6</v>
      </c>
      <c r="P2187" s="17">
        <f>COUNTIF($X:$X,X2187)</f>
        <v>32</v>
      </c>
      <c r="Q2187" s="17">
        <f>VLOOKUP("M"&amp;TEXT(G2187,"0"),Punten!$A$1:$D$40,4,FALSE)</f>
        <v>7</v>
      </c>
      <c r="R2187" s="17">
        <f>VLOOKUP("M"&amp;TEXT(H2187,"0"),Punten!$A$1:$D$40,4,FALSE)</f>
        <v>8</v>
      </c>
      <c r="S2187" s="17">
        <f>VLOOKUP("M"&amp;TEXT(I2187,"0"),Punten!$A$1:$D$40,4,FALSE)</f>
        <v>6</v>
      </c>
      <c r="T2187" s="17">
        <f>VLOOKUP("K"&amp;TEXT(K2187,"0"),Punten!$A$1:$D$40,4,FALSE)</f>
        <v>5</v>
      </c>
      <c r="U2187" s="17">
        <f>VLOOKUP("H"&amp;TEXT(L2187,"0"),Punten!$A$1:$D$49,4,FALSE)</f>
        <v>5</v>
      </c>
      <c r="V2187" s="17">
        <f>VLOOKUP("F"&amp;TEXT(M2187,"0"),Punten!$A$1:$D$39,4,FALSE)</f>
        <v>25</v>
      </c>
      <c r="W2187" s="17">
        <f t="shared" si="106"/>
        <v>56</v>
      </c>
      <c r="X2187" s="17" t="str">
        <f t="shared" si="107"/>
        <v>43345B14</v>
      </c>
      <c r="Y2187" s="17" t="str">
        <f>VLOOKUP(A2187,'Klasse omschrijving'!$A$1:$B$44,2,FALSE)</f>
        <v>Boys 14 jaar</v>
      </c>
    </row>
    <row r="2188" spans="1:25" ht="14.4" x14ac:dyDescent="0.3">
      <c r="A2188" s="3" t="s">
        <v>38</v>
      </c>
      <c r="B2188" s="3">
        <v>51479</v>
      </c>
      <c r="C2188" s="3" t="s">
        <v>82</v>
      </c>
      <c r="D2188" s="3" t="s">
        <v>232</v>
      </c>
      <c r="E2188" s="18">
        <v>38111</v>
      </c>
      <c r="F2188" s="3" t="s">
        <v>233</v>
      </c>
      <c r="G2188" s="3">
        <v>1</v>
      </c>
      <c r="H2188" s="3">
        <v>1</v>
      </c>
      <c r="I2188" s="3">
        <v>1</v>
      </c>
      <c r="J2188" s="3"/>
      <c r="K2188" s="3">
        <v>1</v>
      </c>
      <c r="L2188" s="3">
        <v>2</v>
      </c>
      <c r="M2188" s="3">
        <v>4</v>
      </c>
      <c r="N2188" s="19">
        <v>43345</v>
      </c>
      <c r="O2188" s="16">
        <f t="shared" si="105"/>
        <v>3</v>
      </c>
      <c r="P2188" s="17">
        <f>COUNTIF($X:$X,X2188)</f>
        <v>32</v>
      </c>
      <c r="Q2188" s="17">
        <f>VLOOKUP("M"&amp;TEXT(G2188,"0"),Punten!$A$1:$D$40,4,FALSE)</f>
        <v>8</v>
      </c>
      <c r="R2188" s="17">
        <f>VLOOKUP("M"&amp;TEXT(H2188,"0"),Punten!$A$1:$D$40,4,FALSE)</f>
        <v>8</v>
      </c>
      <c r="S2188" s="17">
        <f>VLOOKUP("M"&amp;TEXT(I2188,"0"),Punten!$A$1:$D$40,4,FALSE)</f>
        <v>8</v>
      </c>
      <c r="T2188" s="17">
        <f>VLOOKUP("K"&amp;TEXT(K2188,"0"),Punten!$A$1:$D$40,4,FALSE)</f>
        <v>5</v>
      </c>
      <c r="U2188" s="17">
        <f>VLOOKUP("H"&amp;TEXT(L2188,"0"),Punten!$A$1:$D$49,4,FALSE)</f>
        <v>5</v>
      </c>
      <c r="V2188" s="17">
        <f>VLOOKUP("F"&amp;TEXT(M2188,"0"),Punten!$A$1:$D$39,4,FALSE)</f>
        <v>20</v>
      </c>
      <c r="W2188" s="17">
        <f t="shared" si="106"/>
        <v>54</v>
      </c>
      <c r="X2188" s="17" t="str">
        <f t="shared" si="107"/>
        <v>43345B14</v>
      </c>
      <c r="Y2188" s="17" t="str">
        <f>VLOOKUP(A2188,'Klasse omschrijving'!$A$1:$B$44,2,FALSE)</f>
        <v>Boys 14 jaar</v>
      </c>
    </row>
    <row r="2189" spans="1:25" ht="14.4" x14ac:dyDescent="0.3">
      <c r="A2189" s="3" t="s">
        <v>38</v>
      </c>
      <c r="B2189" s="3">
        <v>44826</v>
      </c>
      <c r="C2189" s="3" t="s">
        <v>65</v>
      </c>
      <c r="D2189" s="3" t="s">
        <v>239</v>
      </c>
      <c r="E2189" s="18">
        <v>38037</v>
      </c>
      <c r="F2189" s="3" t="s">
        <v>240</v>
      </c>
      <c r="G2189" s="3">
        <v>2</v>
      </c>
      <c r="H2189" s="3">
        <v>2</v>
      </c>
      <c r="I2189" s="3">
        <v>1</v>
      </c>
      <c r="J2189" s="3"/>
      <c r="K2189" s="3">
        <v>3</v>
      </c>
      <c r="L2189" s="3">
        <v>3</v>
      </c>
      <c r="M2189" s="3">
        <v>5</v>
      </c>
      <c r="N2189" s="19">
        <v>43345</v>
      </c>
      <c r="O2189" s="16">
        <f t="shared" si="105"/>
        <v>5</v>
      </c>
      <c r="P2189" s="17">
        <f>COUNTIF($X:$X,X2189)</f>
        <v>32</v>
      </c>
      <c r="Q2189" s="17">
        <f>VLOOKUP("M"&amp;TEXT(G2189,"0"),Punten!$A$1:$D$40,4,FALSE)</f>
        <v>7</v>
      </c>
      <c r="R2189" s="17">
        <f>VLOOKUP("M"&amp;TEXT(H2189,"0"),Punten!$A$1:$D$40,4,FALSE)</f>
        <v>7</v>
      </c>
      <c r="S2189" s="17">
        <f>VLOOKUP("M"&amp;TEXT(I2189,"0"),Punten!$A$1:$D$40,4,FALSE)</f>
        <v>8</v>
      </c>
      <c r="T2189" s="17">
        <f>VLOOKUP("K"&amp;TEXT(K2189,"0"),Punten!$A$1:$D$40,4,FALSE)</f>
        <v>5</v>
      </c>
      <c r="U2189" s="17">
        <f>VLOOKUP("H"&amp;TEXT(L2189,"0"),Punten!$A$1:$D$49,4,FALSE)</f>
        <v>5</v>
      </c>
      <c r="V2189" s="17">
        <f>VLOOKUP("F"&amp;TEXT(M2189,"0"),Punten!$A$1:$D$39,4,FALSE)</f>
        <v>17</v>
      </c>
      <c r="W2189" s="17">
        <f t="shared" si="106"/>
        <v>49</v>
      </c>
      <c r="X2189" s="17" t="str">
        <f t="shared" si="107"/>
        <v>43345B14</v>
      </c>
      <c r="Y2189" s="17" t="str">
        <f>VLOOKUP(A2189,'Klasse omschrijving'!$A$1:$B$44,2,FALSE)</f>
        <v>Boys 14 jaar</v>
      </c>
    </row>
    <row r="2190" spans="1:25" ht="14.4" x14ac:dyDescent="0.3">
      <c r="A2190" s="3" t="s">
        <v>38</v>
      </c>
      <c r="B2190" s="3">
        <v>52534</v>
      </c>
      <c r="C2190" s="3" t="s">
        <v>135</v>
      </c>
      <c r="D2190" s="3" t="s">
        <v>241</v>
      </c>
      <c r="E2190" s="18">
        <v>38201</v>
      </c>
      <c r="F2190" s="3" t="s">
        <v>1036</v>
      </c>
      <c r="G2190" s="3">
        <v>1</v>
      </c>
      <c r="H2190" s="3">
        <v>1</v>
      </c>
      <c r="I2190" s="3">
        <v>1</v>
      </c>
      <c r="J2190" s="3"/>
      <c r="K2190" s="3">
        <v>1</v>
      </c>
      <c r="L2190" s="3">
        <v>1</v>
      </c>
      <c r="M2190" s="3">
        <v>6</v>
      </c>
      <c r="N2190" s="19">
        <v>43345</v>
      </c>
      <c r="O2190" s="16">
        <f t="shared" si="105"/>
        <v>3</v>
      </c>
      <c r="P2190" s="17">
        <f>COUNTIF($X:$X,X2190)</f>
        <v>32</v>
      </c>
      <c r="Q2190" s="17">
        <f>VLOOKUP("M"&amp;TEXT(G2190,"0"),Punten!$A$1:$D$40,4,FALSE)</f>
        <v>8</v>
      </c>
      <c r="R2190" s="17">
        <f>VLOOKUP("M"&amp;TEXT(H2190,"0"),Punten!$A$1:$D$40,4,FALSE)</f>
        <v>8</v>
      </c>
      <c r="S2190" s="17">
        <f>VLOOKUP("M"&amp;TEXT(I2190,"0"),Punten!$A$1:$D$40,4,FALSE)</f>
        <v>8</v>
      </c>
      <c r="T2190" s="17">
        <f>VLOOKUP("K"&amp;TEXT(K2190,"0"),Punten!$A$1:$D$40,4,FALSE)</f>
        <v>5</v>
      </c>
      <c r="U2190" s="17">
        <f>VLOOKUP("H"&amp;TEXT(L2190,"0"),Punten!$A$1:$D$49,4,FALSE)</f>
        <v>5</v>
      </c>
      <c r="V2190" s="17">
        <f>VLOOKUP("F"&amp;TEXT(M2190,"0"),Punten!$A$1:$D$39,4,FALSE)</f>
        <v>15</v>
      </c>
      <c r="W2190" s="17">
        <f t="shared" si="106"/>
        <v>49</v>
      </c>
      <c r="X2190" s="17" t="str">
        <f t="shared" si="107"/>
        <v>43345B14</v>
      </c>
      <c r="Y2190" s="17" t="str">
        <f>VLOOKUP(A2190,'Klasse omschrijving'!$A$1:$B$44,2,FALSE)</f>
        <v>Boys 14 jaar</v>
      </c>
    </row>
    <row r="2191" spans="1:25" ht="14.4" x14ac:dyDescent="0.3">
      <c r="A2191" s="3" t="s">
        <v>38</v>
      </c>
      <c r="B2191" s="3">
        <v>3048</v>
      </c>
      <c r="C2191" s="3" t="s">
        <v>127</v>
      </c>
      <c r="D2191" s="3" t="s">
        <v>229</v>
      </c>
      <c r="E2191" s="18">
        <v>38057</v>
      </c>
      <c r="F2191" s="3" t="s">
        <v>997</v>
      </c>
      <c r="G2191" s="3">
        <v>1</v>
      </c>
      <c r="H2191" s="3">
        <v>1</v>
      </c>
      <c r="I2191" s="3">
        <v>3</v>
      </c>
      <c r="J2191" s="3"/>
      <c r="K2191" s="3">
        <v>2</v>
      </c>
      <c r="L2191" s="3">
        <v>4</v>
      </c>
      <c r="M2191" s="3">
        <v>7</v>
      </c>
      <c r="N2191" s="19">
        <v>43345</v>
      </c>
      <c r="O2191" s="16">
        <f t="shared" si="105"/>
        <v>5</v>
      </c>
      <c r="P2191" s="17">
        <f>COUNTIF($X:$X,X2191)</f>
        <v>32</v>
      </c>
      <c r="Q2191" s="17">
        <f>VLOOKUP("M"&amp;TEXT(G2191,"0"),Punten!$A$1:$D$40,4,FALSE)</f>
        <v>8</v>
      </c>
      <c r="R2191" s="17">
        <f>VLOOKUP("M"&amp;TEXT(H2191,"0"),Punten!$A$1:$D$40,4,FALSE)</f>
        <v>8</v>
      </c>
      <c r="S2191" s="17">
        <f>VLOOKUP("M"&amp;TEXT(I2191,"0"),Punten!$A$1:$D$40,4,FALSE)</f>
        <v>6</v>
      </c>
      <c r="T2191" s="17">
        <f>VLOOKUP("K"&amp;TEXT(K2191,"0"),Punten!$A$1:$D$40,4,FALSE)</f>
        <v>5</v>
      </c>
      <c r="U2191" s="17">
        <f>VLOOKUP("H"&amp;TEXT(L2191,"0"),Punten!$A$1:$D$49,4,FALSE)</f>
        <v>5</v>
      </c>
      <c r="V2191" s="17">
        <f>VLOOKUP("F"&amp;TEXT(M2191,"0"),Punten!$A$1:$D$39,4,FALSE)</f>
        <v>13</v>
      </c>
      <c r="W2191" s="17">
        <f t="shared" si="106"/>
        <v>45</v>
      </c>
      <c r="X2191" s="17" t="str">
        <f t="shared" si="107"/>
        <v>43345B14</v>
      </c>
      <c r="Y2191" s="17" t="str">
        <f>VLOOKUP(A2191,'Klasse omschrijving'!$A$1:$B$44,2,FALSE)</f>
        <v>Boys 14 jaar</v>
      </c>
    </row>
    <row r="2192" spans="1:25" ht="14.4" x14ac:dyDescent="0.3">
      <c r="A2192" s="3" t="s">
        <v>38</v>
      </c>
      <c r="B2192" s="3">
        <v>46314</v>
      </c>
      <c r="C2192" s="3" t="s">
        <v>87</v>
      </c>
      <c r="D2192" s="3" t="s">
        <v>236</v>
      </c>
      <c r="E2192" s="18">
        <v>38324</v>
      </c>
      <c r="F2192" s="3" t="s">
        <v>206</v>
      </c>
      <c r="G2192" s="3">
        <v>2</v>
      </c>
      <c r="H2192" s="3">
        <v>1</v>
      </c>
      <c r="I2192" s="3">
        <v>2</v>
      </c>
      <c r="J2192" s="3"/>
      <c r="K2192" s="3">
        <v>2</v>
      </c>
      <c r="L2192" s="3">
        <v>2</v>
      </c>
      <c r="M2192" s="3">
        <v>8</v>
      </c>
      <c r="N2192" s="19">
        <v>43345</v>
      </c>
      <c r="O2192" s="16">
        <f t="shared" si="105"/>
        <v>5</v>
      </c>
      <c r="P2192" s="17">
        <f>COUNTIF($X:$X,X2192)</f>
        <v>32</v>
      </c>
      <c r="Q2192" s="17">
        <f>VLOOKUP("M"&amp;TEXT(G2192,"0"),Punten!$A$1:$D$40,4,FALSE)</f>
        <v>7</v>
      </c>
      <c r="R2192" s="17">
        <f>VLOOKUP("M"&amp;TEXT(H2192,"0"),Punten!$A$1:$D$40,4,FALSE)</f>
        <v>8</v>
      </c>
      <c r="S2192" s="17">
        <f>VLOOKUP("M"&amp;TEXT(I2192,"0"),Punten!$A$1:$D$40,4,FALSE)</f>
        <v>7</v>
      </c>
      <c r="T2192" s="17">
        <f>VLOOKUP("K"&amp;TEXT(K2192,"0"),Punten!$A$1:$D$40,4,FALSE)</f>
        <v>5</v>
      </c>
      <c r="U2192" s="17">
        <f>VLOOKUP("H"&amp;TEXT(L2192,"0"),Punten!$A$1:$D$49,4,FALSE)</f>
        <v>5</v>
      </c>
      <c r="V2192" s="17">
        <f>VLOOKUP("F"&amp;TEXT(M2192,"0"),Punten!$A$1:$D$39,4,FALSE)</f>
        <v>11</v>
      </c>
      <c r="W2192" s="17">
        <f t="shared" si="106"/>
        <v>43</v>
      </c>
      <c r="X2192" s="17" t="str">
        <f t="shared" si="107"/>
        <v>43345B14</v>
      </c>
      <c r="Y2192" s="17" t="str">
        <f>VLOOKUP(A2192,'Klasse omschrijving'!$A$1:$B$44,2,FALSE)</f>
        <v>Boys 14 jaar</v>
      </c>
    </row>
    <row r="2193" spans="1:25" ht="14.4" x14ac:dyDescent="0.3">
      <c r="A2193" s="3" t="s">
        <v>38</v>
      </c>
      <c r="B2193" s="3">
        <v>56988</v>
      </c>
      <c r="C2193" s="3" t="s">
        <v>88</v>
      </c>
      <c r="D2193" s="3" t="s">
        <v>859</v>
      </c>
      <c r="E2193" s="18">
        <v>38008</v>
      </c>
      <c r="F2193" s="3" t="s">
        <v>132</v>
      </c>
      <c r="G2193" s="3">
        <v>3</v>
      </c>
      <c r="H2193" s="3">
        <v>3</v>
      </c>
      <c r="I2193" s="3">
        <v>2</v>
      </c>
      <c r="J2193" s="3"/>
      <c r="K2193" s="3">
        <v>3</v>
      </c>
      <c r="L2193" s="3">
        <v>5</v>
      </c>
      <c r="M2193" s="3"/>
      <c r="N2193" s="19">
        <v>43345</v>
      </c>
      <c r="O2193" s="16">
        <f t="shared" si="105"/>
        <v>8</v>
      </c>
      <c r="P2193" s="17">
        <f>COUNTIF($X:$X,X2193)</f>
        <v>32</v>
      </c>
      <c r="Q2193" s="17">
        <f>VLOOKUP("M"&amp;TEXT(G2193,"0"),Punten!$A$1:$D$40,4,FALSE)</f>
        <v>6</v>
      </c>
      <c r="R2193" s="17">
        <f>VLOOKUP("M"&amp;TEXT(H2193,"0"),Punten!$A$1:$D$40,4,FALSE)</f>
        <v>6</v>
      </c>
      <c r="S2193" s="17">
        <f>VLOOKUP("M"&amp;TEXT(I2193,"0"),Punten!$A$1:$D$40,4,FALSE)</f>
        <v>7</v>
      </c>
      <c r="T2193" s="17">
        <f>VLOOKUP("K"&amp;TEXT(K2193,"0"),Punten!$A$1:$D$40,4,FALSE)</f>
        <v>5</v>
      </c>
      <c r="U2193" s="17">
        <f>VLOOKUP("H"&amp;TEXT(L2193,"0"),Punten!$A$1:$D$49,4,FALSE)</f>
        <v>4</v>
      </c>
      <c r="V2193" s="17">
        <f>VLOOKUP("F"&amp;TEXT(M2193,"0"),Punten!$A$1:$D$39,4,FALSE)</f>
        <v>0</v>
      </c>
      <c r="W2193" s="17">
        <f t="shared" si="106"/>
        <v>28</v>
      </c>
      <c r="X2193" s="17" t="str">
        <f t="shared" si="107"/>
        <v>43345B14</v>
      </c>
      <c r="Y2193" s="17" t="str">
        <f>VLOOKUP(A2193,'Klasse omschrijving'!$A$1:$B$44,2,FALSE)</f>
        <v>Boys 14 jaar</v>
      </c>
    </row>
    <row r="2194" spans="1:25" ht="14.4" x14ac:dyDescent="0.3">
      <c r="A2194" s="3" t="s">
        <v>38</v>
      </c>
      <c r="B2194" s="3">
        <v>2766</v>
      </c>
      <c r="C2194" s="3" t="s">
        <v>99</v>
      </c>
      <c r="D2194" s="3" t="s">
        <v>227</v>
      </c>
      <c r="E2194" s="18">
        <v>38211</v>
      </c>
      <c r="F2194" s="3" t="s">
        <v>78</v>
      </c>
      <c r="G2194" s="3">
        <v>2</v>
      </c>
      <c r="H2194" s="3">
        <v>6</v>
      </c>
      <c r="I2194" s="3">
        <v>2</v>
      </c>
      <c r="J2194" s="3"/>
      <c r="K2194" s="3">
        <v>4</v>
      </c>
      <c r="L2194" s="3">
        <v>5</v>
      </c>
      <c r="M2194" s="3"/>
      <c r="N2194" s="19">
        <v>43345</v>
      </c>
      <c r="O2194" s="16">
        <f t="shared" si="105"/>
        <v>10</v>
      </c>
      <c r="P2194" s="17">
        <f>COUNTIF($X:$X,X2194)</f>
        <v>32</v>
      </c>
      <c r="Q2194" s="17">
        <f>VLOOKUP("M"&amp;TEXT(G2194,"0"),Punten!$A$1:$D$40,4,FALSE)</f>
        <v>7</v>
      </c>
      <c r="R2194" s="17">
        <f>VLOOKUP("M"&amp;TEXT(H2194,"0"),Punten!$A$1:$D$40,4,FALSE)</f>
        <v>3</v>
      </c>
      <c r="S2194" s="17">
        <f>VLOOKUP("M"&amp;TEXT(I2194,"0"),Punten!$A$1:$D$40,4,FALSE)</f>
        <v>7</v>
      </c>
      <c r="T2194" s="17">
        <f>VLOOKUP("K"&amp;TEXT(K2194,"0"),Punten!$A$1:$D$40,4,FALSE)</f>
        <v>5</v>
      </c>
      <c r="U2194" s="17">
        <f>VLOOKUP("H"&amp;TEXT(L2194,"0"),Punten!$A$1:$D$49,4,FALSE)</f>
        <v>4</v>
      </c>
      <c r="V2194" s="17">
        <f>VLOOKUP("F"&amp;TEXT(M2194,"0"),Punten!$A$1:$D$39,4,FALSE)</f>
        <v>0</v>
      </c>
      <c r="W2194" s="17">
        <f t="shared" si="106"/>
        <v>26</v>
      </c>
      <c r="X2194" s="17" t="str">
        <f t="shared" si="107"/>
        <v>43345B14</v>
      </c>
      <c r="Y2194" s="17" t="str">
        <f>VLOOKUP(A2194,'Klasse omschrijving'!$A$1:$B$44,2,FALSE)</f>
        <v>Boys 14 jaar</v>
      </c>
    </row>
    <row r="2195" spans="1:25" ht="14.4" x14ac:dyDescent="0.3">
      <c r="A2195" s="3" t="s">
        <v>38</v>
      </c>
      <c r="B2195" s="3">
        <v>46263</v>
      </c>
      <c r="C2195" s="3" t="s">
        <v>130</v>
      </c>
      <c r="D2195" s="3" t="s">
        <v>217</v>
      </c>
      <c r="E2195" s="18">
        <v>38090</v>
      </c>
      <c r="F2195" s="3" t="s">
        <v>218</v>
      </c>
      <c r="G2195" s="3">
        <v>4</v>
      </c>
      <c r="H2195" s="3">
        <v>4</v>
      </c>
      <c r="I2195" s="3">
        <v>4</v>
      </c>
      <c r="J2195" s="3"/>
      <c r="K2195" s="3">
        <v>3</v>
      </c>
      <c r="L2195" s="3">
        <v>6</v>
      </c>
      <c r="M2195" s="3"/>
      <c r="N2195" s="19">
        <v>43345</v>
      </c>
      <c r="O2195" s="16">
        <f t="shared" si="105"/>
        <v>12</v>
      </c>
      <c r="P2195" s="17">
        <f>COUNTIF($X:$X,X2195)</f>
        <v>32</v>
      </c>
      <c r="Q2195" s="17">
        <f>VLOOKUP("M"&amp;TEXT(G2195,"0"),Punten!$A$1:$D$40,4,FALSE)</f>
        <v>5</v>
      </c>
      <c r="R2195" s="17">
        <f>VLOOKUP("M"&amp;TEXT(H2195,"0"),Punten!$A$1:$D$40,4,FALSE)</f>
        <v>5</v>
      </c>
      <c r="S2195" s="17">
        <f>VLOOKUP("M"&amp;TEXT(I2195,"0"),Punten!$A$1:$D$40,4,FALSE)</f>
        <v>5</v>
      </c>
      <c r="T2195" s="17">
        <f>VLOOKUP("K"&amp;TEXT(K2195,"0"),Punten!$A$1:$D$40,4,FALSE)</f>
        <v>5</v>
      </c>
      <c r="U2195" s="17">
        <f>VLOOKUP("H"&amp;TEXT(L2195,"0"),Punten!$A$1:$D$49,4,FALSE)</f>
        <v>3</v>
      </c>
      <c r="V2195" s="17">
        <f>VLOOKUP("F"&amp;TEXT(M2195,"0"),Punten!$A$1:$D$39,4,FALSE)</f>
        <v>0</v>
      </c>
      <c r="W2195" s="17">
        <f t="shared" si="106"/>
        <v>23</v>
      </c>
      <c r="X2195" s="17" t="str">
        <f t="shared" si="107"/>
        <v>43345B14</v>
      </c>
      <c r="Y2195" s="17" t="str">
        <f>VLOOKUP(A2195,'Klasse omschrijving'!$A$1:$B$44,2,FALSE)</f>
        <v>Boys 14 jaar</v>
      </c>
    </row>
    <row r="2196" spans="1:25" ht="14.4" x14ac:dyDescent="0.3">
      <c r="A2196" s="3" t="s">
        <v>38</v>
      </c>
      <c r="B2196" s="3">
        <v>44949</v>
      </c>
      <c r="C2196" s="3" t="s">
        <v>533</v>
      </c>
      <c r="D2196" s="3" t="s">
        <v>748</v>
      </c>
      <c r="E2196" s="18">
        <v>38161</v>
      </c>
      <c r="F2196" s="3" t="s">
        <v>86</v>
      </c>
      <c r="G2196" s="3">
        <v>3</v>
      </c>
      <c r="H2196" s="3">
        <v>6</v>
      </c>
      <c r="I2196" s="3">
        <v>2</v>
      </c>
      <c r="J2196" s="3"/>
      <c r="K2196" s="3">
        <v>4</v>
      </c>
      <c r="L2196" s="3">
        <v>6</v>
      </c>
      <c r="M2196" s="3"/>
      <c r="N2196" s="19">
        <v>43345</v>
      </c>
      <c r="O2196" s="16">
        <f t="shared" si="105"/>
        <v>11</v>
      </c>
      <c r="P2196" s="17">
        <f>COUNTIF($X:$X,X2196)</f>
        <v>32</v>
      </c>
      <c r="Q2196" s="17">
        <f>VLOOKUP("M"&amp;TEXT(G2196,"0"),Punten!$A$1:$D$40,4,FALSE)</f>
        <v>6</v>
      </c>
      <c r="R2196" s="17">
        <f>VLOOKUP("M"&amp;TEXT(H2196,"0"),Punten!$A$1:$D$40,4,FALSE)</f>
        <v>3</v>
      </c>
      <c r="S2196" s="17">
        <f>VLOOKUP("M"&amp;TEXT(I2196,"0"),Punten!$A$1:$D$40,4,FALSE)</f>
        <v>7</v>
      </c>
      <c r="T2196" s="17">
        <f>VLOOKUP("K"&amp;TEXT(K2196,"0"),Punten!$A$1:$D$40,4,FALSE)</f>
        <v>5</v>
      </c>
      <c r="U2196" s="17">
        <f>VLOOKUP("H"&amp;TEXT(L2196,"0"),Punten!$A$1:$D$49,4,FALSE)</f>
        <v>3</v>
      </c>
      <c r="V2196" s="17">
        <f>VLOOKUP("F"&amp;TEXT(M2196,"0"),Punten!$A$1:$D$39,4,FALSE)</f>
        <v>0</v>
      </c>
      <c r="W2196" s="17">
        <f t="shared" si="106"/>
        <v>24</v>
      </c>
      <c r="X2196" s="17" t="str">
        <f t="shared" si="107"/>
        <v>43345B14</v>
      </c>
      <c r="Y2196" s="17" t="str">
        <f>VLOOKUP(A2196,'Klasse omschrijving'!$A$1:$B$44,2,FALSE)</f>
        <v>Boys 14 jaar</v>
      </c>
    </row>
    <row r="2197" spans="1:25" ht="14.4" x14ac:dyDescent="0.3">
      <c r="A2197" s="3" t="s">
        <v>38</v>
      </c>
      <c r="B2197" s="3">
        <v>54911</v>
      </c>
      <c r="C2197" s="3" t="s">
        <v>124</v>
      </c>
      <c r="D2197" s="3" t="s">
        <v>234</v>
      </c>
      <c r="E2197" s="18">
        <v>38232</v>
      </c>
      <c r="F2197" s="3" t="s">
        <v>132</v>
      </c>
      <c r="G2197" s="3">
        <v>3</v>
      </c>
      <c r="H2197" s="3">
        <v>2</v>
      </c>
      <c r="I2197" s="3">
        <v>4</v>
      </c>
      <c r="J2197" s="3"/>
      <c r="K2197" s="3">
        <v>4</v>
      </c>
      <c r="L2197" s="3">
        <v>7</v>
      </c>
      <c r="M2197" s="3"/>
      <c r="N2197" s="19">
        <v>43345</v>
      </c>
      <c r="O2197" s="16">
        <f t="shared" si="105"/>
        <v>9</v>
      </c>
      <c r="P2197" s="17">
        <f>COUNTIF($X:$X,X2197)</f>
        <v>32</v>
      </c>
      <c r="Q2197" s="17">
        <f>VLOOKUP("M"&amp;TEXT(G2197,"0"),Punten!$A$1:$D$40,4,FALSE)</f>
        <v>6</v>
      </c>
      <c r="R2197" s="17">
        <f>VLOOKUP("M"&amp;TEXT(H2197,"0"),Punten!$A$1:$D$40,4,FALSE)</f>
        <v>7</v>
      </c>
      <c r="S2197" s="17">
        <f>VLOOKUP("M"&amp;TEXT(I2197,"0"),Punten!$A$1:$D$40,4,FALSE)</f>
        <v>5</v>
      </c>
      <c r="T2197" s="17">
        <f>VLOOKUP("K"&amp;TEXT(K2197,"0"),Punten!$A$1:$D$40,4,FALSE)</f>
        <v>5</v>
      </c>
      <c r="U2197" s="17">
        <f>VLOOKUP("H"&amp;TEXT(L2197,"0"),Punten!$A$1:$D$49,4,FALSE)</f>
        <v>2</v>
      </c>
      <c r="V2197" s="17">
        <f>VLOOKUP("F"&amp;TEXT(M2197,"0"),Punten!$A$1:$D$39,4,FALSE)</f>
        <v>0</v>
      </c>
      <c r="W2197" s="17">
        <f t="shared" si="106"/>
        <v>25</v>
      </c>
      <c r="X2197" s="17" t="str">
        <f t="shared" si="107"/>
        <v>43345B14</v>
      </c>
      <c r="Y2197" s="17" t="str">
        <f>VLOOKUP(A2197,'Klasse omschrijving'!$A$1:$B$44,2,FALSE)</f>
        <v>Boys 14 jaar</v>
      </c>
    </row>
    <row r="2198" spans="1:25" ht="14.4" x14ac:dyDescent="0.3">
      <c r="A2198" s="3" t="s">
        <v>38</v>
      </c>
      <c r="B2198" s="3">
        <v>42709</v>
      </c>
      <c r="C2198" s="3" t="s">
        <v>74</v>
      </c>
      <c r="D2198" s="3" t="s">
        <v>221</v>
      </c>
      <c r="E2198" s="18">
        <v>38180</v>
      </c>
      <c r="F2198" s="3" t="s">
        <v>132</v>
      </c>
      <c r="G2198" s="3">
        <v>2</v>
      </c>
      <c r="H2198" s="3">
        <v>3</v>
      </c>
      <c r="I2198" s="3">
        <v>4</v>
      </c>
      <c r="J2198" s="3"/>
      <c r="K2198" s="3">
        <v>4</v>
      </c>
      <c r="L2198" s="3">
        <v>7</v>
      </c>
      <c r="M2198" s="3"/>
      <c r="N2198" s="19">
        <v>43345</v>
      </c>
      <c r="O2198" s="16">
        <f t="shared" si="105"/>
        <v>9</v>
      </c>
      <c r="P2198" s="17">
        <f>COUNTIF($X:$X,X2198)</f>
        <v>32</v>
      </c>
      <c r="Q2198" s="17">
        <f>VLOOKUP("M"&amp;TEXT(G2198,"0"),Punten!$A$1:$D$40,4,FALSE)</f>
        <v>7</v>
      </c>
      <c r="R2198" s="17">
        <f>VLOOKUP("M"&amp;TEXT(H2198,"0"),Punten!$A$1:$D$40,4,FALSE)</f>
        <v>6</v>
      </c>
      <c r="S2198" s="17">
        <f>VLOOKUP("M"&amp;TEXT(I2198,"0"),Punten!$A$1:$D$40,4,FALSE)</f>
        <v>5</v>
      </c>
      <c r="T2198" s="17">
        <f>VLOOKUP("K"&amp;TEXT(K2198,"0"),Punten!$A$1:$D$40,4,FALSE)</f>
        <v>5</v>
      </c>
      <c r="U2198" s="17">
        <f>VLOOKUP("H"&amp;TEXT(L2198,"0"),Punten!$A$1:$D$49,4,FALSE)</f>
        <v>2</v>
      </c>
      <c r="V2198" s="17">
        <f>VLOOKUP("F"&amp;TEXT(M2198,"0"),Punten!$A$1:$D$39,4,FALSE)</f>
        <v>0</v>
      </c>
      <c r="W2198" s="17">
        <f t="shared" si="106"/>
        <v>25</v>
      </c>
      <c r="X2198" s="17" t="str">
        <f t="shared" si="107"/>
        <v>43345B14</v>
      </c>
      <c r="Y2198" s="17" t="str">
        <f>VLOOKUP(A2198,'Klasse omschrijving'!$A$1:$B$44,2,FALSE)</f>
        <v>Boys 14 jaar</v>
      </c>
    </row>
    <row r="2199" spans="1:25" ht="14.4" x14ac:dyDescent="0.3">
      <c r="A2199" s="3" t="s">
        <v>38</v>
      </c>
      <c r="B2199" s="3">
        <v>1105</v>
      </c>
      <c r="C2199" s="3" t="s">
        <v>142</v>
      </c>
      <c r="D2199" s="3" t="s">
        <v>747</v>
      </c>
      <c r="E2199" s="18">
        <v>38052</v>
      </c>
      <c r="F2199" s="3" t="s">
        <v>424</v>
      </c>
      <c r="G2199" s="3">
        <v>3</v>
      </c>
      <c r="H2199" s="3">
        <v>3</v>
      </c>
      <c r="I2199" s="3">
        <v>3</v>
      </c>
      <c r="J2199" s="3"/>
      <c r="K2199" s="3">
        <v>2</v>
      </c>
      <c r="L2199" s="3">
        <v>8</v>
      </c>
      <c r="M2199" s="3"/>
      <c r="N2199" s="19">
        <v>43345</v>
      </c>
      <c r="O2199" s="16">
        <f t="shared" si="105"/>
        <v>9</v>
      </c>
      <c r="P2199" s="17">
        <f>COUNTIF($X:$X,X2199)</f>
        <v>32</v>
      </c>
      <c r="Q2199" s="17">
        <f>VLOOKUP("M"&amp;TEXT(G2199,"0"),Punten!$A$1:$D$40,4,FALSE)</f>
        <v>6</v>
      </c>
      <c r="R2199" s="17">
        <f>VLOOKUP("M"&amp;TEXT(H2199,"0"),Punten!$A$1:$D$40,4,FALSE)</f>
        <v>6</v>
      </c>
      <c r="S2199" s="17">
        <f>VLOOKUP("M"&amp;TEXT(I2199,"0"),Punten!$A$1:$D$40,4,FALSE)</f>
        <v>6</v>
      </c>
      <c r="T2199" s="17">
        <f>VLOOKUP("K"&amp;TEXT(K2199,"0"),Punten!$A$1:$D$40,4,FALSE)</f>
        <v>5</v>
      </c>
      <c r="U2199" s="17">
        <f>VLOOKUP("H"&amp;TEXT(L2199,"0"),Punten!$A$1:$D$49,4,FALSE)</f>
        <v>1</v>
      </c>
      <c r="V2199" s="17">
        <f>VLOOKUP("F"&amp;TEXT(M2199,"0"),Punten!$A$1:$D$39,4,FALSE)</f>
        <v>0</v>
      </c>
      <c r="W2199" s="17">
        <f t="shared" si="106"/>
        <v>24</v>
      </c>
      <c r="X2199" s="17" t="str">
        <f t="shared" si="107"/>
        <v>43345B14</v>
      </c>
      <c r="Y2199" s="17" t="str">
        <f>VLOOKUP(A2199,'Klasse omschrijving'!$A$1:$B$44,2,FALSE)</f>
        <v>Boys 14 jaar</v>
      </c>
    </row>
    <row r="2200" spans="1:25" ht="14.4" x14ac:dyDescent="0.3">
      <c r="A2200" s="3" t="s">
        <v>38</v>
      </c>
      <c r="B2200" s="3">
        <v>44853</v>
      </c>
      <c r="C2200" s="3" t="s">
        <v>165</v>
      </c>
      <c r="D2200" s="3" t="s">
        <v>242</v>
      </c>
      <c r="E2200" s="18">
        <v>38089</v>
      </c>
      <c r="F2200" s="3" t="s">
        <v>136</v>
      </c>
      <c r="G2200" s="3">
        <v>3</v>
      </c>
      <c r="H2200" s="3">
        <v>2</v>
      </c>
      <c r="I2200" s="3">
        <v>2</v>
      </c>
      <c r="J2200" s="3"/>
      <c r="K2200" s="3">
        <v>3</v>
      </c>
      <c r="L2200" s="3">
        <v>8</v>
      </c>
      <c r="M2200" s="3"/>
      <c r="N2200" s="19">
        <v>43345</v>
      </c>
      <c r="O2200" s="16">
        <f t="shared" si="105"/>
        <v>7</v>
      </c>
      <c r="P2200" s="17">
        <f>COUNTIF($X:$X,X2200)</f>
        <v>32</v>
      </c>
      <c r="Q2200" s="17">
        <f>VLOOKUP("M"&amp;TEXT(G2200,"0"),Punten!$A$1:$D$40,4,FALSE)</f>
        <v>6</v>
      </c>
      <c r="R2200" s="17">
        <f>VLOOKUP("M"&amp;TEXT(H2200,"0"),Punten!$A$1:$D$40,4,FALSE)</f>
        <v>7</v>
      </c>
      <c r="S2200" s="17">
        <f>VLOOKUP("M"&amp;TEXT(I2200,"0"),Punten!$A$1:$D$40,4,FALSE)</f>
        <v>7</v>
      </c>
      <c r="T2200" s="17">
        <f>VLOOKUP("K"&amp;TEXT(K2200,"0"),Punten!$A$1:$D$40,4,FALSE)</f>
        <v>5</v>
      </c>
      <c r="U2200" s="17">
        <f>VLOOKUP("H"&amp;TEXT(L2200,"0"),Punten!$A$1:$D$49,4,FALSE)</f>
        <v>1</v>
      </c>
      <c r="V2200" s="17">
        <f>VLOOKUP("F"&amp;TEXT(M2200,"0"),Punten!$A$1:$D$39,4,FALSE)</f>
        <v>0</v>
      </c>
      <c r="W2200" s="17">
        <f t="shared" si="106"/>
        <v>26</v>
      </c>
      <c r="X2200" s="17" t="str">
        <f t="shared" si="107"/>
        <v>43345B14</v>
      </c>
      <c r="Y2200" s="17" t="str">
        <f>VLOOKUP(A2200,'Klasse omschrijving'!$A$1:$B$44,2,FALSE)</f>
        <v>Boys 14 jaar</v>
      </c>
    </row>
    <row r="2201" spans="1:25" ht="14.4" x14ac:dyDescent="0.3">
      <c r="A2201" s="3" t="s">
        <v>38</v>
      </c>
      <c r="B2201" s="3">
        <v>44851</v>
      </c>
      <c r="C2201" s="3" t="s">
        <v>155</v>
      </c>
      <c r="D2201" s="3" t="s">
        <v>223</v>
      </c>
      <c r="E2201" s="18">
        <v>38168</v>
      </c>
      <c r="F2201" s="3" t="s">
        <v>218</v>
      </c>
      <c r="G2201" s="3">
        <v>4</v>
      </c>
      <c r="H2201" s="3">
        <v>4</v>
      </c>
      <c r="I2201" s="3">
        <v>3</v>
      </c>
      <c r="J2201" s="3"/>
      <c r="K2201" s="3">
        <v>5</v>
      </c>
      <c r="L2201" s="3"/>
      <c r="M2201" s="3"/>
      <c r="N2201" s="19">
        <v>43345</v>
      </c>
      <c r="O2201" s="16">
        <f t="shared" si="105"/>
        <v>11</v>
      </c>
      <c r="P2201" s="17">
        <f>COUNTIF($X:$X,X2201)</f>
        <v>32</v>
      </c>
      <c r="Q2201" s="17">
        <f>VLOOKUP("M"&amp;TEXT(G2201,"0"),Punten!$A$1:$D$40,4,FALSE)</f>
        <v>5</v>
      </c>
      <c r="R2201" s="17">
        <f>VLOOKUP("M"&amp;TEXT(H2201,"0"),Punten!$A$1:$D$40,4,FALSE)</f>
        <v>5</v>
      </c>
      <c r="S2201" s="17">
        <f>VLOOKUP("M"&amp;TEXT(I2201,"0"),Punten!$A$1:$D$40,4,FALSE)</f>
        <v>6</v>
      </c>
      <c r="T2201" s="17">
        <f>VLOOKUP("K"&amp;TEXT(K2201,"0"),Punten!$A$1:$D$40,4,FALSE)</f>
        <v>4</v>
      </c>
      <c r="U2201" s="17">
        <f>VLOOKUP("H"&amp;TEXT(L2201,"0"),Punten!$A$1:$D$49,4,FALSE)</f>
        <v>0</v>
      </c>
      <c r="V2201" s="17">
        <f>VLOOKUP("F"&amp;TEXT(M2201,"0"),Punten!$A$1:$D$39,4,FALSE)</f>
        <v>0</v>
      </c>
      <c r="W2201" s="17">
        <f t="shared" si="106"/>
        <v>20</v>
      </c>
      <c r="X2201" s="17" t="str">
        <f t="shared" si="107"/>
        <v>43345B14</v>
      </c>
      <c r="Y2201" s="17" t="str">
        <f>VLOOKUP(A2201,'Klasse omschrijving'!$A$1:$B$44,2,FALSE)</f>
        <v>Boys 14 jaar</v>
      </c>
    </row>
    <row r="2202" spans="1:25" ht="14.4" x14ac:dyDescent="0.3">
      <c r="A2202" s="3" t="s">
        <v>38</v>
      </c>
      <c r="B2202" s="3">
        <v>52991</v>
      </c>
      <c r="C2202" s="3" t="s">
        <v>139</v>
      </c>
      <c r="D2202" s="3" t="s">
        <v>231</v>
      </c>
      <c r="E2202" s="18">
        <v>38140</v>
      </c>
      <c r="F2202" s="3" t="s">
        <v>1061</v>
      </c>
      <c r="G2202" s="3">
        <v>5</v>
      </c>
      <c r="H2202" s="3">
        <v>4</v>
      </c>
      <c r="I2202" s="3">
        <v>3</v>
      </c>
      <c r="J2202" s="3"/>
      <c r="K2202" s="3">
        <v>5</v>
      </c>
      <c r="L2202" s="3"/>
      <c r="M2202" s="3"/>
      <c r="N2202" s="19">
        <v>43345</v>
      </c>
      <c r="O2202" s="16">
        <f t="shared" si="105"/>
        <v>12</v>
      </c>
      <c r="P2202" s="17">
        <f>COUNTIF($X:$X,X2202)</f>
        <v>32</v>
      </c>
      <c r="Q2202" s="17">
        <f>VLOOKUP("M"&amp;TEXT(G2202,"0"),Punten!$A$1:$D$40,4,FALSE)</f>
        <v>4</v>
      </c>
      <c r="R2202" s="17">
        <f>VLOOKUP("M"&amp;TEXT(H2202,"0"),Punten!$A$1:$D$40,4,FALSE)</f>
        <v>5</v>
      </c>
      <c r="S2202" s="17">
        <f>VLOOKUP("M"&amp;TEXT(I2202,"0"),Punten!$A$1:$D$40,4,FALSE)</f>
        <v>6</v>
      </c>
      <c r="T2202" s="17">
        <f>VLOOKUP("K"&amp;TEXT(K2202,"0"),Punten!$A$1:$D$40,4,FALSE)</f>
        <v>4</v>
      </c>
      <c r="U2202" s="17">
        <f>VLOOKUP("H"&amp;TEXT(L2202,"0"),Punten!$A$1:$D$49,4,FALSE)</f>
        <v>0</v>
      </c>
      <c r="V2202" s="17">
        <f>VLOOKUP("F"&amp;TEXT(M2202,"0"),Punten!$A$1:$D$39,4,FALSE)</f>
        <v>0</v>
      </c>
      <c r="W2202" s="17">
        <f t="shared" si="106"/>
        <v>19</v>
      </c>
      <c r="X2202" s="17" t="str">
        <f t="shared" si="107"/>
        <v>43345B14</v>
      </c>
      <c r="Y2202" s="17" t="str">
        <f>VLOOKUP(A2202,'Klasse omschrijving'!$A$1:$B$44,2,FALSE)</f>
        <v>Boys 14 jaar</v>
      </c>
    </row>
    <row r="2203" spans="1:25" ht="14.4" x14ac:dyDescent="0.3">
      <c r="A2203" s="3" t="s">
        <v>38</v>
      </c>
      <c r="B2203" s="3">
        <v>45293</v>
      </c>
      <c r="C2203" s="3" t="s">
        <v>109</v>
      </c>
      <c r="D2203" s="3" t="s">
        <v>858</v>
      </c>
      <c r="E2203" s="18">
        <v>38077</v>
      </c>
      <c r="F2203" s="3" t="s">
        <v>94</v>
      </c>
      <c r="G2203" s="3">
        <v>4</v>
      </c>
      <c r="H2203" s="3">
        <v>3</v>
      </c>
      <c r="I2203" s="3">
        <v>5</v>
      </c>
      <c r="J2203" s="3"/>
      <c r="K2203" s="3">
        <v>5</v>
      </c>
      <c r="L2203" s="3"/>
      <c r="M2203" s="3"/>
      <c r="N2203" s="19">
        <v>43345</v>
      </c>
      <c r="O2203" s="16">
        <f t="shared" si="105"/>
        <v>12</v>
      </c>
      <c r="P2203" s="17">
        <f>COUNTIF($X:$X,X2203)</f>
        <v>32</v>
      </c>
      <c r="Q2203" s="17">
        <f>VLOOKUP("M"&amp;TEXT(G2203,"0"),Punten!$A$1:$D$40,4,FALSE)</f>
        <v>5</v>
      </c>
      <c r="R2203" s="17">
        <f>VLOOKUP("M"&amp;TEXT(H2203,"0"),Punten!$A$1:$D$40,4,FALSE)</f>
        <v>6</v>
      </c>
      <c r="S2203" s="17">
        <f>VLOOKUP("M"&amp;TEXT(I2203,"0"),Punten!$A$1:$D$40,4,FALSE)</f>
        <v>4</v>
      </c>
      <c r="T2203" s="17">
        <f>VLOOKUP("K"&amp;TEXT(K2203,"0"),Punten!$A$1:$D$40,4,FALSE)</f>
        <v>4</v>
      </c>
      <c r="U2203" s="17">
        <f>VLOOKUP("H"&amp;TEXT(L2203,"0"),Punten!$A$1:$D$49,4,FALSE)</f>
        <v>0</v>
      </c>
      <c r="V2203" s="17">
        <f>VLOOKUP("F"&amp;TEXT(M2203,"0"),Punten!$A$1:$D$39,4,FALSE)</f>
        <v>0</v>
      </c>
      <c r="W2203" s="17">
        <f t="shared" si="106"/>
        <v>19</v>
      </c>
      <c r="X2203" s="17" t="str">
        <f t="shared" si="107"/>
        <v>43345B14</v>
      </c>
      <c r="Y2203" s="17" t="str">
        <f>VLOOKUP(A2203,'Klasse omschrijving'!$A$1:$B$44,2,FALSE)</f>
        <v>Boys 14 jaar</v>
      </c>
    </row>
    <row r="2204" spans="1:25" ht="14.4" x14ac:dyDescent="0.3">
      <c r="A2204" s="3" t="s">
        <v>38</v>
      </c>
      <c r="B2204" s="3">
        <v>1712</v>
      </c>
      <c r="C2204" s="3" t="s">
        <v>290</v>
      </c>
      <c r="D2204" s="3" t="s">
        <v>746</v>
      </c>
      <c r="E2204" s="18">
        <v>38041</v>
      </c>
      <c r="F2204" s="3" t="s">
        <v>424</v>
      </c>
      <c r="G2204" s="3">
        <v>5</v>
      </c>
      <c r="H2204" s="3">
        <v>4</v>
      </c>
      <c r="I2204" s="3">
        <v>5</v>
      </c>
      <c r="J2204" s="3"/>
      <c r="K2204" s="3">
        <v>5</v>
      </c>
      <c r="L2204" s="3"/>
      <c r="M2204" s="3"/>
      <c r="N2204" s="19">
        <v>43345</v>
      </c>
      <c r="O2204" s="16">
        <f t="shared" si="105"/>
        <v>14</v>
      </c>
      <c r="P2204" s="17">
        <f>COUNTIF($X:$X,X2204)</f>
        <v>32</v>
      </c>
      <c r="Q2204" s="17">
        <f>VLOOKUP("M"&amp;TEXT(G2204,"0"),Punten!$A$1:$D$40,4,FALSE)</f>
        <v>4</v>
      </c>
      <c r="R2204" s="17">
        <f>VLOOKUP("M"&amp;TEXT(H2204,"0"),Punten!$A$1:$D$40,4,FALSE)</f>
        <v>5</v>
      </c>
      <c r="S2204" s="17">
        <f>VLOOKUP("M"&amp;TEXT(I2204,"0"),Punten!$A$1:$D$40,4,FALSE)</f>
        <v>4</v>
      </c>
      <c r="T2204" s="17">
        <f>VLOOKUP("K"&amp;TEXT(K2204,"0"),Punten!$A$1:$D$40,4,FALSE)</f>
        <v>4</v>
      </c>
      <c r="U2204" s="17">
        <f>VLOOKUP("H"&amp;TEXT(L2204,"0"),Punten!$A$1:$D$49,4,FALSE)</f>
        <v>0</v>
      </c>
      <c r="V2204" s="17">
        <f>VLOOKUP("F"&amp;TEXT(M2204,"0"),Punten!$A$1:$D$39,4,FALSE)</f>
        <v>0</v>
      </c>
      <c r="W2204" s="17">
        <f t="shared" si="106"/>
        <v>17</v>
      </c>
      <c r="X2204" s="17" t="str">
        <f t="shared" si="107"/>
        <v>43345B14</v>
      </c>
      <c r="Y2204" s="17" t="str">
        <f>VLOOKUP(A2204,'Klasse omschrijving'!$A$1:$B$44,2,FALSE)</f>
        <v>Boys 14 jaar</v>
      </c>
    </row>
    <row r="2205" spans="1:25" ht="14.4" x14ac:dyDescent="0.3">
      <c r="A2205" s="3" t="s">
        <v>38</v>
      </c>
      <c r="B2205" s="3">
        <v>42028</v>
      </c>
      <c r="C2205" s="3" t="s">
        <v>77</v>
      </c>
      <c r="D2205" s="3" t="s">
        <v>676</v>
      </c>
      <c r="E2205" s="18">
        <v>38068</v>
      </c>
      <c r="F2205" s="3" t="s">
        <v>66</v>
      </c>
      <c r="G2205" s="3">
        <v>5</v>
      </c>
      <c r="H2205" s="3">
        <v>4</v>
      </c>
      <c r="I2205" s="3">
        <v>4</v>
      </c>
      <c r="J2205" s="3"/>
      <c r="K2205" s="3"/>
      <c r="L2205" s="3"/>
      <c r="M2205" s="3"/>
      <c r="N2205" s="19">
        <v>43345</v>
      </c>
      <c r="O2205" s="16">
        <f t="shared" ref="O2205:O2268" si="108">G2205+H2205+I2205</f>
        <v>13</v>
      </c>
      <c r="P2205" s="17">
        <f>COUNTIF($X:$X,X2205)</f>
        <v>32</v>
      </c>
      <c r="Q2205" s="17">
        <f>VLOOKUP("M"&amp;TEXT(G2205,"0"),Punten!$A$1:$D$40,4,FALSE)</f>
        <v>4</v>
      </c>
      <c r="R2205" s="17">
        <f>VLOOKUP("M"&amp;TEXT(H2205,"0"),Punten!$A$1:$D$40,4,FALSE)</f>
        <v>5</v>
      </c>
      <c r="S2205" s="17">
        <f>VLOOKUP("M"&amp;TEXT(I2205,"0"),Punten!$A$1:$D$40,4,FALSE)</f>
        <v>5</v>
      </c>
      <c r="T2205" s="17">
        <f>VLOOKUP("K"&amp;TEXT(K2205,"0"),Punten!$A$1:$D$40,4,FALSE)</f>
        <v>0</v>
      </c>
      <c r="U2205" s="17">
        <f>VLOOKUP("H"&amp;TEXT(L2205,"0"),Punten!$A$1:$D$49,4,FALSE)</f>
        <v>0</v>
      </c>
      <c r="V2205" s="17">
        <f>VLOOKUP("F"&amp;TEXT(M2205,"0"),Punten!$A$1:$D$39,4,FALSE)</f>
        <v>0</v>
      </c>
      <c r="W2205" s="17">
        <f t="shared" si="106"/>
        <v>14</v>
      </c>
      <c r="X2205" s="17" t="str">
        <f t="shared" si="107"/>
        <v>43345B14</v>
      </c>
      <c r="Y2205" s="17" t="str">
        <f>VLOOKUP(A2205,'Klasse omschrijving'!$A$1:$B$44,2,FALSE)</f>
        <v>Boys 14 jaar</v>
      </c>
    </row>
    <row r="2206" spans="1:25" ht="14.4" x14ac:dyDescent="0.3">
      <c r="A2206" s="3" t="s">
        <v>38</v>
      </c>
      <c r="B2206" s="3">
        <v>47864</v>
      </c>
      <c r="C2206" s="3" t="s">
        <v>140</v>
      </c>
      <c r="D2206" s="3" t="s">
        <v>220</v>
      </c>
      <c r="E2206" s="18">
        <v>38304</v>
      </c>
      <c r="F2206" s="3" t="s">
        <v>71</v>
      </c>
      <c r="G2206" s="3">
        <v>4</v>
      </c>
      <c r="H2206" s="3">
        <v>7</v>
      </c>
      <c r="I2206" s="3">
        <v>4</v>
      </c>
      <c r="J2206" s="3"/>
      <c r="K2206" s="3"/>
      <c r="L2206" s="3"/>
      <c r="M2206" s="3"/>
      <c r="N2206" s="19">
        <v>43345</v>
      </c>
      <c r="O2206" s="16">
        <f t="shared" si="108"/>
        <v>15</v>
      </c>
      <c r="P2206" s="17">
        <f>COUNTIF($X:$X,X2206)</f>
        <v>32</v>
      </c>
      <c r="Q2206" s="17">
        <f>VLOOKUP("M"&amp;TEXT(G2206,"0"),Punten!$A$1:$D$40,4,FALSE)</f>
        <v>5</v>
      </c>
      <c r="R2206" s="17">
        <f>VLOOKUP("M"&amp;TEXT(H2206,"0"),Punten!$A$1:$D$40,4,FALSE)</f>
        <v>2</v>
      </c>
      <c r="S2206" s="17">
        <f>VLOOKUP("M"&amp;TEXT(I2206,"0"),Punten!$A$1:$D$40,4,FALSE)</f>
        <v>5</v>
      </c>
      <c r="T2206" s="17">
        <f>VLOOKUP("K"&amp;TEXT(K2206,"0"),Punten!$A$1:$D$40,4,FALSE)</f>
        <v>0</v>
      </c>
      <c r="U2206" s="17">
        <f>VLOOKUP("H"&amp;TEXT(L2206,"0"),Punten!$A$1:$D$49,4,FALSE)</f>
        <v>0</v>
      </c>
      <c r="V2206" s="17">
        <f>VLOOKUP("F"&amp;TEXT(M2206,"0"),Punten!$A$1:$D$39,4,FALSE)</f>
        <v>0</v>
      </c>
      <c r="W2206" s="17">
        <f t="shared" si="106"/>
        <v>12</v>
      </c>
      <c r="X2206" s="17" t="str">
        <f t="shared" si="107"/>
        <v>43345B14</v>
      </c>
      <c r="Y2206" s="17" t="str">
        <f>VLOOKUP(A2206,'Klasse omschrijving'!$A$1:$B$44,2,FALSE)</f>
        <v>Boys 14 jaar</v>
      </c>
    </row>
    <row r="2207" spans="1:25" ht="14.4" x14ac:dyDescent="0.3">
      <c r="A2207" s="3" t="s">
        <v>38</v>
      </c>
      <c r="B2207" s="3">
        <v>3033</v>
      </c>
      <c r="C2207" s="3" t="s">
        <v>515</v>
      </c>
      <c r="D2207" s="3" t="s">
        <v>894</v>
      </c>
      <c r="E2207" s="18">
        <v>38111</v>
      </c>
      <c r="F2207" s="3" t="s">
        <v>478</v>
      </c>
      <c r="G2207" s="3">
        <v>5</v>
      </c>
      <c r="H2207" s="3">
        <v>5</v>
      </c>
      <c r="I2207" s="3">
        <v>5</v>
      </c>
      <c r="J2207" s="3"/>
      <c r="K2207" s="3"/>
      <c r="L2207" s="3"/>
      <c r="M2207" s="3"/>
      <c r="N2207" s="19">
        <v>43345</v>
      </c>
      <c r="O2207" s="16">
        <f t="shared" si="108"/>
        <v>15</v>
      </c>
      <c r="P2207" s="17">
        <f>COUNTIF($X:$X,X2207)</f>
        <v>32</v>
      </c>
      <c r="Q2207" s="17">
        <f>VLOOKUP("M"&amp;TEXT(G2207,"0"),Punten!$A$1:$D$40,4,FALSE)</f>
        <v>4</v>
      </c>
      <c r="R2207" s="17">
        <f>VLOOKUP("M"&amp;TEXT(H2207,"0"),Punten!$A$1:$D$40,4,FALSE)</f>
        <v>4</v>
      </c>
      <c r="S2207" s="17">
        <f>VLOOKUP("M"&amp;TEXT(I2207,"0"),Punten!$A$1:$D$40,4,FALSE)</f>
        <v>4</v>
      </c>
      <c r="T2207" s="17">
        <f>VLOOKUP("K"&amp;TEXT(K2207,"0"),Punten!$A$1:$D$40,4,FALSE)</f>
        <v>0</v>
      </c>
      <c r="U2207" s="17">
        <f>VLOOKUP("H"&amp;TEXT(L2207,"0"),Punten!$A$1:$D$49,4,FALSE)</f>
        <v>0</v>
      </c>
      <c r="V2207" s="17">
        <f>VLOOKUP("F"&amp;TEXT(M2207,"0"),Punten!$A$1:$D$39,4,FALSE)</f>
        <v>0</v>
      </c>
      <c r="W2207" s="17">
        <f t="shared" si="106"/>
        <v>12</v>
      </c>
      <c r="X2207" s="17" t="str">
        <f t="shared" si="107"/>
        <v>43345B14</v>
      </c>
      <c r="Y2207" s="17" t="str">
        <f>VLOOKUP(A2207,'Klasse omschrijving'!$A$1:$B$44,2,FALSE)</f>
        <v>Boys 14 jaar</v>
      </c>
    </row>
    <row r="2208" spans="1:25" ht="14.4" x14ac:dyDescent="0.3">
      <c r="A2208" s="3" t="s">
        <v>38</v>
      </c>
      <c r="B2208" s="3">
        <v>48104</v>
      </c>
      <c r="C2208" s="3" t="s">
        <v>148</v>
      </c>
      <c r="D2208" s="3" t="s">
        <v>228</v>
      </c>
      <c r="E2208" s="18">
        <v>38057</v>
      </c>
      <c r="F2208" s="3" t="s">
        <v>71</v>
      </c>
      <c r="G2208" s="3">
        <v>5</v>
      </c>
      <c r="H2208" s="3">
        <v>5</v>
      </c>
      <c r="I2208" s="3">
        <v>5</v>
      </c>
      <c r="J2208" s="3"/>
      <c r="K2208" s="3"/>
      <c r="L2208" s="3"/>
      <c r="M2208" s="3"/>
      <c r="N2208" s="19">
        <v>43345</v>
      </c>
      <c r="O2208" s="16">
        <f t="shared" si="108"/>
        <v>15</v>
      </c>
      <c r="P2208" s="17">
        <f>COUNTIF($X:$X,X2208)</f>
        <v>32</v>
      </c>
      <c r="Q2208" s="17">
        <f>VLOOKUP("M"&amp;TEXT(G2208,"0"),Punten!$A$1:$D$40,4,FALSE)</f>
        <v>4</v>
      </c>
      <c r="R2208" s="17">
        <f>VLOOKUP("M"&amp;TEXT(H2208,"0"),Punten!$A$1:$D$40,4,FALSE)</f>
        <v>4</v>
      </c>
      <c r="S2208" s="17">
        <f>VLOOKUP("M"&amp;TEXT(I2208,"0"),Punten!$A$1:$D$40,4,FALSE)</f>
        <v>4</v>
      </c>
      <c r="T2208" s="17">
        <f>VLOOKUP("K"&amp;TEXT(K2208,"0"),Punten!$A$1:$D$40,4,FALSE)</f>
        <v>0</v>
      </c>
      <c r="U2208" s="17">
        <f>VLOOKUP("H"&amp;TEXT(L2208,"0"),Punten!$A$1:$D$49,4,FALSE)</f>
        <v>0</v>
      </c>
      <c r="V2208" s="17">
        <f>VLOOKUP("F"&amp;TEXT(M2208,"0"),Punten!$A$1:$D$39,4,FALSE)</f>
        <v>0</v>
      </c>
      <c r="W2208" s="17">
        <f t="shared" si="106"/>
        <v>12</v>
      </c>
      <c r="X2208" s="17" t="str">
        <f t="shared" si="107"/>
        <v>43345B14</v>
      </c>
      <c r="Y2208" s="17" t="str">
        <f>VLOOKUP(A2208,'Klasse omschrijving'!$A$1:$B$44,2,FALSE)</f>
        <v>Boys 14 jaar</v>
      </c>
    </row>
    <row r="2209" spans="1:25" ht="14.4" x14ac:dyDescent="0.3">
      <c r="A2209" s="3" t="s">
        <v>38</v>
      </c>
      <c r="B2209" s="3">
        <v>52992</v>
      </c>
      <c r="C2209" s="3" t="s">
        <v>108</v>
      </c>
      <c r="D2209" s="3" t="s">
        <v>211</v>
      </c>
      <c r="E2209" s="18">
        <v>38140</v>
      </c>
      <c r="F2209" s="3" t="s">
        <v>1061</v>
      </c>
      <c r="G2209" s="3">
        <v>4</v>
      </c>
      <c r="H2209" s="3">
        <v>7</v>
      </c>
      <c r="I2209" s="3">
        <v>5</v>
      </c>
      <c r="J2209" s="3"/>
      <c r="K2209" s="3"/>
      <c r="L2209" s="3"/>
      <c r="M2209" s="3"/>
      <c r="N2209" s="19">
        <v>43345</v>
      </c>
      <c r="O2209" s="16">
        <f t="shared" si="108"/>
        <v>16</v>
      </c>
      <c r="P2209" s="17">
        <f>COUNTIF($X:$X,X2209)</f>
        <v>32</v>
      </c>
      <c r="Q2209" s="17">
        <f>VLOOKUP("M"&amp;TEXT(G2209,"0"),Punten!$A$1:$D$40,4,FALSE)</f>
        <v>5</v>
      </c>
      <c r="R2209" s="17">
        <f>VLOOKUP("M"&amp;TEXT(H2209,"0"),Punten!$A$1:$D$40,4,FALSE)</f>
        <v>2</v>
      </c>
      <c r="S2209" s="17">
        <f>VLOOKUP("M"&amp;TEXT(I2209,"0"),Punten!$A$1:$D$40,4,FALSE)</f>
        <v>4</v>
      </c>
      <c r="T2209" s="17">
        <f>VLOOKUP("K"&amp;TEXT(K2209,"0"),Punten!$A$1:$D$40,4,FALSE)</f>
        <v>0</v>
      </c>
      <c r="U2209" s="17">
        <f>VLOOKUP("H"&amp;TEXT(L2209,"0"),Punten!$A$1:$D$49,4,FALSE)</f>
        <v>0</v>
      </c>
      <c r="V2209" s="17">
        <f>VLOOKUP("F"&amp;TEXT(M2209,"0"),Punten!$A$1:$D$39,4,FALSE)</f>
        <v>0</v>
      </c>
      <c r="W2209" s="17">
        <f t="shared" si="106"/>
        <v>11</v>
      </c>
      <c r="X2209" s="17" t="str">
        <f t="shared" si="107"/>
        <v>43345B14</v>
      </c>
      <c r="Y2209" s="17" t="str">
        <f>VLOOKUP(A2209,'Klasse omschrijving'!$A$1:$B$44,2,FALSE)</f>
        <v>Boys 14 jaar</v>
      </c>
    </row>
    <row r="2210" spans="1:25" ht="14.4" x14ac:dyDescent="0.3">
      <c r="A2210" s="3" t="s">
        <v>38</v>
      </c>
      <c r="B2210" s="3">
        <v>728</v>
      </c>
      <c r="C2210" s="3" t="s">
        <v>530</v>
      </c>
      <c r="D2210" s="3" t="s">
        <v>1065</v>
      </c>
      <c r="E2210" s="18">
        <v>38321</v>
      </c>
      <c r="F2210" s="3" t="s">
        <v>478</v>
      </c>
      <c r="G2210" s="3">
        <v>6</v>
      </c>
      <c r="H2210" s="3">
        <v>3</v>
      </c>
      <c r="I2210" s="3">
        <v>6</v>
      </c>
      <c r="J2210" s="3"/>
      <c r="K2210" s="3"/>
      <c r="L2210" s="3"/>
      <c r="M2210" s="3"/>
      <c r="N2210" s="19">
        <v>43345</v>
      </c>
      <c r="O2210" s="16">
        <f t="shared" si="108"/>
        <v>15</v>
      </c>
      <c r="P2210" s="17">
        <f>COUNTIF($X:$X,X2210)</f>
        <v>32</v>
      </c>
      <c r="Q2210" s="17">
        <f>VLOOKUP("M"&amp;TEXT(G2210,"0"),Punten!$A$1:$D$40,4,FALSE)</f>
        <v>3</v>
      </c>
      <c r="R2210" s="17">
        <f>VLOOKUP("M"&amp;TEXT(H2210,"0"),Punten!$A$1:$D$40,4,FALSE)</f>
        <v>6</v>
      </c>
      <c r="S2210" s="17">
        <f>VLOOKUP("M"&amp;TEXT(I2210,"0"),Punten!$A$1:$D$40,4,FALSE)</f>
        <v>3</v>
      </c>
      <c r="T2210" s="17">
        <f>VLOOKUP("K"&amp;TEXT(K2210,"0"),Punten!$A$1:$D$40,4,FALSE)</f>
        <v>0</v>
      </c>
      <c r="U2210" s="17">
        <f>VLOOKUP("H"&amp;TEXT(L2210,"0"),Punten!$A$1:$D$49,4,FALSE)</f>
        <v>0</v>
      </c>
      <c r="V2210" s="17">
        <f>VLOOKUP("F"&amp;TEXT(M2210,"0"),Punten!$A$1:$D$39,4,FALSE)</f>
        <v>0</v>
      </c>
      <c r="W2210" s="17">
        <f t="shared" si="106"/>
        <v>12</v>
      </c>
      <c r="X2210" s="17" t="str">
        <f t="shared" si="107"/>
        <v>43345B14</v>
      </c>
      <c r="Y2210" s="17" t="str">
        <f>VLOOKUP(A2210,'Klasse omschrijving'!$A$1:$B$44,2,FALSE)</f>
        <v>Boys 14 jaar</v>
      </c>
    </row>
    <row r="2211" spans="1:25" ht="14.4" x14ac:dyDescent="0.3">
      <c r="A2211" s="3" t="s">
        <v>38</v>
      </c>
      <c r="B2211" s="3">
        <v>51430</v>
      </c>
      <c r="C2211" s="3" t="s">
        <v>67</v>
      </c>
      <c r="D2211" s="3" t="s">
        <v>226</v>
      </c>
      <c r="E2211" s="18">
        <v>38225</v>
      </c>
      <c r="F2211" s="3" t="s">
        <v>71</v>
      </c>
      <c r="G2211" s="3">
        <v>6</v>
      </c>
      <c r="H2211" s="3">
        <v>5</v>
      </c>
      <c r="I2211" s="3">
        <v>6</v>
      </c>
      <c r="J2211" s="3"/>
      <c r="K2211" s="3"/>
      <c r="L2211" s="3"/>
      <c r="M2211" s="3"/>
      <c r="N2211" s="19">
        <v>43345</v>
      </c>
      <c r="O2211" s="16">
        <f t="shared" si="108"/>
        <v>17</v>
      </c>
      <c r="P2211" s="17">
        <f>COUNTIF($X:$X,X2211)</f>
        <v>32</v>
      </c>
      <c r="Q2211" s="17">
        <f>VLOOKUP("M"&amp;TEXT(G2211,"0"),Punten!$A$1:$D$40,4,FALSE)</f>
        <v>3</v>
      </c>
      <c r="R2211" s="17">
        <f>VLOOKUP("M"&amp;TEXT(H2211,"0"),Punten!$A$1:$D$40,4,FALSE)</f>
        <v>4</v>
      </c>
      <c r="S2211" s="17">
        <f>VLOOKUP("M"&amp;TEXT(I2211,"0"),Punten!$A$1:$D$40,4,FALSE)</f>
        <v>3</v>
      </c>
      <c r="T2211" s="17">
        <f>VLOOKUP("K"&amp;TEXT(K2211,"0"),Punten!$A$1:$D$40,4,FALSE)</f>
        <v>0</v>
      </c>
      <c r="U2211" s="17">
        <f>VLOOKUP("H"&amp;TEXT(L2211,"0"),Punten!$A$1:$D$49,4,FALSE)</f>
        <v>0</v>
      </c>
      <c r="V2211" s="17">
        <f>VLOOKUP("F"&amp;TEXT(M2211,"0"),Punten!$A$1:$D$39,4,FALSE)</f>
        <v>0</v>
      </c>
      <c r="W2211" s="17">
        <f t="shared" si="106"/>
        <v>10</v>
      </c>
      <c r="X2211" s="17" t="str">
        <f t="shared" si="107"/>
        <v>43345B14</v>
      </c>
      <c r="Y2211" s="17" t="str">
        <f>VLOOKUP(A2211,'Klasse omschrijving'!$A$1:$B$44,2,FALSE)</f>
        <v>Boys 14 jaar</v>
      </c>
    </row>
    <row r="2212" spans="1:25" ht="14.4" x14ac:dyDescent="0.3">
      <c r="A2212" s="3" t="s">
        <v>38</v>
      </c>
      <c r="B2212" s="3">
        <v>2698</v>
      </c>
      <c r="C2212" s="3" t="s">
        <v>495</v>
      </c>
      <c r="D2212" s="3" t="s">
        <v>1265</v>
      </c>
      <c r="E2212" s="18">
        <v>38329</v>
      </c>
      <c r="F2212" s="3" t="s">
        <v>478</v>
      </c>
      <c r="G2212" s="3">
        <v>6</v>
      </c>
      <c r="H2212" s="3">
        <v>6</v>
      </c>
      <c r="I2212" s="3">
        <v>6</v>
      </c>
      <c r="J2212" s="3"/>
      <c r="K2212" s="3"/>
      <c r="L2212" s="3"/>
      <c r="M2212" s="3"/>
      <c r="N2212" s="19">
        <v>43345</v>
      </c>
      <c r="O2212" s="16">
        <f t="shared" si="108"/>
        <v>18</v>
      </c>
      <c r="P2212" s="17">
        <f>COUNTIF($X:$X,X2212)</f>
        <v>32</v>
      </c>
      <c r="Q2212" s="17">
        <f>VLOOKUP("M"&amp;TEXT(G2212,"0"),Punten!$A$1:$D$40,4,FALSE)</f>
        <v>3</v>
      </c>
      <c r="R2212" s="17">
        <f>VLOOKUP("M"&amp;TEXT(H2212,"0"),Punten!$A$1:$D$40,4,FALSE)</f>
        <v>3</v>
      </c>
      <c r="S2212" s="17">
        <f>VLOOKUP("M"&amp;TEXT(I2212,"0"),Punten!$A$1:$D$40,4,FALSE)</f>
        <v>3</v>
      </c>
      <c r="T2212" s="17">
        <f>VLOOKUP("K"&amp;TEXT(K2212,"0"),Punten!$A$1:$D$40,4,FALSE)</f>
        <v>0</v>
      </c>
      <c r="U2212" s="17">
        <f>VLOOKUP("H"&amp;TEXT(L2212,"0"),Punten!$A$1:$D$49,4,FALSE)</f>
        <v>0</v>
      </c>
      <c r="V2212" s="17">
        <f>VLOOKUP("F"&amp;TEXT(M2212,"0"),Punten!$A$1:$D$39,4,FALSE)</f>
        <v>0</v>
      </c>
      <c r="W2212" s="17">
        <f t="shared" si="106"/>
        <v>9</v>
      </c>
      <c r="X2212" s="17" t="str">
        <f t="shared" si="107"/>
        <v>43345B14</v>
      </c>
      <c r="Y2212" s="17" t="str">
        <f>VLOOKUP(A2212,'Klasse omschrijving'!$A$1:$B$44,2,FALSE)</f>
        <v>Boys 14 jaar</v>
      </c>
    </row>
    <row r="2213" spans="1:25" ht="14.4" x14ac:dyDescent="0.3">
      <c r="A2213" s="3" t="s">
        <v>38</v>
      </c>
      <c r="B2213" s="3">
        <v>329</v>
      </c>
      <c r="C2213" s="3" t="s">
        <v>174</v>
      </c>
      <c r="D2213" s="3" t="s">
        <v>1266</v>
      </c>
      <c r="E2213" s="18">
        <v>38119</v>
      </c>
      <c r="F2213" s="3" t="s">
        <v>478</v>
      </c>
      <c r="G2213" s="3">
        <v>6</v>
      </c>
      <c r="H2213" s="3">
        <v>7</v>
      </c>
      <c r="I2213" s="3">
        <v>6</v>
      </c>
      <c r="J2213" s="3"/>
      <c r="K2213" s="3"/>
      <c r="L2213" s="3"/>
      <c r="M2213" s="3"/>
      <c r="N2213" s="19">
        <v>43345</v>
      </c>
      <c r="O2213" s="16">
        <f t="shared" si="108"/>
        <v>19</v>
      </c>
      <c r="P2213" s="17">
        <f>COUNTIF($X:$X,X2213)</f>
        <v>32</v>
      </c>
      <c r="Q2213" s="17">
        <f>VLOOKUP("M"&amp;TEXT(G2213,"0"),Punten!$A$1:$D$40,4,FALSE)</f>
        <v>3</v>
      </c>
      <c r="R2213" s="17">
        <f>VLOOKUP("M"&amp;TEXT(H2213,"0"),Punten!$A$1:$D$40,4,FALSE)</f>
        <v>2</v>
      </c>
      <c r="S2213" s="17">
        <f>VLOOKUP("M"&amp;TEXT(I2213,"0"),Punten!$A$1:$D$40,4,FALSE)</f>
        <v>3</v>
      </c>
      <c r="T2213" s="17">
        <f>VLOOKUP("K"&amp;TEXT(K2213,"0"),Punten!$A$1:$D$40,4,FALSE)</f>
        <v>0</v>
      </c>
      <c r="U2213" s="17">
        <f>VLOOKUP("H"&amp;TEXT(L2213,"0"),Punten!$A$1:$D$49,4,FALSE)</f>
        <v>0</v>
      </c>
      <c r="V2213" s="17">
        <f>VLOOKUP("F"&amp;TEXT(M2213,"0"),Punten!$A$1:$D$39,4,FALSE)</f>
        <v>0</v>
      </c>
      <c r="W2213" s="17">
        <f t="shared" si="106"/>
        <v>8</v>
      </c>
      <c r="X2213" s="17" t="str">
        <f t="shared" si="107"/>
        <v>43345B14</v>
      </c>
      <c r="Y2213" s="17" t="str">
        <f>VLOOKUP(A2213,'Klasse omschrijving'!$A$1:$B$44,2,FALSE)</f>
        <v>Boys 14 jaar</v>
      </c>
    </row>
    <row r="2214" spans="1:25" ht="14.4" x14ac:dyDescent="0.3">
      <c r="A2214" s="3" t="s">
        <v>38</v>
      </c>
      <c r="B2214" s="3">
        <v>46380</v>
      </c>
      <c r="C2214" s="3" t="s">
        <v>137</v>
      </c>
      <c r="D2214" s="3" t="s">
        <v>224</v>
      </c>
      <c r="E2214" s="18">
        <v>38285</v>
      </c>
      <c r="F2214" s="3" t="s">
        <v>86</v>
      </c>
      <c r="G2214" s="3">
        <v>7</v>
      </c>
      <c r="H2214" s="3">
        <v>5</v>
      </c>
      <c r="I2214" s="3">
        <v>7</v>
      </c>
      <c r="J2214" s="3"/>
      <c r="K2214" s="3"/>
      <c r="L2214" s="3"/>
      <c r="M2214" s="3"/>
      <c r="N2214" s="19">
        <v>43345</v>
      </c>
      <c r="O2214" s="16">
        <f t="shared" si="108"/>
        <v>19</v>
      </c>
      <c r="P2214" s="17">
        <f>COUNTIF($X:$X,X2214)</f>
        <v>32</v>
      </c>
      <c r="Q2214" s="17">
        <f>VLOOKUP("M"&amp;TEXT(G2214,"0"),Punten!$A$1:$D$40,4,FALSE)</f>
        <v>2</v>
      </c>
      <c r="R2214" s="17">
        <f>VLOOKUP("M"&amp;TEXT(H2214,"0"),Punten!$A$1:$D$40,4,FALSE)</f>
        <v>4</v>
      </c>
      <c r="S2214" s="17">
        <f>VLOOKUP("M"&amp;TEXT(I2214,"0"),Punten!$A$1:$D$40,4,FALSE)</f>
        <v>2</v>
      </c>
      <c r="T2214" s="17">
        <f>VLOOKUP("K"&amp;TEXT(K2214,"0"),Punten!$A$1:$D$40,4,FALSE)</f>
        <v>0</v>
      </c>
      <c r="U2214" s="17">
        <f>VLOOKUP("H"&amp;TEXT(L2214,"0"),Punten!$A$1:$D$49,4,FALSE)</f>
        <v>0</v>
      </c>
      <c r="V2214" s="17">
        <f>VLOOKUP("F"&amp;TEXT(M2214,"0"),Punten!$A$1:$D$39,4,FALSE)</f>
        <v>0</v>
      </c>
      <c r="W2214" s="17">
        <f t="shared" si="106"/>
        <v>8</v>
      </c>
      <c r="X2214" s="17" t="str">
        <f t="shared" si="107"/>
        <v>43345B14</v>
      </c>
      <c r="Y2214" s="17" t="str">
        <f>VLOOKUP(A2214,'Klasse omschrijving'!$A$1:$B$44,2,FALSE)</f>
        <v>Boys 14 jaar</v>
      </c>
    </row>
    <row r="2215" spans="1:25" ht="14.4" x14ac:dyDescent="0.3">
      <c r="A2215" s="3" t="s">
        <v>38</v>
      </c>
      <c r="B2215" s="3">
        <v>1019</v>
      </c>
      <c r="C2215" s="3" t="s">
        <v>102</v>
      </c>
      <c r="D2215" s="3" t="s">
        <v>1267</v>
      </c>
      <c r="E2215" s="18">
        <v>38291</v>
      </c>
      <c r="F2215" s="3" t="s">
        <v>478</v>
      </c>
      <c r="G2215" s="3">
        <v>7</v>
      </c>
      <c r="H2215" s="3">
        <v>5</v>
      </c>
      <c r="I2215" s="3">
        <v>7</v>
      </c>
      <c r="J2215" s="3"/>
      <c r="K2215" s="3"/>
      <c r="L2215" s="3"/>
      <c r="M2215" s="3"/>
      <c r="N2215" s="19">
        <v>43345</v>
      </c>
      <c r="O2215" s="16">
        <f t="shared" si="108"/>
        <v>19</v>
      </c>
      <c r="P2215" s="17">
        <f>COUNTIF($X:$X,X2215)</f>
        <v>32</v>
      </c>
      <c r="Q2215" s="17">
        <f>VLOOKUP("M"&amp;TEXT(G2215,"0"),Punten!$A$1:$D$40,4,FALSE)</f>
        <v>2</v>
      </c>
      <c r="R2215" s="17">
        <f>VLOOKUP("M"&amp;TEXT(H2215,"0"),Punten!$A$1:$D$40,4,FALSE)</f>
        <v>4</v>
      </c>
      <c r="S2215" s="17">
        <f>VLOOKUP("M"&amp;TEXT(I2215,"0"),Punten!$A$1:$D$40,4,FALSE)</f>
        <v>2</v>
      </c>
      <c r="T2215" s="17">
        <f>VLOOKUP("K"&amp;TEXT(K2215,"0"),Punten!$A$1:$D$40,4,FALSE)</f>
        <v>0</v>
      </c>
      <c r="U2215" s="17">
        <f>VLOOKUP("H"&amp;TEXT(L2215,"0"),Punten!$A$1:$D$49,4,FALSE)</f>
        <v>0</v>
      </c>
      <c r="V2215" s="17">
        <f>VLOOKUP("F"&amp;TEXT(M2215,"0"),Punten!$A$1:$D$39,4,FALSE)</f>
        <v>0</v>
      </c>
      <c r="W2215" s="17">
        <f t="shared" si="106"/>
        <v>8</v>
      </c>
      <c r="X2215" s="17" t="str">
        <f t="shared" si="107"/>
        <v>43345B14</v>
      </c>
      <c r="Y2215" s="17" t="str">
        <f>VLOOKUP(A2215,'Klasse omschrijving'!$A$1:$B$44,2,FALSE)</f>
        <v>Boys 14 jaar</v>
      </c>
    </row>
    <row r="2216" spans="1:25" ht="14.4" x14ac:dyDescent="0.3">
      <c r="A2216" s="3" t="s">
        <v>38</v>
      </c>
      <c r="B2216" s="3">
        <v>433</v>
      </c>
      <c r="C2216" s="3" t="s">
        <v>181</v>
      </c>
      <c r="D2216" s="3" t="s">
        <v>1268</v>
      </c>
      <c r="E2216" s="18">
        <v>38058</v>
      </c>
      <c r="F2216" s="3" t="s">
        <v>478</v>
      </c>
      <c r="G2216" s="3">
        <v>7</v>
      </c>
      <c r="H2216" s="3">
        <v>6</v>
      </c>
      <c r="I2216" s="3">
        <v>7</v>
      </c>
      <c r="J2216" s="3"/>
      <c r="K2216" s="3"/>
      <c r="L2216" s="3"/>
      <c r="M2216" s="3"/>
      <c r="N2216" s="19">
        <v>43345</v>
      </c>
      <c r="O2216" s="16">
        <f t="shared" si="108"/>
        <v>20</v>
      </c>
      <c r="P2216" s="17">
        <f>COUNTIF($X:$X,X2216)</f>
        <v>32</v>
      </c>
      <c r="Q2216" s="17">
        <f>VLOOKUP("M"&amp;TEXT(G2216,"0"),Punten!$A$1:$D$40,4,FALSE)</f>
        <v>2</v>
      </c>
      <c r="R2216" s="17">
        <f>VLOOKUP("M"&amp;TEXT(H2216,"0"),Punten!$A$1:$D$40,4,FALSE)</f>
        <v>3</v>
      </c>
      <c r="S2216" s="17">
        <f>VLOOKUP("M"&amp;TEXT(I2216,"0"),Punten!$A$1:$D$40,4,FALSE)</f>
        <v>2</v>
      </c>
      <c r="T2216" s="17">
        <f>VLOOKUP("K"&amp;TEXT(K2216,"0"),Punten!$A$1:$D$40,4,FALSE)</f>
        <v>0</v>
      </c>
      <c r="U2216" s="17">
        <f>VLOOKUP("H"&amp;TEXT(L2216,"0"),Punten!$A$1:$D$49,4,FALSE)</f>
        <v>0</v>
      </c>
      <c r="V2216" s="17">
        <f>VLOOKUP("F"&amp;TEXT(M2216,"0"),Punten!$A$1:$D$39,4,FALSE)</f>
        <v>0</v>
      </c>
      <c r="W2216" s="17">
        <f t="shared" si="106"/>
        <v>7</v>
      </c>
      <c r="X2216" s="17" t="str">
        <f t="shared" si="107"/>
        <v>43345B14</v>
      </c>
      <c r="Y2216" s="17" t="str">
        <f>VLOOKUP(A2216,'Klasse omschrijving'!$A$1:$B$44,2,FALSE)</f>
        <v>Boys 14 jaar</v>
      </c>
    </row>
    <row r="2217" spans="1:25" ht="14.4" x14ac:dyDescent="0.3">
      <c r="A2217" s="3" t="s">
        <v>39</v>
      </c>
      <c r="B2217" s="3">
        <v>46310</v>
      </c>
      <c r="C2217" s="3" t="s">
        <v>92</v>
      </c>
      <c r="D2217" s="3" t="s">
        <v>252</v>
      </c>
      <c r="E2217" s="18">
        <v>37957</v>
      </c>
      <c r="F2217" s="3" t="s">
        <v>1043</v>
      </c>
      <c r="G2217" s="3">
        <v>1</v>
      </c>
      <c r="H2217" s="3">
        <v>1</v>
      </c>
      <c r="I2217" s="3">
        <v>1</v>
      </c>
      <c r="J2217" s="3"/>
      <c r="K2217" s="3">
        <v>1</v>
      </c>
      <c r="L2217" s="3">
        <v>1</v>
      </c>
      <c r="M2217" s="3">
        <v>1</v>
      </c>
      <c r="N2217" s="19">
        <v>43345</v>
      </c>
      <c r="O2217" s="16">
        <f t="shared" si="108"/>
        <v>3</v>
      </c>
      <c r="P2217" s="17">
        <f>COUNTIF($X:$X,X2217)</f>
        <v>40</v>
      </c>
      <c r="Q2217" s="17">
        <f>VLOOKUP("M"&amp;TEXT(G2217,"0"),Punten!$A$1:$D$40,4,FALSE)</f>
        <v>8</v>
      </c>
      <c r="R2217" s="17">
        <f>VLOOKUP("M"&amp;TEXT(H2217,"0"),Punten!$A$1:$D$40,4,FALSE)</f>
        <v>8</v>
      </c>
      <c r="S2217" s="17">
        <f>VLOOKUP("M"&amp;TEXT(I2217,"0"),Punten!$A$1:$D$40,4,FALSE)</f>
        <v>8</v>
      </c>
      <c r="T2217" s="17">
        <f>VLOOKUP("K"&amp;TEXT(K2217,"0"),Punten!$A$1:$D$40,4,FALSE)</f>
        <v>5</v>
      </c>
      <c r="U2217" s="17">
        <f>VLOOKUP("H"&amp;TEXT(L2217,"0"),Punten!$A$1:$D$49,4,FALSE)</f>
        <v>5</v>
      </c>
      <c r="V2217" s="17">
        <f>VLOOKUP("F"&amp;TEXT(M2217,"0"),Punten!$A$1:$D$39,4,FALSE)</f>
        <v>50</v>
      </c>
      <c r="W2217" s="17">
        <f t="shared" si="106"/>
        <v>84</v>
      </c>
      <c r="X2217" s="17" t="str">
        <f t="shared" si="107"/>
        <v>43345B15</v>
      </c>
      <c r="Y2217" s="17" t="str">
        <f>VLOOKUP(A2217,'Klasse omschrijving'!$A$1:$B$44,2,FALSE)</f>
        <v>Boys 15/16 jaar</v>
      </c>
    </row>
    <row r="2218" spans="1:25" ht="14.4" x14ac:dyDescent="0.3">
      <c r="A2218" s="3" t="s">
        <v>39</v>
      </c>
      <c r="B2218" s="3">
        <v>42598</v>
      </c>
      <c r="C2218" s="3" t="s">
        <v>238</v>
      </c>
      <c r="D2218" s="3" t="s">
        <v>588</v>
      </c>
      <c r="E2218" s="18">
        <v>37284</v>
      </c>
      <c r="F2218" s="3" t="s">
        <v>1034</v>
      </c>
      <c r="G2218" s="3">
        <v>2</v>
      </c>
      <c r="H2218" s="3">
        <v>2</v>
      </c>
      <c r="I2218" s="3">
        <v>2</v>
      </c>
      <c r="J2218" s="3"/>
      <c r="K2218" s="3">
        <v>1</v>
      </c>
      <c r="L2218" s="3">
        <v>3</v>
      </c>
      <c r="M2218" s="3">
        <v>2</v>
      </c>
      <c r="N2218" s="19">
        <v>43345</v>
      </c>
      <c r="O2218" s="16">
        <f t="shared" si="108"/>
        <v>6</v>
      </c>
      <c r="P2218" s="17">
        <f>COUNTIF($X:$X,X2218)</f>
        <v>40</v>
      </c>
      <c r="Q2218" s="17">
        <f>VLOOKUP("M"&amp;TEXT(G2218,"0"),Punten!$A$1:$D$40,4,FALSE)</f>
        <v>7</v>
      </c>
      <c r="R2218" s="17">
        <f>VLOOKUP("M"&amp;TEXT(H2218,"0"),Punten!$A$1:$D$40,4,FALSE)</f>
        <v>7</v>
      </c>
      <c r="S2218" s="17">
        <f>VLOOKUP("M"&amp;TEXT(I2218,"0"),Punten!$A$1:$D$40,4,FALSE)</f>
        <v>7</v>
      </c>
      <c r="T2218" s="17">
        <f>VLOOKUP("K"&amp;TEXT(K2218,"0"),Punten!$A$1:$D$40,4,FALSE)</f>
        <v>5</v>
      </c>
      <c r="U2218" s="17">
        <f>VLOOKUP("H"&amp;TEXT(L2218,"0"),Punten!$A$1:$D$49,4,FALSE)</f>
        <v>5</v>
      </c>
      <c r="V2218" s="17">
        <f>VLOOKUP("F"&amp;TEXT(M2218,"0"),Punten!$A$1:$D$39,4,FALSE)</f>
        <v>30</v>
      </c>
      <c r="W2218" s="17">
        <f t="shared" si="106"/>
        <v>61</v>
      </c>
      <c r="X2218" s="17" t="str">
        <f t="shared" si="107"/>
        <v>43345B15</v>
      </c>
      <c r="Y2218" s="17" t="str">
        <f>VLOOKUP(A2218,'Klasse omschrijving'!$A$1:$B$44,2,FALSE)</f>
        <v>Boys 15/16 jaar</v>
      </c>
    </row>
    <row r="2219" spans="1:25" ht="14.4" x14ac:dyDescent="0.3">
      <c r="A2219" s="3" t="s">
        <v>39</v>
      </c>
      <c r="B2219" s="3">
        <v>44829</v>
      </c>
      <c r="C2219" s="3" t="s">
        <v>79</v>
      </c>
      <c r="D2219" s="3" t="s">
        <v>287</v>
      </c>
      <c r="E2219" s="18">
        <v>37297</v>
      </c>
      <c r="F2219" s="3" t="s">
        <v>240</v>
      </c>
      <c r="G2219" s="3">
        <v>2</v>
      </c>
      <c r="H2219" s="3">
        <v>4</v>
      </c>
      <c r="I2219" s="3">
        <v>3</v>
      </c>
      <c r="J2219" s="3"/>
      <c r="K2219" s="3">
        <v>2</v>
      </c>
      <c r="L2219" s="3">
        <v>2</v>
      </c>
      <c r="M2219" s="3">
        <v>3</v>
      </c>
      <c r="N2219" s="19">
        <v>43345</v>
      </c>
      <c r="O2219" s="16">
        <f t="shared" si="108"/>
        <v>9</v>
      </c>
      <c r="P2219" s="17">
        <f>COUNTIF($X:$X,X2219)</f>
        <v>40</v>
      </c>
      <c r="Q2219" s="17">
        <f>VLOOKUP("M"&amp;TEXT(G2219,"0"),Punten!$A$1:$D$40,4,FALSE)</f>
        <v>7</v>
      </c>
      <c r="R2219" s="17">
        <f>VLOOKUP("M"&amp;TEXT(H2219,"0"),Punten!$A$1:$D$40,4,FALSE)</f>
        <v>5</v>
      </c>
      <c r="S2219" s="17">
        <f>VLOOKUP("M"&amp;TEXT(I2219,"0"),Punten!$A$1:$D$40,4,FALSE)</f>
        <v>6</v>
      </c>
      <c r="T2219" s="17">
        <f>VLOOKUP("K"&amp;TEXT(K2219,"0"),Punten!$A$1:$D$40,4,FALSE)</f>
        <v>5</v>
      </c>
      <c r="U2219" s="17">
        <f>VLOOKUP("H"&amp;TEXT(L2219,"0"),Punten!$A$1:$D$49,4,FALSE)</f>
        <v>5</v>
      </c>
      <c r="V2219" s="17">
        <f>VLOOKUP("F"&amp;TEXT(M2219,"0"),Punten!$A$1:$D$39,4,FALSE)</f>
        <v>25</v>
      </c>
      <c r="W2219" s="17">
        <f t="shared" si="106"/>
        <v>53</v>
      </c>
      <c r="X2219" s="17" t="str">
        <f t="shared" si="107"/>
        <v>43345B15</v>
      </c>
      <c r="Y2219" s="17" t="str">
        <f>VLOOKUP(A2219,'Klasse omschrijving'!$A$1:$B$44,2,FALSE)</f>
        <v>Boys 15/16 jaar</v>
      </c>
    </row>
    <row r="2220" spans="1:25" ht="14.4" x14ac:dyDescent="0.3">
      <c r="A2220" s="3" t="s">
        <v>39</v>
      </c>
      <c r="B2220" s="3">
        <v>47017</v>
      </c>
      <c r="C2220" s="3" t="s">
        <v>172</v>
      </c>
      <c r="D2220" s="3" t="s">
        <v>1068</v>
      </c>
      <c r="E2220" s="18">
        <v>37532</v>
      </c>
      <c r="F2220" s="3" t="s">
        <v>111</v>
      </c>
      <c r="G2220" s="3">
        <v>1</v>
      </c>
      <c r="H2220" s="3">
        <v>1</v>
      </c>
      <c r="I2220" s="3">
        <v>1</v>
      </c>
      <c r="J2220" s="3"/>
      <c r="K2220" s="3">
        <v>3</v>
      </c>
      <c r="L2220" s="3">
        <v>2</v>
      </c>
      <c r="M2220" s="3">
        <v>4</v>
      </c>
      <c r="N2220" s="19">
        <v>43345</v>
      </c>
      <c r="O2220" s="16">
        <f t="shared" si="108"/>
        <v>3</v>
      </c>
      <c r="P2220" s="17">
        <f>COUNTIF($X:$X,X2220)</f>
        <v>40</v>
      </c>
      <c r="Q2220" s="17">
        <f>VLOOKUP("M"&amp;TEXT(G2220,"0"),Punten!$A$1:$D$40,4,FALSE)</f>
        <v>8</v>
      </c>
      <c r="R2220" s="17">
        <f>VLOOKUP("M"&amp;TEXT(H2220,"0"),Punten!$A$1:$D$40,4,FALSE)</f>
        <v>8</v>
      </c>
      <c r="S2220" s="17">
        <f>VLOOKUP("M"&amp;TEXT(I2220,"0"),Punten!$A$1:$D$40,4,FALSE)</f>
        <v>8</v>
      </c>
      <c r="T2220" s="17">
        <f>VLOOKUP("K"&amp;TEXT(K2220,"0"),Punten!$A$1:$D$40,4,FALSE)</f>
        <v>5</v>
      </c>
      <c r="U2220" s="17">
        <f>VLOOKUP("H"&amp;TEXT(L2220,"0"),Punten!$A$1:$D$49,4,FALSE)</f>
        <v>5</v>
      </c>
      <c r="V2220" s="17">
        <f>VLOOKUP("F"&amp;TEXT(M2220,"0"),Punten!$A$1:$D$39,4,FALSE)</f>
        <v>20</v>
      </c>
      <c r="W2220" s="17">
        <f t="shared" si="106"/>
        <v>54</v>
      </c>
      <c r="X2220" s="17" t="str">
        <f t="shared" si="107"/>
        <v>43345B15</v>
      </c>
      <c r="Y2220" s="17" t="str">
        <f>VLOOKUP(A2220,'Klasse omschrijving'!$A$1:$B$44,2,FALSE)</f>
        <v>Boys 15/16 jaar</v>
      </c>
    </row>
    <row r="2221" spans="1:25" ht="14.4" x14ac:dyDescent="0.3">
      <c r="A2221" s="3" t="s">
        <v>39</v>
      </c>
      <c r="B2221" s="3">
        <v>46273</v>
      </c>
      <c r="C2221" s="3" t="s">
        <v>788</v>
      </c>
      <c r="D2221" s="3" t="s">
        <v>215</v>
      </c>
      <c r="E2221" s="18">
        <v>37838</v>
      </c>
      <c r="F2221" s="3" t="s">
        <v>216</v>
      </c>
      <c r="G2221" s="3">
        <v>2</v>
      </c>
      <c r="H2221" s="3">
        <v>1</v>
      </c>
      <c r="I2221" s="3">
        <v>1</v>
      </c>
      <c r="J2221" s="3"/>
      <c r="K2221" s="3">
        <v>2</v>
      </c>
      <c r="L2221" s="3">
        <v>4</v>
      </c>
      <c r="M2221" s="3">
        <v>5</v>
      </c>
      <c r="N2221" s="19">
        <v>43345</v>
      </c>
      <c r="O2221" s="16">
        <f t="shared" si="108"/>
        <v>4</v>
      </c>
      <c r="P2221" s="17">
        <f>COUNTIF($X:$X,X2221)</f>
        <v>40</v>
      </c>
      <c r="Q2221" s="17">
        <f>VLOOKUP("M"&amp;TEXT(G2221,"0"),Punten!$A$1:$D$40,4,FALSE)</f>
        <v>7</v>
      </c>
      <c r="R2221" s="17">
        <f>VLOOKUP("M"&amp;TEXT(H2221,"0"),Punten!$A$1:$D$40,4,FALSE)</f>
        <v>8</v>
      </c>
      <c r="S2221" s="17">
        <f>VLOOKUP("M"&amp;TEXT(I2221,"0"),Punten!$A$1:$D$40,4,FALSE)</f>
        <v>8</v>
      </c>
      <c r="T2221" s="17">
        <f>VLOOKUP("K"&amp;TEXT(K2221,"0"),Punten!$A$1:$D$40,4,FALSE)</f>
        <v>5</v>
      </c>
      <c r="U2221" s="17">
        <f>VLOOKUP("H"&amp;TEXT(L2221,"0"),Punten!$A$1:$D$49,4,FALSE)</f>
        <v>5</v>
      </c>
      <c r="V2221" s="17">
        <f>VLOOKUP("F"&amp;TEXT(M2221,"0"),Punten!$A$1:$D$39,4,FALSE)</f>
        <v>17</v>
      </c>
      <c r="W2221" s="17">
        <f t="shared" si="106"/>
        <v>50</v>
      </c>
      <c r="X2221" s="17" t="str">
        <f t="shared" si="107"/>
        <v>43345B15</v>
      </c>
      <c r="Y2221" s="17" t="str">
        <f>VLOOKUP(A2221,'Klasse omschrijving'!$A$1:$B$44,2,FALSE)</f>
        <v>Boys 15/16 jaar</v>
      </c>
    </row>
    <row r="2222" spans="1:25" ht="14.4" x14ac:dyDescent="0.3">
      <c r="A2222" s="3" t="s">
        <v>39</v>
      </c>
      <c r="B2222" s="3">
        <v>46269</v>
      </c>
      <c r="C2222" s="3" t="s">
        <v>1081</v>
      </c>
      <c r="D2222" s="3" t="s">
        <v>927</v>
      </c>
      <c r="E2222" s="18">
        <v>37375</v>
      </c>
      <c r="F2222" s="3" t="s">
        <v>1042</v>
      </c>
      <c r="G2222" s="3">
        <v>3</v>
      </c>
      <c r="H2222" s="3">
        <v>2</v>
      </c>
      <c r="I2222" s="3">
        <v>2</v>
      </c>
      <c r="J2222" s="3"/>
      <c r="K2222" s="3">
        <v>2</v>
      </c>
      <c r="L2222" s="3">
        <v>3</v>
      </c>
      <c r="M2222" s="3">
        <v>6</v>
      </c>
      <c r="N2222" s="19">
        <v>43345</v>
      </c>
      <c r="O2222" s="16">
        <f t="shared" si="108"/>
        <v>7</v>
      </c>
      <c r="P2222" s="17">
        <f>COUNTIF($X:$X,X2222)</f>
        <v>40</v>
      </c>
      <c r="Q2222" s="17">
        <f>VLOOKUP("M"&amp;TEXT(G2222,"0"),Punten!$A$1:$D$40,4,FALSE)</f>
        <v>6</v>
      </c>
      <c r="R2222" s="17">
        <f>VLOOKUP("M"&amp;TEXT(H2222,"0"),Punten!$A$1:$D$40,4,FALSE)</f>
        <v>7</v>
      </c>
      <c r="S2222" s="17">
        <f>VLOOKUP("M"&amp;TEXT(I2222,"0"),Punten!$A$1:$D$40,4,FALSE)</f>
        <v>7</v>
      </c>
      <c r="T2222" s="17">
        <f>VLOOKUP("K"&amp;TEXT(K2222,"0"),Punten!$A$1:$D$40,4,FALSE)</f>
        <v>5</v>
      </c>
      <c r="U2222" s="17">
        <f>VLOOKUP("H"&amp;TEXT(L2222,"0"),Punten!$A$1:$D$49,4,FALSE)</f>
        <v>5</v>
      </c>
      <c r="V2222" s="17">
        <f>VLOOKUP("F"&amp;TEXT(M2222,"0"),Punten!$A$1:$D$39,4,FALSE)</f>
        <v>15</v>
      </c>
      <c r="W2222" s="17">
        <f t="shared" si="106"/>
        <v>45</v>
      </c>
      <c r="X2222" s="17" t="str">
        <f t="shared" si="107"/>
        <v>43345B15</v>
      </c>
      <c r="Y2222" s="17" t="str">
        <f>VLOOKUP(A2222,'Klasse omschrijving'!$A$1:$B$44,2,FALSE)</f>
        <v>Boys 15/16 jaar</v>
      </c>
    </row>
    <row r="2223" spans="1:25" ht="14.4" x14ac:dyDescent="0.3">
      <c r="A2223" s="3" t="s">
        <v>39</v>
      </c>
      <c r="B2223" s="3">
        <v>45015</v>
      </c>
      <c r="C2223" s="3" t="s">
        <v>758</v>
      </c>
      <c r="D2223" s="3" t="s">
        <v>278</v>
      </c>
      <c r="E2223" s="18">
        <v>37446</v>
      </c>
      <c r="F2223" s="3" t="s">
        <v>75</v>
      </c>
      <c r="G2223" s="3">
        <v>2</v>
      </c>
      <c r="H2223" s="3">
        <v>5</v>
      </c>
      <c r="I2223" s="3">
        <v>4</v>
      </c>
      <c r="J2223" s="3"/>
      <c r="K2223" s="3">
        <v>3</v>
      </c>
      <c r="L2223" s="3">
        <v>4</v>
      </c>
      <c r="M2223" s="3">
        <v>7</v>
      </c>
      <c r="N2223" s="19">
        <v>43345</v>
      </c>
      <c r="O2223" s="16">
        <f t="shared" si="108"/>
        <v>11</v>
      </c>
      <c r="P2223" s="17">
        <f>COUNTIF($X:$X,X2223)</f>
        <v>40</v>
      </c>
      <c r="Q2223" s="17">
        <f>VLOOKUP("M"&amp;TEXT(G2223,"0"),Punten!$A$1:$D$40,4,FALSE)</f>
        <v>7</v>
      </c>
      <c r="R2223" s="17">
        <f>VLOOKUP("M"&amp;TEXT(H2223,"0"),Punten!$A$1:$D$40,4,FALSE)</f>
        <v>4</v>
      </c>
      <c r="S2223" s="17">
        <f>VLOOKUP("M"&amp;TEXT(I2223,"0"),Punten!$A$1:$D$40,4,FALSE)</f>
        <v>5</v>
      </c>
      <c r="T2223" s="17">
        <f>VLOOKUP("K"&amp;TEXT(K2223,"0"),Punten!$A$1:$D$40,4,FALSE)</f>
        <v>5</v>
      </c>
      <c r="U2223" s="17">
        <f>VLOOKUP("H"&amp;TEXT(L2223,"0"),Punten!$A$1:$D$49,4,FALSE)</f>
        <v>5</v>
      </c>
      <c r="V2223" s="17">
        <f>VLOOKUP("F"&amp;TEXT(M2223,"0"),Punten!$A$1:$D$39,4,FALSE)</f>
        <v>13</v>
      </c>
      <c r="W2223" s="17">
        <f t="shared" si="106"/>
        <v>39</v>
      </c>
      <c r="X2223" s="17" t="str">
        <f t="shared" si="107"/>
        <v>43345B15</v>
      </c>
      <c r="Y2223" s="17" t="str">
        <f>VLOOKUP(A2223,'Klasse omschrijving'!$A$1:$B$44,2,FALSE)</f>
        <v>Boys 15/16 jaar</v>
      </c>
    </row>
    <row r="2224" spans="1:25" ht="14.4" x14ac:dyDescent="0.3">
      <c r="A2224" s="3" t="s">
        <v>39</v>
      </c>
      <c r="B2224" s="3">
        <v>46998</v>
      </c>
      <c r="C2224" s="3" t="s">
        <v>164</v>
      </c>
      <c r="D2224" s="3" t="s">
        <v>255</v>
      </c>
      <c r="E2224" s="18">
        <v>37640</v>
      </c>
      <c r="F2224" s="3" t="s">
        <v>206</v>
      </c>
      <c r="G2224" s="3">
        <v>1</v>
      </c>
      <c r="H2224" s="3">
        <v>1</v>
      </c>
      <c r="I2224" s="3">
        <v>1</v>
      </c>
      <c r="J2224" s="3"/>
      <c r="K2224" s="3">
        <v>1</v>
      </c>
      <c r="L2224" s="3">
        <v>1</v>
      </c>
      <c r="M2224" s="3">
        <v>8</v>
      </c>
      <c r="N2224" s="19">
        <v>43345</v>
      </c>
      <c r="O2224" s="16">
        <f t="shared" si="108"/>
        <v>3</v>
      </c>
      <c r="P2224" s="17">
        <f>COUNTIF($X:$X,X2224)</f>
        <v>40</v>
      </c>
      <c r="Q2224" s="17">
        <f>VLOOKUP("M"&amp;TEXT(G2224,"0"),Punten!$A$1:$D$40,4,FALSE)</f>
        <v>8</v>
      </c>
      <c r="R2224" s="17">
        <f>VLOOKUP("M"&amp;TEXT(H2224,"0"),Punten!$A$1:$D$40,4,FALSE)</f>
        <v>8</v>
      </c>
      <c r="S2224" s="17">
        <f>VLOOKUP("M"&amp;TEXT(I2224,"0"),Punten!$A$1:$D$40,4,FALSE)</f>
        <v>8</v>
      </c>
      <c r="T2224" s="17">
        <f>VLOOKUP("K"&amp;TEXT(K2224,"0"),Punten!$A$1:$D$40,4,FALSE)</f>
        <v>5</v>
      </c>
      <c r="U2224" s="17">
        <f>VLOOKUP("H"&amp;TEXT(L2224,"0"),Punten!$A$1:$D$49,4,FALSE)</f>
        <v>5</v>
      </c>
      <c r="V2224" s="17">
        <f>VLOOKUP("F"&amp;TEXT(M2224,"0"),Punten!$A$1:$D$39,4,FALSE)</f>
        <v>11</v>
      </c>
      <c r="W2224" s="17">
        <f t="shared" si="106"/>
        <v>45</v>
      </c>
      <c r="X2224" s="17" t="str">
        <f t="shared" si="107"/>
        <v>43345B15</v>
      </c>
      <c r="Y2224" s="17" t="str">
        <f>VLOOKUP(A2224,'Klasse omschrijving'!$A$1:$B$44,2,FALSE)</f>
        <v>Boys 15/16 jaar</v>
      </c>
    </row>
    <row r="2225" spans="1:25" ht="14.4" x14ac:dyDescent="0.3">
      <c r="A2225" s="3" t="s">
        <v>39</v>
      </c>
      <c r="B2225" s="3">
        <v>54625</v>
      </c>
      <c r="C2225" s="3" t="s">
        <v>386</v>
      </c>
      <c r="D2225" s="3" t="s">
        <v>253</v>
      </c>
      <c r="E2225" s="18">
        <v>37687</v>
      </c>
      <c r="F2225" s="3" t="s">
        <v>1055</v>
      </c>
      <c r="G2225" s="3">
        <v>3</v>
      </c>
      <c r="H2225" s="3">
        <v>2</v>
      </c>
      <c r="I2225" s="3">
        <v>3</v>
      </c>
      <c r="J2225" s="3"/>
      <c r="K2225" s="3">
        <v>3</v>
      </c>
      <c r="L2225" s="3">
        <v>5</v>
      </c>
      <c r="M2225" s="3"/>
      <c r="N2225" s="19">
        <v>43345</v>
      </c>
      <c r="O2225" s="16">
        <f t="shared" si="108"/>
        <v>8</v>
      </c>
      <c r="P2225" s="17">
        <f>COUNTIF($X:$X,X2225)</f>
        <v>40</v>
      </c>
      <c r="Q2225" s="17">
        <f>VLOOKUP("M"&amp;TEXT(G2225,"0"),Punten!$A$1:$D$40,4,FALSE)</f>
        <v>6</v>
      </c>
      <c r="R2225" s="17">
        <f>VLOOKUP("M"&amp;TEXT(H2225,"0"),Punten!$A$1:$D$40,4,FALSE)</f>
        <v>7</v>
      </c>
      <c r="S2225" s="17">
        <f>VLOOKUP("M"&amp;TEXT(I2225,"0"),Punten!$A$1:$D$40,4,FALSE)</f>
        <v>6</v>
      </c>
      <c r="T2225" s="17">
        <f>VLOOKUP("K"&amp;TEXT(K2225,"0"),Punten!$A$1:$D$40,4,FALSE)</f>
        <v>5</v>
      </c>
      <c r="U2225" s="17">
        <f>VLOOKUP("H"&amp;TEXT(L2225,"0"),Punten!$A$1:$D$49,4,FALSE)</f>
        <v>4</v>
      </c>
      <c r="V2225" s="17">
        <f>VLOOKUP("F"&amp;TEXT(M2225,"0"),Punten!$A$1:$D$39,4,FALSE)</f>
        <v>0</v>
      </c>
      <c r="W2225" s="17">
        <f t="shared" si="106"/>
        <v>28</v>
      </c>
      <c r="X2225" s="17" t="str">
        <f t="shared" si="107"/>
        <v>43345B15</v>
      </c>
      <c r="Y2225" s="17" t="str">
        <f>VLOOKUP(A2225,'Klasse omschrijving'!$A$1:$B$44,2,FALSE)</f>
        <v>Boys 15/16 jaar</v>
      </c>
    </row>
    <row r="2226" spans="1:25" ht="14.4" x14ac:dyDescent="0.3">
      <c r="A2226" s="3" t="s">
        <v>39</v>
      </c>
      <c r="B2226" s="3">
        <v>287</v>
      </c>
      <c r="C2226" s="3" t="s">
        <v>103</v>
      </c>
      <c r="D2226" s="3" t="s">
        <v>275</v>
      </c>
      <c r="E2226" s="18">
        <v>37323</v>
      </c>
      <c r="F2226" s="3" t="s">
        <v>78</v>
      </c>
      <c r="G2226" s="3">
        <v>6</v>
      </c>
      <c r="H2226" s="3">
        <v>3</v>
      </c>
      <c r="I2226" s="3">
        <v>2</v>
      </c>
      <c r="J2226" s="3"/>
      <c r="K2226" s="3">
        <v>4</v>
      </c>
      <c r="L2226" s="3">
        <v>5</v>
      </c>
      <c r="M2226" s="3"/>
      <c r="N2226" s="19">
        <v>43345</v>
      </c>
      <c r="O2226" s="16">
        <f t="shared" si="108"/>
        <v>11</v>
      </c>
      <c r="P2226" s="17">
        <f>COUNTIF($X:$X,X2226)</f>
        <v>40</v>
      </c>
      <c r="Q2226" s="17">
        <f>VLOOKUP("M"&amp;TEXT(G2226,"0"),Punten!$A$1:$D$40,4,FALSE)</f>
        <v>3</v>
      </c>
      <c r="R2226" s="17">
        <f>VLOOKUP("M"&amp;TEXT(H2226,"0"),Punten!$A$1:$D$40,4,FALSE)</f>
        <v>6</v>
      </c>
      <c r="S2226" s="17">
        <f>VLOOKUP("M"&amp;TEXT(I2226,"0"),Punten!$A$1:$D$40,4,FALSE)</f>
        <v>7</v>
      </c>
      <c r="T2226" s="17">
        <f>VLOOKUP("K"&amp;TEXT(K2226,"0"),Punten!$A$1:$D$40,4,FALSE)</f>
        <v>5</v>
      </c>
      <c r="U2226" s="17">
        <f>VLOOKUP("H"&amp;TEXT(L2226,"0"),Punten!$A$1:$D$49,4,FALSE)</f>
        <v>4</v>
      </c>
      <c r="V2226" s="17">
        <f>VLOOKUP("F"&amp;TEXT(M2226,"0"),Punten!$A$1:$D$39,4,FALSE)</f>
        <v>0</v>
      </c>
      <c r="W2226" s="17">
        <f t="shared" si="106"/>
        <v>25</v>
      </c>
      <c r="X2226" s="17" t="str">
        <f t="shared" si="107"/>
        <v>43345B15</v>
      </c>
      <c r="Y2226" s="17" t="str">
        <f>VLOOKUP(A2226,'Klasse omschrijving'!$A$1:$B$44,2,FALSE)</f>
        <v>Boys 15/16 jaar</v>
      </c>
    </row>
    <row r="2227" spans="1:25" ht="14.4" x14ac:dyDescent="0.3">
      <c r="A2227" s="3" t="s">
        <v>39</v>
      </c>
      <c r="B2227" s="3">
        <v>44842</v>
      </c>
      <c r="C2227" s="3" t="s">
        <v>176</v>
      </c>
      <c r="D2227" s="3" t="s">
        <v>254</v>
      </c>
      <c r="E2227" s="18">
        <v>37908</v>
      </c>
      <c r="F2227" s="3" t="s">
        <v>202</v>
      </c>
      <c r="G2227" s="3">
        <v>2</v>
      </c>
      <c r="H2227" s="3">
        <v>2</v>
      </c>
      <c r="I2227" s="3">
        <v>6</v>
      </c>
      <c r="J2227" s="3"/>
      <c r="K2227" s="3">
        <v>2</v>
      </c>
      <c r="L2227" s="3">
        <v>6</v>
      </c>
      <c r="M2227" s="3"/>
      <c r="N2227" s="19">
        <v>43345</v>
      </c>
      <c r="O2227" s="16">
        <f t="shared" si="108"/>
        <v>10</v>
      </c>
      <c r="P2227" s="17">
        <f>COUNTIF($X:$X,X2227)</f>
        <v>40</v>
      </c>
      <c r="Q2227" s="17">
        <f>VLOOKUP("M"&amp;TEXT(G2227,"0"),Punten!$A$1:$D$40,4,FALSE)</f>
        <v>7</v>
      </c>
      <c r="R2227" s="17">
        <f>VLOOKUP("M"&amp;TEXT(H2227,"0"),Punten!$A$1:$D$40,4,FALSE)</f>
        <v>7</v>
      </c>
      <c r="S2227" s="17">
        <f>VLOOKUP("M"&amp;TEXT(I2227,"0"),Punten!$A$1:$D$40,4,FALSE)</f>
        <v>3</v>
      </c>
      <c r="T2227" s="17">
        <f>VLOOKUP("K"&amp;TEXT(K2227,"0"),Punten!$A$1:$D$40,4,FALSE)</f>
        <v>5</v>
      </c>
      <c r="U2227" s="17">
        <f>VLOOKUP("H"&amp;TEXT(L2227,"0"),Punten!$A$1:$D$49,4,FALSE)</f>
        <v>3</v>
      </c>
      <c r="V2227" s="17">
        <f>VLOOKUP("F"&amp;TEXT(M2227,"0"),Punten!$A$1:$D$39,4,FALSE)</f>
        <v>0</v>
      </c>
      <c r="W2227" s="17">
        <f t="shared" si="106"/>
        <v>25</v>
      </c>
      <c r="X2227" s="17" t="str">
        <f t="shared" si="107"/>
        <v>43345B15</v>
      </c>
      <c r="Y2227" s="17" t="str">
        <f>VLOOKUP(A2227,'Klasse omschrijving'!$A$1:$B$44,2,FALSE)</f>
        <v>Boys 15/16 jaar</v>
      </c>
    </row>
    <row r="2228" spans="1:25" ht="14.4" x14ac:dyDescent="0.3">
      <c r="A2228" s="3" t="s">
        <v>39</v>
      </c>
      <c r="B2228" s="3">
        <v>48128</v>
      </c>
      <c r="C2228" s="3" t="s">
        <v>125</v>
      </c>
      <c r="D2228" s="3" t="s">
        <v>258</v>
      </c>
      <c r="E2228" s="18">
        <v>37840</v>
      </c>
      <c r="F2228" s="3" t="s">
        <v>259</v>
      </c>
      <c r="G2228" s="3">
        <v>3</v>
      </c>
      <c r="H2228" s="3">
        <v>6</v>
      </c>
      <c r="I2228" s="3">
        <v>2</v>
      </c>
      <c r="J2228" s="3"/>
      <c r="K2228" s="3">
        <v>4</v>
      </c>
      <c r="L2228" s="3">
        <v>6</v>
      </c>
      <c r="M2228" s="3"/>
      <c r="N2228" s="19">
        <v>43345</v>
      </c>
      <c r="O2228" s="16">
        <f t="shared" si="108"/>
        <v>11</v>
      </c>
      <c r="P2228" s="17">
        <f>COUNTIF($X:$X,X2228)</f>
        <v>40</v>
      </c>
      <c r="Q2228" s="17">
        <f>VLOOKUP("M"&amp;TEXT(G2228,"0"),Punten!$A$1:$D$40,4,FALSE)</f>
        <v>6</v>
      </c>
      <c r="R2228" s="17">
        <f>VLOOKUP("M"&amp;TEXT(H2228,"0"),Punten!$A$1:$D$40,4,FALSE)</f>
        <v>3</v>
      </c>
      <c r="S2228" s="17">
        <f>VLOOKUP("M"&amp;TEXT(I2228,"0"),Punten!$A$1:$D$40,4,FALSE)</f>
        <v>7</v>
      </c>
      <c r="T2228" s="17">
        <f>VLOOKUP("K"&amp;TEXT(K2228,"0"),Punten!$A$1:$D$40,4,FALSE)</f>
        <v>5</v>
      </c>
      <c r="U2228" s="17">
        <f>VLOOKUP("H"&amp;TEXT(L2228,"0"),Punten!$A$1:$D$49,4,FALSE)</f>
        <v>3</v>
      </c>
      <c r="V2228" s="17">
        <f>VLOOKUP("F"&amp;TEXT(M2228,"0"),Punten!$A$1:$D$39,4,FALSE)</f>
        <v>0</v>
      </c>
      <c r="W2228" s="17">
        <f t="shared" si="106"/>
        <v>24</v>
      </c>
      <c r="X2228" s="17" t="str">
        <f t="shared" si="107"/>
        <v>43345B15</v>
      </c>
      <c r="Y2228" s="17" t="str">
        <f>VLOOKUP(A2228,'Klasse omschrijving'!$A$1:$B$44,2,FALSE)</f>
        <v>Boys 15/16 jaar</v>
      </c>
    </row>
    <row r="2229" spans="1:25" ht="14.4" x14ac:dyDescent="0.3">
      <c r="A2229" s="3" t="s">
        <v>39</v>
      </c>
      <c r="B2229" s="3">
        <v>44828</v>
      </c>
      <c r="C2229" s="3" t="s">
        <v>88</v>
      </c>
      <c r="D2229" s="3" t="s">
        <v>249</v>
      </c>
      <c r="E2229" s="18">
        <v>37759</v>
      </c>
      <c r="F2229" s="3" t="s">
        <v>240</v>
      </c>
      <c r="G2229" s="3">
        <v>7</v>
      </c>
      <c r="H2229" s="3">
        <v>3</v>
      </c>
      <c r="I2229" s="3">
        <v>4</v>
      </c>
      <c r="J2229" s="3"/>
      <c r="K2229" s="3">
        <v>3</v>
      </c>
      <c r="L2229" s="3">
        <v>7</v>
      </c>
      <c r="M2229" s="3"/>
      <c r="N2229" s="19">
        <v>43345</v>
      </c>
      <c r="O2229" s="16">
        <f t="shared" si="108"/>
        <v>14</v>
      </c>
      <c r="P2229" s="17">
        <f>COUNTIF($X:$X,X2229)</f>
        <v>40</v>
      </c>
      <c r="Q2229" s="17">
        <f>VLOOKUP("M"&amp;TEXT(G2229,"0"),Punten!$A$1:$D$40,4,FALSE)</f>
        <v>2</v>
      </c>
      <c r="R2229" s="17">
        <f>VLOOKUP("M"&amp;TEXT(H2229,"0"),Punten!$A$1:$D$40,4,FALSE)</f>
        <v>6</v>
      </c>
      <c r="S2229" s="17">
        <f>VLOOKUP("M"&amp;TEXT(I2229,"0"),Punten!$A$1:$D$40,4,FALSE)</f>
        <v>5</v>
      </c>
      <c r="T2229" s="17">
        <f>VLOOKUP("K"&amp;TEXT(K2229,"0"),Punten!$A$1:$D$40,4,FALSE)</f>
        <v>5</v>
      </c>
      <c r="U2229" s="17">
        <f>VLOOKUP("H"&amp;TEXT(L2229,"0"),Punten!$A$1:$D$49,4,FALSE)</f>
        <v>2</v>
      </c>
      <c r="V2229" s="17">
        <f>VLOOKUP("F"&amp;TEXT(M2229,"0"),Punten!$A$1:$D$39,4,FALSE)</f>
        <v>0</v>
      </c>
      <c r="W2229" s="17">
        <f t="shared" si="106"/>
        <v>20</v>
      </c>
      <c r="X2229" s="17" t="str">
        <f t="shared" si="107"/>
        <v>43345B15</v>
      </c>
      <c r="Y2229" s="17" t="str">
        <f>VLOOKUP(A2229,'Klasse omschrijving'!$A$1:$B$44,2,FALSE)</f>
        <v>Boys 15/16 jaar</v>
      </c>
    </row>
    <row r="2230" spans="1:25" ht="14.4" x14ac:dyDescent="0.3">
      <c r="A2230" s="3" t="s">
        <v>39</v>
      </c>
      <c r="B2230" s="3">
        <v>53346</v>
      </c>
      <c r="C2230" s="3" t="s">
        <v>104</v>
      </c>
      <c r="D2230" s="3" t="s">
        <v>271</v>
      </c>
      <c r="E2230" s="18">
        <v>37331</v>
      </c>
      <c r="F2230" s="3" t="s">
        <v>66</v>
      </c>
      <c r="G2230" s="3">
        <v>3</v>
      </c>
      <c r="H2230" s="3">
        <v>3</v>
      </c>
      <c r="I2230" s="3">
        <v>3</v>
      </c>
      <c r="J2230" s="3"/>
      <c r="K2230" s="3">
        <v>4</v>
      </c>
      <c r="L2230" s="3">
        <v>7</v>
      </c>
      <c r="M2230" s="3"/>
      <c r="N2230" s="19">
        <v>43345</v>
      </c>
      <c r="O2230" s="16">
        <f t="shared" si="108"/>
        <v>9</v>
      </c>
      <c r="P2230" s="17">
        <f>COUNTIF($X:$X,X2230)</f>
        <v>40</v>
      </c>
      <c r="Q2230" s="17">
        <f>VLOOKUP("M"&amp;TEXT(G2230,"0"),Punten!$A$1:$D$40,4,FALSE)</f>
        <v>6</v>
      </c>
      <c r="R2230" s="17">
        <f>VLOOKUP("M"&amp;TEXT(H2230,"0"),Punten!$A$1:$D$40,4,FALSE)</f>
        <v>6</v>
      </c>
      <c r="S2230" s="17">
        <f>VLOOKUP("M"&amp;TEXT(I2230,"0"),Punten!$A$1:$D$40,4,FALSE)</f>
        <v>6</v>
      </c>
      <c r="T2230" s="17">
        <f>VLOOKUP("K"&amp;TEXT(K2230,"0"),Punten!$A$1:$D$40,4,FALSE)</f>
        <v>5</v>
      </c>
      <c r="U2230" s="17">
        <f>VLOOKUP("H"&amp;TEXT(L2230,"0"),Punten!$A$1:$D$49,4,FALSE)</f>
        <v>2</v>
      </c>
      <c r="V2230" s="17">
        <f>VLOOKUP("F"&amp;TEXT(M2230,"0"),Punten!$A$1:$D$39,4,FALSE)</f>
        <v>0</v>
      </c>
      <c r="W2230" s="17">
        <f t="shared" si="106"/>
        <v>25</v>
      </c>
      <c r="X2230" s="17" t="str">
        <f t="shared" si="107"/>
        <v>43345B15</v>
      </c>
      <c r="Y2230" s="17" t="str">
        <f>VLOOKUP(A2230,'Klasse omschrijving'!$A$1:$B$44,2,FALSE)</f>
        <v>Boys 15/16 jaar</v>
      </c>
    </row>
    <row r="2231" spans="1:25" ht="14.4" x14ac:dyDescent="0.3">
      <c r="A2231" s="3" t="s">
        <v>39</v>
      </c>
      <c r="B2231" s="3">
        <v>1274</v>
      </c>
      <c r="C2231" s="3" t="s">
        <v>135</v>
      </c>
      <c r="D2231" s="3" t="s">
        <v>766</v>
      </c>
      <c r="E2231" s="18">
        <v>37415</v>
      </c>
      <c r="F2231" s="3" t="s">
        <v>1070</v>
      </c>
      <c r="G2231" s="3">
        <v>1</v>
      </c>
      <c r="H2231" s="3">
        <v>2</v>
      </c>
      <c r="I2231" s="3">
        <v>2</v>
      </c>
      <c r="J2231" s="3"/>
      <c r="K2231" s="3">
        <v>1</v>
      </c>
      <c r="L2231" s="3">
        <v>8</v>
      </c>
      <c r="M2231" s="3"/>
      <c r="N2231" s="19">
        <v>43345</v>
      </c>
      <c r="O2231" s="16">
        <f t="shared" si="108"/>
        <v>5</v>
      </c>
      <c r="P2231" s="17">
        <f>COUNTIF($X:$X,X2231)</f>
        <v>40</v>
      </c>
      <c r="Q2231" s="17">
        <f>VLOOKUP("M"&amp;TEXT(G2231,"0"),Punten!$A$1:$D$40,4,FALSE)</f>
        <v>8</v>
      </c>
      <c r="R2231" s="17">
        <f>VLOOKUP("M"&amp;TEXT(H2231,"0"),Punten!$A$1:$D$40,4,FALSE)</f>
        <v>7</v>
      </c>
      <c r="S2231" s="17">
        <f>VLOOKUP("M"&amp;TEXT(I2231,"0"),Punten!$A$1:$D$40,4,FALSE)</f>
        <v>7</v>
      </c>
      <c r="T2231" s="17">
        <f>VLOOKUP("K"&amp;TEXT(K2231,"0"),Punten!$A$1:$D$40,4,FALSE)</f>
        <v>5</v>
      </c>
      <c r="U2231" s="17">
        <f>VLOOKUP("H"&amp;TEXT(L2231,"0"),Punten!$A$1:$D$49,4,FALSE)</f>
        <v>1</v>
      </c>
      <c r="V2231" s="17">
        <f>VLOOKUP("F"&amp;TEXT(M2231,"0"),Punten!$A$1:$D$39,4,FALSE)</f>
        <v>0</v>
      </c>
      <c r="W2231" s="17">
        <f t="shared" si="106"/>
        <v>28</v>
      </c>
      <c r="X2231" s="17" t="str">
        <f t="shared" si="107"/>
        <v>43345B15</v>
      </c>
      <c r="Y2231" s="17" t="str">
        <f>VLOOKUP(A2231,'Klasse omschrijving'!$A$1:$B$44,2,FALSE)</f>
        <v>Boys 15/16 jaar</v>
      </c>
    </row>
    <row r="2232" spans="1:25" ht="14.4" x14ac:dyDescent="0.3">
      <c r="A2232" s="3" t="s">
        <v>39</v>
      </c>
      <c r="B2232" s="3">
        <v>50538</v>
      </c>
      <c r="C2232" s="3" t="s">
        <v>745</v>
      </c>
      <c r="D2232" s="3" t="s">
        <v>288</v>
      </c>
      <c r="E2232" s="18">
        <v>37307</v>
      </c>
      <c r="F2232" s="3" t="s">
        <v>1040</v>
      </c>
      <c r="G2232" s="3">
        <v>1</v>
      </c>
      <c r="H2232" s="3">
        <v>1</v>
      </c>
      <c r="I2232" s="3">
        <v>1</v>
      </c>
      <c r="J2232" s="3"/>
      <c r="K2232" s="3">
        <v>4</v>
      </c>
      <c r="L2232" s="3">
        <v>8</v>
      </c>
      <c r="M2232" s="3"/>
      <c r="N2232" s="19">
        <v>43345</v>
      </c>
      <c r="O2232" s="16">
        <f t="shared" si="108"/>
        <v>3</v>
      </c>
      <c r="P2232" s="17">
        <f>COUNTIF($X:$X,X2232)</f>
        <v>40</v>
      </c>
      <c r="Q2232" s="17">
        <f>VLOOKUP("M"&amp;TEXT(G2232,"0"),Punten!$A$1:$D$40,4,FALSE)</f>
        <v>8</v>
      </c>
      <c r="R2232" s="17">
        <f>VLOOKUP("M"&amp;TEXT(H2232,"0"),Punten!$A$1:$D$40,4,FALSE)</f>
        <v>8</v>
      </c>
      <c r="S2232" s="17">
        <f>VLOOKUP("M"&amp;TEXT(I2232,"0"),Punten!$A$1:$D$40,4,FALSE)</f>
        <v>8</v>
      </c>
      <c r="T2232" s="17">
        <f>VLOOKUP("K"&amp;TEXT(K2232,"0"),Punten!$A$1:$D$40,4,FALSE)</f>
        <v>5</v>
      </c>
      <c r="U2232" s="17">
        <f>VLOOKUP("H"&amp;TEXT(L2232,"0"),Punten!$A$1:$D$49,4,FALSE)</f>
        <v>1</v>
      </c>
      <c r="V2232" s="17">
        <f>VLOOKUP("F"&amp;TEXT(M2232,"0"),Punten!$A$1:$D$39,4,FALSE)</f>
        <v>0</v>
      </c>
      <c r="W2232" s="17">
        <f t="shared" si="106"/>
        <v>30</v>
      </c>
      <c r="X2232" s="17" t="str">
        <f t="shared" si="107"/>
        <v>43345B15</v>
      </c>
      <c r="Y2232" s="17" t="str">
        <f>VLOOKUP(A2232,'Klasse omschrijving'!$A$1:$B$44,2,FALSE)</f>
        <v>Boys 15/16 jaar</v>
      </c>
    </row>
    <row r="2233" spans="1:25" ht="14.4" x14ac:dyDescent="0.3">
      <c r="A2233" s="3" t="s">
        <v>39</v>
      </c>
      <c r="B2233" s="3">
        <v>52580</v>
      </c>
      <c r="C2233" s="3" t="s">
        <v>1069</v>
      </c>
      <c r="D2233" s="3" t="s">
        <v>270</v>
      </c>
      <c r="E2233" s="18">
        <v>37534</v>
      </c>
      <c r="F2233" s="3" t="s">
        <v>233</v>
      </c>
      <c r="G2233" s="3">
        <v>4</v>
      </c>
      <c r="H2233" s="3">
        <v>3</v>
      </c>
      <c r="I2233" s="3">
        <v>3</v>
      </c>
      <c r="J2233" s="3"/>
      <c r="K2233" s="3">
        <v>5</v>
      </c>
      <c r="L2233" s="3"/>
      <c r="M2233" s="3"/>
      <c r="N2233" s="19">
        <v>43345</v>
      </c>
      <c r="O2233" s="16">
        <f t="shared" si="108"/>
        <v>10</v>
      </c>
      <c r="P2233" s="17">
        <f>COUNTIF($X:$X,X2233)</f>
        <v>40</v>
      </c>
      <c r="Q2233" s="17">
        <f>VLOOKUP("M"&amp;TEXT(G2233,"0"),Punten!$A$1:$D$40,4,FALSE)</f>
        <v>5</v>
      </c>
      <c r="R2233" s="17">
        <f>VLOOKUP("M"&amp;TEXT(H2233,"0"),Punten!$A$1:$D$40,4,FALSE)</f>
        <v>6</v>
      </c>
      <c r="S2233" s="17">
        <f>VLOOKUP("M"&amp;TEXT(I2233,"0"),Punten!$A$1:$D$40,4,FALSE)</f>
        <v>6</v>
      </c>
      <c r="T2233" s="17">
        <f>VLOOKUP("K"&amp;TEXT(K2233,"0"),Punten!$A$1:$D$40,4,FALSE)</f>
        <v>4</v>
      </c>
      <c r="U2233" s="17">
        <f>VLOOKUP("H"&amp;TEXT(L2233,"0"),Punten!$A$1:$D$49,4,FALSE)</f>
        <v>0</v>
      </c>
      <c r="V2233" s="17">
        <f>VLOOKUP("F"&amp;TEXT(M2233,"0"),Punten!$A$1:$D$39,4,FALSE)</f>
        <v>0</v>
      </c>
      <c r="W2233" s="17">
        <f t="shared" si="106"/>
        <v>21</v>
      </c>
      <c r="X2233" s="17" t="str">
        <f t="shared" si="107"/>
        <v>43345B15</v>
      </c>
      <c r="Y2233" s="17" t="str">
        <f>VLOOKUP(A2233,'Klasse omschrijving'!$A$1:$B$44,2,FALSE)</f>
        <v>Boys 15/16 jaar</v>
      </c>
    </row>
    <row r="2234" spans="1:25" ht="14.4" x14ac:dyDescent="0.3">
      <c r="A2234" s="3" t="s">
        <v>39</v>
      </c>
      <c r="B2234" s="3">
        <v>44835</v>
      </c>
      <c r="C2234" s="3" t="s">
        <v>95</v>
      </c>
      <c r="D2234" s="3" t="s">
        <v>280</v>
      </c>
      <c r="E2234" s="18">
        <v>37267</v>
      </c>
      <c r="F2234" s="3" t="s">
        <v>191</v>
      </c>
      <c r="G2234" s="3">
        <v>4</v>
      </c>
      <c r="H2234" s="3">
        <v>3</v>
      </c>
      <c r="I2234" s="3">
        <v>3</v>
      </c>
      <c r="J2234" s="3"/>
      <c r="K2234" s="3">
        <v>5</v>
      </c>
      <c r="L2234" s="3"/>
      <c r="M2234" s="3"/>
      <c r="N2234" s="19">
        <v>43345</v>
      </c>
      <c r="O2234" s="16">
        <f t="shared" si="108"/>
        <v>10</v>
      </c>
      <c r="P2234" s="17">
        <f>COUNTIF($X:$X,X2234)</f>
        <v>40</v>
      </c>
      <c r="Q2234" s="17">
        <f>VLOOKUP("M"&amp;TEXT(G2234,"0"),Punten!$A$1:$D$40,4,FALSE)</f>
        <v>5</v>
      </c>
      <c r="R2234" s="17">
        <f>VLOOKUP("M"&amp;TEXT(H2234,"0"),Punten!$A$1:$D$40,4,FALSE)</f>
        <v>6</v>
      </c>
      <c r="S2234" s="17">
        <f>VLOOKUP("M"&amp;TEXT(I2234,"0"),Punten!$A$1:$D$40,4,FALSE)</f>
        <v>6</v>
      </c>
      <c r="T2234" s="17">
        <f>VLOOKUP("K"&amp;TEXT(K2234,"0"),Punten!$A$1:$D$40,4,FALSE)</f>
        <v>4</v>
      </c>
      <c r="U2234" s="17">
        <f>VLOOKUP("H"&amp;TEXT(L2234,"0"),Punten!$A$1:$D$49,4,FALSE)</f>
        <v>0</v>
      </c>
      <c r="V2234" s="17">
        <f>VLOOKUP("F"&amp;TEXT(M2234,"0"),Punten!$A$1:$D$39,4,FALSE)</f>
        <v>0</v>
      </c>
      <c r="W2234" s="17">
        <f t="shared" si="106"/>
        <v>21</v>
      </c>
      <c r="X2234" s="17" t="str">
        <f t="shared" si="107"/>
        <v>43345B15</v>
      </c>
      <c r="Y2234" s="17" t="str">
        <f>VLOOKUP(A2234,'Klasse omschrijving'!$A$1:$B$44,2,FALSE)</f>
        <v>Boys 15/16 jaar</v>
      </c>
    </row>
    <row r="2235" spans="1:25" ht="14.4" x14ac:dyDescent="0.3">
      <c r="A2235" s="3" t="s">
        <v>39</v>
      </c>
      <c r="B2235" s="3">
        <v>52163</v>
      </c>
      <c r="C2235" s="3" t="s">
        <v>156</v>
      </c>
      <c r="D2235" s="3" t="s">
        <v>764</v>
      </c>
      <c r="E2235" s="18">
        <v>37453</v>
      </c>
      <c r="F2235" s="3" t="s">
        <v>111</v>
      </c>
      <c r="G2235" s="3">
        <v>3</v>
      </c>
      <c r="H2235" s="3">
        <v>4</v>
      </c>
      <c r="I2235" s="3">
        <v>4</v>
      </c>
      <c r="J2235" s="3"/>
      <c r="K2235" s="3">
        <v>5</v>
      </c>
      <c r="L2235" s="3"/>
      <c r="M2235" s="3"/>
      <c r="N2235" s="19">
        <v>43345</v>
      </c>
      <c r="O2235" s="16">
        <f t="shared" si="108"/>
        <v>11</v>
      </c>
      <c r="P2235" s="17">
        <f>COUNTIF($X:$X,X2235)</f>
        <v>40</v>
      </c>
      <c r="Q2235" s="17">
        <f>VLOOKUP("M"&amp;TEXT(G2235,"0"),Punten!$A$1:$D$40,4,FALSE)</f>
        <v>6</v>
      </c>
      <c r="R2235" s="17">
        <f>VLOOKUP("M"&amp;TEXT(H2235,"0"),Punten!$A$1:$D$40,4,FALSE)</f>
        <v>5</v>
      </c>
      <c r="S2235" s="17">
        <f>VLOOKUP("M"&amp;TEXT(I2235,"0"),Punten!$A$1:$D$40,4,FALSE)</f>
        <v>5</v>
      </c>
      <c r="T2235" s="17">
        <f>VLOOKUP("K"&amp;TEXT(K2235,"0"),Punten!$A$1:$D$40,4,FALSE)</f>
        <v>4</v>
      </c>
      <c r="U2235" s="17">
        <f>VLOOKUP("H"&amp;TEXT(L2235,"0"),Punten!$A$1:$D$49,4,FALSE)</f>
        <v>0</v>
      </c>
      <c r="V2235" s="17">
        <f>VLOOKUP("F"&amp;TEXT(M2235,"0"),Punten!$A$1:$D$39,4,FALSE)</f>
        <v>0</v>
      </c>
      <c r="W2235" s="17">
        <f t="shared" si="106"/>
        <v>20</v>
      </c>
      <c r="X2235" s="17" t="str">
        <f t="shared" si="107"/>
        <v>43345B15</v>
      </c>
      <c r="Y2235" s="17" t="str">
        <f>VLOOKUP(A2235,'Klasse omschrijving'!$A$1:$B$44,2,FALSE)</f>
        <v>Boys 15/16 jaar</v>
      </c>
    </row>
    <row r="2236" spans="1:25" ht="14.4" x14ac:dyDescent="0.3">
      <c r="A2236" s="3" t="s">
        <v>39</v>
      </c>
      <c r="B2236" s="3">
        <v>44831</v>
      </c>
      <c r="C2236" s="3" t="s">
        <v>311</v>
      </c>
      <c r="D2236" s="3" t="s">
        <v>586</v>
      </c>
      <c r="E2236" s="18">
        <v>37650</v>
      </c>
      <c r="F2236" s="3" t="s">
        <v>1034</v>
      </c>
      <c r="G2236" s="3">
        <v>4</v>
      </c>
      <c r="H2236" s="3">
        <v>5</v>
      </c>
      <c r="I2236" s="3">
        <v>4</v>
      </c>
      <c r="J2236" s="3"/>
      <c r="K2236" s="3">
        <v>5</v>
      </c>
      <c r="L2236" s="3"/>
      <c r="M2236" s="3"/>
      <c r="N2236" s="19">
        <v>43345</v>
      </c>
      <c r="O2236" s="16">
        <f t="shared" si="108"/>
        <v>13</v>
      </c>
      <c r="P2236" s="17">
        <f>COUNTIF($X:$X,X2236)</f>
        <v>40</v>
      </c>
      <c r="Q2236" s="17">
        <f>VLOOKUP("M"&amp;TEXT(G2236,"0"),Punten!$A$1:$D$40,4,FALSE)</f>
        <v>5</v>
      </c>
      <c r="R2236" s="17">
        <f>VLOOKUP("M"&amp;TEXT(H2236,"0"),Punten!$A$1:$D$40,4,FALSE)</f>
        <v>4</v>
      </c>
      <c r="S2236" s="17">
        <f>VLOOKUP("M"&amp;TEXT(I2236,"0"),Punten!$A$1:$D$40,4,FALSE)</f>
        <v>5</v>
      </c>
      <c r="T2236" s="17">
        <f>VLOOKUP("K"&amp;TEXT(K2236,"0"),Punten!$A$1:$D$40,4,FALSE)</f>
        <v>4</v>
      </c>
      <c r="U2236" s="17">
        <f>VLOOKUP("H"&amp;TEXT(L2236,"0"),Punten!$A$1:$D$49,4,FALSE)</f>
        <v>0</v>
      </c>
      <c r="V2236" s="17">
        <f>VLOOKUP("F"&amp;TEXT(M2236,"0"),Punten!$A$1:$D$39,4,FALSE)</f>
        <v>0</v>
      </c>
      <c r="W2236" s="17">
        <f t="shared" si="106"/>
        <v>18</v>
      </c>
      <c r="X2236" s="17" t="str">
        <f t="shared" si="107"/>
        <v>43345B15</v>
      </c>
      <c r="Y2236" s="17" t="str">
        <f>VLOOKUP(A2236,'Klasse omschrijving'!$A$1:$B$44,2,FALSE)</f>
        <v>Boys 15/16 jaar</v>
      </c>
    </row>
    <row r="2237" spans="1:25" ht="14.4" x14ac:dyDescent="0.3">
      <c r="A2237" s="3" t="s">
        <v>39</v>
      </c>
      <c r="B2237" s="3">
        <v>47866</v>
      </c>
      <c r="C2237" s="3" t="s">
        <v>85</v>
      </c>
      <c r="D2237" s="3" t="s">
        <v>861</v>
      </c>
      <c r="E2237" s="18">
        <v>37622</v>
      </c>
      <c r="F2237" s="3" t="s">
        <v>71</v>
      </c>
      <c r="G2237" s="3">
        <v>6</v>
      </c>
      <c r="H2237" s="3">
        <v>4</v>
      </c>
      <c r="I2237" s="3">
        <v>4</v>
      </c>
      <c r="J2237" s="3"/>
      <c r="K2237" s="3"/>
      <c r="L2237" s="3"/>
      <c r="M2237" s="3"/>
      <c r="N2237" s="19">
        <v>43345</v>
      </c>
      <c r="O2237" s="16">
        <f t="shared" si="108"/>
        <v>14</v>
      </c>
      <c r="P2237" s="17">
        <f>COUNTIF($X:$X,X2237)</f>
        <v>40</v>
      </c>
      <c r="Q2237" s="17">
        <f>VLOOKUP("M"&amp;TEXT(G2237,"0"),Punten!$A$1:$D$40,4,FALSE)</f>
        <v>3</v>
      </c>
      <c r="R2237" s="17">
        <f>VLOOKUP("M"&amp;TEXT(H2237,"0"),Punten!$A$1:$D$40,4,FALSE)</f>
        <v>5</v>
      </c>
      <c r="S2237" s="17">
        <f>VLOOKUP("M"&amp;TEXT(I2237,"0"),Punten!$A$1:$D$40,4,FALSE)</f>
        <v>5</v>
      </c>
      <c r="T2237" s="17">
        <f>VLOOKUP("K"&amp;TEXT(K2237,"0"),Punten!$A$1:$D$40,4,FALSE)</f>
        <v>0</v>
      </c>
      <c r="U2237" s="17">
        <f>VLOOKUP("H"&amp;TEXT(L2237,"0"),Punten!$A$1:$D$49,4,FALSE)</f>
        <v>0</v>
      </c>
      <c r="V2237" s="17">
        <f>VLOOKUP("F"&amp;TEXT(M2237,"0"),Punten!$A$1:$D$39,4,FALSE)</f>
        <v>0</v>
      </c>
      <c r="W2237" s="17">
        <f t="shared" si="106"/>
        <v>13</v>
      </c>
      <c r="X2237" s="17" t="str">
        <f t="shared" si="107"/>
        <v>43345B15</v>
      </c>
      <c r="Y2237" s="17" t="str">
        <f>VLOOKUP(A2237,'Klasse omschrijving'!$A$1:$B$44,2,FALSE)</f>
        <v>Boys 15/16 jaar</v>
      </c>
    </row>
    <row r="2238" spans="1:25" ht="14.4" x14ac:dyDescent="0.3">
      <c r="A2238" s="3" t="s">
        <v>39</v>
      </c>
      <c r="B2238" s="3">
        <v>43233</v>
      </c>
      <c r="C2238" s="3" t="s">
        <v>121</v>
      </c>
      <c r="D2238" s="3" t="s">
        <v>274</v>
      </c>
      <c r="E2238" s="18">
        <v>37453</v>
      </c>
      <c r="F2238" s="3" t="s">
        <v>73</v>
      </c>
      <c r="G2238" s="3">
        <v>4</v>
      </c>
      <c r="H2238" s="3">
        <v>4</v>
      </c>
      <c r="I2238" s="3">
        <v>5</v>
      </c>
      <c r="J2238" s="3"/>
      <c r="K2238" s="3"/>
      <c r="L2238" s="3"/>
      <c r="M2238" s="3"/>
      <c r="N2238" s="19">
        <v>43345</v>
      </c>
      <c r="O2238" s="16">
        <f t="shared" si="108"/>
        <v>13</v>
      </c>
      <c r="P2238" s="17">
        <f>COUNTIF($X:$X,X2238)</f>
        <v>40</v>
      </c>
      <c r="Q2238" s="17">
        <f>VLOOKUP("M"&amp;TEXT(G2238,"0"),Punten!$A$1:$D$40,4,FALSE)</f>
        <v>5</v>
      </c>
      <c r="R2238" s="17">
        <f>VLOOKUP("M"&amp;TEXT(H2238,"0"),Punten!$A$1:$D$40,4,FALSE)</f>
        <v>5</v>
      </c>
      <c r="S2238" s="17">
        <f>VLOOKUP("M"&amp;TEXT(I2238,"0"),Punten!$A$1:$D$40,4,FALSE)</f>
        <v>4</v>
      </c>
      <c r="T2238" s="17">
        <f>VLOOKUP("K"&amp;TEXT(K2238,"0"),Punten!$A$1:$D$40,4,FALSE)</f>
        <v>0</v>
      </c>
      <c r="U2238" s="17">
        <f>VLOOKUP("H"&amp;TEXT(L2238,"0"),Punten!$A$1:$D$49,4,FALSE)</f>
        <v>0</v>
      </c>
      <c r="V2238" s="17">
        <f>VLOOKUP("F"&amp;TEXT(M2238,"0"),Punten!$A$1:$D$39,4,FALSE)</f>
        <v>0</v>
      </c>
      <c r="W2238" s="17">
        <f t="shared" si="106"/>
        <v>14</v>
      </c>
      <c r="X2238" s="17" t="str">
        <f t="shared" si="107"/>
        <v>43345B15</v>
      </c>
      <c r="Y2238" s="17" t="str">
        <f>VLOOKUP(A2238,'Klasse omschrijving'!$A$1:$B$44,2,FALSE)</f>
        <v>Boys 15/16 jaar</v>
      </c>
    </row>
    <row r="2239" spans="1:25" ht="14.4" x14ac:dyDescent="0.3">
      <c r="A2239" s="3" t="s">
        <v>39</v>
      </c>
      <c r="B2239" s="3">
        <v>45027</v>
      </c>
      <c r="C2239" s="3" t="s">
        <v>157</v>
      </c>
      <c r="D2239" s="3" t="s">
        <v>246</v>
      </c>
      <c r="E2239" s="18">
        <v>37732</v>
      </c>
      <c r="F2239" s="3" t="s">
        <v>247</v>
      </c>
      <c r="G2239" s="3">
        <v>5</v>
      </c>
      <c r="H2239" s="3">
        <v>4</v>
      </c>
      <c r="I2239" s="3">
        <v>5</v>
      </c>
      <c r="J2239" s="3"/>
      <c r="K2239" s="3"/>
      <c r="L2239" s="3"/>
      <c r="M2239" s="3"/>
      <c r="N2239" s="19">
        <v>43345</v>
      </c>
      <c r="O2239" s="16">
        <f t="shared" si="108"/>
        <v>14</v>
      </c>
      <c r="P2239" s="17">
        <f>COUNTIF($X:$X,X2239)</f>
        <v>40</v>
      </c>
      <c r="Q2239" s="17">
        <f>VLOOKUP("M"&amp;TEXT(G2239,"0"),Punten!$A$1:$D$40,4,FALSE)</f>
        <v>4</v>
      </c>
      <c r="R2239" s="17">
        <f>VLOOKUP("M"&amp;TEXT(H2239,"0"),Punten!$A$1:$D$40,4,FALSE)</f>
        <v>5</v>
      </c>
      <c r="S2239" s="17">
        <f>VLOOKUP("M"&amp;TEXT(I2239,"0"),Punten!$A$1:$D$40,4,FALSE)</f>
        <v>4</v>
      </c>
      <c r="T2239" s="17">
        <f>VLOOKUP("K"&amp;TEXT(K2239,"0"),Punten!$A$1:$D$40,4,FALSE)</f>
        <v>0</v>
      </c>
      <c r="U2239" s="17">
        <f>VLOOKUP("H"&amp;TEXT(L2239,"0"),Punten!$A$1:$D$49,4,FALSE)</f>
        <v>0</v>
      </c>
      <c r="V2239" s="17">
        <f>VLOOKUP("F"&amp;TEXT(M2239,"0"),Punten!$A$1:$D$39,4,FALSE)</f>
        <v>0</v>
      </c>
      <c r="W2239" s="17">
        <f t="shared" si="106"/>
        <v>13</v>
      </c>
      <c r="X2239" s="17" t="str">
        <f t="shared" si="107"/>
        <v>43345B15</v>
      </c>
      <c r="Y2239" s="17" t="str">
        <f>VLOOKUP(A2239,'Klasse omschrijving'!$A$1:$B$44,2,FALSE)</f>
        <v>Boys 15/16 jaar</v>
      </c>
    </row>
    <row r="2240" spans="1:25" ht="14.4" x14ac:dyDescent="0.3">
      <c r="A2240" s="3" t="s">
        <v>39</v>
      </c>
      <c r="B2240" s="3">
        <v>44849</v>
      </c>
      <c r="C2240" s="3" t="s">
        <v>70</v>
      </c>
      <c r="D2240" s="3" t="s">
        <v>866</v>
      </c>
      <c r="E2240" s="18">
        <v>37549</v>
      </c>
      <c r="F2240" s="3" t="s">
        <v>218</v>
      </c>
      <c r="G2240" s="3">
        <v>4</v>
      </c>
      <c r="H2240" s="3">
        <v>5</v>
      </c>
      <c r="I2240" s="3">
        <v>5</v>
      </c>
      <c r="J2240" s="3"/>
      <c r="K2240" s="3"/>
      <c r="L2240" s="3"/>
      <c r="M2240" s="3"/>
      <c r="N2240" s="19">
        <v>43345</v>
      </c>
      <c r="O2240" s="16">
        <f t="shared" si="108"/>
        <v>14</v>
      </c>
      <c r="P2240" s="17">
        <f>COUNTIF($X:$X,X2240)</f>
        <v>40</v>
      </c>
      <c r="Q2240" s="17">
        <f>VLOOKUP("M"&amp;TEXT(G2240,"0"),Punten!$A$1:$D$40,4,FALSE)</f>
        <v>5</v>
      </c>
      <c r="R2240" s="17">
        <f>VLOOKUP("M"&amp;TEXT(H2240,"0"),Punten!$A$1:$D$40,4,FALSE)</f>
        <v>4</v>
      </c>
      <c r="S2240" s="17">
        <f>VLOOKUP("M"&amp;TEXT(I2240,"0"),Punten!$A$1:$D$40,4,FALSE)</f>
        <v>4</v>
      </c>
      <c r="T2240" s="17">
        <f>VLOOKUP("K"&amp;TEXT(K2240,"0"),Punten!$A$1:$D$40,4,FALSE)</f>
        <v>0</v>
      </c>
      <c r="U2240" s="17">
        <f>VLOOKUP("H"&amp;TEXT(L2240,"0"),Punten!$A$1:$D$49,4,FALSE)</f>
        <v>0</v>
      </c>
      <c r="V2240" s="17">
        <f>VLOOKUP("F"&amp;TEXT(M2240,"0"),Punten!$A$1:$D$39,4,FALSE)</f>
        <v>0</v>
      </c>
      <c r="W2240" s="17">
        <f t="shared" si="106"/>
        <v>13</v>
      </c>
      <c r="X2240" s="17" t="str">
        <f t="shared" si="107"/>
        <v>43345B15</v>
      </c>
      <c r="Y2240" s="17" t="str">
        <f>VLOOKUP(A2240,'Klasse omschrijving'!$A$1:$B$44,2,FALSE)</f>
        <v>Boys 15/16 jaar</v>
      </c>
    </row>
    <row r="2241" spans="1:25" ht="14.4" x14ac:dyDescent="0.3">
      <c r="A2241" s="3" t="s">
        <v>39</v>
      </c>
      <c r="B2241" s="3">
        <v>53722</v>
      </c>
      <c r="C2241" s="3" t="s">
        <v>1067</v>
      </c>
      <c r="D2241" s="3" t="s">
        <v>283</v>
      </c>
      <c r="E2241" s="18">
        <v>37259</v>
      </c>
      <c r="F2241" s="3" t="s">
        <v>202</v>
      </c>
      <c r="G2241" s="3">
        <v>5</v>
      </c>
      <c r="H2241" s="3">
        <v>5</v>
      </c>
      <c r="I2241" s="3">
        <v>5</v>
      </c>
      <c r="J2241" s="3"/>
      <c r="K2241" s="3"/>
      <c r="L2241" s="3"/>
      <c r="M2241" s="3"/>
      <c r="N2241" s="19">
        <v>43345</v>
      </c>
      <c r="O2241" s="16">
        <f t="shared" si="108"/>
        <v>15</v>
      </c>
      <c r="P2241" s="17">
        <f>COUNTIF($X:$X,X2241)</f>
        <v>40</v>
      </c>
      <c r="Q2241" s="17">
        <f>VLOOKUP("M"&amp;TEXT(G2241,"0"),Punten!$A$1:$D$40,4,FALSE)</f>
        <v>4</v>
      </c>
      <c r="R2241" s="17">
        <f>VLOOKUP("M"&amp;TEXT(H2241,"0"),Punten!$A$1:$D$40,4,FALSE)</f>
        <v>4</v>
      </c>
      <c r="S2241" s="17">
        <f>VLOOKUP("M"&amp;TEXT(I2241,"0"),Punten!$A$1:$D$40,4,FALSE)</f>
        <v>4</v>
      </c>
      <c r="T2241" s="17">
        <f>VLOOKUP("K"&amp;TEXT(K2241,"0"),Punten!$A$1:$D$40,4,FALSE)</f>
        <v>0</v>
      </c>
      <c r="U2241" s="17">
        <f>VLOOKUP("H"&amp;TEXT(L2241,"0"),Punten!$A$1:$D$49,4,FALSE)</f>
        <v>0</v>
      </c>
      <c r="V2241" s="17">
        <f>VLOOKUP("F"&amp;TEXT(M2241,"0"),Punten!$A$1:$D$39,4,FALSE)</f>
        <v>0</v>
      </c>
      <c r="W2241" s="17">
        <f t="shared" si="106"/>
        <v>12</v>
      </c>
      <c r="X2241" s="17" t="str">
        <f t="shared" si="107"/>
        <v>43345B15</v>
      </c>
      <c r="Y2241" s="17" t="str">
        <f>VLOOKUP(A2241,'Klasse omschrijving'!$A$1:$B$44,2,FALSE)</f>
        <v>Boys 15/16 jaar</v>
      </c>
    </row>
    <row r="2242" spans="1:25" ht="14.4" x14ac:dyDescent="0.3">
      <c r="A2242" s="3" t="s">
        <v>39</v>
      </c>
      <c r="B2242" s="3">
        <v>2365</v>
      </c>
      <c r="C2242" s="3" t="s">
        <v>109</v>
      </c>
      <c r="D2242" s="3" t="s">
        <v>1078</v>
      </c>
      <c r="E2242" s="18">
        <v>37883</v>
      </c>
      <c r="F2242" s="3" t="s">
        <v>424</v>
      </c>
      <c r="G2242" s="3">
        <v>7</v>
      </c>
      <c r="H2242" s="3">
        <v>7</v>
      </c>
      <c r="I2242" s="3">
        <v>5</v>
      </c>
      <c r="J2242" s="3"/>
      <c r="K2242" s="3"/>
      <c r="L2242" s="3"/>
      <c r="M2242" s="3"/>
      <c r="N2242" s="19">
        <v>43345</v>
      </c>
      <c r="O2242" s="16">
        <f t="shared" si="108"/>
        <v>19</v>
      </c>
      <c r="P2242" s="17">
        <f>COUNTIF($X:$X,X2242)</f>
        <v>40</v>
      </c>
      <c r="Q2242" s="17">
        <f>VLOOKUP("M"&amp;TEXT(G2242,"0"),Punten!$A$1:$D$40,4,FALSE)</f>
        <v>2</v>
      </c>
      <c r="R2242" s="17">
        <f>VLOOKUP("M"&amp;TEXT(H2242,"0"),Punten!$A$1:$D$40,4,FALSE)</f>
        <v>2</v>
      </c>
      <c r="S2242" s="17">
        <f>VLOOKUP("M"&amp;TEXT(I2242,"0"),Punten!$A$1:$D$40,4,FALSE)</f>
        <v>4</v>
      </c>
      <c r="T2242" s="17">
        <f>VLOOKUP("K"&amp;TEXT(K2242,"0"),Punten!$A$1:$D$40,4,FALSE)</f>
        <v>0</v>
      </c>
      <c r="U2242" s="17">
        <f>VLOOKUP("H"&amp;TEXT(L2242,"0"),Punten!$A$1:$D$49,4,FALSE)</f>
        <v>0</v>
      </c>
      <c r="V2242" s="17">
        <f>VLOOKUP("F"&amp;TEXT(M2242,"0"),Punten!$A$1:$D$39,4,FALSE)</f>
        <v>0</v>
      </c>
      <c r="W2242" s="17">
        <f t="shared" ref="W2242:W2305" si="109">SUM(Q2242:V2242)</f>
        <v>8</v>
      </c>
      <c r="X2242" s="17" t="str">
        <f t="shared" ref="X2242:X2305" si="110">N2242&amp;A2242</f>
        <v>43345B15</v>
      </c>
      <c r="Y2242" s="17" t="str">
        <f>VLOOKUP(A2242,'Klasse omschrijving'!$A$1:$B$44,2,FALSE)</f>
        <v>Boys 15/16 jaar</v>
      </c>
    </row>
    <row r="2243" spans="1:25" ht="14.4" x14ac:dyDescent="0.3">
      <c r="A2243" s="3" t="s">
        <v>39</v>
      </c>
      <c r="B2243" s="3">
        <v>53723</v>
      </c>
      <c r="C2243" s="3" t="s">
        <v>225</v>
      </c>
      <c r="D2243" s="3" t="s">
        <v>268</v>
      </c>
      <c r="E2243" s="18">
        <v>37515</v>
      </c>
      <c r="F2243" s="3" t="s">
        <v>218</v>
      </c>
      <c r="G2243" s="3">
        <v>5</v>
      </c>
      <c r="H2243" s="3">
        <v>6</v>
      </c>
      <c r="I2243" s="3">
        <v>6</v>
      </c>
      <c r="J2243" s="3"/>
      <c r="K2243" s="3"/>
      <c r="L2243" s="3"/>
      <c r="M2243" s="3"/>
      <c r="N2243" s="19">
        <v>43345</v>
      </c>
      <c r="O2243" s="16">
        <f t="shared" si="108"/>
        <v>17</v>
      </c>
      <c r="P2243" s="17">
        <f>COUNTIF($X:$X,X2243)</f>
        <v>40</v>
      </c>
      <c r="Q2243" s="17">
        <f>VLOOKUP("M"&amp;TEXT(G2243,"0"),Punten!$A$1:$D$40,4,FALSE)</f>
        <v>4</v>
      </c>
      <c r="R2243" s="17">
        <f>VLOOKUP("M"&amp;TEXT(H2243,"0"),Punten!$A$1:$D$40,4,FALSE)</f>
        <v>3</v>
      </c>
      <c r="S2243" s="17">
        <f>VLOOKUP("M"&amp;TEXT(I2243,"0"),Punten!$A$1:$D$40,4,FALSE)</f>
        <v>3</v>
      </c>
      <c r="T2243" s="17">
        <f>VLOOKUP("K"&amp;TEXT(K2243,"0"),Punten!$A$1:$D$40,4,FALSE)</f>
        <v>0</v>
      </c>
      <c r="U2243" s="17">
        <f>VLOOKUP("H"&amp;TEXT(L2243,"0"),Punten!$A$1:$D$49,4,FALSE)</f>
        <v>0</v>
      </c>
      <c r="V2243" s="17">
        <f>VLOOKUP("F"&amp;TEXT(M2243,"0"),Punten!$A$1:$D$39,4,FALSE)</f>
        <v>0</v>
      </c>
      <c r="W2243" s="17">
        <f t="shared" si="109"/>
        <v>10</v>
      </c>
      <c r="X2243" s="17" t="str">
        <f t="shared" si="110"/>
        <v>43345B15</v>
      </c>
      <c r="Y2243" s="17" t="str">
        <f>VLOOKUP(A2243,'Klasse omschrijving'!$A$1:$B$44,2,FALSE)</f>
        <v>Boys 15/16 jaar</v>
      </c>
    </row>
    <row r="2244" spans="1:25" ht="14.4" x14ac:dyDescent="0.3">
      <c r="A2244" s="3" t="s">
        <v>39</v>
      </c>
      <c r="B2244" s="3">
        <v>42033</v>
      </c>
      <c r="C2244" s="3" t="s">
        <v>159</v>
      </c>
      <c r="D2244" s="3" t="s">
        <v>751</v>
      </c>
      <c r="E2244" s="18">
        <v>37715</v>
      </c>
      <c r="F2244" s="3" t="s">
        <v>66</v>
      </c>
      <c r="G2244" s="3">
        <v>7</v>
      </c>
      <c r="H2244" s="3">
        <v>6</v>
      </c>
      <c r="I2244" s="3">
        <v>6</v>
      </c>
      <c r="J2244" s="3"/>
      <c r="K2244" s="3"/>
      <c r="L2244" s="3"/>
      <c r="M2244" s="3"/>
      <c r="N2244" s="19">
        <v>43345</v>
      </c>
      <c r="O2244" s="16">
        <f t="shared" si="108"/>
        <v>19</v>
      </c>
      <c r="P2244" s="17">
        <f>COUNTIF($X:$X,X2244)</f>
        <v>40</v>
      </c>
      <c r="Q2244" s="17">
        <f>VLOOKUP("M"&amp;TEXT(G2244,"0"),Punten!$A$1:$D$40,4,FALSE)</f>
        <v>2</v>
      </c>
      <c r="R2244" s="17">
        <f>VLOOKUP("M"&amp;TEXT(H2244,"0"),Punten!$A$1:$D$40,4,FALSE)</f>
        <v>3</v>
      </c>
      <c r="S2244" s="17">
        <f>VLOOKUP("M"&amp;TEXT(I2244,"0"),Punten!$A$1:$D$40,4,FALSE)</f>
        <v>3</v>
      </c>
      <c r="T2244" s="17">
        <f>VLOOKUP("K"&amp;TEXT(K2244,"0"),Punten!$A$1:$D$40,4,FALSE)</f>
        <v>0</v>
      </c>
      <c r="U2244" s="17">
        <f>VLOOKUP("H"&amp;TEXT(L2244,"0"),Punten!$A$1:$D$49,4,FALSE)</f>
        <v>0</v>
      </c>
      <c r="V2244" s="17">
        <f>VLOOKUP("F"&amp;TEXT(M2244,"0"),Punten!$A$1:$D$39,4,FALSE)</f>
        <v>0</v>
      </c>
      <c r="W2244" s="17">
        <f t="shared" si="109"/>
        <v>8</v>
      </c>
      <c r="X2244" s="17" t="str">
        <f t="shared" si="110"/>
        <v>43345B15</v>
      </c>
      <c r="Y2244" s="17" t="str">
        <f>VLOOKUP(A2244,'Klasse omschrijving'!$A$1:$B$44,2,FALSE)</f>
        <v>Boys 15/16 jaar</v>
      </c>
    </row>
    <row r="2245" spans="1:25" ht="14.4" x14ac:dyDescent="0.3">
      <c r="A2245" s="3" t="s">
        <v>39</v>
      </c>
      <c r="B2245" s="3">
        <v>47402</v>
      </c>
      <c r="C2245" s="3" t="s">
        <v>118</v>
      </c>
      <c r="D2245" s="3" t="s">
        <v>862</v>
      </c>
      <c r="E2245" s="18">
        <v>37829</v>
      </c>
      <c r="F2245" s="3" t="s">
        <v>180</v>
      </c>
      <c r="G2245" s="3">
        <v>8</v>
      </c>
      <c r="H2245" s="3">
        <v>6</v>
      </c>
      <c r="I2245" s="3">
        <v>6</v>
      </c>
      <c r="J2245" s="3"/>
      <c r="K2245" s="3"/>
      <c r="L2245" s="3"/>
      <c r="M2245" s="3"/>
      <c r="N2245" s="19">
        <v>43345</v>
      </c>
      <c r="O2245" s="16">
        <f t="shared" si="108"/>
        <v>20</v>
      </c>
      <c r="P2245" s="17">
        <f>COUNTIF($X:$X,X2245)</f>
        <v>40</v>
      </c>
      <c r="Q2245" s="17">
        <f>VLOOKUP("M"&amp;TEXT(G2245,"0"),Punten!$A$1:$D$40,4,FALSE)</f>
        <v>1</v>
      </c>
      <c r="R2245" s="17">
        <f>VLOOKUP("M"&amp;TEXT(H2245,"0"),Punten!$A$1:$D$40,4,FALSE)</f>
        <v>3</v>
      </c>
      <c r="S2245" s="17">
        <f>VLOOKUP("M"&amp;TEXT(I2245,"0"),Punten!$A$1:$D$40,4,FALSE)</f>
        <v>3</v>
      </c>
      <c r="T2245" s="17">
        <f>VLOOKUP("K"&amp;TEXT(K2245,"0"),Punten!$A$1:$D$40,4,FALSE)</f>
        <v>0</v>
      </c>
      <c r="U2245" s="17">
        <f>VLOOKUP("H"&amp;TEXT(L2245,"0"),Punten!$A$1:$D$49,4,FALSE)</f>
        <v>0</v>
      </c>
      <c r="V2245" s="17">
        <f>VLOOKUP("F"&amp;TEXT(M2245,"0"),Punten!$A$1:$D$39,4,FALSE)</f>
        <v>0</v>
      </c>
      <c r="W2245" s="17">
        <f t="shared" si="109"/>
        <v>7</v>
      </c>
      <c r="X2245" s="17" t="str">
        <f t="shared" si="110"/>
        <v>43345B15</v>
      </c>
      <c r="Y2245" s="17" t="str">
        <f>VLOOKUP(A2245,'Klasse omschrijving'!$A$1:$B$44,2,FALSE)</f>
        <v>Boys 15/16 jaar</v>
      </c>
    </row>
    <row r="2246" spans="1:25" ht="14.4" x14ac:dyDescent="0.3">
      <c r="A2246" s="3" t="s">
        <v>39</v>
      </c>
      <c r="B2246" s="3">
        <v>566</v>
      </c>
      <c r="C2246" s="3" t="s">
        <v>113</v>
      </c>
      <c r="D2246" s="3" t="s">
        <v>750</v>
      </c>
      <c r="E2246" s="18">
        <v>37958</v>
      </c>
      <c r="F2246" s="3" t="s">
        <v>997</v>
      </c>
      <c r="G2246" s="3">
        <v>8</v>
      </c>
      <c r="H2246" s="3">
        <v>8</v>
      </c>
      <c r="I2246" s="3">
        <v>6</v>
      </c>
      <c r="J2246" s="3"/>
      <c r="K2246" s="3"/>
      <c r="L2246" s="3"/>
      <c r="M2246" s="3"/>
      <c r="N2246" s="19">
        <v>43345</v>
      </c>
      <c r="O2246" s="16">
        <f t="shared" si="108"/>
        <v>22</v>
      </c>
      <c r="P2246" s="17">
        <f>COUNTIF($X:$X,X2246)</f>
        <v>40</v>
      </c>
      <c r="Q2246" s="17">
        <f>VLOOKUP("M"&amp;TEXT(G2246,"0"),Punten!$A$1:$D$40,4,FALSE)</f>
        <v>1</v>
      </c>
      <c r="R2246" s="17">
        <f>VLOOKUP("M"&amp;TEXT(H2246,"0"),Punten!$A$1:$D$40,4,FALSE)</f>
        <v>1</v>
      </c>
      <c r="S2246" s="17">
        <f>VLOOKUP("M"&amp;TEXT(I2246,"0"),Punten!$A$1:$D$40,4,FALSE)</f>
        <v>3</v>
      </c>
      <c r="T2246" s="17">
        <f>VLOOKUP("K"&amp;TEXT(K2246,"0"),Punten!$A$1:$D$40,4,FALSE)</f>
        <v>0</v>
      </c>
      <c r="U2246" s="17">
        <f>VLOOKUP("H"&amp;TEXT(L2246,"0"),Punten!$A$1:$D$49,4,FALSE)</f>
        <v>0</v>
      </c>
      <c r="V2246" s="17">
        <f>VLOOKUP("F"&amp;TEXT(M2246,"0"),Punten!$A$1:$D$39,4,FALSE)</f>
        <v>0</v>
      </c>
      <c r="W2246" s="17">
        <f t="shared" si="109"/>
        <v>5</v>
      </c>
      <c r="X2246" s="17" t="str">
        <f t="shared" si="110"/>
        <v>43345B15</v>
      </c>
      <c r="Y2246" s="17" t="str">
        <f>VLOOKUP(A2246,'Klasse omschrijving'!$A$1:$B$44,2,FALSE)</f>
        <v>Boys 15/16 jaar</v>
      </c>
    </row>
    <row r="2247" spans="1:25" ht="14.4" x14ac:dyDescent="0.3">
      <c r="A2247" s="3" t="s">
        <v>39</v>
      </c>
      <c r="B2247" s="3">
        <v>53009</v>
      </c>
      <c r="C2247" s="3" t="s">
        <v>76</v>
      </c>
      <c r="D2247" s="3" t="s">
        <v>272</v>
      </c>
      <c r="E2247" s="18">
        <v>37460</v>
      </c>
      <c r="F2247" s="3" t="s">
        <v>132</v>
      </c>
      <c r="G2247" s="3">
        <v>6</v>
      </c>
      <c r="H2247" s="3">
        <v>5</v>
      </c>
      <c r="I2247" s="3">
        <v>7</v>
      </c>
      <c r="J2247" s="3"/>
      <c r="K2247" s="3"/>
      <c r="L2247" s="3"/>
      <c r="M2247" s="3"/>
      <c r="N2247" s="19">
        <v>43345</v>
      </c>
      <c r="O2247" s="16">
        <f t="shared" si="108"/>
        <v>18</v>
      </c>
      <c r="P2247" s="17">
        <f>COUNTIF($X:$X,X2247)</f>
        <v>40</v>
      </c>
      <c r="Q2247" s="17">
        <f>VLOOKUP("M"&amp;TEXT(G2247,"0"),Punten!$A$1:$D$40,4,FALSE)</f>
        <v>3</v>
      </c>
      <c r="R2247" s="17">
        <f>VLOOKUP("M"&amp;TEXT(H2247,"0"),Punten!$A$1:$D$40,4,FALSE)</f>
        <v>4</v>
      </c>
      <c r="S2247" s="17">
        <f>VLOOKUP("M"&amp;TEXT(I2247,"0"),Punten!$A$1:$D$40,4,FALSE)</f>
        <v>2</v>
      </c>
      <c r="T2247" s="17">
        <f>VLOOKUP("K"&amp;TEXT(K2247,"0"),Punten!$A$1:$D$40,4,FALSE)</f>
        <v>0</v>
      </c>
      <c r="U2247" s="17">
        <f>VLOOKUP("H"&amp;TEXT(L2247,"0"),Punten!$A$1:$D$49,4,FALSE)</f>
        <v>0</v>
      </c>
      <c r="V2247" s="17">
        <f>VLOOKUP("F"&amp;TEXT(M2247,"0"),Punten!$A$1:$D$39,4,FALSE)</f>
        <v>0</v>
      </c>
      <c r="W2247" s="17">
        <f t="shared" si="109"/>
        <v>9</v>
      </c>
      <c r="X2247" s="17" t="str">
        <f t="shared" si="110"/>
        <v>43345B15</v>
      </c>
      <c r="Y2247" s="17" t="str">
        <f>VLOOKUP(A2247,'Klasse omschrijving'!$A$1:$B$44,2,FALSE)</f>
        <v>Boys 15/16 jaar</v>
      </c>
    </row>
    <row r="2248" spans="1:25" ht="14.4" x14ac:dyDescent="0.3">
      <c r="A2248" s="3" t="s">
        <v>39</v>
      </c>
      <c r="B2248" s="3">
        <v>2024</v>
      </c>
      <c r="C2248" s="3" t="s">
        <v>829</v>
      </c>
      <c r="D2248" s="3" t="s">
        <v>752</v>
      </c>
      <c r="E2248" s="18">
        <v>37875</v>
      </c>
      <c r="F2248" s="3" t="s">
        <v>424</v>
      </c>
      <c r="G2248" s="3">
        <v>5</v>
      </c>
      <c r="H2248" s="3">
        <v>7</v>
      </c>
      <c r="I2248" s="3">
        <v>7</v>
      </c>
      <c r="J2248" s="3"/>
      <c r="K2248" s="3"/>
      <c r="L2248" s="3"/>
      <c r="M2248" s="3"/>
      <c r="N2248" s="19">
        <v>43345</v>
      </c>
      <c r="O2248" s="16">
        <f t="shared" si="108"/>
        <v>19</v>
      </c>
      <c r="P2248" s="17">
        <f>COUNTIF($X:$X,X2248)</f>
        <v>40</v>
      </c>
      <c r="Q2248" s="17">
        <f>VLOOKUP("M"&amp;TEXT(G2248,"0"),Punten!$A$1:$D$40,4,FALSE)</f>
        <v>4</v>
      </c>
      <c r="R2248" s="17">
        <f>VLOOKUP("M"&amp;TEXT(H2248,"0"),Punten!$A$1:$D$40,4,FALSE)</f>
        <v>2</v>
      </c>
      <c r="S2248" s="17">
        <f>VLOOKUP("M"&amp;TEXT(I2248,"0"),Punten!$A$1:$D$40,4,FALSE)</f>
        <v>2</v>
      </c>
      <c r="T2248" s="17">
        <f>VLOOKUP("K"&amp;TEXT(K2248,"0"),Punten!$A$1:$D$40,4,FALSE)</f>
        <v>0</v>
      </c>
      <c r="U2248" s="17">
        <f>VLOOKUP("H"&amp;TEXT(L2248,"0"),Punten!$A$1:$D$49,4,FALSE)</f>
        <v>0</v>
      </c>
      <c r="V2248" s="17">
        <f>VLOOKUP("F"&amp;TEXT(M2248,"0"),Punten!$A$1:$D$39,4,FALSE)</f>
        <v>0</v>
      </c>
      <c r="W2248" s="17">
        <f t="shared" si="109"/>
        <v>8</v>
      </c>
      <c r="X2248" s="17" t="str">
        <f t="shared" si="110"/>
        <v>43345B15</v>
      </c>
      <c r="Y2248" s="17" t="str">
        <f>VLOOKUP(A2248,'Klasse omschrijving'!$A$1:$B$44,2,FALSE)</f>
        <v>Boys 15/16 jaar</v>
      </c>
    </row>
    <row r="2249" spans="1:25" ht="14.4" x14ac:dyDescent="0.3">
      <c r="A2249" s="3" t="s">
        <v>39</v>
      </c>
      <c r="B2249" s="3">
        <v>45275</v>
      </c>
      <c r="C2249" s="3" t="s">
        <v>1056</v>
      </c>
      <c r="D2249" s="3" t="s">
        <v>245</v>
      </c>
      <c r="E2249" s="18">
        <v>37671</v>
      </c>
      <c r="F2249" s="3" t="s">
        <v>94</v>
      </c>
      <c r="G2249" s="3">
        <v>7</v>
      </c>
      <c r="H2249" s="3">
        <v>7</v>
      </c>
      <c r="I2249" s="3">
        <v>7</v>
      </c>
      <c r="J2249" s="3"/>
      <c r="K2249" s="3"/>
      <c r="L2249" s="3"/>
      <c r="M2249" s="3"/>
      <c r="N2249" s="19">
        <v>43345</v>
      </c>
      <c r="O2249" s="16">
        <f t="shared" si="108"/>
        <v>21</v>
      </c>
      <c r="P2249" s="17">
        <f>COUNTIF($X:$X,X2249)</f>
        <v>40</v>
      </c>
      <c r="Q2249" s="17">
        <f>VLOOKUP("M"&amp;TEXT(G2249,"0"),Punten!$A$1:$D$40,4,FALSE)</f>
        <v>2</v>
      </c>
      <c r="R2249" s="17">
        <f>VLOOKUP("M"&amp;TEXT(H2249,"0"),Punten!$A$1:$D$40,4,FALSE)</f>
        <v>2</v>
      </c>
      <c r="S2249" s="17">
        <f>VLOOKUP("M"&amp;TEXT(I2249,"0"),Punten!$A$1:$D$40,4,FALSE)</f>
        <v>2</v>
      </c>
      <c r="T2249" s="17">
        <f>VLOOKUP("K"&amp;TEXT(K2249,"0"),Punten!$A$1:$D$40,4,FALSE)</f>
        <v>0</v>
      </c>
      <c r="U2249" s="17">
        <f>VLOOKUP("H"&amp;TEXT(L2249,"0"),Punten!$A$1:$D$49,4,FALSE)</f>
        <v>0</v>
      </c>
      <c r="V2249" s="17">
        <f>VLOOKUP("F"&amp;TEXT(M2249,"0"),Punten!$A$1:$D$39,4,FALSE)</f>
        <v>0</v>
      </c>
      <c r="W2249" s="17">
        <f t="shared" si="109"/>
        <v>6</v>
      </c>
      <c r="X2249" s="17" t="str">
        <f t="shared" si="110"/>
        <v>43345B15</v>
      </c>
      <c r="Y2249" s="17" t="str">
        <f>VLOOKUP(A2249,'Klasse omschrijving'!$A$1:$B$44,2,FALSE)</f>
        <v>Boys 15/16 jaar</v>
      </c>
    </row>
    <row r="2250" spans="1:25" ht="14.4" x14ac:dyDescent="0.3">
      <c r="A2250" s="3" t="s">
        <v>39</v>
      </c>
      <c r="B2250" s="3">
        <v>45748</v>
      </c>
      <c r="C2250" s="3" t="s">
        <v>739</v>
      </c>
      <c r="D2250" s="3" t="s">
        <v>863</v>
      </c>
      <c r="E2250" s="18">
        <v>37301</v>
      </c>
      <c r="F2250" s="3" t="s">
        <v>897</v>
      </c>
      <c r="G2250" s="3">
        <v>7</v>
      </c>
      <c r="H2250" s="3">
        <v>7</v>
      </c>
      <c r="I2250" s="3">
        <v>7</v>
      </c>
      <c r="J2250" s="3"/>
      <c r="K2250" s="3"/>
      <c r="L2250" s="3"/>
      <c r="M2250" s="3"/>
      <c r="N2250" s="19">
        <v>43345</v>
      </c>
      <c r="O2250" s="16">
        <f t="shared" si="108"/>
        <v>21</v>
      </c>
      <c r="P2250" s="17">
        <f>COUNTIF($X:$X,X2250)</f>
        <v>40</v>
      </c>
      <c r="Q2250" s="17">
        <f>VLOOKUP("M"&amp;TEXT(G2250,"0"),Punten!$A$1:$D$40,4,FALSE)</f>
        <v>2</v>
      </c>
      <c r="R2250" s="17">
        <f>VLOOKUP("M"&amp;TEXT(H2250,"0"),Punten!$A$1:$D$40,4,FALSE)</f>
        <v>2</v>
      </c>
      <c r="S2250" s="17">
        <f>VLOOKUP("M"&amp;TEXT(I2250,"0"),Punten!$A$1:$D$40,4,FALSE)</f>
        <v>2</v>
      </c>
      <c r="T2250" s="17">
        <f>VLOOKUP("K"&amp;TEXT(K2250,"0"),Punten!$A$1:$D$40,4,FALSE)</f>
        <v>0</v>
      </c>
      <c r="U2250" s="17">
        <f>VLOOKUP("H"&amp;TEXT(L2250,"0"),Punten!$A$1:$D$49,4,FALSE)</f>
        <v>0</v>
      </c>
      <c r="V2250" s="17">
        <f>VLOOKUP("F"&amp;TEXT(M2250,"0"),Punten!$A$1:$D$39,4,FALSE)</f>
        <v>0</v>
      </c>
      <c r="W2250" s="17">
        <f t="shared" si="109"/>
        <v>6</v>
      </c>
      <c r="X2250" s="17" t="str">
        <f t="shared" si="110"/>
        <v>43345B15</v>
      </c>
      <c r="Y2250" s="17" t="str">
        <f>VLOOKUP(A2250,'Klasse omschrijving'!$A$1:$B$44,2,FALSE)</f>
        <v>Boys 15/16 jaar</v>
      </c>
    </row>
    <row r="2251" spans="1:25" ht="14.4" x14ac:dyDescent="0.3">
      <c r="A2251" s="3" t="s">
        <v>39</v>
      </c>
      <c r="B2251" s="3">
        <v>46311</v>
      </c>
      <c r="C2251" s="3" t="s">
        <v>168</v>
      </c>
      <c r="D2251" s="3" t="s">
        <v>260</v>
      </c>
      <c r="E2251" s="18">
        <v>37651</v>
      </c>
      <c r="F2251" s="3" t="s">
        <v>206</v>
      </c>
      <c r="G2251" s="3">
        <v>6</v>
      </c>
      <c r="H2251" s="3">
        <v>8</v>
      </c>
      <c r="I2251" s="3">
        <v>7</v>
      </c>
      <c r="J2251" s="3"/>
      <c r="K2251" s="3"/>
      <c r="L2251" s="3"/>
      <c r="M2251" s="3"/>
      <c r="N2251" s="19">
        <v>43345</v>
      </c>
      <c r="O2251" s="16">
        <f t="shared" si="108"/>
        <v>21</v>
      </c>
      <c r="P2251" s="17">
        <f>COUNTIF($X:$X,X2251)</f>
        <v>40</v>
      </c>
      <c r="Q2251" s="17">
        <f>VLOOKUP("M"&amp;TEXT(G2251,"0"),Punten!$A$1:$D$40,4,FALSE)</f>
        <v>3</v>
      </c>
      <c r="R2251" s="17">
        <f>VLOOKUP("M"&amp;TEXT(H2251,"0"),Punten!$A$1:$D$40,4,FALSE)</f>
        <v>1</v>
      </c>
      <c r="S2251" s="17">
        <f>VLOOKUP("M"&amp;TEXT(I2251,"0"),Punten!$A$1:$D$40,4,FALSE)</f>
        <v>2</v>
      </c>
      <c r="T2251" s="17">
        <f>VLOOKUP("K"&amp;TEXT(K2251,"0"),Punten!$A$1:$D$40,4,FALSE)</f>
        <v>0</v>
      </c>
      <c r="U2251" s="17">
        <f>VLOOKUP("H"&amp;TEXT(L2251,"0"),Punten!$A$1:$D$49,4,FALSE)</f>
        <v>0</v>
      </c>
      <c r="V2251" s="17">
        <f>VLOOKUP("F"&amp;TEXT(M2251,"0"),Punten!$A$1:$D$39,4,FALSE)</f>
        <v>0</v>
      </c>
      <c r="W2251" s="17">
        <f t="shared" si="109"/>
        <v>6</v>
      </c>
      <c r="X2251" s="17" t="str">
        <f t="shared" si="110"/>
        <v>43345B15</v>
      </c>
      <c r="Y2251" s="17" t="str">
        <f>VLOOKUP(A2251,'Klasse omschrijving'!$A$1:$B$44,2,FALSE)</f>
        <v>Boys 15/16 jaar</v>
      </c>
    </row>
    <row r="2252" spans="1:25" ht="14.4" x14ac:dyDescent="0.3">
      <c r="A2252" s="3" t="s">
        <v>39</v>
      </c>
      <c r="B2252" s="3">
        <v>41825</v>
      </c>
      <c r="C2252" s="3" t="s">
        <v>77</v>
      </c>
      <c r="D2252" s="3" t="s">
        <v>262</v>
      </c>
      <c r="E2252" s="18">
        <v>37365</v>
      </c>
      <c r="F2252" s="3" t="s">
        <v>161</v>
      </c>
      <c r="G2252" s="3">
        <v>5</v>
      </c>
      <c r="H2252" s="3">
        <v>6</v>
      </c>
      <c r="I2252" s="3">
        <v>8</v>
      </c>
      <c r="J2252" s="3"/>
      <c r="K2252" s="3"/>
      <c r="L2252" s="3"/>
      <c r="M2252" s="3"/>
      <c r="N2252" s="19">
        <v>43345</v>
      </c>
      <c r="O2252" s="16">
        <f t="shared" si="108"/>
        <v>19</v>
      </c>
      <c r="P2252" s="17">
        <f>COUNTIF($X:$X,X2252)</f>
        <v>40</v>
      </c>
      <c r="Q2252" s="17">
        <f>VLOOKUP("M"&amp;TEXT(G2252,"0"),Punten!$A$1:$D$40,4,FALSE)</f>
        <v>4</v>
      </c>
      <c r="R2252" s="17">
        <f>VLOOKUP("M"&amp;TEXT(H2252,"0"),Punten!$A$1:$D$40,4,FALSE)</f>
        <v>3</v>
      </c>
      <c r="S2252" s="17">
        <f>VLOOKUP("M"&amp;TEXT(I2252,"0"),Punten!$A$1:$D$40,4,FALSE)</f>
        <v>1</v>
      </c>
      <c r="T2252" s="17">
        <f>VLOOKUP("K"&amp;TEXT(K2252,"0"),Punten!$A$1:$D$40,4,FALSE)</f>
        <v>0</v>
      </c>
      <c r="U2252" s="17">
        <f>VLOOKUP("H"&amp;TEXT(L2252,"0"),Punten!$A$1:$D$49,4,FALSE)</f>
        <v>0</v>
      </c>
      <c r="V2252" s="17">
        <f>VLOOKUP("F"&amp;TEXT(M2252,"0"),Punten!$A$1:$D$39,4,FALSE)</f>
        <v>0</v>
      </c>
      <c r="W2252" s="17">
        <f t="shared" si="109"/>
        <v>8</v>
      </c>
      <c r="X2252" s="17" t="str">
        <f t="shared" si="110"/>
        <v>43345B15</v>
      </c>
      <c r="Y2252" s="17" t="str">
        <f>VLOOKUP(A2252,'Klasse omschrijving'!$A$1:$B$44,2,FALSE)</f>
        <v>Boys 15/16 jaar</v>
      </c>
    </row>
    <row r="2253" spans="1:25" ht="14.4" x14ac:dyDescent="0.3">
      <c r="A2253" s="3" t="s">
        <v>39</v>
      </c>
      <c r="B2253" s="3">
        <v>49493</v>
      </c>
      <c r="C2253" s="3" t="s">
        <v>139</v>
      </c>
      <c r="D2253" s="3" t="s">
        <v>273</v>
      </c>
      <c r="E2253" s="18">
        <v>37293</v>
      </c>
      <c r="F2253" s="3" t="s">
        <v>180</v>
      </c>
      <c r="G2253" s="3">
        <v>8</v>
      </c>
      <c r="H2253" s="3">
        <v>7</v>
      </c>
      <c r="I2253" s="3">
        <v>8</v>
      </c>
      <c r="J2253" s="3"/>
      <c r="K2253" s="3"/>
      <c r="L2253" s="3"/>
      <c r="M2253" s="3"/>
      <c r="N2253" s="19">
        <v>43345</v>
      </c>
      <c r="O2253" s="16">
        <f t="shared" si="108"/>
        <v>23</v>
      </c>
      <c r="P2253" s="17">
        <f>COUNTIF($X:$X,X2253)</f>
        <v>40</v>
      </c>
      <c r="Q2253" s="17">
        <f>VLOOKUP("M"&amp;TEXT(G2253,"0"),Punten!$A$1:$D$40,4,FALSE)</f>
        <v>1</v>
      </c>
      <c r="R2253" s="17">
        <f>VLOOKUP("M"&amp;TEXT(H2253,"0"),Punten!$A$1:$D$40,4,FALSE)</f>
        <v>2</v>
      </c>
      <c r="S2253" s="17">
        <f>VLOOKUP("M"&amp;TEXT(I2253,"0"),Punten!$A$1:$D$40,4,FALSE)</f>
        <v>1</v>
      </c>
      <c r="T2253" s="17">
        <f>VLOOKUP("K"&amp;TEXT(K2253,"0"),Punten!$A$1:$D$40,4,FALSE)</f>
        <v>0</v>
      </c>
      <c r="U2253" s="17">
        <f>VLOOKUP("H"&amp;TEXT(L2253,"0"),Punten!$A$1:$D$49,4,FALSE)</f>
        <v>0</v>
      </c>
      <c r="V2253" s="17">
        <f>VLOOKUP("F"&amp;TEXT(M2253,"0"),Punten!$A$1:$D$39,4,FALSE)</f>
        <v>0</v>
      </c>
      <c r="W2253" s="17">
        <f t="shared" si="109"/>
        <v>4</v>
      </c>
      <c r="X2253" s="17" t="str">
        <f t="shared" si="110"/>
        <v>43345B15</v>
      </c>
      <c r="Y2253" s="17" t="str">
        <f>VLOOKUP(A2253,'Klasse omschrijving'!$A$1:$B$44,2,FALSE)</f>
        <v>Boys 15/16 jaar</v>
      </c>
    </row>
    <row r="2254" spans="1:25" ht="14.4" x14ac:dyDescent="0.3">
      <c r="A2254" s="3" t="s">
        <v>39</v>
      </c>
      <c r="B2254" s="3">
        <v>51829</v>
      </c>
      <c r="C2254" s="3" t="s">
        <v>266</v>
      </c>
      <c r="D2254" s="3" t="s">
        <v>864</v>
      </c>
      <c r="E2254" s="18">
        <v>37502</v>
      </c>
      <c r="F2254" s="3" t="s">
        <v>111</v>
      </c>
      <c r="G2254" s="3">
        <v>6</v>
      </c>
      <c r="H2254" s="3">
        <v>8</v>
      </c>
      <c r="I2254" s="3">
        <v>8</v>
      </c>
      <c r="J2254" s="3"/>
      <c r="K2254" s="3"/>
      <c r="L2254" s="3"/>
      <c r="M2254" s="3"/>
      <c r="N2254" s="19">
        <v>43345</v>
      </c>
      <c r="O2254" s="16">
        <f t="shared" si="108"/>
        <v>22</v>
      </c>
      <c r="P2254" s="17">
        <f>COUNTIF($X:$X,X2254)</f>
        <v>40</v>
      </c>
      <c r="Q2254" s="17">
        <f>VLOOKUP("M"&amp;TEXT(G2254,"0"),Punten!$A$1:$D$40,4,FALSE)</f>
        <v>3</v>
      </c>
      <c r="R2254" s="17">
        <f>VLOOKUP("M"&amp;TEXT(H2254,"0"),Punten!$A$1:$D$40,4,FALSE)</f>
        <v>1</v>
      </c>
      <c r="S2254" s="17">
        <f>VLOOKUP("M"&amp;TEXT(I2254,"0"),Punten!$A$1:$D$40,4,FALSE)</f>
        <v>1</v>
      </c>
      <c r="T2254" s="17">
        <f>VLOOKUP("K"&amp;TEXT(K2254,"0"),Punten!$A$1:$D$40,4,FALSE)</f>
        <v>0</v>
      </c>
      <c r="U2254" s="17">
        <f>VLOOKUP("H"&amp;TEXT(L2254,"0"),Punten!$A$1:$D$49,4,FALSE)</f>
        <v>0</v>
      </c>
      <c r="V2254" s="17">
        <f>VLOOKUP("F"&amp;TEXT(M2254,"0"),Punten!$A$1:$D$39,4,FALSE)</f>
        <v>0</v>
      </c>
      <c r="W2254" s="17">
        <f t="shared" si="109"/>
        <v>5</v>
      </c>
      <c r="X2254" s="17" t="str">
        <f t="shared" si="110"/>
        <v>43345B15</v>
      </c>
      <c r="Y2254" s="17" t="str">
        <f>VLOOKUP(A2254,'Klasse omschrijving'!$A$1:$B$44,2,FALSE)</f>
        <v>Boys 15/16 jaar</v>
      </c>
    </row>
    <row r="2255" spans="1:25" ht="14.4" x14ac:dyDescent="0.3">
      <c r="A2255" s="3" t="s">
        <v>39</v>
      </c>
      <c r="B2255" s="3">
        <v>3182</v>
      </c>
      <c r="C2255" s="3" t="s">
        <v>425</v>
      </c>
      <c r="D2255" s="3" t="s">
        <v>895</v>
      </c>
      <c r="E2255" s="18">
        <v>37671</v>
      </c>
      <c r="F2255" s="3" t="s">
        <v>997</v>
      </c>
      <c r="G2255" s="3">
        <v>8</v>
      </c>
      <c r="H2255" s="3">
        <v>8</v>
      </c>
      <c r="I2255" s="3">
        <v>8</v>
      </c>
      <c r="J2255" s="3"/>
      <c r="K2255" s="3"/>
      <c r="L2255" s="3"/>
      <c r="M2255" s="3"/>
      <c r="N2255" s="19">
        <v>43345</v>
      </c>
      <c r="O2255" s="16">
        <f t="shared" si="108"/>
        <v>24</v>
      </c>
      <c r="P2255" s="17">
        <f>COUNTIF($X:$X,X2255)</f>
        <v>40</v>
      </c>
      <c r="Q2255" s="17">
        <f>VLOOKUP("M"&amp;TEXT(G2255,"0"),Punten!$A$1:$D$40,4,FALSE)</f>
        <v>1</v>
      </c>
      <c r="R2255" s="17">
        <f>VLOOKUP("M"&amp;TEXT(H2255,"0"),Punten!$A$1:$D$40,4,FALSE)</f>
        <v>1</v>
      </c>
      <c r="S2255" s="17">
        <f>VLOOKUP("M"&amp;TEXT(I2255,"0"),Punten!$A$1:$D$40,4,FALSE)</f>
        <v>1</v>
      </c>
      <c r="T2255" s="17">
        <f>VLOOKUP("K"&amp;TEXT(K2255,"0"),Punten!$A$1:$D$40,4,FALSE)</f>
        <v>0</v>
      </c>
      <c r="U2255" s="17">
        <f>VLOOKUP("H"&amp;TEXT(L2255,"0"),Punten!$A$1:$D$49,4,FALSE)</f>
        <v>0</v>
      </c>
      <c r="V2255" s="17">
        <f>VLOOKUP("F"&amp;TEXT(M2255,"0"),Punten!$A$1:$D$39,4,FALSE)</f>
        <v>0</v>
      </c>
      <c r="W2255" s="17">
        <f t="shared" si="109"/>
        <v>3</v>
      </c>
      <c r="X2255" s="17" t="str">
        <f t="shared" si="110"/>
        <v>43345B15</v>
      </c>
      <c r="Y2255" s="17" t="str">
        <f>VLOOKUP(A2255,'Klasse omschrijving'!$A$1:$B$44,2,FALSE)</f>
        <v>Boys 15/16 jaar</v>
      </c>
    </row>
    <row r="2256" spans="1:25" ht="14.4" x14ac:dyDescent="0.3">
      <c r="A2256" s="3" t="s">
        <v>39</v>
      </c>
      <c r="B2256" s="3">
        <v>54757</v>
      </c>
      <c r="C2256" s="3" t="s">
        <v>130</v>
      </c>
      <c r="D2256" s="3" t="s">
        <v>1074</v>
      </c>
      <c r="E2256" s="18">
        <v>37819</v>
      </c>
      <c r="F2256" s="3" t="s">
        <v>897</v>
      </c>
      <c r="G2256" s="3">
        <v>8</v>
      </c>
      <c r="H2256" s="3">
        <v>8</v>
      </c>
      <c r="I2256" s="3">
        <v>8</v>
      </c>
      <c r="J2256" s="3"/>
      <c r="K2256" s="3"/>
      <c r="L2256" s="3"/>
      <c r="M2256" s="3"/>
      <c r="N2256" s="19">
        <v>43345</v>
      </c>
      <c r="O2256" s="16">
        <f t="shared" si="108"/>
        <v>24</v>
      </c>
      <c r="P2256" s="17">
        <f>COUNTIF($X:$X,X2256)</f>
        <v>40</v>
      </c>
      <c r="Q2256" s="17">
        <f>VLOOKUP("M"&amp;TEXT(G2256,"0"),Punten!$A$1:$D$40,4,FALSE)</f>
        <v>1</v>
      </c>
      <c r="R2256" s="17">
        <f>VLOOKUP("M"&amp;TEXT(H2256,"0"),Punten!$A$1:$D$40,4,FALSE)</f>
        <v>1</v>
      </c>
      <c r="S2256" s="17">
        <f>VLOOKUP("M"&amp;TEXT(I2256,"0"),Punten!$A$1:$D$40,4,FALSE)</f>
        <v>1</v>
      </c>
      <c r="T2256" s="17">
        <f>VLOOKUP("K"&amp;TEXT(K2256,"0"),Punten!$A$1:$D$40,4,FALSE)</f>
        <v>0</v>
      </c>
      <c r="U2256" s="17">
        <f>VLOOKUP("H"&amp;TEXT(L2256,"0"),Punten!$A$1:$D$49,4,FALSE)</f>
        <v>0</v>
      </c>
      <c r="V2256" s="17">
        <f>VLOOKUP("F"&amp;TEXT(M2256,"0"),Punten!$A$1:$D$39,4,FALSE)</f>
        <v>0</v>
      </c>
      <c r="W2256" s="17">
        <f t="shared" si="109"/>
        <v>3</v>
      </c>
      <c r="X2256" s="17" t="str">
        <f t="shared" si="110"/>
        <v>43345B15</v>
      </c>
      <c r="Y2256" s="17" t="str">
        <f>VLOOKUP(A2256,'Klasse omschrijving'!$A$1:$B$44,2,FALSE)</f>
        <v>Boys 15/16 jaar</v>
      </c>
    </row>
    <row r="2257" spans="1:25" ht="14.4" x14ac:dyDescent="0.3">
      <c r="A2257" s="3" t="s">
        <v>289</v>
      </c>
      <c r="B2257" s="3">
        <v>44129</v>
      </c>
      <c r="C2257" s="3" t="s">
        <v>100</v>
      </c>
      <c r="D2257" s="3" t="s">
        <v>293</v>
      </c>
      <c r="E2257" s="18">
        <v>36811</v>
      </c>
      <c r="F2257" s="3" t="s">
        <v>202</v>
      </c>
      <c r="G2257" s="3">
        <v>1</v>
      </c>
      <c r="H2257" s="3">
        <v>3</v>
      </c>
      <c r="I2257" s="3">
        <v>2</v>
      </c>
      <c r="J2257" s="3"/>
      <c r="K2257" s="3"/>
      <c r="L2257" s="3"/>
      <c r="M2257" s="3">
        <v>1</v>
      </c>
      <c r="N2257" s="19">
        <v>43345</v>
      </c>
      <c r="O2257" s="16">
        <f t="shared" si="108"/>
        <v>6</v>
      </c>
      <c r="P2257" s="17">
        <f>COUNTIF($X:$X,X2257)</f>
        <v>13</v>
      </c>
      <c r="Q2257" s="17">
        <f>VLOOKUP("M"&amp;TEXT(G2257,"0"),Punten!$A$1:$D$40,4,FALSE)</f>
        <v>8</v>
      </c>
      <c r="R2257" s="17">
        <f>VLOOKUP("M"&amp;TEXT(H2257,"0"),Punten!$A$1:$D$40,4,FALSE)</f>
        <v>6</v>
      </c>
      <c r="S2257" s="17">
        <f>VLOOKUP("M"&amp;TEXT(I2257,"0"),Punten!$A$1:$D$40,4,FALSE)</f>
        <v>7</v>
      </c>
      <c r="T2257" s="17">
        <f>VLOOKUP("K"&amp;TEXT(K2257,"0"),Punten!$A$1:$D$40,4,FALSE)</f>
        <v>0</v>
      </c>
      <c r="U2257" s="17">
        <f>VLOOKUP("H"&amp;TEXT(L2257,"0"),Punten!$A$1:$D$49,4,FALSE)</f>
        <v>0</v>
      </c>
      <c r="V2257" s="17">
        <f>VLOOKUP("F"&amp;TEXT(M2257,"0"),Punten!$A$1:$D$39,4,FALSE)</f>
        <v>50</v>
      </c>
      <c r="W2257" s="17">
        <f t="shared" si="109"/>
        <v>71</v>
      </c>
      <c r="X2257" s="17" t="str">
        <f t="shared" si="110"/>
        <v>43345B17</v>
      </c>
      <c r="Y2257" s="17" t="str">
        <f>VLOOKUP(A2257,'Klasse omschrijving'!$A$1:$B$44,2,FALSE)</f>
        <v>Men Junior</v>
      </c>
    </row>
    <row r="2258" spans="1:25" ht="14.4" x14ac:dyDescent="0.3">
      <c r="A2258" s="3" t="s">
        <v>289</v>
      </c>
      <c r="B2258" s="3">
        <v>44843</v>
      </c>
      <c r="C2258" s="3" t="s">
        <v>152</v>
      </c>
      <c r="D2258" s="3" t="s">
        <v>297</v>
      </c>
      <c r="E2258" s="18">
        <v>36789</v>
      </c>
      <c r="F2258" s="3" t="s">
        <v>202</v>
      </c>
      <c r="G2258" s="3">
        <v>2</v>
      </c>
      <c r="H2258" s="3">
        <v>2</v>
      </c>
      <c r="I2258" s="3">
        <v>1</v>
      </c>
      <c r="J2258" s="3"/>
      <c r="K2258" s="3"/>
      <c r="L2258" s="3"/>
      <c r="M2258" s="3">
        <v>2</v>
      </c>
      <c r="N2258" s="19">
        <v>43345</v>
      </c>
      <c r="O2258" s="16">
        <f t="shared" si="108"/>
        <v>5</v>
      </c>
      <c r="P2258" s="17">
        <f>COUNTIF($X:$X,X2258)</f>
        <v>13</v>
      </c>
      <c r="Q2258" s="17">
        <f>VLOOKUP("M"&amp;TEXT(G2258,"0"),Punten!$A$1:$D$40,4,FALSE)</f>
        <v>7</v>
      </c>
      <c r="R2258" s="17">
        <f>VLOOKUP("M"&amp;TEXT(H2258,"0"),Punten!$A$1:$D$40,4,FALSE)</f>
        <v>7</v>
      </c>
      <c r="S2258" s="17">
        <f>VLOOKUP("M"&amp;TEXT(I2258,"0"),Punten!$A$1:$D$40,4,FALSE)</f>
        <v>8</v>
      </c>
      <c r="T2258" s="17">
        <f>VLOOKUP("K"&amp;TEXT(K2258,"0"),Punten!$A$1:$D$40,4,FALSE)</f>
        <v>0</v>
      </c>
      <c r="U2258" s="17">
        <f>VLOOKUP("H"&amp;TEXT(L2258,"0"),Punten!$A$1:$D$49,4,FALSE)</f>
        <v>0</v>
      </c>
      <c r="V2258" s="17">
        <f>VLOOKUP("F"&amp;TEXT(M2258,"0"),Punten!$A$1:$D$39,4,FALSE)</f>
        <v>30</v>
      </c>
      <c r="W2258" s="17">
        <f t="shared" si="109"/>
        <v>52</v>
      </c>
      <c r="X2258" s="17" t="str">
        <f t="shared" si="110"/>
        <v>43345B17</v>
      </c>
      <c r="Y2258" s="17" t="str">
        <f>VLOOKUP(A2258,'Klasse omschrijving'!$A$1:$B$44,2,FALSE)</f>
        <v>Men Junior</v>
      </c>
    </row>
    <row r="2259" spans="1:25" ht="14.4" x14ac:dyDescent="0.3">
      <c r="A2259" s="3" t="s">
        <v>289</v>
      </c>
      <c r="B2259" s="3">
        <v>44822</v>
      </c>
      <c r="C2259" s="3" t="s">
        <v>97</v>
      </c>
      <c r="D2259" s="3" t="s">
        <v>295</v>
      </c>
      <c r="E2259" s="18">
        <v>36584</v>
      </c>
      <c r="F2259" s="3" t="s">
        <v>1040</v>
      </c>
      <c r="G2259" s="3">
        <v>1</v>
      </c>
      <c r="H2259" s="3">
        <v>1</v>
      </c>
      <c r="I2259" s="3">
        <v>1</v>
      </c>
      <c r="J2259" s="3"/>
      <c r="K2259" s="3"/>
      <c r="L2259" s="3"/>
      <c r="M2259" s="3">
        <v>3</v>
      </c>
      <c r="N2259" s="19">
        <v>43345</v>
      </c>
      <c r="O2259" s="16">
        <f t="shared" si="108"/>
        <v>3</v>
      </c>
      <c r="P2259" s="17">
        <f>COUNTIF($X:$X,X2259)</f>
        <v>13</v>
      </c>
      <c r="Q2259" s="17">
        <f>VLOOKUP("M"&amp;TEXT(G2259,"0"),Punten!$A$1:$D$40,4,FALSE)</f>
        <v>8</v>
      </c>
      <c r="R2259" s="17">
        <f>VLOOKUP("M"&amp;TEXT(H2259,"0"),Punten!$A$1:$D$40,4,FALSE)</f>
        <v>8</v>
      </c>
      <c r="S2259" s="17">
        <f>VLOOKUP("M"&amp;TEXT(I2259,"0"),Punten!$A$1:$D$40,4,FALSE)</f>
        <v>8</v>
      </c>
      <c r="T2259" s="17">
        <f>VLOOKUP("K"&amp;TEXT(K2259,"0"),Punten!$A$1:$D$40,4,FALSE)</f>
        <v>0</v>
      </c>
      <c r="U2259" s="17">
        <f>VLOOKUP("H"&amp;TEXT(L2259,"0"),Punten!$A$1:$D$49,4,FALSE)</f>
        <v>0</v>
      </c>
      <c r="V2259" s="17">
        <f>VLOOKUP("F"&amp;TEXT(M2259,"0"),Punten!$A$1:$D$39,4,FALSE)</f>
        <v>25</v>
      </c>
      <c r="W2259" s="17">
        <f t="shared" si="109"/>
        <v>49</v>
      </c>
      <c r="X2259" s="17" t="str">
        <f t="shared" si="110"/>
        <v>43345B17</v>
      </c>
      <c r="Y2259" s="17" t="str">
        <f>VLOOKUP(A2259,'Klasse omschrijving'!$A$1:$B$44,2,FALSE)</f>
        <v>Men Junior</v>
      </c>
    </row>
    <row r="2260" spans="1:25" ht="14.4" x14ac:dyDescent="0.3">
      <c r="A2260" s="3" t="s">
        <v>289</v>
      </c>
      <c r="B2260" s="3">
        <v>44845</v>
      </c>
      <c r="C2260" s="3" t="s">
        <v>357</v>
      </c>
      <c r="D2260" s="3" t="s">
        <v>770</v>
      </c>
      <c r="E2260" s="18">
        <v>36529</v>
      </c>
      <c r="F2260" s="3" t="s">
        <v>1043</v>
      </c>
      <c r="G2260" s="3">
        <v>3</v>
      </c>
      <c r="H2260" s="3">
        <v>4</v>
      </c>
      <c r="I2260" s="3">
        <v>3</v>
      </c>
      <c r="J2260" s="3"/>
      <c r="K2260" s="3"/>
      <c r="L2260" s="3"/>
      <c r="M2260" s="3">
        <v>4</v>
      </c>
      <c r="N2260" s="19">
        <v>43345</v>
      </c>
      <c r="O2260" s="16">
        <f t="shared" si="108"/>
        <v>10</v>
      </c>
      <c r="P2260" s="17">
        <f>COUNTIF($X:$X,X2260)</f>
        <v>13</v>
      </c>
      <c r="Q2260" s="17">
        <f>VLOOKUP("M"&amp;TEXT(G2260,"0"),Punten!$A$1:$D$40,4,FALSE)</f>
        <v>6</v>
      </c>
      <c r="R2260" s="17">
        <f>VLOOKUP("M"&amp;TEXT(H2260,"0"),Punten!$A$1:$D$40,4,FALSE)</f>
        <v>5</v>
      </c>
      <c r="S2260" s="17">
        <f>VLOOKUP("M"&amp;TEXT(I2260,"0"),Punten!$A$1:$D$40,4,FALSE)</f>
        <v>6</v>
      </c>
      <c r="T2260" s="17">
        <f>VLOOKUP("K"&amp;TEXT(K2260,"0"),Punten!$A$1:$D$40,4,FALSE)</f>
        <v>0</v>
      </c>
      <c r="U2260" s="17">
        <f>VLOOKUP("H"&amp;TEXT(L2260,"0"),Punten!$A$1:$D$49,4,FALSE)</f>
        <v>0</v>
      </c>
      <c r="V2260" s="17">
        <f>VLOOKUP("F"&amp;TEXT(M2260,"0"),Punten!$A$1:$D$39,4,FALSE)</f>
        <v>20</v>
      </c>
      <c r="W2260" s="17">
        <f t="shared" si="109"/>
        <v>37</v>
      </c>
      <c r="X2260" s="17" t="str">
        <f t="shared" si="110"/>
        <v>43345B17</v>
      </c>
      <c r="Y2260" s="17" t="str">
        <f>VLOOKUP(A2260,'Klasse omschrijving'!$A$1:$B$44,2,FALSE)</f>
        <v>Men Junior</v>
      </c>
    </row>
    <row r="2261" spans="1:25" ht="14.4" x14ac:dyDescent="0.3">
      <c r="A2261" s="3" t="s">
        <v>289</v>
      </c>
      <c r="B2261" s="3">
        <v>49558</v>
      </c>
      <c r="C2261" s="3" t="s">
        <v>160</v>
      </c>
      <c r="D2261" s="3" t="s">
        <v>263</v>
      </c>
      <c r="E2261" s="18">
        <v>37139</v>
      </c>
      <c r="F2261" s="3" t="s">
        <v>110</v>
      </c>
      <c r="G2261" s="3">
        <v>4</v>
      </c>
      <c r="H2261" s="3">
        <v>1</v>
      </c>
      <c r="I2261" s="3">
        <v>4</v>
      </c>
      <c r="J2261" s="3"/>
      <c r="K2261" s="3"/>
      <c r="L2261" s="3"/>
      <c r="M2261" s="3">
        <v>5</v>
      </c>
      <c r="N2261" s="19">
        <v>43345</v>
      </c>
      <c r="O2261" s="16">
        <f t="shared" si="108"/>
        <v>9</v>
      </c>
      <c r="P2261" s="17">
        <f>COUNTIF($X:$X,X2261)</f>
        <v>13</v>
      </c>
      <c r="Q2261" s="17">
        <f>VLOOKUP("M"&amp;TEXT(G2261,"0"),Punten!$A$1:$D$40,4,FALSE)</f>
        <v>5</v>
      </c>
      <c r="R2261" s="17">
        <f>VLOOKUP("M"&amp;TEXT(H2261,"0"),Punten!$A$1:$D$40,4,FALSE)</f>
        <v>8</v>
      </c>
      <c r="S2261" s="17">
        <f>VLOOKUP("M"&amp;TEXT(I2261,"0"),Punten!$A$1:$D$40,4,FALSE)</f>
        <v>5</v>
      </c>
      <c r="T2261" s="17">
        <f>VLOOKUP("K"&amp;TEXT(K2261,"0"),Punten!$A$1:$D$40,4,FALSE)</f>
        <v>0</v>
      </c>
      <c r="U2261" s="17">
        <f>VLOOKUP("H"&amp;TEXT(L2261,"0"),Punten!$A$1:$D$49,4,FALSE)</f>
        <v>0</v>
      </c>
      <c r="V2261" s="17">
        <f>VLOOKUP("F"&amp;TEXT(M2261,"0"),Punten!$A$1:$D$39,4,FALSE)</f>
        <v>17</v>
      </c>
      <c r="W2261" s="17">
        <f t="shared" si="109"/>
        <v>35</v>
      </c>
      <c r="X2261" s="17" t="str">
        <f t="shared" si="110"/>
        <v>43345B17</v>
      </c>
      <c r="Y2261" s="17" t="str">
        <f>VLOOKUP(A2261,'Klasse omschrijving'!$A$1:$B$44,2,FALSE)</f>
        <v>Men Junior</v>
      </c>
    </row>
    <row r="2262" spans="1:25" ht="14.4" x14ac:dyDescent="0.3">
      <c r="A2262" s="3" t="s">
        <v>289</v>
      </c>
      <c r="B2262" s="3">
        <v>44839</v>
      </c>
      <c r="C2262" s="3" t="s">
        <v>128</v>
      </c>
      <c r="D2262" s="3" t="s">
        <v>281</v>
      </c>
      <c r="E2262" s="18">
        <v>37091</v>
      </c>
      <c r="F2262" s="3" t="s">
        <v>216</v>
      </c>
      <c r="G2262" s="3">
        <v>2</v>
      </c>
      <c r="H2262" s="3">
        <v>2</v>
      </c>
      <c r="I2262" s="3">
        <v>2</v>
      </c>
      <c r="J2262" s="3"/>
      <c r="K2262" s="3"/>
      <c r="L2262" s="3"/>
      <c r="M2262" s="3">
        <v>6</v>
      </c>
      <c r="N2262" s="19">
        <v>43345</v>
      </c>
      <c r="O2262" s="16">
        <f t="shared" si="108"/>
        <v>6</v>
      </c>
      <c r="P2262" s="17">
        <f>COUNTIF($X:$X,X2262)</f>
        <v>13</v>
      </c>
      <c r="Q2262" s="17">
        <f>VLOOKUP("M"&amp;TEXT(G2262,"0"),Punten!$A$1:$D$40,4,FALSE)</f>
        <v>7</v>
      </c>
      <c r="R2262" s="17">
        <f>VLOOKUP("M"&amp;TEXT(H2262,"0"),Punten!$A$1:$D$40,4,FALSE)</f>
        <v>7</v>
      </c>
      <c r="S2262" s="17">
        <f>VLOOKUP("M"&amp;TEXT(I2262,"0"),Punten!$A$1:$D$40,4,FALSE)</f>
        <v>7</v>
      </c>
      <c r="T2262" s="17">
        <f>VLOOKUP("K"&amp;TEXT(K2262,"0"),Punten!$A$1:$D$40,4,FALSE)</f>
        <v>0</v>
      </c>
      <c r="U2262" s="17">
        <f>VLOOKUP("H"&amp;TEXT(L2262,"0"),Punten!$A$1:$D$49,4,FALSE)</f>
        <v>0</v>
      </c>
      <c r="V2262" s="17">
        <f>VLOOKUP("F"&amp;TEXT(M2262,"0"),Punten!$A$1:$D$39,4,FALSE)</f>
        <v>15</v>
      </c>
      <c r="W2262" s="17">
        <f t="shared" si="109"/>
        <v>36</v>
      </c>
      <c r="X2262" s="17" t="str">
        <f t="shared" si="110"/>
        <v>43345B17</v>
      </c>
      <c r="Y2262" s="17" t="str">
        <f>VLOOKUP(A2262,'Klasse omschrijving'!$A$1:$B$44,2,FALSE)</f>
        <v>Men Junior</v>
      </c>
    </row>
    <row r="2263" spans="1:25" ht="14.4" x14ac:dyDescent="0.3">
      <c r="A2263" s="3" t="s">
        <v>289</v>
      </c>
      <c r="B2263" s="3">
        <v>42403</v>
      </c>
      <c r="C2263" s="3" t="s">
        <v>95</v>
      </c>
      <c r="D2263" s="3" t="s">
        <v>276</v>
      </c>
      <c r="E2263" s="18">
        <v>37090</v>
      </c>
      <c r="F2263" s="3" t="s">
        <v>71</v>
      </c>
      <c r="G2263" s="3">
        <v>5</v>
      </c>
      <c r="H2263" s="3">
        <v>3</v>
      </c>
      <c r="I2263" s="3">
        <v>4</v>
      </c>
      <c r="J2263" s="3"/>
      <c r="K2263" s="3"/>
      <c r="L2263" s="3"/>
      <c r="M2263" s="3">
        <v>7</v>
      </c>
      <c r="N2263" s="19">
        <v>43345</v>
      </c>
      <c r="O2263" s="16">
        <f t="shared" si="108"/>
        <v>12</v>
      </c>
      <c r="P2263" s="17">
        <f>COUNTIF($X:$X,X2263)</f>
        <v>13</v>
      </c>
      <c r="Q2263" s="17">
        <f>VLOOKUP("M"&amp;TEXT(G2263,"0"),Punten!$A$1:$D$40,4,FALSE)</f>
        <v>4</v>
      </c>
      <c r="R2263" s="17">
        <f>VLOOKUP("M"&amp;TEXT(H2263,"0"),Punten!$A$1:$D$40,4,FALSE)</f>
        <v>6</v>
      </c>
      <c r="S2263" s="17">
        <f>VLOOKUP("M"&amp;TEXT(I2263,"0"),Punten!$A$1:$D$40,4,FALSE)</f>
        <v>5</v>
      </c>
      <c r="T2263" s="17">
        <f>VLOOKUP("K"&amp;TEXT(K2263,"0"),Punten!$A$1:$D$40,4,FALSE)</f>
        <v>0</v>
      </c>
      <c r="U2263" s="17">
        <f>VLOOKUP("H"&amp;TEXT(L2263,"0"),Punten!$A$1:$D$49,4,FALSE)</f>
        <v>0</v>
      </c>
      <c r="V2263" s="17">
        <f>VLOOKUP("F"&amp;TEXT(M2263,"0"),Punten!$A$1:$D$39,4,FALSE)</f>
        <v>13</v>
      </c>
      <c r="W2263" s="17">
        <f t="shared" si="109"/>
        <v>28</v>
      </c>
      <c r="X2263" s="17" t="str">
        <f t="shared" si="110"/>
        <v>43345B17</v>
      </c>
      <c r="Y2263" s="17" t="str">
        <f>VLOOKUP(A2263,'Klasse omschrijving'!$A$1:$B$44,2,FALSE)</f>
        <v>Men Junior</v>
      </c>
    </row>
    <row r="2264" spans="1:25" ht="14.4" x14ac:dyDescent="0.3">
      <c r="A2264" s="3" t="s">
        <v>289</v>
      </c>
      <c r="B2264" s="3">
        <v>48175</v>
      </c>
      <c r="C2264" s="3" t="s">
        <v>88</v>
      </c>
      <c r="D2264" s="3" t="s">
        <v>765</v>
      </c>
      <c r="E2264" s="18">
        <v>36924</v>
      </c>
      <c r="F2264" s="3" t="s">
        <v>202</v>
      </c>
      <c r="G2264" s="3">
        <v>3</v>
      </c>
      <c r="H2264" s="3">
        <v>4</v>
      </c>
      <c r="I2264" s="3">
        <v>3</v>
      </c>
      <c r="J2264" s="3"/>
      <c r="K2264" s="3"/>
      <c r="L2264" s="3"/>
      <c r="M2264" s="3">
        <v>8</v>
      </c>
      <c r="N2264" s="19">
        <v>43345</v>
      </c>
      <c r="O2264" s="16">
        <f t="shared" si="108"/>
        <v>10</v>
      </c>
      <c r="P2264" s="17">
        <f>COUNTIF($X:$X,X2264)</f>
        <v>13</v>
      </c>
      <c r="Q2264" s="17">
        <f>VLOOKUP("M"&amp;TEXT(G2264,"0"),Punten!$A$1:$D$40,4,FALSE)</f>
        <v>6</v>
      </c>
      <c r="R2264" s="17">
        <f>VLOOKUP("M"&amp;TEXT(H2264,"0"),Punten!$A$1:$D$40,4,FALSE)</f>
        <v>5</v>
      </c>
      <c r="S2264" s="17">
        <f>VLOOKUP("M"&amp;TEXT(I2264,"0"),Punten!$A$1:$D$40,4,FALSE)</f>
        <v>6</v>
      </c>
      <c r="T2264" s="17">
        <f>VLOOKUP("K"&amp;TEXT(K2264,"0"),Punten!$A$1:$D$40,4,FALSE)</f>
        <v>0</v>
      </c>
      <c r="U2264" s="17">
        <f>VLOOKUP("H"&amp;TEXT(L2264,"0"),Punten!$A$1:$D$49,4,FALSE)</f>
        <v>0</v>
      </c>
      <c r="V2264" s="17">
        <f>VLOOKUP("F"&amp;TEXT(M2264,"0"),Punten!$A$1:$D$39,4,FALSE)</f>
        <v>11</v>
      </c>
      <c r="W2264" s="17">
        <f t="shared" si="109"/>
        <v>28</v>
      </c>
      <c r="X2264" s="17" t="str">
        <f t="shared" si="110"/>
        <v>43345B17</v>
      </c>
      <c r="Y2264" s="17" t="str">
        <f>VLOOKUP(A2264,'Klasse omschrijving'!$A$1:$B$44,2,FALSE)</f>
        <v>Men Junior</v>
      </c>
    </row>
    <row r="2265" spans="1:25" ht="14.4" x14ac:dyDescent="0.3">
      <c r="A2265" s="3" t="s">
        <v>289</v>
      </c>
      <c r="B2265" s="3">
        <v>44137</v>
      </c>
      <c r="C2265" s="3" t="s">
        <v>70</v>
      </c>
      <c r="D2265" s="3" t="s">
        <v>771</v>
      </c>
      <c r="E2265" s="18">
        <v>36633</v>
      </c>
      <c r="F2265" s="3" t="s">
        <v>71</v>
      </c>
      <c r="G2265" s="3">
        <v>5</v>
      </c>
      <c r="H2265" s="3">
        <v>5</v>
      </c>
      <c r="I2265" s="3">
        <v>5</v>
      </c>
      <c r="J2265" s="3"/>
      <c r="K2265" s="3"/>
      <c r="L2265" s="3"/>
      <c r="M2265" s="3"/>
      <c r="N2265" s="19">
        <v>43345</v>
      </c>
      <c r="O2265" s="16">
        <f t="shared" si="108"/>
        <v>15</v>
      </c>
      <c r="P2265" s="17">
        <f>COUNTIF($X:$X,X2265)</f>
        <v>13</v>
      </c>
      <c r="Q2265" s="17">
        <f>VLOOKUP("M"&amp;TEXT(G2265,"0"),Punten!$A$1:$D$40,4,FALSE)</f>
        <v>4</v>
      </c>
      <c r="R2265" s="17">
        <f>VLOOKUP("M"&amp;TEXT(H2265,"0"),Punten!$A$1:$D$40,4,FALSE)</f>
        <v>4</v>
      </c>
      <c r="S2265" s="17">
        <f>VLOOKUP("M"&amp;TEXT(I2265,"0"),Punten!$A$1:$D$40,4,FALSE)</f>
        <v>4</v>
      </c>
      <c r="T2265" s="17">
        <f>VLOOKUP("K"&amp;TEXT(K2265,"0"),Punten!$A$1:$D$40,4,FALSE)</f>
        <v>0</v>
      </c>
      <c r="U2265" s="17">
        <f>VLOOKUP("H"&amp;TEXT(L2265,"0"),Punten!$A$1:$D$49,4,FALSE)</f>
        <v>0</v>
      </c>
      <c r="V2265" s="17">
        <f>VLOOKUP("F"&amp;TEXT(M2265,"0"),Punten!$A$1:$D$39,4,FALSE)</f>
        <v>0</v>
      </c>
      <c r="W2265" s="17">
        <f t="shared" si="109"/>
        <v>12</v>
      </c>
      <c r="X2265" s="17" t="str">
        <f t="shared" si="110"/>
        <v>43345B17</v>
      </c>
      <c r="Y2265" s="17" t="str">
        <f>VLOOKUP(A2265,'Klasse omschrijving'!$A$1:$B$44,2,FALSE)</f>
        <v>Men Junior</v>
      </c>
    </row>
    <row r="2266" spans="1:25" ht="14.4" x14ac:dyDescent="0.3">
      <c r="A2266" s="3" t="s">
        <v>289</v>
      </c>
      <c r="B2266" s="3">
        <v>49277</v>
      </c>
      <c r="C2266" s="3" t="s">
        <v>149</v>
      </c>
      <c r="D2266" s="3" t="s">
        <v>292</v>
      </c>
      <c r="E2266" s="18">
        <v>36584</v>
      </c>
      <c r="F2266" s="3" t="s">
        <v>66</v>
      </c>
      <c r="G2266" s="3">
        <v>4</v>
      </c>
      <c r="H2266" s="3">
        <v>7</v>
      </c>
      <c r="I2266" s="3">
        <v>5</v>
      </c>
      <c r="J2266" s="3"/>
      <c r="K2266" s="3"/>
      <c r="L2266" s="3"/>
      <c r="M2266" s="3"/>
      <c r="N2266" s="19">
        <v>43345</v>
      </c>
      <c r="O2266" s="16">
        <f t="shared" si="108"/>
        <v>16</v>
      </c>
      <c r="P2266" s="17">
        <f>COUNTIF($X:$X,X2266)</f>
        <v>13</v>
      </c>
      <c r="Q2266" s="17">
        <f>VLOOKUP("M"&amp;TEXT(G2266,"0"),Punten!$A$1:$D$40,4,FALSE)</f>
        <v>5</v>
      </c>
      <c r="R2266" s="17">
        <f>VLOOKUP("M"&amp;TEXT(H2266,"0"),Punten!$A$1:$D$40,4,FALSE)</f>
        <v>2</v>
      </c>
      <c r="S2266" s="17">
        <f>VLOOKUP("M"&amp;TEXT(I2266,"0"),Punten!$A$1:$D$40,4,FALSE)</f>
        <v>4</v>
      </c>
      <c r="T2266" s="17">
        <f>VLOOKUP("K"&amp;TEXT(K2266,"0"),Punten!$A$1:$D$40,4,FALSE)</f>
        <v>0</v>
      </c>
      <c r="U2266" s="17">
        <f>VLOOKUP("H"&amp;TEXT(L2266,"0"),Punten!$A$1:$D$49,4,FALSE)</f>
        <v>0</v>
      </c>
      <c r="V2266" s="17">
        <f>VLOOKUP("F"&amp;TEXT(M2266,"0"),Punten!$A$1:$D$39,4,FALSE)</f>
        <v>0</v>
      </c>
      <c r="W2266" s="17">
        <f t="shared" si="109"/>
        <v>11</v>
      </c>
      <c r="X2266" s="17" t="str">
        <f t="shared" si="110"/>
        <v>43345B17</v>
      </c>
      <c r="Y2266" s="17" t="str">
        <f>VLOOKUP(A2266,'Klasse omschrijving'!$A$1:$B$44,2,FALSE)</f>
        <v>Men Junior</v>
      </c>
    </row>
    <row r="2267" spans="1:25" ht="14.4" x14ac:dyDescent="0.3">
      <c r="A2267" s="3" t="s">
        <v>289</v>
      </c>
      <c r="B2267" s="3">
        <v>11</v>
      </c>
      <c r="C2267" s="3" t="s">
        <v>745</v>
      </c>
      <c r="D2267" s="3" t="s">
        <v>757</v>
      </c>
      <c r="E2267" s="18">
        <v>37127</v>
      </c>
      <c r="F2267" s="3" t="s">
        <v>424</v>
      </c>
      <c r="G2267" s="3">
        <v>6</v>
      </c>
      <c r="H2267" s="3">
        <v>5</v>
      </c>
      <c r="I2267" s="3">
        <v>6</v>
      </c>
      <c r="J2267" s="3"/>
      <c r="K2267" s="3"/>
      <c r="L2267" s="3"/>
      <c r="M2267" s="3"/>
      <c r="N2267" s="19">
        <v>43345</v>
      </c>
      <c r="O2267" s="16">
        <f t="shared" si="108"/>
        <v>17</v>
      </c>
      <c r="P2267" s="17">
        <f>COUNTIF($X:$X,X2267)</f>
        <v>13</v>
      </c>
      <c r="Q2267" s="17">
        <f>VLOOKUP("M"&amp;TEXT(G2267,"0"),Punten!$A$1:$D$40,4,FALSE)</f>
        <v>3</v>
      </c>
      <c r="R2267" s="17">
        <f>VLOOKUP("M"&amp;TEXT(H2267,"0"),Punten!$A$1:$D$40,4,FALSE)</f>
        <v>4</v>
      </c>
      <c r="S2267" s="17">
        <f>VLOOKUP("M"&amp;TEXT(I2267,"0"),Punten!$A$1:$D$40,4,FALSE)</f>
        <v>3</v>
      </c>
      <c r="T2267" s="17">
        <f>VLOOKUP("K"&amp;TEXT(K2267,"0"),Punten!$A$1:$D$40,4,FALSE)</f>
        <v>0</v>
      </c>
      <c r="U2267" s="17">
        <f>VLOOKUP("H"&amp;TEXT(L2267,"0"),Punten!$A$1:$D$49,4,FALSE)</f>
        <v>0</v>
      </c>
      <c r="V2267" s="17">
        <f>VLOOKUP("F"&amp;TEXT(M2267,"0"),Punten!$A$1:$D$39,4,FALSE)</f>
        <v>0</v>
      </c>
      <c r="W2267" s="17">
        <f t="shared" si="109"/>
        <v>10</v>
      </c>
      <c r="X2267" s="17" t="str">
        <f t="shared" si="110"/>
        <v>43345B17</v>
      </c>
      <c r="Y2267" s="17" t="str">
        <f>VLOOKUP(A2267,'Klasse omschrijving'!$A$1:$B$44,2,FALSE)</f>
        <v>Men Junior</v>
      </c>
    </row>
    <row r="2268" spans="1:25" ht="14.4" x14ac:dyDescent="0.3">
      <c r="A2268" s="3" t="s">
        <v>289</v>
      </c>
      <c r="B2268" s="3">
        <v>53573</v>
      </c>
      <c r="C2268" s="3" t="s">
        <v>147</v>
      </c>
      <c r="D2268" s="3" t="s">
        <v>269</v>
      </c>
      <c r="E2268" s="18">
        <v>37054</v>
      </c>
      <c r="F2268" s="3" t="s">
        <v>1035</v>
      </c>
      <c r="G2268" s="3">
        <v>6</v>
      </c>
      <c r="H2268" s="3">
        <v>6</v>
      </c>
      <c r="I2268" s="3">
        <v>6</v>
      </c>
      <c r="J2268" s="3"/>
      <c r="K2268" s="3"/>
      <c r="L2268" s="3"/>
      <c r="M2268" s="3"/>
      <c r="N2268" s="19">
        <v>43345</v>
      </c>
      <c r="O2268" s="16">
        <f t="shared" si="108"/>
        <v>18</v>
      </c>
      <c r="P2268" s="17">
        <f>COUNTIF($X:$X,X2268)</f>
        <v>13</v>
      </c>
      <c r="Q2268" s="17">
        <f>VLOOKUP("M"&amp;TEXT(G2268,"0"),Punten!$A$1:$D$40,4,FALSE)</f>
        <v>3</v>
      </c>
      <c r="R2268" s="17">
        <f>VLOOKUP("M"&amp;TEXT(H2268,"0"),Punten!$A$1:$D$40,4,FALSE)</f>
        <v>3</v>
      </c>
      <c r="S2268" s="17">
        <f>VLOOKUP("M"&amp;TEXT(I2268,"0"),Punten!$A$1:$D$40,4,FALSE)</f>
        <v>3</v>
      </c>
      <c r="T2268" s="17">
        <f>VLOOKUP("K"&amp;TEXT(K2268,"0"),Punten!$A$1:$D$40,4,FALSE)</f>
        <v>0</v>
      </c>
      <c r="U2268" s="17">
        <f>VLOOKUP("H"&amp;TEXT(L2268,"0"),Punten!$A$1:$D$49,4,FALSE)</f>
        <v>0</v>
      </c>
      <c r="V2268" s="17">
        <f>VLOOKUP("F"&amp;TEXT(M2268,"0"),Punten!$A$1:$D$39,4,FALSE)</f>
        <v>0</v>
      </c>
      <c r="W2268" s="17">
        <f t="shared" si="109"/>
        <v>9</v>
      </c>
      <c r="X2268" s="17" t="str">
        <f t="shared" si="110"/>
        <v>43345B17</v>
      </c>
      <c r="Y2268" s="17" t="str">
        <f>VLOOKUP(A2268,'Klasse omschrijving'!$A$1:$B$44,2,FALSE)</f>
        <v>Men Junior</v>
      </c>
    </row>
    <row r="2269" spans="1:25" ht="14.4" x14ac:dyDescent="0.3">
      <c r="A2269" s="3" t="s">
        <v>289</v>
      </c>
      <c r="B2269" s="3">
        <v>2118</v>
      </c>
      <c r="C2269" s="3" t="s">
        <v>129</v>
      </c>
      <c r="D2269" s="3" t="s">
        <v>899</v>
      </c>
      <c r="E2269" s="18">
        <v>36679</v>
      </c>
      <c r="F2269" s="3" t="s">
        <v>478</v>
      </c>
      <c r="G2269" s="3">
        <v>7</v>
      </c>
      <c r="H2269" s="3">
        <v>6</v>
      </c>
      <c r="I2269" s="3">
        <v>7</v>
      </c>
      <c r="J2269" s="3"/>
      <c r="K2269" s="3"/>
      <c r="L2269" s="3"/>
      <c r="M2269" s="3"/>
      <c r="N2269" s="19">
        <v>43345</v>
      </c>
      <c r="O2269" s="16">
        <f t="shared" ref="O2269:O2332" si="111">G2269+H2269+I2269</f>
        <v>20</v>
      </c>
      <c r="P2269" s="17">
        <f>COUNTIF($X:$X,X2269)</f>
        <v>13</v>
      </c>
      <c r="Q2269" s="17">
        <f>VLOOKUP("M"&amp;TEXT(G2269,"0"),Punten!$A$1:$D$40,4,FALSE)</f>
        <v>2</v>
      </c>
      <c r="R2269" s="17">
        <f>VLOOKUP("M"&amp;TEXT(H2269,"0"),Punten!$A$1:$D$40,4,FALSE)</f>
        <v>3</v>
      </c>
      <c r="S2269" s="17">
        <f>VLOOKUP("M"&amp;TEXT(I2269,"0"),Punten!$A$1:$D$40,4,FALSE)</f>
        <v>2</v>
      </c>
      <c r="T2269" s="17">
        <f>VLOOKUP("K"&amp;TEXT(K2269,"0"),Punten!$A$1:$D$40,4,FALSE)</f>
        <v>0</v>
      </c>
      <c r="U2269" s="17">
        <f>VLOOKUP("H"&amp;TEXT(L2269,"0"),Punten!$A$1:$D$49,4,FALSE)</f>
        <v>0</v>
      </c>
      <c r="V2269" s="17">
        <f>VLOOKUP("F"&amp;TEXT(M2269,"0"),Punten!$A$1:$D$39,4,FALSE)</f>
        <v>0</v>
      </c>
      <c r="W2269" s="17">
        <f t="shared" si="109"/>
        <v>7</v>
      </c>
      <c r="X2269" s="17" t="str">
        <f t="shared" si="110"/>
        <v>43345B17</v>
      </c>
      <c r="Y2269" s="17" t="str">
        <f>VLOOKUP(A2269,'Klasse omschrijving'!$A$1:$B$44,2,FALSE)</f>
        <v>Men Junior</v>
      </c>
    </row>
    <row r="2270" spans="1:25" ht="14.4" x14ac:dyDescent="0.3">
      <c r="A2270" s="3" t="s">
        <v>44</v>
      </c>
      <c r="B2270" s="3">
        <v>53975</v>
      </c>
      <c r="C2270" s="3" t="s">
        <v>87</v>
      </c>
      <c r="D2270" s="3" t="s">
        <v>302</v>
      </c>
      <c r="E2270" s="18">
        <v>33049</v>
      </c>
      <c r="F2270" s="3" t="s">
        <v>1036</v>
      </c>
      <c r="G2270" s="3">
        <v>1</v>
      </c>
      <c r="H2270" s="3">
        <v>1</v>
      </c>
      <c r="I2270" s="3">
        <v>1</v>
      </c>
      <c r="J2270" s="3"/>
      <c r="K2270" s="3"/>
      <c r="L2270" s="3">
        <v>1</v>
      </c>
      <c r="M2270" s="3">
        <v>1</v>
      </c>
      <c r="N2270" s="19">
        <v>43345</v>
      </c>
      <c r="O2270" s="16">
        <f t="shared" si="111"/>
        <v>3</v>
      </c>
      <c r="P2270" s="17">
        <f>COUNTIF($X:$X,X2270)</f>
        <v>18</v>
      </c>
      <c r="Q2270" s="17">
        <f>VLOOKUP("M"&amp;TEXT(G2270,"0"),Punten!$A$1:$D$40,4,FALSE)</f>
        <v>8</v>
      </c>
      <c r="R2270" s="17">
        <f>VLOOKUP("M"&amp;TEXT(H2270,"0"),Punten!$A$1:$D$40,4,FALSE)</f>
        <v>8</v>
      </c>
      <c r="S2270" s="17">
        <f>VLOOKUP("M"&amp;TEXT(I2270,"0"),Punten!$A$1:$D$40,4,FALSE)</f>
        <v>8</v>
      </c>
      <c r="T2270" s="17">
        <f>VLOOKUP("K"&amp;TEXT(K2270,"0"),Punten!$A$1:$D$40,4,FALSE)</f>
        <v>0</v>
      </c>
      <c r="U2270" s="17">
        <f>VLOOKUP("H"&amp;TEXT(L2270,"0"),Punten!$A$1:$D$49,4,FALSE)</f>
        <v>5</v>
      </c>
      <c r="V2270" s="17">
        <f>VLOOKUP("F"&amp;TEXT(M2270,"0"),Punten!$A$1:$D$39,4,FALSE)</f>
        <v>50</v>
      </c>
      <c r="W2270" s="17">
        <f t="shared" si="109"/>
        <v>79</v>
      </c>
      <c r="X2270" s="17" t="str">
        <f t="shared" si="110"/>
        <v>43345B19</v>
      </c>
      <c r="Y2270" s="17" t="str">
        <f>VLOOKUP(A2270,'Klasse omschrijving'!$A$1:$B$44,2,FALSE)</f>
        <v>Boys 19+</v>
      </c>
    </row>
    <row r="2271" spans="1:25" ht="14.4" x14ac:dyDescent="0.3">
      <c r="A2271" s="3" t="s">
        <v>44</v>
      </c>
      <c r="B2271" s="3">
        <v>44824</v>
      </c>
      <c r="C2271" s="3" t="s">
        <v>172</v>
      </c>
      <c r="D2271" s="3" t="s">
        <v>294</v>
      </c>
      <c r="E2271" s="18">
        <v>36393</v>
      </c>
      <c r="F2271" s="3" t="s">
        <v>1040</v>
      </c>
      <c r="G2271" s="3">
        <v>1</v>
      </c>
      <c r="H2271" s="3">
        <v>1</v>
      </c>
      <c r="I2271" s="3">
        <v>1</v>
      </c>
      <c r="J2271" s="3"/>
      <c r="K2271" s="3"/>
      <c r="L2271" s="3">
        <v>1</v>
      </c>
      <c r="M2271" s="3">
        <v>2</v>
      </c>
      <c r="N2271" s="19">
        <v>43345</v>
      </c>
      <c r="O2271" s="16">
        <f t="shared" si="111"/>
        <v>3</v>
      </c>
      <c r="P2271" s="17">
        <f>COUNTIF($X:$X,X2271)</f>
        <v>18</v>
      </c>
      <c r="Q2271" s="17">
        <f>VLOOKUP("M"&amp;TEXT(G2271,"0"),Punten!$A$1:$D$40,4,FALSE)</f>
        <v>8</v>
      </c>
      <c r="R2271" s="17">
        <f>VLOOKUP("M"&amp;TEXT(H2271,"0"),Punten!$A$1:$D$40,4,FALSE)</f>
        <v>8</v>
      </c>
      <c r="S2271" s="17">
        <f>VLOOKUP("M"&amp;TEXT(I2271,"0"),Punten!$A$1:$D$40,4,FALSE)</f>
        <v>8</v>
      </c>
      <c r="T2271" s="17">
        <f>VLOOKUP("K"&amp;TEXT(K2271,"0"),Punten!$A$1:$D$40,4,FALSE)</f>
        <v>0</v>
      </c>
      <c r="U2271" s="17">
        <f>VLOOKUP("H"&amp;TEXT(L2271,"0"),Punten!$A$1:$D$49,4,FALSE)</f>
        <v>5</v>
      </c>
      <c r="V2271" s="17">
        <f>VLOOKUP("F"&amp;TEXT(M2271,"0"),Punten!$A$1:$D$39,4,FALSE)</f>
        <v>30</v>
      </c>
      <c r="W2271" s="17">
        <f t="shared" si="109"/>
        <v>59</v>
      </c>
      <c r="X2271" s="17" t="str">
        <f t="shared" si="110"/>
        <v>43345B19</v>
      </c>
      <c r="Y2271" s="17" t="str">
        <f>VLOOKUP(A2271,'Klasse omschrijving'!$A$1:$B$44,2,FALSE)</f>
        <v>Boys 19+</v>
      </c>
    </row>
    <row r="2272" spans="1:25" ht="14.4" x14ac:dyDescent="0.3">
      <c r="A2272" s="3" t="s">
        <v>44</v>
      </c>
      <c r="B2272" s="3">
        <v>2733</v>
      </c>
      <c r="C2272" s="3" t="s">
        <v>85</v>
      </c>
      <c r="D2272" s="3" t="s">
        <v>306</v>
      </c>
      <c r="E2272" s="18">
        <v>35174</v>
      </c>
      <c r="F2272" s="3" t="s">
        <v>78</v>
      </c>
      <c r="G2272" s="3">
        <v>3</v>
      </c>
      <c r="H2272" s="3">
        <v>2</v>
      </c>
      <c r="I2272" s="3">
        <v>3</v>
      </c>
      <c r="J2272" s="3"/>
      <c r="K2272" s="3"/>
      <c r="L2272" s="3">
        <v>3</v>
      </c>
      <c r="M2272" s="3">
        <v>3</v>
      </c>
      <c r="N2272" s="19">
        <v>43345</v>
      </c>
      <c r="O2272" s="16">
        <f t="shared" si="111"/>
        <v>8</v>
      </c>
      <c r="P2272" s="17">
        <f>COUNTIF($X:$X,X2272)</f>
        <v>18</v>
      </c>
      <c r="Q2272" s="17">
        <f>VLOOKUP("M"&amp;TEXT(G2272,"0"),Punten!$A$1:$D$40,4,FALSE)</f>
        <v>6</v>
      </c>
      <c r="R2272" s="17">
        <f>VLOOKUP("M"&amp;TEXT(H2272,"0"),Punten!$A$1:$D$40,4,FALSE)</f>
        <v>7</v>
      </c>
      <c r="S2272" s="17">
        <f>VLOOKUP("M"&amp;TEXT(I2272,"0"),Punten!$A$1:$D$40,4,FALSE)</f>
        <v>6</v>
      </c>
      <c r="T2272" s="17">
        <f>VLOOKUP("K"&amp;TEXT(K2272,"0"),Punten!$A$1:$D$40,4,FALSE)</f>
        <v>0</v>
      </c>
      <c r="U2272" s="17">
        <f>VLOOKUP("H"&amp;TEXT(L2272,"0"),Punten!$A$1:$D$49,4,FALSE)</f>
        <v>5</v>
      </c>
      <c r="V2272" s="17">
        <f>VLOOKUP("F"&amp;TEXT(M2272,"0"),Punten!$A$1:$D$39,4,FALSE)</f>
        <v>25</v>
      </c>
      <c r="W2272" s="17">
        <f t="shared" si="109"/>
        <v>49</v>
      </c>
      <c r="X2272" s="17" t="str">
        <f t="shared" si="110"/>
        <v>43345B19</v>
      </c>
      <c r="Y2272" s="17" t="str">
        <f>VLOOKUP(A2272,'Klasse omschrijving'!$A$1:$B$44,2,FALSE)</f>
        <v>Boys 19+</v>
      </c>
    </row>
    <row r="2273" spans="1:25" ht="14.4" x14ac:dyDescent="0.3">
      <c r="A2273" s="3" t="s">
        <v>44</v>
      </c>
      <c r="B2273" s="3">
        <v>48220</v>
      </c>
      <c r="C2273" s="3" t="s">
        <v>135</v>
      </c>
      <c r="D2273" s="3" t="s">
        <v>777</v>
      </c>
      <c r="E2273" s="18">
        <v>34968</v>
      </c>
      <c r="F2273" s="3" t="s">
        <v>240</v>
      </c>
      <c r="G2273" s="3">
        <v>2</v>
      </c>
      <c r="H2273" s="3">
        <v>7</v>
      </c>
      <c r="I2273" s="3">
        <v>2</v>
      </c>
      <c r="J2273" s="3"/>
      <c r="K2273" s="3"/>
      <c r="L2273" s="3">
        <v>3</v>
      </c>
      <c r="M2273" s="3">
        <v>4</v>
      </c>
      <c r="N2273" s="19">
        <v>43345</v>
      </c>
      <c r="O2273" s="16">
        <f t="shared" si="111"/>
        <v>11</v>
      </c>
      <c r="P2273" s="17">
        <f>COUNTIF($X:$X,X2273)</f>
        <v>18</v>
      </c>
      <c r="Q2273" s="17">
        <f>VLOOKUP("M"&amp;TEXT(G2273,"0"),Punten!$A$1:$D$40,4,FALSE)</f>
        <v>7</v>
      </c>
      <c r="R2273" s="17">
        <f>VLOOKUP("M"&amp;TEXT(H2273,"0"),Punten!$A$1:$D$40,4,FALSE)</f>
        <v>2</v>
      </c>
      <c r="S2273" s="17">
        <f>VLOOKUP("M"&amp;TEXT(I2273,"0"),Punten!$A$1:$D$40,4,FALSE)</f>
        <v>7</v>
      </c>
      <c r="T2273" s="17">
        <f>VLOOKUP("K"&amp;TEXT(K2273,"0"),Punten!$A$1:$D$40,4,FALSE)</f>
        <v>0</v>
      </c>
      <c r="U2273" s="17">
        <f>VLOOKUP("H"&amp;TEXT(L2273,"0"),Punten!$A$1:$D$49,4,FALSE)</f>
        <v>5</v>
      </c>
      <c r="V2273" s="17">
        <f>VLOOKUP("F"&amp;TEXT(M2273,"0"),Punten!$A$1:$D$39,4,FALSE)</f>
        <v>20</v>
      </c>
      <c r="W2273" s="17">
        <f t="shared" si="109"/>
        <v>41</v>
      </c>
      <c r="X2273" s="17" t="str">
        <f t="shared" si="110"/>
        <v>43345B19</v>
      </c>
      <c r="Y2273" s="17" t="str">
        <f>VLOOKUP(A2273,'Klasse omschrijving'!$A$1:$B$44,2,FALSE)</f>
        <v>Boys 19+</v>
      </c>
    </row>
    <row r="2274" spans="1:25" ht="14.4" x14ac:dyDescent="0.3">
      <c r="A2274" s="3" t="s">
        <v>44</v>
      </c>
      <c r="B2274" s="3">
        <v>49279</v>
      </c>
      <c r="C2274" s="3" t="s">
        <v>82</v>
      </c>
      <c r="D2274" s="3" t="s">
        <v>300</v>
      </c>
      <c r="E2274" s="18">
        <v>35360</v>
      </c>
      <c r="F2274" s="3" t="s">
        <v>191</v>
      </c>
      <c r="G2274" s="3">
        <v>6</v>
      </c>
      <c r="H2274" s="3">
        <v>2</v>
      </c>
      <c r="I2274" s="3">
        <v>2</v>
      </c>
      <c r="J2274" s="3"/>
      <c r="K2274" s="3"/>
      <c r="L2274" s="3">
        <v>2</v>
      </c>
      <c r="M2274" s="3">
        <v>5</v>
      </c>
      <c r="N2274" s="19">
        <v>43345</v>
      </c>
      <c r="O2274" s="16">
        <f t="shared" si="111"/>
        <v>10</v>
      </c>
      <c r="P2274" s="17">
        <f>COUNTIF($X:$X,X2274)</f>
        <v>18</v>
      </c>
      <c r="Q2274" s="17">
        <f>VLOOKUP("M"&amp;TEXT(G2274,"0"),Punten!$A$1:$D$40,4,FALSE)</f>
        <v>3</v>
      </c>
      <c r="R2274" s="17">
        <f>VLOOKUP("M"&amp;TEXT(H2274,"0"),Punten!$A$1:$D$40,4,FALSE)</f>
        <v>7</v>
      </c>
      <c r="S2274" s="17">
        <f>VLOOKUP("M"&amp;TEXT(I2274,"0"),Punten!$A$1:$D$40,4,FALSE)</f>
        <v>7</v>
      </c>
      <c r="T2274" s="17">
        <f>VLOOKUP("K"&amp;TEXT(K2274,"0"),Punten!$A$1:$D$40,4,FALSE)</f>
        <v>0</v>
      </c>
      <c r="U2274" s="17">
        <f>VLOOKUP("H"&amp;TEXT(L2274,"0"),Punten!$A$1:$D$49,4,FALSE)</f>
        <v>5</v>
      </c>
      <c r="V2274" s="17">
        <f>VLOOKUP("F"&amp;TEXT(M2274,"0"),Punten!$A$1:$D$39,4,FALSE)</f>
        <v>17</v>
      </c>
      <c r="W2274" s="17">
        <f t="shared" si="109"/>
        <v>39</v>
      </c>
      <c r="X2274" s="17" t="str">
        <f t="shared" si="110"/>
        <v>43345B19</v>
      </c>
      <c r="Y2274" s="17" t="str">
        <f>VLOOKUP(A2274,'Klasse omschrijving'!$A$1:$B$44,2,FALSE)</f>
        <v>Boys 19+</v>
      </c>
    </row>
    <row r="2275" spans="1:25" ht="14.4" x14ac:dyDescent="0.3">
      <c r="A2275" s="3" t="s">
        <v>44</v>
      </c>
      <c r="B2275" s="3">
        <v>44833</v>
      </c>
      <c r="C2275" s="3" t="s">
        <v>158</v>
      </c>
      <c r="D2275" s="3" t="s">
        <v>304</v>
      </c>
      <c r="E2275" s="18">
        <v>35556</v>
      </c>
      <c r="F2275" s="3" t="s">
        <v>191</v>
      </c>
      <c r="G2275" s="3">
        <v>1</v>
      </c>
      <c r="H2275" s="3">
        <v>1</v>
      </c>
      <c r="I2275" s="3">
        <v>1</v>
      </c>
      <c r="J2275" s="3"/>
      <c r="K2275" s="3"/>
      <c r="L2275" s="3">
        <v>4</v>
      </c>
      <c r="M2275" s="3">
        <v>6</v>
      </c>
      <c r="N2275" s="19">
        <v>43345</v>
      </c>
      <c r="O2275" s="16">
        <f t="shared" si="111"/>
        <v>3</v>
      </c>
      <c r="P2275" s="17">
        <f>COUNTIF($X:$X,X2275)</f>
        <v>18</v>
      </c>
      <c r="Q2275" s="17">
        <f>VLOOKUP("M"&amp;TEXT(G2275,"0"),Punten!$A$1:$D$40,4,FALSE)</f>
        <v>8</v>
      </c>
      <c r="R2275" s="17">
        <f>VLOOKUP("M"&amp;TEXT(H2275,"0"),Punten!$A$1:$D$40,4,FALSE)</f>
        <v>8</v>
      </c>
      <c r="S2275" s="17">
        <f>VLOOKUP("M"&amp;TEXT(I2275,"0"),Punten!$A$1:$D$40,4,FALSE)</f>
        <v>8</v>
      </c>
      <c r="T2275" s="17">
        <f>VLOOKUP("K"&amp;TEXT(K2275,"0"),Punten!$A$1:$D$40,4,FALSE)</f>
        <v>0</v>
      </c>
      <c r="U2275" s="17">
        <f>VLOOKUP("H"&amp;TEXT(L2275,"0"),Punten!$A$1:$D$49,4,FALSE)</f>
        <v>5</v>
      </c>
      <c r="V2275" s="17">
        <f>VLOOKUP("F"&amp;TEXT(M2275,"0"),Punten!$A$1:$D$39,4,FALSE)</f>
        <v>15</v>
      </c>
      <c r="W2275" s="17">
        <f t="shared" si="109"/>
        <v>44</v>
      </c>
      <c r="X2275" s="17" t="str">
        <f t="shared" si="110"/>
        <v>43345B19</v>
      </c>
      <c r="Y2275" s="17" t="str">
        <f>VLOOKUP(A2275,'Klasse omschrijving'!$A$1:$B$44,2,FALSE)</f>
        <v>Boys 19+</v>
      </c>
    </row>
    <row r="2276" spans="1:25" ht="14.4" x14ac:dyDescent="0.3">
      <c r="A2276" s="3" t="s">
        <v>44</v>
      </c>
      <c r="B2276" s="3">
        <v>53976</v>
      </c>
      <c r="C2276" s="3" t="s">
        <v>114</v>
      </c>
      <c r="D2276" s="3" t="s">
        <v>303</v>
      </c>
      <c r="E2276" s="18">
        <v>35340</v>
      </c>
      <c r="F2276" s="3" t="s">
        <v>1036</v>
      </c>
      <c r="G2276" s="3">
        <v>2</v>
      </c>
      <c r="H2276" s="3">
        <v>3</v>
      </c>
      <c r="I2276" s="3">
        <v>2</v>
      </c>
      <c r="J2276" s="3"/>
      <c r="K2276" s="3"/>
      <c r="L2276" s="3">
        <v>2</v>
      </c>
      <c r="M2276" s="3">
        <v>7</v>
      </c>
      <c r="N2276" s="19">
        <v>43345</v>
      </c>
      <c r="O2276" s="16">
        <f t="shared" si="111"/>
        <v>7</v>
      </c>
      <c r="P2276" s="17">
        <f>COUNTIF($X:$X,X2276)</f>
        <v>18</v>
      </c>
      <c r="Q2276" s="17">
        <f>VLOOKUP("M"&amp;TEXT(G2276,"0"),Punten!$A$1:$D$40,4,FALSE)</f>
        <v>7</v>
      </c>
      <c r="R2276" s="17">
        <f>VLOOKUP("M"&amp;TEXT(H2276,"0"),Punten!$A$1:$D$40,4,FALSE)</f>
        <v>6</v>
      </c>
      <c r="S2276" s="17">
        <f>VLOOKUP("M"&amp;TEXT(I2276,"0"),Punten!$A$1:$D$40,4,FALSE)</f>
        <v>7</v>
      </c>
      <c r="T2276" s="17">
        <f>VLOOKUP("K"&amp;TEXT(K2276,"0"),Punten!$A$1:$D$40,4,FALSE)</f>
        <v>0</v>
      </c>
      <c r="U2276" s="17">
        <f>VLOOKUP("H"&amp;TEXT(L2276,"0"),Punten!$A$1:$D$49,4,FALSE)</f>
        <v>5</v>
      </c>
      <c r="V2276" s="17">
        <f>VLOOKUP("F"&amp;TEXT(M2276,"0"),Punten!$A$1:$D$39,4,FALSE)</f>
        <v>13</v>
      </c>
      <c r="W2276" s="17">
        <f t="shared" si="109"/>
        <v>38</v>
      </c>
      <c r="X2276" s="17" t="str">
        <f t="shared" si="110"/>
        <v>43345B19</v>
      </c>
      <c r="Y2276" s="17" t="str">
        <f>VLOOKUP(A2276,'Klasse omschrijving'!$A$1:$B$44,2,FALSE)</f>
        <v>Boys 19+</v>
      </c>
    </row>
    <row r="2277" spans="1:25" ht="14.4" x14ac:dyDescent="0.3">
      <c r="A2277" s="3" t="s">
        <v>44</v>
      </c>
      <c r="B2277" s="3">
        <v>50589</v>
      </c>
      <c r="C2277" s="3" t="s">
        <v>1090</v>
      </c>
      <c r="D2277" s="3" t="s">
        <v>305</v>
      </c>
      <c r="E2277" s="18">
        <v>35250</v>
      </c>
      <c r="F2277" s="3" t="s">
        <v>202</v>
      </c>
      <c r="G2277" s="3">
        <v>3</v>
      </c>
      <c r="H2277" s="3">
        <v>2</v>
      </c>
      <c r="I2277" s="3">
        <v>3</v>
      </c>
      <c r="J2277" s="3"/>
      <c r="K2277" s="3"/>
      <c r="L2277" s="3">
        <v>4</v>
      </c>
      <c r="M2277" s="3">
        <v>8</v>
      </c>
      <c r="N2277" s="19">
        <v>43345</v>
      </c>
      <c r="O2277" s="16">
        <f t="shared" si="111"/>
        <v>8</v>
      </c>
      <c r="P2277" s="17">
        <f>COUNTIF($X:$X,X2277)</f>
        <v>18</v>
      </c>
      <c r="Q2277" s="17">
        <f>VLOOKUP("M"&amp;TEXT(G2277,"0"),Punten!$A$1:$D$40,4,FALSE)</f>
        <v>6</v>
      </c>
      <c r="R2277" s="17">
        <f>VLOOKUP("M"&amp;TEXT(H2277,"0"),Punten!$A$1:$D$40,4,FALSE)</f>
        <v>7</v>
      </c>
      <c r="S2277" s="17">
        <f>VLOOKUP("M"&amp;TEXT(I2277,"0"),Punten!$A$1:$D$40,4,FALSE)</f>
        <v>6</v>
      </c>
      <c r="T2277" s="17">
        <f>VLOOKUP("K"&amp;TEXT(K2277,"0"),Punten!$A$1:$D$40,4,FALSE)</f>
        <v>0</v>
      </c>
      <c r="U2277" s="17">
        <f>VLOOKUP("H"&amp;TEXT(L2277,"0"),Punten!$A$1:$D$49,4,FALSE)</f>
        <v>5</v>
      </c>
      <c r="V2277" s="17">
        <f>VLOOKUP("F"&amp;TEXT(M2277,"0"),Punten!$A$1:$D$39,4,FALSE)</f>
        <v>11</v>
      </c>
      <c r="W2277" s="17">
        <f t="shared" si="109"/>
        <v>35</v>
      </c>
      <c r="X2277" s="17" t="str">
        <f t="shared" si="110"/>
        <v>43345B19</v>
      </c>
      <c r="Y2277" s="17" t="str">
        <f>VLOOKUP(A2277,'Klasse omschrijving'!$A$1:$B$44,2,FALSE)</f>
        <v>Boys 19+</v>
      </c>
    </row>
    <row r="2278" spans="1:25" ht="14.4" x14ac:dyDescent="0.3">
      <c r="A2278" s="3" t="s">
        <v>44</v>
      </c>
      <c r="B2278" s="3">
        <v>915</v>
      </c>
      <c r="C2278" s="3" t="s">
        <v>93</v>
      </c>
      <c r="D2278" s="3" t="s">
        <v>769</v>
      </c>
      <c r="E2278" s="18">
        <v>36438</v>
      </c>
      <c r="F2278" s="3" t="s">
        <v>78</v>
      </c>
      <c r="G2278" s="3">
        <v>2</v>
      </c>
      <c r="H2278" s="3">
        <v>3</v>
      </c>
      <c r="I2278" s="3">
        <v>3</v>
      </c>
      <c r="J2278" s="3"/>
      <c r="K2278" s="3"/>
      <c r="L2278" s="3">
        <v>5</v>
      </c>
      <c r="M2278" s="3"/>
      <c r="N2278" s="19">
        <v>43345</v>
      </c>
      <c r="O2278" s="16">
        <f t="shared" si="111"/>
        <v>8</v>
      </c>
      <c r="P2278" s="17">
        <f>COUNTIF($X:$X,X2278)</f>
        <v>18</v>
      </c>
      <c r="Q2278" s="17">
        <f>VLOOKUP("M"&amp;TEXT(G2278,"0"),Punten!$A$1:$D$40,4,FALSE)</f>
        <v>7</v>
      </c>
      <c r="R2278" s="17">
        <f>VLOOKUP("M"&amp;TEXT(H2278,"0"),Punten!$A$1:$D$40,4,FALSE)</f>
        <v>6</v>
      </c>
      <c r="S2278" s="17">
        <f>VLOOKUP("M"&amp;TEXT(I2278,"0"),Punten!$A$1:$D$40,4,FALSE)</f>
        <v>6</v>
      </c>
      <c r="T2278" s="17">
        <f>VLOOKUP("K"&amp;TEXT(K2278,"0"),Punten!$A$1:$D$40,4,FALSE)</f>
        <v>0</v>
      </c>
      <c r="U2278" s="17">
        <f>VLOOKUP("H"&amp;TEXT(L2278,"0"),Punten!$A$1:$D$49,4,FALSE)</f>
        <v>4</v>
      </c>
      <c r="V2278" s="17">
        <f>VLOOKUP("F"&amp;TEXT(M2278,"0"),Punten!$A$1:$D$39,4,FALSE)</f>
        <v>0</v>
      </c>
      <c r="W2278" s="17">
        <f t="shared" si="109"/>
        <v>23</v>
      </c>
      <c r="X2278" s="17" t="str">
        <f t="shared" si="110"/>
        <v>43345B19</v>
      </c>
      <c r="Y2278" s="17" t="str">
        <f>VLOOKUP(A2278,'Klasse omschrijving'!$A$1:$B$44,2,FALSE)</f>
        <v>Boys 19+</v>
      </c>
    </row>
    <row r="2279" spans="1:25" ht="14.4" x14ac:dyDescent="0.3">
      <c r="A2279" s="3" t="s">
        <v>44</v>
      </c>
      <c r="B2279" s="3">
        <v>49110</v>
      </c>
      <c r="C2279" s="3" t="s">
        <v>177</v>
      </c>
      <c r="D2279" s="3" t="s">
        <v>296</v>
      </c>
      <c r="E2279" s="18">
        <v>36293</v>
      </c>
      <c r="F2279" s="3" t="s">
        <v>166</v>
      </c>
      <c r="G2279" s="3">
        <v>4</v>
      </c>
      <c r="H2279" s="3">
        <v>3</v>
      </c>
      <c r="I2279" s="3">
        <v>5</v>
      </c>
      <c r="J2279" s="3"/>
      <c r="K2279" s="3"/>
      <c r="L2279" s="3">
        <v>5</v>
      </c>
      <c r="M2279" s="3"/>
      <c r="N2279" s="19">
        <v>43345</v>
      </c>
      <c r="O2279" s="16">
        <f t="shared" si="111"/>
        <v>12</v>
      </c>
      <c r="P2279" s="17">
        <f>COUNTIF($X:$X,X2279)</f>
        <v>18</v>
      </c>
      <c r="Q2279" s="17">
        <f>VLOOKUP("M"&amp;TEXT(G2279,"0"),Punten!$A$1:$D$40,4,FALSE)</f>
        <v>5</v>
      </c>
      <c r="R2279" s="17">
        <f>VLOOKUP("M"&amp;TEXT(H2279,"0"),Punten!$A$1:$D$40,4,FALSE)</f>
        <v>6</v>
      </c>
      <c r="S2279" s="17">
        <f>VLOOKUP("M"&amp;TEXT(I2279,"0"),Punten!$A$1:$D$40,4,FALSE)</f>
        <v>4</v>
      </c>
      <c r="T2279" s="17">
        <f>VLOOKUP("K"&amp;TEXT(K2279,"0"),Punten!$A$1:$D$40,4,FALSE)</f>
        <v>0</v>
      </c>
      <c r="U2279" s="17">
        <f>VLOOKUP("H"&amp;TEXT(L2279,"0"),Punten!$A$1:$D$49,4,FALSE)</f>
        <v>4</v>
      </c>
      <c r="V2279" s="17">
        <f>VLOOKUP("F"&amp;TEXT(M2279,"0"),Punten!$A$1:$D$39,4,FALSE)</f>
        <v>0</v>
      </c>
      <c r="W2279" s="17">
        <f t="shared" si="109"/>
        <v>19</v>
      </c>
      <c r="X2279" s="17" t="str">
        <f t="shared" si="110"/>
        <v>43345B19</v>
      </c>
      <c r="Y2279" s="17" t="str">
        <f>VLOOKUP(A2279,'Klasse omschrijving'!$A$1:$B$44,2,FALSE)</f>
        <v>Boys 19+</v>
      </c>
    </row>
    <row r="2280" spans="1:25" ht="14.4" x14ac:dyDescent="0.3">
      <c r="A2280" s="3" t="s">
        <v>44</v>
      </c>
      <c r="B2280" s="3">
        <v>2139</v>
      </c>
      <c r="C2280" s="3" t="s">
        <v>633</v>
      </c>
      <c r="D2280" s="3" t="s">
        <v>775</v>
      </c>
      <c r="E2280" s="18">
        <v>35187</v>
      </c>
      <c r="F2280" s="3" t="s">
        <v>78</v>
      </c>
      <c r="G2280" s="3">
        <v>3</v>
      </c>
      <c r="H2280" s="3">
        <v>4</v>
      </c>
      <c r="I2280" s="3">
        <v>4</v>
      </c>
      <c r="J2280" s="3"/>
      <c r="K2280" s="3"/>
      <c r="L2280" s="3">
        <v>6</v>
      </c>
      <c r="M2280" s="3"/>
      <c r="N2280" s="19">
        <v>43345</v>
      </c>
      <c r="O2280" s="16">
        <f t="shared" si="111"/>
        <v>11</v>
      </c>
      <c r="P2280" s="17">
        <f>COUNTIF($X:$X,X2280)</f>
        <v>18</v>
      </c>
      <c r="Q2280" s="17">
        <f>VLOOKUP("M"&amp;TEXT(G2280,"0"),Punten!$A$1:$D$40,4,FALSE)</f>
        <v>6</v>
      </c>
      <c r="R2280" s="17">
        <f>VLOOKUP("M"&amp;TEXT(H2280,"0"),Punten!$A$1:$D$40,4,FALSE)</f>
        <v>5</v>
      </c>
      <c r="S2280" s="17">
        <f>VLOOKUP("M"&amp;TEXT(I2280,"0"),Punten!$A$1:$D$40,4,FALSE)</f>
        <v>5</v>
      </c>
      <c r="T2280" s="17">
        <f>VLOOKUP("K"&amp;TEXT(K2280,"0"),Punten!$A$1:$D$40,4,FALSE)</f>
        <v>0</v>
      </c>
      <c r="U2280" s="17">
        <f>VLOOKUP("H"&amp;TEXT(L2280,"0"),Punten!$A$1:$D$49,4,FALSE)</f>
        <v>3</v>
      </c>
      <c r="V2280" s="17">
        <f>VLOOKUP("F"&amp;TEXT(M2280,"0"),Punten!$A$1:$D$39,4,FALSE)</f>
        <v>0</v>
      </c>
      <c r="W2280" s="17">
        <f t="shared" si="109"/>
        <v>19</v>
      </c>
      <c r="X2280" s="17" t="str">
        <f t="shared" si="110"/>
        <v>43345B19</v>
      </c>
      <c r="Y2280" s="17" t="str">
        <f>VLOOKUP(A2280,'Klasse omschrijving'!$A$1:$B$44,2,FALSE)</f>
        <v>Boys 19+</v>
      </c>
    </row>
    <row r="2281" spans="1:25" ht="14.4" x14ac:dyDescent="0.3">
      <c r="A2281" s="3" t="s">
        <v>44</v>
      </c>
      <c r="B2281" s="3">
        <v>629</v>
      </c>
      <c r="C2281" s="3" t="s">
        <v>357</v>
      </c>
      <c r="D2281" s="3" t="s">
        <v>291</v>
      </c>
      <c r="E2281" s="18">
        <v>36382</v>
      </c>
      <c r="F2281" s="3" t="s">
        <v>997</v>
      </c>
      <c r="G2281" s="3">
        <v>5</v>
      </c>
      <c r="H2281" s="3">
        <v>4</v>
      </c>
      <c r="I2281" s="3">
        <v>4</v>
      </c>
      <c r="J2281" s="3"/>
      <c r="K2281" s="3"/>
      <c r="L2281" s="3">
        <v>6</v>
      </c>
      <c r="M2281" s="3"/>
      <c r="N2281" s="19">
        <v>43345</v>
      </c>
      <c r="O2281" s="16">
        <f t="shared" si="111"/>
        <v>13</v>
      </c>
      <c r="P2281" s="17">
        <f>COUNTIF($X:$X,X2281)</f>
        <v>18</v>
      </c>
      <c r="Q2281" s="17">
        <f>VLOOKUP("M"&amp;TEXT(G2281,"0"),Punten!$A$1:$D$40,4,FALSE)</f>
        <v>4</v>
      </c>
      <c r="R2281" s="17">
        <f>VLOOKUP("M"&amp;TEXT(H2281,"0"),Punten!$A$1:$D$40,4,FALSE)</f>
        <v>5</v>
      </c>
      <c r="S2281" s="17">
        <f>VLOOKUP("M"&amp;TEXT(I2281,"0"),Punten!$A$1:$D$40,4,FALSE)</f>
        <v>5</v>
      </c>
      <c r="T2281" s="17">
        <f>VLOOKUP("K"&amp;TEXT(K2281,"0"),Punten!$A$1:$D$40,4,FALSE)</f>
        <v>0</v>
      </c>
      <c r="U2281" s="17">
        <f>VLOOKUP("H"&amp;TEXT(L2281,"0"),Punten!$A$1:$D$49,4,FALSE)</f>
        <v>3</v>
      </c>
      <c r="V2281" s="17">
        <f>VLOOKUP("F"&amp;TEXT(M2281,"0"),Punten!$A$1:$D$39,4,FALSE)</f>
        <v>0</v>
      </c>
      <c r="W2281" s="17">
        <f t="shared" si="109"/>
        <v>17</v>
      </c>
      <c r="X2281" s="17" t="str">
        <f t="shared" si="110"/>
        <v>43345B19</v>
      </c>
      <c r="Y2281" s="17" t="str">
        <f>VLOOKUP(A2281,'Klasse omschrijving'!$A$1:$B$44,2,FALSE)</f>
        <v>Boys 19+</v>
      </c>
    </row>
    <row r="2282" spans="1:25" ht="14.4" x14ac:dyDescent="0.3">
      <c r="A2282" s="3" t="s">
        <v>44</v>
      </c>
      <c r="B2282" s="3">
        <v>2321</v>
      </c>
      <c r="C2282" s="3" t="s">
        <v>386</v>
      </c>
      <c r="D2282" s="3" t="s">
        <v>773</v>
      </c>
      <c r="E2282" s="18">
        <v>35676</v>
      </c>
      <c r="F2282" s="3" t="s">
        <v>478</v>
      </c>
      <c r="G2282" s="3">
        <v>6</v>
      </c>
      <c r="H2282" s="3">
        <v>6</v>
      </c>
      <c r="I2282" s="3">
        <v>4</v>
      </c>
      <c r="J2282" s="3"/>
      <c r="K2282" s="3"/>
      <c r="L2282" s="3"/>
      <c r="M2282" s="3"/>
      <c r="N2282" s="19">
        <v>43345</v>
      </c>
      <c r="O2282" s="16">
        <f t="shared" si="111"/>
        <v>16</v>
      </c>
      <c r="P2282" s="17">
        <f>COUNTIF($X:$X,X2282)</f>
        <v>18</v>
      </c>
      <c r="Q2282" s="17">
        <f>VLOOKUP("M"&amp;TEXT(G2282,"0"),Punten!$A$1:$D$40,4,FALSE)</f>
        <v>3</v>
      </c>
      <c r="R2282" s="17">
        <f>VLOOKUP("M"&amp;TEXT(H2282,"0"),Punten!$A$1:$D$40,4,FALSE)</f>
        <v>3</v>
      </c>
      <c r="S2282" s="17">
        <f>VLOOKUP("M"&amp;TEXT(I2282,"0"),Punten!$A$1:$D$40,4,FALSE)</f>
        <v>5</v>
      </c>
      <c r="T2282" s="17">
        <f>VLOOKUP("K"&amp;TEXT(K2282,"0"),Punten!$A$1:$D$40,4,FALSE)</f>
        <v>0</v>
      </c>
      <c r="U2282" s="17">
        <f>VLOOKUP("H"&amp;TEXT(L2282,"0"),Punten!$A$1:$D$49,4,FALSE)</f>
        <v>0</v>
      </c>
      <c r="V2282" s="17">
        <f>VLOOKUP("F"&amp;TEXT(M2282,"0"),Punten!$A$1:$D$39,4,FALSE)</f>
        <v>0</v>
      </c>
      <c r="W2282" s="17">
        <f t="shared" si="109"/>
        <v>11</v>
      </c>
      <c r="X2282" s="17" t="str">
        <f t="shared" si="110"/>
        <v>43345B19</v>
      </c>
      <c r="Y2282" s="17" t="str">
        <f>VLOOKUP(A2282,'Klasse omschrijving'!$A$1:$B$44,2,FALSE)</f>
        <v>Boys 19+</v>
      </c>
    </row>
    <row r="2283" spans="1:25" ht="14.4" x14ac:dyDescent="0.3">
      <c r="A2283" s="3" t="s">
        <v>44</v>
      </c>
      <c r="B2283" s="3">
        <v>528</v>
      </c>
      <c r="C2283" s="3" t="s">
        <v>91</v>
      </c>
      <c r="D2283" s="3" t="s">
        <v>1198</v>
      </c>
      <c r="E2283" s="18">
        <v>35894</v>
      </c>
      <c r="F2283" s="3" t="s">
        <v>478</v>
      </c>
      <c r="G2283" s="3">
        <v>4</v>
      </c>
      <c r="H2283" s="3">
        <v>5</v>
      </c>
      <c r="I2283" s="3">
        <v>5</v>
      </c>
      <c r="J2283" s="3"/>
      <c r="K2283" s="3"/>
      <c r="L2283" s="3"/>
      <c r="M2283" s="3"/>
      <c r="N2283" s="19">
        <v>43345</v>
      </c>
      <c r="O2283" s="16">
        <f t="shared" si="111"/>
        <v>14</v>
      </c>
      <c r="P2283" s="17">
        <f>COUNTIF($X:$X,X2283)</f>
        <v>18</v>
      </c>
      <c r="Q2283" s="17">
        <f>VLOOKUP("M"&amp;TEXT(G2283,"0"),Punten!$A$1:$D$40,4,FALSE)</f>
        <v>5</v>
      </c>
      <c r="R2283" s="17">
        <f>VLOOKUP("M"&amp;TEXT(H2283,"0"),Punten!$A$1:$D$40,4,FALSE)</f>
        <v>4</v>
      </c>
      <c r="S2283" s="17">
        <f>VLOOKUP("M"&amp;TEXT(I2283,"0"),Punten!$A$1:$D$40,4,FALSE)</f>
        <v>4</v>
      </c>
      <c r="T2283" s="17">
        <f>VLOOKUP("K"&amp;TEXT(K2283,"0"),Punten!$A$1:$D$40,4,FALSE)</f>
        <v>0</v>
      </c>
      <c r="U2283" s="17">
        <f>VLOOKUP("H"&amp;TEXT(L2283,"0"),Punten!$A$1:$D$49,4,FALSE)</f>
        <v>0</v>
      </c>
      <c r="V2283" s="17">
        <f>VLOOKUP("F"&amp;TEXT(M2283,"0"),Punten!$A$1:$D$39,4,FALSE)</f>
        <v>0</v>
      </c>
      <c r="W2283" s="17">
        <f t="shared" si="109"/>
        <v>13</v>
      </c>
      <c r="X2283" s="17" t="str">
        <f t="shared" si="110"/>
        <v>43345B19</v>
      </c>
      <c r="Y2283" s="17" t="str">
        <f>VLOOKUP(A2283,'Klasse omschrijving'!$A$1:$B$44,2,FALSE)</f>
        <v>Boys 19+</v>
      </c>
    </row>
    <row r="2284" spans="1:25" ht="14.4" x14ac:dyDescent="0.3">
      <c r="A2284" s="3" t="s">
        <v>44</v>
      </c>
      <c r="B2284" s="3">
        <v>57227</v>
      </c>
      <c r="C2284" s="3" t="s">
        <v>171</v>
      </c>
      <c r="D2284" s="3" t="s">
        <v>869</v>
      </c>
      <c r="E2284" s="18">
        <v>35061</v>
      </c>
      <c r="F2284" s="3" t="s">
        <v>132</v>
      </c>
      <c r="G2284" s="3">
        <v>5</v>
      </c>
      <c r="H2284" s="3">
        <v>4</v>
      </c>
      <c r="I2284" s="3">
        <v>6</v>
      </c>
      <c r="J2284" s="3"/>
      <c r="K2284" s="3"/>
      <c r="L2284" s="3"/>
      <c r="M2284" s="3"/>
      <c r="N2284" s="19">
        <v>43345</v>
      </c>
      <c r="O2284" s="16">
        <f t="shared" si="111"/>
        <v>15</v>
      </c>
      <c r="P2284" s="17">
        <f>COUNTIF($X:$X,X2284)</f>
        <v>18</v>
      </c>
      <c r="Q2284" s="17">
        <f>VLOOKUP("M"&amp;TEXT(G2284,"0"),Punten!$A$1:$D$40,4,FALSE)</f>
        <v>4</v>
      </c>
      <c r="R2284" s="17">
        <f>VLOOKUP("M"&amp;TEXT(H2284,"0"),Punten!$A$1:$D$40,4,FALSE)</f>
        <v>5</v>
      </c>
      <c r="S2284" s="17">
        <f>VLOOKUP("M"&amp;TEXT(I2284,"0"),Punten!$A$1:$D$40,4,FALSE)</f>
        <v>3</v>
      </c>
      <c r="T2284" s="17">
        <f>VLOOKUP("K"&amp;TEXT(K2284,"0"),Punten!$A$1:$D$40,4,FALSE)</f>
        <v>0</v>
      </c>
      <c r="U2284" s="17">
        <f>VLOOKUP("H"&amp;TEXT(L2284,"0"),Punten!$A$1:$D$49,4,FALSE)</f>
        <v>0</v>
      </c>
      <c r="V2284" s="17">
        <f>VLOOKUP("F"&amp;TEXT(M2284,"0"),Punten!$A$1:$D$39,4,FALSE)</f>
        <v>0</v>
      </c>
      <c r="W2284" s="17">
        <f t="shared" si="109"/>
        <v>12</v>
      </c>
      <c r="X2284" s="17" t="str">
        <f t="shared" si="110"/>
        <v>43345B19</v>
      </c>
      <c r="Y2284" s="17" t="str">
        <f>VLOOKUP(A2284,'Klasse omschrijving'!$A$1:$B$44,2,FALSE)</f>
        <v>Boys 19+</v>
      </c>
    </row>
    <row r="2285" spans="1:25" ht="14.4" x14ac:dyDescent="0.3">
      <c r="A2285" s="3" t="s">
        <v>44</v>
      </c>
      <c r="B2285" s="3">
        <v>54942</v>
      </c>
      <c r="C2285" s="3" t="s">
        <v>113</v>
      </c>
      <c r="D2285" s="3" t="s">
        <v>1092</v>
      </c>
      <c r="E2285" s="18">
        <v>32903</v>
      </c>
      <c r="F2285" s="3" t="s">
        <v>132</v>
      </c>
      <c r="G2285" s="3">
        <v>5</v>
      </c>
      <c r="H2285" s="3">
        <v>6</v>
      </c>
      <c r="I2285" s="3">
        <v>6</v>
      </c>
      <c r="J2285" s="3"/>
      <c r="K2285" s="3"/>
      <c r="L2285" s="3"/>
      <c r="M2285" s="3"/>
      <c r="N2285" s="19">
        <v>43345</v>
      </c>
      <c r="O2285" s="16">
        <f t="shared" si="111"/>
        <v>17</v>
      </c>
      <c r="P2285" s="17">
        <f>COUNTIF($X:$X,X2285)</f>
        <v>18</v>
      </c>
      <c r="Q2285" s="17">
        <f>VLOOKUP("M"&amp;TEXT(G2285,"0"),Punten!$A$1:$D$40,4,FALSE)</f>
        <v>4</v>
      </c>
      <c r="R2285" s="17">
        <f>VLOOKUP("M"&amp;TEXT(H2285,"0"),Punten!$A$1:$D$40,4,FALSE)</f>
        <v>3</v>
      </c>
      <c r="S2285" s="17">
        <f>VLOOKUP("M"&amp;TEXT(I2285,"0"),Punten!$A$1:$D$40,4,FALSE)</f>
        <v>3</v>
      </c>
      <c r="T2285" s="17">
        <f>VLOOKUP("K"&amp;TEXT(K2285,"0"),Punten!$A$1:$D$40,4,FALSE)</f>
        <v>0</v>
      </c>
      <c r="U2285" s="17">
        <f>VLOOKUP("H"&amp;TEXT(L2285,"0"),Punten!$A$1:$D$49,4,FALSE)</f>
        <v>0</v>
      </c>
      <c r="V2285" s="17">
        <f>VLOOKUP("F"&amp;TEXT(M2285,"0"),Punten!$A$1:$D$39,4,FALSE)</f>
        <v>0</v>
      </c>
      <c r="W2285" s="17">
        <f t="shared" si="109"/>
        <v>10</v>
      </c>
      <c r="X2285" s="17" t="str">
        <f t="shared" si="110"/>
        <v>43345B19</v>
      </c>
      <c r="Y2285" s="17" t="str">
        <f>VLOOKUP(A2285,'Klasse omschrijving'!$A$1:$B$44,2,FALSE)</f>
        <v>Boys 19+</v>
      </c>
    </row>
    <row r="2286" spans="1:25" ht="14.4" x14ac:dyDescent="0.3">
      <c r="A2286" s="3" t="s">
        <v>44</v>
      </c>
      <c r="B2286" s="3">
        <v>99998</v>
      </c>
      <c r="C2286" s="3" t="s">
        <v>1269</v>
      </c>
      <c r="D2286" s="3" t="s">
        <v>1270</v>
      </c>
      <c r="E2286" s="18">
        <v>35215</v>
      </c>
      <c r="F2286" s="3"/>
      <c r="G2286" s="3">
        <v>7</v>
      </c>
      <c r="H2286" s="3">
        <v>5</v>
      </c>
      <c r="I2286" s="3">
        <v>7</v>
      </c>
      <c r="J2286" s="3"/>
      <c r="K2286" s="3"/>
      <c r="L2286" s="3"/>
      <c r="M2286" s="3"/>
      <c r="N2286" s="19">
        <v>43345</v>
      </c>
      <c r="O2286" s="16">
        <f t="shared" si="111"/>
        <v>19</v>
      </c>
      <c r="P2286" s="17">
        <f>COUNTIF($X:$X,X2286)</f>
        <v>18</v>
      </c>
      <c r="Q2286" s="17">
        <f>VLOOKUP("M"&amp;TEXT(G2286,"0"),Punten!$A$1:$D$40,4,FALSE)</f>
        <v>2</v>
      </c>
      <c r="R2286" s="17">
        <f>VLOOKUP("M"&amp;TEXT(H2286,"0"),Punten!$A$1:$D$40,4,FALSE)</f>
        <v>4</v>
      </c>
      <c r="S2286" s="17">
        <f>VLOOKUP("M"&amp;TEXT(I2286,"0"),Punten!$A$1:$D$40,4,FALSE)</f>
        <v>2</v>
      </c>
      <c r="T2286" s="17">
        <f>VLOOKUP("K"&amp;TEXT(K2286,"0"),Punten!$A$1:$D$40,4,FALSE)</f>
        <v>0</v>
      </c>
      <c r="U2286" s="17">
        <f>VLOOKUP("H"&amp;TEXT(L2286,"0"),Punten!$A$1:$D$49,4,FALSE)</f>
        <v>0</v>
      </c>
      <c r="V2286" s="17">
        <f>VLOOKUP("F"&amp;TEXT(M2286,"0"),Punten!$A$1:$D$39,4,FALSE)</f>
        <v>0</v>
      </c>
      <c r="W2286" s="17">
        <f t="shared" si="109"/>
        <v>8</v>
      </c>
      <c r="X2286" s="17" t="str">
        <f t="shared" si="110"/>
        <v>43345B19</v>
      </c>
      <c r="Y2286" s="17" t="str">
        <f>VLOOKUP(A2286,'Klasse omschrijving'!$A$1:$B$44,2,FALSE)</f>
        <v>Boys 19+</v>
      </c>
    </row>
    <row r="2287" spans="1:25" ht="14.4" x14ac:dyDescent="0.3">
      <c r="A2287" s="3" t="s">
        <v>44</v>
      </c>
      <c r="B2287" s="3">
        <v>41824</v>
      </c>
      <c r="C2287" s="3" t="s">
        <v>776</v>
      </c>
      <c r="D2287" s="3" t="s">
        <v>301</v>
      </c>
      <c r="E2287" s="18">
        <v>35668</v>
      </c>
      <c r="F2287" s="3" t="s">
        <v>161</v>
      </c>
      <c r="G2287" s="3">
        <v>4</v>
      </c>
      <c r="H2287" s="3">
        <v>5</v>
      </c>
      <c r="I2287" s="3">
        <v>8</v>
      </c>
      <c r="J2287" s="3"/>
      <c r="K2287" s="3"/>
      <c r="L2287" s="3"/>
      <c r="M2287" s="3"/>
      <c r="N2287" s="19">
        <v>43345</v>
      </c>
      <c r="O2287" s="16">
        <f t="shared" si="111"/>
        <v>17</v>
      </c>
      <c r="P2287" s="17">
        <f>COUNTIF($X:$X,X2287)</f>
        <v>18</v>
      </c>
      <c r="Q2287" s="17">
        <f>VLOOKUP("M"&amp;TEXT(G2287,"0"),Punten!$A$1:$D$40,4,FALSE)</f>
        <v>5</v>
      </c>
      <c r="R2287" s="17">
        <f>VLOOKUP("M"&amp;TEXT(H2287,"0"),Punten!$A$1:$D$40,4,FALSE)</f>
        <v>4</v>
      </c>
      <c r="S2287" s="17">
        <f>VLOOKUP("M"&amp;TEXT(I2287,"0"),Punten!$A$1:$D$40,4,FALSE)</f>
        <v>1</v>
      </c>
      <c r="T2287" s="17">
        <f>VLOOKUP("K"&amp;TEXT(K2287,"0"),Punten!$A$1:$D$40,4,FALSE)</f>
        <v>0</v>
      </c>
      <c r="U2287" s="17">
        <f>VLOOKUP("H"&amp;TEXT(L2287,"0"),Punten!$A$1:$D$49,4,FALSE)</f>
        <v>0</v>
      </c>
      <c r="V2287" s="17">
        <f>VLOOKUP("F"&amp;TEXT(M2287,"0"),Punten!$A$1:$D$39,4,FALSE)</f>
        <v>0</v>
      </c>
      <c r="W2287" s="17">
        <f t="shared" si="109"/>
        <v>10</v>
      </c>
      <c r="X2287" s="17" t="str">
        <f t="shared" si="110"/>
        <v>43345B19</v>
      </c>
      <c r="Y2287" s="17" t="str">
        <f>VLOOKUP(A2287,'Klasse omschrijving'!$A$1:$B$44,2,FALSE)</f>
        <v>Boys 19+</v>
      </c>
    </row>
    <row r="2288" spans="1:25" ht="14.4" x14ac:dyDescent="0.3">
      <c r="A2288" s="3" t="s">
        <v>719</v>
      </c>
      <c r="B2288" s="3">
        <v>59442</v>
      </c>
      <c r="C2288" s="3" t="s">
        <v>90</v>
      </c>
      <c r="D2288" s="3" t="s">
        <v>764</v>
      </c>
      <c r="E2288" s="18">
        <v>37453</v>
      </c>
      <c r="F2288" s="3" t="s">
        <v>111</v>
      </c>
      <c r="G2288" s="3">
        <v>2</v>
      </c>
      <c r="H2288" s="3">
        <v>2</v>
      </c>
      <c r="I2288" s="3">
        <v>2</v>
      </c>
      <c r="J2288" s="3"/>
      <c r="K2288" s="3"/>
      <c r="L2288" s="3"/>
      <c r="M2288" s="3">
        <v>1</v>
      </c>
      <c r="N2288" s="19">
        <v>43345</v>
      </c>
      <c r="O2288" s="16">
        <f t="shared" si="111"/>
        <v>6</v>
      </c>
      <c r="P2288" s="17">
        <f>COUNTIF($X:$X,X2288)</f>
        <v>10</v>
      </c>
      <c r="Q2288" s="17">
        <f>VLOOKUP("M"&amp;TEXT(G2288,"0"),Punten!$A$1:$D$40,4,FALSE)</f>
        <v>7</v>
      </c>
      <c r="R2288" s="17">
        <f>VLOOKUP("M"&amp;TEXT(H2288,"0"),Punten!$A$1:$D$40,4,FALSE)</f>
        <v>7</v>
      </c>
      <c r="S2288" s="17">
        <f>VLOOKUP("M"&amp;TEXT(I2288,"0"),Punten!$A$1:$D$40,4,FALSE)</f>
        <v>7</v>
      </c>
      <c r="T2288" s="17">
        <f>VLOOKUP("K"&amp;TEXT(K2288,"0"),Punten!$A$1:$D$40,4,FALSE)</f>
        <v>0</v>
      </c>
      <c r="U2288" s="17">
        <f>VLOOKUP("H"&amp;TEXT(L2288,"0"),Punten!$A$1:$D$49,4,FALSE)</f>
        <v>0</v>
      </c>
      <c r="V2288" s="17">
        <f>VLOOKUP("F"&amp;TEXT(M2288,"0"),Punten!$A$1:$D$39,4,FALSE)</f>
        <v>50</v>
      </c>
      <c r="W2288" s="17">
        <f t="shared" si="109"/>
        <v>71</v>
      </c>
      <c r="X2288" s="17" t="str">
        <f t="shared" si="110"/>
        <v>43345C16</v>
      </c>
      <c r="Y2288" s="17" t="str">
        <f>VLOOKUP(A2288,'Klasse omschrijving'!$A$1:$B$44,2,FALSE)</f>
        <v>Cruisers 16-</v>
      </c>
    </row>
    <row r="2289" spans="1:25" ht="14.4" x14ac:dyDescent="0.3">
      <c r="A2289" s="3" t="s">
        <v>719</v>
      </c>
      <c r="B2289" s="3">
        <v>47120</v>
      </c>
      <c r="C2289" s="3" t="s">
        <v>120</v>
      </c>
      <c r="D2289" s="3" t="s">
        <v>256</v>
      </c>
      <c r="E2289" s="18">
        <v>37974</v>
      </c>
      <c r="F2289" s="3" t="s">
        <v>73</v>
      </c>
      <c r="G2289" s="3">
        <v>1</v>
      </c>
      <c r="H2289" s="3">
        <v>1</v>
      </c>
      <c r="I2289" s="3">
        <v>1</v>
      </c>
      <c r="J2289" s="3"/>
      <c r="K2289" s="3"/>
      <c r="L2289" s="3"/>
      <c r="M2289" s="3">
        <v>2</v>
      </c>
      <c r="N2289" s="19">
        <v>43345</v>
      </c>
      <c r="O2289" s="16">
        <f t="shared" si="111"/>
        <v>3</v>
      </c>
      <c r="P2289" s="17">
        <f>COUNTIF($X:$X,X2289)</f>
        <v>10</v>
      </c>
      <c r="Q2289" s="17">
        <f>VLOOKUP("M"&amp;TEXT(G2289,"0"),Punten!$A$1:$D$40,4,FALSE)</f>
        <v>8</v>
      </c>
      <c r="R2289" s="17">
        <f>VLOOKUP("M"&amp;TEXT(H2289,"0"),Punten!$A$1:$D$40,4,FALSE)</f>
        <v>8</v>
      </c>
      <c r="S2289" s="17">
        <f>VLOOKUP("M"&amp;TEXT(I2289,"0"),Punten!$A$1:$D$40,4,FALSE)</f>
        <v>8</v>
      </c>
      <c r="T2289" s="17">
        <f>VLOOKUP("K"&amp;TEXT(K2289,"0"),Punten!$A$1:$D$40,4,FALSE)</f>
        <v>0</v>
      </c>
      <c r="U2289" s="17">
        <f>VLOOKUP("H"&amp;TEXT(L2289,"0"),Punten!$A$1:$D$49,4,FALSE)</f>
        <v>0</v>
      </c>
      <c r="V2289" s="17">
        <f>VLOOKUP("F"&amp;TEXT(M2289,"0"),Punten!$A$1:$D$39,4,FALSE)</f>
        <v>30</v>
      </c>
      <c r="W2289" s="17">
        <f t="shared" si="109"/>
        <v>54</v>
      </c>
      <c r="X2289" s="17" t="str">
        <f t="shared" si="110"/>
        <v>43345C16</v>
      </c>
      <c r="Y2289" s="17" t="str">
        <f>VLOOKUP(A2289,'Klasse omschrijving'!$A$1:$B$44,2,FALSE)</f>
        <v>Cruisers 16-</v>
      </c>
    </row>
    <row r="2290" spans="1:25" ht="14.4" x14ac:dyDescent="0.3">
      <c r="A2290" s="3" t="s">
        <v>719</v>
      </c>
      <c r="B2290" s="3">
        <v>41826</v>
      </c>
      <c r="C2290" s="3" t="s">
        <v>77</v>
      </c>
      <c r="D2290" s="3" t="s">
        <v>262</v>
      </c>
      <c r="E2290" s="18">
        <v>37365</v>
      </c>
      <c r="F2290" s="3" t="s">
        <v>161</v>
      </c>
      <c r="G2290" s="3">
        <v>3</v>
      </c>
      <c r="H2290" s="3">
        <v>3</v>
      </c>
      <c r="I2290" s="3">
        <v>3</v>
      </c>
      <c r="J2290" s="3"/>
      <c r="K2290" s="3"/>
      <c r="L2290" s="3"/>
      <c r="M2290" s="3">
        <v>3</v>
      </c>
      <c r="N2290" s="19">
        <v>43345</v>
      </c>
      <c r="O2290" s="16">
        <f t="shared" si="111"/>
        <v>9</v>
      </c>
      <c r="P2290" s="17">
        <f>COUNTIF($X:$X,X2290)</f>
        <v>10</v>
      </c>
      <c r="Q2290" s="17">
        <f>VLOOKUP("M"&amp;TEXT(G2290,"0"),Punten!$A$1:$D$40,4,FALSE)</f>
        <v>6</v>
      </c>
      <c r="R2290" s="17">
        <f>VLOOKUP("M"&amp;TEXT(H2290,"0"),Punten!$A$1:$D$40,4,FALSE)</f>
        <v>6</v>
      </c>
      <c r="S2290" s="17">
        <f>VLOOKUP("M"&amp;TEXT(I2290,"0"),Punten!$A$1:$D$40,4,FALSE)</f>
        <v>6</v>
      </c>
      <c r="T2290" s="17">
        <f>VLOOKUP("K"&amp;TEXT(K2290,"0"),Punten!$A$1:$D$40,4,FALSE)</f>
        <v>0</v>
      </c>
      <c r="U2290" s="17">
        <f>VLOOKUP("H"&amp;TEXT(L2290,"0"),Punten!$A$1:$D$49,4,FALSE)</f>
        <v>0</v>
      </c>
      <c r="V2290" s="17">
        <f>VLOOKUP("F"&amp;TEXT(M2290,"0"),Punten!$A$1:$D$39,4,FALSE)</f>
        <v>25</v>
      </c>
      <c r="W2290" s="17">
        <f t="shared" si="109"/>
        <v>43</v>
      </c>
      <c r="X2290" s="17" t="str">
        <f t="shared" si="110"/>
        <v>43345C16</v>
      </c>
      <c r="Y2290" s="17" t="str">
        <f>VLOOKUP(A2290,'Klasse omschrijving'!$A$1:$B$44,2,FALSE)</f>
        <v>Cruisers 16-</v>
      </c>
    </row>
    <row r="2291" spans="1:25" ht="14.4" x14ac:dyDescent="0.3">
      <c r="A2291" s="3" t="s">
        <v>719</v>
      </c>
      <c r="B2291" s="3">
        <v>45605</v>
      </c>
      <c r="C2291" s="3" t="s">
        <v>114</v>
      </c>
      <c r="D2291" s="3" t="s">
        <v>209</v>
      </c>
      <c r="E2291" s="18">
        <v>38559</v>
      </c>
      <c r="F2291" s="3" t="s">
        <v>1035</v>
      </c>
      <c r="G2291" s="3">
        <v>2</v>
      </c>
      <c r="H2291" s="3">
        <v>2</v>
      </c>
      <c r="I2291" s="3">
        <v>2</v>
      </c>
      <c r="J2291" s="3"/>
      <c r="K2291" s="3"/>
      <c r="L2291" s="3"/>
      <c r="M2291" s="3">
        <v>4</v>
      </c>
      <c r="N2291" s="19">
        <v>43345</v>
      </c>
      <c r="O2291" s="16">
        <f t="shared" si="111"/>
        <v>6</v>
      </c>
      <c r="P2291" s="17">
        <f>COUNTIF($X:$X,X2291)</f>
        <v>10</v>
      </c>
      <c r="Q2291" s="17">
        <f>VLOOKUP("M"&amp;TEXT(G2291,"0"),Punten!$A$1:$D$40,4,FALSE)</f>
        <v>7</v>
      </c>
      <c r="R2291" s="17">
        <f>VLOOKUP("M"&amp;TEXT(H2291,"0"),Punten!$A$1:$D$40,4,FALSE)</f>
        <v>7</v>
      </c>
      <c r="S2291" s="17">
        <f>VLOOKUP("M"&amp;TEXT(I2291,"0"),Punten!$A$1:$D$40,4,FALSE)</f>
        <v>7</v>
      </c>
      <c r="T2291" s="17">
        <f>VLOOKUP("K"&amp;TEXT(K2291,"0"),Punten!$A$1:$D$40,4,FALSE)</f>
        <v>0</v>
      </c>
      <c r="U2291" s="17">
        <f>VLOOKUP("H"&amp;TEXT(L2291,"0"),Punten!$A$1:$D$49,4,FALSE)</f>
        <v>0</v>
      </c>
      <c r="V2291" s="17">
        <f>VLOOKUP("F"&amp;TEXT(M2291,"0"),Punten!$A$1:$D$39,4,FALSE)</f>
        <v>20</v>
      </c>
      <c r="W2291" s="17">
        <f t="shared" si="109"/>
        <v>41</v>
      </c>
      <c r="X2291" s="17" t="str">
        <f t="shared" si="110"/>
        <v>43345C16</v>
      </c>
      <c r="Y2291" s="17" t="str">
        <f>VLOOKUP(A2291,'Klasse omschrijving'!$A$1:$B$44,2,FALSE)</f>
        <v>Cruisers 16-</v>
      </c>
    </row>
    <row r="2292" spans="1:25" ht="14.4" x14ac:dyDescent="0.3">
      <c r="A2292" s="3" t="s">
        <v>719</v>
      </c>
      <c r="B2292" s="3">
        <v>46264</v>
      </c>
      <c r="C2292" s="3" t="s">
        <v>67</v>
      </c>
      <c r="D2292" s="3" t="s">
        <v>217</v>
      </c>
      <c r="E2292" s="18">
        <v>38090</v>
      </c>
      <c r="F2292" s="3" t="s">
        <v>218</v>
      </c>
      <c r="G2292" s="3">
        <v>4</v>
      </c>
      <c r="H2292" s="3">
        <v>4</v>
      </c>
      <c r="I2292" s="3">
        <v>4</v>
      </c>
      <c r="J2292" s="3"/>
      <c r="K2292" s="3"/>
      <c r="L2292" s="3"/>
      <c r="M2292" s="3">
        <v>5</v>
      </c>
      <c r="N2292" s="19">
        <v>43345</v>
      </c>
      <c r="O2292" s="16">
        <f t="shared" si="111"/>
        <v>12</v>
      </c>
      <c r="P2292" s="17">
        <f>COUNTIF($X:$X,X2292)</f>
        <v>10</v>
      </c>
      <c r="Q2292" s="17">
        <f>VLOOKUP("M"&amp;TEXT(G2292,"0"),Punten!$A$1:$D$40,4,FALSE)</f>
        <v>5</v>
      </c>
      <c r="R2292" s="17">
        <f>VLOOKUP("M"&amp;TEXT(H2292,"0"),Punten!$A$1:$D$40,4,FALSE)</f>
        <v>5</v>
      </c>
      <c r="S2292" s="17">
        <f>VLOOKUP("M"&amp;TEXT(I2292,"0"),Punten!$A$1:$D$40,4,FALSE)</f>
        <v>5</v>
      </c>
      <c r="T2292" s="17">
        <f>VLOOKUP("K"&amp;TEXT(K2292,"0"),Punten!$A$1:$D$40,4,FALSE)</f>
        <v>0</v>
      </c>
      <c r="U2292" s="17">
        <f>VLOOKUP("H"&amp;TEXT(L2292,"0"),Punten!$A$1:$D$49,4,FALSE)</f>
        <v>0</v>
      </c>
      <c r="V2292" s="17">
        <f>VLOOKUP("F"&amp;TEXT(M2292,"0"),Punten!$A$1:$D$39,4,FALSE)</f>
        <v>17</v>
      </c>
      <c r="W2292" s="17">
        <f t="shared" si="109"/>
        <v>32</v>
      </c>
      <c r="X2292" s="17" t="str">
        <f t="shared" si="110"/>
        <v>43345C16</v>
      </c>
      <c r="Y2292" s="17" t="str">
        <f>VLOOKUP(A2292,'Klasse omschrijving'!$A$1:$B$44,2,FALSE)</f>
        <v>Cruisers 16-</v>
      </c>
    </row>
    <row r="2293" spans="1:25" ht="14.4" x14ac:dyDescent="0.3">
      <c r="A2293" s="3" t="s">
        <v>719</v>
      </c>
      <c r="B2293" s="3">
        <v>3049</v>
      </c>
      <c r="C2293" s="3" t="s">
        <v>177</v>
      </c>
      <c r="D2293" s="3" t="s">
        <v>229</v>
      </c>
      <c r="E2293" s="18">
        <v>38057</v>
      </c>
      <c r="F2293" s="3" t="s">
        <v>997</v>
      </c>
      <c r="G2293" s="3">
        <v>1</v>
      </c>
      <c r="H2293" s="3">
        <v>1</v>
      </c>
      <c r="I2293" s="3">
        <v>1</v>
      </c>
      <c r="J2293" s="3"/>
      <c r="K2293" s="3"/>
      <c r="L2293" s="3"/>
      <c r="M2293" s="3">
        <v>6</v>
      </c>
      <c r="N2293" s="19">
        <v>43345</v>
      </c>
      <c r="O2293" s="16">
        <f t="shared" si="111"/>
        <v>3</v>
      </c>
      <c r="P2293" s="17">
        <f>COUNTIF($X:$X,X2293)</f>
        <v>10</v>
      </c>
      <c r="Q2293" s="17">
        <f>VLOOKUP("M"&amp;TEXT(G2293,"0"),Punten!$A$1:$D$40,4,FALSE)</f>
        <v>8</v>
      </c>
      <c r="R2293" s="17">
        <f>VLOOKUP("M"&amp;TEXT(H2293,"0"),Punten!$A$1:$D$40,4,FALSE)</f>
        <v>8</v>
      </c>
      <c r="S2293" s="17">
        <f>VLOOKUP("M"&amp;TEXT(I2293,"0"),Punten!$A$1:$D$40,4,FALSE)</f>
        <v>8</v>
      </c>
      <c r="T2293" s="17">
        <f>VLOOKUP("K"&amp;TEXT(K2293,"0"),Punten!$A$1:$D$40,4,FALSE)</f>
        <v>0</v>
      </c>
      <c r="U2293" s="17">
        <f>VLOOKUP("H"&amp;TEXT(L2293,"0"),Punten!$A$1:$D$49,4,FALSE)</f>
        <v>0</v>
      </c>
      <c r="V2293" s="17">
        <f>VLOOKUP("F"&amp;TEXT(M2293,"0"),Punten!$A$1:$D$39,4,FALSE)</f>
        <v>15</v>
      </c>
      <c r="W2293" s="17">
        <f t="shared" si="109"/>
        <v>39</v>
      </c>
      <c r="X2293" s="17" t="str">
        <f t="shared" si="110"/>
        <v>43345C16</v>
      </c>
      <c r="Y2293" s="17" t="str">
        <f>VLOOKUP(A2293,'Klasse omschrijving'!$A$1:$B$44,2,FALSE)</f>
        <v>Cruisers 16-</v>
      </c>
    </row>
    <row r="2294" spans="1:25" ht="14.4" x14ac:dyDescent="0.3">
      <c r="A2294" s="3" t="s">
        <v>719</v>
      </c>
      <c r="B2294" s="3">
        <v>1970</v>
      </c>
      <c r="C2294" s="3" t="s">
        <v>126</v>
      </c>
      <c r="D2294" s="3" t="s">
        <v>1094</v>
      </c>
      <c r="E2294" s="18">
        <v>38132</v>
      </c>
      <c r="F2294" s="3" t="s">
        <v>424</v>
      </c>
      <c r="G2294" s="3">
        <v>4</v>
      </c>
      <c r="H2294" s="3">
        <v>5</v>
      </c>
      <c r="I2294" s="3">
        <v>4</v>
      </c>
      <c r="J2294" s="3"/>
      <c r="K2294" s="3"/>
      <c r="L2294" s="3"/>
      <c r="M2294" s="3">
        <v>7</v>
      </c>
      <c r="N2294" s="19">
        <v>43345</v>
      </c>
      <c r="O2294" s="16">
        <f t="shared" si="111"/>
        <v>13</v>
      </c>
      <c r="P2294" s="17">
        <f>COUNTIF($X:$X,X2294)</f>
        <v>10</v>
      </c>
      <c r="Q2294" s="17">
        <f>VLOOKUP("M"&amp;TEXT(G2294,"0"),Punten!$A$1:$D$40,4,FALSE)</f>
        <v>5</v>
      </c>
      <c r="R2294" s="17">
        <f>VLOOKUP("M"&amp;TEXT(H2294,"0"),Punten!$A$1:$D$40,4,FALSE)</f>
        <v>4</v>
      </c>
      <c r="S2294" s="17">
        <f>VLOOKUP("M"&amp;TEXT(I2294,"0"),Punten!$A$1:$D$40,4,FALSE)</f>
        <v>5</v>
      </c>
      <c r="T2294" s="17">
        <f>VLOOKUP("K"&amp;TEXT(K2294,"0"),Punten!$A$1:$D$40,4,FALSE)</f>
        <v>0</v>
      </c>
      <c r="U2294" s="17">
        <f>VLOOKUP("H"&amp;TEXT(L2294,"0"),Punten!$A$1:$D$49,4,FALSE)</f>
        <v>0</v>
      </c>
      <c r="V2294" s="17">
        <f>VLOOKUP("F"&amp;TEXT(M2294,"0"),Punten!$A$1:$D$39,4,FALSE)</f>
        <v>13</v>
      </c>
      <c r="W2294" s="17">
        <f t="shared" si="109"/>
        <v>27</v>
      </c>
      <c r="X2294" s="17" t="str">
        <f t="shared" si="110"/>
        <v>43345C16</v>
      </c>
      <c r="Y2294" s="17" t="str">
        <f>VLOOKUP(A2294,'Klasse omschrijving'!$A$1:$B$44,2,FALSE)</f>
        <v>Cruisers 16-</v>
      </c>
    </row>
    <row r="2295" spans="1:25" ht="14.4" x14ac:dyDescent="0.3">
      <c r="A2295" s="3" t="s">
        <v>719</v>
      </c>
      <c r="B2295" s="3">
        <v>99</v>
      </c>
      <c r="C2295" s="3" t="s">
        <v>158</v>
      </c>
      <c r="D2295" s="3" t="s">
        <v>857</v>
      </c>
      <c r="E2295" s="18">
        <v>37992</v>
      </c>
      <c r="F2295" s="3" t="s">
        <v>424</v>
      </c>
      <c r="G2295" s="3">
        <v>3</v>
      </c>
      <c r="H2295" s="3">
        <v>3</v>
      </c>
      <c r="I2295" s="3">
        <v>3</v>
      </c>
      <c r="J2295" s="3"/>
      <c r="K2295" s="3"/>
      <c r="L2295" s="3"/>
      <c r="M2295" s="3">
        <v>8</v>
      </c>
      <c r="N2295" s="19">
        <v>43345</v>
      </c>
      <c r="O2295" s="16">
        <f t="shared" si="111"/>
        <v>9</v>
      </c>
      <c r="P2295" s="17">
        <f>COUNTIF($X:$X,X2295)</f>
        <v>10</v>
      </c>
      <c r="Q2295" s="17">
        <f>VLOOKUP("M"&amp;TEXT(G2295,"0"),Punten!$A$1:$D$40,4,FALSE)</f>
        <v>6</v>
      </c>
      <c r="R2295" s="17">
        <f>VLOOKUP("M"&amp;TEXT(H2295,"0"),Punten!$A$1:$D$40,4,FALSE)</f>
        <v>6</v>
      </c>
      <c r="S2295" s="17">
        <f>VLOOKUP("M"&amp;TEXT(I2295,"0"),Punten!$A$1:$D$40,4,FALSE)</f>
        <v>6</v>
      </c>
      <c r="T2295" s="17">
        <f>VLOOKUP("K"&amp;TEXT(K2295,"0"),Punten!$A$1:$D$40,4,FALSE)</f>
        <v>0</v>
      </c>
      <c r="U2295" s="17">
        <f>VLOOKUP("H"&amp;TEXT(L2295,"0"),Punten!$A$1:$D$49,4,FALSE)</f>
        <v>0</v>
      </c>
      <c r="V2295" s="17">
        <f>VLOOKUP("F"&amp;TEXT(M2295,"0"),Punten!$A$1:$D$39,4,FALSE)</f>
        <v>11</v>
      </c>
      <c r="W2295" s="17">
        <f t="shared" si="109"/>
        <v>29</v>
      </c>
      <c r="X2295" s="17" t="str">
        <f t="shared" si="110"/>
        <v>43345C16</v>
      </c>
      <c r="Y2295" s="17" t="str">
        <f>VLOOKUP(A2295,'Klasse omschrijving'!$A$1:$B$44,2,FALSE)</f>
        <v>Cruisers 16-</v>
      </c>
    </row>
    <row r="2296" spans="1:25" ht="14.4" x14ac:dyDescent="0.3">
      <c r="A2296" s="3" t="s">
        <v>719</v>
      </c>
      <c r="B2296" s="3">
        <v>61386</v>
      </c>
      <c r="C2296" s="3" t="s">
        <v>164</v>
      </c>
      <c r="D2296" s="3" t="s">
        <v>1064</v>
      </c>
      <c r="E2296" s="18">
        <v>38276</v>
      </c>
      <c r="F2296" s="3" t="s">
        <v>143</v>
      </c>
      <c r="G2296" s="3">
        <v>5</v>
      </c>
      <c r="H2296" s="3">
        <v>4</v>
      </c>
      <c r="I2296" s="3">
        <v>5</v>
      </c>
      <c r="J2296" s="3"/>
      <c r="K2296" s="3"/>
      <c r="L2296" s="3"/>
      <c r="M2296" s="3"/>
      <c r="N2296" s="19">
        <v>43345</v>
      </c>
      <c r="O2296" s="16">
        <f t="shared" si="111"/>
        <v>14</v>
      </c>
      <c r="P2296" s="17">
        <f>COUNTIF($X:$X,X2296)</f>
        <v>10</v>
      </c>
      <c r="Q2296" s="17">
        <f>VLOOKUP("M"&amp;TEXT(G2296,"0"),Punten!$A$1:$D$40,4,FALSE)</f>
        <v>4</v>
      </c>
      <c r="R2296" s="17">
        <f>VLOOKUP("M"&amp;TEXT(H2296,"0"),Punten!$A$1:$D$40,4,FALSE)</f>
        <v>5</v>
      </c>
      <c r="S2296" s="17">
        <f>VLOOKUP("M"&amp;TEXT(I2296,"0"),Punten!$A$1:$D$40,4,FALSE)</f>
        <v>4</v>
      </c>
      <c r="T2296" s="17">
        <f>VLOOKUP("K"&amp;TEXT(K2296,"0"),Punten!$A$1:$D$40,4,FALSE)</f>
        <v>0</v>
      </c>
      <c r="U2296" s="17">
        <f>VLOOKUP("H"&amp;TEXT(L2296,"0"),Punten!$A$1:$D$49,4,FALSE)</f>
        <v>0</v>
      </c>
      <c r="V2296" s="17">
        <f>VLOOKUP("F"&amp;TEXT(M2296,"0"),Punten!$A$1:$D$39,4,FALSE)</f>
        <v>0</v>
      </c>
      <c r="W2296" s="17">
        <f t="shared" si="109"/>
        <v>13</v>
      </c>
      <c r="X2296" s="17" t="str">
        <f t="shared" si="110"/>
        <v>43345C16</v>
      </c>
      <c r="Y2296" s="17" t="str">
        <f>VLOOKUP(A2296,'Klasse omschrijving'!$A$1:$B$44,2,FALSE)</f>
        <v>Cruisers 16-</v>
      </c>
    </row>
    <row r="2297" spans="1:25" ht="14.4" x14ac:dyDescent="0.3">
      <c r="A2297" s="3" t="s">
        <v>719</v>
      </c>
      <c r="B2297" s="3">
        <v>1266</v>
      </c>
      <c r="C2297" s="3" t="s">
        <v>82</v>
      </c>
      <c r="D2297" s="3" t="s">
        <v>548</v>
      </c>
      <c r="E2297" s="18">
        <v>38746</v>
      </c>
      <c r="F2297" s="3" t="s">
        <v>997</v>
      </c>
      <c r="G2297" s="3">
        <v>5</v>
      </c>
      <c r="H2297" s="3">
        <v>5</v>
      </c>
      <c r="I2297" s="3">
        <v>5</v>
      </c>
      <c r="J2297" s="3"/>
      <c r="K2297" s="3"/>
      <c r="L2297" s="3"/>
      <c r="M2297" s="3"/>
      <c r="N2297" s="19">
        <v>43345</v>
      </c>
      <c r="O2297" s="16">
        <f t="shared" si="111"/>
        <v>15</v>
      </c>
      <c r="P2297" s="17">
        <f>COUNTIF($X:$X,X2297)</f>
        <v>10</v>
      </c>
      <c r="Q2297" s="17">
        <f>VLOOKUP("M"&amp;TEXT(G2297,"0"),Punten!$A$1:$D$40,4,FALSE)</f>
        <v>4</v>
      </c>
      <c r="R2297" s="17">
        <f>VLOOKUP("M"&amp;TEXT(H2297,"0"),Punten!$A$1:$D$40,4,FALSE)</f>
        <v>4</v>
      </c>
      <c r="S2297" s="17">
        <f>VLOOKUP("M"&amp;TEXT(I2297,"0"),Punten!$A$1:$D$40,4,FALSE)</f>
        <v>4</v>
      </c>
      <c r="T2297" s="17">
        <f>VLOOKUP("K"&amp;TEXT(K2297,"0"),Punten!$A$1:$D$40,4,FALSE)</f>
        <v>0</v>
      </c>
      <c r="U2297" s="17">
        <f>VLOOKUP("H"&amp;TEXT(L2297,"0"),Punten!$A$1:$D$49,4,FALSE)</f>
        <v>0</v>
      </c>
      <c r="V2297" s="17">
        <f>VLOOKUP("F"&amp;TEXT(M2297,"0"),Punten!$A$1:$D$39,4,FALSE)</f>
        <v>0</v>
      </c>
      <c r="W2297" s="17">
        <f t="shared" si="109"/>
        <v>12</v>
      </c>
      <c r="X2297" s="17" t="str">
        <f t="shared" si="110"/>
        <v>43345C16</v>
      </c>
      <c r="Y2297" s="17" t="str">
        <f>VLOOKUP(A2297,'Klasse omschrijving'!$A$1:$B$44,2,FALSE)</f>
        <v>Cruisers 16-</v>
      </c>
    </row>
    <row r="2298" spans="1:25" ht="14.4" x14ac:dyDescent="0.3">
      <c r="A2298" s="3" t="s">
        <v>46</v>
      </c>
      <c r="B2298" s="3">
        <v>44844</v>
      </c>
      <c r="C2298" s="3" t="s">
        <v>80</v>
      </c>
      <c r="D2298" s="3" t="s">
        <v>297</v>
      </c>
      <c r="E2298" s="18">
        <v>36789</v>
      </c>
      <c r="F2298" s="3" t="s">
        <v>202</v>
      </c>
      <c r="G2298" s="3">
        <v>2</v>
      </c>
      <c r="H2298" s="3">
        <v>2</v>
      </c>
      <c r="I2298" s="3">
        <v>1</v>
      </c>
      <c r="J2298" s="3"/>
      <c r="K2298" s="3"/>
      <c r="L2298" s="3"/>
      <c r="M2298" s="3">
        <v>1</v>
      </c>
      <c r="N2298" s="19">
        <v>43345</v>
      </c>
      <c r="O2298" s="16">
        <f t="shared" si="111"/>
        <v>5</v>
      </c>
      <c r="P2298" s="17">
        <f>COUNTIF($X:$X,X2298)</f>
        <v>6</v>
      </c>
      <c r="Q2298" s="17">
        <f>VLOOKUP("M"&amp;TEXT(G2298,"0"),Punten!$A$1:$D$40,4,FALSE)</f>
        <v>7</v>
      </c>
      <c r="R2298" s="17">
        <f>VLOOKUP("M"&amp;TEXT(H2298,"0"),Punten!$A$1:$D$40,4,FALSE)</f>
        <v>7</v>
      </c>
      <c r="S2298" s="17">
        <f>VLOOKUP("M"&amp;TEXT(I2298,"0"),Punten!$A$1:$D$40,4,FALSE)</f>
        <v>8</v>
      </c>
      <c r="T2298" s="17">
        <f>VLOOKUP("K"&amp;TEXT(K2298,"0"),Punten!$A$1:$D$40,4,FALSE)</f>
        <v>0</v>
      </c>
      <c r="U2298" s="17">
        <f>VLOOKUP("H"&amp;TEXT(L2298,"0"),Punten!$A$1:$D$49,4,FALSE)</f>
        <v>0</v>
      </c>
      <c r="V2298" s="17">
        <f>VLOOKUP("F"&amp;TEXT(M2298,"0"),Punten!$A$1:$D$39,4,FALSE)</f>
        <v>50</v>
      </c>
      <c r="W2298" s="17">
        <f t="shared" si="109"/>
        <v>72</v>
      </c>
      <c r="X2298" s="17" t="str">
        <f t="shared" si="110"/>
        <v>43345C29</v>
      </c>
      <c r="Y2298" s="17" t="str">
        <f>VLOOKUP(A2298,'Klasse omschrijving'!$A$1:$B$44,2,FALSE)</f>
        <v>Cruisers 17-29</v>
      </c>
    </row>
    <row r="2299" spans="1:25" ht="14.4" x14ac:dyDescent="0.3">
      <c r="A2299" s="3" t="s">
        <v>46</v>
      </c>
      <c r="B2299" s="3">
        <v>44825</v>
      </c>
      <c r="C2299" s="3" t="s">
        <v>172</v>
      </c>
      <c r="D2299" s="3" t="s">
        <v>294</v>
      </c>
      <c r="E2299" s="18">
        <v>36393</v>
      </c>
      <c r="F2299" s="3" t="s">
        <v>1040</v>
      </c>
      <c r="G2299" s="3">
        <v>1</v>
      </c>
      <c r="H2299" s="3">
        <v>1</v>
      </c>
      <c r="I2299" s="3">
        <v>2</v>
      </c>
      <c r="J2299" s="3"/>
      <c r="K2299" s="3"/>
      <c r="L2299" s="3"/>
      <c r="M2299" s="3">
        <v>2</v>
      </c>
      <c r="N2299" s="19">
        <v>43345</v>
      </c>
      <c r="O2299" s="16">
        <f t="shared" si="111"/>
        <v>4</v>
      </c>
      <c r="P2299" s="17">
        <f>COUNTIF($X:$X,X2299)</f>
        <v>6</v>
      </c>
      <c r="Q2299" s="17">
        <f>VLOOKUP("M"&amp;TEXT(G2299,"0"),Punten!$A$1:$D$40,4,FALSE)</f>
        <v>8</v>
      </c>
      <c r="R2299" s="17">
        <f>VLOOKUP("M"&amp;TEXT(H2299,"0"),Punten!$A$1:$D$40,4,FALSE)</f>
        <v>8</v>
      </c>
      <c r="S2299" s="17">
        <f>VLOOKUP("M"&amp;TEXT(I2299,"0"),Punten!$A$1:$D$40,4,FALSE)</f>
        <v>7</v>
      </c>
      <c r="T2299" s="17">
        <f>VLOOKUP("K"&amp;TEXT(K2299,"0"),Punten!$A$1:$D$40,4,FALSE)</f>
        <v>0</v>
      </c>
      <c r="U2299" s="17">
        <f>VLOOKUP("H"&amp;TEXT(L2299,"0"),Punten!$A$1:$D$49,4,FALSE)</f>
        <v>0</v>
      </c>
      <c r="V2299" s="17">
        <f>VLOOKUP("F"&amp;TEXT(M2299,"0"),Punten!$A$1:$D$39,4,FALSE)</f>
        <v>30</v>
      </c>
      <c r="W2299" s="17">
        <f t="shared" si="109"/>
        <v>53</v>
      </c>
      <c r="X2299" s="17" t="str">
        <f t="shared" si="110"/>
        <v>43345C29</v>
      </c>
      <c r="Y2299" s="17" t="str">
        <f>VLOOKUP(A2299,'Klasse omschrijving'!$A$1:$B$44,2,FALSE)</f>
        <v>Cruisers 17-29</v>
      </c>
    </row>
    <row r="2300" spans="1:25" ht="14.4" x14ac:dyDescent="0.3">
      <c r="A2300" s="3" t="s">
        <v>46</v>
      </c>
      <c r="B2300" s="3">
        <v>46267</v>
      </c>
      <c r="C2300" s="3" t="s">
        <v>81</v>
      </c>
      <c r="D2300" s="3" t="s">
        <v>590</v>
      </c>
      <c r="E2300" s="18">
        <v>36387</v>
      </c>
      <c r="F2300" s="3" t="s">
        <v>240</v>
      </c>
      <c r="G2300" s="3">
        <v>4</v>
      </c>
      <c r="H2300" s="3">
        <v>3</v>
      </c>
      <c r="I2300" s="3">
        <v>3</v>
      </c>
      <c r="J2300" s="3"/>
      <c r="K2300" s="3"/>
      <c r="L2300" s="3"/>
      <c r="M2300" s="3">
        <v>3</v>
      </c>
      <c r="N2300" s="19">
        <v>43345</v>
      </c>
      <c r="O2300" s="16">
        <f t="shared" si="111"/>
        <v>10</v>
      </c>
      <c r="P2300" s="17">
        <f>COUNTIF($X:$X,X2300)</f>
        <v>6</v>
      </c>
      <c r="Q2300" s="17">
        <f>VLOOKUP("M"&amp;TEXT(G2300,"0"),Punten!$A$1:$D$40,4,FALSE)</f>
        <v>5</v>
      </c>
      <c r="R2300" s="17">
        <f>VLOOKUP("M"&amp;TEXT(H2300,"0"),Punten!$A$1:$D$40,4,FALSE)</f>
        <v>6</v>
      </c>
      <c r="S2300" s="17">
        <f>VLOOKUP("M"&amp;TEXT(I2300,"0"),Punten!$A$1:$D$40,4,FALSE)</f>
        <v>6</v>
      </c>
      <c r="T2300" s="17">
        <f>VLOOKUP("K"&amp;TEXT(K2300,"0"),Punten!$A$1:$D$40,4,FALSE)</f>
        <v>0</v>
      </c>
      <c r="U2300" s="17">
        <f>VLOOKUP("H"&amp;TEXT(L2300,"0"),Punten!$A$1:$D$49,4,FALSE)</f>
        <v>0</v>
      </c>
      <c r="V2300" s="17">
        <f>VLOOKUP("F"&amp;TEXT(M2300,"0"),Punten!$A$1:$D$39,4,FALSE)</f>
        <v>25</v>
      </c>
      <c r="W2300" s="17">
        <f t="shared" si="109"/>
        <v>42</v>
      </c>
      <c r="X2300" s="17" t="str">
        <f t="shared" si="110"/>
        <v>43345C29</v>
      </c>
      <c r="Y2300" s="17" t="str">
        <f>VLOOKUP(A2300,'Klasse omschrijving'!$A$1:$B$44,2,FALSE)</f>
        <v>Cruisers 17-29</v>
      </c>
    </row>
    <row r="2301" spans="1:25" ht="14.4" x14ac:dyDescent="0.3">
      <c r="A2301" s="3" t="s">
        <v>46</v>
      </c>
      <c r="B2301" s="3">
        <v>41827</v>
      </c>
      <c r="C2301" s="3" t="s">
        <v>776</v>
      </c>
      <c r="D2301" s="3" t="s">
        <v>301</v>
      </c>
      <c r="E2301" s="18">
        <v>35668</v>
      </c>
      <c r="F2301" s="3" t="s">
        <v>161</v>
      </c>
      <c r="G2301" s="3">
        <v>3</v>
      </c>
      <c r="H2301" s="3">
        <v>4</v>
      </c>
      <c r="I2301" s="3">
        <v>4</v>
      </c>
      <c r="J2301" s="3"/>
      <c r="K2301" s="3"/>
      <c r="L2301" s="3"/>
      <c r="M2301" s="3">
        <v>4</v>
      </c>
      <c r="N2301" s="19">
        <v>43345</v>
      </c>
      <c r="O2301" s="16">
        <f t="shared" si="111"/>
        <v>11</v>
      </c>
      <c r="P2301" s="17">
        <f>COUNTIF($X:$X,X2301)</f>
        <v>6</v>
      </c>
      <c r="Q2301" s="17">
        <f>VLOOKUP("M"&amp;TEXT(G2301,"0"),Punten!$A$1:$D$40,4,FALSE)</f>
        <v>6</v>
      </c>
      <c r="R2301" s="17">
        <f>VLOOKUP("M"&amp;TEXT(H2301,"0"),Punten!$A$1:$D$40,4,FALSE)</f>
        <v>5</v>
      </c>
      <c r="S2301" s="17">
        <f>VLOOKUP("M"&amp;TEXT(I2301,"0"),Punten!$A$1:$D$40,4,FALSE)</f>
        <v>5</v>
      </c>
      <c r="T2301" s="17">
        <f>VLOOKUP("K"&amp;TEXT(K2301,"0"),Punten!$A$1:$D$40,4,FALSE)</f>
        <v>0</v>
      </c>
      <c r="U2301" s="17">
        <f>VLOOKUP("H"&amp;TEXT(L2301,"0"),Punten!$A$1:$D$49,4,FALSE)</f>
        <v>0</v>
      </c>
      <c r="V2301" s="17">
        <f>VLOOKUP("F"&amp;TEXT(M2301,"0"),Punten!$A$1:$D$39,4,FALSE)</f>
        <v>20</v>
      </c>
      <c r="W2301" s="17">
        <f t="shared" si="109"/>
        <v>36</v>
      </c>
      <c r="X2301" s="17" t="str">
        <f t="shared" si="110"/>
        <v>43345C29</v>
      </c>
      <c r="Y2301" s="17" t="str">
        <f>VLOOKUP(A2301,'Klasse omschrijving'!$A$1:$B$44,2,FALSE)</f>
        <v>Cruisers 17-29</v>
      </c>
    </row>
    <row r="2302" spans="1:25" ht="14.4" x14ac:dyDescent="0.3">
      <c r="A2302" s="3" t="s">
        <v>46</v>
      </c>
      <c r="B2302" s="3">
        <v>630</v>
      </c>
      <c r="C2302" s="3" t="s">
        <v>149</v>
      </c>
      <c r="D2302" s="3" t="s">
        <v>291</v>
      </c>
      <c r="E2302" s="18">
        <v>36382</v>
      </c>
      <c r="F2302" s="3" t="s">
        <v>997</v>
      </c>
      <c r="G2302" s="3">
        <v>5</v>
      </c>
      <c r="H2302" s="3">
        <v>5</v>
      </c>
      <c r="I2302" s="3">
        <v>5</v>
      </c>
      <c r="J2302" s="3"/>
      <c r="K2302" s="3"/>
      <c r="L2302" s="3"/>
      <c r="M2302" s="3">
        <v>5</v>
      </c>
      <c r="N2302" s="19">
        <v>43345</v>
      </c>
      <c r="O2302" s="16">
        <f t="shared" si="111"/>
        <v>15</v>
      </c>
      <c r="P2302" s="17">
        <f>COUNTIF($X:$X,X2302)</f>
        <v>6</v>
      </c>
      <c r="Q2302" s="17">
        <f>VLOOKUP("M"&amp;TEXT(G2302,"0"),Punten!$A$1:$D$40,4,FALSE)</f>
        <v>4</v>
      </c>
      <c r="R2302" s="17">
        <f>VLOOKUP("M"&amp;TEXT(H2302,"0"),Punten!$A$1:$D$40,4,FALSE)</f>
        <v>4</v>
      </c>
      <c r="S2302" s="17">
        <f>VLOOKUP("M"&amp;TEXT(I2302,"0"),Punten!$A$1:$D$40,4,FALSE)</f>
        <v>4</v>
      </c>
      <c r="T2302" s="17">
        <f>VLOOKUP("K"&amp;TEXT(K2302,"0"),Punten!$A$1:$D$40,4,FALSE)</f>
        <v>0</v>
      </c>
      <c r="U2302" s="17">
        <f>VLOOKUP("H"&amp;TEXT(L2302,"0"),Punten!$A$1:$D$49,4,FALSE)</f>
        <v>0</v>
      </c>
      <c r="V2302" s="17">
        <f>VLOOKUP("F"&amp;TEXT(M2302,"0"),Punten!$A$1:$D$39,4,FALSE)</f>
        <v>17</v>
      </c>
      <c r="W2302" s="17">
        <f t="shared" si="109"/>
        <v>29</v>
      </c>
      <c r="X2302" s="17" t="str">
        <f t="shared" si="110"/>
        <v>43345C29</v>
      </c>
      <c r="Y2302" s="17" t="str">
        <f>VLOOKUP(A2302,'Klasse omschrijving'!$A$1:$B$44,2,FALSE)</f>
        <v>Cruisers 17-29</v>
      </c>
    </row>
    <row r="2303" spans="1:25" ht="14.4" x14ac:dyDescent="0.3">
      <c r="A2303" s="3" t="s">
        <v>46</v>
      </c>
      <c r="B2303" s="3">
        <v>56715</v>
      </c>
      <c r="C2303" s="3" t="s">
        <v>95</v>
      </c>
      <c r="D2303" s="3" t="s">
        <v>867</v>
      </c>
      <c r="E2303" s="18">
        <v>36509</v>
      </c>
      <c r="F2303" s="3" t="s">
        <v>111</v>
      </c>
      <c r="G2303" s="3">
        <v>6</v>
      </c>
      <c r="H2303" s="3">
        <v>6</v>
      </c>
      <c r="I2303" s="3">
        <v>6</v>
      </c>
      <c r="J2303" s="3"/>
      <c r="K2303" s="3"/>
      <c r="L2303" s="3"/>
      <c r="M2303" s="3">
        <v>6</v>
      </c>
      <c r="N2303" s="19">
        <v>43345</v>
      </c>
      <c r="O2303" s="16">
        <f t="shared" si="111"/>
        <v>18</v>
      </c>
      <c r="P2303" s="17">
        <f>COUNTIF($X:$X,X2303)</f>
        <v>6</v>
      </c>
      <c r="Q2303" s="17">
        <f>VLOOKUP("M"&amp;TEXT(G2303,"0"),Punten!$A$1:$D$40,4,FALSE)</f>
        <v>3</v>
      </c>
      <c r="R2303" s="17">
        <f>VLOOKUP("M"&amp;TEXT(H2303,"0"),Punten!$A$1:$D$40,4,FALSE)</f>
        <v>3</v>
      </c>
      <c r="S2303" s="17">
        <f>VLOOKUP("M"&amp;TEXT(I2303,"0"),Punten!$A$1:$D$40,4,FALSE)</f>
        <v>3</v>
      </c>
      <c r="T2303" s="17">
        <f>VLOOKUP("K"&amp;TEXT(K2303,"0"),Punten!$A$1:$D$40,4,FALSE)</f>
        <v>0</v>
      </c>
      <c r="U2303" s="17">
        <f>VLOOKUP("H"&amp;TEXT(L2303,"0"),Punten!$A$1:$D$49,4,FALSE)</f>
        <v>0</v>
      </c>
      <c r="V2303" s="17">
        <f>VLOOKUP("F"&amp;TEXT(M2303,"0"),Punten!$A$1:$D$39,4,FALSE)</f>
        <v>15</v>
      </c>
      <c r="W2303" s="17">
        <f t="shared" si="109"/>
        <v>24</v>
      </c>
      <c r="X2303" s="17" t="str">
        <f t="shared" si="110"/>
        <v>43345C29</v>
      </c>
      <c r="Y2303" s="17" t="str">
        <f>VLOOKUP(A2303,'Klasse omschrijving'!$A$1:$B$44,2,FALSE)</f>
        <v>Cruisers 17-29</v>
      </c>
    </row>
    <row r="2304" spans="1:25" ht="14.4" x14ac:dyDescent="0.3">
      <c r="A2304" s="3" t="s">
        <v>47</v>
      </c>
      <c r="B2304" s="3">
        <v>188</v>
      </c>
      <c r="C2304" s="3" t="s">
        <v>92</v>
      </c>
      <c r="D2304" s="3" t="s">
        <v>722</v>
      </c>
      <c r="E2304" s="18">
        <v>30040</v>
      </c>
      <c r="F2304" s="3" t="s">
        <v>424</v>
      </c>
      <c r="G2304" s="3">
        <v>1</v>
      </c>
      <c r="H2304" s="3">
        <v>1</v>
      </c>
      <c r="I2304" s="3">
        <v>1</v>
      </c>
      <c r="J2304" s="3"/>
      <c r="K2304" s="3"/>
      <c r="L2304" s="3"/>
      <c r="M2304" s="3">
        <v>1</v>
      </c>
      <c r="N2304" s="19">
        <v>43345</v>
      </c>
      <c r="O2304" s="16">
        <f t="shared" si="111"/>
        <v>3</v>
      </c>
      <c r="P2304" s="17">
        <f>COUNTIF($X:$X,X2304)</f>
        <v>8</v>
      </c>
      <c r="Q2304" s="17">
        <f>VLOOKUP("M"&amp;TEXT(G2304,"0"),Punten!$A$1:$D$40,4,FALSE)</f>
        <v>8</v>
      </c>
      <c r="R2304" s="17">
        <f>VLOOKUP("M"&amp;TEXT(H2304,"0"),Punten!$A$1:$D$40,4,FALSE)</f>
        <v>8</v>
      </c>
      <c r="S2304" s="17">
        <f>VLOOKUP("M"&amp;TEXT(I2304,"0"),Punten!$A$1:$D$40,4,FALSE)</f>
        <v>8</v>
      </c>
      <c r="T2304" s="17">
        <f>VLOOKUP("K"&amp;TEXT(K2304,"0"),Punten!$A$1:$D$40,4,FALSE)</f>
        <v>0</v>
      </c>
      <c r="U2304" s="17">
        <f>VLOOKUP("H"&amp;TEXT(L2304,"0"),Punten!$A$1:$D$49,4,FALSE)</f>
        <v>0</v>
      </c>
      <c r="V2304" s="17">
        <f>VLOOKUP("F"&amp;TEXT(M2304,"0"),Punten!$A$1:$D$39,4,FALSE)</f>
        <v>50</v>
      </c>
      <c r="W2304" s="17">
        <f t="shared" si="109"/>
        <v>74</v>
      </c>
      <c r="X2304" s="17" t="str">
        <f t="shared" si="110"/>
        <v>43345C30</v>
      </c>
      <c r="Y2304" s="17" t="str">
        <f>VLOOKUP(A2304,'Klasse omschrijving'!$A$1:$B$44,2,FALSE)</f>
        <v>Cruisers 30/39</v>
      </c>
    </row>
    <row r="2305" spans="1:25" ht="14.4" x14ac:dyDescent="0.3">
      <c r="A2305" s="3" t="s">
        <v>47</v>
      </c>
      <c r="B2305" s="3">
        <v>52332</v>
      </c>
      <c r="C2305" s="3" t="s">
        <v>83</v>
      </c>
      <c r="D2305" s="3" t="s">
        <v>312</v>
      </c>
      <c r="E2305" s="18">
        <v>30376</v>
      </c>
      <c r="F2305" s="3" t="s">
        <v>73</v>
      </c>
      <c r="G2305" s="3">
        <v>2</v>
      </c>
      <c r="H2305" s="3">
        <v>2</v>
      </c>
      <c r="I2305" s="3">
        <v>2</v>
      </c>
      <c r="J2305" s="3"/>
      <c r="K2305" s="3"/>
      <c r="L2305" s="3"/>
      <c r="M2305" s="3">
        <v>2</v>
      </c>
      <c r="N2305" s="19">
        <v>43345</v>
      </c>
      <c r="O2305" s="16">
        <f t="shared" si="111"/>
        <v>6</v>
      </c>
      <c r="P2305" s="17">
        <f>COUNTIF($X:$X,X2305)</f>
        <v>8</v>
      </c>
      <c r="Q2305" s="17">
        <f>VLOOKUP("M"&amp;TEXT(G2305,"0"),Punten!$A$1:$D$40,4,FALSE)</f>
        <v>7</v>
      </c>
      <c r="R2305" s="17">
        <f>VLOOKUP("M"&amp;TEXT(H2305,"0"),Punten!$A$1:$D$40,4,FALSE)</f>
        <v>7</v>
      </c>
      <c r="S2305" s="17">
        <f>VLOOKUP("M"&amp;TEXT(I2305,"0"),Punten!$A$1:$D$40,4,FALSE)</f>
        <v>7</v>
      </c>
      <c r="T2305" s="17">
        <f>VLOOKUP("K"&amp;TEXT(K2305,"0"),Punten!$A$1:$D$40,4,FALSE)</f>
        <v>0</v>
      </c>
      <c r="U2305" s="17">
        <f>VLOOKUP("H"&amp;TEXT(L2305,"0"),Punten!$A$1:$D$49,4,FALSE)</f>
        <v>0</v>
      </c>
      <c r="V2305" s="17">
        <f>VLOOKUP("F"&amp;TEXT(M2305,"0"),Punten!$A$1:$D$39,4,FALSE)</f>
        <v>30</v>
      </c>
      <c r="W2305" s="17">
        <f t="shared" si="109"/>
        <v>51</v>
      </c>
      <c r="X2305" s="17" t="str">
        <f t="shared" si="110"/>
        <v>43345C30</v>
      </c>
      <c r="Y2305" s="17" t="str">
        <f>VLOOKUP(A2305,'Klasse omschrijving'!$A$1:$B$44,2,FALSE)</f>
        <v>Cruisers 30/39</v>
      </c>
    </row>
    <row r="2306" spans="1:25" ht="14.4" x14ac:dyDescent="0.3">
      <c r="A2306" s="3" t="s">
        <v>47</v>
      </c>
      <c r="B2306" s="3">
        <v>56690</v>
      </c>
      <c r="C2306" s="3" t="s">
        <v>95</v>
      </c>
      <c r="D2306" s="3" t="s">
        <v>298</v>
      </c>
      <c r="E2306" s="18">
        <v>31067</v>
      </c>
      <c r="F2306" s="3" t="s">
        <v>371</v>
      </c>
      <c r="G2306" s="3">
        <v>4</v>
      </c>
      <c r="H2306" s="3">
        <v>3</v>
      </c>
      <c r="I2306" s="3">
        <v>3</v>
      </c>
      <c r="J2306" s="3"/>
      <c r="K2306" s="3"/>
      <c r="L2306" s="3"/>
      <c r="M2306" s="3">
        <v>3</v>
      </c>
      <c r="N2306" s="19">
        <v>43345</v>
      </c>
      <c r="O2306" s="16">
        <f t="shared" si="111"/>
        <v>10</v>
      </c>
      <c r="P2306" s="17">
        <f>COUNTIF($X:$X,X2306)</f>
        <v>8</v>
      </c>
      <c r="Q2306" s="17">
        <f>VLOOKUP("M"&amp;TEXT(G2306,"0"),Punten!$A$1:$D$40,4,FALSE)</f>
        <v>5</v>
      </c>
      <c r="R2306" s="17">
        <f>VLOOKUP("M"&amp;TEXT(H2306,"0"),Punten!$A$1:$D$40,4,FALSE)</f>
        <v>6</v>
      </c>
      <c r="S2306" s="17">
        <f>VLOOKUP("M"&amp;TEXT(I2306,"0"),Punten!$A$1:$D$40,4,FALSE)</f>
        <v>6</v>
      </c>
      <c r="T2306" s="17">
        <f>VLOOKUP("K"&amp;TEXT(K2306,"0"),Punten!$A$1:$D$40,4,FALSE)</f>
        <v>0</v>
      </c>
      <c r="U2306" s="17">
        <f>VLOOKUP("H"&amp;TEXT(L2306,"0"),Punten!$A$1:$D$49,4,FALSE)</f>
        <v>0</v>
      </c>
      <c r="V2306" s="17">
        <f>VLOOKUP("F"&amp;TEXT(M2306,"0"),Punten!$A$1:$D$39,4,FALSE)</f>
        <v>25</v>
      </c>
      <c r="W2306" s="17">
        <f t="shared" ref="W2306:W2369" si="112">SUM(Q2306:V2306)</f>
        <v>42</v>
      </c>
      <c r="X2306" s="17" t="str">
        <f t="shared" ref="X2306:X2369" si="113">N2306&amp;A2306</f>
        <v>43345C30</v>
      </c>
      <c r="Y2306" s="17" t="str">
        <f>VLOOKUP(A2306,'Klasse omschrijving'!$A$1:$B$44,2,FALSE)</f>
        <v>Cruisers 30/39</v>
      </c>
    </row>
    <row r="2307" spans="1:25" ht="14.4" x14ac:dyDescent="0.3">
      <c r="A2307" s="3" t="s">
        <v>47</v>
      </c>
      <c r="B2307" s="3">
        <v>49511</v>
      </c>
      <c r="C2307" s="3" t="s">
        <v>152</v>
      </c>
      <c r="D2307" s="3" t="s">
        <v>1099</v>
      </c>
      <c r="E2307" s="18">
        <v>31361</v>
      </c>
      <c r="F2307" s="3" t="s">
        <v>110</v>
      </c>
      <c r="G2307" s="3">
        <v>3</v>
      </c>
      <c r="H2307" s="3">
        <v>4</v>
      </c>
      <c r="I2307" s="3">
        <v>4</v>
      </c>
      <c r="J2307" s="3"/>
      <c r="K2307" s="3"/>
      <c r="L2307" s="3"/>
      <c r="M2307" s="3">
        <v>4</v>
      </c>
      <c r="N2307" s="19">
        <v>43345</v>
      </c>
      <c r="O2307" s="16">
        <f t="shared" si="111"/>
        <v>11</v>
      </c>
      <c r="P2307" s="17">
        <f>COUNTIF($X:$X,X2307)</f>
        <v>8</v>
      </c>
      <c r="Q2307" s="17">
        <f>VLOOKUP("M"&amp;TEXT(G2307,"0"),Punten!$A$1:$D$40,4,FALSE)</f>
        <v>6</v>
      </c>
      <c r="R2307" s="17">
        <f>VLOOKUP("M"&amp;TEXT(H2307,"0"),Punten!$A$1:$D$40,4,FALSE)</f>
        <v>5</v>
      </c>
      <c r="S2307" s="17">
        <f>VLOOKUP("M"&amp;TEXT(I2307,"0"),Punten!$A$1:$D$40,4,FALSE)</f>
        <v>5</v>
      </c>
      <c r="T2307" s="17">
        <f>VLOOKUP("K"&amp;TEXT(K2307,"0"),Punten!$A$1:$D$40,4,FALSE)</f>
        <v>0</v>
      </c>
      <c r="U2307" s="17">
        <f>VLOOKUP("H"&amp;TEXT(L2307,"0"),Punten!$A$1:$D$49,4,FALSE)</f>
        <v>0</v>
      </c>
      <c r="V2307" s="17">
        <f>VLOOKUP("F"&amp;TEXT(M2307,"0"),Punten!$A$1:$D$39,4,FALSE)</f>
        <v>20</v>
      </c>
      <c r="W2307" s="17">
        <f t="shared" si="112"/>
        <v>36</v>
      </c>
      <c r="X2307" s="17" t="str">
        <f t="shared" si="113"/>
        <v>43345C30</v>
      </c>
      <c r="Y2307" s="17" t="str">
        <f>VLOOKUP(A2307,'Klasse omschrijving'!$A$1:$B$44,2,FALSE)</f>
        <v>Cruisers 30/39</v>
      </c>
    </row>
    <row r="2308" spans="1:25" ht="14.4" x14ac:dyDescent="0.3">
      <c r="A2308" s="3" t="s">
        <v>47</v>
      </c>
      <c r="B2308" s="3">
        <v>46270</v>
      </c>
      <c r="C2308" s="3" t="s">
        <v>131</v>
      </c>
      <c r="D2308" s="3" t="s">
        <v>314</v>
      </c>
      <c r="E2308" s="18">
        <v>29133</v>
      </c>
      <c r="F2308" s="3" t="s">
        <v>1042</v>
      </c>
      <c r="G2308" s="3">
        <v>6</v>
      </c>
      <c r="H2308" s="3">
        <v>6</v>
      </c>
      <c r="I2308" s="3">
        <v>6</v>
      </c>
      <c r="J2308" s="3"/>
      <c r="K2308" s="3"/>
      <c r="L2308" s="3"/>
      <c r="M2308" s="3">
        <v>5</v>
      </c>
      <c r="N2308" s="19">
        <v>43345</v>
      </c>
      <c r="O2308" s="16">
        <f t="shared" si="111"/>
        <v>18</v>
      </c>
      <c r="P2308" s="17">
        <f>COUNTIF($X:$X,X2308)</f>
        <v>8</v>
      </c>
      <c r="Q2308" s="17">
        <f>VLOOKUP("M"&amp;TEXT(G2308,"0"),Punten!$A$1:$D$40,4,FALSE)</f>
        <v>3</v>
      </c>
      <c r="R2308" s="17">
        <f>VLOOKUP("M"&amp;TEXT(H2308,"0"),Punten!$A$1:$D$40,4,FALSE)</f>
        <v>3</v>
      </c>
      <c r="S2308" s="17">
        <f>VLOOKUP("M"&amp;TEXT(I2308,"0"),Punten!$A$1:$D$40,4,FALSE)</f>
        <v>3</v>
      </c>
      <c r="T2308" s="17">
        <f>VLOOKUP("K"&amp;TEXT(K2308,"0"),Punten!$A$1:$D$40,4,FALSE)</f>
        <v>0</v>
      </c>
      <c r="U2308" s="17">
        <f>VLOOKUP("H"&amp;TEXT(L2308,"0"),Punten!$A$1:$D$49,4,FALSE)</f>
        <v>0</v>
      </c>
      <c r="V2308" s="17">
        <f>VLOOKUP("F"&amp;TEXT(M2308,"0"),Punten!$A$1:$D$39,4,FALSE)</f>
        <v>17</v>
      </c>
      <c r="W2308" s="17">
        <f t="shared" si="112"/>
        <v>26</v>
      </c>
      <c r="X2308" s="17" t="str">
        <f t="shared" si="113"/>
        <v>43345C30</v>
      </c>
      <c r="Y2308" s="17" t="str">
        <f>VLOOKUP(A2308,'Klasse omschrijving'!$A$1:$B$44,2,FALSE)</f>
        <v>Cruisers 30/39</v>
      </c>
    </row>
    <row r="2309" spans="1:25" ht="14.4" x14ac:dyDescent="0.3">
      <c r="A2309" s="3" t="s">
        <v>47</v>
      </c>
      <c r="B2309" s="3">
        <v>41759</v>
      </c>
      <c r="C2309" s="3" t="s">
        <v>178</v>
      </c>
      <c r="D2309" s="3" t="s">
        <v>309</v>
      </c>
      <c r="E2309" s="18">
        <v>31053</v>
      </c>
      <c r="F2309" s="3" t="s">
        <v>94</v>
      </c>
      <c r="G2309" s="3">
        <v>7</v>
      </c>
      <c r="H2309" s="3">
        <v>7</v>
      </c>
      <c r="I2309" s="3">
        <v>7</v>
      </c>
      <c r="J2309" s="3"/>
      <c r="K2309" s="3"/>
      <c r="L2309" s="3"/>
      <c r="M2309" s="3">
        <v>6</v>
      </c>
      <c r="N2309" s="19">
        <v>43345</v>
      </c>
      <c r="O2309" s="16">
        <f t="shared" si="111"/>
        <v>21</v>
      </c>
      <c r="P2309" s="17">
        <f>COUNTIF($X:$X,X2309)</f>
        <v>8</v>
      </c>
      <c r="Q2309" s="17">
        <f>VLOOKUP("M"&amp;TEXT(G2309,"0"),Punten!$A$1:$D$40,4,FALSE)</f>
        <v>2</v>
      </c>
      <c r="R2309" s="17">
        <f>VLOOKUP("M"&amp;TEXT(H2309,"0"),Punten!$A$1:$D$40,4,FALSE)</f>
        <v>2</v>
      </c>
      <c r="S2309" s="17">
        <f>VLOOKUP("M"&amp;TEXT(I2309,"0"),Punten!$A$1:$D$40,4,FALSE)</f>
        <v>2</v>
      </c>
      <c r="T2309" s="17">
        <f>VLOOKUP("K"&amp;TEXT(K2309,"0"),Punten!$A$1:$D$40,4,FALSE)</f>
        <v>0</v>
      </c>
      <c r="U2309" s="17">
        <f>VLOOKUP("H"&amp;TEXT(L2309,"0"),Punten!$A$1:$D$49,4,FALSE)</f>
        <v>0</v>
      </c>
      <c r="V2309" s="17">
        <f>VLOOKUP("F"&amp;TEXT(M2309,"0"),Punten!$A$1:$D$39,4,FALSE)</f>
        <v>15</v>
      </c>
      <c r="W2309" s="17">
        <f t="shared" si="112"/>
        <v>21</v>
      </c>
      <c r="X2309" s="17" t="str">
        <f t="shared" si="113"/>
        <v>43345C30</v>
      </c>
      <c r="Y2309" s="17" t="str">
        <f>VLOOKUP(A2309,'Klasse omschrijving'!$A$1:$B$44,2,FALSE)</f>
        <v>Cruisers 30/39</v>
      </c>
    </row>
    <row r="2310" spans="1:25" ht="14.4" x14ac:dyDescent="0.3">
      <c r="A2310" s="3" t="s">
        <v>47</v>
      </c>
      <c r="B2310" s="3">
        <v>730</v>
      </c>
      <c r="C2310" s="3" t="s">
        <v>159</v>
      </c>
      <c r="D2310" s="3" t="s">
        <v>845</v>
      </c>
      <c r="E2310" s="18">
        <v>30567</v>
      </c>
      <c r="F2310" s="3" t="s">
        <v>78</v>
      </c>
      <c r="G2310" s="3">
        <v>5</v>
      </c>
      <c r="H2310" s="3">
        <v>5</v>
      </c>
      <c r="I2310" s="3">
        <v>5</v>
      </c>
      <c r="J2310" s="3"/>
      <c r="K2310" s="3"/>
      <c r="L2310" s="3"/>
      <c r="M2310" s="3">
        <v>7</v>
      </c>
      <c r="N2310" s="19">
        <v>43345</v>
      </c>
      <c r="O2310" s="16">
        <f t="shared" si="111"/>
        <v>15</v>
      </c>
      <c r="P2310" s="17">
        <f>COUNTIF($X:$X,X2310)</f>
        <v>8</v>
      </c>
      <c r="Q2310" s="17">
        <f>VLOOKUP("M"&amp;TEXT(G2310,"0"),Punten!$A$1:$D$40,4,FALSE)</f>
        <v>4</v>
      </c>
      <c r="R2310" s="17">
        <f>VLOOKUP("M"&amp;TEXT(H2310,"0"),Punten!$A$1:$D$40,4,FALSE)</f>
        <v>4</v>
      </c>
      <c r="S2310" s="17">
        <f>VLOOKUP("M"&amp;TEXT(I2310,"0"),Punten!$A$1:$D$40,4,FALSE)</f>
        <v>4</v>
      </c>
      <c r="T2310" s="17">
        <f>VLOOKUP("K"&amp;TEXT(K2310,"0"),Punten!$A$1:$D$40,4,FALSE)</f>
        <v>0</v>
      </c>
      <c r="U2310" s="17">
        <f>VLOOKUP("H"&amp;TEXT(L2310,"0"),Punten!$A$1:$D$49,4,FALSE)</f>
        <v>0</v>
      </c>
      <c r="V2310" s="17">
        <f>VLOOKUP("F"&amp;TEXT(M2310,"0"),Punten!$A$1:$D$39,4,FALSE)</f>
        <v>13</v>
      </c>
      <c r="W2310" s="17">
        <f t="shared" si="112"/>
        <v>25</v>
      </c>
      <c r="X2310" s="17" t="str">
        <f t="shared" si="113"/>
        <v>43345C30</v>
      </c>
      <c r="Y2310" s="17" t="str">
        <f>VLOOKUP(A2310,'Klasse omschrijving'!$A$1:$B$44,2,FALSE)</f>
        <v>Cruisers 30/39</v>
      </c>
    </row>
    <row r="2311" spans="1:25" ht="14.4" x14ac:dyDescent="0.3">
      <c r="A2311" s="3" t="s">
        <v>47</v>
      </c>
      <c r="B2311" s="3">
        <v>2961</v>
      </c>
      <c r="C2311" s="3" t="s">
        <v>266</v>
      </c>
      <c r="D2311" s="3" t="s">
        <v>1271</v>
      </c>
      <c r="E2311" s="18">
        <v>31563</v>
      </c>
      <c r="F2311" s="3" t="s">
        <v>478</v>
      </c>
      <c r="G2311" s="3">
        <v>8</v>
      </c>
      <c r="H2311" s="3">
        <v>8</v>
      </c>
      <c r="I2311" s="3">
        <v>8</v>
      </c>
      <c r="J2311" s="3"/>
      <c r="K2311" s="3"/>
      <c r="L2311" s="3"/>
      <c r="M2311" s="3">
        <v>8</v>
      </c>
      <c r="N2311" s="19">
        <v>43345</v>
      </c>
      <c r="O2311" s="16">
        <f t="shared" si="111"/>
        <v>24</v>
      </c>
      <c r="P2311" s="17">
        <f>COUNTIF($X:$X,X2311)</f>
        <v>8</v>
      </c>
      <c r="Q2311" s="17">
        <f>VLOOKUP("M"&amp;TEXT(G2311,"0"),Punten!$A$1:$D$40,4,FALSE)</f>
        <v>1</v>
      </c>
      <c r="R2311" s="17">
        <f>VLOOKUP("M"&amp;TEXT(H2311,"0"),Punten!$A$1:$D$40,4,FALSE)</f>
        <v>1</v>
      </c>
      <c r="S2311" s="17">
        <f>VLOOKUP("M"&amp;TEXT(I2311,"0"),Punten!$A$1:$D$40,4,FALSE)</f>
        <v>1</v>
      </c>
      <c r="T2311" s="17">
        <f>VLOOKUP("K"&amp;TEXT(K2311,"0"),Punten!$A$1:$D$40,4,FALSE)</f>
        <v>0</v>
      </c>
      <c r="U2311" s="17">
        <f>VLOOKUP("H"&amp;TEXT(L2311,"0"),Punten!$A$1:$D$49,4,FALSE)</f>
        <v>0</v>
      </c>
      <c r="V2311" s="17">
        <f>VLOOKUP("F"&amp;TEXT(M2311,"0"),Punten!$A$1:$D$39,4,FALSE)</f>
        <v>11</v>
      </c>
      <c r="W2311" s="17">
        <f t="shared" si="112"/>
        <v>14</v>
      </c>
      <c r="X2311" s="17" t="str">
        <f t="shared" si="113"/>
        <v>43345C30</v>
      </c>
      <c r="Y2311" s="17" t="str">
        <f>VLOOKUP(A2311,'Klasse omschrijving'!$A$1:$B$44,2,FALSE)</f>
        <v>Cruisers 30/39</v>
      </c>
    </row>
    <row r="2312" spans="1:25" ht="14.4" x14ac:dyDescent="0.3">
      <c r="A2312" s="3" t="s">
        <v>49</v>
      </c>
      <c r="B2312" s="3">
        <v>53558</v>
      </c>
      <c r="C2312" s="3" t="s">
        <v>165</v>
      </c>
      <c r="D2312" s="3" t="s">
        <v>847</v>
      </c>
      <c r="E2312" s="18">
        <v>26704</v>
      </c>
      <c r="F2312" s="3" t="s">
        <v>180</v>
      </c>
      <c r="G2312" s="3">
        <v>1</v>
      </c>
      <c r="H2312" s="3">
        <v>1</v>
      </c>
      <c r="I2312" s="3">
        <v>1</v>
      </c>
      <c r="J2312" s="3"/>
      <c r="K2312" s="3"/>
      <c r="L2312" s="3"/>
      <c r="M2312" s="3">
        <v>1</v>
      </c>
      <c r="N2312" s="19">
        <v>43345</v>
      </c>
      <c r="O2312" s="16">
        <f t="shared" si="111"/>
        <v>3</v>
      </c>
      <c r="P2312" s="17">
        <f>COUNTIF($X:$X,X2312)</f>
        <v>10</v>
      </c>
      <c r="Q2312" s="17">
        <f>VLOOKUP("M"&amp;TEXT(G2312,"0"),Punten!$A$1:$D$40,4,FALSE)</f>
        <v>8</v>
      </c>
      <c r="R2312" s="17">
        <f>VLOOKUP("M"&amp;TEXT(H2312,"0"),Punten!$A$1:$D$40,4,FALSE)</f>
        <v>8</v>
      </c>
      <c r="S2312" s="17">
        <f>VLOOKUP("M"&amp;TEXT(I2312,"0"),Punten!$A$1:$D$40,4,FALSE)</f>
        <v>8</v>
      </c>
      <c r="T2312" s="17">
        <f>VLOOKUP("K"&amp;TEXT(K2312,"0"),Punten!$A$1:$D$40,4,FALSE)</f>
        <v>0</v>
      </c>
      <c r="U2312" s="17">
        <f>VLOOKUP("H"&amp;TEXT(L2312,"0"),Punten!$A$1:$D$49,4,FALSE)</f>
        <v>0</v>
      </c>
      <c r="V2312" s="17">
        <f>VLOOKUP("F"&amp;TEXT(M2312,"0"),Punten!$A$1:$D$39,4,FALSE)</f>
        <v>50</v>
      </c>
      <c r="W2312" s="17">
        <f t="shared" si="112"/>
        <v>74</v>
      </c>
      <c r="X2312" s="17" t="str">
        <f t="shared" si="113"/>
        <v>43345C40</v>
      </c>
      <c r="Y2312" s="17" t="str">
        <f>VLOOKUP(A2312,'Klasse omschrijving'!$A$1:$B$44,2,FALSE)</f>
        <v>Cruisers 40+</v>
      </c>
    </row>
    <row r="2313" spans="1:25" ht="14.4" x14ac:dyDescent="0.3">
      <c r="A2313" s="3" t="s">
        <v>49</v>
      </c>
      <c r="B2313" s="3">
        <v>1814</v>
      </c>
      <c r="C2313" s="3" t="s">
        <v>119</v>
      </c>
      <c r="D2313" s="3" t="s">
        <v>901</v>
      </c>
      <c r="E2313" s="18">
        <v>28299</v>
      </c>
      <c r="F2313" s="3" t="s">
        <v>478</v>
      </c>
      <c r="G2313" s="3">
        <v>2</v>
      </c>
      <c r="H2313" s="3">
        <v>1</v>
      </c>
      <c r="I2313" s="3">
        <v>1</v>
      </c>
      <c r="J2313" s="3"/>
      <c r="K2313" s="3"/>
      <c r="L2313" s="3"/>
      <c r="M2313" s="3">
        <v>2</v>
      </c>
      <c r="N2313" s="19">
        <v>43345</v>
      </c>
      <c r="O2313" s="16">
        <f t="shared" si="111"/>
        <v>4</v>
      </c>
      <c r="P2313" s="17">
        <f>COUNTIF($X:$X,X2313)</f>
        <v>10</v>
      </c>
      <c r="Q2313" s="17">
        <f>VLOOKUP("M"&amp;TEXT(G2313,"0"),Punten!$A$1:$D$40,4,FALSE)</f>
        <v>7</v>
      </c>
      <c r="R2313" s="17">
        <f>VLOOKUP("M"&amp;TEXT(H2313,"0"),Punten!$A$1:$D$40,4,FALSE)</f>
        <v>8</v>
      </c>
      <c r="S2313" s="17">
        <f>VLOOKUP("M"&amp;TEXT(I2313,"0"),Punten!$A$1:$D$40,4,FALSE)</f>
        <v>8</v>
      </c>
      <c r="T2313" s="17">
        <f>VLOOKUP("K"&amp;TEXT(K2313,"0"),Punten!$A$1:$D$40,4,FALSE)</f>
        <v>0</v>
      </c>
      <c r="U2313" s="17">
        <f>VLOOKUP("H"&amp;TEXT(L2313,"0"),Punten!$A$1:$D$49,4,FALSE)</f>
        <v>0</v>
      </c>
      <c r="V2313" s="17">
        <f>VLOOKUP("F"&amp;TEXT(M2313,"0"),Punten!$A$1:$D$39,4,FALSE)</f>
        <v>30</v>
      </c>
      <c r="W2313" s="17">
        <f t="shared" si="112"/>
        <v>53</v>
      </c>
      <c r="X2313" s="17" t="str">
        <f t="shared" si="113"/>
        <v>43345C40</v>
      </c>
      <c r="Y2313" s="17" t="str">
        <f>VLOOKUP(A2313,'Klasse omschrijving'!$A$1:$B$44,2,FALSE)</f>
        <v>Cruisers 40+</v>
      </c>
    </row>
    <row r="2314" spans="1:25" ht="14.4" x14ac:dyDescent="0.3">
      <c r="A2314" s="3" t="s">
        <v>49</v>
      </c>
      <c r="B2314" s="3">
        <v>46278</v>
      </c>
      <c r="C2314" s="3" t="s">
        <v>144</v>
      </c>
      <c r="D2314" s="3" t="s">
        <v>1104</v>
      </c>
      <c r="E2314" s="18">
        <v>27162</v>
      </c>
      <c r="F2314" s="3" t="s">
        <v>110</v>
      </c>
      <c r="G2314" s="3">
        <v>1</v>
      </c>
      <c r="H2314" s="3">
        <v>2</v>
      </c>
      <c r="I2314" s="3">
        <v>2</v>
      </c>
      <c r="J2314" s="3"/>
      <c r="K2314" s="3"/>
      <c r="L2314" s="3"/>
      <c r="M2314" s="3">
        <v>3</v>
      </c>
      <c r="N2314" s="19">
        <v>43345</v>
      </c>
      <c r="O2314" s="16">
        <f t="shared" si="111"/>
        <v>5</v>
      </c>
      <c r="P2314" s="17">
        <f>COUNTIF($X:$X,X2314)</f>
        <v>10</v>
      </c>
      <c r="Q2314" s="17">
        <f>VLOOKUP("M"&amp;TEXT(G2314,"0"),Punten!$A$1:$D$40,4,FALSE)</f>
        <v>8</v>
      </c>
      <c r="R2314" s="17">
        <f>VLOOKUP("M"&amp;TEXT(H2314,"0"),Punten!$A$1:$D$40,4,FALSE)</f>
        <v>7</v>
      </c>
      <c r="S2314" s="17">
        <f>VLOOKUP("M"&amp;TEXT(I2314,"0"),Punten!$A$1:$D$40,4,FALSE)</f>
        <v>7</v>
      </c>
      <c r="T2314" s="17">
        <f>VLOOKUP("K"&amp;TEXT(K2314,"0"),Punten!$A$1:$D$40,4,FALSE)</f>
        <v>0</v>
      </c>
      <c r="U2314" s="17">
        <f>VLOOKUP("H"&amp;TEXT(L2314,"0"),Punten!$A$1:$D$49,4,FALSE)</f>
        <v>0</v>
      </c>
      <c r="V2314" s="17">
        <f>VLOOKUP("F"&amp;TEXT(M2314,"0"),Punten!$A$1:$D$39,4,FALSE)</f>
        <v>25</v>
      </c>
      <c r="W2314" s="17">
        <f t="shared" si="112"/>
        <v>47</v>
      </c>
      <c r="X2314" s="17" t="str">
        <f t="shared" si="113"/>
        <v>43345C40</v>
      </c>
      <c r="Y2314" s="17" t="str">
        <f>VLOOKUP(A2314,'Klasse omschrijving'!$A$1:$B$44,2,FALSE)</f>
        <v>Cruisers 40+</v>
      </c>
    </row>
    <row r="2315" spans="1:25" ht="14.4" x14ac:dyDescent="0.3">
      <c r="A2315" s="3" t="s">
        <v>49</v>
      </c>
      <c r="B2315" s="3">
        <v>746</v>
      </c>
      <c r="C2315" s="3" t="s">
        <v>172</v>
      </c>
      <c r="D2315" s="3" t="s">
        <v>726</v>
      </c>
      <c r="E2315" s="18">
        <v>28158</v>
      </c>
      <c r="F2315" s="3" t="s">
        <v>478</v>
      </c>
      <c r="G2315" s="3">
        <v>2</v>
      </c>
      <c r="H2315" s="3">
        <v>2</v>
      </c>
      <c r="I2315" s="3">
        <v>2</v>
      </c>
      <c r="J2315" s="3"/>
      <c r="K2315" s="3"/>
      <c r="L2315" s="3"/>
      <c r="M2315" s="3">
        <v>4</v>
      </c>
      <c r="N2315" s="19">
        <v>43345</v>
      </c>
      <c r="O2315" s="16">
        <f t="shared" si="111"/>
        <v>6</v>
      </c>
      <c r="P2315" s="17">
        <f>COUNTIF($X:$X,X2315)</f>
        <v>10</v>
      </c>
      <c r="Q2315" s="17">
        <f>VLOOKUP("M"&amp;TEXT(G2315,"0"),Punten!$A$1:$D$40,4,FALSE)</f>
        <v>7</v>
      </c>
      <c r="R2315" s="17">
        <f>VLOOKUP("M"&amp;TEXT(H2315,"0"),Punten!$A$1:$D$40,4,FALSE)</f>
        <v>7</v>
      </c>
      <c r="S2315" s="17">
        <f>VLOOKUP("M"&amp;TEXT(I2315,"0"),Punten!$A$1:$D$40,4,FALSE)</f>
        <v>7</v>
      </c>
      <c r="T2315" s="17">
        <f>VLOOKUP("K"&amp;TEXT(K2315,"0"),Punten!$A$1:$D$40,4,FALSE)</f>
        <v>0</v>
      </c>
      <c r="U2315" s="17">
        <f>VLOOKUP("H"&amp;TEXT(L2315,"0"),Punten!$A$1:$D$49,4,FALSE)</f>
        <v>0</v>
      </c>
      <c r="V2315" s="17">
        <f>VLOOKUP("F"&amp;TEXT(M2315,"0"),Punten!$A$1:$D$39,4,FALSE)</f>
        <v>20</v>
      </c>
      <c r="W2315" s="17">
        <f t="shared" si="112"/>
        <v>41</v>
      </c>
      <c r="X2315" s="17" t="str">
        <f t="shared" si="113"/>
        <v>43345C40</v>
      </c>
      <c r="Y2315" s="17" t="str">
        <f>VLOOKUP(A2315,'Klasse omschrijving'!$A$1:$B$44,2,FALSE)</f>
        <v>Cruisers 40+</v>
      </c>
    </row>
    <row r="2316" spans="1:25" ht="14.4" x14ac:dyDescent="0.3">
      <c r="A2316" s="3" t="s">
        <v>49</v>
      </c>
      <c r="B2316" s="3">
        <v>52162</v>
      </c>
      <c r="C2316" s="3" t="s">
        <v>109</v>
      </c>
      <c r="D2316" s="3" t="s">
        <v>1105</v>
      </c>
      <c r="E2316" s="18">
        <v>26987</v>
      </c>
      <c r="F2316" s="3" t="s">
        <v>132</v>
      </c>
      <c r="G2316" s="3">
        <v>4</v>
      </c>
      <c r="H2316" s="3">
        <v>4</v>
      </c>
      <c r="I2316" s="3">
        <v>4</v>
      </c>
      <c r="J2316" s="3"/>
      <c r="K2316" s="3"/>
      <c r="L2316" s="3"/>
      <c r="M2316" s="3">
        <v>5</v>
      </c>
      <c r="N2316" s="19">
        <v>43345</v>
      </c>
      <c r="O2316" s="16">
        <f t="shared" si="111"/>
        <v>12</v>
      </c>
      <c r="P2316" s="17">
        <f>COUNTIF($X:$X,X2316)</f>
        <v>10</v>
      </c>
      <c r="Q2316" s="17">
        <f>VLOOKUP("M"&amp;TEXT(G2316,"0"),Punten!$A$1:$D$40,4,FALSE)</f>
        <v>5</v>
      </c>
      <c r="R2316" s="17">
        <f>VLOOKUP("M"&amp;TEXT(H2316,"0"),Punten!$A$1:$D$40,4,FALSE)</f>
        <v>5</v>
      </c>
      <c r="S2316" s="17">
        <f>VLOOKUP("M"&amp;TEXT(I2316,"0"),Punten!$A$1:$D$40,4,FALSE)</f>
        <v>5</v>
      </c>
      <c r="T2316" s="17">
        <f>VLOOKUP("K"&amp;TEXT(K2316,"0"),Punten!$A$1:$D$40,4,FALSE)</f>
        <v>0</v>
      </c>
      <c r="U2316" s="17">
        <f>VLOOKUP("H"&amp;TEXT(L2316,"0"),Punten!$A$1:$D$49,4,FALSE)</f>
        <v>0</v>
      </c>
      <c r="V2316" s="17">
        <f>VLOOKUP("F"&amp;TEXT(M2316,"0"),Punten!$A$1:$D$39,4,FALSE)</f>
        <v>17</v>
      </c>
      <c r="W2316" s="17">
        <f t="shared" si="112"/>
        <v>32</v>
      </c>
      <c r="X2316" s="17" t="str">
        <f t="shared" si="113"/>
        <v>43345C40</v>
      </c>
      <c r="Y2316" s="17" t="str">
        <f>VLOOKUP(A2316,'Klasse omschrijving'!$A$1:$B$44,2,FALSE)</f>
        <v>Cruisers 40+</v>
      </c>
    </row>
    <row r="2317" spans="1:25" ht="14.4" x14ac:dyDescent="0.3">
      <c r="A2317" s="3" t="s">
        <v>49</v>
      </c>
      <c r="B2317" s="3">
        <v>2366</v>
      </c>
      <c r="C2317" s="3" t="s">
        <v>116</v>
      </c>
      <c r="D2317" s="3" t="s">
        <v>1106</v>
      </c>
      <c r="E2317" s="18">
        <v>26487</v>
      </c>
      <c r="F2317" s="3" t="s">
        <v>424</v>
      </c>
      <c r="G2317" s="3">
        <v>3</v>
      </c>
      <c r="H2317" s="3">
        <v>3</v>
      </c>
      <c r="I2317" s="3">
        <v>3</v>
      </c>
      <c r="J2317" s="3"/>
      <c r="K2317" s="3"/>
      <c r="L2317" s="3"/>
      <c r="M2317" s="3">
        <v>6</v>
      </c>
      <c r="N2317" s="19">
        <v>43345</v>
      </c>
      <c r="O2317" s="16">
        <f t="shared" si="111"/>
        <v>9</v>
      </c>
      <c r="P2317" s="17">
        <f>COUNTIF($X:$X,X2317)</f>
        <v>10</v>
      </c>
      <c r="Q2317" s="17">
        <f>VLOOKUP("M"&amp;TEXT(G2317,"0"),Punten!$A$1:$D$40,4,FALSE)</f>
        <v>6</v>
      </c>
      <c r="R2317" s="17">
        <f>VLOOKUP("M"&amp;TEXT(H2317,"0"),Punten!$A$1:$D$40,4,FALSE)</f>
        <v>6</v>
      </c>
      <c r="S2317" s="17">
        <f>VLOOKUP("M"&amp;TEXT(I2317,"0"),Punten!$A$1:$D$40,4,FALSE)</f>
        <v>6</v>
      </c>
      <c r="T2317" s="17">
        <f>VLOOKUP("K"&amp;TEXT(K2317,"0"),Punten!$A$1:$D$40,4,FALSE)</f>
        <v>0</v>
      </c>
      <c r="U2317" s="17">
        <f>VLOOKUP("H"&amp;TEXT(L2317,"0"),Punten!$A$1:$D$49,4,FALSE)</f>
        <v>0</v>
      </c>
      <c r="V2317" s="17">
        <f>VLOOKUP("F"&amp;TEXT(M2317,"0"),Punten!$A$1:$D$39,4,FALSE)</f>
        <v>15</v>
      </c>
      <c r="W2317" s="17">
        <f t="shared" si="112"/>
        <v>33</v>
      </c>
      <c r="X2317" s="17" t="str">
        <f t="shared" si="113"/>
        <v>43345C40</v>
      </c>
      <c r="Y2317" s="17" t="str">
        <f>VLOOKUP(A2317,'Klasse omschrijving'!$A$1:$B$44,2,FALSE)</f>
        <v>Cruisers 40+</v>
      </c>
    </row>
    <row r="2318" spans="1:25" ht="14.4" x14ac:dyDescent="0.3">
      <c r="A2318" s="3" t="s">
        <v>49</v>
      </c>
      <c r="B2318" s="3">
        <v>2214</v>
      </c>
      <c r="C2318" s="3" t="s">
        <v>157</v>
      </c>
      <c r="D2318" s="3" t="s">
        <v>720</v>
      </c>
      <c r="E2318" s="18">
        <v>28841</v>
      </c>
      <c r="F2318" s="3" t="s">
        <v>478</v>
      </c>
      <c r="G2318" s="3">
        <v>3</v>
      </c>
      <c r="H2318" s="3">
        <v>3</v>
      </c>
      <c r="I2318" s="3">
        <v>3</v>
      </c>
      <c r="J2318" s="3"/>
      <c r="K2318" s="3"/>
      <c r="L2318" s="3"/>
      <c r="M2318" s="3">
        <v>7</v>
      </c>
      <c r="N2318" s="19">
        <v>43345</v>
      </c>
      <c r="O2318" s="16">
        <f t="shared" si="111"/>
        <v>9</v>
      </c>
      <c r="P2318" s="17">
        <f>COUNTIF($X:$X,X2318)</f>
        <v>10</v>
      </c>
      <c r="Q2318" s="17">
        <f>VLOOKUP("M"&amp;TEXT(G2318,"0"),Punten!$A$1:$D$40,4,FALSE)</f>
        <v>6</v>
      </c>
      <c r="R2318" s="17">
        <f>VLOOKUP("M"&amp;TEXT(H2318,"0"),Punten!$A$1:$D$40,4,FALSE)</f>
        <v>6</v>
      </c>
      <c r="S2318" s="17">
        <f>VLOOKUP("M"&amp;TEXT(I2318,"0"),Punten!$A$1:$D$40,4,FALSE)</f>
        <v>6</v>
      </c>
      <c r="T2318" s="17">
        <f>VLOOKUP("K"&amp;TEXT(K2318,"0"),Punten!$A$1:$D$40,4,FALSE)</f>
        <v>0</v>
      </c>
      <c r="U2318" s="17">
        <f>VLOOKUP("H"&amp;TEXT(L2318,"0"),Punten!$A$1:$D$49,4,FALSE)</f>
        <v>0</v>
      </c>
      <c r="V2318" s="17">
        <f>VLOOKUP("F"&amp;TEXT(M2318,"0"),Punten!$A$1:$D$39,4,FALSE)</f>
        <v>13</v>
      </c>
      <c r="W2318" s="17">
        <f t="shared" si="112"/>
        <v>31</v>
      </c>
      <c r="X2318" s="17" t="str">
        <f t="shared" si="113"/>
        <v>43345C40</v>
      </c>
      <c r="Y2318" s="17" t="str">
        <f>VLOOKUP(A2318,'Klasse omschrijving'!$A$1:$B$44,2,FALSE)</f>
        <v>Cruisers 40+</v>
      </c>
    </row>
    <row r="2319" spans="1:25" ht="14.4" x14ac:dyDescent="0.3">
      <c r="A2319" s="3" t="s">
        <v>49</v>
      </c>
      <c r="B2319" s="3">
        <v>3032</v>
      </c>
      <c r="C2319" s="3" t="s">
        <v>154</v>
      </c>
      <c r="D2319" s="3" t="s">
        <v>902</v>
      </c>
      <c r="E2319" s="18">
        <v>27990</v>
      </c>
      <c r="F2319" s="3" t="s">
        <v>478</v>
      </c>
      <c r="G2319" s="3">
        <v>4</v>
      </c>
      <c r="H2319" s="3">
        <v>4</v>
      </c>
      <c r="I2319" s="3">
        <v>4</v>
      </c>
      <c r="J2319" s="3"/>
      <c r="K2319" s="3"/>
      <c r="L2319" s="3"/>
      <c r="M2319" s="3">
        <v>8</v>
      </c>
      <c r="N2319" s="19">
        <v>43345</v>
      </c>
      <c r="O2319" s="16">
        <f t="shared" si="111"/>
        <v>12</v>
      </c>
      <c r="P2319" s="17">
        <f>COUNTIF($X:$X,X2319)</f>
        <v>10</v>
      </c>
      <c r="Q2319" s="17">
        <f>VLOOKUP("M"&amp;TEXT(G2319,"0"),Punten!$A$1:$D$40,4,FALSE)</f>
        <v>5</v>
      </c>
      <c r="R2319" s="17">
        <f>VLOOKUP("M"&amp;TEXT(H2319,"0"),Punten!$A$1:$D$40,4,FALSE)</f>
        <v>5</v>
      </c>
      <c r="S2319" s="17">
        <f>VLOOKUP("M"&amp;TEXT(I2319,"0"),Punten!$A$1:$D$40,4,FALSE)</f>
        <v>5</v>
      </c>
      <c r="T2319" s="17">
        <f>VLOOKUP("K"&amp;TEXT(K2319,"0"),Punten!$A$1:$D$40,4,FALSE)</f>
        <v>0</v>
      </c>
      <c r="U2319" s="17">
        <f>VLOOKUP("H"&amp;TEXT(L2319,"0"),Punten!$A$1:$D$49,4,FALSE)</f>
        <v>0</v>
      </c>
      <c r="V2319" s="17">
        <f>VLOOKUP("F"&amp;TEXT(M2319,"0"),Punten!$A$1:$D$39,4,FALSE)</f>
        <v>11</v>
      </c>
      <c r="W2319" s="17">
        <f t="shared" si="112"/>
        <v>26</v>
      </c>
      <c r="X2319" s="17" t="str">
        <f t="shared" si="113"/>
        <v>43345C40</v>
      </c>
      <c r="Y2319" s="17" t="str">
        <f>VLOOKUP(A2319,'Klasse omschrijving'!$A$1:$B$44,2,FALSE)</f>
        <v>Cruisers 40+</v>
      </c>
    </row>
    <row r="2320" spans="1:25" ht="14.4" x14ac:dyDescent="0.3">
      <c r="A2320" s="3" t="s">
        <v>49</v>
      </c>
      <c r="B2320" s="3">
        <v>43603</v>
      </c>
      <c r="C2320" s="3" t="s">
        <v>160</v>
      </c>
      <c r="D2320" s="3" t="s">
        <v>317</v>
      </c>
      <c r="E2320" s="18">
        <v>25798</v>
      </c>
      <c r="F2320" s="3" t="s">
        <v>75</v>
      </c>
      <c r="G2320" s="3">
        <v>5</v>
      </c>
      <c r="H2320" s="3">
        <v>5</v>
      </c>
      <c r="I2320" s="3">
        <v>5</v>
      </c>
      <c r="J2320" s="3"/>
      <c r="K2320" s="3"/>
      <c r="L2320" s="3"/>
      <c r="M2320" s="3"/>
      <c r="N2320" s="19">
        <v>43345</v>
      </c>
      <c r="O2320" s="16">
        <f t="shared" si="111"/>
        <v>15</v>
      </c>
      <c r="P2320" s="17">
        <f>COUNTIF($X:$X,X2320)</f>
        <v>10</v>
      </c>
      <c r="Q2320" s="17">
        <f>VLOOKUP("M"&amp;TEXT(G2320,"0"),Punten!$A$1:$D$40,4,FALSE)</f>
        <v>4</v>
      </c>
      <c r="R2320" s="17">
        <f>VLOOKUP("M"&amp;TEXT(H2320,"0"),Punten!$A$1:$D$40,4,FALSE)</f>
        <v>4</v>
      </c>
      <c r="S2320" s="17">
        <f>VLOOKUP("M"&amp;TEXT(I2320,"0"),Punten!$A$1:$D$40,4,FALSE)</f>
        <v>4</v>
      </c>
      <c r="T2320" s="17">
        <f>VLOOKUP("K"&amp;TEXT(K2320,"0"),Punten!$A$1:$D$40,4,FALSE)</f>
        <v>0</v>
      </c>
      <c r="U2320" s="17">
        <f>VLOOKUP("H"&amp;TEXT(L2320,"0"),Punten!$A$1:$D$49,4,FALSE)</f>
        <v>0</v>
      </c>
      <c r="V2320" s="17">
        <f>VLOOKUP("F"&amp;TEXT(M2320,"0"),Punten!$A$1:$D$39,4,FALSE)</f>
        <v>0</v>
      </c>
      <c r="W2320" s="17">
        <f t="shared" si="112"/>
        <v>12</v>
      </c>
      <c r="X2320" s="17" t="str">
        <f t="shared" si="113"/>
        <v>43345C40</v>
      </c>
      <c r="Y2320" s="17" t="str">
        <f>VLOOKUP(A2320,'Klasse omschrijving'!$A$1:$B$44,2,FALSE)</f>
        <v>Cruisers 40+</v>
      </c>
    </row>
    <row r="2321" spans="1:25" ht="14.4" x14ac:dyDescent="0.3">
      <c r="A2321" s="3" t="s">
        <v>49</v>
      </c>
      <c r="B2321" s="3">
        <v>435</v>
      </c>
      <c r="C2321" s="3" t="s">
        <v>74</v>
      </c>
      <c r="D2321" s="3" t="s">
        <v>938</v>
      </c>
      <c r="E2321" s="18">
        <v>26468</v>
      </c>
      <c r="F2321" s="3" t="s">
        <v>478</v>
      </c>
      <c r="G2321" s="3">
        <v>5</v>
      </c>
      <c r="H2321" s="3">
        <v>5</v>
      </c>
      <c r="I2321" s="3">
        <v>5</v>
      </c>
      <c r="J2321" s="3"/>
      <c r="K2321" s="3"/>
      <c r="L2321" s="3"/>
      <c r="M2321" s="3"/>
      <c r="N2321" s="19">
        <v>43345</v>
      </c>
      <c r="O2321" s="16">
        <f t="shared" si="111"/>
        <v>15</v>
      </c>
      <c r="P2321" s="17">
        <f>COUNTIF($X:$X,X2321)</f>
        <v>10</v>
      </c>
      <c r="Q2321" s="17">
        <f>VLOOKUP("M"&amp;TEXT(G2321,"0"),Punten!$A$1:$D$40,4,FALSE)</f>
        <v>4</v>
      </c>
      <c r="R2321" s="17">
        <f>VLOOKUP("M"&amp;TEXT(H2321,"0"),Punten!$A$1:$D$40,4,FALSE)</f>
        <v>4</v>
      </c>
      <c r="S2321" s="17">
        <f>VLOOKUP("M"&amp;TEXT(I2321,"0"),Punten!$A$1:$D$40,4,FALSE)</f>
        <v>4</v>
      </c>
      <c r="T2321" s="17">
        <f>VLOOKUP("K"&amp;TEXT(K2321,"0"),Punten!$A$1:$D$40,4,FALSE)</f>
        <v>0</v>
      </c>
      <c r="U2321" s="17">
        <f>VLOOKUP("H"&amp;TEXT(L2321,"0"),Punten!$A$1:$D$49,4,FALSE)</f>
        <v>0</v>
      </c>
      <c r="V2321" s="17">
        <f>VLOOKUP("F"&amp;TEXT(M2321,"0"),Punten!$A$1:$D$39,4,FALSE)</f>
        <v>0</v>
      </c>
      <c r="W2321" s="17">
        <f t="shared" si="112"/>
        <v>12</v>
      </c>
      <c r="X2321" s="17" t="str">
        <f t="shared" si="113"/>
        <v>43345C40</v>
      </c>
      <c r="Y2321" s="17" t="str">
        <f>VLOOKUP(A2321,'Klasse omschrijving'!$A$1:$B$44,2,FALSE)</f>
        <v>Cruisers 40+</v>
      </c>
    </row>
    <row r="2322" spans="1:25" ht="14.4" x14ac:dyDescent="0.3">
      <c r="A2322" s="3" t="s">
        <v>52</v>
      </c>
      <c r="B2322" s="3">
        <v>55589</v>
      </c>
      <c r="C2322" s="3" t="s">
        <v>70</v>
      </c>
      <c r="D2322" s="3" t="s">
        <v>730</v>
      </c>
      <c r="E2322" s="18">
        <v>34969</v>
      </c>
      <c r="F2322" s="3" t="s">
        <v>206</v>
      </c>
      <c r="G2322" s="3">
        <v>1</v>
      </c>
      <c r="H2322" s="3">
        <v>1</v>
      </c>
      <c r="I2322" s="3">
        <v>1</v>
      </c>
      <c r="J2322" s="3"/>
      <c r="K2322" s="3"/>
      <c r="L2322" s="3"/>
      <c r="M2322" s="3">
        <v>1</v>
      </c>
      <c r="N2322" s="19">
        <v>43345</v>
      </c>
      <c r="O2322" s="16">
        <f t="shared" si="111"/>
        <v>3</v>
      </c>
      <c r="P2322" s="17">
        <f>COUNTIF($X:$X,X2322)</f>
        <v>12</v>
      </c>
      <c r="Q2322" s="17">
        <f>VLOOKUP("M"&amp;TEXT(G2322,"0"),Punten!$A$1:$D$40,4,FALSE)</f>
        <v>8</v>
      </c>
      <c r="R2322" s="17">
        <f>VLOOKUP("M"&amp;TEXT(H2322,"0"),Punten!$A$1:$D$40,4,FALSE)</f>
        <v>8</v>
      </c>
      <c r="S2322" s="17">
        <f>VLOOKUP("M"&amp;TEXT(I2322,"0"),Punten!$A$1:$D$40,4,FALSE)</f>
        <v>8</v>
      </c>
      <c r="T2322" s="17">
        <f>VLOOKUP("K"&amp;TEXT(K2322,"0"),Punten!$A$1:$D$40,4,FALSE)</f>
        <v>0</v>
      </c>
      <c r="U2322" s="17">
        <f>VLOOKUP("H"&amp;TEXT(L2322,"0"),Punten!$A$1:$D$49,4,FALSE)</f>
        <v>0</v>
      </c>
      <c r="V2322" s="17">
        <f>VLOOKUP("F"&amp;TEXT(M2322,"0"),Punten!$A$1:$D$39,4,FALSE)</f>
        <v>50</v>
      </c>
      <c r="W2322" s="17">
        <f t="shared" si="112"/>
        <v>74</v>
      </c>
      <c r="X2322" s="17" t="str">
        <f t="shared" si="113"/>
        <v>43345D05</v>
      </c>
      <c r="Y2322" s="17" t="str">
        <f>VLOOKUP(A2322,'Klasse omschrijving'!$A$1:$B$44,2,FALSE)</f>
        <v>Cruiser Girls</v>
      </c>
    </row>
    <row r="2323" spans="1:25" ht="14.4" x14ac:dyDescent="0.3">
      <c r="A2323" s="3" t="s">
        <v>52</v>
      </c>
      <c r="B2323" s="3">
        <v>44385</v>
      </c>
      <c r="C2323" s="3" t="s">
        <v>140</v>
      </c>
      <c r="D2323" s="3" t="s">
        <v>849</v>
      </c>
      <c r="E2323" s="18">
        <v>35753</v>
      </c>
      <c r="F2323" s="3" t="s">
        <v>89</v>
      </c>
      <c r="G2323" s="3">
        <v>3</v>
      </c>
      <c r="H2323" s="3">
        <v>2</v>
      </c>
      <c r="I2323" s="3">
        <v>2</v>
      </c>
      <c r="J2323" s="3"/>
      <c r="K2323" s="3"/>
      <c r="L2323" s="3"/>
      <c r="M2323" s="3">
        <v>2</v>
      </c>
      <c r="N2323" s="19">
        <v>43345</v>
      </c>
      <c r="O2323" s="16">
        <f t="shared" si="111"/>
        <v>7</v>
      </c>
      <c r="P2323" s="17">
        <f>COUNTIF($X:$X,X2323)</f>
        <v>12</v>
      </c>
      <c r="Q2323" s="17">
        <f>VLOOKUP("M"&amp;TEXT(G2323,"0"),Punten!$A$1:$D$40,4,FALSE)</f>
        <v>6</v>
      </c>
      <c r="R2323" s="17">
        <f>VLOOKUP("M"&amp;TEXT(H2323,"0"),Punten!$A$1:$D$40,4,FALSE)</f>
        <v>7</v>
      </c>
      <c r="S2323" s="17">
        <f>VLOOKUP("M"&amp;TEXT(I2323,"0"),Punten!$A$1:$D$40,4,FALSE)</f>
        <v>7</v>
      </c>
      <c r="T2323" s="17">
        <f>VLOOKUP("K"&amp;TEXT(K2323,"0"),Punten!$A$1:$D$40,4,FALSE)</f>
        <v>0</v>
      </c>
      <c r="U2323" s="17">
        <f>VLOOKUP("H"&amp;TEXT(L2323,"0"),Punten!$A$1:$D$49,4,FALSE)</f>
        <v>0</v>
      </c>
      <c r="V2323" s="17">
        <f>VLOOKUP("F"&amp;TEXT(M2323,"0"),Punten!$A$1:$D$39,4,FALSE)</f>
        <v>30</v>
      </c>
      <c r="W2323" s="17">
        <f t="shared" si="112"/>
        <v>50</v>
      </c>
      <c r="X2323" s="17" t="str">
        <f t="shared" si="113"/>
        <v>43345D05</v>
      </c>
      <c r="Y2323" s="17" t="str">
        <f>VLOOKUP(A2323,'Klasse omschrijving'!$A$1:$B$44,2,FALSE)</f>
        <v>Cruiser Girls</v>
      </c>
    </row>
    <row r="2324" spans="1:25" ht="14.4" x14ac:dyDescent="0.3">
      <c r="A2324" s="3" t="s">
        <v>52</v>
      </c>
      <c r="B2324" s="3">
        <v>52581</v>
      </c>
      <c r="C2324" s="3" t="s">
        <v>93</v>
      </c>
      <c r="D2324" s="3" t="s">
        <v>325</v>
      </c>
      <c r="E2324" s="18">
        <v>37701</v>
      </c>
      <c r="F2324" s="3" t="s">
        <v>1042</v>
      </c>
      <c r="G2324" s="3">
        <v>1</v>
      </c>
      <c r="H2324" s="3">
        <v>1</v>
      </c>
      <c r="I2324" s="3">
        <v>1</v>
      </c>
      <c r="J2324" s="3"/>
      <c r="K2324" s="3"/>
      <c r="L2324" s="3"/>
      <c r="M2324" s="3">
        <v>3</v>
      </c>
      <c r="N2324" s="19">
        <v>43345</v>
      </c>
      <c r="O2324" s="16">
        <f t="shared" si="111"/>
        <v>3</v>
      </c>
      <c r="P2324" s="17">
        <f>COUNTIF($X:$X,X2324)</f>
        <v>12</v>
      </c>
      <c r="Q2324" s="17">
        <f>VLOOKUP("M"&amp;TEXT(G2324,"0"),Punten!$A$1:$D$40,4,FALSE)</f>
        <v>8</v>
      </c>
      <c r="R2324" s="17">
        <f>VLOOKUP("M"&amp;TEXT(H2324,"0"),Punten!$A$1:$D$40,4,FALSE)</f>
        <v>8</v>
      </c>
      <c r="S2324" s="17">
        <f>VLOOKUP("M"&amp;TEXT(I2324,"0"),Punten!$A$1:$D$40,4,FALSE)</f>
        <v>8</v>
      </c>
      <c r="T2324" s="17">
        <f>VLOOKUP("K"&amp;TEXT(K2324,"0"),Punten!$A$1:$D$40,4,FALSE)</f>
        <v>0</v>
      </c>
      <c r="U2324" s="17">
        <f>VLOOKUP("H"&amp;TEXT(L2324,"0"),Punten!$A$1:$D$49,4,FALSE)</f>
        <v>0</v>
      </c>
      <c r="V2324" s="17">
        <f>VLOOKUP("F"&amp;TEXT(M2324,"0"),Punten!$A$1:$D$39,4,FALSE)</f>
        <v>25</v>
      </c>
      <c r="W2324" s="17">
        <f t="shared" si="112"/>
        <v>49</v>
      </c>
      <c r="X2324" s="17" t="str">
        <f t="shared" si="113"/>
        <v>43345D05</v>
      </c>
      <c r="Y2324" s="17" t="str">
        <f>VLOOKUP(A2324,'Klasse omschrijving'!$A$1:$B$44,2,FALSE)</f>
        <v>Cruiser Girls</v>
      </c>
    </row>
    <row r="2325" spans="1:25" ht="14.4" x14ac:dyDescent="0.3">
      <c r="A2325" s="3" t="s">
        <v>52</v>
      </c>
      <c r="B2325" s="3">
        <v>58558</v>
      </c>
      <c r="C2325" s="3" t="s">
        <v>148</v>
      </c>
      <c r="D2325" s="3" t="s">
        <v>356</v>
      </c>
      <c r="E2325" s="18">
        <v>37308</v>
      </c>
      <c r="F2325" s="3" t="s">
        <v>66</v>
      </c>
      <c r="G2325" s="3">
        <v>3</v>
      </c>
      <c r="H2325" s="3">
        <v>3</v>
      </c>
      <c r="I2325" s="3">
        <v>3</v>
      </c>
      <c r="J2325" s="3"/>
      <c r="K2325" s="3"/>
      <c r="L2325" s="3"/>
      <c r="M2325" s="3">
        <v>4</v>
      </c>
      <c r="N2325" s="19">
        <v>43345</v>
      </c>
      <c r="O2325" s="16">
        <f t="shared" si="111"/>
        <v>9</v>
      </c>
      <c r="P2325" s="17">
        <f>COUNTIF($X:$X,X2325)</f>
        <v>12</v>
      </c>
      <c r="Q2325" s="17">
        <f>VLOOKUP("M"&amp;TEXT(G2325,"0"),Punten!$A$1:$D$40,4,FALSE)</f>
        <v>6</v>
      </c>
      <c r="R2325" s="17">
        <f>VLOOKUP("M"&amp;TEXT(H2325,"0"),Punten!$A$1:$D$40,4,FALSE)</f>
        <v>6</v>
      </c>
      <c r="S2325" s="17">
        <f>VLOOKUP("M"&amp;TEXT(I2325,"0"),Punten!$A$1:$D$40,4,FALSE)</f>
        <v>6</v>
      </c>
      <c r="T2325" s="17">
        <f>VLOOKUP("K"&amp;TEXT(K2325,"0"),Punten!$A$1:$D$40,4,FALSE)</f>
        <v>0</v>
      </c>
      <c r="U2325" s="17">
        <f>VLOOKUP("H"&amp;TEXT(L2325,"0"),Punten!$A$1:$D$49,4,FALSE)</f>
        <v>0</v>
      </c>
      <c r="V2325" s="17">
        <f>VLOOKUP("F"&amp;TEXT(M2325,"0"),Punten!$A$1:$D$39,4,FALSE)</f>
        <v>20</v>
      </c>
      <c r="W2325" s="17">
        <f t="shared" si="112"/>
        <v>38</v>
      </c>
      <c r="X2325" s="17" t="str">
        <f t="shared" si="113"/>
        <v>43345D05</v>
      </c>
      <c r="Y2325" s="17" t="str">
        <f>VLOOKUP(A2325,'Klasse omschrijving'!$A$1:$B$44,2,FALSE)</f>
        <v>Cruiser Girls</v>
      </c>
    </row>
    <row r="2326" spans="1:25" ht="14.4" x14ac:dyDescent="0.3">
      <c r="A2326" s="3" t="s">
        <v>52</v>
      </c>
      <c r="B2326" s="3">
        <v>45779</v>
      </c>
      <c r="C2326" s="3" t="s">
        <v>67</v>
      </c>
      <c r="D2326" s="3" t="s">
        <v>345</v>
      </c>
      <c r="E2326" s="18">
        <v>37748</v>
      </c>
      <c r="F2326" s="3" t="s">
        <v>73</v>
      </c>
      <c r="G2326" s="3">
        <v>2</v>
      </c>
      <c r="H2326" s="3">
        <v>2</v>
      </c>
      <c r="I2326" s="3">
        <v>2</v>
      </c>
      <c r="J2326" s="3"/>
      <c r="K2326" s="3"/>
      <c r="L2326" s="3"/>
      <c r="M2326" s="3">
        <v>5</v>
      </c>
      <c r="N2326" s="19">
        <v>43345</v>
      </c>
      <c r="O2326" s="16">
        <f t="shared" si="111"/>
        <v>6</v>
      </c>
      <c r="P2326" s="17">
        <f>COUNTIF($X:$X,X2326)</f>
        <v>12</v>
      </c>
      <c r="Q2326" s="17">
        <f>VLOOKUP("M"&amp;TEXT(G2326,"0"),Punten!$A$1:$D$40,4,FALSE)</f>
        <v>7</v>
      </c>
      <c r="R2326" s="17">
        <f>VLOOKUP("M"&amp;TEXT(H2326,"0"),Punten!$A$1:$D$40,4,FALSE)</f>
        <v>7</v>
      </c>
      <c r="S2326" s="17">
        <f>VLOOKUP("M"&amp;TEXT(I2326,"0"),Punten!$A$1:$D$40,4,FALSE)</f>
        <v>7</v>
      </c>
      <c r="T2326" s="17">
        <f>VLOOKUP("K"&amp;TEXT(K2326,"0"),Punten!$A$1:$D$40,4,FALSE)</f>
        <v>0</v>
      </c>
      <c r="U2326" s="17">
        <f>VLOOKUP("H"&amp;TEXT(L2326,"0"),Punten!$A$1:$D$49,4,FALSE)</f>
        <v>0</v>
      </c>
      <c r="V2326" s="17">
        <f>VLOOKUP("F"&amp;TEXT(M2326,"0"),Punten!$A$1:$D$39,4,FALSE)</f>
        <v>17</v>
      </c>
      <c r="W2326" s="17">
        <f t="shared" si="112"/>
        <v>38</v>
      </c>
      <c r="X2326" s="17" t="str">
        <f t="shared" si="113"/>
        <v>43345D05</v>
      </c>
      <c r="Y2326" s="17" t="str">
        <f>VLOOKUP(A2326,'Klasse omschrijving'!$A$1:$B$44,2,FALSE)</f>
        <v>Cruiser Girls</v>
      </c>
    </row>
    <row r="2327" spans="1:25" ht="14.4" x14ac:dyDescent="0.3">
      <c r="A2327" s="3" t="s">
        <v>52</v>
      </c>
      <c r="B2327" s="3">
        <v>43606</v>
      </c>
      <c r="C2327" s="3" t="s">
        <v>160</v>
      </c>
      <c r="D2327" s="3" t="s">
        <v>344</v>
      </c>
      <c r="E2327" s="18">
        <v>37984</v>
      </c>
      <c r="F2327" s="3" t="s">
        <v>75</v>
      </c>
      <c r="G2327" s="3">
        <v>4</v>
      </c>
      <c r="H2327" s="3">
        <v>4</v>
      </c>
      <c r="I2327" s="3">
        <v>4</v>
      </c>
      <c r="J2327" s="3"/>
      <c r="K2327" s="3"/>
      <c r="L2327" s="3"/>
      <c r="M2327" s="3">
        <v>6</v>
      </c>
      <c r="N2327" s="19">
        <v>43345</v>
      </c>
      <c r="O2327" s="16">
        <f t="shared" si="111"/>
        <v>12</v>
      </c>
      <c r="P2327" s="17">
        <f>COUNTIF($X:$X,X2327)</f>
        <v>12</v>
      </c>
      <c r="Q2327" s="17">
        <f>VLOOKUP("M"&amp;TEXT(G2327,"0"),Punten!$A$1:$D$40,4,FALSE)</f>
        <v>5</v>
      </c>
      <c r="R2327" s="17">
        <f>VLOOKUP("M"&amp;TEXT(H2327,"0"),Punten!$A$1:$D$40,4,FALSE)</f>
        <v>5</v>
      </c>
      <c r="S2327" s="17">
        <f>VLOOKUP("M"&amp;TEXT(I2327,"0"),Punten!$A$1:$D$40,4,FALSE)</f>
        <v>5</v>
      </c>
      <c r="T2327" s="17">
        <f>VLOOKUP("K"&amp;TEXT(K2327,"0"),Punten!$A$1:$D$40,4,FALSE)</f>
        <v>0</v>
      </c>
      <c r="U2327" s="17">
        <f>VLOOKUP("H"&amp;TEXT(L2327,"0"),Punten!$A$1:$D$49,4,FALSE)</f>
        <v>0</v>
      </c>
      <c r="V2327" s="17">
        <f>VLOOKUP("F"&amp;TEXT(M2327,"0"),Punten!$A$1:$D$39,4,FALSE)</f>
        <v>15</v>
      </c>
      <c r="W2327" s="17">
        <f t="shared" si="112"/>
        <v>30</v>
      </c>
      <c r="X2327" s="17" t="str">
        <f t="shared" si="113"/>
        <v>43345D05</v>
      </c>
      <c r="Y2327" s="17" t="str">
        <f>VLOOKUP(A2327,'Klasse omschrijving'!$A$1:$B$44,2,FALSE)</f>
        <v>Cruiser Girls</v>
      </c>
    </row>
    <row r="2328" spans="1:25" ht="14.4" x14ac:dyDescent="0.3">
      <c r="A2328" s="3" t="s">
        <v>52</v>
      </c>
      <c r="B2328" s="3">
        <v>44852</v>
      </c>
      <c r="C2328" s="3" t="s">
        <v>139</v>
      </c>
      <c r="D2328" s="3" t="s">
        <v>1113</v>
      </c>
      <c r="E2328" s="18">
        <v>27731</v>
      </c>
      <c r="F2328" s="3" t="s">
        <v>218</v>
      </c>
      <c r="G2328" s="3">
        <v>2</v>
      </c>
      <c r="H2328" s="3">
        <v>3</v>
      </c>
      <c r="I2328" s="3">
        <v>3</v>
      </c>
      <c r="J2328" s="3"/>
      <c r="K2328" s="3"/>
      <c r="L2328" s="3"/>
      <c r="M2328" s="3">
        <v>7</v>
      </c>
      <c r="N2328" s="19">
        <v>43345</v>
      </c>
      <c r="O2328" s="16">
        <f t="shared" si="111"/>
        <v>8</v>
      </c>
      <c r="P2328" s="17">
        <f>COUNTIF($X:$X,X2328)</f>
        <v>12</v>
      </c>
      <c r="Q2328" s="17">
        <f>VLOOKUP("M"&amp;TEXT(G2328,"0"),Punten!$A$1:$D$40,4,FALSE)</f>
        <v>7</v>
      </c>
      <c r="R2328" s="17">
        <f>VLOOKUP("M"&amp;TEXT(H2328,"0"),Punten!$A$1:$D$40,4,FALSE)</f>
        <v>6</v>
      </c>
      <c r="S2328" s="17">
        <f>VLOOKUP("M"&amp;TEXT(I2328,"0"),Punten!$A$1:$D$40,4,FALSE)</f>
        <v>6</v>
      </c>
      <c r="T2328" s="17">
        <f>VLOOKUP("K"&amp;TEXT(K2328,"0"),Punten!$A$1:$D$40,4,FALSE)</f>
        <v>0</v>
      </c>
      <c r="U2328" s="17">
        <f>VLOOKUP("H"&amp;TEXT(L2328,"0"),Punten!$A$1:$D$49,4,FALSE)</f>
        <v>0</v>
      </c>
      <c r="V2328" s="17">
        <f>VLOOKUP("F"&amp;TEXT(M2328,"0"),Punten!$A$1:$D$39,4,FALSE)</f>
        <v>13</v>
      </c>
      <c r="W2328" s="17">
        <f t="shared" si="112"/>
        <v>32</v>
      </c>
      <c r="X2328" s="17" t="str">
        <f t="shared" si="113"/>
        <v>43345D05</v>
      </c>
      <c r="Y2328" s="17" t="str">
        <f>VLOOKUP(A2328,'Klasse omschrijving'!$A$1:$B$44,2,FALSE)</f>
        <v>Cruiser Girls</v>
      </c>
    </row>
    <row r="2329" spans="1:25" ht="14.4" x14ac:dyDescent="0.3">
      <c r="A2329" s="3" t="s">
        <v>52</v>
      </c>
      <c r="B2329" s="3">
        <v>49485</v>
      </c>
      <c r="C2329" s="3" t="s">
        <v>159</v>
      </c>
      <c r="D2329" s="3" t="s">
        <v>327</v>
      </c>
      <c r="E2329" s="18">
        <v>33018</v>
      </c>
      <c r="F2329" s="3" t="s">
        <v>71</v>
      </c>
      <c r="G2329" s="3">
        <v>4</v>
      </c>
      <c r="H2329" s="3">
        <v>4</v>
      </c>
      <c r="I2329" s="3">
        <v>4</v>
      </c>
      <c r="J2329" s="3"/>
      <c r="K2329" s="3"/>
      <c r="L2329" s="3"/>
      <c r="M2329" s="3">
        <v>8</v>
      </c>
      <c r="N2329" s="19">
        <v>43345</v>
      </c>
      <c r="O2329" s="16">
        <f t="shared" si="111"/>
        <v>12</v>
      </c>
      <c r="P2329" s="17">
        <f>COUNTIF($X:$X,X2329)</f>
        <v>12</v>
      </c>
      <c r="Q2329" s="17">
        <f>VLOOKUP("M"&amp;TEXT(G2329,"0"),Punten!$A$1:$D$40,4,FALSE)</f>
        <v>5</v>
      </c>
      <c r="R2329" s="17">
        <f>VLOOKUP("M"&amp;TEXT(H2329,"0"),Punten!$A$1:$D$40,4,FALSE)</f>
        <v>5</v>
      </c>
      <c r="S2329" s="17">
        <f>VLOOKUP("M"&amp;TEXT(I2329,"0"),Punten!$A$1:$D$40,4,FALSE)</f>
        <v>5</v>
      </c>
      <c r="T2329" s="17">
        <f>VLOOKUP("K"&amp;TEXT(K2329,"0"),Punten!$A$1:$D$40,4,FALSE)</f>
        <v>0</v>
      </c>
      <c r="U2329" s="17">
        <f>VLOOKUP("H"&amp;TEXT(L2329,"0"),Punten!$A$1:$D$49,4,FALSE)</f>
        <v>0</v>
      </c>
      <c r="V2329" s="17">
        <f>VLOOKUP("F"&amp;TEXT(M2329,"0"),Punten!$A$1:$D$39,4,FALSE)</f>
        <v>11</v>
      </c>
      <c r="W2329" s="17">
        <f t="shared" si="112"/>
        <v>26</v>
      </c>
      <c r="X2329" s="17" t="str">
        <f t="shared" si="113"/>
        <v>43345D05</v>
      </c>
      <c r="Y2329" s="17" t="str">
        <f>VLOOKUP(A2329,'Klasse omschrijving'!$A$1:$B$44,2,FALSE)</f>
        <v>Cruiser Girls</v>
      </c>
    </row>
    <row r="2330" spans="1:25" ht="14.4" x14ac:dyDescent="0.3">
      <c r="A2330" s="3" t="s">
        <v>52</v>
      </c>
      <c r="B2330" s="3">
        <v>44817</v>
      </c>
      <c r="C2330" s="3" t="s">
        <v>175</v>
      </c>
      <c r="D2330" s="3" t="s">
        <v>351</v>
      </c>
      <c r="E2330" s="18">
        <v>36923</v>
      </c>
      <c r="F2330" s="3" t="s">
        <v>208</v>
      </c>
      <c r="G2330" s="3">
        <v>5</v>
      </c>
      <c r="H2330" s="3">
        <v>5</v>
      </c>
      <c r="I2330" s="3">
        <v>5</v>
      </c>
      <c r="J2330" s="3"/>
      <c r="K2330" s="3"/>
      <c r="L2330" s="3"/>
      <c r="M2330" s="3"/>
      <c r="N2330" s="19">
        <v>43345</v>
      </c>
      <c r="O2330" s="16">
        <f t="shared" si="111"/>
        <v>15</v>
      </c>
      <c r="P2330" s="17">
        <f>COUNTIF($X:$X,X2330)</f>
        <v>12</v>
      </c>
      <c r="Q2330" s="17">
        <f>VLOOKUP("M"&amp;TEXT(G2330,"0"),Punten!$A$1:$D$40,4,FALSE)</f>
        <v>4</v>
      </c>
      <c r="R2330" s="17">
        <f>VLOOKUP("M"&amp;TEXT(H2330,"0"),Punten!$A$1:$D$40,4,FALSE)</f>
        <v>4</v>
      </c>
      <c r="S2330" s="17">
        <f>VLOOKUP("M"&amp;TEXT(I2330,"0"),Punten!$A$1:$D$40,4,FALSE)</f>
        <v>4</v>
      </c>
      <c r="T2330" s="17">
        <f>VLOOKUP("K"&amp;TEXT(K2330,"0"),Punten!$A$1:$D$40,4,FALSE)</f>
        <v>0</v>
      </c>
      <c r="U2330" s="17">
        <f>VLOOKUP("H"&amp;TEXT(L2330,"0"),Punten!$A$1:$D$49,4,FALSE)</f>
        <v>0</v>
      </c>
      <c r="V2330" s="17">
        <f>VLOOKUP("F"&amp;TEXT(M2330,"0"),Punten!$A$1:$D$39,4,FALSE)</f>
        <v>0</v>
      </c>
      <c r="W2330" s="17">
        <f t="shared" si="112"/>
        <v>12</v>
      </c>
      <c r="X2330" s="17" t="str">
        <f t="shared" si="113"/>
        <v>43345D05</v>
      </c>
      <c r="Y2330" s="17" t="str">
        <f>VLOOKUP(A2330,'Klasse omschrijving'!$A$1:$B$44,2,FALSE)</f>
        <v>Cruiser Girls</v>
      </c>
    </row>
    <row r="2331" spans="1:25" ht="14.4" x14ac:dyDescent="0.3">
      <c r="A2331" s="3" t="s">
        <v>52</v>
      </c>
      <c r="B2331" s="3">
        <v>46265</v>
      </c>
      <c r="C2331" s="3" t="s">
        <v>76</v>
      </c>
      <c r="D2331" s="3" t="s">
        <v>326</v>
      </c>
      <c r="E2331" s="18">
        <v>36749</v>
      </c>
      <c r="F2331" s="3" t="s">
        <v>218</v>
      </c>
      <c r="G2331" s="3">
        <v>5</v>
      </c>
      <c r="H2331" s="3">
        <v>5</v>
      </c>
      <c r="I2331" s="3">
        <v>5</v>
      </c>
      <c r="J2331" s="3"/>
      <c r="K2331" s="3"/>
      <c r="L2331" s="3"/>
      <c r="M2331" s="3"/>
      <c r="N2331" s="19">
        <v>43345</v>
      </c>
      <c r="O2331" s="16">
        <f t="shared" si="111"/>
        <v>15</v>
      </c>
      <c r="P2331" s="17">
        <f>COUNTIF($X:$X,X2331)</f>
        <v>12</v>
      </c>
      <c r="Q2331" s="17">
        <f>VLOOKUP("M"&amp;TEXT(G2331,"0"),Punten!$A$1:$D$40,4,FALSE)</f>
        <v>4</v>
      </c>
      <c r="R2331" s="17">
        <f>VLOOKUP("M"&amp;TEXT(H2331,"0"),Punten!$A$1:$D$40,4,FALSE)</f>
        <v>4</v>
      </c>
      <c r="S2331" s="17">
        <f>VLOOKUP("M"&amp;TEXT(I2331,"0"),Punten!$A$1:$D$40,4,FALSE)</f>
        <v>4</v>
      </c>
      <c r="T2331" s="17">
        <f>VLOOKUP("K"&amp;TEXT(K2331,"0"),Punten!$A$1:$D$40,4,FALSE)</f>
        <v>0</v>
      </c>
      <c r="U2331" s="17">
        <f>VLOOKUP("H"&amp;TEXT(L2331,"0"),Punten!$A$1:$D$49,4,FALSE)</f>
        <v>0</v>
      </c>
      <c r="V2331" s="17">
        <f>VLOOKUP("F"&amp;TEXT(M2331,"0"),Punten!$A$1:$D$39,4,FALSE)</f>
        <v>0</v>
      </c>
      <c r="W2331" s="17">
        <f t="shared" si="112"/>
        <v>12</v>
      </c>
      <c r="X2331" s="17" t="str">
        <f t="shared" si="113"/>
        <v>43345D05</v>
      </c>
      <c r="Y2331" s="17" t="str">
        <f>VLOOKUP(A2331,'Klasse omschrijving'!$A$1:$B$44,2,FALSE)</f>
        <v>Cruiser Girls</v>
      </c>
    </row>
    <row r="2332" spans="1:25" ht="14.4" x14ac:dyDescent="0.3">
      <c r="A2332" s="3" t="s">
        <v>52</v>
      </c>
      <c r="B2332" s="3">
        <v>55587</v>
      </c>
      <c r="C2332" s="3" t="s">
        <v>116</v>
      </c>
      <c r="D2332" s="3" t="s">
        <v>329</v>
      </c>
      <c r="E2332" s="18">
        <v>37803</v>
      </c>
      <c r="F2332" s="3" t="s">
        <v>75</v>
      </c>
      <c r="G2332" s="3">
        <v>6</v>
      </c>
      <c r="H2332" s="3">
        <v>6</v>
      </c>
      <c r="I2332" s="3">
        <v>6</v>
      </c>
      <c r="J2332" s="3"/>
      <c r="K2332" s="3"/>
      <c r="L2332" s="3"/>
      <c r="M2332" s="3"/>
      <c r="N2332" s="19">
        <v>43345</v>
      </c>
      <c r="O2332" s="16">
        <f t="shared" si="111"/>
        <v>18</v>
      </c>
      <c r="P2332" s="17">
        <f>COUNTIF($X:$X,X2332)</f>
        <v>12</v>
      </c>
      <c r="Q2332" s="17">
        <f>VLOOKUP("M"&amp;TEXT(G2332,"0"),Punten!$A$1:$D$40,4,FALSE)</f>
        <v>3</v>
      </c>
      <c r="R2332" s="17">
        <f>VLOOKUP("M"&amp;TEXT(H2332,"0"),Punten!$A$1:$D$40,4,FALSE)</f>
        <v>3</v>
      </c>
      <c r="S2332" s="17">
        <f>VLOOKUP("M"&amp;TEXT(I2332,"0"),Punten!$A$1:$D$40,4,FALSE)</f>
        <v>3</v>
      </c>
      <c r="T2332" s="17">
        <f>VLOOKUP("K"&amp;TEXT(K2332,"0"),Punten!$A$1:$D$40,4,FALSE)</f>
        <v>0</v>
      </c>
      <c r="U2332" s="17">
        <f>VLOOKUP("H"&amp;TEXT(L2332,"0"),Punten!$A$1:$D$49,4,FALSE)</f>
        <v>0</v>
      </c>
      <c r="V2332" s="17">
        <f>VLOOKUP("F"&amp;TEXT(M2332,"0"),Punten!$A$1:$D$39,4,FALSE)</f>
        <v>0</v>
      </c>
      <c r="W2332" s="17">
        <f t="shared" si="112"/>
        <v>9</v>
      </c>
      <c r="X2332" s="17" t="str">
        <f t="shared" si="113"/>
        <v>43345D05</v>
      </c>
      <c r="Y2332" s="17" t="str">
        <f>VLOOKUP(A2332,'Klasse omschrijving'!$A$1:$B$44,2,FALSE)</f>
        <v>Cruiser Girls</v>
      </c>
    </row>
    <row r="2333" spans="1:25" ht="14.4" x14ac:dyDescent="0.3">
      <c r="A2333" s="3" t="s">
        <v>52</v>
      </c>
      <c r="B2333" s="3">
        <v>47417</v>
      </c>
      <c r="C2333" s="3" t="s">
        <v>112</v>
      </c>
      <c r="D2333" s="3" t="s">
        <v>322</v>
      </c>
      <c r="E2333" s="18">
        <v>29049</v>
      </c>
      <c r="F2333" s="3" t="s">
        <v>75</v>
      </c>
      <c r="G2333" s="3">
        <v>6</v>
      </c>
      <c r="H2333" s="3">
        <v>6</v>
      </c>
      <c r="I2333" s="3">
        <v>6</v>
      </c>
      <c r="J2333" s="3"/>
      <c r="K2333" s="3"/>
      <c r="L2333" s="3"/>
      <c r="M2333" s="3"/>
      <c r="N2333" s="19">
        <v>43345</v>
      </c>
      <c r="O2333" s="16">
        <f t="shared" ref="O2333:O2396" si="114">G2333+H2333+I2333</f>
        <v>18</v>
      </c>
      <c r="P2333" s="17">
        <f>COUNTIF($X:$X,X2333)</f>
        <v>12</v>
      </c>
      <c r="Q2333" s="17">
        <f>VLOOKUP("M"&amp;TEXT(G2333,"0"),Punten!$A$1:$D$40,4,FALSE)</f>
        <v>3</v>
      </c>
      <c r="R2333" s="17">
        <f>VLOOKUP("M"&amp;TEXT(H2333,"0"),Punten!$A$1:$D$40,4,FALSE)</f>
        <v>3</v>
      </c>
      <c r="S2333" s="17">
        <f>VLOOKUP("M"&amp;TEXT(I2333,"0"),Punten!$A$1:$D$40,4,FALSE)</f>
        <v>3</v>
      </c>
      <c r="T2333" s="17">
        <f>VLOOKUP("K"&amp;TEXT(K2333,"0"),Punten!$A$1:$D$40,4,FALSE)</f>
        <v>0</v>
      </c>
      <c r="U2333" s="17">
        <f>VLOOKUP("H"&amp;TEXT(L2333,"0"),Punten!$A$1:$D$49,4,FALSE)</f>
        <v>0</v>
      </c>
      <c r="V2333" s="17">
        <f>VLOOKUP("F"&amp;TEXT(M2333,"0"),Punten!$A$1:$D$39,4,FALSE)</f>
        <v>0</v>
      </c>
      <c r="W2333" s="17">
        <f t="shared" si="112"/>
        <v>9</v>
      </c>
      <c r="X2333" s="17" t="str">
        <f t="shared" si="113"/>
        <v>43345D05</v>
      </c>
      <c r="Y2333" s="17" t="str">
        <f>VLOOKUP(A2333,'Klasse omschrijving'!$A$1:$B$44,2,FALSE)</f>
        <v>Cruiser Girls</v>
      </c>
    </row>
    <row r="2334" spans="1:25" ht="14.4" x14ac:dyDescent="0.3">
      <c r="A2334" s="3" t="s">
        <v>597</v>
      </c>
      <c r="B2334" s="3">
        <v>44961</v>
      </c>
      <c r="C2334" s="3" t="s">
        <v>782</v>
      </c>
      <c r="D2334" s="3" t="s">
        <v>601</v>
      </c>
      <c r="E2334" s="18">
        <v>40467</v>
      </c>
      <c r="F2334" s="3" t="s">
        <v>86</v>
      </c>
      <c r="G2334" s="3">
        <v>1</v>
      </c>
      <c r="H2334" s="3">
        <v>1</v>
      </c>
      <c r="I2334" s="3">
        <v>1</v>
      </c>
      <c r="J2334" s="3"/>
      <c r="K2334" s="3"/>
      <c r="L2334" s="3"/>
      <c r="M2334" s="3">
        <v>1</v>
      </c>
      <c r="N2334" s="19">
        <v>43345</v>
      </c>
      <c r="O2334" s="16">
        <f t="shared" si="114"/>
        <v>3</v>
      </c>
      <c r="P2334" s="17">
        <f>COUNTIF($X:$X,X2334)</f>
        <v>6</v>
      </c>
      <c r="Q2334" s="17">
        <f>VLOOKUP("M"&amp;TEXT(G2334,"0"),Punten!$A$1:$D$40,4,FALSE)</f>
        <v>8</v>
      </c>
      <c r="R2334" s="17">
        <f>VLOOKUP("M"&amp;TEXT(H2334,"0"),Punten!$A$1:$D$40,4,FALSE)</f>
        <v>8</v>
      </c>
      <c r="S2334" s="17">
        <f>VLOOKUP("M"&amp;TEXT(I2334,"0"),Punten!$A$1:$D$40,4,FALSE)</f>
        <v>8</v>
      </c>
      <c r="T2334" s="17">
        <f>VLOOKUP("K"&amp;TEXT(K2334,"0"),Punten!$A$1:$D$40,4,FALSE)</f>
        <v>0</v>
      </c>
      <c r="U2334" s="17">
        <f>VLOOKUP("H"&amp;TEXT(L2334,"0"),Punten!$A$1:$D$49,4,FALSE)</f>
        <v>0</v>
      </c>
      <c r="V2334" s="17">
        <f>VLOOKUP("F"&amp;TEXT(M2334,"0"),Punten!$A$1:$D$39,4,FALSE)</f>
        <v>50</v>
      </c>
      <c r="W2334" s="17">
        <f t="shared" si="112"/>
        <v>74</v>
      </c>
      <c r="X2334" s="17" t="str">
        <f t="shared" si="113"/>
        <v>43345G07</v>
      </c>
      <c r="Y2334" s="17" t="e">
        <f>VLOOKUP(A2334,'Klasse omschrijving'!$A$1:$B$44,2,FALSE)</f>
        <v>#N/A</v>
      </c>
    </row>
    <row r="2335" spans="1:25" ht="14.4" x14ac:dyDescent="0.3">
      <c r="A2335" s="3" t="s">
        <v>597</v>
      </c>
      <c r="B2335" s="3">
        <v>46363</v>
      </c>
      <c r="C2335" s="3" t="s">
        <v>978</v>
      </c>
      <c r="D2335" s="3" t="s">
        <v>603</v>
      </c>
      <c r="E2335" s="18">
        <v>40499</v>
      </c>
      <c r="F2335" s="3" t="s">
        <v>86</v>
      </c>
      <c r="G2335" s="3">
        <v>3</v>
      </c>
      <c r="H2335" s="3">
        <v>3</v>
      </c>
      <c r="I2335" s="3">
        <v>4</v>
      </c>
      <c r="J2335" s="3"/>
      <c r="K2335" s="3"/>
      <c r="L2335" s="3"/>
      <c r="M2335" s="3">
        <v>2</v>
      </c>
      <c r="N2335" s="19">
        <v>43345</v>
      </c>
      <c r="O2335" s="16">
        <f t="shared" si="114"/>
        <v>10</v>
      </c>
      <c r="P2335" s="17">
        <f>COUNTIF($X:$X,X2335)</f>
        <v>6</v>
      </c>
      <c r="Q2335" s="17">
        <f>VLOOKUP("M"&amp;TEXT(G2335,"0"),Punten!$A$1:$D$40,4,FALSE)</f>
        <v>6</v>
      </c>
      <c r="R2335" s="17">
        <f>VLOOKUP("M"&amp;TEXT(H2335,"0"),Punten!$A$1:$D$40,4,FALSE)</f>
        <v>6</v>
      </c>
      <c r="S2335" s="17">
        <f>VLOOKUP("M"&amp;TEXT(I2335,"0"),Punten!$A$1:$D$40,4,FALSE)</f>
        <v>5</v>
      </c>
      <c r="T2335" s="17">
        <f>VLOOKUP("K"&amp;TEXT(K2335,"0"),Punten!$A$1:$D$40,4,FALSE)</f>
        <v>0</v>
      </c>
      <c r="U2335" s="17">
        <f>VLOOKUP("H"&amp;TEXT(L2335,"0"),Punten!$A$1:$D$49,4,FALSE)</f>
        <v>0</v>
      </c>
      <c r="V2335" s="17">
        <f>VLOOKUP("F"&amp;TEXT(M2335,"0"),Punten!$A$1:$D$39,4,FALSE)</f>
        <v>30</v>
      </c>
      <c r="W2335" s="17">
        <f t="shared" si="112"/>
        <v>47</v>
      </c>
      <c r="X2335" s="17" t="str">
        <f t="shared" si="113"/>
        <v>43345G07</v>
      </c>
      <c r="Y2335" s="17" t="e">
        <f>VLOOKUP(A2335,'Klasse omschrijving'!$A$1:$B$44,2,FALSE)</f>
        <v>#N/A</v>
      </c>
    </row>
    <row r="2336" spans="1:25" ht="14.4" x14ac:dyDescent="0.3">
      <c r="A2336" s="3" t="s">
        <v>597</v>
      </c>
      <c r="B2336" s="3">
        <v>51516</v>
      </c>
      <c r="C2336" s="3" t="s">
        <v>693</v>
      </c>
      <c r="D2336" s="3" t="s">
        <v>595</v>
      </c>
      <c r="E2336" s="18">
        <v>40611</v>
      </c>
      <c r="F2336" s="3" t="s">
        <v>132</v>
      </c>
      <c r="G2336" s="3">
        <v>2</v>
      </c>
      <c r="H2336" s="3">
        <v>4</v>
      </c>
      <c r="I2336" s="3">
        <v>2</v>
      </c>
      <c r="J2336" s="3"/>
      <c r="K2336" s="3"/>
      <c r="L2336" s="3"/>
      <c r="M2336" s="3">
        <v>3</v>
      </c>
      <c r="N2336" s="19">
        <v>43345</v>
      </c>
      <c r="O2336" s="16">
        <f t="shared" si="114"/>
        <v>8</v>
      </c>
      <c r="P2336" s="17">
        <f>COUNTIF($X:$X,X2336)</f>
        <v>6</v>
      </c>
      <c r="Q2336" s="17">
        <f>VLOOKUP("M"&amp;TEXT(G2336,"0"),Punten!$A$1:$D$40,4,FALSE)</f>
        <v>7</v>
      </c>
      <c r="R2336" s="17">
        <f>VLOOKUP("M"&amp;TEXT(H2336,"0"),Punten!$A$1:$D$40,4,FALSE)</f>
        <v>5</v>
      </c>
      <c r="S2336" s="17">
        <f>VLOOKUP("M"&amp;TEXT(I2336,"0"),Punten!$A$1:$D$40,4,FALSE)</f>
        <v>7</v>
      </c>
      <c r="T2336" s="17">
        <f>VLOOKUP("K"&amp;TEXT(K2336,"0"),Punten!$A$1:$D$40,4,FALSE)</f>
        <v>0</v>
      </c>
      <c r="U2336" s="17">
        <f>VLOOKUP("H"&amp;TEXT(L2336,"0"),Punten!$A$1:$D$49,4,FALSE)</f>
        <v>0</v>
      </c>
      <c r="V2336" s="17">
        <f>VLOOKUP("F"&amp;TEXT(M2336,"0"),Punten!$A$1:$D$39,4,FALSE)</f>
        <v>25</v>
      </c>
      <c r="W2336" s="17">
        <f t="shared" si="112"/>
        <v>44</v>
      </c>
      <c r="X2336" s="17" t="str">
        <f t="shared" si="113"/>
        <v>43345G07</v>
      </c>
      <c r="Y2336" s="17" t="e">
        <f>VLOOKUP(A2336,'Klasse omschrijving'!$A$1:$B$44,2,FALSE)</f>
        <v>#N/A</v>
      </c>
    </row>
    <row r="2337" spans="1:25" ht="14.4" x14ac:dyDescent="0.3">
      <c r="A2337" s="3" t="s">
        <v>597</v>
      </c>
      <c r="B2337" s="3">
        <v>493</v>
      </c>
      <c r="C2337" s="3" t="s">
        <v>149</v>
      </c>
      <c r="D2337" s="3" t="s">
        <v>731</v>
      </c>
      <c r="E2337" s="18">
        <v>40602</v>
      </c>
      <c r="F2337" s="3" t="s">
        <v>424</v>
      </c>
      <c r="G2337" s="3">
        <v>4</v>
      </c>
      <c r="H2337" s="3">
        <v>2</v>
      </c>
      <c r="I2337" s="3">
        <v>3</v>
      </c>
      <c r="J2337" s="3"/>
      <c r="K2337" s="3"/>
      <c r="L2337" s="3"/>
      <c r="M2337" s="3">
        <v>4</v>
      </c>
      <c r="N2337" s="19">
        <v>43345</v>
      </c>
      <c r="O2337" s="16">
        <f t="shared" si="114"/>
        <v>9</v>
      </c>
      <c r="P2337" s="17">
        <f>COUNTIF($X:$X,X2337)</f>
        <v>6</v>
      </c>
      <c r="Q2337" s="17">
        <f>VLOOKUP("M"&amp;TEXT(G2337,"0"),Punten!$A$1:$D$40,4,FALSE)</f>
        <v>5</v>
      </c>
      <c r="R2337" s="17">
        <f>VLOOKUP("M"&amp;TEXT(H2337,"0"),Punten!$A$1:$D$40,4,FALSE)</f>
        <v>7</v>
      </c>
      <c r="S2337" s="17">
        <f>VLOOKUP("M"&amp;TEXT(I2337,"0"),Punten!$A$1:$D$40,4,FALSE)</f>
        <v>6</v>
      </c>
      <c r="T2337" s="17">
        <f>VLOOKUP("K"&amp;TEXT(K2337,"0"),Punten!$A$1:$D$40,4,FALSE)</f>
        <v>0</v>
      </c>
      <c r="U2337" s="17">
        <f>VLOOKUP("H"&amp;TEXT(L2337,"0"),Punten!$A$1:$D$49,4,FALSE)</f>
        <v>0</v>
      </c>
      <c r="V2337" s="17">
        <f>VLOOKUP("F"&amp;TEXT(M2337,"0"),Punten!$A$1:$D$39,4,FALSE)</f>
        <v>20</v>
      </c>
      <c r="W2337" s="17">
        <f t="shared" si="112"/>
        <v>38</v>
      </c>
      <c r="X2337" s="17" t="str">
        <f t="shared" si="113"/>
        <v>43345G07</v>
      </c>
      <c r="Y2337" s="17" t="e">
        <f>VLOOKUP(A2337,'Klasse omschrijving'!$A$1:$B$44,2,FALSE)</f>
        <v>#N/A</v>
      </c>
    </row>
    <row r="2338" spans="1:25" ht="14.4" x14ac:dyDescent="0.3">
      <c r="A2338" s="3" t="s">
        <v>597</v>
      </c>
      <c r="B2338" s="3">
        <v>48980</v>
      </c>
      <c r="C2338" s="3" t="s">
        <v>135</v>
      </c>
      <c r="D2338" s="3" t="s">
        <v>1118</v>
      </c>
      <c r="E2338" s="18">
        <v>40182</v>
      </c>
      <c r="F2338" s="3" t="s">
        <v>143</v>
      </c>
      <c r="G2338" s="3">
        <v>5</v>
      </c>
      <c r="H2338" s="3">
        <v>5</v>
      </c>
      <c r="I2338" s="3">
        <v>5</v>
      </c>
      <c r="J2338" s="3"/>
      <c r="K2338" s="3"/>
      <c r="L2338" s="3"/>
      <c r="M2338" s="3">
        <v>5</v>
      </c>
      <c r="N2338" s="19">
        <v>43345</v>
      </c>
      <c r="O2338" s="16">
        <f t="shared" si="114"/>
        <v>15</v>
      </c>
      <c r="P2338" s="17">
        <f>COUNTIF($X:$X,X2338)</f>
        <v>6</v>
      </c>
      <c r="Q2338" s="17">
        <f>VLOOKUP("M"&amp;TEXT(G2338,"0"),Punten!$A$1:$D$40,4,FALSE)</f>
        <v>4</v>
      </c>
      <c r="R2338" s="17">
        <f>VLOOKUP("M"&amp;TEXT(H2338,"0"),Punten!$A$1:$D$40,4,FALSE)</f>
        <v>4</v>
      </c>
      <c r="S2338" s="17">
        <f>VLOOKUP("M"&amp;TEXT(I2338,"0"),Punten!$A$1:$D$40,4,FALSE)</f>
        <v>4</v>
      </c>
      <c r="T2338" s="17">
        <f>VLOOKUP("K"&amp;TEXT(K2338,"0"),Punten!$A$1:$D$40,4,FALSE)</f>
        <v>0</v>
      </c>
      <c r="U2338" s="17">
        <f>VLOOKUP("H"&amp;TEXT(L2338,"0"),Punten!$A$1:$D$49,4,FALSE)</f>
        <v>0</v>
      </c>
      <c r="V2338" s="17">
        <f>VLOOKUP("F"&amp;TEXT(M2338,"0"),Punten!$A$1:$D$39,4,FALSE)</f>
        <v>17</v>
      </c>
      <c r="W2338" s="17">
        <f t="shared" si="112"/>
        <v>29</v>
      </c>
      <c r="X2338" s="17" t="str">
        <f t="shared" si="113"/>
        <v>43345G07</v>
      </c>
      <c r="Y2338" s="17" t="e">
        <f>VLOOKUP(A2338,'Klasse omschrijving'!$A$1:$B$44,2,FALSE)</f>
        <v>#N/A</v>
      </c>
    </row>
    <row r="2339" spans="1:25" ht="14.4" x14ac:dyDescent="0.3">
      <c r="A2339" s="3" t="s">
        <v>597</v>
      </c>
      <c r="B2339" s="3">
        <v>44161</v>
      </c>
      <c r="C2339" s="3" t="s">
        <v>100</v>
      </c>
      <c r="D2339" s="3" t="s">
        <v>903</v>
      </c>
      <c r="E2339" s="18">
        <v>40833</v>
      </c>
      <c r="F2339" s="3" t="s">
        <v>106</v>
      </c>
      <c r="G2339" s="3">
        <v>6</v>
      </c>
      <c r="H2339" s="3">
        <v>6</v>
      </c>
      <c r="I2339" s="3">
        <v>6</v>
      </c>
      <c r="J2339" s="3"/>
      <c r="K2339" s="3"/>
      <c r="L2339" s="3"/>
      <c r="M2339" s="3">
        <v>6</v>
      </c>
      <c r="N2339" s="19">
        <v>43345</v>
      </c>
      <c r="O2339" s="16">
        <f t="shared" si="114"/>
        <v>18</v>
      </c>
      <c r="P2339" s="17">
        <f>COUNTIF($X:$X,X2339)</f>
        <v>6</v>
      </c>
      <c r="Q2339" s="17">
        <f>VLOOKUP("M"&amp;TEXT(G2339,"0"),Punten!$A$1:$D$40,4,FALSE)</f>
        <v>3</v>
      </c>
      <c r="R2339" s="17">
        <f>VLOOKUP("M"&amp;TEXT(H2339,"0"),Punten!$A$1:$D$40,4,FALSE)</f>
        <v>3</v>
      </c>
      <c r="S2339" s="17">
        <f>VLOOKUP("M"&amp;TEXT(I2339,"0"),Punten!$A$1:$D$40,4,FALSE)</f>
        <v>3</v>
      </c>
      <c r="T2339" s="17">
        <f>VLOOKUP("K"&amp;TEXT(K2339,"0"),Punten!$A$1:$D$40,4,FALSE)</f>
        <v>0</v>
      </c>
      <c r="U2339" s="17">
        <f>VLOOKUP("H"&amp;TEXT(L2339,"0"),Punten!$A$1:$D$49,4,FALSE)</f>
        <v>0</v>
      </c>
      <c r="V2339" s="17">
        <f>VLOOKUP("F"&amp;TEXT(M2339,"0"),Punten!$A$1:$D$39,4,FALSE)</f>
        <v>15</v>
      </c>
      <c r="W2339" s="17">
        <f t="shared" si="112"/>
        <v>24</v>
      </c>
      <c r="X2339" s="17" t="str">
        <f t="shared" si="113"/>
        <v>43345G07</v>
      </c>
      <c r="Y2339" s="17" t="e">
        <f>VLOOKUP(A2339,'Klasse omschrijving'!$A$1:$B$44,2,FALSE)</f>
        <v>#N/A</v>
      </c>
    </row>
    <row r="2340" spans="1:25" ht="14.4" x14ac:dyDescent="0.3">
      <c r="A2340" s="3" t="s">
        <v>53</v>
      </c>
      <c r="B2340" s="3">
        <v>47778</v>
      </c>
      <c r="C2340" s="3" t="s">
        <v>134</v>
      </c>
      <c r="D2340" s="3" t="s">
        <v>931</v>
      </c>
      <c r="E2340" s="18">
        <v>39743</v>
      </c>
      <c r="F2340" s="3" t="s">
        <v>111</v>
      </c>
      <c r="G2340" s="3">
        <v>1</v>
      </c>
      <c r="H2340" s="3">
        <v>1</v>
      </c>
      <c r="I2340" s="3">
        <v>1</v>
      </c>
      <c r="J2340" s="3"/>
      <c r="K2340" s="3"/>
      <c r="L2340" s="3"/>
      <c r="M2340" s="3">
        <v>1</v>
      </c>
      <c r="N2340" s="19">
        <v>43345</v>
      </c>
      <c r="O2340" s="16">
        <f t="shared" si="114"/>
        <v>3</v>
      </c>
      <c r="P2340" s="17">
        <f>COUNTIF($X:$X,X2340)</f>
        <v>7</v>
      </c>
      <c r="Q2340" s="17">
        <f>VLOOKUP("M"&amp;TEXT(G2340,"0"),Punten!$A$1:$D$40,4,FALSE)</f>
        <v>8</v>
      </c>
      <c r="R2340" s="17">
        <f>VLOOKUP("M"&amp;TEXT(H2340,"0"),Punten!$A$1:$D$40,4,FALSE)</f>
        <v>8</v>
      </c>
      <c r="S2340" s="17">
        <f>VLOOKUP("M"&amp;TEXT(I2340,"0"),Punten!$A$1:$D$40,4,FALSE)</f>
        <v>8</v>
      </c>
      <c r="T2340" s="17">
        <f>VLOOKUP("K"&amp;TEXT(K2340,"0"),Punten!$A$1:$D$40,4,FALSE)</f>
        <v>0</v>
      </c>
      <c r="U2340" s="17">
        <f>VLOOKUP("H"&amp;TEXT(L2340,"0"),Punten!$A$1:$D$49,4,FALSE)</f>
        <v>0</v>
      </c>
      <c r="V2340" s="17">
        <f>VLOOKUP("F"&amp;TEXT(M2340,"0"),Punten!$A$1:$D$39,4,FALSE)</f>
        <v>50</v>
      </c>
      <c r="W2340" s="17">
        <f t="shared" si="112"/>
        <v>74</v>
      </c>
      <c r="X2340" s="17" t="str">
        <f t="shared" si="113"/>
        <v>43345G09</v>
      </c>
      <c r="Y2340" s="17" t="str">
        <f>VLOOKUP(A2340,'Klasse omschrijving'!$A$1:$B$44,2,FALSE)</f>
        <v>Girls 9/10 jaar</v>
      </c>
    </row>
    <row r="2341" spans="1:25" ht="14.4" x14ac:dyDescent="0.3">
      <c r="A2341" s="3" t="s">
        <v>53</v>
      </c>
      <c r="B2341" s="3">
        <v>42563</v>
      </c>
      <c r="C2341" s="3" t="s">
        <v>138</v>
      </c>
      <c r="D2341" s="3" t="s">
        <v>1124</v>
      </c>
      <c r="E2341" s="18">
        <v>39750</v>
      </c>
      <c r="F2341" s="3" t="s">
        <v>117</v>
      </c>
      <c r="G2341" s="3">
        <v>2</v>
      </c>
      <c r="H2341" s="3">
        <v>2</v>
      </c>
      <c r="I2341" s="3">
        <v>2</v>
      </c>
      <c r="J2341" s="3"/>
      <c r="K2341" s="3"/>
      <c r="L2341" s="3"/>
      <c r="M2341" s="3">
        <v>2</v>
      </c>
      <c r="N2341" s="19">
        <v>43345</v>
      </c>
      <c r="O2341" s="16">
        <f t="shared" si="114"/>
        <v>6</v>
      </c>
      <c r="P2341" s="17">
        <f>COUNTIF($X:$X,X2341)</f>
        <v>7</v>
      </c>
      <c r="Q2341" s="17">
        <f>VLOOKUP("M"&amp;TEXT(G2341,"0"),Punten!$A$1:$D$40,4,FALSE)</f>
        <v>7</v>
      </c>
      <c r="R2341" s="17">
        <f>VLOOKUP("M"&amp;TEXT(H2341,"0"),Punten!$A$1:$D$40,4,FALSE)</f>
        <v>7</v>
      </c>
      <c r="S2341" s="17">
        <f>VLOOKUP("M"&amp;TEXT(I2341,"0"),Punten!$A$1:$D$40,4,FALSE)</f>
        <v>7</v>
      </c>
      <c r="T2341" s="17">
        <f>VLOOKUP("K"&amp;TEXT(K2341,"0"),Punten!$A$1:$D$40,4,FALSE)</f>
        <v>0</v>
      </c>
      <c r="U2341" s="17">
        <f>VLOOKUP("H"&amp;TEXT(L2341,"0"),Punten!$A$1:$D$49,4,FALSE)</f>
        <v>0</v>
      </c>
      <c r="V2341" s="17">
        <f>VLOOKUP("F"&amp;TEXT(M2341,"0"),Punten!$A$1:$D$39,4,FALSE)</f>
        <v>30</v>
      </c>
      <c r="W2341" s="17">
        <f t="shared" si="112"/>
        <v>51</v>
      </c>
      <c r="X2341" s="17" t="str">
        <f t="shared" si="113"/>
        <v>43345G09</v>
      </c>
      <c r="Y2341" s="17" t="str">
        <f>VLOOKUP(A2341,'Klasse omschrijving'!$A$1:$B$44,2,FALSE)</f>
        <v>Girls 9/10 jaar</v>
      </c>
    </row>
    <row r="2342" spans="1:25" ht="14.4" x14ac:dyDescent="0.3">
      <c r="A2342" s="3" t="s">
        <v>53</v>
      </c>
      <c r="B2342" s="3">
        <v>44770</v>
      </c>
      <c r="C2342" s="3" t="s">
        <v>126</v>
      </c>
      <c r="D2342" s="3" t="s">
        <v>1126</v>
      </c>
      <c r="E2342" s="18">
        <v>39468</v>
      </c>
      <c r="F2342" s="3" t="s">
        <v>71</v>
      </c>
      <c r="G2342" s="3">
        <v>5</v>
      </c>
      <c r="H2342" s="3">
        <v>5</v>
      </c>
      <c r="I2342" s="3">
        <v>4</v>
      </c>
      <c r="J2342" s="3"/>
      <c r="K2342" s="3"/>
      <c r="L2342" s="3"/>
      <c r="M2342" s="3">
        <v>3</v>
      </c>
      <c r="N2342" s="19">
        <v>43345</v>
      </c>
      <c r="O2342" s="16">
        <f t="shared" si="114"/>
        <v>14</v>
      </c>
      <c r="P2342" s="17">
        <f>COUNTIF($X:$X,X2342)</f>
        <v>7</v>
      </c>
      <c r="Q2342" s="17">
        <f>VLOOKUP("M"&amp;TEXT(G2342,"0"),Punten!$A$1:$D$40,4,FALSE)</f>
        <v>4</v>
      </c>
      <c r="R2342" s="17">
        <f>VLOOKUP("M"&amp;TEXT(H2342,"0"),Punten!$A$1:$D$40,4,FALSE)</f>
        <v>4</v>
      </c>
      <c r="S2342" s="17">
        <f>VLOOKUP("M"&amp;TEXT(I2342,"0"),Punten!$A$1:$D$40,4,FALSE)</f>
        <v>5</v>
      </c>
      <c r="T2342" s="17">
        <f>VLOOKUP("K"&amp;TEXT(K2342,"0"),Punten!$A$1:$D$40,4,FALSE)</f>
        <v>0</v>
      </c>
      <c r="U2342" s="17">
        <f>VLOOKUP("H"&amp;TEXT(L2342,"0"),Punten!$A$1:$D$49,4,FALSE)</f>
        <v>0</v>
      </c>
      <c r="V2342" s="17">
        <f>VLOOKUP("F"&amp;TEXT(M2342,"0"),Punten!$A$1:$D$39,4,FALSE)</f>
        <v>25</v>
      </c>
      <c r="W2342" s="17">
        <f t="shared" si="112"/>
        <v>38</v>
      </c>
      <c r="X2342" s="17" t="str">
        <f t="shared" si="113"/>
        <v>43345G09</v>
      </c>
      <c r="Y2342" s="17" t="str">
        <f>VLOOKUP(A2342,'Klasse omschrijving'!$A$1:$B$44,2,FALSE)</f>
        <v>Girls 9/10 jaar</v>
      </c>
    </row>
    <row r="2343" spans="1:25" ht="14.4" x14ac:dyDescent="0.3">
      <c r="A2343" s="3" t="s">
        <v>53</v>
      </c>
      <c r="B2343" s="3">
        <v>49489</v>
      </c>
      <c r="C2343" s="3" t="s">
        <v>176</v>
      </c>
      <c r="D2343" s="3" t="s">
        <v>608</v>
      </c>
      <c r="E2343" s="18">
        <v>39641</v>
      </c>
      <c r="F2343" s="3" t="s">
        <v>71</v>
      </c>
      <c r="G2343" s="3">
        <v>3</v>
      </c>
      <c r="H2343" s="3">
        <v>3</v>
      </c>
      <c r="I2343" s="3">
        <v>3</v>
      </c>
      <c r="J2343" s="3"/>
      <c r="K2343" s="3"/>
      <c r="L2343" s="3"/>
      <c r="M2343" s="3">
        <v>4</v>
      </c>
      <c r="N2343" s="19">
        <v>43345</v>
      </c>
      <c r="O2343" s="16">
        <f t="shared" si="114"/>
        <v>9</v>
      </c>
      <c r="P2343" s="17">
        <f>COUNTIF($X:$X,X2343)</f>
        <v>7</v>
      </c>
      <c r="Q2343" s="17">
        <f>VLOOKUP("M"&amp;TEXT(G2343,"0"),Punten!$A$1:$D$40,4,FALSE)</f>
        <v>6</v>
      </c>
      <c r="R2343" s="17">
        <f>VLOOKUP("M"&amp;TEXT(H2343,"0"),Punten!$A$1:$D$40,4,FALSE)</f>
        <v>6</v>
      </c>
      <c r="S2343" s="17">
        <f>VLOOKUP("M"&amp;TEXT(I2343,"0"),Punten!$A$1:$D$40,4,FALSE)</f>
        <v>6</v>
      </c>
      <c r="T2343" s="17">
        <f>VLOOKUP("K"&amp;TEXT(K2343,"0"),Punten!$A$1:$D$40,4,FALSE)</f>
        <v>0</v>
      </c>
      <c r="U2343" s="17">
        <f>VLOOKUP("H"&amp;TEXT(L2343,"0"),Punten!$A$1:$D$49,4,FALSE)</f>
        <v>0</v>
      </c>
      <c r="V2343" s="17">
        <f>VLOOKUP("F"&amp;TEXT(M2343,"0"),Punten!$A$1:$D$39,4,FALSE)</f>
        <v>20</v>
      </c>
      <c r="W2343" s="17">
        <f t="shared" si="112"/>
        <v>38</v>
      </c>
      <c r="X2343" s="17" t="str">
        <f t="shared" si="113"/>
        <v>43345G09</v>
      </c>
      <c r="Y2343" s="17" t="str">
        <f>VLOOKUP(A2343,'Klasse omschrijving'!$A$1:$B$44,2,FALSE)</f>
        <v>Girls 9/10 jaar</v>
      </c>
    </row>
    <row r="2344" spans="1:25" ht="14.4" x14ac:dyDescent="0.3">
      <c r="A2344" s="3" t="s">
        <v>53</v>
      </c>
      <c r="B2344" s="3">
        <v>43238</v>
      </c>
      <c r="C2344" s="3" t="s">
        <v>67</v>
      </c>
      <c r="D2344" s="3" t="s">
        <v>1125</v>
      </c>
      <c r="E2344" s="18">
        <v>39992</v>
      </c>
      <c r="F2344" s="3" t="s">
        <v>161</v>
      </c>
      <c r="G2344" s="3">
        <v>4</v>
      </c>
      <c r="H2344" s="3">
        <v>4</v>
      </c>
      <c r="I2344" s="3">
        <v>5</v>
      </c>
      <c r="J2344" s="3"/>
      <c r="K2344" s="3"/>
      <c r="L2344" s="3"/>
      <c r="M2344" s="3">
        <v>5</v>
      </c>
      <c r="N2344" s="19">
        <v>43345</v>
      </c>
      <c r="O2344" s="16">
        <f t="shared" si="114"/>
        <v>13</v>
      </c>
      <c r="P2344" s="17">
        <f>COUNTIF($X:$X,X2344)</f>
        <v>7</v>
      </c>
      <c r="Q2344" s="17">
        <f>VLOOKUP("M"&amp;TEXT(G2344,"0"),Punten!$A$1:$D$40,4,FALSE)</f>
        <v>5</v>
      </c>
      <c r="R2344" s="17">
        <f>VLOOKUP("M"&amp;TEXT(H2344,"0"),Punten!$A$1:$D$40,4,FALSE)</f>
        <v>5</v>
      </c>
      <c r="S2344" s="17">
        <f>VLOOKUP("M"&amp;TEXT(I2344,"0"),Punten!$A$1:$D$40,4,FALSE)</f>
        <v>4</v>
      </c>
      <c r="T2344" s="17">
        <f>VLOOKUP("K"&amp;TEXT(K2344,"0"),Punten!$A$1:$D$40,4,FALSE)</f>
        <v>0</v>
      </c>
      <c r="U2344" s="17">
        <f>VLOOKUP("H"&amp;TEXT(L2344,"0"),Punten!$A$1:$D$49,4,FALSE)</f>
        <v>0</v>
      </c>
      <c r="V2344" s="17">
        <f>VLOOKUP("F"&amp;TEXT(M2344,"0"),Punten!$A$1:$D$39,4,FALSE)</f>
        <v>17</v>
      </c>
      <c r="W2344" s="17">
        <f t="shared" si="112"/>
        <v>31</v>
      </c>
      <c r="X2344" s="17" t="str">
        <f t="shared" si="113"/>
        <v>43345G09</v>
      </c>
      <c r="Y2344" s="17" t="str">
        <f>VLOOKUP(A2344,'Klasse omschrijving'!$A$1:$B$44,2,FALSE)</f>
        <v>Girls 9/10 jaar</v>
      </c>
    </row>
    <row r="2345" spans="1:25" ht="14.4" x14ac:dyDescent="0.3">
      <c r="A2345" s="3" t="s">
        <v>53</v>
      </c>
      <c r="B2345" s="3">
        <v>43237</v>
      </c>
      <c r="C2345" s="3" t="s">
        <v>65</v>
      </c>
      <c r="D2345" s="3" t="s">
        <v>1128</v>
      </c>
      <c r="E2345" s="18">
        <v>39450</v>
      </c>
      <c r="F2345" s="3" t="s">
        <v>161</v>
      </c>
      <c r="G2345" s="3">
        <v>7</v>
      </c>
      <c r="H2345" s="3">
        <v>7</v>
      </c>
      <c r="I2345" s="3">
        <v>6</v>
      </c>
      <c r="J2345" s="3"/>
      <c r="K2345" s="3"/>
      <c r="L2345" s="3"/>
      <c r="M2345" s="3">
        <v>6</v>
      </c>
      <c r="N2345" s="19">
        <v>43345</v>
      </c>
      <c r="O2345" s="16">
        <f t="shared" si="114"/>
        <v>20</v>
      </c>
      <c r="P2345" s="17">
        <f>COUNTIF($X:$X,X2345)</f>
        <v>7</v>
      </c>
      <c r="Q2345" s="17">
        <f>VLOOKUP("M"&amp;TEXT(G2345,"0"),Punten!$A$1:$D$40,4,FALSE)</f>
        <v>2</v>
      </c>
      <c r="R2345" s="17">
        <f>VLOOKUP("M"&amp;TEXT(H2345,"0"),Punten!$A$1:$D$40,4,FALSE)</f>
        <v>2</v>
      </c>
      <c r="S2345" s="17">
        <f>VLOOKUP("M"&amp;TEXT(I2345,"0"),Punten!$A$1:$D$40,4,FALSE)</f>
        <v>3</v>
      </c>
      <c r="T2345" s="17">
        <f>VLOOKUP("K"&amp;TEXT(K2345,"0"),Punten!$A$1:$D$40,4,FALSE)</f>
        <v>0</v>
      </c>
      <c r="U2345" s="17">
        <f>VLOOKUP("H"&amp;TEXT(L2345,"0"),Punten!$A$1:$D$49,4,FALSE)</f>
        <v>0</v>
      </c>
      <c r="V2345" s="17">
        <f>VLOOKUP("F"&amp;TEXT(M2345,"0"),Punten!$A$1:$D$39,4,FALSE)</f>
        <v>15</v>
      </c>
      <c r="W2345" s="17">
        <f t="shared" si="112"/>
        <v>22</v>
      </c>
      <c r="X2345" s="17" t="str">
        <f t="shared" si="113"/>
        <v>43345G09</v>
      </c>
      <c r="Y2345" s="17" t="str">
        <f>VLOOKUP(A2345,'Klasse omschrijving'!$A$1:$B$44,2,FALSE)</f>
        <v>Girls 9/10 jaar</v>
      </c>
    </row>
    <row r="2346" spans="1:25" ht="14.4" x14ac:dyDescent="0.3">
      <c r="A2346" s="3" t="s">
        <v>53</v>
      </c>
      <c r="B2346" s="3">
        <v>42008</v>
      </c>
      <c r="C2346" s="3" t="s">
        <v>357</v>
      </c>
      <c r="D2346" s="3" t="s">
        <v>1127</v>
      </c>
      <c r="E2346" s="18">
        <v>39624</v>
      </c>
      <c r="F2346" s="3" t="s">
        <v>66</v>
      </c>
      <c r="G2346" s="3">
        <v>6</v>
      </c>
      <c r="H2346" s="3">
        <v>6</v>
      </c>
      <c r="I2346" s="3">
        <v>7</v>
      </c>
      <c r="J2346" s="3"/>
      <c r="K2346" s="3"/>
      <c r="L2346" s="3"/>
      <c r="M2346" s="3">
        <v>7</v>
      </c>
      <c r="N2346" s="19">
        <v>43345</v>
      </c>
      <c r="O2346" s="16">
        <f t="shared" si="114"/>
        <v>19</v>
      </c>
      <c r="P2346" s="17">
        <f>COUNTIF($X:$X,X2346)</f>
        <v>7</v>
      </c>
      <c r="Q2346" s="17">
        <f>VLOOKUP("M"&amp;TEXT(G2346,"0"),Punten!$A$1:$D$40,4,FALSE)</f>
        <v>3</v>
      </c>
      <c r="R2346" s="17">
        <f>VLOOKUP("M"&amp;TEXT(H2346,"0"),Punten!$A$1:$D$40,4,FALSE)</f>
        <v>3</v>
      </c>
      <c r="S2346" s="17">
        <f>VLOOKUP("M"&amp;TEXT(I2346,"0"),Punten!$A$1:$D$40,4,FALSE)</f>
        <v>2</v>
      </c>
      <c r="T2346" s="17">
        <f>VLOOKUP("K"&amp;TEXT(K2346,"0"),Punten!$A$1:$D$40,4,FALSE)</f>
        <v>0</v>
      </c>
      <c r="U2346" s="17">
        <f>VLOOKUP("H"&amp;TEXT(L2346,"0"),Punten!$A$1:$D$49,4,FALSE)</f>
        <v>0</v>
      </c>
      <c r="V2346" s="17">
        <f>VLOOKUP("F"&amp;TEXT(M2346,"0"),Punten!$A$1:$D$39,4,FALSE)</f>
        <v>13</v>
      </c>
      <c r="W2346" s="17">
        <f t="shared" si="112"/>
        <v>21</v>
      </c>
      <c r="X2346" s="17" t="str">
        <f t="shared" si="113"/>
        <v>43345G09</v>
      </c>
      <c r="Y2346" s="17" t="str">
        <f>VLOOKUP(A2346,'Klasse omschrijving'!$A$1:$B$44,2,FALSE)</f>
        <v>Girls 9/10 jaar</v>
      </c>
    </row>
    <row r="2347" spans="1:25" ht="14.4" x14ac:dyDescent="0.3">
      <c r="A2347" s="3" t="s">
        <v>55</v>
      </c>
      <c r="B2347" s="3">
        <v>43749</v>
      </c>
      <c r="C2347" s="3" t="s">
        <v>124</v>
      </c>
      <c r="D2347" s="3" t="s">
        <v>333</v>
      </c>
      <c r="E2347" s="18">
        <v>38771</v>
      </c>
      <c r="F2347" s="3" t="s">
        <v>1040</v>
      </c>
      <c r="G2347" s="3">
        <v>1</v>
      </c>
      <c r="H2347" s="3">
        <v>1</v>
      </c>
      <c r="I2347" s="3">
        <v>1</v>
      </c>
      <c r="J2347" s="3"/>
      <c r="K2347" s="3"/>
      <c r="L2347" s="3"/>
      <c r="M2347" s="3">
        <v>1</v>
      </c>
      <c r="N2347" s="19">
        <v>43345</v>
      </c>
      <c r="O2347" s="16">
        <f t="shared" si="114"/>
        <v>3</v>
      </c>
      <c r="P2347" s="17">
        <f>COUNTIF($X:$X,X2347)</f>
        <v>10</v>
      </c>
      <c r="Q2347" s="17">
        <f>VLOOKUP("M"&amp;TEXT(G2347,"0"),Punten!$A$1:$D$40,4,FALSE)</f>
        <v>8</v>
      </c>
      <c r="R2347" s="17">
        <f>VLOOKUP("M"&amp;TEXT(H2347,"0"),Punten!$A$1:$D$40,4,FALSE)</f>
        <v>8</v>
      </c>
      <c r="S2347" s="17">
        <f>VLOOKUP("M"&amp;TEXT(I2347,"0"),Punten!$A$1:$D$40,4,FALSE)</f>
        <v>8</v>
      </c>
      <c r="T2347" s="17">
        <f>VLOOKUP("K"&amp;TEXT(K2347,"0"),Punten!$A$1:$D$40,4,FALSE)</f>
        <v>0</v>
      </c>
      <c r="U2347" s="17">
        <f>VLOOKUP("H"&amp;TEXT(L2347,"0"),Punten!$A$1:$D$49,4,FALSE)</f>
        <v>0</v>
      </c>
      <c r="V2347" s="17">
        <f>VLOOKUP("F"&amp;TEXT(M2347,"0"),Punten!$A$1:$D$39,4,FALSE)</f>
        <v>50</v>
      </c>
      <c r="W2347" s="17">
        <f t="shared" si="112"/>
        <v>74</v>
      </c>
      <c r="X2347" s="17" t="str">
        <f t="shared" si="113"/>
        <v>43345G11</v>
      </c>
      <c r="Y2347" s="17" t="str">
        <f>VLOOKUP(A2347,'Klasse omschrijving'!$A$1:$B$44,2,FALSE)</f>
        <v>Girls 11/12 jaar</v>
      </c>
    </row>
    <row r="2348" spans="1:25" ht="14.4" x14ac:dyDescent="0.3">
      <c r="A2348" s="3" t="s">
        <v>55</v>
      </c>
      <c r="B2348" s="3">
        <v>48100</v>
      </c>
      <c r="C2348" s="3" t="s">
        <v>79</v>
      </c>
      <c r="D2348" s="3" t="s">
        <v>336</v>
      </c>
      <c r="E2348" s="18">
        <v>38896</v>
      </c>
      <c r="F2348" s="3" t="s">
        <v>71</v>
      </c>
      <c r="G2348" s="3">
        <v>2</v>
      </c>
      <c r="H2348" s="3">
        <v>2</v>
      </c>
      <c r="I2348" s="3">
        <v>2</v>
      </c>
      <c r="J2348" s="3"/>
      <c r="K2348" s="3"/>
      <c r="L2348" s="3"/>
      <c r="M2348" s="3">
        <v>2</v>
      </c>
      <c r="N2348" s="19">
        <v>43345</v>
      </c>
      <c r="O2348" s="16">
        <f t="shared" si="114"/>
        <v>6</v>
      </c>
      <c r="P2348" s="17">
        <f>COUNTIF($X:$X,X2348)</f>
        <v>10</v>
      </c>
      <c r="Q2348" s="17">
        <f>VLOOKUP("M"&amp;TEXT(G2348,"0"),Punten!$A$1:$D$40,4,FALSE)</f>
        <v>7</v>
      </c>
      <c r="R2348" s="17">
        <f>VLOOKUP("M"&amp;TEXT(H2348,"0"),Punten!$A$1:$D$40,4,FALSE)</f>
        <v>7</v>
      </c>
      <c r="S2348" s="17">
        <f>VLOOKUP("M"&amp;TEXT(I2348,"0"),Punten!$A$1:$D$40,4,FALSE)</f>
        <v>7</v>
      </c>
      <c r="T2348" s="17">
        <f>VLOOKUP("K"&amp;TEXT(K2348,"0"),Punten!$A$1:$D$40,4,FALSE)</f>
        <v>0</v>
      </c>
      <c r="U2348" s="17">
        <f>VLOOKUP("H"&amp;TEXT(L2348,"0"),Punten!$A$1:$D$49,4,FALSE)</f>
        <v>0</v>
      </c>
      <c r="V2348" s="17">
        <f>VLOOKUP("F"&amp;TEXT(M2348,"0"),Punten!$A$1:$D$39,4,FALSE)</f>
        <v>30</v>
      </c>
      <c r="W2348" s="17">
        <f t="shared" si="112"/>
        <v>51</v>
      </c>
      <c r="X2348" s="17" t="str">
        <f t="shared" si="113"/>
        <v>43345G11</v>
      </c>
      <c r="Y2348" s="17" t="str">
        <f>VLOOKUP(A2348,'Klasse omschrijving'!$A$1:$B$44,2,FALSE)</f>
        <v>Girls 11/12 jaar</v>
      </c>
    </row>
    <row r="2349" spans="1:25" ht="14.4" x14ac:dyDescent="0.3">
      <c r="A2349" s="3" t="s">
        <v>55</v>
      </c>
      <c r="B2349" s="3">
        <v>44850</v>
      </c>
      <c r="C2349" s="3" t="s">
        <v>81</v>
      </c>
      <c r="D2349" s="3" t="s">
        <v>1245</v>
      </c>
      <c r="E2349" s="18">
        <v>38980</v>
      </c>
      <c r="F2349" s="3" t="s">
        <v>218</v>
      </c>
      <c r="G2349" s="3">
        <v>3</v>
      </c>
      <c r="H2349" s="3">
        <v>3</v>
      </c>
      <c r="I2349" s="3">
        <v>3</v>
      </c>
      <c r="J2349" s="3"/>
      <c r="K2349" s="3"/>
      <c r="L2349" s="3"/>
      <c r="M2349" s="3">
        <v>3</v>
      </c>
      <c r="N2349" s="19">
        <v>43345</v>
      </c>
      <c r="O2349" s="16">
        <f t="shared" si="114"/>
        <v>9</v>
      </c>
      <c r="P2349" s="17">
        <f>COUNTIF($X:$X,X2349)</f>
        <v>10</v>
      </c>
      <c r="Q2349" s="17">
        <f>VLOOKUP("M"&amp;TEXT(G2349,"0"),Punten!$A$1:$D$40,4,FALSE)</f>
        <v>6</v>
      </c>
      <c r="R2349" s="17">
        <f>VLOOKUP("M"&amp;TEXT(H2349,"0"),Punten!$A$1:$D$40,4,FALSE)</f>
        <v>6</v>
      </c>
      <c r="S2349" s="17">
        <f>VLOOKUP("M"&amp;TEXT(I2349,"0"),Punten!$A$1:$D$40,4,FALSE)</f>
        <v>6</v>
      </c>
      <c r="T2349" s="17">
        <f>VLOOKUP("K"&amp;TEXT(K2349,"0"),Punten!$A$1:$D$40,4,FALSE)</f>
        <v>0</v>
      </c>
      <c r="U2349" s="17">
        <f>VLOOKUP("H"&amp;TEXT(L2349,"0"),Punten!$A$1:$D$49,4,FALSE)</f>
        <v>0</v>
      </c>
      <c r="V2349" s="17">
        <f>VLOOKUP("F"&amp;TEXT(M2349,"0"),Punten!$A$1:$D$39,4,FALSE)</f>
        <v>25</v>
      </c>
      <c r="W2349" s="17">
        <f t="shared" si="112"/>
        <v>43</v>
      </c>
      <c r="X2349" s="17" t="str">
        <f t="shared" si="113"/>
        <v>43345G11</v>
      </c>
      <c r="Y2349" s="17" t="str">
        <f>VLOOKUP(A2349,'Klasse omschrijving'!$A$1:$B$44,2,FALSE)</f>
        <v>Girls 11/12 jaar</v>
      </c>
    </row>
    <row r="2350" spans="1:25" ht="14.4" x14ac:dyDescent="0.3">
      <c r="A2350" s="3" t="s">
        <v>55</v>
      </c>
      <c r="B2350" s="3">
        <v>46272</v>
      </c>
      <c r="C2350" s="3" t="s">
        <v>70</v>
      </c>
      <c r="D2350" s="3" t="s">
        <v>614</v>
      </c>
      <c r="E2350" s="18">
        <v>39187</v>
      </c>
      <c r="F2350" s="3" t="s">
        <v>1042</v>
      </c>
      <c r="G2350" s="3">
        <v>4</v>
      </c>
      <c r="H2350" s="3">
        <v>4</v>
      </c>
      <c r="I2350" s="3">
        <v>4</v>
      </c>
      <c r="J2350" s="3"/>
      <c r="K2350" s="3"/>
      <c r="L2350" s="3"/>
      <c r="M2350" s="3">
        <v>4</v>
      </c>
      <c r="N2350" s="19">
        <v>43345</v>
      </c>
      <c r="O2350" s="16">
        <f t="shared" si="114"/>
        <v>12</v>
      </c>
      <c r="P2350" s="17">
        <f>COUNTIF($X:$X,X2350)</f>
        <v>10</v>
      </c>
      <c r="Q2350" s="17">
        <f>VLOOKUP("M"&amp;TEXT(G2350,"0"),Punten!$A$1:$D$40,4,FALSE)</f>
        <v>5</v>
      </c>
      <c r="R2350" s="17">
        <f>VLOOKUP("M"&amp;TEXT(H2350,"0"),Punten!$A$1:$D$40,4,FALSE)</f>
        <v>5</v>
      </c>
      <c r="S2350" s="17">
        <f>VLOOKUP("M"&amp;TEXT(I2350,"0"),Punten!$A$1:$D$40,4,FALSE)</f>
        <v>5</v>
      </c>
      <c r="T2350" s="17">
        <f>VLOOKUP("K"&amp;TEXT(K2350,"0"),Punten!$A$1:$D$40,4,FALSE)</f>
        <v>0</v>
      </c>
      <c r="U2350" s="17">
        <f>VLOOKUP("H"&amp;TEXT(L2350,"0"),Punten!$A$1:$D$49,4,FALSE)</f>
        <v>0</v>
      </c>
      <c r="V2350" s="17">
        <f>VLOOKUP("F"&amp;TEXT(M2350,"0"),Punten!$A$1:$D$39,4,FALSE)</f>
        <v>20</v>
      </c>
      <c r="W2350" s="17">
        <f t="shared" si="112"/>
        <v>35</v>
      </c>
      <c r="X2350" s="17" t="str">
        <f t="shared" si="113"/>
        <v>43345G11</v>
      </c>
      <c r="Y2350" s="17" t="str">
        <f>VLOOKUP(A2350,'Klasse omschrijving'!$A$1:$B$44,2,FALSE)</f>
        <v>Girls 11/12 jaar</v>
      </c>
    </row>
    <row r="2351" spans="1:25" ht="14.4" x14ac:dyDescent="0.3">
      <c r="A2351" s="3" t="s">
        <v>55</v>
      </c>
      <c r="B2351" s="3">
        <v>44138</v>
      </c>
      <c r="C2351" s="3" t="s">
        <v>178</v>
      </c>
      <c r="D2351" s="3" t="s">
        <v>610</v>
      </c>
      <c r="E2351" s="18">
        <v>39228</v>
      </c>
      <c r="F2351" s="3" t="s">
        <v>71</v>
      </c>
      <c r="G2351" s="3">
        <v>2</v>
      </c>
      <c r="H2351" s="3">
        <v>2</v>
      </c>
      <c r="I2351" s="3">
        <v>2</v>
      </c>
      <c r="J2351" s="3"/>
      <c r="K2351" s="3"/>
      <c r="L2351" s="3"/>
      <c r="M2351" s="3">
        <v>5</v>
      </c>
      <c r="N2351" s="19">
        <v>43345</v>
      </c>
      <c r="O2351" s="16">
        <f t="shared" si="114"/>
        <v>6</v>
      </c>
      <c r="P2351" s="17">
        <f>COUNTIF($X:$X,X2351)</f>
        <v>10</v>
      </c>
      <c r="Q2351" s="17">
        <f>VLOOKUP("M"&amp;TEXT(G2351,"0"),Punten!$A$1:$D$40,4,FALSE)</f>
        <v>7</v>
      </c>
      <c r="R2351" s="17">
        <f>VLOOKUP("M"&amp;TEXT(H2351,"0"),Punten!$A$1:$D$40,4,FALSE)</f>
        <v>7</v>
      </c>
      <c r="S2351" s="17">
        <f>VLOOKUP("M"&amp;TEXT(I2351,"0"),Punten!$A$1:$D$40,4,FALSE)</f>
        <v>7</v>
      </c>
      <c r="T2351" s="17">
        <f>VLOOKUP("K"&amp;TEXT(K2351,"0"),Punten!$A$1:$D$40,4,FALSE)</f>
        <v>0</v>
      </c>
      <c r="U2351" s="17">
        <f>VLOOKUP("H"&amp;TEXT(L2351,"0"),Punten!$A$1:$D$49,4,FALSE)</f>
        <v>0</v>
      </c>
      <c r="V2351" s="17">
        <f>VLOOKUP("F"&amp;TEXT(M2351,"0"),Punten!$A$1:$D$39,4,FALSE)</f>
        <v>17</v>
      </c>
      <c r="W2351" s="17">
        <f t="shared" si="112"/>
        <v>38</v>
      </c>
      <c r="X2351" s="17" t="str">
        <f t="shared" si="113"/>
        <v>43345G11</v>
      </c>
      <c r="Y2351" s="17" t="str">
        <f>VLOOKUP(A2351,'Klasse omschrijving'!$A$1:$B$44,2,FALSE)</f>
        <v>Girls 11/12 jaar</v>
      </c>
    </row>
    <row r="2352" spans="1:25" ht="14.4" x14ac:dyDescent="0.3">
      <c r="A2352" s="3" t="s">
        <v>55</v>
      </c>
      <c r="B2352" s="3">
        <v>42553</v>
      </c>
      <c r="C2352" s="3" t="s">
        <v>238</v>
      </c>
      <c r="D2352" s="3" t="s">
        <v>613</v>
      </c>
      <c r="E2352" s="18">
        <v>39094</v>
      </c>
      <c r="F2352" s="3" t="s">
        <v>1035</v>
      </c>
      <c r="G2352" s="3">
        <v>1</v>
      </c>
      <c r="H2352" s="3">
        <v>1</v>
      </c>
      <c r="I2352" s="3">
        <v>1</v>
      </c>
      <c r="J2352" s="3"/>
      <c r="K2352" s="3"/>
      <c r="L2352" s="3"/>
      <c r="M2352" s="3">
        <v>6</v>
      </c>
      <c r="N2352" s="19">
        <v>43345</v>
      </c>
      <c r="O2352" s="16">
        <f t="shared" si="114"/>
        <v>3</v>
      </c>
      <c r="P2352" s="17">
        <f>COUNTIF($X:$X,X2352)</f>
        <v>10</v>
      </c>
      <c r="Q2352" s="17">
        <f>VLOOKUP("M"&amp;TEXT(G2352,"0"),Punten!$A$1:$D$40,4,FALSE)</f>
        <v>8</v>
      </c>
      <c r="R2352" s="17">
        <f>VLOOKUP("M"&amp;TEXT(H2352,"0"),Punten!$A$1:$D$40,4,FALSE)</f>
        <v>8</v>
      </c>
      <c r="S2352" s="17">
        <f>VLOOKUP("M"&amp;TEXT(I2352,"0"),Punten!$A$1:$D$40,4,FALSE)</f>
        <v>8</v>
      </c>
      <c r="T2352" s="17">
        <f>VLOOKUP("K"&amp;TEXT(K2352,"0"),Punten!$A$1:$D$40,4,FALSE)</f>
        <v>0</v>
      </c>
      <c r="U2352" s="17">
        <f>VLOOKUP("H"&amp;TEXT(L2352,"0"),Punten!$A$1:$D$49,4,FALSE)</f>
        <v>0</v>
      </c>
      <c r="V2352" s="17">
        <f>VLOOKUP("F"&amp;TEXT(M2352,"0"),Punten!$A$1:$D$39,4,FALSE)</f>
        <v>15</v>
      </c>
      <c r="W2352" s="17">
        <f t="shared" si="112"/>
        <v>39</v>
      </c>
      <c r="X2352" s="17" t="str">
        <f t="shared" si="113"/>
        <v>43345G11</v>
      </c>
      <c r="Y2352" s="17" t="str">
        <f>VLOOKUP(A2352,'Klasse omschrijving'!$A$1:$B$44,2,FALSE)</f>
        <v>Girls 11/12 jaar</v>
      </c>
    </row>
    <row r="2353" spans="1:25" ht="14.4" x14ac:dyDescent="0.3">
      <c r="A2353" s="3" t="s">
        <v>55</v>
      </c>
      <c r="B2353" s="3">
        <v>43748</v>
      </c>
      <c r="C2353" s="3" t="s">
        <v>154</v>
      </c>
      <c r="D2353" s="3" t="s">
        <v>612</v>
      </c>
      <c r="E2353" s="18">
        <v>39435</v>
      </c>
      <c r="F2353" s="3" t="s">
        <v>1040</v>
      </c>
      <c r="G2353" s="3">
        <v>3</v>
      </c>
      <c r="H2353" s="3">
        <v>3</v>
      </c>
      <c r="I2353" s="3">
        <v>4</v>
      </c>
      <c r="J2353" s="3"/>
      <c r="K2353" s="3"/>
      <c r="L2353" s="3"/>
      <c r="M2353" s="3">
        <v>7</v>
      </c>
      <c r="N2353" s="19">
        <v>43345</v>
      </c>
      <c r="O2353" s="16">
        <f t="shared" si="114"/>
        <v>10</v>
      </c>
      <c r="P2353" s="17">
        <f>COUNTIF($X:$X,X2353)</f>
        <v>10</v>
      </c>
      <c r="Q2353" s="17">
        <f>VLOOKUP("M"&amp;TEXT(G2353,"0"),Punten!$A$1:$D$40,4,FALSE)</f>
        <v>6</v>
      </c>
      <c r="R2353" s="17">
        <f>VLOOKUP("M"&amp;TEXT(H2353,"0"),Punten!$A$1:$D$40,4,FALSE)</f>
        <v>6</v>
      </c>
      <c r="S2353" s="17">
        <f>VLOOKUP("M"&amp;TEXT(I2353,"0"),Punten!$A$1:$D$40,4,FALSE)</f>
        <v>5</v>
      </c>
      <c r="T2353" s="17">
        <f>VLOOKUP("K"&amp;TEXT(K2353,"0"),Punten!$A$1:$D$40,4,FALSE)</f>
        <v>0</v>
      </c>
      <c r="U2353" s="17">
        <f>VLOOKUP("H"&amp;TEXT(L2353,"0"),Punten!$A$1:$D$49,4,FALSE)</f>
        <v>0</v>
      </c>
      <c r="V2353" s="17">
        <f>VLOOKUP("F"&amp;TEXT(M2353,"0"),Punten!$A$1:$D$39,4,FALSE)</f>
        <v>13</v>
      </c>
      <c r="W2353" s="17">
        <f t="shared" si="112"/>
        <v>30</v>
      </c>
      <c r="X2353" s="17" t="str">
        <f t="shared" si="113"/>
        <v>43345G11</v>
      </c>
      <c r="Y2353" s="17" t="str">
        <f>VLOOKUP(A2353,'Klasse omschrijving'!$A$1:$B$44,2,FALSE)</f>
        <v>Girls 11/12 jaar</v>
      </c>
    </row>
    <row r="2354" spans="1:25" ht="14.4" x14ac:dyDescent="0.3">
      <c r="A2354" s="3" t="s">
        <v>55</v>
      </c>
      <c r="B2354" s="3">
        <v>53010</v>
      </c>
      <c r="C2354" s="3" t="s">
        <v>114</v>
      </c>
      <c r="D2354" s="3" t="s">
        <v>615</v>
      </c>
      <c r="E2354" s="18">
        <v>39098</v>
      </c>
      <c r="F2354" s="3" t="s">
        <v>132</v>
      </c>
      <c r="G2354" s="3">
        <v>4</v>
      </c>
      <c r="H2354" s="3">
        <v>4</v>
      </c>
      <c r="I2354" s="3">
        <v>3</v>
      </c>
      <c r="J2354" s="3"/>
      <c r="K2354" s="3"/>
      <c r="L2354" s="3"/>
      <c r="M2354" s="3">
        <v>8</v>
      </c>
      <c r="N2354" s="19">
        <v>43345</v>
      </c>
      <c r="O2354" s="16">
        <f t="shared" si="114"/>
        <v>11</v>
      </c>
      <c r="P2354" s="17">
        <f>COUNTIF($X:$X,X2354)</f>
        <v>10</v>
      </c>
      <c r="Q2354" s="17">
        <f>VLOOKUP("M"&amp;TEXT(G2354,"0"),Punten!$A$1:$D$40,4,FALSE)</f>
        <v>5</v>
      </c>
      <c r="R2354" s="17">
        <f>VLOOKUP("M"&amp;TEXT(H2354,"0"),Punten!$A$1:$D$40,4,FALSE)</f>
        <v>5</v>
      </c>
      <c r="S2354" s="17">
        <f>VLOOKUP("M"&amp;TEXT(I2354,"0"),Punten!$A$1:$D$40,4,FALSE)</f>
        <v>6</v>
      </c>
      <c r="T2354" s="17">
        <f>VLOOKUP("K"&amp;TEXT(K2354,"0"),Punten!$A$1:$D$40,4,FALSE)</f>
        <v>0</v>
      </c>
      <c r="U2354" s="17">
        <f>VLOOKUP("H"&amp;TEXT(L2354,"0"),Punten!$A$1:$D$49,4,FALSE)</f>
        <v>0</v>
      </c>
      <c r="V2354" s="17">
        <f>VLOOKUP("F"&amp;TEXT(M2354,"0"),Punten!$A$1:$D$39,4,FALSE)</f>
        <v>11</v>
      </c>
      <c r="W2354" s="17">
        <f t="shared" si="112"/>
        <v>27</v>
      </c>
      <c r="X2354" s="17" t="str">
        <f t="shared" si="113"/>
        <v>43345G11</v>
      </c>
      <c r="Y2354" s="17" t="str">
        <f>VLOOKUP(A2354,'Klasse omschrijving'!$A$1:$B$44,2,FALSE)</f>
        <v>Girls 11/12 jaar</v>
      </c>
    </row>
    <row r="2355" spans="1:25" ht="14.4" x14ac:dyDescent="0.3">
      <c r="A2355" s="3" t="s">
        <v>55</v>
      </c>
      <c r="B2355" s="3">
        <v>1971</v>
      </c>
      <c r="C2355" s="3" t="s">
        <v>120</v>
      </c>
      <c r="D2355" s="3" t="s">
        <v>1133</v>
      </c>
      <c r="E2355" s="18">
        <v>39308</v>
      </c>
      <c r="F2355" s="3" t="s">
        <v>424</v>
      </c>
      <c r="G2355" s="3">
        <v>5</v>
      </c>
      <c r="H2355" s="3">
        <v>5</v>
      </c>
      <c r="I2355" s="3">
        <v>5</v>
      </c>
      <c r="J2355" s="3"/>
      <c r="K2355" s="3"/>
      <c r="L2355" s="3"/>
      <c r="M2355" s="3"/>
      <c r="N2355" s="19">
        <v>43345</v>
      </c>
      <c r="O2355" s="16">
        <f t="shared" si="114"/>
        <v>15</v>
      </c>
      <c r="P2355" s="17">
        <f>COUNTIF($X:$X,X2355)</f>
        <v>10</v>
      </c>
      <c r="Q2355" s="17">
        <f>VLOOKUP("M"&amp;TEXT(G2355,"0"),Punten!$A$1:$D$40,4,FALSE)</f>
        <v>4</v>
      </c>
      <c r="R2355" s="17">
        <f>VLOOKUP("M"&amp;TEXT(H2355,"0"),Punten!$A$1:$D$40,4,FALSE)</f>
        <v>4</v>
      </c>
      <c r="S2355" s="17">
        <f>VLOOKUP("M"&amp;TEXT(I2355,"0"),Punten!$A$1:$D$40,4,FALSE)</f>
        <v>4</v>
      </c>
      <c r="T2355" s="17">
        <f>VLOOKUP("K"&amp;TEXT(K2355,"0"),Punten!$A$1:$D$40,4,FALSE)</f>
        <v>0</v>
      </c>
      <c r="U2355" s="17">
        <f>VLOOKUP("H"&amp;TEXT(L2355,"0"),Punten!$A$1:$D$49,4,FALSE)</f>
        <v>0</v>
      </c>
      <c r="V2355" s="17">
        <f>VLOOKUP("F"&amp;TEXT(M2355,"0"),Punten!$A$1:$D$39,4,FALSE)</f>
        <v>0</v>
      </c>
      <c r="W2355" s="17">
        <f t="shared" si="112"/>
        <v>12</v>
      </c>
      <c r="X2355" s="17" t="str">
        <f t="shared" si="113"/>
        <v>43345G11</v>
      </c>
      <c r="Y2355" s="17" t="str">
        <f>VLOOKUP(A2355,'Klasse omschrijving'!$A$1:$B$44,2,FALSE)</f>
        <v>Girls 11/12 jaar</v>
      </c>
    </row>
    <row r="2356" spans="1:25" ht="14.4" x14ac:dyDescent="0.3">
      <c r="A2356" s="3" t="s">
        <v>55</v>
      </c>
      <c r="B2356" s="3">
        <v>54145</v>
      </c>
      <c r="C2356" s="3" t="s">
        <v>159</v>
      </c>
      <c r="D2356" s="3" t="s">
        <v>331</v>
      </c>
      <c r="E2356" s="18">
        <v>39055</v>
      </c>
      <c r="F2356" s="3" t="s">
        <v>75</v>
      </c>
      <c r="G2356" s="3">
        <v>5</v>
      </c>
      <c r="H2356" s="3">
        <v>5</v>
      </c>
      <c r="I2356" s="3">
        <v>5</v>
      </c>
      <c r="J2356" s="3"/>
      <c r="K2356" s="3"/>
      <c r="L2356" s="3"/>
      <c r="M2356" s="3"/>
      <c r="N2356" s="19">
        <v>43345</v>
      </c>
      <c r="O2356" s="16">
        <f t="shared" si="114"/>
        <v>15</v>
      </c>
      <c r="P2356" s="17">
        <f>COUNTIF($X:$X,X2356)</f>
        <v>10</v>
      </c>
      <c r="Q2356" s="17">
        <f>VLOOKUP("M"&amp;TEXT(G2356,"0"),Punten!$A$1:$D$40,4,FALSE)</f>
        <v>4</v>
      </c>
      <c r="R2356" s="17">
        <f>VLOOKUP("M"&amp;TEXT(H2356,"0"),Punten!$A$1:$D$40,4,FALSE)</f>
        <v>4</v>
      </c>
      <c r="S2356" s="17">
        <f>VLOOKUP("M"&amp;TEXT(I2356,"0"),Punten!$A$1:$D$40,4,FALSE)</f>
        <v>4</v>
      </c>
      <c r="T2356" s="17">
        <f>VLOOKUP("K"&amp;TEXT(K2356,"0"),Punten!$A$1:$D$40,4,FALSE)</f>
        <v>0</v>
      </c>
      <c r="U2356" s="17">
        <f>VLOOKUP("H"&amp;TEXT(L2356,"0"),Punten!$A$1:$D$49,4,FALSE)</f>
        <v>0</v>
      </c>
      <c r="V2356" s="17">
        <f>VLOOKUP("F"&amp;TEXT(M2356,"0"),Punten!$A$1:$D$39,4,FALSE)</f>
        <v>0</v>
      </c>
      <c r="W2356" s="17">
        <f t="shared" si="112"/>
        <v>12</v>
      </c>
      <c r="X2356" s="17" t="str">
        <f t="shared" si="113"/>
        <v>43345G11</v>
      </c>
      <c r="Y2356" s="17" t="str">
        <f>VLOOKUP(A2356,'Klasse omschrijving'!$A$1:$B$44,2,FALSE)</f>
        <v>Girls 11/12 jaar</v>
      </c>
    </row>
    <row r="2357" spans="1:25" ht="14.4" x14ac:dyDescent="0.3">
      <c r="A2357" s="3" t="s">
        <v>57</v>
      </c>
      <c r="B2357" s="3">
        <v>43751</v>
      </c>
      <c r="C2357" s="3" t="s">
        <v>1135</v>
      </c>
      <c r="D2357" s="3" t="s">
        <v>343</v>
      </c>
      <c r="E2357" s="18">
        <v>38260</v>
      </c>
      <c r="F2357" s="3" t="s">
        <v>233</v>
      </c>
      <c r="G2357" s="3">
        <v>3</v>
      </c>
      <c r="H2357" s="3">
        <v>2</v>
      </c>
      <c r="I2357" s="3">
        <v>2</v>
      </c>
      <c r="J2357" s="3"/>
      <c r="K2357" s="3"/>
      <c r="L2357" s="3"/>
      <c r="M2357" s="3">
        <v>1</v>
      </c>
      <c r="N2357" s="19">
        <v>43345</v>
      </c>
      <c r="O2357" s="16">
        <f t="shared" si="114"/>
        <v>7</v>
      </c>
      <c r="P2357" s="17">
        <f>COUNTIF($X:$X,X2357)</f>
        <v>14</v>
      </c>
      <c r="Q2357" s="17">
        <f>VLOOKUP("M"&amp;TEXT(G2357,"0"),Punten!$A$1:$D$40,4,FALSE)</f>
        <v>6</v>
      </c>
      <c r="R2357" s="17">
        <f>VLOOKUP("M"&amp;TEXT(H2357,"0"),Punten!$A$1:$D$40,4,FALSE)</f>
        <v>7</v>
      </c>
      <c r="S2357" s="17">
        <f>VLOOKUP("M"&amp;TEXT(I2357,"0"),Punten!$A$1:$D$40,4,FALSE)</f>
        <v>7</v>
      </c>
      <c r="T2357" s="17">
        <f>VLOOKUP("K"&amp;TEXT(K2357,"0"),Punten!$A$1:$D$40,4,FALSE)</f>
        <v>0</v>
      </c>
      <c r="U2357" s="17">
        <f>VLOOKUP("H"&amp;TEXT(L2357,"0"),Punten!$A$1:$D$49,4,FALSE)</f>
        <v>0</v>
      </c>
      <c r="V2357" s="17">
        <f>VLOOKUP("F"&amp;TEXT(M2357,"0"),Punten!$A$1:$D$39,4,FALSE)</f>
        <v>50</v>
      </c>
      <c r="W2357" s="17">
        <f t="shared" si="112"/>
        <v>70</v>
      </c>
      <c r="X2357" s="17" t="str">
        <f t="shared" si="113"/>
        <v>43345G13</v>
      </c>
      <c r="Y2357" s="17" t="str">
        <f>VLOOKUP(A2357,'Klasse omschrijving'!$A$1:$B$44,2,FALSE)</f>
        <v>Girls 13/14 jaar</v>
      </c>
    </row>
    <row r="2358" spans="1:25" ht="14.4" x14ac:dyDescent="0.3">
      <c r="A2358" s="3" t="s">
        <v>57</v>
      </c>
      <c r="B2358" s="3">
        <v>51193</v>
      </c>
      <c r="C2358" s="3" t="s">
        <v>978</v>
      </c>
      <c r="D2358" s="3" t="s">
        <v>350</v>
      </c>
      <c r="E2358" s="18">
        <v>38064</v>
      </c>
      <c r="F2358" s="3" t="s">
        <v>1061</v>
      </c>
      <c r="G2358" s="3">
        <v>1</v>
      </c>
      <c r="H2358" s="3">
        <v>1</v>
      </c>
      <c r="I2358" s="3">
        <v>1</v>
      </c>
      <c r="J2358" s="3"/>
      <c r="K2358" s="3"/>
      <c r="L2358" s="3"/>
      <c r="M2358" s="3">
        <v>2</v>
      </c>
      <c r="N2358" s="19">
        <v>43345</v>
      </c>
      <c r="O2358" s="16">
        <f t="shared" si="114"/>
        <v>3</v>
      </c>
      <c r="P2358" s="17">
        <f>COUNTIF($X:$X,X2358)</f>
        <v>14</v>
      </c>
      <c r="Q2358" s="17">
        <f>VLOOKUP("M"&amp;TEXT(G2358,"0"),Punten!$A$1:$D$40,4,FALSE)</f>
        <v>8</v>
      </c>
      <c r="R2358" s="17">
        <f>VLOOKUP("M"&amp;TEXT(H2358,"0"),Punten!$A$1:$D$40,4,FALSE)</f>
        <v>8</v>
      </c>
      <c r="S2358" s="17">
        <f>VLOOKUP("M"&amp;TEXT(I2358,"0"),Punten!$A$1:$D$40,4,FALSE)</f>
        <v>8</v>
      </c>
      <c r="T2358" s="17">
        <f>VLOOKUP("K"&amp;TEXT(K2358,"0"),Punten!$A$1:$D$40,4,FALSE)</f>
        <v>0</v>
      </c>
      <c r="U2358" s="17">
        <f>VLOOKUP("H"&amp;TEXT(L2358,"0"),Punten!$A$1:$D$49,4,FALSE)</f>
        <v>0</v>
      </c>
      <c r="V2358" s="17">
        <f>VLOOKUP("F"&amp;TEXT(M2358,"0"),Punten!$A$1:$D$39,4,FALSE)</f>
        <v>30</v>
      </c>
      <c r="W2358" s="17">
        <f t="shared" si="112"/>
        <v>54</v>
      </c>
      <c r="X2358" s="17" t="str">
        <f t="shared" si="113"/>
        <v>43345G13</v>
      </c>
      <c r="Y2358" s="17" t="str">
        <f>VLOOKUP(A2358,'Klasse omschrijving'!$A$1:$B$44,2,FALSE)</f>
        <v>Girls 13/14 jaar</v>
      </c>
    </row>
    <row r="2359" spans="1:25" ht="14.4" x14ac:dyDescent="0.3">
      <c r="A2359" s="3" t="s">
        <v>57</v>
      </c>
      <c r="B2359" s="3">
        <v>53724</v>
      </c>
      <c r="C2359" s="3" t="s">
        <v>95</v>
      </c>
      <c r="D2359" s="3" t="s">
        <v>348</v>
      </c>
      <c r="E2359" s="18">
        <v>37987</v>
      </c>
      <c r="F2359" s="3" t="s">
        <v>240</v>
      </c>
      <c r="G2359" s="3">
        <v>2</v>
      </c>
      <c r="H2359" s="3">
        <v>3</v>
      </c>
      <c r="I2359" s="3">
        <v>3</v>
      </c>
      <c r="J2359" s="3"/>
      <c r="K2359" s="3"/>
      <c r="L2359" s="3"/>
      <c r="M2359" s="3">
        <v>3</v>
      </c>
      <c r="N2359" s="19">
        <v>43345</v>
      </c>
      <c r="O2359" s="16">
        <f t="shared" si="114"/>
        <v>8</v>
      </c>
      <c r="P2359" s="17">
        <f>COUNTIF($X:$X,X2359)</f>
        <v>14</v>
      </c>
      <c r="Q2359" s="17">
        <f>VLOOKUP("M"&amp;TEXT(G2359,"0"),Punten!$A$1:$D$40,4,FALSE)</f>
        <v>7</v>
      </c>
      <c r="R2359" s="17">
        <f>VLOOKUP("M"&amp;TEXT(H2359,"0"),Punten!$A$1:$D$40,4,FALSE)</f>
        <v>6</v>
      </c>
      <c r="S2359" s="17">
        <f>VLOOKUP("M"&amp;TEXT(I2359,"0"),Punten!$A$1:$D$40,4,FALSE)</f>
        <v>6</v>
      </c>
      <c r="T2359" s="17">
        <f>VLOOKUP("K"&amp;TEXT(K2359,"0"),Punten!$A$1:$D$40,4,FALSE)</f>
        <v>0</v>
      </c>
      <c r="U2359" s="17">
        <f>VLOOKUP("H"&amp;TEXT(L2359,"0"),Punten!$A$1:$D$49,4,FALSE)</f>
        <v>0</v>
      </c>
      <c r="V2359" s="17">
        <f>VLOOKUP("F"&amp;TEXT(M2359,"0"),Punten!$A$1:$D$39,4,FALSE)</f>
        <v>25</v>
      </c>
      <c r="W2359" s="17">
        <f t="shared" si="112"/>
        <v>44</v>
      </c>
      <c r="X2359" s="17" t="str">
        <f t="shared" si="113"/>
        <v>43345G13</v>
      </c>
      <c r="Y2359" s="17" t="str">
        <f>VLOOKUP(A2359,'Klasse omschrijving'!$A$1:$B$44,2,FALSE)</f>
        <v>Girls 13/14 jaar</v>
      </c>
    </row>
    <row r="2360" spans="1:25" ht="14.4" x14ac:dyDescent="0.3">
      <c r="A2360" s="3" t="s">
        <v>57</v>
      </c>
      <c r="B2360" s="3">
        <v>51194</v>
      </c>
      <c r="C2360" s="3" t="s">
        <v>1001</v>
      </c>
      <c r="D2360" s="3" t="s">
        <v>346</v>
      </c>
      <c r="E2360" s="18">
        <v>38064</v>
      </c>
      <c r="F2360" s="3" t="s">
        <v>1061</v>
      </c>
      <c r="G2360" s="3">
        <v>1</v>
      </c>
      <c r="H2360" s="3">
        <v>1</v>
      </c>
      <c r="I2360" s="3">
        <v>1</v>
      </c>
      <c r="J2360" s="3"/>
      <c r="K2360" s="3"/>
      <c r="L2360" s="3"/>
      <c r="M2360" s="3">
        <v>4</v>
      </c>
      <c r="N2360" s="19">
        <v>43345</v>
      </c>
      <c r="O2360" s="16">
        <f t="shared" si="114"/>
        <v>3</v>
      </c>
      <c r="P2360" s="17">
        <f>COUNTIF($X:$X,X2360)</f>
        <v>14</v>
      </c>
      <c r="Q2360" s="17">
        <f>VLOOKUP("M"&amp;TEXT(G2360,"0"),Punten!$A$1:$D$40,4,FALSE)</f>
        <v>8</v>
      </c>
      <c r="R2360" s="17">
        <f>VLOOKUP("M"&amp;TEXT(H2360,"0"),Punten!$A$1:$D$40,4,FALSE)</f>
        <v>8</v>
      </c>
      <c r="S2360" s="17">
        <f>VLOOKUP("M"&amp;TEXT(I2360,"0"),Punten!$A$1:$D$40,4,FALSE)</f>
        <v>8</v>
      </c>
      <c r="T2360" s="17">
        <f>VLOOKUP("K"&amp;TEXT(K2360,"0"),Punten!$A$1:$D$40,4,FALSE)</f>
        <v>0</v>
      </c>
      <c r="U2360" s="17">
        <f>VLOOKUP("H"&amp;TEXT(L2360,"0"),Punten!$A$1:$D$49,4,FALSE)</f>
        <v>0</v>
      </c>
      <c r="V2360" s="17">
        <f>VLOOKUP("F"&amp;TEXT(M2360,"0"),Punten!$A$1:$D$39,4,FALSE)</f>
        <v>20</v>
      </c>
      <c r="W2360" s="17">
        <f t="shared" si="112"/>
        <v>44</v>
      </c>
      <c r="X2360" s="17" t="str">
        <f t="shared" si="113"/>
        <v>43345G13</v>
      </c>
      <c r="Y2360" s="17" t="str">
        <f>VLOOKUP(A2360,'Klasse omschrijving'!$A$1:$B$44,2,FALSE)</f>
        <v>Girls 13/14 jaar</v>
      </c>
    </row>
    <row r="2361" spans="1:25" ht="14.4" x14ac:dyDescent="0.3">
      <c r="A2361" s="3" t="s">
        <v>57</v>
      </c>
      <c r="B2361" s="3">
        <v>53014</v>
      </c>
      <c r="C2361" s="3" t="s">
        <v>114</v>
      </c>
      <c r="D2361" s="3" t="s">
        <v>334</v>
      </c>
      <c r="E2361" s="18">
        <v>38483</v>
      </c>
      <c r="F2361" s="3" t="s">
        <v>132</v>
      </c>
      <c r="G2361" s="3">
        <v>4</v>
      </c>
      <c r="H2361" s="3">
        <v>4</v>
      </c>
      <c r="I2361" s="3">
        <v>4</v>
      </c>
      <c r="J2361" s="3"/>
      <c r="K2361" s="3"/>
      <c r="L2361" s="3"/>
      <c r="M2361" s="3">
        <v>5</v>
      </c>
      <c r="N2361" s="19">
        <v>43345</v>
      </c>
      <c r="O2361" s="16">
        <f t="shared" si="114"/>
        <v>12</v>
      </c>
      <c r="P2361" s="17">
        <f>COUNTIF($X:$X,X2361)</f>
        <v>14</v>
      </c>
      <c r="Q2361" s="17">
        <f>VLOOKUP("M"&amp;TEXT(G2361,"0"),Punten!$A$1:$D$40,4,FALSE)</f>
        <v>5</v>
      </c>
      <c r="R2361" s="17">
        <f>VLOOKUP("M"&amp;TEXT(H2361,"0"),Punten!$A$1:$D$40,4,FALSE)</f>
        <v>5</v>
      </c>
      <c r="S2361" s="17">
        <f>VLOOKUP("M"&amp;TEXT(I2361,"0"),Punten!$A$1:$D$40,4,FALSE)</f>
        <v>5</v>
      </c>
      <c r="T2361" s="17">
        <f>VLOOKUP("K"&amp;TEXT(K2361,"0"),Punten!$A$1:$D$40,4,FALSE)</f>
        <v>0</v>
      </c>
      <c r="U2361" s="17">
        <f>VLOOKUP("H"&amp;TEXT(L2361,"0"),Punten!$A$1:$D$49,4,FALSE)</f>
        <v>0</v>
      </c>
      <c r="V2361" s="17">
        <f>VLOOKUP("F"&amp;TEXT(M2361,"0"),Punten!$A$1:$D$39,4,FALSE)</f>
        <v>17</v>
      </c>
      <c r="W2361" s="17">
        <f t="shared" si="112"/>
        <v>32</v>
      </c>
      <c r="X2361" s="17" t="str">
        <f t="shared" si="113"/>
        <v>43345G13</v>
      </c>
      <c r="Y2361" s="17" t="str">
        <f>VLOOKUP(A2361,'Klasse omschrijving'!$A$1:$B$44,2,FALSE)</f>
        <v>Girls 13/14 jaar</v>
      </c>
    </row>
    <row r="2362" spans="1:25" ht="14.4" x14ac:dyDescent="0.3">
      <c r="A2362" s="3" t="s">
        <v>57</v>
      </c>
      <c r="B2362" s="3">
        <v>43747</v>
      </c>
      <c r="C2362" s="3" t="s">
        <v>121</v>
      </c>
      <c r="D2362" s="3" t="s">
        <v>349</v>
      </c>
      <c r="E2362" s="18">
        <v>38081</v>
      </c>
      <c r="F2362" s="3" t="s">
        <v>1040</v>
      </c>
      <c r="G2362" s="3">
        <v>3</v>
      </c>
      <c r="H2362" s="3">
        <v>6</v>
      </c>
      <c r="I2362" s="3">
        <v>2</v>
      </c>
      <c r="J2362" s="3"/>
      <c r="K2362" s="3"/>
      <c r="L2362" s="3"/>
      <c r="M2362" s="3">
        <v>6</v>
      </c>
      <c r="N2362" s="19">
        <v>43345</v>
      </c>
      <c r="O2362" s="16">
        <f t="shared" si="114"/>
        <v>11</v>
      </c>
      <c r="P2362" s="17">
        <f>COUNTIF($X:$X,X2362)</f>
        <v>14</v>
      </c>
      <c r="Q2362" s="17">
        <f>VLOOKUP("M"&amp;TEXT(G2362,"0"),Punten!$A$1:$D$40,4,FALSE)</f>
        <v>6</v>
      </c>
      <c r="R2362" s="17">
        <f>VLOOKUP("M"&amp;TEXT(H2362,"0"),Punten!$A$1:$D$40,4,FALSE)</f>
        <v>3</v>
      </c>
      <c r="S2362" s="17">
        <f>VLOOKUP("M"&amp;TEXT(I2362,"0"),Punten!$A$1:$D$40,4,FALSE)</f>
        <v>7</v>
      </c>
      <c r="T2362" s="17">
        <f>VLOOKUP("K"&amp;TEXT(K2362,"0"),Punten!$A$1:$D$40,4,FALSE)</f>
        <v>0</v>
      </c>
      <c r="U2362" s="17">
        <f>VLOOKUP("H"&amp;TEXT(L2362,"0"),Punten!$A$1:$D$49,4,FALSE)</f>
        <v>0</v>
      </c>
      <c r="V2362" s="17">
        <f>VLOOKUP("F"&amp;TEXT(M2362,"0"),Punten!$A$1:$D$39,4,FALSE)</f>
        <v>15</v>
      </c>
      <c r="W2362" s="17">
        <f t="shared" si="112"/>
        <v>31</v>
      </c>
      <c r="X2362" s="17" t="str">
        <f t="shared" si="113"/>
        <v>43345G13</v>
      </c>
      <c r="Y2362" s="17" t="str">
        <f>VLOOKUP(A2362,'Klasse omschrijving'!$A$1:$B$44,2,FALSE)</f>
        <v>Girls 13/14 jaar</v>
      </c>
    </row>
    <row r="2363" spans="1:25" ht="14.4" x14ac:dyDescent="0.3">
      <c r="A2363" s="3" t="s">
        <v>57</v>
      </c>
      <c r="B2363" s="3">
        <v>2237</v>
      </c>
      <c r="C2363" s="3" t="s">
        <v>1138</v>
      </c>
      <c r="D2363" s="3" t="s">
        <v>340</v>
      </c>
      <c r="E2363" s="18">
        <v>38610</v>
      </c>
      <c r="F2363" s="3" t="s">
        <v>1059</v>
      </c>
      <c r="G2363" s="3">
        <v>5</v>
      </c>
      <c r="H2363" s="3">
        <v>2</v>
      </c>
      <c r="I2363" s="3">
        <v>4</v>
      </c>
      <c r="J2363" s="3"/>
      <c r="K2363" s="3"/>
      <c r="L2363" s="3"/>
      <c r="M2363" s="3">
        <v>7</v>
      </c>
      <c r="N2363" s="19">
        <v>43345</v>
      </c>
      <c r="O2363" s="16">
        <f t="shared" si="114"/>
        <v>11</v>
      </c>
      <c r="P2363" s="17">
        <f>COUNTIF($X:$X,X2363)</f>
        <v>14</v>
      </c>
      <c r="Q2363" s="17">
        <f>VLOOKUP("M"&amp;TEXT(G2363,"0"),Punten!$A$1:$D$40,4,FALSE)</f>
        <v>4</v>
      </c>
      <c r="R2363" s="17">
        <f>VLOOKUP("M"&amp;TEXT(H2363,"0"),Punten!$A$1:$D$40,4,FALSE)</f>
        <v>7</v>
      </c>
      <c r="S2363" s="17">
        <f>VLOOKUP("M"&amp;TEXT(I2363,"0"),Punten!$A$1:$D$40,4,FALSE)</f>
        <v>5</v>
      </c>
      <c r="T2363" s="17">
        <f>VLOOKUP("K"&amp;TEXT(K2363,"0"),Punten!$A$1:$D$40,4,FALSE)</f>
        <v>0</v>
      </c>
      <c r="U2363" s="17">
        <f>VLOOKUP("H"&amp;TEXT(L2363,"0"),Punten!$A$1:$D$49,4,FALSE)</f>
        <v>0</v>
      </c>
      <c r="V2363" s="17">
        <f>VLOOKUP("F"&amp;TEXT(M2363,"0"),Punten!$A$1:$D$39,4,FALSE)</f>
        <v>13</v>
      </c>
      <c r="W2363" s="17">
        <f t="shared" si="112"/>
        <v>29</v>
      </c>
      <c r="X2363" s="17" t="str">
        <f t="shared" si="113"/>
        <v>43345G13</v>
      </c>
      <c r="Y2363" s="17" t="str">
        <f>VLOOKUP(A2363,'Klasse omschrijving'!$A$1:$B$44,2,FALSE)</f>
        <v>Girls 13/14 jaar</v>
      </c>
    </row>
    <row r="2364" spans="1:25" ht="14.4" x14ac:dyDescent="0.3">
      <c r="A2364" s="3" t="s">
        <v>57</v>
      </c>
      <c r="B2364" s="3">
        <v>47850</v>
      </c>
      <c r="C2364" s="3" t="s">
        <v>85</v>
      </c>
      <c r="D2364" s="3" t="s">
        <v>337</v>
      </c>
      <c r="E2364" s="18">
        <v>38380</v>
      </c>
      <c r="F2364" s="3" t="s">
        <v>71</v>
      </c>
      <c r="G2364" s="3">
        <v>2</v>
      </c>
      <c r="H2364" s="3">
        <v>3</v>
      </c>
      <c r="I2364" s="3">
        <v>3</v>
      </c>
      <c r="J2364" s="3"/>
      <c r="K2364" s="3"/>
      <c r="L2364" s="3"/>
      <c r="M2364" s="3">
        <v>8</v>
      </c>
      <c r="N2364" s="19">
        <v>43345</v>
      </c>
      <c r="O2364" s="16">
        <f t="shared" si="114"/>
        <v>8</v>
      </c>
      <c r="P2364" s="17">
        <f>COUNTIF($X:$X,X2364)</f>
        <v>14</v>
      </c>
      <c r="Q2364" s="17">
        <f>VLOOKUP("M"&amp;TEXT(G2364,"0"),Punten!$A$1:$D$40,4,FALSE)</f>
        <v>7</v>
      </c>
      <c r="R2364" s="17">
        <f>VLOOKUP("M"&amp;TEXT(H2364,"0"),Punten!$A$1:$D$40,4,FALSE)</f>
        <v>6</v>
      </c>
      <c r="S2364" s="17">
        <f>VLOOKUP("M"&amp;TEXT(I2364,"0"),Punten!$A$1:$D$40,4,FALSE)</f>
        <v>6</v>
      </c>
      <c r="T2364" s="17">
        <f>VLOOKUP("K"&amp;TEXT(K2364,"0"),Punten!$A$1:$D$40,4,FALSE)</f>
        <v>0</v>
      </c>
      <c r="U2364" s="17">
        <f>VLOOKUP("H"&amp;TEXT(L2364,"0"),Punten!$A$1:$D$49,4,FALSE)</f>
        <v>0</v>
      </c>
      <c r="V2364" s="17">
        <f>VLOOKUP("F"&amp;TEXT(M2364,"0"),Punten!$A$1:$D$39,4,FALSE)</f>
        <v>11</v>
      </c>
      <c r="W2364" s="17">
        <f t="shared" si="112"/>
        <v>30</v>
      </c>
      <c r="X2364" s="17" t="str">
        <f t="shared" si="113"/>
        <v>43345G13</v>
      </c>
      <c r="Y2364" s="17" t="str">
        <f>VLOOKUP(A2364,'Klasse omschrijving'!$A$1:$B$44,2,FALSE)</f>
        <v>Girls 13/14 jaar</v>
      </c>
    </row>
    <row r="2365" spans="1:25" ht="14.4" x14ac:dyDescent="0.3">
      <c r="A2365" s="3" t="s">
        <v>57</v>
      </c>
      <c r="B2365" s="3">
        <v>49492</v>
      </c>
      <c r="C2365" s="3" t="s">
        <v>1041</v>
      </c>
      <c r="D2365" s="3" t="s">
        <v>339</v>
      </c>
      <c r="E2365" s="18">
        <v>38533</v>
      </c>
      <c r="F2365" s="3" t="s">
        <v>180</v>
      </c>
      <c r="G2365" s="3">
        <v>4</v>
      </c>
      <c r="H2365" s="3">
        <v>4</v>
      </c>
      <c r="I2365" s="3">
        <v>5</v>
      </c>
      <c r="J2365" s="3"/>
      <c r="K2365" s="3"/>
      <c r="L2365" s="3"/>
      <c r="M2365" s="3"/>
      <c r="N2365" s="19">
        <v>43345</v>
      </c>
      <c r="O2365" s="16">
        <f t="shared" si="114"/>
        <v>13</v>
      </c>
      <c r="P2365" s="17">
        <f>COUNTIF($X:$X,X2365)</f>
        <v>14</v>
      </c>
      <c r="Q2365" s="17">
        <f>VLOOKUP("M"&amp;TEXT(G2365,"0"),Punten!$A$1:$D$40,4,FALSE)</f>
        <v>5</v>
      </c>
      <c r="R2365" s="17">
        <f>VLOOKUP("M"&amp;TEXT(H2365,"0"),Punten!$A$1:$D$40,4,FALSE)</f>
        <v>5</v>
      </c>
      <c r="S2365" s="17">
        <f>VLOOKUP("M"&amp;TEXT(I2365,"0"),Punten!$A$1:$D$40,4,FALSE)</f>
        <v>4</v>
      </c>
      <c r="T2365" s="17">
        <f>VLOOKUP("K"&amp;TEXT(K2365,"0"),Punten!$A$1:$D$40,4,FALSE)</f>
        <v>0</v>
      </c>
      <c r="U2365" s="17">
        <f>VLOOKUP("H"&amp;TEXT(L2365,"0"),Punten!$A$1:$D$49,4,FALSE)</f>
        <v>0</v>
      </c>
      <c r="V2365" s="17">
        <f>VLOOKUP("F"&amp;TEXT(M2365,"0"),Punten!$A$1:$D$39,4,FALSE)</f>
        <v>0</v>
      </c>
      <c r="W2365" s="17">
        <f t="shared" si="112"/>
        <v>14</v>
      </c>
      <c r="X2365" s="17" t="str">
        <f t="shared" si="113"/>
        <v>43345G13</v>
      </c>
      <c r="Y2365" s="17" t="str">
        <f>VLOOKUP(A2365,'Klasse omschrijving'!$A$1:$B$44,2,FALSE)</f>
        <v>Girls 13/14 jaar</v>
      </c>
    </row>
    <row r="2366" spans="1:25" ht="14.4" x14ac:dyDescent="0.3">
      <c r="A2366" s="3" t="s">
        <v>57</v>
      </c>
      <c r="B2366" s="3">
        <v>48098</v>
      </c>
      <c r="C2366" s="3" t="s">
        <v>176</v>
      </c>
      <c r="D2366" s="3" t="s">
        <v>1139</v>
      </c>
      <c r="E2366" s="18">
        <v>38457</v>
      </c>
      <c r="F2366" s="3" t="s">
        <v>71</v>
      </c>
      <c r="G2366" s="3">
        <v>7</v>
      </c>
      <c r="H2366" s="3">
        <v>6</v>
      </c>
      <c r="I2366" s="3">
        <v>5</v>
      </c>
      <c r="J2366" s="3"/>
      <c r="K2366" s="3"/>
      <c r="L2366" s="3"/>
      <c r="M2366" s="3"/>
      <c r="N2366" s="19">
        <v>43345</v>
      </c>
      <c r="O2366" s="16">
        <f t="shared" si="114"/>
        <v>18</v>
      </c>
      <c r="P2366" s="17">
        <f>COUNTIF($X:$X,X2366)</f>
        <v>14</v>
      </c>
      <c r="Q2366" s="17">
        <f>VLOOKUP("M"&amp;TEXT(G2366,"0"),Punten!$A$1:$D$40,4,FALSE)</f>
        <v>2</v>
      </c>
      <c r="R2366" s="17">
        <f>VLOOKUP("M"&amp;TEXT(H2366,"0"),Punten!$A$1:$D$40,4,FALSE)</f>
        <v>3</v>
      </c>
      <c r="S2366" s="17">
        <f>VLOOKUP("M"&amp;TEXT(I2366,"0"),Punten!$A$1:$D$40,4,FALSE)</f>
        <v>4</v>
      </c>
      <c r="T2366" s="17">
        <f>VLOOKUP("K"&amp;TEXT(K2366,"0"),Punten!$A$1:$D$40,4,FALSE)</f>
        <v>0</v>
      </c>
      <c r="U2366" s="17">
        <f>VLOOKUP("H"&amp;TEXT(L2366,"0"),Punten!$A$1:$D$49,4,FALSE)</f>
        <v>0</v>
      </c>
      <c r="V2366" s="17">
        <f>VLOOKUP("F"&amp;TEXT(M2366,"0"),Punten!$A$1:$D$39,4,FALSE)</f>
        <v>0</v>
      </c>
      <c r="W2366" s="17">
        <f t="shared" si="112"/>
        <v>9</v>
      </c>
      <c r="X2366" s="17" t="str">
        <f t="shared" si="113"/>
        <v>43345G13</v>
      </c>
      <c r="Y2366" s="17" t="str">
        <f>VLOOKUP(A2366,'Klasse omschrijving'!$A$1:$B$44,2,FALSE)</f>
        <v>Girls 13/14 jaar</v>
      </c>
    </row>
    <row r="2367" spans="1:25" ht="14.4" x14ac:dyDescent="0.3">
      <c r="A2367" s="3" t="s">
        <v>57</v>
      </c>
      <c r="B2367" s="3">
        <v>44838</v>
      </c>
      <c r="C2367" s="3" t="s">
        <v>93</v>
      </c>
      <c r="D2367" s="3" t="s">
        <v>338</v>
      </c>
      <c r="E2367" s="18">
        <v>38697</v>
      </c>
      <c r="F2367" s="3" t="s">
        <v>191</v>
      </c>
      <c r="G2367" s="3">
        <v>5</v>
      </c>
      <c r="H2367" s="3">
        <v>5</v>
      </c>
      <c r="I2367" s="3">
        <v>6</v>
      </c>
      <c r="J2367" s="3"/>
      <c r="K2367" s="3"/>
      <c r="L2367" s="3"/>
      <c r="M2367" s="3"/>
      <c r="N2367" s="19">
        <v>43345</v>
      </c>
      <c r="O2367" s="16">
        <f t="shared" si="114"/>
        <v>16</v>
      </c>
      <c r="P2367" s="17">
        <f>COUNTIF($X:$X,X2367)</f>
        <v>14</v>
      </c>
      <c r="Q2367" s="17">
        <f>VLOOKUP("M"&amp;TEXT(G2367,"0"),Punten!$A$1:$D$40,4,FALSE)</f>
        <v>4</v>
      </c>
      <c r="R2367" s="17">
        <f>VLOOKUP("M"&amp;TEXT(H2367,"0"),Punten!$A$1:$D$40,4,FALSE)</f>
        <v>4</v>
      </c>
      <c r="S2367" s="17">
        <f>VLOOKUP("M"&amp;TEXT(I2367,"0"),Punten!$A$1:$D$40,4,FALSE)</f>
        <v>3</v>
      </c>
      <c r="T2367" s="17">
        <f>VLOOKUP("K"&amp;TEXT(K2367,"0"),Punten!$A$1:$D$40,4,FALSE)</f>
        <v>0</v>
      </c>
      <c r="U2367" s="17">
        <f>VLOOKUP("H"&amp;TEXT(L2367,"0"),Punten!$A$1:$D$49,4,FALSE)</f>
        <v>0</v>
      </c>
      <c r="V2367" s="17">
        <f>VLOOKUP("F"&amp;TEXT(M2367,"0"),Punten!$A$1:$D$39,4,FALSE)</f>
        <v>0</v>
      </c>
      <c r="W2367" s="17">
        <f t="shared" si="112"/>
        <v>11</v>
      </c>
      <c r="X2367" s="17" t="str">
        <f t="shared" si="113"/>
        <v>43345G13</v>
      </c>
      <c r="Y2367" s="17" t="str">
        <f>VLOOKUP(A2367,'Klasse omschrijving'!$A$1:$B$44,2,FALSE)</f>
        <v>Girls 13/14 jaar</v>
      </c>
    </row>
    <row r="2368" spans="1:25" ht="14.4" x14ac:dyDescent="0.3">
      <c r="A2368" s="3" t="s">
        <v>57</v>
      </c>
      <c r="B2368" s="3">
        <v>46271</v>
      </c>
      <c r="C2368" s="3" t="s">
        <v>72</v>
      </c>
      <c r="D2368" s="3" t="s">
        <v>341</v>
      </c>
      <c r="E2368" s="18">
        <v>38716</v>
      </c>
      <c r="F2368" s="3" t="s">
        <v>1042</v>
      </c>
      <c r="G2368" s="3">
        <v>6</v>
      </c>
      <c r="H2368" s="3">
        <v>5</v>
      </c>
      <c r="I2368" s="3">
        <v>6</v>
      </c>
      <c r="J2368" s="3"/>
      <c r="K2368" s="3"/>
      <c r="L2368" s="3"/>
      <c r="M2368" s="3"/>
      <c r="N2368" s="19">
        <v>43345</v>
      </c>
      <c r="O2368" s="16">
        <f t="shared" si="114"/>
        <v>17</v>
      </c>
      <c r="P2368" s="17">
        <f>COUNTIF($X:$X,X2368)</f>
        <v>14</v>
      </c>
      <c r="Q2368" s="17">
        <f>VLOOKUP("M"&amp;TEXT(G2368,"0"),Punten!$A$1:$D$40,4,FALSE)</f>
        <v>3</v>
      </c>
      <c r="R2368" s="17">
        <f>VLOOKUP("M"&amp;TEXT(H2368,"0"),Punten!$A$1:$D$40,4,FALSE)</f>
        <v>4</v>
      </c>
      <c r="S2368" s="17">
        <f>VLOOKUP("M"&amp;TEXT(I2368,"0"),Punten!$A$1:$D$40,4,FALSE)</f>
        <v>3</v>
      </c>
      <c r="T2368" s="17">
        <f>VLOOKUP("K"&amp;TEXT(K2368,"0"),Punten!$A$1:$D$40,4,FALSE)</f>
        <v>0</v>
      </c>
      <c r="U2368" s="17">
        <f>VLOOKUP("H"&amp;TEXT(L2368,"0"),Punten!$A$1:$D$49,4,FALSE)</f>
        <v>0</v>
      </c>
      <c r="V2368" s="17">
        <f>VLOOKUP("F"&amp;TEXT(M2368,"0"),Punten!$A$1:$D$39,4,FALSE)</f>
        <v>0</v>
      </c>
      <c r="W2368" s="17">
        <f t="shared" si="112"/>
        <v>10</v>
      </c>
      <c r="X2368" s="17" t="str">
        <f t="shared" si="113"/>
        <v>43345G13</v>
      </c>
      <c r="Y2368" s="17" t="str">
        <f>VLOOKUP(A2368,'Klasse omschrijving'!$A$1:$B$44,2,FALSE)</f>
        <v>Girls 13/14 jaar</v>
      </c>
    </row>
    <row r="2369" spans="1:25" ht="14.4" x14ac:dyDescent="0.3">
      <c r="A2369" s="3" t="s">
        <v>57</v>
      </c>
      <c r="B2369" s="3">
        <v>42554</v>
      </c>
      <c r="C2369" s="3" t="s">
        <v>91</v>
      </c>
      <c r="D2369" s="3" t="s">
        <v>619</v>
      </c>
      <c r="E2369" s="18">
        <v>38243</v>
      </c>
      <c r="F2369" s="3" t="s">
        <v>117</v>
      </c>
      <c r="G2369" s="3">
        <v>6</v>
      </c>
      <c r="H2369" s="3">
        <v>7</v>
      </c>
      <c r="I2369" s="3">
        <v>7</v>
      </c>
      <c r="J2369" s="3"/>
      <c r="K2369" s="3"/>
      <c r="L2369" s="3"/>
      <c r="M2369" s="3"/>
      <c r="N2369" s="19">
        <v>43345</v>
      </c>
      <c r="O2369" s="16">
        <f t="shared" si="114"/>
        <v>20</v>
      </c>
      <c r="P2369" s="17">
        <f>COUNTIF($X:$X,X2369)</f>
        <v>14</v>
      </c>
      <c r="Q2369" s="17">
        <f>VLOOKUP("M"&amp;TEXT(G2369,"0"),Punten!$A$1:$D$40,4,FALSE)</f>
        <v>3</v>
      </c>
      <c r="R2369" s="17">
        <f>VLOOKUP("M"&amp;TEXT(H2369,"0"),Punten!$A$1:$D$40,4,FALSE)</f>
        <v>2</v>
      </c>
      <c r="S2369" s="17">
        <f>VLOOKUP("M"&amp;TEXT(I2369,"0"),Punten!$A$1:$D$40,4,FALSE)</f>
        <v>2</v>
      </c>
      <c r="T2369" s="17">
        <f>VLOOKUP("K"&amp;TEXT(K2369,"0"),Punten!$A$1:$D$40,4,FALSE)</f>
        <v>0</v>
      </c>
      <c r="U2369" s="17">
        <f>VLOOKUP("H"&amp;TEXT(L2369,"0"),Punten!$A$1:$D$49,4,FALSE)</f>
        <v>0</v>
      </c>
      <c r="V2369" s="17">
        <f>VLOOKUP("F"&amp;TEXT(M2369,"0"),Punten!$A$1:$D$39,4,FALSE)</f>
        <v>0</v>
      </c>
      <c r="W2369" s="17">
        <f t="shared" si="112"/>
        <v>7</v>
      </c>
      <c r="X2369" s="17" t="str">
        <f t="shared" si="113"/>
        <v>43345G13</v>
      </c>
      <c r="Y2369" s="17" t="str">
        <f>VLOOKUP(A2369,'Klasse omschrijving'!$A$1:$B$44,2,FALSE)</f>
        <v>Girls 13/14 jaar</v>
      </c>
    </row>
    <row r="2370" spans="1:25" ht="14.4" x14ac:dyDescent="0.3">
      <c r="A2370" s="3" t="s">
        <v>57</v>
      </c>
      <c r="B2370" s="3">
        <v>1166</v>
      </c>
      <c r="C2370" s="3" t="s">
        <v>158</v>
      </c>
      <c r="D2370" s="3" t="s">
        <v>779</v>
      </c>
      <c r="E2370" s="18">
        <v>38610</v>
      </c>
      <c r="F2370" s="3" t="s">
        <v>78</v>
      </c>
      <c r="G2370" s="3">
        <v>7</v>
      </c>
      <c r="H2370" s="3">
        <v>7</v>
      </c>
      <c r="I2370" s="3">
        <v>7</v>
      </c>
      <c r="J2370" s="3"/>
      <c r="K2370" s="3"/>
      <c r="L2370" s="3"/>
      <c r="M2370" s="3"/>
      <c r="N2370" s="19">
        <v>43345</v>
      </c>
      <c r="O2370" s="16">
        <f t="shared" si="114"/>
        <v>21</v>
      </c>
      <c r="P2370" s="17">
        <f>COUNTIF($X:$X,X2370)</f>
        <v>14</v>
      </c>
      <c r="Q2370" s="17">
        <f>VLOOKUP("M"&amp;TEXT(G2370,"0"),Punten!$A$1:$D$40,4,FALSE)</f>
        <v>2</v>
      </c>
      <c r="R2370" s="17">
        <f>VLOOKUP("M"&amp;TEXT(H2370,"0"),Punten!$A$1:$D$40,4,FALSE)</f>
        <v>2</v>
      </c>
      <c r="S2370" s="17">
        <f>VLOOKUP("M"&amp;TEXT(I2370,"0"),Punten!$A$1:$D$40,4,FALSE)</f>
        <v>2</v>
      </c>
      <c r="T2370" s="17">
        <f>VLOOKUP("K"&amp;TEXT(K2370,"0"),Punten!$A$1:$D$40,4,FALSE)</f>
        <v>0</v>
      </c>
      <c r="U2370" s="17">
        <f>VLOOKUP("H"&amp;TEXT(L2370,"0"),Punten!$A$1:$D$49,4,FALSE)</f>
        <v>0</v>
      </c>
      <c r="V2370" s="17">
        <f>VLOOKUP("F"&amp;TEXT(M2370,"0"),Punten!$A$1:$D$39,4,FALSE)</f>
        <v>0</v>
      </c>
      <c r="W2370" s="17">
        <f t="shared" ref="W2370:W2433" si="115">SUM(Q2370:V2370)</f>
        <v>6</v>
      </c>
      <c r="X2370" s="17" t="str">
        <f t="shared" ref="X2370:X2433" si="116">N2370&amp;A2370</f>
        <v>43345G13</v>
      </c>
      <c r="Y2370" s="17" t="str">
        <f>VLOOKUP(A2370,'Klasse omschrijving'!$A$1:$B$44,2,FALSE)</f>
        <v>Girls 13/14 jaar</v>
      </c>
    </row>
    <row r="2371" spans="1:25" ht="14.4" x14ac:dyDescent="0.3">
      <c r="A2371" s="3" t="s">
        <v>59</v>
      </c>
      <c r="B2371" s="3">
        <v>45028</v>
      </c>
      <c r="C2371" s="3" t="s">
        <v>95</v>
      </c>
      <c r="D2371" s="3" t="s">
        <v>355</v>
      </c>
      <c r="E2371" s="18">
        <v>36792</v>
      </c>
      <c r="F2371" s="3" t="s">
        <v>247</v>
      </c>
      <c r="G2371" s="3">
        <v>1</v>
      </c>
      <c r="H2371" s="3">
        <v>1</v>
      </c>
      <c r="I2371" s="3">
        <v>1</v>
      </c>
      <c r="J2371" s="3"/>
      <c r="K2371" s="3"/>
      <c r="L2371" s="3"/>
      <c r="M2371" s="3">
        <v>1</v>
      </c>
      <c r="N2371" s="19">
        <v>43345</v>
      </c>
      <c r="O2371" s="16">
        <f t="shared" si="114"/>
        <v>3</v>
      </c>
      <c r="P2371" s="17">
        <f>COUNTIF($X:$X,X2371)</f>
        <v>9</v>
      </c>
      <c r="Q2371" s="17">
        <f>VLOOKUP("M"&amp;TEXT(G2371,"0"),Punten!$A$1:$D$40,4,FALSE)</f>
        <v>8</v>
      </c>
      <c r="R2371" s="17">
        <f>VLOOKUP("M"&amp;TEXT(H2371,"0"),Punten!$A$1:$D$40,4,FALSE)</f>
        <v>8</v>
      </c>
      <c r="S2371" s="17">
        <f>VLOOKUP("M"&amp;TEXT(I2371,"0"),Punten!$A$1:$D$40,4,FALSE)</f>
        <v>8</v>
      </c>
      <c r="T2371" s="17">
        <f>VLOOKUP("K"&amp;TEXT(K2371,"0"),Punten!$A$1:$D$40,4,FALSE)</f>
        <v>0</v>
      </c>
      <c r="U2371" s="17">
        <f>VLOOKUP("H"&amp;TEXT(L2371,"0"),Punten!$A$1:$D$49,4,FALSE)</f>
        <v>0</v>
      </c>
      <c r="V2371" s="17">
        <f>VLOOKUP("F"&amp;TEXT(M2371,"0"),Punten!$A$1:$D$39,4,FALSE)</f>
        <v>50</v>
      </c>
      <c r="W2371" s="17">
        <f t="shared" si="115"/>
        <v>74</v>
      </c>
      <c r="X2371" s="17" t="str">
        <f t="shared" si="116"/>
        <v>43345G15</v>
      </c>
      <c r="Y2371" s="17" t="str">
        <f>VLOOKUP(A2371,'Klasse omschrijving'!$A$1:$B$44,2,FALSE)</f>
        <v>Girls 15+</v>
      </c>
    </row>
    <row r="2372" spans="1:25" ht="14.4" x14ac:dyDescent="0.3">
      <c r="A2372" s="3" t="s">
        <v>59</v>
      </c>
      <c r="B2372" s="3">
        <v>43753</v>
      </c>
      <c r="C2372" s="3" t="s">
        <v>225</v>
      </c>
      <c r="D2372" s="3" t="s">
        <v>324</v>
      </c>
      <c r="E2372" s="18">
        <v>37153</v>
      </c>
      <c r="F2372" s="3" t="s">
        <v>1040</v>
      </c>
      <c r="G2372" s="3">
        <v>1</v>
      </c>
      <c r="H2372" s="3">
        <v>1</v>
      </c>
      <c r="I2372" s="3">
        <v>2</v>
      </c>
      <c r="J2372" s="3"/>
      <c r="K2372" s="3"/>
      <c r="L2372" s="3"/>
      <c r="M2372" s="3">
        <v>2</v>
      </c>
      <c r="N2372" s="19">
        <v>43345</v>
      </c>
      <c r="O2372" s="16">
        <f t="shared" si="114"/>
        <v>4</v>
      </c>
      <c r="P2372" s="17">
        <f>COUNTIF($X:$X,X2372)</f>
        <v>9</v>
      </c>
      <c r="Q2372" s="17">
        <f>VLOOKUP("M"&amp;TEXT(G2372,"0"),Punten!$A$1:$D$40,4,FALSE)</f>
        <v>8</v>
      </c>
      <c r="R2372" s="17">
        <f>VLOOKUP("M"&amp;TEXT(H2372,"0"),Punten!$A$1:$D$40,4,FALSE)</f>
        <v>8</v>
      </c>
      <c r="S2372" s="17">
        <f>VLOOKUP("M"&amp;TEXT(I2372,"0"),Punten!$A$1:$D$40,4,FALSE)</f>
        <v>7</v>
      </c>
      <c r="T2372" s="17">
        <f>VLOOKUP("K"&amp;TEXT(K2372,"0"),Punten!$A$1:$D$40,4,FALSE)</f>
        <v>0</v>
      </c>
      <c r="U2372" s="17">
        <f>VLOOKUP("H"&amp;TEXT(L2372,"0"),Punten!$A$1:$D$49,4,FALSE)</f>
        <v>0</v>
      </c>
      <c r="V2372" s="17">
        <f>VLOOKUP("F"&amp;TEXT(M2372,"0"),Punten!$A$1:$D$39,4,FALSE)</f>
        <v>30</v>
      </c>
      <c r="W2372" s="17">
        <f t="shared" si="115"/>
        <v>53</v>
      </c>
      <c r="X2372" s="17" t="str">
        <f t="shared" si="116"/>
        <v>43345G15</v>
      </c>
      <c r="Y2372" s="17" t="str">
        <f>VLOOKUP(A2372,'Klasse omschrijving'!$A$1:$B$44,2,FALSE)</f>
        <v>Girls 15+</v>
      </c>
    </row>
    <row r="2373" spans="1:25" ht="14.4" x14ac:dyDescent="0.3">
      <c r="A2373" s="3" t="s">
        <v>59</v>
      </c>
      <c r="B2373" s="3">
        <v>51476</v>
      </c>
      <c r="C2373" s="3" t="s">
        <v>1142</v>
      </c>
      <c r="D2373" s="3" t="s">
        <v>1143</v>
      </c>
      <c r="E2373" s="18">
        <v>37681</v>
      </c>
      <c r="F2373" s="3" t="s">
        <v>233</v>
      </c>
      <c r="G2373" s="3">
        <v>3</v>
      </c>
      <c r="H2373" s="3">
        <v>2</v>
      </c>
      <c r="I2373" s="3">
        <v>3</v>
      </c>
      <c r="J2373" s="3"/>
      <c r="K2373" s="3"/>
      <c r="L2373" s="3"/>
      <c r="M2373" s="3">
        <v>3</v>
      </c>
      <c r="N2373" s="19">
        <v>43345</v>
      </c>
      <c r="O2373" s="16">
        <f t="shared" si="114"/>
        <v>8</v>
      </c>
      <c r="P2373" s="17">
        <f>COUNTIF($X:$X,X2373)</f>
        <v>9</v>
      </c>
      <c r="Q2373" s="17">
        <f>VLOOKUP("M"&amp;TEXT(G2373,"0"),Punten!$A$1:$D$40,4,FALSE)</f>
        <v>6</v>
      </c>
      <c r="R2373" s="17">
        <f>VLOOKUP("M"&amp;TEXT(H2373,"0"),Punten!$A$1:$D$40,4,FALSE)</f>
        <v>7</v>
      </c>
      <c r="S2373" s="17">
        <f>VLOOKUP("M"&amp;TEXT(I2373,"0"),Punten!$A$1:$D$40,4,FALSE)</f>
        <v>6</v>
      </c>
      <c r="T2373" s="17">
        <f>VLOOKUP("K"&amp;TEXT(K2373,"0"),Punten!$A$1:$D$40,4,FALSE)</f>
        <v>0</v>
      </c>
      <c r="U2373" s="17">
        <f>VLOOKUP("H"&amp;TEXT(L2373,"0"),Punten!$A$1:$D$49,4,FALSE)</f>
        <v>0</v>
      </c>
      <c r="V2373" s="17">
        <f>VLOOKUP("F"&amp;TEXT(M2373,"0"),Punten!$A$1:$D$39,4,FALSE)</f>
        <v>25</v>
      </c>
      <c r="W2373" s="17">
        <f t="shared" si="115"/>
        <v>44</v>
      </c>
      <c r="X2373" s="17" t="str">
        <f t="shared" si="116"/>
        <v>43345G15</v>
      </c>
      <c r="Y2373" s="17" t="str">
        <f>VLOOKUP(A2373,'Klasse omschrijving'!$A$1:$B$44,2,FALSE)</f>
        <v>Girls 15+</v>
      </c>
    </row>
    <row r="2374" spans="1:25" ht="14.4" x14ac:dyDescent="0.3">
      <c r="A2374" s="3" t="s">
        <v>59</v>
      </c>
      <c r="B2374" s="3">
        <v>46134</v>
      </c>
      <c r="C2374" s="3" t="s">
        <v>96</v>
      </c>
      <c r="D2374" s="3" t="s">
        <v>790</v>
      </c>
      <c r="E2374" s="18">
        <v>37134</v>
      </c>
      <c r="F2374" s="3" t="s">
        <v>1042</v>
      </c>
      <c r="G2374" s="3">
        <v>2</v>
      </c>
      <c r="H2374" s="3">
        <v>3</v>
      </c>
      <c r="I2374" s="3">
        <v>1</v>
      </c>
      <c r="J2374" s="3"/>
      <c r="K2374" s="3"/>
      <c r="L2374" s="3"/>
      <c r="M2374" s="3">
        <v>4</v>
      </c>
      <c r="N2374" s="19">
        <v>43345</v>
      </c>
      <c r="O2374" s="16">
        <f t="shared" si="114"/>
        <v>6</v>
      </c>
      <c r="P2374" s="17">
        <f>COUNTIF($X:$X,X2374)</f>
        <v>9</v>
      </c>
      <c r="Q2374" s="17">
        <f>VLOOKUP("M"&amp;TEXT(G2374,"0"),Punten!$A$1:$D$40,4,FALSE)</f>
        <v>7</v>
      </c>
      <c r="R2374" s="17">
        <f>VLOOKUP("M"&amp;TEXT(H2374,"0"),Punten!$A$1:$D$40,4,FALSE)</f>
        <v>6</v>
      </c>
      <c r="S2374" s="17">
        <f>VLOOKUP("M"&amp;TEXT(I2374,"0"),Punten!$A$1:$D$40,4,FALSE)</f>
        <v>8</v>
      </c>
      <c r="T2374" s="17">
        <f>VLOOKUP("K"&amp;TEXT(K2374,"0"),Punten!$A$1:$D$40,4,FALSE)</f>
        <v>0</v>
      </c>
      <c r="U2374" s="17">
        <f>VLOOKUP("H"&amp;TEXT(L2374,"0"),Punten!$A$1:$D$49,4,FALSE)</f>
        <v>0</v>
      </c>
      <c r="V2374" s="17">
        <f>VLOOKUP("F"&amp;TEXT(M2374,"0"),Punten!$A$1:$D$39,4,FALSE)</f>
        <v>20</v>
      </c>
      <c r="W2374" s="17">
        <f t="shared" si="115"/>
        <v>41</v>
      </c>
      <c r="X2374" s="17" t="str">
        <f t="shared" si="116"/>
        <v>43345G15</v>
      </c>
      <c r="Y2374" s="17" t="str">
        <f>VLOOKUP(A2374,'Klasse omschrijving'!$A$1:$B$44,2,FALSE)</f>
        <v>Girls 15+</v>
      </c>
    </row>
    <row r="2375" spans="1:25" ht="14.4" x14ac:dyDescent="0.3">
      <c r="A2375" s="3" t="s">
        <v>59</v>
      </c>
      <c r="B2375" s="3">
        <v>564</v>
      </c>
      <c r="C2375" s="3" t="s">
        <v>118</v>
      </c>
      <c r="D2375" s="3" t="s">
        <v>785</v>
      </c>
      <c r="E2375" s="18">
        <v>37264</v>
      </c>
      <c r="F2375" s="3" t="s">
        <v>997</v>
      </c>
      <c r="G2375" s="3">
        <v>4</v>
      </c>
      <c r="H2375" s="3">
        <v>4</v>
      </c>
      <c r="I2375" s="3">
        <v>4</v>
      </c>
      <c r="J2375" s="3"/>
      <c r="K2375" s="3"/>
      <c r="L2375" s="3"/>
      <c r="M2375" s="3">
        <v>5</v>
      </c>
      <c r="N2375" s="19">
        <v>43345</v>
      </c>
      <c r="O2375" s="16">
        <f t="shared" si="114"/>
        <v>12</v>
      </c>
      <c r="P2375" s="17">
        <f>COUNTIF($X:$X,X2375)</f>
        <v>9</v>
      </c>
      <c r="Q2375" s="17">
        <f>VLOOKUP("M"&amp;TEXT(G2375,"0"),Punten!$A$1:$D$40,4,FALSE)</f>
        <v>5</v>
      </c>
      <c r="R2375" s="17">
        <f>VLOOKUP("M"&amp;TEXT(H2375,"0"),Punten!$A$1:$D$40,4,FALSE)</f>
        <v>5</v>
      </c>
      <c r="S2375" s="17">
        <f>VLOOKUP("M"&amp;TEXT(I2375,"0"),Punten!$A$1:$D$40,4,FALSE)</f>
        <v>5</v>
      </c>
      <c r="T2375" s="17">
        <f>VLOOKUP("K"&amp;TEXT(K2375,"0"),Punten!$A$1:$D$40,4,FALSE)</f>
        <v>0</v>
      </c>
      <c r="U2375" s="17">
        <f>VLOOKUP("H"&amp;TEXT(L2375,"0"),Punten!$A$1:$D$49,4,FALSE)</f>
        <v>0</v>
      </c>
      <c r="V2375" s="17">
        <f>VLOOKUP("F"&amp;TEXT(M2375,"0"),Punten!$A$1:$D$39,4,FALSE)</f>
        <v>17</v>
      </c>
      <c r="W2375" s="17">
        <f t="shared" si="115"/>
        <v>32</v>
      </c>
      <c r="X2375" s="17" t="str">
        <f t="shared" si="116"/>
        <v>43345G15</v>
      </c>
      <c r="Y2375" s="17" t="str">
        <f>VLOOKUP(A2375,'Klasse omschrijving'!$A$1:$B$44,2,FALSE)</f>
        <v>Girls 15+</v>
      </c>
    </row>
    <row r="2376" spans="1:25" ht="14.4" x14ac:dyDescent="0.3">
      <c r="A2376" s="3" t="s">
        <v>59</v>
      </c>
      <c r="B2376" s="3">
        <v>52537</v>
      </c>
      <c r="C2376" s="3" t="s">
        <v>93</v>
      </c>
      <c r="D2376" s="3" t="s">
        <v>870</v>
      </c>
      <c r="E2376" s="18">
        <v>36651</v>
      </c>
      <c r="F2376" s="3" t="s">
        <v>1061</v>
      </c>
      <c r="G2376" s="3">
        <v>2</v>
      </c>
      <c r="H2376" s="3">
        <v>2</v>
      </c>
      <c r="I2376" s="3">
        <v>3</v>
      </c>
      <c r="J2376" s="3"/>
      <c r="K2376" s="3"/>
      <c r="L2376" s="3"/>
      <c r="M2376" s="3">
        <v>6</v>
      </c>
      <c r="N2376" s="19">
        <v>43345</v>
      </c>
      <c r="O2376" s="16">
        <f t="shared" si="114"/>
        <v>7</v>
      </c>
      <c r="P2376" s="17">
        <f>COUNTIF($X:$X,X2376)</f>
        <v>9</v>
      </c>
      <c r="Q2376" s="17">
        <f>VLOOKUP("M"&amp;TEXT(G2376,"0"),Punten!$A$1:$D$40,4,FALSE)</f>
        <v>7</v>
      </c>
      <c r="R2376" s="17">
        <f>VLOOKUP("M"&amp;TEXT(H2376,"0"),Punten!$A$1:$D$40,4,FALSE)</f>
        <v>7</v>
      </c>
      <c r="S2376" s="17">
        <f>VLOOKUP("M"&amp;TEXT(I2376,"0"),Punten!$A$1:$D$40,4,FALSE)</f>
        <v>6</v>
      </c>
      <c r="T2376" s="17">
        <f>VLOOKUP("K"&amp;TEXT(K2376,"0"),Punten!$A$1:$D$40,4,FALSE)</f>
        <v>0</v>
      </c>
      <c r="U2376" s="17">
        <f>VLOOKUP("H"&amp;TEXT(L2376,"0"),Punten!$A$1:$D$49,4,FALSE)</f>
        <v>0</v>
      </c>
      <c r="V2376" s="17">
        <f>VLOOKUP("F"&amp;TEXT(M2376,"0"),Punten!$A$1:$D$39,4,FALSE)</f>
        <v>15</v>
      </c>
      <c r="W2376" s="17">
        <f t="shared" si="115"/>
        <v>35</v>
      </c>
      <c r="X2376" s="17" t="str">
        <f t="shared" si="116"/>
        <v>43345G15</v>
      </c>
      <c r="Y2376" s="17" t="str">
        <f>VLOOKUP(A2376,'Klasse omschrijving'!$A$1:$B$44,2,FALSE)</f>
        <v>Girls 15+</v>
      </c>
    </row>
    <row r="2377" spans="1:25" ht="14.4" x14ac:dyDescent="0.3">
      <c r="A2377" s="3" t="s">
        <v>59</v>
      </c>
      <c r="B2377" s="3">
        <v>42710</v>
      </c>
      <c r="C2377" s="3" t="s">
        <v>173</v>
      </c>
      <c r="D2377" s="3" t="s">
        <v>237</v>
      </c>
      <c r="E2377" s="18">
        <v>37666</v>
      </c>
      <c r="F2377" s="3" t="s">
        <v>1036</v>
      </c>
      <c r="G2377" s="3">
        <v>3</v>
      </c>
      <c r="H2377" s="3">
        <v>3</v>
      </c>
      <c r="I2377" s="3">
        <v>2</v>
      </c>
      <c r="J2377" s="3"/>
      <c r="K2377" s="3"/>
      <c r="L2377" s="3"/>
      <c r="M2377" s="3">
        <v>7</v>
      </c>
      <c r="N2377" s="19">
        <v>43345</v>
      </c>
      <c r="O2377" s="16">
        <f t="shared" si="114"/>
        <v>8</v>
      </c>
      <c r="P2377" s="17">
        <f>COUNTIF($X:$X,X2377)</f>
        <v>9</v>
      </c>
      <c r="Q2377" s="17">
        <f>VLOOKUP("M"&amp;TEXT(G2377,"0"),Punten!$A$1:$D$40,4,FALSE)</f>
        <v>6</v>
      </c>
      <c r="R2377" s="17">
        <f>VLOOKUP("M"&amp;TEXT(H2377,"0"),Punten!$A$1:$D$40,4,FALSE)</f>
        <v>6</v>
      </c>
      <c r="S2377" s="17">
        <f>VLOOKUP("M"&amp;TEXT(I2377,"0"),Punten!$A$1:$D$40,4,FALSE)</f>
        <v>7</v>
      </c>
      <c r="T2377" s="17">
        <f>VLOOKUP("K"&amp;TEXT(K2377,"0"),Punten!$A$1:$D$40,4,FALSE)</f>
        <v>0</v>
      </c>
      <c r="U2377" s="17">
        <f>VLOOKUP("H"&amp;TEXT(L2377,"0"),Punten!$A$1:$D$49,4,FALSE)</f>
        <v>0</v>
      </c>
      <c r="V2377" s="17">
        <f>VLOOKUP("F"&amp;TEXT(M2377,"0"),Punten!$A$1:$D$39,4,FALSE)</f>
        <v>13</v>
      </c>
      <c r="W2377" s="17">
        <f t="shared" si="115"/>
        <v>32</v>
      </c>
      <c r="X2377" s="17" t="str">
        <f t="shared" si="116"/>
        <v>43345G15</v>
      </c>
      <c r="Y2377" s="17" t="str">
        <f>VLOOKUP(A2377,'Klasse omschrijving'!$A$1:$B$44,2,FALSE)</f>
        <v>Girls 15+</v>
      </c>
    </row>
    <row r="2378" spans="1:25" ht="14.4" x14ac:dyDescent="0.3">
      <c r="A2378" s="3" t="s">
        <v>59</v>
      </c>
      <c r="B2378" s="3">
        <v>49278</v>
      </c>
      <c r="C2378" s="3" t="s">
        <v>116</v>
      </c>
      <c r="D2378" s="3" t="s">
        <v>356</v>
      </c>
      <c r="E2378" s="18">
        <v>37308</v>
      </c>
      <c r="F2378" s="3" t="s">
        <v>202</v>
      </c>
      <c r="G2378" s="3">
        <v>4</v>
      </c>
      <c r="H2378" s="3">
        <v>4</v>
      </c>
      <c r="I2378" s="3">
        <v>4</v>
      </c>
      <c r="J2378" s="3"/>
      <c r="K2378" s="3"/>
      <c r="L2378" s="3"/>
      <c r="M2378" s="3"/>
      <c r="N2378" s="19">
        <v>43345</v>
      </c>
      <c r="O2378" s="16">
        <f t="shared" si="114"/>
        <v>12</v>
      </c>
      <c r="P2378" s="17">
        <f>COUNTIF($X:$X,X2378)</f>
        <v>9</v>
      </c>
      <c r="Q2378" s="17">
        <f>VLOOKUP("M"&amp;TEXT(G2378,"0"),Punten!$A$1:$D$40,4,FALSE)</f>
        <v>5</v>
      </c>
      <c r="R2378" s="17">
        <f>VLOOKUP("M"&amp;TEXT(H2378,"0"),Punten!$A$1:$D$40,4,FALSE)</f>
        <v>5</v>
      </c>
      <c r="S2378" s="17">
        <f>VLOOKUP("M"&amp;TEXT(I2378,"0"),Punten!$A$1:$D$40,4,FALSE)</f>
        <v>5</v>
      </c>
      <c r="T2378" s="17">
        <f>VLOOKUP("K"&amp;TEXT(K2378,"0"),Punten!$A$1:$D$40,4,FALSE)</f>
        <v>0</v>
      </c>
      <c r="U2378" s="17">
        <f>VLOOKUP("H"&amp;TEXT(L2378,"0"),Punten!$A$1:$D$49,4,FALSE)</f>
        <v>0</v>
      </c>
      <c r="V2378" s="17">
        <f>VLOOKUP("F"&amp;TEXT(M2378,"0"),Punten!$A$1:$D$39,4,FALSE)</f>
        <v>0</v>
      </c>
      <c r="W2378" s="17">
        <f t="shared" si="115"/>
        <v>15</v>
      </c>
      <c r="X2378" s="17" t="str">
        <f t="shared" si="116"/>
        <v>43345G15</v>
      </c>
      <c r="Y2378" s="17" t="str">
        <f>VLOOKUP(A2378,'Klasse omschrijving'!$A$1:$B$44,2,FALSE)</f>
        <v>Girls 15+</v>
      </c>
    </row>
    <row r="2379" spans="1:25" ht="14.4" x14ac:dyDescent="0.3">
      <c r="A2379" s="3" t="s">
        <v>59</v>
      </c>
      <c r="B2379" s="3">
        <v>49805</v>
      </c>
      <c r="C2379" s="3" t="s">
        <v>357</v>
      </c>
      <c r="D2379" s="3" t="s">
        <v>342</v>
      </c>
      <c r="E2379" s="18">
        <v>37888</v>
      </c>
      <c r="F2379" s="3" t="s">
        <v>180</v>
      </c>
      <c r="G2379" s="3">
        <v>5</v>
      </c>
      <c r="H2379" s="3">
        <v>5</v>
      </c>
      <c r="I2379" s="3">
        <v>5</v>
      </c>
      <c r="J2379" s="3"/>
      <c r="K2379" s="3"/>
      <c r="L2379" s="3"/>
      <c r="M2379" s="3"/>
      <c r="N2379" s="19">
        <v>43345</v>
      </c>
      <c r="O2379" s="16">
        <f t="shared" si="114"/>
        <v>15</v>
      </c>
      <c r="P2379" s="17">
        <f>COUNTIF($X:$X,X2379)</f>
        <v>9</v>
      </c>
      <c r="Q2379" s="17">
        <f>VLOOKUP("M"&amp;TEXT(G2379,"0"),Punten!$A$1:$D$40,4,FALSE)</f>
        <v>4</v>
      </c>
      <c r="R2379" s="17">
        <f>VLOOKUP("M"&amp;TEXT(H2379,"0"),Punten!$A$1:$D$40,4,FALSE)</f>
        <v>4</v>
      </c>
      <c r="S2379" s="17">
        <f>VLOOKUP("M"&amp;TEXT(I2379,"0"),Punten!$A$1:$D$40,4,FALSE)</f>
        <v>4</v>
      </c>
      <c r="T2379" s="17">
        <f>VLOOKUP("K"&amp;TEXT(K2379,"0"),Punten!$A$1:$D$40,4,FALSE)</f>
        <v>0</v>
      </c>
      <c r="U2379" s="17">
        <f>VLOOKUP("H"&amp;TEXT(L2379,"0"),Punten!$A$1:$D$49,4,FALSE)</f>
        <v>0</v>
      </c>
      <c r="V2379" s="17">
        <f>VLOOKUP("F"&amp;TEXT(M2379,"0"),Punten!$A$1:$D$39,4,FALSE)</f>
        <v>0</v>
      </c>
      <c r="W2379" s="17">
        <f t="shared" si="115"/>
        <v>12</v>
      </c>
      <c r="X2379" s="17" t="str">
        <f t="shared" si="116"/>
        <v>43345G15</v>
      </c>
      <c r="Y2379" s="17" t="str">
        <f>VLOOKUP(A2379,'Klasse omschrijving'!$A$1:$B$44,2,FALSE)</f>
        <v>Girls 15+</v>
      </c>
    </row>
    <row r="2380" spans="1:25" ht="14.4" x14ac:dyDescent="0.3">
      <c r="A2380" s="3" t="s">
        <v>61</v>
      </c>
      <c r="B2380" s="3">
        <v>44841</v>
      </c>
      <c r="C2380" s="3" t="s">
        <v>471</v>
      </c>
      <c r="D2380" s="3" t="s">
        <v>800</v>
      </c>
      <c r="E2380" s="18">
        <v>35518</v>
      </c>
      <c r="F2380" s="3" t="s">
        <v>206</v>
      </c>
      <c r="G2380" s="3">
        <v>1</v>
      </c>
      <c r="H2380" s="3">
        <v>1</v>
      </c>
      <c r="I2380" s="3">
        <v>1</v>
      </c>
      <c r="J2380" s="3"/>
      <c r="K2380" s="3"/>
      <c r="L2380" s="3">
        <v>1</v>
      </c>
      <c r="M2380" s="3">
        <v>1</v>
      </c>
      <c r="N2380" s="19">
        <v>43345</v>
      </c>
      <c r="O2380" s="16">
        <f t="shared" si="114"/>
        <v>3</v>
      </c>
      <c r="P2380" s="17">
        <f>COUNTIF($X:$X,X2380)</f>
        <v>16</v>
      </c>
      <c r="Q2380" s="17">
        <f>VLOOKUP("M"&amp;TEXT(G2380,"0"),Punten!$A$1:$D$40,4,FALSE)</f>
        <v>8</v>
      </c>
      <c r="R2380" s="17">
        <f>VLOOKUP("M"&amp;TEXT(H2380,"0"),Punten!$A$1:$D$40,4,FALSE)</f>
        <v>8</v>
      </c>
      <c r="S2380" s="17">
        <f>VLOOKUP("M"&amp;TEXT(I2380,"0"),Punten!$A$1:$D$40,4,FALSE)</f>
        <v>8</v>
      </c>
      <c r="T2380" s="17">
        <f>VLOOKUP("K"&amp;TEXT(K2380,"0"),Punten!$A$1:$D$40,4,FALSE)</f>
        <v>0</v>
      </c>
      <c r="U2380" s="17">
        <f>VLOOKUP("H"&amp;TEXT(L2380,"0"),Punten!$A$1:$D$49,4,FALSE)</f>
        <v>5</v>
      </c>
      <c r="V2380" s="17">
        <f>VLOOKUP("F"&amp;TEXT(M2380,"0"),Punten!$A$1:$D$39,4,FALSE)</f>
        <v>50</v>
      </c>
      <c r="W2380" s="17">
        <f t="shared" si="115"/>
        <v>79</v>
      </c>
      <c r="X2380" s="17" t="str">
        <f t="shared" si="116"/>
        <v>43345ME</v>
      </c>
      <c r="Y2380" s="17" t="str">
        <f>VLOOKUP(A2380,'Klasse omschrijving'!$A$1:$B$44,2,FALSE)</f>
        <v>Men Elite</v>
      </c>
    </row>
    <row r="2381" spans="1:25" ht="14.4" x14ac:dyDescent="0.3">
      <c r="A2381" s="3" t="s">
        <v>61</v>
      </c>
      <c r="B2381" s="3">
        <v>50791</v>
      </c>
      <c r="C2381" s="3" t="s">
        <v>1150</v>
      </c>
      <c r="D2381" s="3" t="s">
        <v>796</v>
      </c>
      <c r="E2381" s="18">
        <v>36448</v>
      </c>
      <c r="F2381" s="3" t="s">
        <v>876</v>
      </c>
      <c r="G2381" s="3">
        <v>2</v>
      </c>
      <c r="H2381" s="3">
        <v>1</v>
      </c>
      <c r="I2381" s="3">
        <v>2</v>
      </c>
      <c r="J2381" s="3"/>
      <c r="K2381" s="3"/>
      <c r="L2381" s="3">
        <v>2</v>
      </c>
      <c r="M2381" s="3">
        <v>2</v>
      </c>
      <c r="N2381" s="19">
        <v>43345</v>
      </c>
      <c r="O2381" s="16">
        <f t="shared" si="114"/>
        <v>5</v>
      </c>
      <c r="P2381" s="17">
        <f>COUNTIF($X:$X,X2381)</f>
        <v>16</v>
      </c>
      <c r="Q2381" s="17">
        <f>VLOOKUP("M"&amp;TEXT(G2381,"0"),Punten!$A$1:$D$40,4,FALSE)</f>
        <v>7</v>
      </c>
      <c r="R2381" s="17">
        <f>VLOOKUP("M"&amp;TEXT(H2381,"0"),Punten!$A$1:$D$40,4,FALSE)</f>
        <v>8</v>
      </c>
      <c r="S2381" s="17">
        <f>VLOOKUP("M"&amp;TEXT(I2381,"0"),Punten!$A$1:$D$40,4,FALSE)</f>
        <v>7</v>
      </c>
      <c r="T2381" s="17">
        <f>VLOOKUP("K"&amp;TEXT(K2381,"0"),Punten!$A$1:$D$40,4,FALSE)</f>
        <v>0</v>
      </c>
      <c r="U2381" s="17">
        <f>VLOOKUP("H"&amp;TEXT(L2381,"0"),Punten!$A$1:$D$49,4,FALSE)</f>
        <v>5</v>
      </c>
      <c r="V2381" s="17">
        <f>VLOOKUP("F"&amp;TEXT(M2381,"0"),Punten!$A$1:$D$39,4,FALSE)</f>
        <v>30</v>
      </c>
      <c r="W2381" s="17">
        <f t="shared" si="115"/>
        <v>57</v>
      </c>
      <c r="X2381" s="17" t="str">
        <f t="shared" si="116"/>
        <v>43345ME</v>
      </c>
      <c r="Y2381" s="17" t="str">
        <f>VLOOKUP(A2381,'Klasse omschrijving'!$A$1:$B$44,2,FALSE)</f>
        <v>Men Elite</v>
      </c>
    </row>
    <row r="2382" spans="1:25" ht="14.4" x14ac:dyDescent="0.3">
      <c r="A2382" s="3" t="s">
        <v>61</v>
      </c>
      <c r="B2382" s="3">
        <v>53721</v>
      </c>
      <c r="C2382" s="3" t="s">
        <v>158</v>
      </c>
      <c r="D2382" s="3" t="s">
        <v>802</v>
      </c>
      <c r="E2382" s="18">
        <v>36693</v>
      </c>
      <c r="F2382" s="3" t="s">
        <v>206</v>
      </c>
      <c r="G2382" s="3">
        <v>1</v>
      </c>
      <c r="H2382" s="3">
        <v>1</v>
      </c>
      <c r="I2382" s="3">
        <v>1</v>
      </c>
      <c r="J2382" s="3"/>
      <c r="K2382" s="3"/>
      <c r="L2382" s="3">
        <v>1</v>
      </c>
      <c r="M2382" s="3">
        <v>3</v>
      </c>
      <c r="N2382" s="19">
        <v>43345</v>
      </c>
      <c r="O2382" s="16">
        <f t="shared" si="114"/>
        <v>3</v>
      </c>
      <c r="P2382" s="17">
        <f>COUNTIF($X:$X,X2382)</f>
        <v>16</v>
      </c>
      <c r="Q2382" s="17">
        <f>VLOOKUP("M"&amp;TEXT(G2382,"0"),Punten!$A$1:$D$40,4,FALSE)</f>
        <v>8</v>
      </c>
      <c r="R2382" s="17">
        <f>VLOOKUP("M"&amp;TEXT(H2382,"0"),Punten!$A$1:$D$40,4,FALSE)</f>
        <v>8</v>
      </c>
      <c r="S2382" s="17">
        <f>VLOOKUP("M"&amp;TEXT(I2382,"0"),Punten!$A$1:$D$40,4,FALSE)</f>
        <v>8</v>
      </c>
      <c r="T2382" s="17">
        <f>VLOOKUP("K"&amp;TEXT(K2382,"0"),Punten!$A$1:$D$40,4,FALSE)</f>
        <v>0</v>
      </c>
      <c r="U2382" s="17">
        <f>VLOOKUP("H"&amp;TEXT(L2382,"0"),Punten!$A$1:$D$49,4,FALSE)</f>
        <v>5</v>
      </c>
      <c r="V2382" s="17">
        <f>VLOOKUP("F"&amp;TEXT(M2382,"0"),Punten!$A$1:$D$39,4,FALSE)</f>
        <v>25</v>
      </c>
      <c r="W2382" s="17">
        <f t="shared" si="115"/>
        <v>54</v>
      </c>
      <c r="X2382" s="17" t="str">
        <f t="shared" si="116"/>
        <v>43345ME</v>
      </c>
      <c r="Y2382" s="17" t="str">
        <f>VLOOKUP(A2382,'Klasse omschrijving'!$A$1:$B$44,2,FALSE)</f>
        <v>Men Elite</v>
      </c>
    </row>
    <row r="2383" spans="1:25" ht="14.4" x14ac:dyDescent="0.3">
      <c r="A2383" s="3" t="s">
        <v>61</v>
      </c>
      <c r="B2383" s="3">
        <v>44840</v>
      </c>
      <c r="C2383" s="3" t="s">
        <v>801</v>
      </c>
      <c r="D2383" s="3" t="s">
        <v>364</v>
      </c>
      <c r="E2383" s="18">
        <v>35290</v>
      </c>
      <c r="F2383" s="3" t="s">
        <v>216</v>
      </c>
      <c r="G2383" s="3">
        <v>2</v>
      </c>
      <c r="H2383" s="3">
        <v>2</v>
      </c>
      <c r="I2383" s="3">
        <v>3</v>
      </c>
      <c r="J2383" s="3"/>
      <c r="K2383" s="3"/>
      <c r="L2383" s="3">
        <v>2</v>
      </c>
      <c r="M2383" s="3">
        <v>4</v>
      </c>
      <c r="N2383" s="19">
        <v>43345</v>
      </c>
      <c r="O2383" s="16">
        <f t="shared" si="114"/>
        <v>7</v>
      </c>
      <c r="P2383" s="17">
        <f>COUNTIF($X:$X,X2383)</f>
        <v>16</v>
      </c>
      <c r="Q2383" s="17">
        <f>VLOOKUP("M"&amp;TEXT(G2383,"0"),Punten!$A$1:$D$40,4,FALSE)</f>
        <v>7</v>
      </c>
      <c r="R2383" s="17">
        <f>VLOOKUP("M"&amp;TEXT(H2383,"0"),Punten!$A$1:$D$40,4,FALSE)</f>
        <v>7</v>
      </c>
      <c r="S2383" s="17">
        <f>VLOOKUP("M"&amp;TEXT(I2383,"0"),Punten!$A$1:$D$40,4,FALSE)</f>
        <v>6</v>
      </c>
      <c r="T2383" s="17">
        <f>VLOOKUP("K"&amp;TEXT(K2383,"0"),Punten!$A$1:$D$40,4,FALSE)</f>
        <v>0</v>
      </c>
      <c r="U2383" s="17">
        <f>VLOOKUP("H"&amp;TEXT(L2383,"0"),Punten!$A$1:$D$49,4,FALSE)</f>
        <v>5</v>
      </c>
      <c r="V2383" s="17">
        <f>VLOOKUP("F"&amp;TEXT(M2383,"0"),Punten!$A$1:$D$39,4,FALSE)</f>
        <v>20</v>
      </c>
      <c r="W2383" s="17">
        <f t="shared" si="115"/>
        <v>45</v>
      </c>
      <c r="X2383" s="17" t="str">
        <f t="shared" si="116"/>
        <v>43345ME</v>
      </c>
      <c r="Y2383" s="17" t="str">
        <f>VLOOKUP(A2383,'Klasse omschrijving'!$A$1:$B$44,2,FALSE)</f>
        <v>Men Elite</v>
      </c>
    </row>
    <row r="2384" spans="1:25" ht="14.4" x14ac:dyDescent="0.3">
      <c r="A2384" s="3" t="s">
        <v>61</v>
      </c>
      <c r="B2384" s="3">
        <v>2931</v>
      </c>
      <c r="C2384" s="3" t="s">
        <v>171</v>
      </c>
      <c r="D2384" s="3" t="s">
        <v>760</v>
      </c>
      <c r="E2384" s="18">
        <v>36923</v>
      </c>
      <c r="F2384" s="3" t="s">
        <v>1153</v>
      </c>
      <c r="G2384" s="3">
        <v>4</v>
      </c>
      <c r="H2384" s="3">
        <v>3</v>
      </c>
      <c r="I2384" s="3">
        <v>2</v>
      </c>
      <c r="J2384" s="3"/>
      <c r="K2384" s="3"/>
      <c r="L2384" s="3">
        <v>3</v>
      </c>
      <c r="M2384" s="3">
        <v>5</v>
      </c>
      <c r="N2384" s="19">
        <v>43345</v>
      </c>
      <c r="O2384" s="16">
        <f t="shared" si="114"/>
        <v>9</v>
      </c>
      <c r="P2384" s="17">
        <f>COUNTIF($X:$X,X2384)</f>
        <v>16</v>
      </c>
      <c r="Q2384" s="17">
        <f>VLOOKUP("M"&amp;TEXT(G2384,"0"),Punten!$A$1:$D$40,4,FALSE)</f>
        <v>5</v>
      </c>
      <c r="R2384" s="17">
        <f>VLOOKUP("M"&amp;TEXT(H2384,"0"),Punten!$A$1:$D$40,4,FALSE)</f>
        <v>6</v>
      </c>
      <c r="S2384" s="17">
        <f>VLOOKUP("M"&amp;TEXT(I2384,"0"),Punten!$A$1:$D$40,4,FALSE)</f>
        <v>7</v>
      </c>
      <c r="T2384" s="17">
        <f>VLOOKUP("K"&amp;TEXT(K2384,"0"),Punten!$A$1:$D$40,4,FALSE)</f>
        <v>0</v>
      </c>
      <c r="U2384" s="17">
        <f>VLOOKUP("H"&amp;TEXT(L2384,"0"),Punten!$A$1:$D$49,4,FALSE)</f>
        <v>5</v>
      </c>
      <c r="V2384" s="17">
        <f>VLOOKUP("F"&amp;TEXT(M2384,"0"),Punten!$A$1:$D$39,4,FALSE)</f>
        <v>17</v>
      </c>
      <c r="W2384" s="17">
        <f t="shared" si="115"/>
        <v>40</v>
      </c>
      <c r="X2384" s="17" t="str">
        <f t="shared" si="116"/>
        <v>43345ME</v>
      </c>
      <c r="Y2384" s="17" t="str">
        <f>VLOOKUP(A2384,'Klasse omschrijving'!$A$1:$B$44,2,FALSE)</f>
        <v>Men Elite</v>
      </c>
    </row>
    <row r="2385" spans="1:25" ht="14.4" x14ac:dyDescent="0.3">
      <c r="A2385" s="3" t="s">
        <v>61</v>
      </c>
      <c r="B2385" s="3">
        <v>42725</v>
      </c>
      <c r="C2385" s="3" t="s">
        <v>81</v>
      </c>
      <c r="D2385" s="3" t="s">
        <v>795</v>
      </c>
      <c r="E2385" s="18">
        <v>34479</v>
      </c>
      <c r="F2385" s="3" t="s">
        <v>1038</v>
      </c>
      <c r="G2385" s="3">
        <v>1</v>
      </c>
      <c r="H2385" s="3">
        <v>2</v>
      </c>
      <c r="I2385" s="3">
        <v>1</v>
      </c>
      <c r="J2385" s="3"/>
      <c r="K2385" s="3"/>
      <c r="L2385" s="3">
        <v>3</v>
      </c>
      <c r="M2385" s="3">
        <v>6</v>
      </c>
      <c r="N2385" s="19">
        <v>43345</v>
      </c>
      <c r="O2385" s="16">
        <f t="shared" si="114"/>
        <v>4</v>
      </c>
      <c r="P2385" s="17">
        <f>COUNTIF($X:$X,X2385)</f>
        <v>16</v>
      </c>
      <c r="Q2385" s="17">
        <f>VLOOKUP("M"&amp;TEXT(G2385,"0"),Punten!$A$1:$D$40,4,FALSE)</f>
        <v>8</v>
      </c>
      <c r="R2385" s="17">
        <f>VLOOKUP("M"&amp;TEXT(H2385,"0"),Punten!$A$1:$D$40,4,FALSE)</f>
        <v>7</v>
      </c>
      <c r="S2385" s="17">
        <f>VLOOKUP("M"&amp;TEXT(I2385,"0"),Punten!$A$1:$D$40,4,FALSE)</f>
        <v>8</v>
      </c>
      <c r="T2385" s="17">
        <f>VLOOKUP("K"&amp;TEXT(K2385,"0"),Punten!$A$1:$D$40,4,FALSE)</f>
        <v>0</v>
      </c>
      <c r="U2385" s="17">
        <f>VLOOKUP("H"&amp;TEXT(L2385,"0"),Punten!$A$1:$D$49,4,FALSE)</f>
        <v>5</v>
      </c>
      <c r="V2385" s="17">
        <f>VLOOKUP("F"&amp;TEXT(M2385,"0"),Punten!$A$1:$D$39,4,FALSE)</f>
        <v>15</v>
      </c>
      <c r="W2385" s="17">
        <f t="shared" si="115"/>
        <v>43</v>
      </c>
      <c r="X2385" s="17" t="str">
        <f t="shared" si="116"/>
        <v>43345ME</v>
      </c>
      <c r="Y2385" s="17" t="str">
        <f>VLOOKUP(A2385,'Klasse omschrijving'!$A$1:$B$44,2,FALSE)</f>
        <v>Men Elite</v>
      </c>
    </row>
    <row r="2386" spans="1:25" ht="14.4" x14ac:dyDescent="0.3">
      <c r="A2386" s="3" t="s">
        <v>61</v>
      </c>
      <c r="B2386" s="3">
        <v>3054</v>
      </c>
      <c r="C2386" s="3" t="s">
        <v>225</v>
      </c>
      <c r="D2386" s="3" t="s">
        <v>282</v>
      </c>
      <c r="E2386" s="18">
        <v>36912</v>
      </c>
      <c r="F2386" s="3" t="s">
        <v>997</v>
      </c>
      <c r="G2386" s="3">
        <v>3</v>
      </c>
      <c r="H2386" s="3">
        <v>4</v>
      </c>
      <c r="I2386" s="3">
        <v>2</v>
      </c>
      <c r="J2386" s="3"/>
      <c r="K2386" s="3"/>
      <c r="L2386" s="3">
        <v>4</v>
      </c>
      <c r="M2386" s="3">
        <v>7</v>
      </c>
      <c r="N2386" s="19">
        <v>43345</v>
      </c>
      <c r="O2386" s="16">
        <f t="shared" si="114"/>
        <v>9</v>
      </c>
      <c r="P2386" s="17">
        <f>COUNTIF($X:$X,X2386)</f>
        <v>16</v>
      </c>
      <c r="Q2386" s="17">
        <f>VLOOKUP("M"&amp;TEXT(G2386,"0"),Punten!$A$1:$D$40,4,FALSE)</f>
        <v>6</v>
      </c>
      <c r="R2386" s="17">
        <f>VLOOKUP("M"&amp;TEXT(H2386,"0"),Punten!$A$1:$D$40,4,FALSE)</f>
        <v>5</v>
      </c>
      <c r="S2386" s="17">
        <f>VLOOKUP("M"&amp;TEXT(I2386,"0"),Punten!$A$1:$D$40,4,FALSE)</f>
        <v>7</v>
      </c>
      <c r="T2386" s="17">
        <f>VLOOKUP("K"&amp;TEXT(K2386,"0"),Punten!$A$1:$D$40,4,FALSE)</f>
        <v>0</v>
      </c>
      <c r="U2386" s="17">
        <f>VLOOKUP("H"&amp;TEXT(L2386,"0"),Punten!$A$1:$D$49,4,FALSE)</f>
        <v>5</v>
      </c>
      <c r="V2386" s="17">
        <f>VLOOKUP("F"&amp;TEXT(M2386,"0"),Punten!$A$1:$D$39,4,FALSE)</f>
        <v>13</v>
      </c>
      <c r="W2386" s="17">
        <f t="shared" si="115"/>
        <v>36</v>
      </c>
      <c r="X2386" s="17" t="str">
        <f t="shared" si="116"/>
        <v>43345ME</v>
      </c>
      <c r="Y2386" s="17" t="str">
        <f>VLOOKUP(A2386,'Klasse omschrijving'!$A$1:$B$44,2,FALSE)</f>
        <v>Men Elite</v>
      </c>
    </row>
    <row r="2387" spans="1:25" ht="14.4" x14ac:dyDescent="0.3">
      <c r="A2387" s="3" t="s">
        <v>61</v>
      </c>
      <c r="B2387" s="3">
        <v>44827</v>
      </c>
      <c r="C2387" s="3" t="s">
        <v>797</v>
      </c>
      <c r="D2387" s="3" t="s">
        <v>365</v>
      </c>
      <c r="E2387" s="18">
        <v>36093</v>
      </c>
      <c r="F2387" s="3" t="s">
        <v>240</v>
      </c>
      <c r="G2387" s="3">
        <v>2</v>
      </c>
      <c r="H2387" s="3">
        <v>2</v>
      </c>
      <c r="I2387" s="3">
        <v>5</v>
      </c>
      <c r="J2387" s="3"/>
      <c r="K2387" s="3"/>
      <c r="L2387" s="3">
        <v>4</v>
      </c>
      <c r="M2387" s="3">
        <v>8</v>
      </c>
      <c r="N2387" s="19">
        <v>43345</v>
      </c>
      <c r="O2387" s="16">
        <f t="shared" si="114"/>
        <v>9</v>
      </c>
      <c r="P2387" s="17">
        <f>COUNTIF($X:$X,X2387)</f>
        <v>16</v>
      </c>
      <c r="Q2387" s="17">
        <f>VLOOKUP("M"&amp;TEXT(G2387,"0"),Punten!$A$1:$D$40,4,FALSE)</f>
        <v>7</v>
      </c>
      <c r="R2387" s="17">
        <f>VLOOKUP("M"&amp;TEXT(H2387,"0"),Punten!$A$1:$D$40,4,FALSE)</f>
        <v>7</v>
      </c>
      <c r="S2387" s="17">
        <f>VLOOKUP("M"&amp;TEXT(I2387,"0"),Punten!$A$1:$D$40,4,FALSE)</f>
        <v>4</v>
      </c>
      <c r="T2387" s="17">
        <f>VLOOKUP("K"&amp;TEXT(K2387,"0"),Punten!$A$1:$D$40,4,FALSE)</f>
        <v>0</v>
      </c>
      <c r="U2387" s="17">
        <f>VLOOKUP("H"&amp;TEXT(L2387,"0"),Punten!$A$1:$D$49,4,FALSE)</f>
        <v>5</v>
      </c>
      <c r="V2387" s="17">
        <f>VLOOKUP("F"&amp;TEXT(M2387,"0"),Punten!$A$1:$D$39,4,FALSE)</f>
        <v>11</v>
      </c>
      <c r="W2387" s="17">
        <f t="shared" si="115"/>
        <v>34</v>
      </c>
      <c r="X2387" s="17" t="str">
        <f t="shared" si="116"/>
        <v>43345ME</v>
      </c>
      <c r="Y2387" s="17" t="str">
        <f>VLOOKUP(A2387,'Klasse omschrijving'!$A$1:$B$44,2,FALSE)</f>
        <v>Men Elite</v>
      </c>
    </row>
    <row r="2388" spans="1:25" ht="14.4" x14ac:dyDescent="0.3">
      <c r="A2388" s="3" t="s">
        <v>61</v>
      </c>
      <c r="B2388" s="3">
        <v>46366</v>
      </c>
      <c r="C2388" s="3" t="s">
        <v>138</v>
      </c>
      <c r="D2388" s="3" t="s">
        <v>767</v>
      </c>
      <c r="E2388" s="18">
        <v>36687</v>
      </c>
      <c r="F2388" s="3" t="s">
        <v>86</v>
      </c>
      <c r="G2388" s="3">
        <v>3</v>
      </c>
      <c r="H2388" s="3">
        <v>3</v>
      </c>
      <c r="I2388" s="3">
        <v>3</v>
      </c>
      <c r="J2388" s="3"/>
      <c r="K2388" s="3"/>
      <c r="L2388" s="3">
        <v>5</v>
      </c>
      <c r="M2388" s="3"/>
      <c r="N2388" s="19">
        <v>43345</v>
      </c>
      <c r="O2388" s="16">
        <f t="shared" si="114"/>
        <v>9</v>
      </c>
      <c r="P2388" s="17">
        <f>COUNTIF($X:$X,X2388)</f>
        <v>16</v>
      </c>
      <c r="Q2388" s="17">
        <f>VLOOKUP("M"&amp;TEXT(G2388,"0"),Punten!$A$1:$D$40,4,FALSE)</f>
        <v>6</v>
      </c>
      <c r="R2388" s="17">
        <f>VLOOKUP("M"&amp;TEXT(H2388,"0"),Punten!$A$1:$D$40,4,FALSE)</f>
        <v>6</v>
      </c>
      <c r="S2388" s="17">
        <f>VLOOKUP("M"&amp;TEXT(I2388,"0"),Punten!$A$1:$D$40,4,FALSE)</f>
        <v>6</v>
      </c>
      <c r="T2388" s="17">
        <f>VLOOKUP("K"&amp;TEXT(K2388,"0"),Punten!$A$1:$D$40,4,FALSE)</f>
        <v>0</v>
      </c>
      <c r="U2388" s="17">
        <f>VLOOKUP("H"&amp;TEXT(L2388,"0"),Punten!$A$1:$D$49,4,FALSE)</f>
        <v>4</v>
      </c>
      <c r="V2388" s="17">
        <f>VLOOKUP("F"&amp;TEXT(M2388,"0"),Punten!$A$1:$D$39,4,FALSE)</f>
        <v>0</v>
      </c>
      <c r="W2388" s="17">
        <f t="shared" si="115"/>
        <v>22</v>
      </c>
      <c r="X2388" s="17" t="str">
        <f t="shared" si="116"/>
        <v>43345ME</v>
      </c>
      <c r="Y2388" s="17" t="str">
        <f>VLOOKUP(A2388,'Klasse omschrijving'!$A$1:$B$44,2,FALSE)</f>
        <v>Men Elite</v>
      </c>
    </row>
    <row r="2389" spans="1:25" ht="14.4" x14ac:dyDescent="0.3">
      <c r="A2389" s="3" t="s">
        <v>61</v>
      </c>
      <c r="B2389" s="3">
        <v>49474</v>
      </c>
      <c r="C2389" s="3" t="s">
        <v>786</v>
      </c>
      <c r="D2389" s="3" t="s">
        <v>285</v>
      </c>
      <c r="E2389" s="18">
        <v>36996</v>
      </c>
      <c r="F2389" s="3" t="s">
        <v>1042</v>
      </c>
      <c r="G2389" s="3">
        <v>3</v>
      </c>
      <c r="H2389" s="3">
        <v>4</v>
      </c>
      <c r="I2389" s="3">
        <v>4</v>
      </c>
      <c r="J2389" s="3"/>
      <c r="K2389" s="3"/>
      <c r="L2389" s="3">
        <v>5</v>
      </c>
      <c r="M2389" s="3"/>
      <c r="N2389" s="19">
        <v>43345</v>
      </c>
      <c r="O2389" s="16">
        <f t="shared" si="114"/>
        <v>11</v>
      </c>
      <c r="P2389" s="17">
        <f>COUNTIF($X:$X,X2389)</f>
        <v>16</v>
      </c>
      <c r="Q2389" s="17">
        <f>VLOOKUP("M"&amp;TEXT(G2389,"0"),Punten!$A$1:$D$40,4,FALSE)</f>
        <v>6</v>
      </c>
      <c r="R2389" s="17">
        <f>VLOOKUP("M"&amp;TEXT(H2389,"0"),Punten!$A$1:$D$40,4,FALSE)</f>
        <v>5</v>
      </c>
      <c r="S2389" s="17">
        <f>VLOOKUP("M"&amp;TEXT(I2389,"0"),Punten!$A$1:$D$40,4,FALSE)</f>
        <v>5</v>
      </c>
      <c r="T2389" s="17">
        <f>VLOOKUP("K"&amp;TEXT(K2389,"0"),Punten!$A$1:$D$40,4,FALSE)</f>
        <v>0</v>
      </c>
      <c r="U2389" s="17">
        <f>VLOOKUP("H"&amp;TEXT(L2389,"0"),Punten!$A$1:$D$49,4,FALSE)</f>
        <v>4</v>
      </c>
      <c r="V2389" s="17">
        <f>VLOOKUP("F"&amp;TEXT(M2389,"0"),Punten!$A$1:$D$39,4,FALSE)</f>
        <v>0</v>
      </c>
      <c r="W2389" s="17">
        <f t="shared" si="115"/>
        <v>20</v>
      </c>
      <c r="X2389" s="17" t="str">
        <f t="shared" si="116"/>
        <v>43345ME</v>
      </c>
      <c r="Y2389" s="17" t="str">
        <f>VLOOKUP(A2389,'Klasse omschrijving'!$A$1:$B$44,2,FALSE)</f>
        <v>Men Elite</v>
      </c>
    </row>
    <row r="2390" spans="1:25" ht="14.4" x14ac:dyDescent="0.3">
      <c r="A2390" s="3" t="s">
        <v>61</v>
      </c>
      <c r="B2390" s="3">
        <v>47321</v>
      </c>
      <c r="C2390" s="3" t="s">
        <v>1154</v>
      </c>
      <c r="D2390" s="3" t="s">
        <v>361</v>
      </c>
      <c r="E2390" s="18">
        <v>36307</v>
      </c>
      <c r="F2390" s="3" t="s">
        <v>111</v>
      </c>
      <c r="G2390" s="3">
        <v>5</v>
      </c>
      <c r="H2390" s="3">
        <v>3</v>
      </c>
      <c r="I2390" s="3">
        <v>3</v>
      </c>
      <c r="J2390" s="3"/>
      <c r="K2390" s="3"/>
      <c r="L2390" s="3">
        <v>6</v>
      </c>
      <c r="M2390" s="3"/>
      <c r="N2390" s="19">
        <v>43345</v>
      </c>
      <c r="O2390" s="16">
        <f t="shared" si="114"/>
        <v>11</v>
      </c>
      <c r="P2390" s="17">
        <f>COUNTIF($X:$X,X2390)</f>
        <v>16</v>
      </c>
      <c r="Q2390" s="17">
        <f>VLOOKUP("M"&amp;TEXT(G2390,"0"),Punten!$A$1:$D$40,4,FALSE)</f>
        <v>4</v>
      </c>
      <c r="R2390" s="17">
        <f>VLOOKUP("M"&amp;TEXT(H2390,"0"),Punten!$A$1:$D$40,4,FALSE)</f>
        <v>6</v>
      </c>
      <c r="S2390" s="17">
        <f>VLOOKUP("M"&amp;TEXT(I2390,"0"),Punten!$A$1:$D$40,4,FALSE)</f>
        <v>6</v>
      </c>
      <c r="T2390" s="17">
        <f>VLOOKUP("K"&amp;TEXT(K2390,"0"),Punten!$A$1:$D$40,4,FALSE)</f>
        <v>0</v>
      </c>
      <c r="U2390" s="17">
        <f>VLOOKUP("H"&amp;TEXT(L2390,"0"),Punten!$A$1:$D$49,4,FALSE)</f>
        <v>3</v>
      </c>
      <c r="V2390" s="17">
        <f>VLOOKUP("F"&amp;TEXT(M2390,"0"),Punten!$A$1:$D$39,4,FALSE)</f>
        <v>0</v>
      </c>
      <c r="W2390" s="17">
        <f t="shared" si="115"/>
        <v>19</v>
      </c>
      <c r="X2390" s="17" t="str">
        <f t="shared" si="116"/>
        <v>43345ME</v>
      </c>
      <c r="Y2390" s="17" t="str">
        <f>VLOOKUP(A2390,'Klasse omschrijving'!$A$1:$B$44,2,FALSE)</f>
        <v>Men Elite</v>
      </c>
    </row>
    <row r="2391" spans="1:25" ht="14.4" x14ac:dyDescent="0.3">
      <c r="A2391" s="3" t="s">
        <v>61</v>
      </c>
      <c r="B2391" s="3">
        <v>46266</v>
      </c>
      <c r="C2391" s="3" t="s">
        <v>141</v>
      </c>
      <c r="D2391" s="3" t="s">
        <v>590</v>
      </c>
      <c r="E2391" s="18">
        <v>36387</v>
      </c>
      <c r="F2391" s="3" t="s">
        <v>240</v>
      </c>
      <c r="G2391" s="3">
        <v>4</v>
      </c>
      <c r="H2391" s="3">
        <v>4</v>
      </c>
      <c r="I2391" s="3">
        <v>5</v>
      </c>
      <c r="J2391" s="3"/>
      <c r="K2391" s="3"/>
      <c r="L2391" s="3">
        <v>6</v>
      </c>
      <c r="M2391" s="3"/>
      <c r="N2391" s="19">
        <v>43345</v>
      </c>
      <c r="O2391" s="16">
        <f t="shared" si="114"/>
        <v>13</v>
      </c>
      <c r="P2391" s="17">
        <f>COUNTIF($X:$X,X2391)</f>
        <v>16</v>
      </c>
      <c r="Q2391" s="17">
        <f>VLOOKUP("M"&amp;TEXT(G2391,"0"),Punten!$A$1:$D$40,4,FALSE)</f>
        <v>5</v>
      </c>
      <c r="R2391" s="17">
        <f>VLOOKUP("M"&amp;TEXT(H2391,"0"),Punten!$A$1:$D$40,4,FALSE)</f>
        <v>5</v>
      </c>
      <c r="S2391" s="17">
        <f>VLOOKUP("M"&amp;TEXT(I2391,"0"),Punten!$A$1:$D$40,4,FALSE)</f>
        <v>4</v>
      </c>
      <c r="T2391" s="17">
        <f>VLOOKUP("K"&amp;TEXT(K2391,"0"),Punten!$A$1:$D$40,4,FALSE)</f>
        <v>0</v>
      </c>
      <c r="U2391" s="17">
        <f>VLOOKUP("H"&amp;TEXT(L2391,"0"),Punten!$A$1:$D$49,4,FALSE)</f>
        <v>3</v>
      </c>
      <c r="V2391" s="17">
        <f>VLOOKUP("F"&amp;TEXT(M2391,"0"),Punten!$A$1:$D$39,4,FALSE)</f>
        <v>0</v>
      </c>
      <c r="W2391" s="17">
        <f t="shared" si="115"/>
        <v>17</v>
      </c>
      <c r="X2391" s="17" t="str">
        <f t="shared" si="116"/>
        <v>43345ME</v>
      </c>
      <c r="Y2391" s="17" t="str">
        <f>VLOOKUP(A2391,'Klasse omschrijving'!$A$1:$B$44,2,FALSE)</f>
        <v>Men Elite</v>
      </c>
    </row>
    <row r="2392" spans="1:25" ht="14.4" x14ac:dyDescent="0.3">
      <c r="A2392" s="3" t="s">
        <v>61</v>
      </c>
      <c r="B2392" s="3">
        <v>44955</v>
      </c>
      <c r="C2392" s="3" t="s">
        <v>116</v>
      </c>
      <c r="D2392" s="3" t="s">
        <v>360</v>
      </c>
      <c r="E2392" s="18">
        <v>36634</v>
      </c>
      <c r="F2392" s="3" t="s">
        <v>191</v>
      </c>
      <c r="G2392" s="3">
        <v>4</v>
      </c>
      <c r="H2392" s="3">
        <v>5</v>
      </c>
      <c r="I2392" s="3">
        <v>4</v>
      </c>
      <c r="J2392" s="3"/>
      <c r="K2392" s="3"/>
      <c r="L2392" s="3"/>
      <c r="M2392" s="3"/>
      <c r="N2392" s="19">
        <v>43345</v>
      </c>
      <c r="O2392" s="16">
        <f t="shared" si="114"/>
        <v>13</v>
      </c>
      <c r="P2392" s="17">
        <f>COUNTIF($X:$X,X2392)</f>
        <v>16</v>
      </c>
      <c r="Q2392" s="17">
        <f>VLOOKUP("M"&amp;TEXT(G2392,"0"),Punten!$A$1:$D$40,4,FALSE)</f>
        <v>5</v>
      </c>
      <c r="R2392" s="17">
        <f>VLOOKUP("M"&amp;TEXT(H2392,"0"),Punten!$A$1:$D$40,4,FALSE)</f>
        <v>4</v>
      </c>
      <c r="S2392" s="17">
        <f>VLOOKUP("M"&amp;TEXT(I2392,"0"),Punten!$A$1:$D$40,4,FALSE)</f>
        <v>5</v>
      </c>
      <c r="T2392" s="17">
        <f>VLOOKUP("K"&amp;TEXT(K2392,"0"),Punten!$A$1:$D$40,4,FALSE)</f>
        <v>0</v>
      </c>
      <c r="U2392" s="17">
        <f>VLOOKUP("H"&amp;TEXT(L2392,"0"),Punten!$A$1:$D$49,4,FALSE)</f>
        <v>0</v>
      </c>
      <c r="V2392" s="17">
        <f>VLOOKUP("F"&amp;TEXT(M2392,"0"),Punten!$A$1:$D$39,4,FALSE)</f>
        <v>0</v>
      </c>
      <c r="W2392" s="17">
        <f t="shared" si="115"/>
        <v>14</v>
      </c>
      <c r="X2392" s="17" t="str">
        <f t="shared" si="116"/>
        <v>43345ME</v>
      </c>
      <c r="Y2392" s="17" t="str">
        <f>VLOOKUP(A2392,'Klasse omschrijving'!$A$1:$B$44,2,FALSE)</f>
        <v>Men Elite</v>
      </c>
    </row>
    <row r="2393" spans="1:25" ht="14.4" x14ac:dyDescent="0.3">
      <c r="A2393" s="3" t="s">
        <v>61</v>
      </c>
      <c r="B2393" s="3">
        <v>3174</v>
      </c>
      <c r="C2393" s="3" t="s">
        <v>92</v>
      </c>
      <c r="D2393" s="3" t="s">
        <v>621</v>
      </c>
      <c r="E2393" s="18">
        <v>36675</v>
      </c>
      <c r="F2393" s="3" t="s">
        <v>424</v>
      </c>
      <c r="G2393" s="3">
        <v>6</v>
      </c>
      <c r="H2393" s="3">
        <v>6</v>
      </c>
      <c r="I2393" s="3">
        <v>4</v>
      </c>
      <c r="J2393" s="3"/>
      <c r="K2393" s="3"/>
      <c r="L2393" s="3"/>
      <c r="M2393" s="3"/>
      <c r="N2393" s="19">
        <v>43345</v>
      </c>
      <c r="O2393" s="16">
        <f t="shared" si="114"/>
        <v>16</v>
      </c>
      <c r="P2393" s="17">
        <f>COUNTIF($X:$X,X2393)</f>
        <v>16</v>
      </c>
      <c r="Q2393" s="17">
        <f>VLOOKUP("M"&amp;TEXT(G2393,"0"),Punten!$A$1:$D$40,4,FALSE)</f>
        <v>3</v>
      </c>
      <c r="R2393" s="17">
        <f>VLOOKUP("M"&amp;TEXT(H2393,"0"),Punten!$A$1:$D$40,4,FALSE)</f>
        <v>3</v>
      </c>
      <c r="S2393" s="17">
        <f>VLOOKUP("M"&amp;TEXT(I2393,"0"),Punten!$A$1:$D$40,4,FALSE)</f>
        <v>5</v>
      </c>
      <c r="T2393" s="17">
        <f>VLOOKUP("K"&amp;TEXT(K2393,"0"),Punten!$A$1:$D$40,4,FALSE)</f>
        <v>0</v>
      </c>
      <c r="U2393" s="17">
        <f>VLOOKUP("H"&amp;TEXT(L2393,"0"),Punten!$A$1:$D$49,4,FALSE)</f>
        <v>0</v>
      </c>
      <c r="V2393" s="17">
        <f>VLOOKUP("F"&amp;TEXT(M2393,"0"),Punten!$A$1:$D$39,4,FALSE)</f>
        <v>0</v>
      </c>
      <c r="W2393" s="17">
        <f t="shared" si="115"/>
        <v>11</v>
      </c>
      <c r="X2393" s="17" t="str">
        <f t="shared" si="116"/>
        <v>43345ME</v>
      </c>
      <c r="Y2393" s="17" t="str">
        <f>VLOOKUP(A2393,'Klasse omschrijving'!$A$1:$B$44,2,FALSE)</f>
        <v>Men Elite</v>
      </c>
    </row>
    <row r="2394" spans="1:25" ht="14.4" x14ac:dyDescent="0.3">
      <c r="A2394" s="3" t="s">
        <v>61</v>
      </c>
      <c r="B2394" s="3">
        <v>51480</v>
      </c>
      <c r="C2394" s="3" t="s">
        <v>156</v>
      </c>
      <c r="D2394" s="3" t="s">
        <v>279</v>
      </c>
      <c r="E2394" s="18">
        <v>36930</v>
      </c>
      <c r="F2394" s="3" t="s">
        <v>233</v>
      </c>
      <c r="G2394" s="3">
        <v>5</v>
      </c>
      <c r="H2394" s="3">
        <v>5</v>
      </c>
      <c r="I2394" s="3">
        <v>6</v>
      </c>
      <c r="J2394" s="3"/>
      <c r="K2394" s="3"/>
      <c r="L2394" s="3"/>
      <c r="M2394" s="3"/>
      <c r="N2394" s="19">
        <v>43345</v>
      </c>
      <c r="O2394" s="16">
        <f t="shared" si="114"/>
        <v>16</v>
      </c>
      <c r="P2394" s="17">
        <f>COUNTIF($X:$X,X2394)</f>
        <v>16</v>
      </c>
      <c r="Q2394" s="17">
        <f>VLOOKUP("M"&amp;TEXT(G2394,"0"),Punten!$A$1:$D$40,4,FALSE)</f>
        <v>4</v>
      </c>
      <c r="R2394" s="17">
        <f>VLOOKUP("M"&amp;TEXT(H2394,"0"),Punten!$A$1:$D$40,4,FALSE)</f>
        <v>4</v>
      </c>
      <c r="S2394" s="17">
        <f>VLOOKUP("M"&amp;TEXT(I2394,"0"),Punten!$A$1:$D$40,4,FALSE)</f>
        <v>3</v>
      </c>
      <c r="T2394" s="17">
        <f>VLOOKUP("K"&amp;TEXT(K2394,"0"),Punten!$A$1:$D$40,4,FALSE)</f>
        <v>0</v>
      </c>
      <c r="U2394" s="17">
        <f>VLOOKUP("H"&amp;TEXT(L2394,"0"),Punten!$A$1:$D$49,4,FALSE)</f>
        <v>0</v>
      </c>
      <c r="V2394" s="17">
        <f>VLOOKUP("F"&amp;TEXT(M2394,"0"),Punten!$A$1:$D$39,4,FALSE)</f>
        <v>0</v>
      </c>
      <c r="W2394" s="17">
        <f t="shared" si="115"/>
        <v>11</v>
      </c>
      <c r="X2394" s="17" t="str">
        <f t="shared" si="116"/>
        <v>43345ME</v>
      </c>
      <c r="Y2394" s="17" t="str">
        <f>VLOOKUP(A2394,'Klasse omschrijving'!$A$1:$B$44,2,FALSE)</f>
        <v>Men Elite</v>
      </c>
    </row>
    <row r="2395" spans="1:25" ht="14.4" x14ac:dyDescent="0.3">
      <c r="A2395" s="3" t="s">
        <v>61</v>
      </c>
      <c r="B2395" s="3">
        <v>49804</v>
      </c>
      <c r="C2395" s="3" t="s">
        <v>357</v>
      </c>
      <c r="D2395" s="3" t="s">
        <v>358</v>
      </c>
      <c r="E2395" s="18">
        <v>36136</v>
      </c>
      <c r="F2395" s="3" t="s">
        <v>180</v>
      </c>
      <c r="G2395" s="3">
        <v>6</v>
      </c>
      <c r="H2395" s="3">
        <v>6</v>
      </c>
      <c r="I2395" s="3">
        <v>6</v>
      </c>
      <c r="J2395" s="3"/>
      <c r="K2395" s="3"/>
      <c r="L2395" s="3"/>
      <c r="M2395" s="3"/>
      <c r="N2395" s="19">
        <v>43345</v>
      </c>
      <c r="O2395" s="16">
        <f t="shared" si="114"/>
        <v>18</v>
      </c>
      <c r="P2395" s="17">
        <f>COUNTIF($X:$X,X2395)</f>
        <v>16</v>
      </c>
      <c r="Q2395" s="17">
        <f>VLOOKUP("M"&amp;TEXT(G2395,"0"),Punten!$A$1:$D$40,4,FALSE)</f>
        <v>3</v>
      </c>
      <c r="R2395" s="17">
        <f>VLOOKUP("M"&amp;TEXT(H2395,"0"),Punten!$A$1:$D$40,4,FALSE)</f>
        <v>3</v>
      </c>
      <c r="S2395" s="17">
        <f>VLOOKUP("M"&amp;TEXT(I2395,"0"),Punten!$A$1:$D$40,4,FALSE)</f>
        <v>3</v>
      </c>
      <c r="T2395" s="17">
        <f>VLOOKUP("K"&amp;TEXT(K2395,"0"),Punten!$A$1:$D$40,4,FALSE)</f>
        <v>0</v>
      </c>
      <c r="U2395" s="17">
        <f>VLOOKUP("H"&amp;TEXT(L2395,"0"),Punten!$A$1:$D$49,4,FALSE)</f>
        <v>0</v>
      </c>
      <c r="V2395" s="17">
        <f>VLOOKUP("F"&amp;TEXT(M2395,"0"),Punten!$A$1:$D$39,4,FALSE)</f>
        <v>0</v>
      </c>
      <c r="W2395" s="17">
        <f t="shared" si="115"/>
        <v>9</v>
      </c>
      <c r="X2395" s="17" t="str">
        <f t="shared" si="116"/>
        <v>43345ME</v>
      </c>
      <c r="Y2395" s="17" t="str">
        <f>VLOOKUP(A2395,'Klasse omschrijving'!$A$1:$B$44,2,FALSE)</f>
        <v>Men Elite</v>
      </c>
    </row>
    <row r="2396" spans="1:25" ht="14.4" x14ac:dyDescent="0.3">
      <c r="A2396" s="3" t="s">
        <v>369</v>
      </c>
      <c r="B2396" s="3">
        <v>42006</v>
      </c>
      <c r="C2396" s="3" t="s">
        <v>474</v>
      </c>
      <c r="D2396" s="3" t="s">
        <v>1155</v>
      </c>
      <c r="E2396" s="18">
        <v>40922</v>
      </c>
      <c r="F2396" s="3" t="s">
        <v>66</v>
      </c>
      <c r="G2396" s="3">
        <v>1</v>
      </c>
      <c r="H2396" s="3">
        <v>1</v>
      </c>
      <c r="I2396" s="3">
        <v>1</v>
      </c>
      <c r="J2396" s="3"/>
      <c r="K2396" s="3"/>
      <c r="L2396" s="3"/>
      <c r="M2396" s="3">
        <v>1</v>
      </c>
      <c r="N2396" s="19">
        <v>43366</v>
      </c>
      <c r="O2396" s="16">
        <f t="shared" si="114"/>
        <v>3</v>
      </c>
      <c r="P2396" s="17">
        <f>COUNTIF($X:$X,X2396)</f>
        <v>13</v>
      </c>
      <c r="Q2396" s="17">
        <f>VLOOKUP("M"&amp;TEXT(G2396,"0"),Punten!$A$1:$D$40,4,FALSE)</f>
        <v>8</v>
      </c>
      <c r="R2396" s="17">
        <f>VLOOKUP("M"&amp;TEXT(H2396,"0"),Punten!$A$1:$D$40,4,FALSE)</f>
        <v>8</v>
      </c>
      <c r="S2396" s="17">
        <f>VLOOKUP("M"&amp;TEXT(I2396,"0"),Punten!$A$1:$D$40,4,FALSE)</f>
        <v>8</v>
      </c>
      <c r="T2396" s="17">
        <f>VLOOKUP("K"&amp;TEXT(K2396,"0"),Punten!$A$1:$D$40,4,FALSE)</f>
        <v>0</v>
      </c>
      <c r="U2396" s="17">
        <f>VLOOKUP("H"&amp;TEXT(L2396,"0"),Punten!$A$1:$D$49,4,FALSE)</f>
        <v>0</v>
      </c>
      <c r="V2396" s="17">
        <f>VLOOKUP("F"&amp;TEXT(M2396,"0"),Punten!$A$1:$D$39,4,FALSE)</f>
        <v>50</v>
      </c>
      <c r="W2396" s="17">
        <f t="shared" si="115"/>
        <v>74</v>
      </c>
      <c r="X2396" s="17" t="str">
        <f t="shared" si="116"/>
        <v>43366B05</v>
      </c>
      <c r="Y2396" s="17" t="e">
        <f>VLOOKUP(A2396,'Klasse omschrijving'!$A$1:$B$44,2,FALSE)</f>
        <v>#N/A</v>
      </c>
    </row>
    <row r="2397" spans="1:25" ht="14.4" x14ac:dyDescent="0.3">
      <c r="A2397" s="3" t="s">
        <v>369</v>
      </c>
      <c r="B2397" s="3">
        <v>1579</v>
      </c>
      <c r="C2397" s="3" t="s">
        <v>266</v>
      </c>
      <c r="D2397" s="3" t="s">
        <v>945</v>
      </c>
      <c r="E2397" s="18">
        <v>41103</v>
      </c>
      <c r="F2397" s="3" t="s">
        <v>78</v>
      </c>
      <c r="G2397" s="3">
        <v>3</v>
      </c>
      <c r="H2397" s="3">
        <v>3</v>
      </c>
      <c r="I2397" s="3">
        <v>4</v>
      </c>
      <c r="J2397" s="3"/>
      <c r="K2397" s="3"/>
      <c r="L2397" s="3"/>
      <c r="M2397" s="3">
        <v>2</v>
      </c>
      <c r="N2397" s="19">
        <v>43366</v>
      </c>
      <c r="O2397" s="16">
        <f t="shared" ref="O2397:O2460" si="117">G2397+H2397+I2397</f>
        <v>10</v>
      </c>
      <c r="P2397" s="17">
        <f>COUNTIF($X:$X,X2397)</f>
        <v>13</v>
      </c>
      <c r="Q2397" s="17">
        <f>VLOOKUP("M"&amp;TEXT(G2397,"0"),Punten!$A$1:$D$40,4,FALSE)</f>
        <v>6</v>
      </c>
      <c r="R2397" s="17">
        <f>VLOOKUP("M"&amp;TEXT(H2397,"0"),Punten!$A$1:$D$40,4,FALSE)</f>
        <v>6</v>
      </c>
      <c r="S2397" s="17">
        <f>VLOOKUP("M"&amp;TEXT(I2397,"0"),Punten!$A$1:$D$40,4,FALSE)</f>
        <v>5</v>
      </c>
      <c r="T2397" s="17">
        <f>VLOOKUP("K"&amp;TEXT(K2397,"0"),Punten!$A$1:$D$40,4,FALSE)</f>
        <v>0</v>
      </c>
      <c r="U2397" s="17">
        <f>VLOOKUP("H"&amp;TEXT(L2397,"0"),Punten!$A$1:$D$49,4,FALSE)</f>
        <v>0</v>
      </c>
      <c r="V2397" s="17">
        <f>VLOOKUP("F"&amp;TEXT(M2397,"0"),Punten!$A$1:$D$39,4,FALSE)</f>
        <v>30</v>
      </c>
      <c r="W2397" s="17">
        <f t="shared" si="115"/>
        <v>47</v>
      </c>
      <c r="X2397" s="17" t="str">
        <f t="shared" si="116"/>
        <v>43366B05</v>
      </c>
      <c r="Y2397" s="17" t="e">
        <f>VLOOKUP(A2397,'Klasse omschrijving'!$A$1:$B$44,2,FALSE)</f>
        <v>#N/A</v>
      </c>
    </row>
    <row r="2398" spans="1:25" ht="14.4" x14ac:dyDescent="0.3">
      <c r="A2398" s="3" t="s">
        <v>369</v>
      </c>
      <c r="B2398" s="3">
        <v>55528</v>
      </c>
      <c r="C2398" s="3" t="s">
        <v>145</v>
      </c>
      <c r="D2398" s="3" t="s">
        <v>951</v>
      </c>
      <c r="E2398" s="18">
        <v>40926</v>
      </c>
      <c r="F2398" s="3" t="s">
        <v>132</v>
      </c>
      <c r="G2398" s="3">
        <v>2</v>
      </c>
      <c r="H2398" s="3">
        <v>2</v>
      </c>
      <c r="I2398" s="3">
        <v>7</v>
      </c>
      <c r="J2398" s="3"/>
      <c r="K2398" s="3"/>
      <c r="L2398" s="3"/>
      <c r="M2398" s="3">
        <v>3</v>
      </c>
      <c r="N2398" s="19">
        <v>43366</v>
      </c>
      <c r="O2398" s="16">
        <f t="shared" si="117"/>
        <v>11</v>
      </c>
      <c r="P2398" s="17">
        <f>COUNTIF($X:$X,X2398)</f>
        <v>13</v>
      </c>
      <c r="Q2398" s="17">
        <f>VLOOKUP("M"&amp;TEXT(G2398,"0"),Punten!$A$1:$D$40,4,FALSE)</f>
        <v>7</v>
      </c>
      <c r="R2398" s="17">
        <f>VLOOKUP("M"&amp;TEXT(H2398,"0"),Punten!$A$1:$D$40,4,FALSE)</f>
        <v>7</v>
      </c>
      <c r="S2398" s="17">
        <f>VLOOKUP("M"&amp;TEXT(I2398,"0"),Punten!$A$1:$D$40,4,FALSE)</f>
        <v>2</v>
      </c>
      <c r="T2398" s="17">
        <f>VLOOKUP("K"&amp;TEXT(K2398,"0"),Punten!$A$1:$D$40,4,FALSE)</f>
        <v>0</v>
      </c>
      <c r="U2398" s="17">
        <f>VLOOKUP("H"&amp;TEXT(L2398,"0"),Punten!$A$1:$D$49,4,FALSE)</f>
        <v>0</v>
      </c>
      <c r="V2398" s="17">
        <f>VLOOKUP("F"&amp;TEXT(M2398,"0"),Punten!$A$1:$D$39,4,FALSE)</f>
        <v>25</v>
      </c>
      <c r="W2398" s="17">
        <f t="shared" si="115"/>
        <v>41</v>
      </c>
      <c r="X2398" s="17" t="str">
        <f t="shared" si="116"/>
        <v>43366B05</v>
      </c>
      <c r="Y2398" s="17" t="e">
        <f>VLOOKUP(A2398,'Klasse omschrijving'!$A$1:$B$44,2,FALSE)</f>
        <v>#N/A</v>
      </c>
    </row>
    <row r="2399" spans="1:25" ht="14.4" x14ac:dyDescent="0.3">
      <c r="A2399" s="3" t="s">
        <v>369</v>
      </c>
      <c r="B2399" s="3">
        <v>42002</v>
      </c>
      <c r="C2399" s="3" t="s">
        <v>956</v>
      </c>
      <c r="D2399" s="3" t="s">
        <v>957</v>
      </c>
      <c r="E2399" s="18">
        <v>41142</v>
      </c>
      <c r="F2399" s="3" t="s">
        <v>66</v>
      </c>
      <c r="G2399" s="3">
        <v>1</v>
      </c>
      <c r="H2399" s="3">
        <v>2</v>
      </c>
      <c r="I2399" s="3">
        <v>1</v>
      </c>
      <c r="J2399" s="3"/>
      <c r="K2399" s="3"/>
      <c r="L2399" s="3"/>
      <c r="M2399" s="3">
        <v>4</v>
      </c>
      <c r="N2399" s="19">
        <v>43366</v>
      </c>
      <c r="O2399" s="16">
        <f t="shared" si="117"/>
        <v>4</v>
      </c>
      <c r="P2399" s="17">
        <f>COUNTIF($X:$X,X2399)</f>
        <v>13</v>
      </c>
      <c r="Q2399" s="17">
        <f>VLOOKUP("M"&amp;TEXT(G2399,"0"),Punten!$A$1:$D$40,4,FALSE)</f>
        <v>8</v>
      </c>
      <c r="R2399" s="17">
        <f>VLOOKUP("M"&amp;TEXT(H2399,"0"),Punten!$A$1:$D$40,4,FALSE)</f>
        <v>7</v>
      </c>
      <c r="S2399" s="17">
        <f>VLOOKUP("M"&amp;TEXT(I2399,"0"),Punten!$A$1:$D$40,4,FALSE)</f>
        <v>8</v>
      </c>
      <c r="T2399" s="17">
        <f>VLOOKUP("K"&amp;TEXT(K2399,"0"),Punten!$A$1:$D$40,4,FALSE)</f>
        <v>0</v>
      </c>
      <c r="U2399" s="17">
        <f>VLOOKUP("H"&amp;TEXT(L2399,"0"),Punten!$A$1:$D$49,4,FALSE)</f>
        <v>0</v>
      </c>
      <c r="V2399" s="17">
        <f>VLOOKUP("F"&amp;TEXT(M2399,"0"),Punten!$A$1:$D$39,4,FALSE)</f>
        <v>20</v>
      </c>
      <c r="W2399" s="17">
        <f t="shared" si="115"/>
        <v>43</v>
      </c>
      <c r="X2399" s="17" t="str">
        <f t="shared" si="116"/>
        <v>43366B05</v>
      </c>
      <c r="Y2399" s="17" t="e">
        <f>VLOOKUP(A2399,'Klasse omschrijving'!$A$1:$B$44,2,FALSE)</f>
        <v>#N/A</v>
      </c>
    </row>
    <row r="2400" spans="1:25" ht="14.4" x14ac:dyDescent="0.3">
      <c r="A2400" s="3" t="s">
        <v>369</v>
      </c>
      <c r="B2400" s="3">
        <v>44114</v>
      </c>
      <c r="C2400" s="3" t="s">
        <v>95</v>
      </c>
      <c r="D2400" s="3" t="s">
        <v>947</v>
      </c>
      <c r="E2400" s="18">
        <v>41241</v>
      </c>
      <c r="F2400" s="3" t="s">
        <v>111</v>
      </c>
      <c r="G2400" s="3">
        <v>5</v>
      </c>
      <c r="H2400" s="3">
        <v>4</v>
      </c>
      <c r="I2400" s="3">
        <v>2</v>
      </c>
      <c r="J2400" s="3"/>
      <c r="K2400" s="3"/>
      <c r="L2400" s="3"/>
      <c r="M2400" s="3">
        <v>5</v>
      </c>
      <c r="N2400" s="19">
        <v>43366</v>
      </c>
      <c r="O2400" s="16">
        <f t="shared" si="117"/>
        <v>11</v>
      </c>
      <c r="P2400" s="17">
        <f>COUNTIF($X:$X,X2400)</f>
        <v>13</v>
      </c>
      <c r="Q2400" s="17">
        <f>VLOOKUP("M"&amp;TEXT(G2400,"0"),Punten!$A$1:$D$40,4,FALSE)</f>
        <v>4</v>
      </c>
      <c r="R2400" s="17">
        <f>VLOOKUP("M"&amp;TEXT(H2400,"0"),Punten!$A$1:$D$40,4,FALSE)</f>
        <v>5</v>
      </c>
      <c r="S2400" s="17">
        <f>VLOOKUP("M"&amp;TEXT(I2400,"0"),Punten!$A$1:$D$40,4,FALSE)</f>
        <v>7</v>
      </c>
      <c r="T2400" s="17">
        <f>VLOOKUP("K"&amp;TEXT(K2400,"0"),Punten!$A$1:$D$40,4,FALSE)</f>
        <v>0</v>
      </c>
      <c r="U2400" s="17">
        <f>VLOOKUP("H"&amp;TEXT(L2400,"0"),Punten!$A$1:$D$49,4,FALSE)</f>
        <v>0</v>
      </c>
      <c r="V2400" s="17">
        <f>VLOOKUP("F"&amp;TEXT(M2400,"0"),Punten!$A$1:$D$39,4,FALSE)</f>
        <v>17</v>
      </c>
      <c r="W2400" s="17">
        <f t="shared" si="115"/>
        <v>33</v>
      </c>
      <c r="X2400" s="17" t="str">
        <f t="shared" si="116"/>
        <v>43366B05</v>
      </c>
      <c r="Y2400" s="17" t="e">
        <f>VLOOKUP(A2400,'Klasse omschrijving'!$A$1:$B$44,2,FALSE)</f>
        <v>#N/A</v>
      </c>
    </row>
    <row r="2401" spans="1:25" ht="14.4" x14ac:dyDescent="0.3">
      <c r="A2401" s="3" t="s">
        <v>369</v>
      </c>
      <c r="B2401" s="3">
        <v>44108</v>
      </c>
      <c r="C2401" s="3" t="s">
        <v>138</v>
      </c>
      <c r="D2401" s="3" t="s">
        <v>952</v>
      </c>
      <c r="E2401" s="18">
        <v>41228</v>
      </c>
      <c r="F2401" s="3" t="s">
        <v>111</v>
      </c>
      <c r="G2401" s="3">
        <v>3</v>
      </c>
      <c r="H2401" s="3">
        <v>1</v>
      </c>
      <c r="I2401" s="3">
        <v>2</v>
      </c>
      <c r="J2401" s="3"/>
      <c r="K2401" s="3"/>
      <c r="L2401" s="3"/>
      <c r="M2401" s="3">
        <v>6</v>
      </c>
      <c r="N2401" s="19">
        <v>43366</v>
      </c>
      <c r="O2401" s="16">
        <f t="shared" si="117"/>
        <v>6</v>
      </c>
      <c r="P2401" s="17">
        <f>COUNTIF($X:$X,X2401)</f>
        <v>13</v>
      </c>
      <c r="Q2401" s="17">
        <f>VLOOKUP("M"&amp;TEXT(G2401,"0"),Punten!$A$1:$D$40,4,FALSE)</f>
        <v>6</v>
      </c>
      <c r="R2401" s="17">
        <f>VLOOKUP("M"&amp;TEXT(H2401,"0"),Punten!$A$1:$D$40,4,FALSE)</f>
        <v>8</v>
      </c>
      <c r="S2401" s="17">
        <f>VLOOKUP("M"&amp;TEXT(I2401,"0"),Punten!$A$1:$D$40,4,FALSE)</f>
        <v>7</v>
      </c>
      <c r="T2401" s="17">
        <f>VLOOKUP("K"&amp;TEXT(K2401,"0"),Punten!$A$1:$D$40,4,FALSE)</f>
        <v>0</v>
      </c>
      <c r="U2401" s="17">
        <f>VLOOKUP("H"&amp;TEXT(L2401,"0"),Punten!$A$1:$D$49,4,FALSE)</f>
        <v>0</v>
      </c>
      <c r="V2401" s="17">
        <f>VLOOKUP("F"&amp;TEXT(M2401,"0"),Punten!$A$1:$D$39,4,FALSE)</f>
        <v>15</v>
      </c>
      <c r="W2401" s="17">
        <f t="shared" si="115"/>
        <v>36</v>
      </c>
      <c r="X2401" s="17" t="str">
        <f t="shared" si="116"/>
        <v>43366B05</v>
      </c>
      <c r="Y2401" s="17" t="e">
        <f>VLOOKUP(A2401,'Klasse omschrijving'!$A$1:$B$44,2,FALSE)</f>
        <v>#N/A</v>
      </c>
    </row>
    <row r="2402" spans="1:25" ht="14.4" x14ac:dyDescent="0.3">
      <c r="A2402" s="3" t="s">
        <v>369</v>
      </c>
      <c r="B2402" s="3">
        <v>46361</v>
      </c>
      <c r="C2402" s="3" t="s">
        <v>139</v>
      </c>
      <c r="D2402" s="3" t="s">
        <v>949</v>
      </c>
      <c r="E2402" s="18">
        <v>41243</v>
      </c>
      <c r="F2402" s="3" t="s">
        <v>86</v>
      </c>
      <c r="G2402" s="3">
        <v>5</v>
      </c>
      <c r="H2402" s="3">
        <v>5</v>
      </c>
      <c r="I2402" s="3">
        <v>3</v>
      </c>
      <c r="J2402" s="3"/>
      <c r="K2402" s="3"/>
      <c r="L2402" s="3"/>
      <c r="M2402" s="3">
        <v>7</v>
      </c>
      <c r="N2402" s="19">
        <v>43366</v>
      </c>
      <c r="O2402" s="16">
        <f t="shared" si="117"/>
        <v>13</v>
      </c>
      <c r="P2402" s="17">
        <f>COUNTIF($X:$X,X2402)</f>
        <v>13</v>
      </c>
      <c r="Q2402" s="17">
        <f>VLOOKUP("M"&amp;TEXT(G2402,"0"),Punten!$A$1:$D$40,4,FALSE)</f>
        <v>4</v>
      </c>
      <c r="R2402" s="17">
        <f>VLOOKUP("M"&amp;TEXT(H2402,"0"),Punten!$A$1:$D$40,4,FALSE)</f>
        <v>4</v>
      </c>
      <c r="S2402" s="17">
        <f>VLOOKUP("M"&amp;TEXT(I2402,"0"),Punten!$A$1:$D$40,4,FALSE)</f>
        <v>6</v>
      </c>
      <c r="T2402" s="17">
        <f>VLOOKUP("K"&amp;TEXT(K2402,"0"),Punten!$A$1:$D$40,4,FALSE)</f>
        <v>0</v>
      </c>
      <c r="U2402" s="17">
        <f>VLOOKUP("H"&amp;TEXT(L2402,"0"),Punten!$A$1:$D$49,4,FALSE)</f>
        <v>0</v>
      </c>
      <c r="V2402" s="17">
        <f>VLOOKUP("F"&amp;TEXT(M2402,"0"),Punten!$A$1:$D$39,4,FALSE)</f>
        <v>13</v>
      </c>
      <c r="W2402" s="17">
        <f t="shared" si="115"/>
        <v>27</v>
      </c>
      <c r="X2402" s="17" t="str">
        <f t="shared" si="116"/>
        <v>43366B05</v>
      </c>
      <c r="Y2402" s="17" t="e">
        <f>VLOOKUP(A2402,'Klasse omschrijving'!$A$1:$B$44,2,FALSE)</f>
        <v>#N/A</v>
      </c>
    </row>
    <row r="2403" spans="1:25" ht="14.4" x14ac:dyDescent="0.3">
      <c r="A2403" s="3" t="s">
        <v>369</v>
      </c>
      <c r="B2403" s="3">
        <v>52084</v>
      </c>
      <c r="C2403" s="3" t="s">
        <v>72</v>
      </c>
      <c r="D2403" s="3" t="s">
        <v>375</v>
      </c>
      <c r="E2403" s="18">
        <v>40965</v>
      </c>
      <c r="F2403" s="3" t="s">
        <v>73</v>
      </c>
      <c r="G2403" s="3">
        <v>2</v>
      </c>
      <c r="H2403" s="3">
        <v>4</v>
      </c>
      <c r="I2403" s="3">
        <v>5</v>
      </c>
      <c r="J2403" s="3"/>
      <c r="K2403" s="3"/>
      <c r="L2403" s="3"/>
      <c r="M2403" s="3">
        <v>8</v>
      </c>
      <c r="N2403" s="19">
        <v>43366</v>
      </c>
      <c r="O2403" s="16">
        <f t="shared" si="117"/>
        <v>11</v>
      </c>
      <c r="P2403" s="17">
        <f>COUNTIF($X:$X,X2403)</f>
        <v>13</v>
      </c>
      <c r="Q2403" s="17">
        <f>VLOOKUP("M"&amp;TEXT(G2403,"0"),Punten!$A$1:$D$40,4,FALSE)</f>
        <v>7</v>
      </c>
      <c r="R2403" s="17">
        <f>VLOOKUP("M"&amp;TEXT(H2403,"0"),Punten!$A$1:$D$40,4,FALSE)</f>
        <v>5</v>
      </c>
      <c r="S2403" s="17">
        <f>VLOOKUP("M"&amp;TEXT(I2403,"0"),Punten!$A$1:$D$40,4,FALSE)</f>
        <v>4</v>
      </c>
      <c r="T2403" s="17">
        <f>VLOOKUP("K"&amp;TEXT(K2403,"0"),Punten!$A$1:$D$40,4,FALSE)</f>
        <v>0</v>
      </c>
      <c r="U2403" s="17">
        <f>VLOOKUP("H"&amp;TEXT(L2403,"0"),Punten!$A$1:$D$49,4,FALSE)</f>
        <v>0</v>
      </c>
      <c r="V2403" s="17">
        <f>VLOOKUP("F"&amp;TEXT(M2403,"0"),Punten!$A$1:$D$39,4,FALSE)</f>
        <v>11</v>
      </c>
      <c r="W2403" s="17">
        <f t="shared" si="115"/>
        <v>27</v>
      </c>
      <c r="X2403" s="17" t="str">
        <f t="shared" si="116"/>
        <v>43366B05</v>
      </c>
      <c r="Y2403" s="17" t="e">
        <f>VLOOKUP(A2403,'Klasse omschrijving'!$A$1:$B$44,2,FALSE)</f>
        <v>#N/A</v>
      </c>
    </row>
    <row r="2404" spans="1:25" ht="14.4" x14ac:dyDescent="0.3">
      <c r="A2404" s="3" t="s">
        <v>369</v>
      </c>
      <c r="B2404" s="3">
        <v>44176</v>
      </c>
      <c r="C2404" s="3" t="s">
        <v>100</v>
      </c>
      <c r="D2404" s="3" t="s">
        <v>954</v>
      </c>
      <c r="E2404" s="18">
        <v>41127</v>
      </c>
      <c r="F2404" s="3" t="s">
        <v>106</v>
      </c>
      <c r="G2404" s="3">
        <v>4</v>
      </c>
      <c r="H2404" s="3">
        <v>5</v>
      </c>
      <c r="I2404" s="3">
        <v>3</v>
      </c>
      <c r="J2404" s="3"/>
      <c r="K2404" s="3"/>
      <c r="L2404" s="3"/>
      <c r="M2404" s="3"/>
      <c r="N2404" s="19">
        <v>43366</v>
      </c>
      <c r="O2404" s="16">
        <f t="shared" si="117"/>
        <v>12</v>
      </c>
      <c r="P2404" s="17">
        <f>COUNTIF($X:$X,X2404)</f>
        <v>13</v>
      </c>
      <c r="Q2404" s="17">
        <f>VLOOKUP("M"&amp;TEXT(G2404,"0"),Punten!$A$1:$D$40,4,FALSE)</f>
        <v>5</v>
      </c>
      <c r="R2404" s="17">
        <f>VLOOKUP("M"&amp;TEXT(H2404,"0"),Punten!$A$1:$D$40,4,FALSE)</f>
        <v>4</v>
      </c>
      <c r="S2404" s="17">
        <f>VLOOKUP("M"&amp;TEXT(I2404,"0"),Punten!$A$1:$D$40,4,FALSE)</f>
        <v>6</v>
      </c>
      <c r="T2404" s="17">
        <f>VLOOKUP("K"&amp;TEXT(K2404,"0"),Punten!$A$1:$D$40,4,FALSE)</f>
        <v>0</v>
      </c>
      <c r="U2404" s="17">
        <f>VLOOKUP("H"&amp;TEXT(L2404,"0"),Punten!$A$1:$D$49,4,FALSE)</f>
        <v>0</v>
      </c>
      <c r="V2404" s="17">
        <f>VLOOKUP("F"&amp;TEXT(M2404,"0"),Punten!$A$1:$D$39,4,FALSE)</f>
        <v>0</v>
      </c>
      <c r="W2404" s="17">
        <f t="shared" si="115"/>
        <v>15</v>
      </c>
      <c r="X2404" s="17" t="str">
        <f t="shared" si="116"/>
        <v>43366B05</v>
      </c>
      <c r="Y2404" s="17" t="e">
        <f>VLOOKUP(A2404,'Klasse omschrijving'!$A$1:$B$44,2,FALSE)</f>
        <v>#N/A</v>
      </c>
    </row>
    <row r="2405" spans="1:25" ht="14.4" x14ac:dyDescent="0.3">
      <c r="A2405" s="3" t="s">
        <v>369</v>
      </c>
      <c r="B2405" s="3">
        <v>42404</v>
      </c>
      <c r="C2405" s="3" t="s">
        <v>81</v>
      </c>
      <c r="D2405" s="3" t="s">
        <v>950</v>
      </c>
      <c r="E2405" s="18">
        <v>41186</v>
      </c>
      <c r="F2405" s="3" t="s">
        <v>71</v>
      </c>
      <c r="G2405" s="3">
        <v>6</v>
      </c>
      <c r="H2405" s="3">
        <v>6</v>
      </c>
      <c r="I2405" s="3">
        <v>4</v>
      </c>
      <c r="J2405" s="3"/>
      <c r="K2405" s="3"/>
      <c r="L2405" s="3"/>
      <c r="M2405" s="3"/>
      <c r="N2405" s="19">
        <v>43366</v>
      </c>
      <c r="O2405" s="16">
        <f t="shared" si="117"/>
        <v>16</v>
      </c>
      <c r="P2405" s="17">
        <f>COUNTIF($X:$X,X2405)</f>
        <v>13</v>
      </c>
      <c r="Q2405" s="17">
        <f>VLOOKUP("M"&amp;TEXT(G2405,"0"),Punten!$A$1:$D$40,4,FALSE)</f>
        <v>3</v>
      </c>
      <c r="R2405" s="17">
        <f>VLOOKUP("M"&amp;TEXT(H2405,"0"),Punten!$A$1:$D$40,4,FALSE)</f>
        <v>3</v>
      </c>
      <c r="S2405" s="17">
        <f>VLOOKUP("M"&amp;TEXT(I2405,"0"),Punten!$A$1:$D$40,4,FALSE)</f>
        <v>5</v>
      </c>
      <c r="T2405" s="17">
        <f>VLOOKUP("K"&amp;TEXT(K2405,"0"),Punten!$A$1:$D$40,4,FALSE)</f>
        <v>0</v>
      </c>
      <c r="U2405" s="17">
        <f>VLOOKUP("H"&amp;TEXT(L2405,"0"),Punten!$A$1:$D$49,4,FALSE)</f>
        <v>0</v>
      </c>
      <c r="V2405" s="17">
        <f>VLOOKUP("F"&amp;TEXT(M2405,"0"),Punten!$A$1:$D$39,4,FALSE)</f>
        <v>0</v>
      </c>
      <c r="W2405" s="17">
        <f t="shared" si="115"/>
        <v>11</v>
      </c>
      <c r="X2405" s="17" t="str">
        <f t="shared" si="116"/>
        <v>43366B05</v>
      </c>
      <c r="Y2405" s="17" t="e">
        <f>VLOOKUP(A2405,'Klasse omschrijving'!$A$1:$B$44,2,FALSE)</f>
        <v>#N/A</v>
      </c>
    </row>
    <row r="2406" spans="1:25" ht="14.4" x14ac:dyDescent="0.3">
      <c r="A2406" s="3" t="s">
        <v>369</v>
      </c>
      <c r="B2406" s="3">
        <v>47842</v>
      </c>
      <c r="C2406" s="3" t="s">
        <v>176</v>
      </c>
      <c r="D2406" s="3" t="s">
        <v>1214</v>
      </c>
      <c r="E2406" s="18">
        <v>40998</v>
      </c>
      <c r="F2406" s="3" t="s">
        <v>71</v>
      </c>
      <c r="G2406" s="3">
        <v>6</v>
      </c>
      <c r="H2406" s="3">
        <v>6</v>
      </c>
      <c r="I2406" s="3">
        <v>5</v>
      </c>
      <c r="J2406" s="3"/>
      <c r="K2406" s="3"/>
      <c r="L2406" s="3"/>
      <c r="M2406" s="3"/>
      <c r="N2406" s="19">
        <v>43366</v>
      </c>
      <c r="O2406" s="16">
        <f t="shared" si="117"/>
        <v>17</v>
      </c>
      <c r="P2406" s="17">
        <f>COUNTIF($X:$X,X2406)</f>
        <v>13</v>
      </c>
      <c r="Q2406" s="17">
        <f>VLOOKUP("M"&amp;TEXT(G2406,"0"),Punten!$A$1:$D$40,4,FALSE)</f>
        <v>3</v>
      </c>
      <c r="R2406" s="17">
        <f>VLOOKUP("M"&amp;TEXT(H2406,"0"),Punten!$A$1:$D$40,4,FALSE)</f>
        <v>3</v>
      </c>
      <c r="S2406" s="17">
        <f>VLOOKUP("M"&amp;TEXT(I2406,"0"),Punten!$A$1:$D$40,4,FALSE)</f>
        <v>4</v>
      </c>
      <c r="T2406" s="17">
        <f>VLOOKUP("K"&amp;TEXT(K2406,"0"),Punten!$A$1:$D$40,4,FALSE)</f>
        <v>0</v>
      </c>
      <c r="U2406" s="17">
        <f>VLOOKUP("H"&amp;TEXT(L2406,"0"),Punten!$A$1:$D$49,4,FALSE)</f>
        <v>0</v>
      </c>
      <c r="V2406" s="17">
        <f>VLOOKUP("F"&amp;TEXT(M2406,"0"),Punten!$A$1:$D$39,4,FALSE)</f>
        <v>0</v>
      </c>
      <c r="W2406" s="17">
        <f t="shared" si="115"/>
        <v>10</v>
      </c>
      <c r="X2406" s="17" t="str">
        <f t="shared" si="116"/>
        <v>43366B05</v>
      </c>
      <c r="Y2406" s="17" t="e">
        <f>VLOOKUP(A2406,'Klasse omschrijving'!$A$1:$B$44,2,FALSE)</f>
        <v>#N/A</v>
      </c>
    </row>
    <row r="2407" spans="1:25" ht="14.4" x14ac:dyDescent="0.3">
      <c r="A2407" s="3" t="s">
        <v>369</v>
      </c>
      <c r="B2407" s="3">
        <v>1578</v>
      </c>
      <c r="C2407" s="3" t="s">
        <v>146</v>
      </c>
      <c r="D2407" s="3" t="s">
        <v>948</v>
      </c>
      <c r="E2407" s="18">
        <v>41103</v>
      </c>
      <c r="F2407" s="3" t="s">
        <v>78</v>
      </c>
      <c r="G2407" s="3">
        <v>4</v>
      </c>
      <c r="H2407" s="3">
        <v>3</v>
      </c>
      <c r="I2407" s="3">
        <v>6</v>
      </c>
      <c r="J2407" s="3"/>
      <c r="K2407" s="3"/>
      <c r="L2407" s="3"/>
      <c r="M2407" s="3"/>
      <c r="N2407" s="19">
        <v>43366</v>
      </c>
      <c r="O2407" s="16">
        <f t="shared" si="117"/>
        <v>13</v>
      </c>
      <c r="P2407" s="17">
        <f>COUNTIF($X:$X,X2407)</f>
        <v>13</v>
      </c>
      <c r="Q2407" s="17">
        <f>VLOOKUP("M"&amp;TEXT(G2407,"0"),Punten!$A$1:$D$40,4,FALSE)</f>
        <v>5</v>
      </c>
      <c r="R2407" s="17">
        <f>VLOOKUP("M"&amp;TEXT(H2407,"0"),Punten!$A$1:$D$40,4,FALSE)</f>
        <v>6</v>
      </c>
      <c r="S2407" s="17">
        <f>VLOOKUP("M"&amp;TEXT(I2407,"0"),Punten!$A$1:$D$40,4,FALSE)</f>
        <v>3</v>
      </c>
      <c r="T2407" s="17">
        <f>VLOOKUP("K"&amp;TEXT(K2407,"0"),Punten!$A$1:$D$40,4,FALSE)</f>
        <v>0</v>
      </c>
      <c r="U2407" s="17">
        <f>VLOOKUP("H"&amp;TEXT(L2407,"0"),Punten!$A$1:$D$49,4,FALSE)</f>
        <v>0</v>
      </c>
      <c r="V2407" s="17">
        <f>VLOOKUP("F"&amp;TEXT(M2407,"0"),Punten!$A$1:$D$39,4,FALSE)</f>
        <v>0</v>
      </c>
      <c r="W2407" s="17">
        <f t="shared" si="115"/>
        <v>14</v>
      </c>
      <c r="X2407" s="17" t="str">
        <f t="shared" si="116"/>
        <v>43366B05</v>
      </c>
      <c r="Y2407" s="17" t="e">
        <f>VLOOKUP(A2407,'Klasse omschrijving'!$A$1:$B$44,2,FALSE)</f>
        <v>#N/A</v>
      </c>
    </row>
    <row r="2408" spans="1:25" ht="14.4" x14ac:dyDescent="0.3">
      <c r="A2408" s="3" t="s">
        <v>369</v>
      </c>
      <c r="B2408" s="3">
        <v>47123</v>
      </c>
      <c r="C2408" s="3" t="s">
        <v>134</v>
      </c>
      <c r="D2408" s="3" t="s">
        <v>1272</v>
      </c>
      <c r="E2408" s="18">
        <v>40997</v>
      </c>
      <c r="F2408" s="3" t="s">
        <v>86</v>
      </c>
      <c r="G2408" s="3">
        <v>7</v>
      </c>
      <c r="H2408" s="3">
        <v>7</v>
      </c>
      <c r="I2408" s="3">
        <v>6</v>
      </c>
      <c r="J2408" s="3"/>
      <c r="K2408" s="3"/>
      <c r="L2408" s="3"/>
      <c r="M2408" s="3"/>
      <c r="N2408" s="19">
        <v>43366</v>
      </c>
      <c r="O2408" s="16">
        <f t="shared" si="117"/>
        <v>20</v>
      </c>
      <c r="P2408" s="17">
        <f>COUNTIF($X:$X,X2408)</f>
        <v>13</v>
      </c>
      <c r="Q2408" s="17">
        <f>VLOOKUP("M"&amp;TEXT(G2408,"0"),Punten!$A$1:$D$40,4,FALSE)</f>
        <v>2</v>
      </c>
      <c r="R2408" s="17">
        <f>VLOOKUP("M"&amp;TEXT(H2408,"0"),Punten!$A$1:$D$40,4,FALSE)</f>
        <v>2</v>
      </c>
      <c r="S2408" s="17">
        <f>VLOOKUP("M"&amp;TEXT(I2408,"0"),Punten!$A$1:$D$40,4,FALSE)</f>
        <v>3</v>
      </c>
      <c r="T2408" s="17">
        <f>VLOOKUP("K"&amp;TEXT(K2408,"0"),Punten!$A$1:$D$40,4,FALSE)</f>
        <v>0</v>
      </c>
      <c r="U2408" s="17">
        <f>VLOOKUP("H"&amp;TEXT(L2408,"0"),Punten!$A$1:$D$49,4,FALSE)</f>
        <v>0</v>
      </c>
      <c r="V2408" s="17">
        <f>VLOOKUP("F"&amp;TEXT(M2408,"0"),Punten!$A$1:$D$39,4,FALSE)</f>
        <v>0</v>
      </c>
      <c r="W2408" s="17">
        <f t="shared" si="115"/>
        <v>7</v>
      </c>
      <c r="X2408" s="17" t="str">
        <f t="shared" si="116"/>
        <v>43366B05</v>
      </c>
      <c r="Y2408" s="17" t="e">
        <f>VLOOKUP(A2408,'Klasse omschrijving'!$A$1:$B$44,2,FALSE)</f>
        <v>#N/A</v>
      </c>
    </row>
    <row r="2409" spans="1:25" ht="14.4" x14ac:dyDescent="0.3">
      <c r="A2409" s="3" t="s">
        <v>381</v>
      </c>
      <c r="B2409" s="3">
        <v>44960</v>
      </c>
      <c r="C2409" s="3" t="s">
        <v>91</v>
      </c>
      <c r="D2409" s="3" t="s">
        <v>377</v>
      </c>
      <c r="E2409" s="18">
        <v>40757</v>
      </c>
      <c r="F2409" s="3" t="s">
        <v>86</v>
      </c>
      <c r="G2409" s="3">
        <v>6</v>
      </c>
      <c r="H2409" s="3">
        <v>2</v>
      </c>
      <c r="I2409" s="3">
        <v>1</v>
      </c>
      <c r="J2409" s="3"/>
      <c r="K2409" s="3"/>
      <c r="L2409" s="3">
        <v>4</v>
      </c>
      <c r="M2409" s="3">
        <v>1</v>
      </c>
      <c r="N2409" s="19">
        <v>43366</v>
      </c>
      <c r="O2409" s="16">
        <f t="shared" si="117"/>
        <v>9</v>
      </c>
      <c r="P2409" s="17">
        <f>COUNTIF($X:$X,X2409)</f>
        <v>22</v>
      </c>
      <c r="Q2409" s="17">
        <f>VLOOKUP("M"&amp;TEXT(G2409,"0"),Punten!$A$1:$D$40,4,FALSE)</f>
        <v>3</v>
      </c>
      <c r="R2409" s="17">
        <f>VLOOKUP("M"&amp;TEXT(H2409,"0"),Punten!$A$1:$D$40,4,FALSE)</f>
        <v>7</v>
      </c>
      <c r="S2409" s="17">
        <f>VLOOKUP("M"&amp;TEXT(I2409,"0"),Punten!$A$1:$D$40,4,FALSE)</f>
        <v>8</v>
      </c>
      <c r="T2409" s="17">
        <f>VLOOKUP("K"&amp;TEXT(K2409,"0"),Punten!$A$1:$D$40,4,FALSE)</f>
        <v>0</v>
      </c>
      <c r="U2409" s="17">
        <f>VLOOKUP("H"&amp;TEXT(L2409,"0"),Punten!$A$1:$D$49,4,FALSE)</f>
        <v>5</v>
      </c>
      <c r="V2409" s="17">
        <f>VLOOKUP("F"&amp;TEXT(M2409,"0"),Punten!$A$1:$D$39,4,FALSE)</f>
        <v>50</v>
      </c>
      <c r="W2409" s="17">
        <f t="shared" si="115"/>
        <v>73</v>
      </c>
      <c r="X2409" s="17" t="str">
        <f t="shared" si="116"/>
        <v>43366B07</v>
      </c>
      <c r="Y2409" s="17" t="e">
        <f>VLOOKUP(A2409,'Klasse omschrijving'!$A$1:$B$44,2,FALSE)</f>
        <v>#N/A</v>
      </c>
    </row>
    <row r="2410" spans="1:25" ht="14.4" x14ac:dyDescent="0.3">
      <c r="A2410" s="3" t="s">
        <v>381</v>
      </c>
      <c r="B2410" s="3">
        <v>44393</v>
      </c>
      <c r="C2410" s="3" t="s">
        <v>88</v>
      </c>
      <c r="D2410" s="3" t="s">
        <v>376</v>
      </c>
      <c r="E2410" s="18">
        <v>40596</v>
      </c>
      <c r="F2410" s="3" t="s">
        <v>89</v>
      </c>
      <c r="G2410" s="3">
        <v>1</v>
      </c>
      <c r="H2410" s="3">
        <v>1</v>
      </c>
      <c r="I2410" s="3">
        <v>5</v>
      </c>
      <c r="J2410" s="3"/>
      <c r="K2410" s="3"/>
      <c r="L2410" s="3">
        <v>2</v>
      </c>
      <c r="M2410" s="3">
        <v>2</v>
      </c>
      <c r="N2410" s="19">
        <v>43366</v>
      </c>
      <c r="O2410" s="16">
        <f t="shared" si="117"/>
        <v>7</v>
      </c>
      <c r="P2410" s="17">
        <f>COUNTIF($X:$X,X2410)</f>
        <v>22</v>
      </c>
      <c r="Q2410" s="17">
        <f>VLOOKUP("M"&amp;TEXT(G2410,"0"),Punten!$A$1:$D$40,4,FALSE)</f>
        <v>8</v>
      </c>
      <c r="R2410" s="17">
        <f>VLOOKUP("M"&amp;TEXT(H2410,"0"),Punten!$A$1:$D$40,4,FALSE)</f>
        <v>8</v>
      </c>
      <c r="S2410" s="17">
        <f>VLOOKUP("M"&amp;TEXT(I2410,"0"),Punten!$A$1:$D$40,4,FALSE)</f>
        <v>4</v>
      </c>
      <c r="T2410" s="17">
        <f>VLOOKUP("K"&amp;TEXT(K2410,"0"),Punten!$A$1:$D$40,4,FALSE)</f>
        <v>0</v>
      </c>
      <c r="U2410" s="17">
        <f>VLOOKUP("H"&amp;TEXT(L2410,"0"),Punten!$A$1:$D$49,4,FALSE)</f>
        <v>5</v>
      </c>
      <c r="V2410" s="17">
        <f>VLOOKUP("F"&amp;TEXT(M2410,"0"),Punten!$A$1:$D$39,4,FALSE)</f>
        <v>30</v>
      </c>
      <c r="W2410" s="17">
        <f t="shared" si="115"/>
        <v>55</v>
      </c>
      <c r="X2410" s="17" t="str">
        <f t="shared" si="116"/>
        <v>43366B07</v>
      </c>
      <c r="Y2410" s="17" t="e">
        <f>VLOOKUP(A2410,'Klasse omschrijving'!$A$1:$B$44,2,FALSE)</f>
        <v>#N/A</v>
      </c>
    </row>
    <row r="2411" spans="1:25" ht="14.4" x14ac:dyDescent="0.3">
      <c r="A2411" s="3" t="s">
        <v>381</v>
      </c>
      <c r="B2411" s="3">
        <v>44145</v>
      </c>
      <c r="C2411" s="3" t="s">
        <v>176</v>
      </c>
      <c r="D2411" s="3" t="s">
        <v>683</v>
      </c>
      <c r="E2411" s="18">
        <v>40555</v>
      </c>
      <c r="F2411" s="3" t="s">
        <v>71</v>
      </c>
      <c r="G2411" s="3">
        <v>1</v>
      </c>
      <c r="H2411" s="3">
        <v>1</v>
      </c>
      <c r="I2411" s="3">
        <v>2</v>
      </c>
      <c r="J2411" s="3"/>
      <c r="K2411" s="3"/>
      <c r="L2411" s="3">
        <v>1</v>
      </c>
      <c r="M2411" s="3">
        <v>3</v>
      </c>
      <c r="N2411" s="19">
        <v>43366</v>
      </c>
      <c r="O2411" s="16">
        <f t="shared" si="117"/>
        <v>4</v>
      </c>
      <c r="P2411" s="17">
        <f>COUNTIF($X:$X,X2411)</f>
        <v>22</v>
      </c>
      <c r="Q2411" s="17">
        <f>VLOOKUP("M"&amp;TEXT(G2411,"0"),Punten!$A$1:$D$40,4,FALSE)</f>
        <v>8</v>
      </c>
      <c r="R2411" s="17">
        <f>VLOOKUP("M"&amp;TEXT(H2411,"0"),Punten!$A$1:$D$40,4,FALSE)</f>
        <v>8</v>
      </c>
      <c r="S2411" s="17">
        <f>VLOOKUP("M"&amp;TEXT(I2411,"0"),Punten!$A$1:$D$40,4,FALSE)</f>
        <v>7</v>
      </c>
      <c r="T2411" s="17">
        <f>VLOOKUP("K"&amp;TEXT(K2411,"0"),Punten!$A$1:$D$40,4,FALSE)</f>
        <v>0</v>
      </c>
      <c r="U2411" s="17">
        <f>VLOOKUP("H"&amp;TEXT(L2411,"0"),Punten!$A$1:$D$49,4,FALSE)</f>
        <v>5</v>
      </c>
      <c r="V2411" s="17">
        <f>VLOOKUP("F"&amp;TEXT(M2411,"0"),Punten!$A$1:$D$39,4,FALSE)</f>
        <v>25</v>
      </c>
      <c r="W2411" s="17">
        <f t="shared" si="115"/>
        <v>53</v>
      </c>
      <c r="X2411" s="17" t="str">
        <f t="shared" si="116"/>
        <v>43366B07</v>
      </c>
      <c r="Y2411" s="17" t="e">
        <f>VLOOKUP(A2411,'Klasse omschrijving'!$A$1:$B$44,2,FALSE)</f>
        <v>#N/A</v>
      </c>
    </row>
    <row r="2412" spans="1:25" ht="14.4" x14ac:dyDescent="0.3">
      <c r="A2412" s="3" t="s">
        <v>381</v>
      </c>
      <c r="B2412" s="3">
        <v>45287</v>
      </c>
      <c r="C2412" s="3" t="s">
        <v>357</v>
      </c>
      <c r="D2412" s="3" t="s">
        <v>686</v>
      </c>
      <c r="E2412" s="18">
        <v>40548</v>
      </c>
      <c r="F2412" s="3" t="s">
        <v>94</v>
      </c>
      <c r="G2412" s="3">
        <v>6</v>
      </c>
      <c r="H2412" s="3">
        <v>2</v>
      </c>
      <c r="I2412" s="3">
        <v>1</v>
      </c>
      <c r="J2412" s="3"/>
      <c r="K2412" s="3"/>
      <c r="L2412" s="3">
        <v>1</v>
      </c>
      <c r="M2412" s="3">
        <v>4</v>
      </c>
      <c r="N2412" s="19">
        <v>43366</v>
      </c>
      <c r="O2412" s="16">
        <f t="shared" si="117"/>
        <v>9</v>
      </c>
      <c r="P2412" s="17">
        <f>COUNTIF($X:$X,X2412)</f>
        <v>22</v>
      </c>
      <c r="Q2412" s="17">
        <f>VLOOKUP("M"&amp;TEXT(G2412,"0"),Punten!$A$1:$D$40,4,FALSE)</f>
        <v>3</v>
      </c>
      <c r="R2412" s="17">
        <f>VLOOKUP("M"&amp;TEXT(H2412,"0"),Punten!$A$1:$D$40,4,FALSE)</f>
        <v>7</v>
      </c>
      <c r="S2412" s="17">
        <f>VLOOKUP("M"&amp;TEXT(I2412,"0"),Punten!$A$1:$D$40,4,FALSE)</f>
        <v>8</v>
      </c>
      <c r="T2412" s="17">
        <f>VLOOKUP("K"&amp;TEXT(K2412,"0"),Punten!$A$1:$D$40,4,FALSE)</f>
        <v>0</v>
      </c>
      <c r="U2412" s="17">
        <f>VLOOKUP("H"&amp;TEXT(L2412,"0"),Punten!$A$1:$D$49,4,FALSE)</f>
        <v>5</v>
      </c>
      <c r="V2412" s="17">
        <f>VLOOKUP("F"&amp;TEXT(M2412,"0"),Punten!$A$1:$D$39,4,FALSE)</f>
        <v>20</v>
      </c>
      <c r="W2412" s="17">
        <f t="shared" si="115"/>
        <v>43</v>
      </c>
      <c r="X2412" s="17" t="str">
        <f t="shared" si="116"/>
        <v>43366B07</v>
      </c>
      <c r="Y2412" s="17" t="e">
        <f>VLOOKUP(A2412,'Klasse omschrijving'!$A$1:$B$44,2,FALSE)</f>
        <v>#N/A</v>
      </c>
    </row>
    <row r="2413" spans="1:25" ht="14.4" x14ac:dyDescent="0.3">
      <c r="A2413" s="3" t="s">
        <v>381</v>
      </c>
      <c r="B2413" s="3">
        <v>189</v>
      </c>
      <c r="C2413" s="3" t="s">
        <v>100</v>
      </c>
      <c r="D2413" s="3" t="s">
        <v>803</v>
      </c>
      <c r="E2413" s="18">
        <v>40687</v>
      </c>
      <c r="F2413" s="3" t="s">
        <v>424</v>
      </c>
      <c r="G2413" s="3">
        <v>1</v>
      </c>
      <c r="H2413" s="3">
        <v>2</v>
      </c>
      <c r="I2413" s="3">
        <v>2</v>
      </c>
      <c r="J2413" s="3"/>
      <c r="K2413" s="3"/>
      <c r="L2413" s="3">
        <v>3</v>
      </c>
      <c r="M2413" s="3">
        <v>5</v>
      </c>
      <c r="N2413" s="19">
        <v>43366</v>
      </c>
      <c r="O2413" s="16">
        <f t="shared" si="117"/>
        <v>5</v>
      </c>
      <c r="P2413" s="17">
        <f>COUNTIF($X:$X,X2413)</f>
        <v>22</v>
      </c>
      <c r="Q2413" s="17">
        <f>VLOOKUP("M"&amp;TEXT(G2413,"0"),Punten!$A$1:$D$40,4,FALSE)</f>
        <v>8</v>
      </c>
      <c r="R2413" s="17">
        <f>VLOOKUP("M"&amp;TEXT(H2413,"0"),Punten!$A$1:$D$40,4,FALSE)</f>
        <v>7</v>
      </c>
      <c r="S2413" s="17">
        <f>VLOOKUP("M"&amp;TEXT(I2413,"0"),Punten!$A$1:$D$40,4,FALSE)</f>
        <v>7</v>
      </c>
      <c r="T2413" s="17">
        <f>VLOOKUP("K"&amp;TEXT(K2413,"0"),Punten!$A$1:$D$40,4,FALSE)</f>
        <v>0</v>
      </c>
      <c r="U2413" s="17">
        <f>VLOOKUP("H"&amp;TEXT(L2413,"0"),Punten!$A$1:$D$49,4,FALSE)</f>
        <v>5</v>
      </c>
      <c r="V2413" s="17">
        <f>VLOOKUP("F"&amp;TEXT(M2413,"0"),Punten!$A$1:$D$39,4,FALSE)</f>
        <v>17</v>
      </c>
      <c r="W2413" s="17">
        <f t="shared" si="115"/>
        <v>44</v>
      </c>
      <c r="X2413" s="17" t="str">
        <f t="shared" si="116"/>
        <v>43366B07</v>
      </c>
      <c r="Y2413" s="17" t="e">
        <f>VLOOKUP(A2413,'Klasse omschrijving'!$A$1:$B$44,2,FALSE)</f>
        <v>#N/A</v>
      </c>
    </row>
    <row r="2414" spans="1:25" ht="14.4" x14ac:dyDescent="0.3">
      <c r="A2414" s="3" t="s">
        <v>381</v>
      </c>
      <c r="B2414" s="3">
        <v>42004</v>
      </c>
      <c r="C2414" s="3" t="s">
        <v>96</v>
      </c>
      <c r="D2414" s="3" t="s">
        <v>966</v>
      </c>
      <c r="E2414" s="18">
        <v>40782</v>
      </c>
      <c r="F2414" s="3" t="s">
        <v>66</v>
      </c>
      <c r="G2414" s="3">
        <v>2</v>
      </c>
      <c r="H2414" s="3">
        <v>3</v>
      </c>
      <c r="I2414" s="3">
        <v>3</v>
      </c>
      <c r="J2414" s="3"/>
      <c r="K2414" s="3"/>
      <c r="L2414" s="3">
        <v>2</v>
      </c>
      <c r="M2414" s="3">
        <v>6</v>
      </c>
      <c r="N2414" s="19">
        <v>43366</v>
      </c>
      <c r="O2414" s="16">
        <f t="shared" si="117"/>
        <v>8</v>
      </c>
      <c r="P2414" s="17">
        <f>COUNTIF($X:$X,X2414)</f>
        <v>22</v>
      </c>
      <c r="Q2414" s="17">
        <f>VLOOKUP("M"&amp;TEXT(G2414,"0"),Punten!$A$1:$D$40,4,FALSE)</f>
        <v>7</v>
      </c>
      <c r="R2414" s="17">
        <f>VLOOKUP("M"&amp;TEXT(H2414,"0"),Punten!$A$1:$D$40,4,FALSE)</f>
        <v>6</v>
      </c>
      <c r="S2414" s="17">
        <f>VLOOKUP("M"&amp;TEXT(I2414,"0"),Punten!$A$1:$D$40,4,FALSE)</f>
        <v>6</v>
      </c>
      <c r="T2414" s="17">
        <f>VLOOKUP("K"&amp;TEXT(K2414,"0"),Punten!$A$1:$D$40,4,FALSE)</f>
        <v>0</v>
      </c>
      <c r="U2414" s="17">
        <f>VLOOKUP("H"&amp;TEXT(L2414,"0"),Punten!$A$1:$D$49,4,FALSE)</f>
        <v>5</v>
      </c>
      <c r="V2414" s="17">
        <f>VLOOKUP("F"&amp;TEXT(M2414,"0"),Punten!$A$1:$D$39,4,FALSE)</f>
        <v>15</v>
      </c>
      <c r="W2414" s="17">
        <f t="shared" si="115"/>
        <v>39</v>
      </c>
      <c r="X2414" s="17" t="str">
        <f t="shared" si="116"/>
        <v>43366B07</v>
      </c>
      <c r="Y2414" s="17" t="e">
        <f>VLOOKUP(A2414,'Klasse omschrijving'!$A$1:$B$44,2,FALSE)</f>
        <v>#N/A</v>
      </c>
    </row>
    <row r="2415" spans="1:25" ht="14.4" x14ac:dyDescent="0.3">
      <c r="A2415" s="3" t="s">
        <v>381</v>
      </c>
      <c r="B2415" s="3">
        <v>42115</v>
      </c>
      <c r="C2415" s="3" t="s">
        <v>158</v>
      </c>
      <c r="D2415" s="3" t="s">
        <v>685</v>
      </c>
      <c r="E2415" s="18">
        <v>40546</v>
      </c>
      <c r="F2415" s="3" t="s">
        <v>71</v>
      </c>
      <c r="G2415" s="3">
        <v>4</v>
      </c>
      <c r="H2415" s="3">
        <v>3</v>
      </c>
      <c r="I2415" s="3">
        <v>5</v>
      </c>
      <c r="J2415" s="3"/>
      <c r="K2415" s="3"/>
      <c r="L2415" s="3">
        <v>4</v>
      </c>
      <c r="M2415" s="3">
        <v>7</v>
      </c>
      <c r="N2415" s="19">
        <v>43366</v>
      </c>
      <c r="O2415" s="16">
        <f t="shared" si="117"/>
        <v>12</v>
      </c>
      <c r="P2415" s="17">
        <f>COUNTIF($X:$X,X2415)</f>
        <v>22</v>
      </c>
      <c r="Q2415" s="17">
        <f>VLOOKUP("M"&amp;TEXT(G2415,"0"),Punten!$A$1:$D$40,4,FALSE)</f>
        <v>5</v>
      </c>
      <c r="R2415" s="17">
        <f>VLOOKUP("M"&amp;TEXT(H2415,"0"),Punten!$A$1:$D$40,4,FALSE)</f>
        <v>6</v>
      </c>
      <c r="S2415" s="17">
        <f>VLOOKUP("M"&amp;TEXT(I2415,"0"),Punten!$A$1:$D$40,4,FALSE)</f>
        <v>4</v>
      </c>
      <c r="T2415" s="17">
        <f>VLOOKUP("K"&amp;TEXT(K2415,"0"),Punten!$A$1:$D$40,4,FALSE)</f>
        <v>0</v>
      </c>
      <c r="U2415" s="17">
        <f>VLOOKUP("H"&amp;TEXT(L2415,"0"),Punten!$A$1:$D$49,4,FALSE)</f>
        <v>5</v>
      </c>
      <c r="V2415" s="17">
        <f>VLOOKUP("F"&amp;TEXT(M2415,"0"),Punten!$A$1:$D$39,4,FALSE)</f>
        <v>13</v>
      </c>
      <c r="W2415" s="17">
        <f t="shared" si="115"/>
        <v>33</v>
      </c>
      <c r="X2415" s="17" t="str">
        <f t="shared" si="116"/>
        <v>43366B07</v>
      </c>
      <c r="Y2415" s="17" t="e">
        <f>VLOOKUP(A2415,'Klasse omschrijving'!$A$1:$B$44,2,FALSE)</f>
        <v>#N/A</v>
      </c>
    </row>
    <row r="2416" spans="1:25" ht="14.4" x14ac:dyDescent="0.3">
      <c r="A2416" s="3" t="s">
        <v>381</v>
      </c>
      <c r="B2416" s="3">
        <v>1525</v>
      </c>
      <c r="C2416" s="3" t="s">
        <v>77</v>
      </c>
      <c r="D2416" s="3" t="s">
        <v>689</v>
      </c>
      <c r="E2416" s="18">
        <v>40675</v>
      </c>
      <c r="F2416" s="3" t="s">
        <v>78</v>
      </c>
      <c r="G2416" s="3">
        <v>3</v>
      </c>
      <c r="H2416" s="3">
        <v>3</v>
      </c>
      <c r="I2416" s="3">
        <v>3</v>
      </c>
      <c r="J2416" s="3"/>
      <c r="K2416" s="3"/>
      <c r="L2416" s="3">
        <v>3</v>
      </c>
      <c r="M2416" s="3">
        <v>8</v>
      </c>
      <c r="N2416" s="19">
        <v>43366</v>
      </c>
      <c r="O2416" s="16">
        <f t="shared" si="117"/>
        <v>9</v>
      </c>
      <c r="P2416" s="17">
        <f>COUNTIF($X:$X,X2416)</f>
        <v>22</v>
      </c>
      <c r="Q2416" s="17">
        <f>VLOOKUP("M"&amp;TEXT(G2416,"0"),Punten!$A$1:$D$40,4,FALSE)</f>
        <v>6</v>
      </c>
      <c r="R2416" s="17">
        <f>VLOOKUP("M"&amp;TEXT(H2416,"0"),Punten!$A$1:$D$40,4,FALSE)</f>
        <v>6</v>
      </c>
      <c r="S2416" s="17">
        <f>VLOOKUP("M"&amp;TEXT(I2416,"0"),Punten!$A$1:$D$40,4,FALSE)</f>
        <v>6</v>
      </c>
      <c r="T2416" s="17">
        <f>VLOOKUP("K"&amp;TEXT(K2416,"0"),Punten!$A$1:$D$40,4,FALSE)</f>
        <v>0</v>
      </c>
      <c r="U2416" s="17">
        <f>VLOOKUP("H"&amp;TEXT(L2416,"0"),Punten!$A$1:$D$49,4,FALSE)</f>
        <v>5</v>
      </c>
      <c r="V2416" s="17">
        <f>VLOOKUP("F"&amp;TEXT(M2416,"0"),Punten!$A$1:$D$39,4,FALSE)</f>
        <v>11</v>
      </c>
      <c r="W2416" s="17">
        <f t="shared" si="115"/>
        <v>34</v>
      </c>
      <c r="X2416" s="17" t="str">
        <f t="shared" si="116"/>
        <v>43366B07</v>
      </c>
      <c r="Y2416" s="17" t="e">
        <f>VLOOKUP(A2416,'Klasse omschrijving'!$A$1:$B$44,2,FALSE)</f>
        <v>#N/A</v>
      </c>
    </row>
    <row r="2417" spans="1:25" ht="14.4" x14ac:dyDescent="0.3">
      <c r="A2417" s="3" t="s">
        <v>381</v>
      </c>
      <c r="B2417" s="3">
        <v>47855</v>
      </c>
      <c r="C2417" s="3" t="s">
        <v>178</v>
      </c>
      <c r="D2417" s="3" t="s">
        <v>688</v>
      </c>
      <c r="E2417" s="18">
        <v>40802</v>
      </c>
      <c r="F2417" s="3" t="s">
        <v>71</v>
      </c>
      <c r="G2417" s="3">
        <v>1</v>
      </c>
      <c r="H2417" s="3">
        <v>1</v>
      </c>
      <c r="I2417" s="3">
        <v>2</v>
      </c>
      <c r="J2417" s="3"/>
      <c r="K2417" s="3"/>
      <c r="L2417" s="3">
        <v>5</v>
      </c>
      <c r="M2417" s="3"/>
      <c r="N2417" s="19">
        <v>43366</v>
      </c>
      <c r="O2417" s="16">
        <f t="shared" si="117"/>
        <v>4</v>
      </c>
      <c r="P2417" s="17">
        <f>COUNTIF($X:$X,X2417)</f>
        <v>22</v>
      </c>
      <c r="Q2417" s="17">
        <f>VLOOKUP("M"&amp;TEXT(G2417,"0"),Punten!$A$1:$D$40,4,FALSE)</f>
        <v>8</v>
      </c>
      <c r="R2417" s="17">
        <f>VLOOKUP("M"&amp;TEXT(H2417,"0"),Punten!$A$1:$D$40,4,FALSE)</f>
        <v>8</v>
      </c>
      <c r="S2417" s="17">
        <f>VLOOKUP("M"&amp;TEXT(I2417,"0"),Punten!$A$1:$D$40,4,FALSE)</f>
        <v>7</v>
      </c>
      <c r="T2417" s="17">
        <f>VLOOKUP("K"&amp;TEXT(K2417,"0"),Punten!$A$1:$D$40,4,FALSE)</f>
        <v>0</v>
      </c>
      <c r="U2417" s="17">
        <f>VLOOKUP("H"&amp;TEXT(L2417,"0"),Punten!$A$1:$D$49,4,FALSE)</f>
        <v>4</v>
      </c>
      <c r="V2417" s="17">
        <f>VLOOKUP("F"&amp;TEXT(M2417,"0"),Punten!$A$1:$D$39,4,FALSE)</f>
        <v>0</v>
      </c>
      <c r="W2417" s="17">
        <f t="shared" si="115"/>
        <v>27</v>
      </c>
      <c r="X2417" s="17" t="str">
        <f t="shared" si="116"/>
        <v>43366B07</v>
      </c>
      <c r="Y2417" s="17" t="e">
        <f>VLOOKUP(A2417,'Klasse omschrijving'!$A$1:$B$44,2,FALSE)</f>
        <v>#N/A</v>
      </c>
    </row>
    <row r="2418" spans="1:25" ht="14.4" x14ac:dyDescent="0.3">
      <c r="A2418" s="3" t="s">
        <v>381</v>
      </c>
      <c r="B2418" s="3">
        <v>42406</v>
      </c>
      <c r="C2418" s="3" t="s">
        <v>79</v>
      </c>
      <c r="D2418" s="3" t="s">
        <v>629</v>
      </c>
      <c r="E2418" s="18">
        <v>40602</v>
      </c>
      <c r="F2418" s="3" t="s">
        <v>71</v>
      </c>
      <c r="G2418" s="3">
        <v>4</v>
      </c>
      <c r="H2418" s="3">
        <v>3</v>
      </c>
      <c r="I2418" s="3">
        <v>2</v>
      </c>
      <c r="J2418" s="3"/>
      <c r="K2418" s="3"/>
      <c r="L2418" s="3">
        <v>5</v>
      </c>
      <c r="M2418" s="3"/>
      <c r="N2418" s="19">
        <v>43366</v>
      </c>
      <c r="O2418" s="16">
        <f t="shared" si="117"/>
        <v>9</v>
      </c>
      <c r="P2418" s="17">
        <f>COUNTIF($X:$X,X2418)</f>
        <v>22</v>
      </c>
      <c r="Q2418" s="17">
        <f>VLOOKUP("M"&amp;TEXT(G2418,"0"),Punten!$A$1:$D$40,4,FALSE)</f>
        <v>5</v>
      </c>
      <c r="R2418" s="17">
        <f>VLOOKUP("M"&amp;TEXT(H2418,"0"),Punten!$A$1:$D$40,4,FALSE)</f>
        <v>6</v>
      </c>
      <c r="S2418" s="17">
        <f>VLOOKUP("M"&amp;TEXT(I2418,"0"),Punten!$A$1:$D$40,4,FALSE)</f>
        <v>7</v>
      </c>
      <c r="T2418" s="17">
        <f>VLOOKUP("K"&amp;TEXT(K2418,"0"),Punten!$A$1:$D$40,4,FALSE)</f>
        <v>0</v>
      </c>
      <c r="U2418" s="17">
        <f>VLOOKUP("H"&amp;TEXT(L2418,"0"),Punten!$A$1:$D$49,4,FALSE)</f>
        <v>4</v>
      </c>
      <c r="V2418" s="17">
        <f>VLOOKUP("F"&amp;TEXT(M2418,"0"),Punten!$A$1:$D$39,4,FALSE)</f>
        <v>0</v>
      </c>
      <c r="W2418" s="17">
        <f t="shared" si="115"/>
        <v>22</v>
      </c>
      <c r="X2418" s="17" t="str">
        <f t="shared" si="116"/>
        <v>43366B07</v>
      </c>
      <c r="Y2418" s="17" t="e">
        <f>VLOOKUP(A2418,'Klasse omschrijving'!$A$1:$B$44,2,FALSE)</f>
        <v>#N/A</v>
      </c>
    </row>
    <row r="2419" spans="1:25" ht="14.4" x14ac:dyDescent="0.3">
      <c r="A2419" s="3" t="s">
        <v>381</v>
      </c>
      <c r="B2419" s="3">
        <v>42000</v>
      </c>
      <c r="C2419" s="3" t="s">
        <v>129</v>
      </c>
      <c r="D2419" s="3" t="s">
        <v>962</v>
      </c>
      <c r="E2419" s="18">
        <v>40743</v>
      </c>
      <c r="F2419" s="3" t="s">
        <v>66</v>
      </c>
      <c r="G2419" s="3">
        <v>2</v>
      </c>
      <c r="H2419" s="3">
        <v>1</v>
      </c>
      <c r="I2419" s="3">
        <v>1</v>
      </c>
      <c r="J2419" s="3"/>
      <c r="K2419" s="3"/>
      <c r="L2419" s="3">
        <v>6</v>
      </c>
      <c r="M2419" s="3"/>
      <c r="N2419" s="19">
        <v>43366</v>
      </c>
      <c r="O2419" s="16">
        <f t="shared" si="117"/>
        <v>4</v>
      </c>
      <c r="P2419" s="17">
        <f>COUNTIF($X:$X,X2419)</f>
        <v>22</v>
      </c>
      <c r="Q2419" s="17">
        <f>VLOOKUP("M"&amp;TEXT(G2419,"0"),Punten!$A$1:$D$40,4,FALSE)</f>
        <v>7</v>
      </c>
      <c r="R2419" s="17">
        <f>VLOOKUP("M"&amp;TEXT(H2419,"0"),Punten!$A$1:$D$40,4,FALSE)</f>
        <v>8</v>
      </c>
      <c r="S2419" s="17">
        <f>VLOOKUP("M"&amp;TEXT(I2419,"0"),Punten!$A$1:$D$40,4,FALSE)</f>
        <v>8</v>
      </c>
      <c r="T2419" s="17">
        <f>VLOOKUP("K"&amp;TEXT(K2419,"0"),Punten!$A$1:$D$40,4,FALSE)</f>
        <v>0</v>
      </c>
      <c r="U2419" s="17">
        <f>VLOOKUP("H"&amp;TEXT(L2419,"0"),Punten!$A$1:$D$49,4,FALSE)</f>
        <v>3</v>
      </c>
      <c r="V2419" s="17">
        <f>VLOOKUP("F"&amp;TEXT(M2419,"0"),Punten!$A$1:$D$39,4,FALSE)</f>
        <v>0</v>
      </c>
      <c r="W2419" s="17">
        <f t="shared" si="115"/>
        <v>26</v>
      </c>
      <c r="X2419" s="17" t="str">
        <f t="shared" si="116"/>
        <v>43366B07</v>
      </c>
      <c r="Y2419" s="17" t="e">
        <f>VLOOKUP(A2419,'Klasse omschrijving'!$A$1:$B$44,2,FALSE)</f>
        <v>#N/A</v>
      </c>
    </row>
    <row r="2420" spans="1:25" ht="14.4" x14ac:dyDescent="0.3">
      <c r="A2420" s="3" t="s">
        <v>381</v>
      </c>
      <c r="B2420" s="3">
        <v>44386</v>
      </c>
      <c r="C2420" s="3" t="s">
        <v>469</v>
      </c>
      <c r="D2420" s="3" t="s">
        <v>971</v>
      </c>
      <c r="E2420" s="18">
        <v>40765</v>
      </c>
      <c r="F2420" s="3" t="s">
        <v>89</v>
      </c>
      <c r="G2420" s="3">
        <v>3</v>
      </c>
      <c r="H2420" s="3">
        <v>4</v>
      </c>
      <c r="I2420" s="3">
        <v>4</v>
      </c>
      <c r="J2420" s="3"/>
      <c r="K2420" s="3"/>
      <c r="L2420" s="3">
        <v>6</v>
      </c>
      <c r="M2420" s="3"/>
      <c r="N2420" s="19">
        <v>43366</v>
      </c>
      <c r="O2420" s="16">
        <f t="shared" si="117"/>
        <v>11</v>
      </c>
      <c r="P2420" s="17">
        <f>COUNTIF($X:$X,X2420)</f>
        <v>22</v>
      </c>
      <c r="Q2420" s="17">
        <f>VLOOKUP("M"&amp;TEXT(G2420,"0"),Punten!$A$1:$D$40,4,FALSE)</f>
        <v>6</v>
      </c>
      <c r="R2420" s="17">
        <f>VLOOKUP("M"&amp;TEXT(H2420,"0"),Punten!$A$1:$D$40,4,FALSE)</f>
        <v>5</v>
      </c>
      <c r="S2420" s="17">
        <f>VLOOKUP("M"&amp;TEXT(I2420,"0"),Punten!$A$1:$D$40,4,FALSE)</f>
        <v>5</v>
      </c>
      <c r="T2420" s="17">
        <f>VLOOKUP("K"&amp;TEXT(K2420,"0"),Punten!$A$1:$D$40,4,FALSE)</f>
        <v>0</v>
      </c>
      <c r="U2420" s="17">
        <f>VLOOKUP("H"&amp;TEXT(L2420,"0"),Punten!$A$1:$D$49,4,FALSE)</f>
        <v>3</v>
      </c>
      <c r="V2420" s="17">
        <f>VLOOKUP("F"&amp;TEXT(M2420,"0"),Punten!$A$1:$D$39,4,FALSE)</f>
        <v>0</v>
      </c>
      <c r="W2420" s="17">
        <f t="shared" si="115"/>
        <v>19</v>
      </c>
      <c r="X2420" s="17" t="str">
        <f t="shared" si="116"/>
        <v>43366B07</v>
      </c>
      <c r="Y2420" s="17" t="e">
        <f>VLOOKUP(A2420,'Klasse omschrijving'!$A$1:$B$44,2,FALSE)</f>
        <v>#N/A</v>
      </c>
    </row>
    <row r="2421" spans="1:25" ht="14.4" x14ac:dyDescent="0.3">
      <c r="A2421" s="3" t="s">
        <v>381</v>
      </c>
      <c r="B2421" s="3">
        <v>42702</v>
      </c>
      <c r="C2421" s="3" t="s">
        <v>146</v>
      </c>
      <c r="D2421" s="3" t="s">
        <v>933</v>
      </c>
      <c r="E2421" s="18">
        <v>40853</v>
      </c>
      <c r="F2421" s="3" t="s">
        <v>897</v>
      </c>
      <c r="G2421" s="3">
        <v>3</v>
      </c>
      <c r="H2421" s="3">
        <v>5</v>
      </c>
      <c r="I2421" s="3">
        <v>3</v>
      </c>
      <c r="J2421" s="3"/>
      <c r="K2421" s="3"/>
      <c r="L2421" s="3">
        <v>7</v>
      </c>
      <c r="M2421" s="3"/>
      <c r="N2421" s="19">
        <v>43366</v>
      </c>
      <c r="O2421" s="16">
        <f t="shared" si="117"/>
        <v>11</v>
      </c>
      <c r="P2421" s="17">
        <f>COUNTIF($X:$X,X2421)</f>
        <v>22</v>
      </c>
      <c r="Q2421" s="17">
        <f>VLOOKUP("M"&amp;TEXT(G2421,"0"),Punten!$A$1:$D$40,4,FALSE)</f>
        <v>6</v>
      </c>
      <c r="R2421" s="17">
        <f>VLOOKUP("M"&amp;TEXT(H2421,"0"),Punten!$A$1:$D$40,4,FALSE)</f>
        <v>4</v>
      </c>
      <c r="S2421" s="17">
        <f>VLOOKUP("M"&amp;TEXT(I2421,"0"),Punten!$A$1:$D$40,4,FALSE)</f>
        <v>6</v>
      </c>
      <c r="T2421" s="17">
        <f>VLOOKUP("K"&amp;TEXT(K2421,"0"),Punten!$A$1:$D$40,4,FALSE)</f>
        <v>0</v>
      </c>
      <c r="U2421" s="17">
        <f>VLOOKUP("H"&amp;TEXT(L2421,"0"),Punten!$A$1:$D$49,4,FALSE)</f>
        <v>2</v>
      </c>
      <c r="V2421" s="17">
        <f>VLOOKUP("F"&amp;TEXT(M2421,"0"),Punten!$A$1:$D$39,4,FALSE)</f>
        <v>0</v>
      </c>
      <c r="W2421" s="17">
        <f t="shared" si="115"/>
        <v>18</v>
      </c>
      <c r="X2421" s="17" t="str">
        <f t="shared" si="116"/>
        <v>43366B07</v>
      </c>
      <c r="Y2421" s="17" t="e">
        <f>VLOOKUP(A2421,'Klasse omschrijving'!$A$1:$B$44,2,FALSE)</f>
        <v>#N/A</v>
      </c>
    </row>
    <row r="2422" spans="1:25" ht="14.4" x14ac:dyDescent="0.3">
      <c r="A2422" s="3" t="s">
        <v>381</v>
      </c>
      <c r="B2422" s="3">
        <v>44383</v>
      </c>
      <c r="C2422" s="3" t="s">
        <v>72</v>
      </c>
      <c r="D2422" s="3" t="s">
        <v>965</v>
      </c>
      <c r="E2422" s="18">
        <v>40722</v>
      </c>
      <c r="F2422" s="3" t="s">
        <v>89</v>
      </c>
      <c r="G2422" s="3">
        <v>4</v>
      </c>
      <c r="H2422" s="3">
        <v>4</v>
      </c>
      <c r="I2422" s="3">
        <v>4</v>
      </c>
      <c r="J2422" s="3"/>
      <c r="K2422" s="3"/>
      <c r="L2422" s="3">
        <v>7</v>
      </c>
      <c r="M2422" s="3"/>
      <c r="N2422" s="19">
        <v>43366</v>
      </c>
      <c r="O2422" s="16">
        <f t="shared" si="117"/>
        <v>12</v>
      </c>
      <c r="P2422" s="17">
        <f>COUNTIF($X:$X,X2422)</f>
        <v>22</v>
      </c>
      <c r="Q2422" s="17">
        <f>VLOOKUP("M"&amp;TEXT(G2422,"0"),Punten!$A$1:$D$40,4,FALSE)</f>
        <v>5</v>
      </c>
      <c r="R2422" s="17">
        <f>VLOOKUP("M"&amp;TEXT(H2422,"0"),Punten!$A$1:$D$40,4,FALSE)</f>
        <v>5</v>
      </c>
      <c r="S2422" s="17">
        <f>VLOOKUP("M"&amp;TEXT(I2422,"0"),Punten!$A$1:$D$40,4,FALSE)</f>
        <v>5</v>
      </c>
      <c r="T2422" s="17">
        <f>VLOOKUP("K"&amp;TEXT(K2422,"0"),Punten!$A$1:$D$40,4,FALSE)</f>
        <v>0</v>
      </c>
      <c r="U2422" s="17">
        <f>VLOOKUP("H"&amp;TEXT(L2422,"0"),Punten!$A$1:$D$49,4,FALSE)</f>
        <v>2</v>
      </c>
      <c r="V2422" s="17">
        <f>VLOOKUP("F"&amp;TEXT(M2422,"0"),Punten!$A$1:$D$39,4,FALSE)</f>
        <v>0</v>
      </c>
      <c r="W2422" s="17">
        <f t="shared" si="115"/>
        <v>17</v>
      </c>
      <c r="X2422" s="17" t="str">
        <f t="shared" si="116"/>
        <v>43366B07</v>
      </c>
      <c r="Y2422" s="17" t="e">
        <f>VLOOKUP(A2422,'Klasse omschrijving'!$A$1:$B$44,2,FALSE)</f>
        <v>#N/A</v>
      </c>
    </row>
    <row r="2423" spans="1:25" ht="14.4" x14ac:dyDescent="0.3">
      <c r="A2423" s="3" t="s">
        <v>381</v>
      </c>
      <c r="B2423" s="3">
        <v>45276</v>
      </c>
      <c r="C2423" s="3" t="s">
        <v>95</v>
      </c>
      <c r="D2423" s="3" t="s">
        <v>378</v>
      </c>
      <c r="E2423" s="18">
        <v>40592</v>
      </c>
      <c r="F2423" s="3" t="s">
        <v>94</v>
      </c>
      <c r="G2423" s="3">
        <v>3</v>
      </c>
      <c r="H2423" s="3">
        <v>2</v>
      </c>
      <c r="I2423" s="3">
        <v>1</v>
      </c>
      <c r="J2423" s="3"/>
      <c r="K2423" s="3"/>
      <c r="L2423" s="3">
        <v>8</v>
      </c>
      <c r="M2423" s="3"/>
      <c r="N2423" s="19">
        <v>43366</v>
      </c>
      <c r="O2423" s="16">
        <f t="shared" si="117"/>
        <v>6</v>
      </c>
      <c r="P2423" s="17">
        <f>COUNTIF($X:$X,X2423)</f>
        <v>22</v>
      </c>
      <c r="Q2423" s="17">
        <f>VLOOKUP("M"&amp;TEXT(G2423,"0"),Punten!$A$1:$D$40,4,FALSE)</f>
        <v>6</v>
      </c>
      <c r="R2423" s="17">
        <f>VLOOKUP("M"&amp;TEXT(H2423,"0"),Punten!$A$1:$D$40,4,FALSE)</f>
        <v>7</v>
      </c>
      <c r="S2423" s="17">
        <f>VLOOKUP("M"&amp;TEXT(I2423,"0"),Punten!$A$1:$D$40,4,FALSE)</f>
        <v>8</v>
      </c>
      <c r="T2423" s="17">
        <f>VLOOKUP("K"&amp;TEXT(K2423,"0"),Punten!$A$1:$D$40,4,FALSE)</f>
        <v>0</v>
      </c>
      <c r="U2423" s="17">
        <f>VLOOKUP("H"&amp;TEXT(L2423,"0"),Punten!$A$1:$D$49,4,FALSE)</f>
        <v>1</v>
      </c>
      <c r="V2423" s="17">
        <f>VLOOKUP("F"&amp;TEXT(M2423,"0"),Punten!$A$1:$D$39,4,FALSE)</f>
        <v>0</v>
      </c>
      <c r="W2423" s="17">
        <f t="shared" si="115"/>
        <v>22</v>
      </c>
      <c r="X2423" s="17" t="str">
        <f t="shared" si="116"/>
        <v>43366B07</v>
      </c>
      <c r="Y2423" s="17" t="e">
        <f>VLOOKUP(A2423,'Klasse omschrijving'!$A$1:$B$44,2,FALSE)</f>
        <v>#N/A</v>
      </c>
    </row>
    <row r="2424" spans="1:25" ht="14.4" x14ac:dyDescent="0.3">
      <c r="A2424" s="3" t="s">
        <v>381</v>
      </c>
      <c r="B2424" s="3">
        <v>42409</v>
      </c>
      <c r="C2424" s="3" t="s">
        <v>70</v>
      </c>
      <c r="D2424" s="3" t="s">
        <v>967</v>
      </c>
      <c r="E2424" s="18">
        <v>40687</v>
      </c>
      <c r="F2424" s="3" t="s">
        <v>71</v>
      </c>
      <c r="G2424" s="3">
        <v>5</v>
      </c>
      <c r="H2424" s="3">
        <v>4</v>
      </c>
      <c r="I2424" s="3">
        <v>4</v>
      </c>
      <c r="J2424" s="3"/>
      <c r="K2424" s="3"/>
      <c r="L2424" s="3">
        <v>8</v>
      </c>
      <c r="M2424" s="3"/>
      <c r="N2424" s="19">
        <v>43366</v>
      </c>
      <c r="O2424" s="16">
        <f t="shared" si="117"/>
        <v>13</v>
      </c>
      <c r="P2424" s="17">
        <f>COUNTIF($X:$X,X2424)</f>
        <v>22</v>
      </c>
      <c r="Q2424" s="17">
        <f>VLOOKUP("M"&amp;TEXT(G2424,"0"),Punten!$A$1:$D$40,4,FALSE)</f>
        <v>4</v>
      </c>
      <c r="R2424" s="17">
        <f>VLOOKUP("M"&amp;TEXT(H2424,"0"),Punten!$A$1:$D$40,4,FALSE)</f>
        <v>5</v>
      </c>
      <c r="S2424" s="17">
        <f>VLOOKUP("M"&amp;TEXT(I2424,"0"),Punten!$A$1:$D$40,4,FALSE)</f>
        <v>5</v>
      </c>
      <c r="T2424" s="17">
        <f>VLOOKUP("K"&amp;TEXT(K2424,"0"),Punten!$A$1:$D$40,4,FALSE)</f>
        <v>0</v>
      </c>
      <c r="U2424" s="17">
        <f>VLOOKUP("H"&amp;TEXT(L2424,"0"),Punten!$A$1:$D$49,4,FALSE)</f>
        <v>1</v>
      </c>
      <c r="V2424" s="17">
        <f>VLOOKUP("F"&amp;TEXT(M2424,"0"),Punten!$A$1:$D$39,4,FALSE)</f>
        <v>0</v>
      </c>
      <c r="W2424" s="17">
        <f t="shared" si="115"/>
        <v>15</v>
      </c>
      <c r="X2424" s="17" t="str">
        <f t="shared" si="116"/>
        <v>43366B07</v>
      </c>
      <c r="Y2424" s="17" t="e">
        <f>VLOOKUP(A2424,'Klasse omschrijving'!$A$1:$B$44,2,FALSE)</f>
        <v>#N/A</v>
      </c>
    </row>
    <row r="2425" spans="1:25" ht="14.4" x14ac:dyDescent="0.3">
      <c r="A2425" s="3" t="s">
        <v>381</v>
      </c>
      <c r="B2425" s="3">
        <v>45732</v>
      </c>
      <c r="C2425" s="3" t="s">
        <v>90</v>
      </c>
      <c r="D2425" s="3" t="s">
        <v>379</v>
      </c>
      <c r="E2425" s="18">
        <v>40742</v>
      </c>
      <c r="F2425" s="3" t="s">
        <v>68</v>
      </c>
      <c r="G2425" s="3">
        <v>5</v>
      </c>
      <c r="H2425" s="3">
        <v>6</v>
      </c>
      <c r="I2425" s="3">
        <v>3</v>
      </c>
      <c r="J2425" s="3"/>
      <c r="K2425" s="3"/>
      <c r="L2425" s="3"/>
      <c r="M2425" s="3"/>
      <c r="N2425" s="19">
        <v>43366</v>
      </c>
      <c r="O2425" s="16">
        <f t="shared" si="117"/>
        <v>14</v>
      </c>
      <c r="P2425" s="17">
        <f>COUNTIF($X:$X,X2425)</f>
        <v>22</v>
      </c>
      <c r="Q2425" s="17">
        <f>VLOOKUP("M"&amp;TEXT(G2425,"0"),Punten!$A$1:$D$40,4,FALSE)</f>
        <v>4</v>
      </c>
      <c r="R2425" s="17">
        <f>VLOOKUP("M"&amp;TEXT(H2425,"0"),Punten!$A$1:$D$40,4,FALSE)</f>
        <v>3</v>
      </c>
      <c r="S2425" s="17">
        <f>VLOOKUP("M"&amp;TEXT(I2425,"0"),Punten!$A$1:$D$40,4,FALSE)</f>
        <v>6</v>
      </c>
      <c r="T2425" s="17">
        <f>VLOOKUP("K"&amp;TEXT(K2425,"0"),Punten!$A$1:$D$40,4,FALSE)</f>
        <v>0</v>
      </c>
      <c r="U2425" s="17">
        <f>VLOOKUP("H"&amp;TEXT(L2425,"0"),Punten!$A$1:$D$49,4,FALSE)</f>
        <v>0</v>
      </c>
      <c r="V2425" s="17">
        <f>VLOOKUP("F"&amp;TEXT(M2425,"0"),Punten!$A$1:$D$39,4,FALSE)</f>
        <v>0</v>
      </c>
      <c r="W2425" s="17">
        <f t="shared" si="115"/>
        <v>13</v>
      </c>
      <c r="X2425" s="17" t="str">
        <f t="shared" si="116"/>
        <v>43366B07</v>
      </c>
      <c r="Y2425" s="17" t="e">
        <f>VLOOKUP(A2425,'Klasse omschrijving'!$A$1:$B$44,2,FALSE)</f>
        <v>#N/A</v>
      </c>
    </row>
    <row r="2426" spans="1:25" ht="14.4" x14ac:dyDescent="0.3">
      <c r="A2426" s="3" t="s">
        <v>381</v>
      </c>
      <c r="B2426" s="3">
        <v>54764</v>
      </c>
      <c r="C2426" s="3" t="s">
        <v>104</v>
      </c>
      <c r="D2426" s="3" t="s">
        <v>1221</v>
      </c>
      <c r="E2426" s="18">
        <v>40682</v>
      </c>
      <c r="F2426" s="3" t="s">
        <v>111</v>
      </c>
      <c r="G2426" s="3">
        <v>5</v>
      </c>
      <c r="H2426" s="3">
        <v>6</v>
      </c>
      <c r="I2426" s="3">
        <v>4</v>
      </c>
      <c r="J2426" s="3"/>
      <c r="K2426" s="3"/>
      <c r="L2426" s="3"/>
      <c r="M2426" s="3"/>
      <c r="N2426" s="19">
        <v>43366</v>
      </c>
      <c r="O2426" s="16">
        <f t="shared" si="117"/>
        <v>15</v>
      </c>
      <c r="P2426" s="17">
        <f>COUNTIF($X:$X,X2426)</f>
        <v>22</v>
      </c>
      <c r="Q2426" s="17">
        <f>VLOOKUP("M"&amp;TEXT(G2426,"0"),Punten!$A$1:$D$40,4,FALSE)</f>
        <v>4</v>
      </c>
      <c r="R2426" s="17">
        <f>VLOOKUP("M"&amp;TEXT(H2426,"0"),Punten!$A$1:$D$40,4,FALSE)</f>
        <v>3</v>
      </c>
      <c r="S2426" s="17">
        <f>VLOOKUP("M"&amp;TEXT(I2426,"0"),Punten!$A$1:$D$40,4,FALSE)</f>
        <v>5</v>
      </c>
      <c r="T2426" s="17">
        <f>VLOOKUP("K"&amp;TEXT(K2426,"0"),Punten!$A$1:$D$40,4,FALSE)</f>
        <v>0</v>
      </c>
      <c r="U2426" s="17">
        <f>VLOOKUP("H"&amp;TEXT(L2426,"0"),Punten!$A$1:$D$49,4,FALSE)</f>
        <v>0</v>
      </c>
      <c r="V2426" s="17">
        <f>VLOOKUP("F"&amp;TEXT(M2426,"0"),Punten!$A$1:$D$39,4,FALSE)</f>
        <v>0</v>
      </c>
      <c r="W2426" s="17">
        <f t="shared" si="115"/>
        <v>12</v>
      </c>
      <c r="X2426" s="17" t="str">
        <f t="shared" si="116"/>
        <v>43366B07</v>
      </c>
      <c r="Y2426" s="17" t="e">
        <f>VLOOKUP(A2426,'Klasse omschrijving'!$A$1:$B$44,2,FALSE)</f>
        <v>#N/A</v>
      </c>
    </row>
    <row r="2427" spans="1:25" ht="14.4" x14ac:dyDescent="0.3">
      <c r="A2427" s="3" t="s">
        <v>381</v>
      </c>
      <c r="B2427" s="3">
        <v>61166</v>
      </c>
      <c r="C2427" s="3" t="s">
        <v>97</v>
      </c>
      <c r="D2427" s="3" t="s">
        <v>1253</v>
      </c>
      <c r="E2427" s="18">
        <v>40738</v>
      </c>
      <c r="F2427" s="3" t="s">
        <v>111</v>
      </c>
      <c r="G2427" s="3">
        <v>4</v>
      </c>
      <c r="H2427" s="3">
        <v>5</v>
      </c>
      <c r="I2427" s="3">
        <v>5</v>
      </c>
      <c r="J2427" s="3"/>
      <c r="K2427" s="3"/>
      <c r="L2427" s="3"/>
      <c r="M2427" s="3"/>
      <c r="N2427" s="19">
        <v>43366</v>
      </c>
      <c r="O2427" s="16">
        <f t="shared" si="117"/>
        <v>14</v>
      </c>
      <c r="P2427" s="17">
        <f>COUNTIF($X:$X,X2427)</f>
        <v>22</v>
      </c>
      <c r="Q2427" s="17">
        <f>VLOOKUP("M"&amp;TEXT(G2427,"0"),Punten!$A$1:$D$40,4,FALSE)</f>
        <v>5</v>
      </c>
      <c r="R2427" s="17">
        <f>VLOOKUP("M"&amp;TEXT(H2427,"0"),Punten!$A$1:$D$40,4,FALSE)</f>
        <v>4</v>
      </c>
      <c r="S2427" s="17">
        <f>VLOOKUP("M"&amp;TEXT(I2427,"0"),Punten!$A$1:$D$40,4,FALSE)</f>
        <v>4</v>
      </c>
      <c r="T2427" s="17">
        <f>VLOOKUP("K"&amp;TEXT(K2427,"0"),Punten!$A$1:$D$40,4,FALSE)</f>
        <v>0</v>
      </c>
      <c r="U2427" s="17">
        <f>VLOOKUP("H"&amp;TEXT(L2427,"0"),Punten!$A$1:$D$49,4,FALSE)</f>
        <v>0</v>
      </c>
      <c r="V2427" s="17">
        <f>VLOOKUP("F"&amp;TEXT(M2427,"0"),Punten!$A$1:$D$39,4,FALSE)</f>
        <v>0</v>
      </c>
      <c r="W2427" s="17">
        <f t="shared" si="115"/>
        <v>13</v>
      </c>
      <c r="X2427" s="17" t="str">
        <f t="shared" si="116"/>
        <v>43366B07</v>
      </c>
      <c r="Y2427" s="17" t="e">
        <f>VLOOKUP(A2427,'Klasse omschrijving'!$A$1:$B$44,2,FALSE)</f>
        <v>#N/A</v>
      </c>
    </row>
    <row r="2428" spans="1:25" ht="14.4" x14ac:dyDescent="0.3">
      <c r="A2428" s="3" t="s">
        <v>381</v>
      </c>
      <c r="B2428" s="3">
        <v>51745</v>
      </c>
      <c r="C2428" s="3" t="s">
        <v>142</v>
      </c>
      <c r="D2428" s="3" t="s">
        <v>974</v>
      </c>
      <c r="E2428" s="18">
        <v>40795</v>
      </c>
      <c r="F2428" s="3" t="s">
        <v>371</v>
      </c>
      <c r="G2428" s="3">
        <v>5</v>
      </c>
      <c r="H2428" s="3">
        <v>5</v>
      </c>
      <c r="I2428" s="3">
        <v>5</v>
      </c>
      <c r="J2428" s="3"/>
      <c r="K2428" s="3"/>
      <c r="L2428" s="3"/>
      <c r="M2428" s="3"/>
      <c r="N2428" s="19">
        <v>43366</v>
      </c>
      <c r="O2428" s="16">
        <f t="shared" si="117"/>
        <v>15</v>
      </c>
      <c r="P2428" s="17">
        <f>COUNTIF($X:$X,X2428)</f>
        <v>22</v>
      </c>
      <c r="Q2428" s="17">
        <f>VLOOKUP("M"&amp;TEXT(G2428,"0"),Punten!$A$1:$D$40,4,FALSE)</f>
        <v>4</v>
      </c>
      <c r="R2428" s="17">
        <f>VLOOKUP("M"&amp;TEXT(H2428,"0"),Punten!$A$1:$D$40,4,FALSE)</f>
        <v>4</v>
      </c>
      <c r="S2428" s="17">
        <f>VLOOKUP("M"&amp;TEXT(I2428,"0"),Punten!$A$1:$D$40,4,FALSE)</f>
        <v>4</v>
      </c>
      <c r="T2428" s="17">
        <f>VLOOKUP("K"&amp;TEXT(K2428,"0"),Punten!$A$1:$D$40,4,FALSE)</f>
        <v>0</v>
      </c>
      <c r="U2428" s="17">
        <f>VLOOKUP("H"&amp;TEXT(L2428,"0"),Punten!$A$1:$D$49,4,FALSE)</f>
        <v>0</v>
      </c>
      <c r="V2428" s="17">
        <f>VLOOKUP("F"&amp;TEXT(M2428,"0"),Punten!$A$1:$D$39,4,FALSE)</f>
        <v>0</v>
      </c>
      <c r="W2428" s="17">
        <f t="shared" si="115"/>
        <v>12</v>
      </c>
      <c r="X2428" s="17" t="str">
        <f t="shared" si="116"/>
        <v>43366B07</v>
      </c>
      <c r="Y2428" s="17" t="e">
        <f>VLOOKUP(A2428,'Klasse omschrijving'!$A$1:$B$44,2,FALSE)</f>
        <v>#N/A</v>
      </c>
    </row>
    <row r="2429" spans="1:25" ht="14.4" x14ac:dyDescent="0.3">
      <c r="A2429" s="3" t="s">
        <v>381</v>
      </c>
      <c r="B2429" s="3">
        <v>45302</v>
      </c>
      <c r="C2429" s="3" t="s">
        <v>65</v>
      </c>
      <c r="D2429" s="3" t="s">
        <v>963</v>
      </c>
      <c r="E2429" s="18">
        <v>40570</v>
      </c>
      <c r="F2429" s="3" t="s">
        <v>94</v>
      </c>
      <c r="G2429" s="3">
        <v>2</v>
      </c>
      <c r="H2429" s="3">
        <v>4</v>
      </c>
      <c r="I2429" s="3">
        <v>6</v>
      </c>
      <c r="J2429" s="3"/>
      <c r="K2429" s="3"/>
      <c r="L2429" s="3"/>
      <c r="M2429" s="3"/>
      <c r="N2429" s="19">
        <v>43366</v>
      </c>
      <c r="O2429" s="16">
        <f t="shared" si="117"/>
        <v>12</v>
      </c>
      <c r="P2429" s="17">
        <f>COUNTIF($X:$X,X2429)</f>
        <v>22</v>
      </c>
      <c r="Q2429" s="17">
        <f>VLOOKUP("M"&amp;TEXT(G2429,"0"),Punten!$A$1:$D$40,4,FALSE)</f>
        <v>7</v>
      </c>
      <c r="R2429" s="17">
        <f>VLOOKUP("M"&amp;TEXT(H2429,"0"),Punten!$A$1:$D$40,4,FALSE)</f>
        <v>5</v>
      </c>
      <c r="S2429" s="17">
        <f>VLOOKUP("M"&amp;TEXT(I2429,"0"),Punten!$A$1:$D$40,4,FALSE)</f>
        <v>3</v>
      </c>
      <c r="T2429" s="17">
        <f>VLOOKUP("K"&amp;TEXT(K2429,"0"),Punten!$A$1:$D$40,4,FALSE)</f>
        <v>0</v>
      </c>
      <c r="U2429" s="17">
        <f>VLOOKUP("H"&amp;TEXT(L2429,"0"),Punten!$A$1:$D$49,4,FALSE)</f>
        <v>0</v>
      </c>
      <c r="V2429" s="17">
        <f>VLOOKUP("F"&amp;TEXT(M2429,"0"),Punten!$A$1:$D$39,4,FALSE)</f>
        <v>0</v>
      </c>
      <c r="W2429" s="17">
        <f t="shared" si="115"/>
        <v>15</v>
      </c>
      <c r="X2429" s="17" t="str">
        <f t="shared" si="116"/>
        <v>43366B07</v>
      </c>
      <c r="Y2429" s="17" t="e">
        <f>VLOOKUP(A2429,'Klasse omschrijving'!$A$1:$B$44,2,FALSE)</f>
        <v>#N/A</v>
      </c>
    </row>
    <row r="2430" spans="1:25" ht="14.4" x14ac:dyDescent="0.3">
      <c r="A2430" s="3" t="s">
        <v>381</v>
      </c>
      <c r="B2430" s="3">
        <v>42005</v>
      </c>
      <c r="C2430" s="3" t="s">
        <v>140</v>
      </c>
      <c r="D2430" s="3" t="s">
        <v>380</v>
      </c>
      <c r="E2430" s="18">
        <v>40646</v>
      </c>
      <c r="F2430" s="3" t="s">
        <v>66</v>
      </c>
      <c r="G2430" s="3">
        <v>2</v>
      </c>
      <c r="H2430" s="3">
        <v>5</v>
      </c>
      <c r="I2430" s="3">
        <v>6</v>
      </c>
      <c r="J2430" s="3"/>
      <c r="K2430" s="3"/>
      <c r="L2430" s="3"/>
      <c r="M2430" s="3"/>
      <c r="N2430" s="19">
        <v>43366</v>
      </c>
      <c r="O2430" s="16">
        <f t="shared" si="117"/>
        <v>13</v>
      </c>
      <c r="P2430" s="17">
        <f>COUNTIF($X:$X,X2430)</f>
        <v>22</v>
      </c>
      <c r="Q2430" s="17">
        <f>VLOOKUP("M"&amp;TEXT(G2430,"0"),Punten!$A$1:$D$40,4,FALSE)</f>
        <v>7</v>
      </c>
      <c r="R2430" s="17">
        <f>VLOOKUP("M"&amp;TEXT(H2430,"0"),Punten!$A$1:$D$40,4,FALSE)</f>
        <v>4</v>
      </c>
      <c r="S2430" s="17">
        <f>VLOOKUP("M"&amp;TEXT(I2430,"0"),Punten!$A$1:$D$40,4,FALSE)</f>
        <v>3</v>
      </c>
      <c r="T2430" s="17">
        <f>VLOOKUP("K"&amp;TEXT(K2430,"0"),Punten!$A$1:$D$40,4,FALSE)</f>
        <v>0</v>
      </c>
      <c r="U2430" s="17">
        <f>VLOOKUP("H"&amp;TEXT(L2430,"0"),Punten!$A$1:$D$49,4,FALSE)</f>
        <v>0</v>
      </c>
      <c r="V2430" s="17">
        <f>VLOOKUP("F"&amp;TEXT(M2430,"0"),Punten!$A$1:$D$39,4,FALSE)</f>
        <v>0</v>
      </c>
      <c r="W2430" s="17">
        <f t="shared" si="115"/>
        <v>14</v>
      </c>
      <c r="X2430" s="17" t="str">
        <f t="shared" si="116"/>
        <v>43366B07</v>
      </c>
      <c r="Y2430" s="17" t="e">
        <f>VLOOKUP(A2430,'Klasse omschrijving'!$A$1:$B$44,2,FALSE)</f>
        <v>#N/A</v>
      </c>
    </row>
    <row r="2431" spans="1:25" ht="14.4" x14ac:dyDescent="0.3">
      <c r="A2431" s="3" t="s">
        <v>419</v>
      </c>
      <c r="B2431" s="3">
        <v>42695</v>
      </c>
      <c r="C2431" s="3" t="s">
        <v>145</v>
      </c>
      <c r="D2431" s="3" t="s">
        <v>408</v>
      </c>
      <c r="E2431" s="18">
        <v>40260</v>
      </c>
      <c r="F2431" s="3" t="s">
        <v>132</v>
      </c>
      <c r="G2431" s="3">
        <v>1</v>
      </c>
      <c r="H2431" s="3">
        <v>1</v>
      </c>
      <c r="I2431" s="3">
        <v>1</v>
      </c>
      <c r="J2431" s="3"/>
      <c r="K2431" s="3">
        <v>1</v>
      </c>
      <c r="L2431" s="3">
        <v>1</v>
      </c>
      <c r="M2431" s="3">
        <v>1</v>
      </c>
      <c r="N2431" s="19">
        <v>43366</v>
      </c>
      <c r="O2431" s="16">
        <f t="shared" si="117"/>
        <v>3</v>
      </c>
      <c r="P2431" s="17">
        <f>COUNTIF($X:$X,X2431)</f>
        <v>37</v>
      </c>
      <c r="Q2431" s="17">
        <f>VLOOKUP("M"&amp;TEXT(G2431,"0"),Punten!$A$1:$D$40,4,FALSE)</f>
        <v>8</v>
      </c>
      <c r="R2431" s="17">
        <f>VLOOKUP("M"&amp;TEXT(H2431,"0"),Punten!$A$1:$D$40,4,FALSE)</f>
        <v>8</v>
      </c>
      <c r="S2431" s="17">
        <f>VLOOKUP("M"&amp;TEXT(I2431,"0"),Punten!$A$1:$D$40,4,FALSE)</f>
        <v>8</v>
      </c>
      <c r="T2431" s="17">
        <f>VLOOKUP("K"&amp;TEXT(K2431,"0"),Punten!$A$1:$D$40,4,FALSE)</f>
        <v>5</v>
      </c>
      <c r="U2431" s="17">
        <f>VLOOKUP("H"&amp;TEXT(L2431,"0"),Punten!$A$1:$D$49,4,FALSE)</f>
        <v>5</v>
      </c>
      <c r="V2431" s="17">
        <f>VLOOKUP("F"&amp;TEXT(M2431,"0"),Punten!$A$1:$D$39,4,FALSE)</f>
        <v>50</v>
      </c>
      <c r="W2431" s="17">
        <f t="shared" si="115"/>
        <v>84</v>
      </c>
      <c r="X2431" s="17" t="str">
        <f t="shared" si="116"/>
        <v>43366B08</v>
      </c>
      <c r="Y2431" s="17" t="e">
        <f>VLOOKUP(A2431,'Klasse omschrijving'!$A$1:$B$44,2,FALSE)</f>
        <v>#N/A</v>
      </c>
    </row>
    <row r="2432" spans="1:25" ht="14.4" x14ac:dyDescent="0.3">
      <c r="A2432" s="3" t="s">
        <v>419</v>
      </c>
      <c r="B2432" s="3">
        <v>49413</v>
      </c>
      <c r="C2432" s="3" t="s">
        <v>162</v>
      </c>
      <c r="D2432" s="3" t="s">
        <v>979</v>
      </c>
      <c r="E2432" s="18">
        <v>40363</v>
      </c>
      <c r="F2432" s="3" t="s">
        <v>110</v>
      </c>
      <c r="G2432" s="3">
        <v>2</v>
      </c>
      <c r="H2432" s="3">
        <v>2</v>
      </c>
      <c r="I2432" s="3">
        <v>2</v>
      </c>
      <c r="J2432" s="3"/>
      <c r="K2432" s="3">
        <v>2</v>
      </c>
      <c r="L2432" s="3">
        <v>1</v>
      </c>
      <c r="M2432" s="3">
        <v>2</v>
      </c>
      <c r="N2432" s="19">
        <v>43366</v>
      </c>
      <c r="O2432" s="16">
        <f t="shared" si="117"/>
        <v>6</v>
      </c>
      <c r="P2432" s="17">
        <f>COUNTIF($X:$X,X2432)</f>
        <v>37</v>
      </c>
      <c r="Q2432" s="17">
        <f>VLOOKUP("M"&amp;TEXT(G2432,"0"),Punten!$A$1:$D$40,4,FALSE)</f>
        <v>7</v>
      </c>
      <c r="R2432" s="17">
        <f>VLOOKUP("M"&amp;TEXT(H2432,"0"),Punten!$A$1:$D$40,4,FALSE)</f>
        <v>7</v>
      </c>
      <c r="S2432" s="17">
        <f>VLOOKUP("M"&amp;TEXT(I2432,"0"),Punten!$A$1:$D$40,4,FALSE)</f>
        <v>7</v>
      </c>
      <c r="T2432" s="17">
        <f>VLOOKUP("K"&amp;TEXT(K2432,"0"),Punten!$A$1:$D$40,4,FALSE)</f>
        <v>5</v>
      </c>
      <c r="U2432" s="17">
        <f>VLOOKUP("H"&amp;TEXT(L2432,"0"),Punten!$A$1:$D$49,4,FALSE)</f>
        <v>5</v>
      </c>
      <c r="V2432" s="17">
        <f>VLOOKUP("F"&amp;TEXT(M2432,"0"),Punten!$A$1:$D$39,4,FALSE)</f>
        <v>30</v>
      </c>
      <c r="W2432" s="17">
        <f t="shared" si="115"/>
        <v>61</v>
      </c>
      <c r="X2432" s="17" t="str">
        <f t="shared" si="116"/>
        <v>43366B08</v>
      </c>
      <c r="Y2432" s="17" t="e">
        <f>VLOOKUP(A2432,'Klasse omschrijving'!$A$1:$B$44,2,FALSE)</f>
        <v>#N/A</v>
      </c>
    </row>
    <row r="2433" spans="1:25" ht="14.4" x14ac:dyDescent="0.3">
      <c r="A2433" s="3" t="s">
        <v>419</v>
      </c>
      <c r="B2433" s="3">
        <v>44110</v>
      </c>
      <c r="C2433" s="3" t="s">
        <v>141</v>
      </c>
      <c r="D2433" s="3" t="s">
        <v>414</v>
      </c>
      <c r="E2433" s="18">
        <v>40184</v>
      </c>
      <c r="F2433" s="3" t="s">
        <v>111</v>
      </c>
      <c r="G2433" s="3">
        <v>3</v>
      </c>
      <c r="H2433" s="3">
        <v>3</v>
      </c>
      <c r="I2433" s="3">
        <v>4</v>
      </c>
      <c r="J2433" s="3"/>
      <c r="K2433" s="3">
        <v>2</v>
      </c>
      <c r="L2433" s="3">
        <v>2</v>
      </c>
      <c r="M2433" s="3">
        <v>3</v>
      </c>
      <c r="N2433" s="19">
        <v>43366</v>
      </c>
      <c r="O2433" s="16">
        <f t="shared" si="117"/>
        <v>10</v>
      </c>
      <c r="P2433" s="17">
        <f>COUNTIF($X:$X,X2433)</f>
        <v>37</v>
      </c>
      <c r="Q2433" s="17">
        <f>VLOOKUP("M"&amp;TEXT(G2433,"0"),Punten!$A$1:$D$40,4,FALSE)</f>
        <v>6</v>
      </c>
      <c r="R2433" s="17">
        <f>VLOOKUP("M"&amp;TEXT(H2433,"0"),Punten!$A$1:$D$40,4,FALSE)</f>
        <v>6</v>
      </c>
      <c r="S2433" s="17">
        <f>VLOOKUP("M"&amp;TEXT(I2433,"0"),Punten!$A$1:$D$40,4,FALSE)</f>
        <v>5</v>
      </c>
      <c r="T2433" s="17">
        <f>VLOOKUP("K"&amp;TEXT(K2433,"0"),Punten!$A$1:$D$40,4,FALSE)</f>
        <v>5</v>
      </c>
      <c r="U2433" s="17">
        <f>VLOOKUP("H"&amp;TEXT(L2433,"0"),Punten!$A$1:$D$49,4,FALSE)</f>
        <v>5</v>
      </c>
      <c r="V2433" s="17">
        <f>VLOOKUP("F"&amp;TEXT(M2433,"0"),Punten!$A$1:$D$39,4,FALSE)</f>
        <v>25</v>
      </c>
      <c r="W2433" s="17">
        <f t="shared" si="115"/>
        <v>52</v>
      </c>
      <c r="X2433" s="17" t="str">
        <f t="shared" si="116"/>
        <v>43366B08</v>
      </c>
      <c r="Y2433" s="17" t="e">
        <f>VLOOKUP(A2433,'Klasse omschrijving'!$A$1:$B$44,2,FALSE)</f>
        <v>#N/A</v>
      </c>
    </row>
    <row r="2434" spans="1:25" ht="14.4" x14ac:dyDescent="0.3">
      <c r="A2434" s="3" t="s">
        <v>419</v>
      </c>
      <c r="B2434" s="3">
        <v>46060</v>
      </c>
      <c r="C2434" s="3" t="s">
        <v>77</v>
      </c>
      <c r="D2434" s="3" t="s">
        <v>412</v>
      </c>
      <c r="E2434" s="18">
        <v>40267</v>
      </c>
      <c r="F2434" s="3" t="s">
        <v>110</v>
      </c>
      <c r="G2434" s="3">
        <v>1</v>
      </c>
      <c r="H2434" s="3">
        <v>1</v>
      </c>
      <c r="I2434" s="3">
        <v>1</v>
      </c>
      <c r="J2434" s="3"/>
      <c r="K2434" s="3">
        <v>1</v>
      </c>
      <c r="L2434" s="3">
        <v>2</v>
      </c>
      <c r="M2434" s="3">
        <v>4</v>
      </c>
      <c r="N2434" s="19">
        <v>43366</v>
      </c>
      <c r="O2434" s="16">
        <f t="shared" si="117"/>
        <v>3</v>
      </c>
      <c r="P2434" s="17">
        <f>COUNTIF($X:$X,X2434)</f>
        <v>37</v>
      </c>
      <c r="Q2434" s="17">
        <f>VLOOKUP("M"&amp;TEXT(G2434,"0"),Punten!$A$1:$D$40,4,FALSE)</f>
        <v>8</v>
      </c>
      <c r="R2434" s="17">
        <f>VLOOKUP("M"&amp;TEXT(H2434,"0"),Punten!$A$1:$D$40,4,FALSE)</f>
        <v>8</v>
      </c>
      <c r="S2434" s="17">
        <f>VLOOKUP("M"&amp;TEXT(I2434,"0"),Punten!$A$1:$D$40,4,FALSE)</f>
        <v>8</v>
      </c>
      <c r="T2434" s="17">
        <f>VLOOKUP("K"&amp;TEXT(K2434,"0"),Punten!$A$1:$D$40,4,FALSE)</f>
        <v>5</v>
      </c>
      <c r="U2434" s="17">
        <f>VLOOKUP("H"&amp;TEXT(L2434,"0"),Punten!$A$1:$D$49,4,FALSE)</f>
        <v>5</v>
      </c>
      <c r="V2434" s="17">
        <f>VLOOKUP("F"&amp;TEXT(M2434,"0"),Punten!$A$1:$D$39,4,FALSE)</f>
        <v>20</v>
      </c>
      <c r="W2434" s="17">
        <f t="shared" ref="W2434:W2497" si="118">SUM(Q2434:V2434)</f>
        <v>54</v>
      </c>
      <c r="X2434" s="17" t="str">
        <f t="shared" ref="X2434:X2497" si="119">N2434&amp;A2434</f>
        <v>43366B08</v>
      </c>
      <c r="Y2434" s="17" t="e">
        <f>VLOOKUP(A2434,'Klasse omschrijving'!$A$1:$B$44,2,FALSE)</f>
        <v>#N/A</v>
      </c>
    </row>
    <row r="2435" spans="1:25" ht="14.4" x14ac:dyDescent="0.3">
      <c r="A2435" s="3" t="s">
        <v>419</v>
      </c>
      <c r="B2435" s="3">
        <v>43746</v>
      </c>
      <c r="C2435" s="3" t="s">
        <v>131</v>
      </c>
      <c r="D2435" s="3" t="s">
        <v>389</v>
      </c>
      <c r="E2435" s="18">
        <v>40269</v>
      </c>
      <c r="F2435" s="3" t="s">
        <v>132</v>
      </c>
      <c r="G2435" s="3">
        <v>1</v>
      </c>
      <c r="H2435" s="3">
        <v>1</v>
      </c>
      <c r="I2435" s="3">
        <v>1</v>
      </c>
      <c r="J2435" s="3"/>
      <c r="K2435" s="3">
        <v>1</v>
      </c>
      <c r="L2435" s="3">
        <v>3</v>
      </c>
      <c r="M2435" s="3">
        <v>5</v>
      </c>
      <c r="N2435" s="19">
        <v>43366</v>
      </c>
      <c r="O2435" s="16">
        <f t="shared" si="117"/>
        <v>3</v>
      </c>
      <c r="P2435" s="17">
        <f>COUNTIF($X:$X,X2435)</f>
        <v>37</v>
      </c>
      <c r="Q2435" s="17">
        <f>VLOOKUP("M"&amp;TEXT(G2435,"0"),Punten!$A$1:$D$40,4,FALSE)</f>
        <v>8</v>
      </c>
      <c r="R2435" s="17">
        <f>VLOOKUP("M"&amp;TEXT(H2435,"0"),Punten!$A$1:$D$40,4,FALSE)</f>
        <v>8</v>
      </c>
      <c r="S2435" s="17">
        <f>VLOOKUP("M"&amp;TEXT(I2435,"0"),Punten!$A$1:$D$40,4,FALSE)</f>
        <v>8</v>
      </c>
      <c r="T2435" s="17">
        <f>VLOOKUP("K"&amp;TEXT(K2435,"0"),Punten!$A$1:$D$40,4,FALSE)</f>
        <v>5</v>
      </c>
      <c r="U2435" s="17">
        <f>VLOOKUP("H"&amp;TEXT(L2435,"0"),Punten!$A$1:$D$49,4,FALSE)</f>
        <v>5</v>
      </c>
      <c r="V2435" s="17">
        <f>VLOOKUP("F"&amp;TEXT(M2435,"0"),Punten!$A$1:$D$39,4,FALSE)</f>
        <v>17</v>
      </c>
      <c r="W2435" s="17">
        <f t="shared" si="118"/>
        <v>51</v>
      </c>
      <c r="X2435" s="17" t="str">
        <f t="shared" si="119"/>
        <v>43366B08</v>
      </c>
      <c r="Y2435" s="17" t="e">
        <f>VLOOKUP(A2435,'Klasse omschrijving'!$A$1:$B$44,2,FALSE)</f>
        <v>#N/A</v>
      </c>
    </row>
    <row r="2436" spans="1:25" ht="14.4" x14ac:dyDescent="0.3">
      <c r="A2436" s="3" t="s">
        <v>419</v>
      </c>
      <c r="B2436" s="3">
        <v>44128</v>
      </c>
      <c r="C2436" s="3" t="s">
        <v>142</v>
      </c>
      <c r="D2436" s="3" t="s">
        <v>811</v>
      </c>
      <c r="E2436" s="18">
        <v>40195</v>
      </c>
      <c r="F2436" s="3" t="s">
        <v>143</v>
      </c>
      <c r="G2436" s="3">
        <v>2</v>
      </c>
      <c r="H2436" s="3">
        <v>2</v>
      </c>
      <c r="I2436" s="3">
        <v>2</v>
      </c>
      <c r="J2436" s="3"/>
      <c r="K2436" s="3">
        <v>3</v>
      </c>
      <c r="L2436" s="3">
        <v>3</v>
      </c>
      <c r="M2436" s="3">
        <v>6</v>
      </c>
      <c r="N2436" s="19">
        <v>43366</v>
      </c>
      <c r="O2436" s="16">
        <f t="shared" si="117"/>
        <v>6</v>
      </c>
      <c r="P2436" s="17">
        <f>COUNTIF($X:$X,X2436)</f>
        <v>37</v>
      </c>
      <c r="Q2436" s="17">
        <f>VLOOKUP("M"&amp;TEXT(G2436,"0"),Punten!$A$1:$D$40,4,FALSE)</f>
        <v>7</v>
      </c>
      <c r="R2436" s="17">
        <f>VLOOKUP("M"&amp;TEXT(H2436,"0"),Punten!$A$1:$D$40,4,FALSE)</f>
        <v>7</v>
      </c>
      <c r="S2436" s="17">
        <f>VLOOKUP("M"&amp;TEXT(I2436,"0"),Punten!$A$1:$D$40,4,FALSE)</f>
        <v>7</v>
      </c>
      <c r="T2436" s="17">
        <f>VLOOKUP("K"&amp;TEXT(K2436,"0"),Punten!$A$1:$D$40,4,FALSE)</f>
        <v>5</v>
      </c>
      <c r="U2436" s="17">
        <f>VLOOKUP("H"&amp;TEXT(L2436,"0"),Punten!$A$1:$D$49,4,FALSE)</f>
        <v>5</v>
      </c>
      <c r="V2436" s="17">
        <f>VLOOKUP("F"&amp;TEXT(M2436,"0"),Punten!$A$1:$D$39,4,FALSE)</f>
        <v>15</v>
      </c>
      <c r="W2436" s="17">
        <f t="shared" si="118"/>
        <v>46</v>
      </c>
      <c r="X2436" s="17" t="str">
        <f t="shared" si="119"/>
        <v>43366B08</v>
      </c>
      <c r="Y2436" s="17" t="e">
        <f>VLOOKUP(A2436,'Klasse omschrijving'!$A$1:$B$44,2,FALSE)</f>
        <v>#N/A</v>
      </c>
    </row>
    <row r="2437" spans="1:25" ht="14.4" x14ac:dyDescent="0.3">
      <c r="A2437" s="3" t="s">
        <v>419</v>
      </c>
      <c r="B2437" s="3">
        <v>53300</v>
      </c>
      <c r="C2437" s="3" t="s">
        <v>140</v>
      </c>
      <c r="D2437" s="3" t="s">
        <v>400</v>
      </c>
      <c r="E2437" s="18">
        <v>40338</v>
      </c>
      <c r="F2437" s="3" t="s">
        <v>111</v>
      </c>
      <c r="G2437" s="3">
        <v>1</v>
      </c>
      <c r="H2437" s="3">
        <v>1</v>
      </c>
      <c r="I2437" s="3">
        <v>1</v>
      </c>
      <c r="J2437" s="3"/>
      <c r="K2437" s="3">
        <v>1</v>
      </c>
      <c r="L2437" s="3">
        <v>4</v>
      </c>
      <c r="M2437" s="3">
        <v>7</v>
      </c>
      <c r="N2437" s="19">
        <v>43366</v>
      </c>
      <c r="O2437" s="16">
        <f t="shared" si="117"/>
        <v>3</v>
      </c>
      <c r="P2437" s="17">
        <f>COUNTIF($X:$X,X2437)</f>
        <v>37</v>
      </c>
      <c r="Q2437" s="17">
        <f>VLOOKUP("M"&amp;TEXT(G2437,"0"),Punten!$A$1:$D$40,4,FALSE)</f>
        <v>8</v>
      </c>
      <c r="R2437" s="17">
        <f>VLOOKUP("M"&amp;TEXT(H2437,"0"),Punten!$A$1:$D$40,4,FALSE)</f>
        <v>8</v>
      </c>
      <c r="S2437" s="17">
        <f>VLOOKUP("M"&amp;TEXT(I2437,"0"),Punten!$A$1:$D$40,4,FALSE)</f>
        <v>8</v>
      </c>
      <c r="T2437" s="17">
        <f>VLOOKUP("K"&amp;TEXT(K2437,"0"),Punten!$A$1:$D$40,4,FALSE)</f>
        <v>5</v>
      </c>
      <c r="U2437" s="17">
        <f>VLOOKUP("H"&amp;TEXT(L2437,"0"),Punten!$A$1:$D$49,4,FALSE)</f>
        <v>5</v>
      </c>
      <c r="V2437" s="17">
        <f>VLOOKUP("F"&amp;TEXT(M2437,"0"),Punten!$A$1:$D$39,4,FALSE)</f>
        <v>13</v>
      </c>
      <c r="W2437" s="17">
        <f t="shared" si="118"/>
        <v>47</v>
      </c>
      <c r="X2437" s="17" t="str">
        <f t="shared" si="119"/>
        <v>43366B08</v>
      </c>
      <c r="Y2437" s="17" t="e">
        <f>VLOOKUP(A2437,'Klasse omschrijving'!$A$1:$B$44,2,FALSE)</f>
        <v>#N/A</v>
      </c>
    </row>
    <row r="2438" spans="1:25" ht="14.4" x14ac:dyDescent="0.3">
      <c r="A2438" s="3" t="s">
        <v>419</v>
      </c>
      <c r="B2438" s="3">
        <v>52090</v>
      </c>
      <c r="C2438" s="3" t="s">
        <v>151</v>
      </c>
      <c r="D2438" s="3" t="s">
        <v>410</v>
      </c>
      <c r="E2438" s="18">
        <v>40272</v>
      </c>
      <c r="F2438" s="3" t="s">
        <v>136</v>
      </c>
      <c r="G2438" s="3">
        <v>4</v>
      </c>
      <c r="H2438" s="3">
        <v>3</v>
      </c>
      <c r="I2438" s="3">
        <v>7</v>
      </c>
      <c r="J2438" s="3"/>
      <c r="K2438" s="3">
        <v>3</v>
      </c>
      <c r="L2438" s="3">
        <v>4</v>
      </c>
      <c r="M2438" s="3">
        <v>8</v>
      </c>
      <c r="N2438" s="19">
        <v>43366</v>
      </c>
      <c r="O2438" s="16">
        <f t="shared" si="117"/>
        <v>14</v>
      </c>
      <c r="P2438" s="17">
        <f>COUNTIF($X:$X,X2438)</f>
        <v>37</v>
      </c>
      <c r="Q2438" s="17">
        <f>VLOOKUP("M"&amp;TEXT(G2438,"0"),Punten!$A$1:$D$40,4,FALSE)</f>
        <v>5</v>
      </c>
      <c r="R2438" s="17">
        <f>VLOOKUP("M"&amp;TEXT(H2438,"0"),Punten!$A$1:$D$40,4,FALSE)</f>
        <v>6</v>
      </c>
      <c r="S2438" s="17">
        <f>VLOOKUP("M"&amp;TEXT(I2438,"0"),Punten!$A$1:$D$40,4,FALSE)</f>
        <v>2</v>
      </c>
      <c r="T2438" s="17">
        <f>VLOOKUP("K"&amp;TEXT(K2438,"0"),Punten!$A$1:$D$40,4,FALSE)</f>
        <v>5</v>
      </c>
      <c r="U2438" s="17">
        <f>VLOOKUP("H"&amp;TEXT(L2438,"0"),Punten!$A$1:$D$49,4,FALSE)</f>
        <v>5</v>
      </c>
      <c r="V2438" s="17">
        <f>VLOOKUP("F"&amp;TEXT(M2438,"0"),Punten!$A$1:$D$39,4,FALSE)</f>
        <v>11</v>
      </c>
      <c r="W2438" s="17">
        <f t="shared" si="118"/>
        <v>34</v>
      </c>
      <c r="X2438" s="17" t="str">
        <f t="shared" si="119"/>
        <v>43366B08</v>
      </c>
      <c r="Y2438" s="17" t="e">
        <f>VLOOKUP(A2438,'Klasse omschrijving'!$A$1:$B$44,2,FALSE)</f>
        <v>#N/A</v>
      </c>
    </row>
    <row r="2439" spans="1:25" ht="14.4" x14ac:dyDescent="0.3">
      <c r="A2439" s="3" t="s">
        <v>419</v>
      </c>
      <c r="B2439" s="3">
        <v>45316</v>
      </c>
      <c r="C2439" s="3" t="s">
        <v>137</v>
      </c>
      <c r="D2439" s="3" t="s">
        <v>409</v>
      </c>
      <c r="E2439" s="18">
        <v>40431</v>
      </c>
      <c r="F2439" s="3" t="s">
        <v>136</v>
      </c>
      <c r="G2439" s="3">
        <v>1</v>
      </c>
      <c r="H2439" s="3">
        <v>1</v>
      </c>
      <c r="I2439" s="3">
        <v>1</v>
      </c>
      <c r="J2439" s="3"/>
      <c r="K2439" s="3">
        <v>2</v>
      </c>
      <c r="L2439" s="3">
        <v>5</v>
      </c>
      <c r="M2439" s="3"/>
      <c r="N2439" s="19">
        <v>43366</v>
      </c>
      <c r="O2439" s="16">
        <f t="shared" si="117"/>
        <v>3</v>
      </c>
      <c r="P2439" s="17">
        <f>COUNTIF($X:$X,X2439)</f>
        <v>37</v>
      </c>
      <c r="Q2439" s="17">
        <f>VLOOKUP("M"&amp;TEXT(G2439,"0"),Punten!$A$1:$D$40,4,FALSE)</f>
        <v>8</v>
      </c>
      <c r="R2439" s="17">
        <f>VLOOKUP("M"&amp;TEXT(H2439,"0"),Punten!$A$1:$D$40,4,FALSE)</f>
        <v>8</v>
      </c>
      <c r="S2439" s="17">
        <f>VLOOKUP("M"&amp;TEXT(I2439,"0"),Punten!$A$1:$D$40,4,FALSE)</f>
        <v>8</v>
      </c>
      <c r="T2439" s="17">
        <f>VLOOKUP("K"&amp;TEXT(K2439,"0"),Punten!$A$1:$D$40,4,FALSE)</f>
        <v>5</v>
      </c>
      <c r="U2439" s="17">
        <f>VLOOKUP("H"&amp;TEXT(L2439,"0"),Punten!$A$1:$D$49,4,FALSE)</f>
        <v>4</v>
      </c>
      <c r="V2439" s="17">
        <f>VLOOKUP("F"&amp;TEXT(M2439,"0"),Punten!$A$1:$D$39,4,FALSE)</f>
        <v>0</v>
      </c>
      <c r="W2439" s="17">
        <f t="shared" si="118"/>
        <v>33</v>
      </c>
      <c r="X2439" s="17" t="str">
        <f t="shared" si="119"/>
        <v>43366B08</v>
      </c>
      <c r="Y2439" s="17" t="e">
        <f>VLOOKUP(A2439,'Klasse omschrijving'!$A$1:$B$44,2,FALSE)</f>
        <v>#N/A</v>
      </c>
    </row>
    <row r="2440" spans="1:25" ht="14.4" x14ac:dyDescent="0.3">
      <c r="A2440" s="3" t="s">
        <v>419</v>
      </c>
      <c r="B2440" s="3">
        <v>51830</v>
      </c>
      <c r="C2440" s="3" t="s">
        <v>134</v>
      </c>
      <c r="D2440" s="3" t="s">
        <v>415</v>
      </c>
      <c r="E2440" s="18">
        <v>40261</v>
      </c>
      <c r="F2440" s="3" t="s">
        <v>111</v>
      </c>
      <c r="G2440" s="3">
        <v>4</v>
      </c>
      <c r="H2440" s="3">
        <v>5</v>
      </c>
      <c r="I2440" s="3">
        <v>3</v>
      </c>
      <c r="J2440" s="3"/>
      <c r="K2440" s="3">
        <v>2</v>
      </c>
      <c r="L2440" s="3">
        <v>5</v>
      </c>
      <c r="M2440" s="3"/>
      <c r="N2440" s="19">
        <v>43366</v>
      </c>
      <c r="O2440" s="16">
        <f t="shared" si="117"/>
        <v>12</v>
      </c>
      <c r="P2440" s="17">
        <f>COUNTIF($X:$X,X2440)</f>
        <v>37</v>
      </c>
      <c r="Q2440" s="17">
        <f>VLOOKUP("M"&amp;TEXT(G2440,"0"),Punten!$A$1:$D$40,4,FALSE)</f>
        <v>5</v>
      </c>
      <c r="R2440" s="17">
        <f>VLOOKUP("M"&amp;TEXT(H2440,"0"),Punten!$A$1:$D$40,4,FALSE)</f>
        <v>4</v>
      </c>
      <c r="S2440" s="17">
        <f>VLOOKUP("M"&amp;TEXT(I2440,"0"),Punten!$A$1:$D$40,4,FALSE)</f>
        <v>6</v>
      </c>
      <c r="T2440" s="17">
        <f>VLOOKUP("K"&amp;TEXT(K2440,"0"),Punten!$A$1:$D$40,4,FALSE)</f>
        <v>5</v>
      </c>
      <c r="U2440" s="17">
        <f>VLOOKUP("H"&amp;TEXT(L2440,"0"),Punten!$A$1:$D$49,4,FALSE)</f>
        <v>4</v>
      </c>
      <c r="V2440" s="17">
        <f>VLOOKUP("F"&amp;TEXT(M2440,"0"),Punten!$A$1:$D$39,4,FALSE)</f>
        <v>0</v>
      </c>
      <c r="W2440" s="17">
        <f t="shared" si="118"/>
        <v>24</v>
      </c>
      <c r="X2440" s="17" t="str">
        <f t="shared" si="119"/>
        <v>43366B08</v>
      </c>
      <c r="Y2440" s="17" t="e">
        <f>VLOOKUP(A2440,'Klasse omschrijving'!$A$1:$B$44,2,FALSE)</f>
        <v>#N/A</v>
      </c>
    </row>
    <row r="2441" spans="1:25" ht="14.4" x14ac:dyDescent="0.3">
      <c r="A2441" s="3" t="s">
        <v>419</v>
      </c>
      <c r="B2441" s="3">
        <v>53303</v>
      </c>
      <c r="C2441" s="3" t="s">
        <v>90</v>
      </c>
      <c r="D2441" s="3" t="s">
        <v>417</v>
      </c>
      <c r="E2441" s="18">
        <v>40404</v>
      </c>
      <c r="F2441" s="3" t="s">
        <v>111</v>
      </c>
      <c r="G2441" s="3">
        <v>2</v>
      </c>
      <c r="H2441" s="3">
        <v>4</v>
      </c>
      <c r="I2441" s="3">
        <v>2</v>
      </c>
      <c r="J2441" s="3"/>
      <c r="K2441" s="3">
        <v>4</v>
      </c>
      <c r="L2441" s="3">
        <v>6</v>
      </c>
      <c r="M2441" s="3"/>
      <c r="N2441" s="19">
        <v>43366</v>
      </c>
      <c r="O2441" s="16">
        <f t="shared" si="117"/>
        <v>8</v>
      </c>
      <c r="P2441" s="17">
        <f>COUNTIF($X:$X,X2441)</f>
        <v>37</v>
      </c>
      <c r="Q2441" s="17">
        <f>VLOOKUP("M"&amp;TEXT(G2441,"0"),Punten!$A$1:$D$40,4,FALSE)</f>
        <v>7</v>
      </c>
      <c r="R2441" s="17">
        <f>VLOOKUP("M"&amp;TEXT(H2441,"0"),Punten!$A$1:$D$40,4,FALSE)</f>
        <v>5</v>
      </c>
      <c r="S2441" s="17">
        <f>VLOOKUP("M"&amp;TEXT(I2441,"0"),Punten!$A$1:$D$40,4,FALSE)</f>
        <v>7</v>
      </c>
      <c r="T2441" s="17">
        <f>VLOOKUP("K"&amp;TEXT(K2441,"0"),Punten!$A$1:$D$40,4,FALSE)</f>
        <v>5</v>
      </c>
      <c r="U2441" s="17">
        <f>VLOOKUP("H"&amp;TEXT(L2441,"0"),Punten!$A$1:$D$49,4,FALSE)</f>
        <v>3</v>
      </c>
      <c r="V2441" s="17">
        <f>VLOOKUP("F"&amp;TEXT(M2441,"0"),Punten!$A$1:$D$39,4,FALSE)</f>
        <v>0</v>
      </c>
      <c r="W2441" s="17">
        <f t="shared" si="118"/>
        <v>27</v>
      </c>
      <c r="X2441" s="17" t="str">
        <f t="shared" si="119"/>
        <v>43366B08</v>
      </c>
      <c r="Y2441" s="17" t="e">
        <f>VLOOKUP(A2441,'Klasse omschrijving'!$A$1:$B$44,2,FALSE)</f>
        <v>#N/A</v>
      </c>
    </row>
    <row r="2442" spans="1:25" ht="14.4" x14ac:dyDescent="0.3">
      <c r="A2442" s="3" t="s">
        <v>419</v>
      </c>
      <c r="B2442" s="3">
        <v>47775</v>
      </c>
      <c r="C2442" s="3" t="s">
        <v>126</v>
      </c>
      <c r="D2442" s="3" t="s">
        <v>810</v>
      </c>
      <c r="E2442" s="18">
        <v>40498</v>
      </c>
      <c r="F2442" s="3" t="s">
        <v>111</v>
      </c>
      <c r="G2442" s="3">
        <v>5</v>
      </c>
      <c r="H2442" s="3">
        <v>2</v>
      </c>
      <c r="I2442" s="3">
        <v>4</v>
      </c>
      <c r="J2442" s="3"/>
      <c r="K2442" s="3">
        <v>4</v>
      </c>
      <c r="L2442" s="3">
        <v>6</v>
      </c>
      <c r="M2442" s="3"/>
      <c r="N2442" s="19">
        <v>43366</v>
      </c>
      <c r="O2442" s="16">
        <f t="shared" si="117"/>
        <v>11</v>
      </c>
      <c r="P2442" s="17">
        <f>COUNTIF($X:$X,X2442)</f>
        <v>37</v>
      </c>
      <c r="Q2442" s="17">
        <f>VLOOKUP("M"&amp;TEXT(G2442,"0"),Punten!$A$1:$D$40,4,FALSE)</f>
        <v>4</v>
      </c>
      <c r="R2442" s="17">
        <f>VLOOKUP("M"&amp;TEXT(H2442,"0"),Punten!$A$1:$D$40,4,FALSE)</f>
        <v>7</v>
      </c>
      <c r="S2442" s="17">
        <f>VLOOKUP("M"&amp;TEXT(I2442,"0"),Punten!$A$1:$D$40,4,FALSE)</f>
        <v>5</v>
      </c>
      <c r="T2442" s="17">
        <f>VLOOKUP("K"&amp;TEXT(K2442,"0"),Punten!$A$1:$D$40,4,FALSE)</f>
        <v>5</v>
      </c>
      <c r="U2442" s="17">
        <f>VLOOKUP("H"&amp;TEXT(L2442,"0"),Punten!$A$1:$D$49,4,FALSE)</f>
        <v>3</v>
      </c>
      <c r="V2442" s="17">
        <f>VLOOKUP("F"&amp;TEXT(M2442,"0"),Punten!$A$1:$D$39,4,FALSE)</f>
        <v>0</v>
      </c>
      <c r="W2442" s="17">
        <f t="shared" si="118"/>
        <v>24</v>
      </c>
      <c r="X2442" s="17" t="str">
        <f t="shared" si="119"/>
        <v>43366B08</v>
      </c>
      <c r="Y2442" s="17" t="e">
        <f>VLOOKUP(A2442,'Klasse omschrijving'!$A$1:$B$44,2,FALSE)</f>
        <v>#N/A</v>
      </c>
    </row>
    <row r="2443" spans="1:25" ht="14.4" x14ac:dyDescent="0.3">
      <c r="A2443" s="3" t="s">
        <v>419</v>
      </c>
      <c r="B2443" s="3">
        <v>42007</v>
      </c>
      <c r="C2443" s="3" t="s">
        <v>121</v>
      </c>
      <c r="D2443" s="3" t="s">
        <v>812</v>
      </c>
      <c r="E2443" s="18">
        <v>40464</v>
      </c>
      <c r="F2443" s="3" t="s">
        <v>66</v>
      </c>
      <c r="G2443" s="3">
        <v>3</v>
      </c>
      <c r="H2443" s="3">
        <v>3</v>
      </c>
      <c r="I2443" s="3">
        <v>2</v>
      </c>
      <c r="J2443" s="3"/>
      <c r="K2443" s="3">
        <v>3</v>
      </c>
      <c r="L2443" s="3">
        <v>7</v>
      </c>
      <c r="M2443" s="3"/>
      <c r="N2443" s="19">
        <v>43366</v>
      </c>
      <c r="O2443" s="16">
        <f t="shared" si="117"/>
        <v>8</v>
      </c>
      <c r="P2443" s="17">
        <f>COUNTIF($X:$X,X2443)</f>
        <v>37</v>
      </c>
      <c r="Q2443" s="17">
        <f>VLOOKUP("M"&amp;TEXT(G2443,"0"),Punten!$A$1:$D$40,4,FALSE)</f>
        <v>6</v>
      </c>
      <c r="R2443" s="17">
        <f>VLOOKUP("M"&amp;TEXT(H2443,"0"),Punten!$A$1:$D$40,4,FALSE)</f>
        <v>6</v>
      </c>
      <c r="S2443" s="17">
        <f>VLOOKUP("M"&amp;TEXT(I2443,"0"),Punten!$A$1:$D$40,4,FALSE)</f>
        <v>7</v>
      </c>
      <c r="T2443" s="17">
        <f>VLOOKUP("K"&amp;TEXT(K2443,"0"),Punten!$A$1:$D$40,4,FALSE)</f>
        <v>5</v>
      </c>
      <c r="U2443" s="17">
        <f>VLOOKUP("H"&amp;TEXT(L2443,"0"),Punten!$A$1:$D$49,4,FALSE)</f>
        <v>2</v>
      </c>
      <c r="V2443" s="17">
        <f>VLOOKUP("F"&amp;TEXT(M2443,"0"),Punten!$A$1:$D$39,4,FALSE)</f>
        <v>0</v>
      </c>
      <c r="W2443" s="17">
        <f t="shared" si="118"/>
        <v>26</v>
      </c>
      <c r="X2443" s="17" t="str">
        <f t="shared" si="119"/>
        <v>43366B08</v>
      </c>
      <c r="Y2443" s="17" t="e">
        <f>VLOOKUP(A2443,'Klasse omschrijving'!$A$1:$B$44,2,FALSE)</f>
        <v>#N/A</v>
      </c>
    </row>
    <row r="2444" spans="1:25" ht="14.4" x14ac:dyDescent="0.3">
      <c r="A2444" s="3" t="s">
        <v>419</v>
      </c>
      <c r="B2444" s="3">
        <v>51522</v>
      </c>
      <c r="C2444" s="3" t="s">
        <v>139</v>
      </c>
      <c r="D2444" s="3" t="s">
        <v>416</v>
      </c>
      <c r="E2444" s="18">
        <v>40400</v>
      </c>
      <c r="F2444" s="3" t="s">
        <v>110</v>
      </c>
      <c r="G2444" s="3">
        <v>2</v>
      </c>
      <c r="H2444" s="3">
        <v>2</v>
      </c>
      <c r="I2444" s="3">
        <v>3</v>
      </c>
      <c r="J2444" s="3"/>
      <c r="K2444" s="3">
        <v>4</v>
      </c>
      <c r="L2444" s="3">
        <v>7</v>
      </c>
      <c r="M2444" s="3"/>
      <c r="N2444" s="19">
        <v>43366</v>
      </c>
      <c r="O2444" s="16">
        <f t="shared" si="117"/>
        <v>7</v>
      </c>
      <c r="P2444" s="17">
        <f>COUNTIF($X:$X,X2444)</f>
        <v>37</v>
      </c>
      <c r="Q2444" s="17">
        <f>VLOOKUP("M"&amp;TEXT(G2444,"0"),Punten!$A$1:$D$40,4,FALSE)</f>
        <v>7</v>
      </c>
      <c r="R2444" s="17">
        <f>VLOOKUP("M"&amp;TEXT(H2444,"0"),Punten!$A$1:$D$40,4,FALSE)</f>
        <v>7</v>
      </c>
      <c r="S2444" s="17">
        <f>VLOOKUP("M"&amp;TEXT(I2444,"0"),Punten!$A$1:$D$40,4,FALSE)</f>
        <v>6</v>
      </c>
      <c r="T2444" s="17">
        <f>VLOOKUP("K"&amp;TEXT(K2444,"0"),Punten!$A$1:$D$40,4,FALSE)</f>
        <v>5</v>
      </c>
      <c r="U2444" s="17">
        <f>VLOOKUP("H"&amp;TEXT(L2444,"0"),Punten!$A$1:$D$49,4,FALSE)</f>
        <v>2</v>
      </c>
      <c r="V2444" s="17">
        <f>VLOOKUP("F"&amp;TEXT(M2444,"0"),Punten!$A$1:$D$39,4,FALSE)</f>
        <v>0</v>
      </c>
      <c r="W2444" s="17">
        <f t="shared" si="118"/>
        <v>27</v>
      </c>
      <c r="X2444" s="17" t="str">
        <f t="shared" si="119"/>
        <v>43366B08</v>
      </c>
      <c r="Y2444" s="17" t="e">
        <f>VLOOKUP(A2444,'Klasse omschrijving'!$A$1:$B$44,2,FALSE)</f>
        <v>#N/A</v>
      </c>
    </row>
    <row r="2445" spans="1:25" ht="14.4" x14ac:dyDescent="0.3">
      <c r="A2445" s="3" t="s">
        <v>419</v>
      </c>
      <c r="B2445" s="3">
        <v>45288</v>
      </c>
      <c r="C2445" s="3" t="s">
        <v>100</v>
      </c>
      <c r="D2445" s="3" t="s">
        <v>396</v>
      </c>
      <c r="E2445" s="18">
        <v>40409</v>
      </c>
      <c r="F2445" s="3" t="s">
        <v>94</v>
      </c>
      <c r="G2445" s="3">
        <v>3</v>
      </c>
      <c r="H2445" s="3">
        <v>4</v>
      </c>
      <c r="I2445" s="3">
        <v>3</v>
      </c>
      <c r="J2445" s="3"/>
      <c r="K2445" s="3">
        <v>3</v>
      </c>
      <c r="L2445" s="3">
        <v>8</v>
      </c>
      <c r="M2445" s="3"/>
      <c r="N2445" s="19">
        <v>43366</v>
      </c>
      <c r="O2445" s="16">
        <f t="shared" si="117"/>
        <v>10</v>
      </c>
      <c r="P2445" s="17">
        <f>COUNTIF($X:$X,X2445)</f>
        <v>37</v>
      </c>
      <c r="Q2445" s="17">
        <f>VLOOKUP("M"&amp;TEXT(G2445,"0"),Punten!$A$1:$D$40,4,FALSE)</f>
        <v>6</v>
      </c>
      <c r="R2445" s="17">
        <f>VLOOKUP("M"&amp;TEXT(H2445,"0"),Punten!$A$1:$D$40,4,FALSE)</f>
        <v>5</v>
      </c>
      <c r="S2445" s="17">
        <f>VLOOKUP("M"&amp;TEXT(I2445,"0"),Punten!$A$1:$D$40,4,FALSE)</f>
        <v>6</v>
      </c>
      <c r="T2445" s="17">
        <f>VLOOKUP("K"&amp;TEXT(K2445,"0"),Punten!$A$1:$D$40,4,FALSE)</f>
        <v>5</v>
      </c>
      <c r="U2445" s="17">
        <f>VLOOKUP("H"&amp;TEXT(L2445,"0"),Punten!$A$1:$D$49,4,FALSE)</f>
        <v>1</v>
      </c>
      <c r="V2445" s="17">
        <f>VLOOKUP("F"&amp;TEXT(M2445,"0"),Punten!$A$1:$D$39,4,FALSE)</f>
        <v>0</v>
      </c>
      <c r="W2445" s="17">
        <f t="shared" si="118"/>
        <v>23</v>
      </c>
      <c r="X2445" s="17" t="str">
        <f t="shared" si="119"/>
        <v>43366B08</v>
      </c>
      <c r="Y2445" s="17" t="e">
        <f>VLOOKUP(A2445,'Klasse omschrijving'!$A$1:$B$44,2,FALSE)</f>
        <v>#N/A</v>
      </c>
    </row>
    <row r="2446" spans="1:25" ht="14.4" x14ac:dyDescent="0.3">
      <c r="A2446" s="3" t="s">
        <v>419</v>
      </c>
      <c r="B2446" s="3">
        <v>48179</v>
      </c>
      <c r="C2446" s="3" t="s">
        <v>97</v>
      </c>
      <c r="D2446" s="3" t="s">
        <v>630</v>
      </c>
      <c r="E2446" s="18">
        <v>40382</v>
      </c>
      <c r="F2446" s="3" t="s">
        <v>66</v>
      </c>
      <c r="G2446" s="3">
        <v>4</v>
      </c>
      <c r="H2446" s="3">
        <v>5</v>
      </c>
      <c r="I2446" s="3">
        <v>5</v>
      </c>
      <c r="J2446" s="3"/>
      <c r="K2446" s="3">
        <v>4</v>
      </c>
      <c r="L2446" s="3">
        <v>8</v>
      </c>
      <c r="M2446" s="3"/>
      <c r="N2446" s="19">
        <v>43366</v>
      </c>
      <c r="O2446" s="16">
        <f t="shared" si="117"/>
        <v>14</v>
      </c>
      <c r="P2446" s="17">
        <f>COUNTIF($X:$X,X2446)</f>
        <v>37</v>
      </c>
      <c r="Q2446" s="17">
        <f>VLOOKUP("M"&amp;TEXT(G2446,"0"),Punten!$A$1:$D$40,4,FALSE)</f>
        <v>5</v>
      </c>
      <c r="R2446" s="17">
        <f>VLOOKUP("M"&amp;TEXT(H2446,"0"),Punten!$A$1:$D$40,4,FALSE)</f>
        <v>4</v>
      </c>
      <c r="S2446" s="17">
        <f>VLOOKUP("M"&amp;TEXT(I2446,"0"),Punten!$A$1:$D$40,4,FALSE)</f>
        <v>4</v>
      </c>
      <c r="T2446" s="17">
        <f>VLOOKUP("K"&amp;TEXT(K2446,"0"),Punten!$A$1:$D$40,4,FALSE)</f>
        <v>5</v>
      </c>
      <c r="U2446" s="17">
        <f>VLOOKUP("H"&amp;TEXT(L2446,"0"),Punten!$A$1:$D$49,4,FALSE)</f>
        <v>1</v>
      </c>
      <c r="V2446" s="17">
        <f>VLOOKUP("F"&amp;TEXT(M2446,"0"),Punten!$A$1:$D$39,4,FALSE)</f>
        <v>0</v>
      </c>
      <c r="W2446" s="17">
        <f t="shared" si="118"/>
        <v>19</v>
      </c>
      <c r="X2446" s="17" t="str">
        <f t="shared" si="119"/>
        <v>43366B08</v>
      </c>
      <c r="Y2446" s="17" t="e">
        <f>VLOOKUP(A2446,'Klasse omschrijving'!$A$1:$B$44,2,FALSE)</f>
        <v>#N/A</v>
      </c>
    </row>
    <row r="2447" spans="1:25" ht="14.4" x14ac:dyDescent="0.3">
      <c r="A2447" s="3" t="s">
        <v>419</v>
      </c>
      <c r="B2447" s="3">
        <v>42013</v>
      </c>
      <c r="C2447" s="3" t="s">
        <v>144</v>
      </c>
      <c r="D2447" s="3" t="s">
        <v>984</v>
      </c>
      <c r="E2447" s="18">
        <v>40288</v>
      </c>
      <c r="F2447" s="3" t="s">
        <v>66</v>
      </c>
      <c r="G2447" s="3">
        <v>3</v>
      </c>
      <c r="H2447" s="3">
        <v>3</v>
      </c>
      <c r="I2447" s="3">
        <v>2</v>
      </c>
      <c r="J2447" s="3"/>
      <c r="K2447" s="3">
        <v>5</v>
      </c>
      <c r="L2447" s="3"/>
      <c r="M2447" s="3"/>
      <c r="N2447" s="19">
        <v>43366</v>
      </c>
      <c r="O2447" s="16">
        <f t="shared" si="117"/>
        <v>8</v>
      </c>
      <c r="P2447" s="17">
        <f>COUNTIF($X:$X,X2447)</f>
        <v>37</v>
      </c>
      <c r="Q2447" s="17">
        <f>VLOOKUP("M"&amp;TEXT(G2447,"0"),Punten!$A$1:$D$40,4,FALSE)</f>
        <v>6</v>
      </c>
      <c r="R2447" s="17">
        <f>VLOOKUP("M"&amp;TEXT(H2447,"0"),Punten!$A$1:$D$40,4,FALSE)</f>
        <v>6</v>
      </c>
      <c r="S2447" s="17">
        <f>VLOOKUP("M"&amp;TEXT(I2447,"0"),Punten!$A$1:$D$40,4,FALSE)</f>
        <v>7</v>
      </c>
      <c r="T2447" s="17">
        <f>VLOOKUP("K"&amp;TEXT(K2447,"0"),Punten!$A$1:$D$40,4,FALSE)</f>
        <v>4</v>
      </c>
      <c r="U2447" s="17">
        <f>VLOOKUP("H"&amp;TEXT(L2447,"0"),Punten!$A$1:$D$49,4,FALSE)</f>
        <v>0</v>
      </c>
      <c r="V2447" s="17">
        <f>VLOOKUP("F"&amp;TEXT(M2447,"0"),Punten!$A$1:$D$39,4,FALSE)</f>
        <v>0</v>
      </c>
      <c r="W2447" s="17">
        <f t="shared" si="118"/>
        <v>23</v>
      </c>
      <c r="X2447" s="17" t="str">
        <f t="shared" si="119"/>
        <v>43366B08</v>
      </c>
      <c r="Y2447" s="17" t="e">
        <f>VLOOKUP(A2447,'Klasse omschrijving'!$A$1:$B$44,2,FALSE)</f>
        <v>#N/A</v>
      </c>
    </row>
    <row r="2448" spans="1:25" ht="14.4" x14ac:dyDescent="0.3">
      <c r="A2448" s="3" t="s">
        <v>419</v>
      </c>
      <c r="B2448" s="3">
        <v>46364</v>
      </c>
      <c r="C2448" s="3" t="s">
        <v>425</v>
      </c>
      <c r="D2448" s="3" t="s">
        <v>983</v>
      </c>
      <c r="E2448" s="18">
        <v>40192</v>
      </c>
      <c r="F2448" s="3" t="s">
        <v>86</v>
      </c>
      <c r="G2448" s="3">
        <v>3</v>
      </c>
      <c r="H2448" s="3">
        <v>3</v>
      </c>
      <c r="I2448" s="3">
        <v>3</v>
      </c>
      <c r="J2448" s="3"/>
      <c r="K2448" s="3">
        <v>5</v>
      </c>
      <c r="L2448" s="3"/>
      <c r="M2448" s="3"/>
      <c r="N2448" s="19">
        <v>43366</v>
      </c>
      <c r="O2448" s="16">
        <f t="shared" si="117"/>
        <v>9</v>
      </c>
      <c r="P2448" s="17">
        <f>COUNTIF($X:$X,X2448)</f>
        <v>37</v>
      </c>
      <c r="Q2448" s="17">
        <f>VLOOKUP("M"&amp;TEXT(G2448,"0"),Punten!$A$1:$D$40,4,FALSE)</f>
        <v>6</v>
      </c>
      <c r="R2448" s="17">
        <f>VLOOKUP("M"&amp;TEXT(H2448,"0"),Punten!$A$1:$D$40,4,FALSE)</f>
        <v>6</v>
      </c>
      <c r="S2448" s="17">
        <f>VLOOKUP("M"&amp;TEXT(I2448,"0"),Punten!$A$1:$D$40,4,FALSE)</f>
        <v>6</v>
      </c>
      <c r="T2448" s="17">
        <f>VLOOKUP("K"&amp;TEXT(K2448,"0"),Punten!$A$1:$D$40,4,FALSE)</f>
        <v>4</v>
      </c>
      <c r="U2448" s="17">
        <f>VLOOKUP("H"&amp;TEXT(L2448,"0"),Punten!$A$1:$D$49,4,FALSE)</f>
        <v>0</v>
      </c>
      <c r="V2448" s="17">
        <f>VLOOKUP("F"&amp;TEXT(M2448,"0"),Punten!$A$1:$D$39,4,FALSE)</f>
        <v>0</v>
      </c>
      <c r="W2448" s="17">
        <f t="shared" si="118"/>
        <v>22</v>
      </c>
      <c r="X2448" s="17" t="str">
        <f t="shared" si="119"/>
        <v>43366B08</v>
      </c>
      <c r="Y2448" s="17" t="e">
        <f>VLOOKUP(A2448,'Klasse omschrijving'!$A$1:$B$44,2,FALSE)</f>
        <v>#N/A</v>
      </c>
    </row>
    <row r="2449" spans="1:25" ht="14.4" x14ac:dyDescent="0.3">
      <c r="A2449" s="3" t="s">
        <v>419</v>
      </c>
      <c r="B2449" s="3">
        <v>43240</v>
      </c>
      <c r="C2449" s="3" t="s">
        <v>646</v>
      </c>
      <c r="D2449" s="3" t="s">
        <v>985</v>
      </c>
      <c r="E2449" s="18">
        <v>40202</v>
      </c>
      <c r="F2449" s="3" t="s">
        <v>161</v>
      </c>
      <c r="G2449" s="3">
        <v>2</v>
      </c>
      <c r="H2449" s="3">
        <v>4</v>
      </c>
      <c r="I2449" s="3">
        <v>3</v>
      </c>
      <c r="J2449" s="3"/>
      <c r="K2449" s="3">
        <v>5</v>
      </c>
      <c r="L2449" s="3"/>
      <c r="M2449" s="3"/>
      <c r="N2449" s="19">
        <v>43366</v>
      </c>
      <c r="O2449" s="16">
        <f t="shared" si="117"/>
        <v>9</v>
      </c>
      <c r="P2449" s="17">
        <f>COUNTIF($X:$X,X2449)</f>
        <v>37</v>
      </c>
      <c r="Q2449" s="17">
        <f>VLOOKUP("M"&amp;TEXT(G2449,"0"),Punten!$A$1:$D$40,4,FALSE)</f>
        <v>7</v>
      </c>
      <c r="R2449" s="17">
        <f>VLOOKUP("M"&amp;TEXT(H2449,"0"),Punten!$A$1:$D$40,4,FALSE)</f>
        <v>5</v>
      </c>
      <c r="S2449" s="17">
        <f>VLOOKUP("M"&amp;TEXT(I2449,"0"),Punten!$A$1:$D$40,4,FALSE)</f>
        <v>6</v>
      </c>
      <c r="T2449" s="17">
        <f>VLOOKUP("K"&amp;TEXT(K2449,"0"),Punten!$A$1:$D$40,4,FALSE)</f>
        <v>4</v>
      </c>
      <c r="U2449" s="17">
        <f>VLOOKUP("H"&amp;TEXT(L2449,"0"),Punten!$A$1:$D$49,4,FALSE)</f>
        <v>0</v>
      </c>
      <c r="V2449" s="17">
        <f>VLOOKUP("F"&amp;TEXT(M2449,"0"),Punten!$A$1:$D$39,4,FALSE)</f>
        <v>0</v>
      </c>
      <c r="W2449" s="17">
        <f t="shared" si="118"/>
        <v>22</v>
      </c>
      <c r="X2449" s="17" t="str">
        <f t="shared" si="119"/>
        <v>43366B08</v>
      </c>
      <c r="Y2449" s="17" t="e">
        <f>VLOOKUP(A2449,'Klasse omschrijving'!$A$1:$B$44,2,FALSE)</f>
        <v>#N/A</v>
      </c>
    </row>
    <row r="2450" spans="1:25" ht="14.4" x14ac:dyDescent="0.3">
      <c r="A2450" s="3" t="s">
        <v>419</v>
      </c>
      <c r="B2450" s="3">
        <v>44174</v>
      </c>
      <c r="C2450" s="3" t="s">
        <v>635</v>
      </c>
      <c r="D2450" s="3" t="s">
        <v>636</v>
      </c>
      <c r="E2450" s="18">
        <v>40189</v>
      </c>
      <c r="F2450" s="3" t="s">
        <v>106</v>
      </c>
      <c r="G2450" s="3">
        <v>4</v>
      </c>
      <c r="H2450" s="3">
        <v>2</v>
      </c>
      <c r="I2450" s="3">
        <v>4</v>
      </c>
      <c r="J2450" s="3"/>
      <c r="K2450" s="3">
        <v>5</v>
      </c>
      <c r="L2450" s="3"/>
      <c r="M2450" s="3"/>
      <c r="N2450" s="19">
        <v>43366</v>
      </c>
      <c r="O2450" s="16">
        <f t="shared" si="117"/>
        <v>10</v>
      </c>
      <c r="P2450" s="17">
        <f>COUNTIF($X:$X,X2450)</f>
        <v>37</v>
      </c>
      <c r="Q2450" s="17">
        <f>VLOOKUP("M"&amp;TEXT(G2450,"0"),Punten!$A$1:$D$40,4,FALSE)</f>
        <v>5</v>
      </c>
      <c r="R2450" s="17">
        <f>VLOOKUP("M"&amp;TEXT(H2450,"0"),Punten!$A$1:$D$40,4,FALSE)</f>
        <v>7</v>
      </c>
      <c r="S2450" s="17">
        <f>VLOOKUP("M"&amp;TEXT(I2450,"0"),Punten!$A$1:$D$40,4,FALSE)</f>
        <v>5</v>
      </c>
      <c r="T2450" s="17">
        <f>VLOOKUP("K"&amp;TEXT(K2450,"0"),Punten!$A$1:$D$40,4,FALSE)</f>
        <v>4</v>
      </c>
      <c r="U2450" s="17">
        <f>VLOOKUP("H"&amp;TEXT(L2450,"0"),Punten!$A$1:$D$49,4,FALSE)</f>
        <v>0</v>
      </c>
      <c r="V2450" s="17">
        <f>VLOOKUP("F"&amp;TEXT(M2450,"0"),Punten!$A$1:$D$39,4,FALSE)</f>
        <v>0</v>
      </c>
      <c r="W2450" s="17">
        <f t="shared" si="118"/>
        <v>21</v>
      </c>
      <c r="X2450" s="17" t="str">
        <f t="shared" si="119"/>
        <v>43366B08</v>
      </c>
      <c r="Y2450" s="17" t="e">
        <f>VLOOKUP(A2450,'Klasse omschrijving'!$A$1:$B$44,2,FALSE)</f>
        <v>#N/A</v>
      </c>
    </row>
    <row r="2451" spans="1:25" ht="14.4" x14ac:dyDescent="0.3">
      <c r="A2451" s="3" t="s">
        <v>419</v>
      </c>
      <c r="B2451" s="3">
        <v>42405</v>
      </c>
      <c r="C2451" s="3" t="s">
        <v>114</v>
      </c>
      <c r="D2451" s="3" t="s">
        <v>402</v>
      </c>
      <c r="E2451" s="18">
        <v>40432</v>
      </c>
      <c r="F2451" s="3" t="s">
        <v>71</v>
      </c>
      <c r="G2451" s="3">
        <v>7</v>
      </c>
      <c r="H2451" s="3">
        <v>4</v>
      </c>
      <c r="I2451" s="3">
        <v>4</v>
      </c>
      <c r="J2451" s="3"/>
      <c r="K2451" s="3"/>
      <c r="L2451" s="3"/>
      <c r="M2451" s="3"/>
      <c r="N2451" s="19">
        <v>43366</v>
      </c>
      <c r="O2451" s="16">
        <f t="shared" si="117"/>
        <v>15</v>
      </c>
      <c r="P2451" s="17">
        <f>COUNTIF($X:$X,X2451)</f>
        <v>37</v>
      </c>
      <c r="Q2451" s="17">
        <f>VLOOKUP("M"&amp;TEXT(G2451,"0"),Punten!$A$1:$D$40,4,FALSE)</f>
        <v>2</v>
      </c>
      <c r="R2451" s="17">
        <f>VLOOKUP("M"&amp;TEXT(H2451,"0"),Punten!$A$1:$D$40,4,FALSE)</f>
        <v>5</v>
      </c>
      <c r="S2451" s="17">
        <f>VLOOKUP("M"&amp;TEXT(I2451,"0"),Punten!$A$1:$D$40,4,FALSE)</f>
        <v>5</v>
      </c>
      <c r="T2451" s="17">
        <f>VLOOKUP("K"&amp;TEXT(K2451,"0"),Punten!$A$1:$D$40,4,FALSE)</f>
        <v>0</v>
      </c>
      <c r="U2451" s="17">
        <f>VLOOKUP("H"&amp;TEXT(L2451,"0"),Punten!$A$1:$D$49,4,FALSE)</f>
        <v>0</v>
      </c>
      <c r="V2451" s="17">
        <f>VLOOKUP("F"&amp;TEXT(M2451,"0"),Punten!$A$1:$D$39,4,FALSE)</f>
        <v>0</v>
      </c>
      <c r="W2451" s="17">
        <f t="shared" si="118"/>
        <v>12</v>
      </c>
      <c r="X2451" s="17" t="str">
        <f t="shared" si="119"/>
        <v>43366B08</v>
      </c>
      <c r="Y2451" s="17" t="e">
        <f>VLOOKUP(A2451,'Klasse omschrijving'!$A$1:$B$44,2,FALSE)</f>
        <v>#N/A</v>
      </c>
    </row>
    <row r="2452" spans="1:25" ht="14.4" x14ac:dyDescent="0.3">
      <c r="A2452" s="3" t="s">
        <v>419</v>
      </c>
      <c r="B2452" s="3">
        <v>1917</v>
      </c>
      <c r="C2452" s="3" t="s">
        <v>108</v>
      </c>
      <c r="D2452" s="3" t="s">
        <v>388</v>
      </c>
      <c r="E2452" s="18">
        <v>40344</v>
      </c>
      <c r="F2452" s="3" t="s">
        <v>78</v>
      </c>
      <c r="G2452" s="3">
        <v>6</v>
      </c>
      <c r="H2452" s="3">
        <v>6</v>
      </c>
      <c r="I2452" s="3">
        <v>4</v>
      </c>
      <c r="J2452" s="3"/>
      <c r="K2452" s="3"/>
      <c r="L2452" s="3"/>
      <c r="M2452" s="3"/>
      <c r="N2452" s="19">
        <v>43366</v>
      </c>
      <c r="O2452" s="16">
        <f t="shared" si="117"/>
        <v>16</v>
      </c>
      <c r="P2452" s="17">
        <f>COUNTIF($X:$X,X2452)</f>
        <v>37</v>
      </c>
      <c r="Q2452" s="17">
        <f>VLOOKUP("M"&amp;TEXT(G2452,"0"),Punten!$A$1:$D$40,4,FALSE)</f>
        <v>3</v>
      </c>
      <c r="R2452" s="17">
        <f>VLOOKUP("M"&amp;TEXT(H2452,"0"),Punten!$A$1:$D$40,4,FALSE)</f>
        <v>3</v>
      </c>
      <c r="S2452" s="17">
        <f>VLOOKUP("M"&amp;TEXT(I2452,"0"),Punten!$A$1:$D$40,4,FALSE)</f>
        <v>5</v>
      </c>
      <c r="T2452" s="17">
        <f>VLOOKUP("K"&amp;TEXT(K2452,"0"),Punten!$A$1:$D$40,4,FALSE)</f>
        <v>0</v>
      </c>
      <c r="U2452" s="17">
        <f>VLOOKUP("H"&amp;TEXT(L2452,"0"),Punten!$A$1:$D$49,4,FALSE)</f>
        <v>0</v>
      </c>
      <c r="V2452" s="17">
        <f>VLOOKUP("F"&amp;TEXT(M2452,"0"),Punten!$A$1:$D$39,4,FALSE)</f>
        <v>0</v>
      </c>
      <c r="W2452" s="17">
        <f t="shared" si="118"/>
        <v>11</v>
      </c>
      <c r="X2452" s="17" t="str">
        <f t="shared" si="119"/>
        <v>43366B08</v>
      </c>
      <c r="Y2452" s="17" t="e">
        <f>VLOOKUP(A2452,'Klasse omschrijving'!$A$1:$B$44,2,FALSE)</f>
        <v>#N/A</v>
      </c>
    </row>
    <row r="2453" spans="1:25" ht="14.4" x14ac:dyDescent="0.3">
      <c r="A2453" s="3" t="s">
        <v>419</v>
      </c>
      <c r="B2453" s="3">
        <v>42125</v>
      </c>
      <c r="C2453" s="3" t="s">
        <v>120</v>
      </c>
      <c r="D2453" s="3" t="s">
        <v>394</v>
      </c>
      <c r="E2453" s="18">
        <v>40430</v>
      </c>
      <c r="F2453" s="3" t="s">
        <v>71</v>
      </c>
      <c r="G2453" s="3">
        <v>5</v>
      </c>
      <c r="H2453" s="3">
        <v>4</v>
      </c>
      <c r="I2453" s="3">
        <v>5</v>
      </c>
      <c r="J2453" s="3"/>
      <c r="K2453" s="3"/>
      <c r="L2453" s="3"/>
      <c r="M2453" s="3"/>
      <c r="N2453" s="19">
        <v>43366</v>
      </c>
      <c r="O2453" s="16">
        <f t="shared" si="117"/>
        <v>14</v>
      </c>
      <c r="P2453" s="17">
        <f>COUNTIF($X:$X,X2453)</f>
        <v>37</v>
      </c>
      <c r="Q2453" s="17">
        <f>VLOOKUP("M"&amp;TEXT(G2453,"0"),Punten!$A$1:$D$40,4,FALSE)</f>
        <v>4</v>
      </c>
      <c r="R2453" s="17">
        <f>VLOOKUP("M"&amp;TEXT(H2453,"0"),Punten!$A$1:$D$40,4,FALSE)</f>
        <v>5</v>
      </c>
      <c r="S2453" s="17">
        <f>VLOOKUP("M"&amp;TEXT(I2453,"0"),Punten!$A$1:$D$40,4,FALSE)</f>
        <v>4</v>
      </c>
      <c r="T2453" s="17">
        <f>VLOOKUP("K"&amp;TEXT(K2453,"0"),Punten!$A$1:$D$40,4,FALSE)</f>
        <v>0</v>
      </c>
      <c r="U2453" s="17">
        <f>VLOOKUP("H"&amp;TEXT(L2453,"0"),Punten!$A$1:$D$49,4,FALSE)</f>
        <v>0</v>
      </c>
      <c r="V2453" s="17">
        <f>VLOOKUP("F"&amp;TEXT(M2453,"0"),Punten!$A$1:$D$39,4,FALSE)</f>
        <v>0</v>
      </c>
      <c r="W2453" s="17">
        <f t="shared" si="118"/>
        <v>13</v>
      </c>
      <c r="X2453" s="17" t="str">
        <f t="shared" si="119"/>
        <v>43366B08</v>
      </c>
      <c r="Y2453" s="17" t="e">
        <f>VLOOKUP(A2453,'Klasse omschrijving'!$A$1:$B$44,2,FALSE)</f>
        <v>#N/A</v>
      </c>
    </row>
    <row r="2454" spans="1:25" ht="14.4" x14ac:dyDescent="0.3">
      <c r="A2454" s="3" t="s">
        <v>419</v>
      </c>
      <c r="B2454" s="3">
        <v>44178</v>
      </c>
      <c r="C2454" s="3" t="s">
        <v>107</v>
      </c>
      <c r="D2454" s="3" t="s">
        <v>385</v>
      </c>
      <c r="E2454" s="18">
        <v>40358</v>
      </c>
      <c r="F2454" s="3" t="s">
        <v>106</v>
      </c>
      <c r="G2454" s="3">
        <v>4</v>
      </c>
      <c r="H2454" s="3">
        <v>5</v>
      </c>
      <c r="I2454" s="3">
        <v>5</v>
      </c>
      <c r="J2454" s="3"/>
      <c r="K2454" s="3"/>
      <c r="L2454" s="3"/>
      <c r="M2454" s="3"/>
      <c r="N2454" s="19">
        <v>43366</v>
      </c>
      <c r="O2454" s="16">
        <f t="shared" si="117"/>
        <v>14</v>
      </c>
      <c r="P2454" s="17">
        <f>COUNTIF($X:$X,X2454)</f>
        <v>37</v>
      </c>
      <c r="Q2454" s="17">
        <f>VLOOKUP("M"&amp;TEXT(G2454,"0"),Punten!$A$1:$D$40,4,FALSE)</f>
        <v>5</v>
      </c>
      <c r="R2454" s="17">
        <f>VLOOKUP("M"&amp;TEXT(H2454,"0"),Punten!$A$1:$D$40,4,FALSE)</f>
        <v>4</v>
      </c>
      <c r="S2454" s="17">
        <f>VLOOKUP("M"&amp;TEXT(I2454,"0"),Punten!$A$1:$D$40,4,FALSE)</f>
        <v>4</v>
      </c>
      <c r="T2454" s="17">
        <f>VLOOKUP("K"&amp;TEXT(K2454,"0"),Punten!$A$1:$D$40,4,FALSE)</f>
        <v>0</v>
      </c>
      <c r="U2454" s="17">
        <f>VLOOKUP("H"&amp;TEXT(L2454,"0"),Punten!$A$1:$D$49,4,FALSE)</f>
        <v>0</v>
      </c>
      <c r="V2454" s="17">
        <f>VLOOKUP("F"&amp;TEXT(M2454,"0"),Punten!$A$1:$D$39,4,FALSE)</f>
        <v>0</v>
      </c>
      <c r="W2454" s="17">
        <f t="shared" si="118"/>
        <v>13</v>
      </c>
      <c r="X2454" s="17" t="str">
        <f t="shared" si="119"/>
        <v>43366B08</v>
      </c>
      <c r="Y2454" s="17" t="e">
        <f>VLOOKUP(A2454,'Klasse omschrijving'!$A$1:$B$44,2,FALSE)</f>
        <v>#N/A</v>
      </c>
    </row>
    <row r="2455" spans="1:25" ht="14.4" x14ac:dyDescent="0.3">
      <c r="A2455" s="3" t="s">
        <v>419</v>
      </c>
      <c r="B2455" s="3">
        <v>47776</v>
      </c>
      <c r="C2455" s="3" t="s">
        <v>112</v>
      </c>
      <c r="D2455" s="3" t="s">
        <v>391</v>
      </c>
      <c r="E2455" s="18">
        <v>40427</v>
      </c>
      <c r="F2455" s="3" t="s">
        <v>111</v>
      </c>
      <c r="G2455" s="3">
        <v>5</v>
      </c>
      <c r="H2455" s="3">
        <v>5</v>
      </c>
      <c r="I2455" s="3">
        <v>5</v>
      </c>
      <c r="J2455" s="3"/>
      <c r="K2455" s="3"/>
      <c r="L2455" s="3"/>
      <c r="M2455" s="3"/>
      <c r="N2455" s="19">
        <v>43366</v>
      </c>
      <c r="O2455" s="16">
        <f t="shared" si="117"/>
        <v>15</v>
      </c>
      <c r="P2455" s="17">
        <f>COUNTIF($X:$X,X2455)</f>
        <v>37</v>
      </c>
      <c r="Q2455" s="17">
        <f>VLOOKUP("M"&amp;TEXT(G2455,"0"),Punten!$A$1:$D$40,4,FALSE)</f>
        <v>4</v>
      </c>
      <c r="R2455" s="17">
        <f>VLOOKUP("M"&amp;TEXT(H2455,"0"),Punten!$A$1:$D$40,4,FALSE)</f>
        <v>4</v>
      </c>
      <c r="S2455" s="17">
        <f>VLOOKUP("M"&amp;TEXT(I2455,"0"),Punten!$A$1:$D$40,4,FALSE)</f>
        <v>4</v>
      </c>
      <c r="T2455" s="17">
        <f>VLOOKUP("K"&amp;TEXT(K2455,"0"),Punten!$A$1:$D$40,4,FALSE)</f>
        <v>0</v>
      </c>
      <c r="U2455" s="17">
        <f>VLOOKUP("H"&amp;TEXT(L2455,"0"),Punten!$A$1:$D$49,4,FALSE)</f>
        <v>0</v>
      </c>
      <c r="V2455" s="17">
        <f>VLOOKUP("F"&amp;TEXT(M2455,"0"),Punten!$A$1:$D$39,4,FALSE)</f>
        <v>0</v>
      </c>
      <c r="W2455" s="17">
        <f t="shared" si="118"/>
        <v>12</v>
      </c>
      <c r="X2455" s="17" t="str">
        <f t="shared" si="119"/>
        <v>43366B08</v>
      </c>
      <c r="Y2455" s="17" t="e">
        <f>VLOOKUP(A2455,'Klasse omschrijving'!$A$1:$B$44,2,FALSE)</f>
        <v>#N/A</v>
      </c>
    </row>
    <row r="2456" spans="1:25" ht="14.4" x14ac:dyDescent="0.3">
      <c r="A2456" s="3" t="s">
        <v>419</v>
      </c>
      <c r="B2456" s="3">
        <v>47320</v>
      </c>
      <c r="C2456" s="3" t="s">
        <v>104</v>
      </c>
      <c r="D2456" s="3" t="s">
        <v>384</v>
      </c>
      <c r="E2456" s="18">
        <v>40381</v>
      </c>
      <c r="F2456" s="3" t="s">
        <v>111</v>
      </c>
      <c r="G2456" s="3">
        <v>6</v>
      </c>
      <c r="H2456" s="3">
        <v>6</v>
      </c>
      <c r="I2456" s="3">
        <v>5</v>
      </c>
      <c r="J2456" s="3"/>
      <c r="K2456" s="3"/>
      <c r="L2456" s="3"/>
      <c r="M2456" s="3"/>
      <c r="N2456" s="19">
        <v>43366</v>
      </c>
      <c r="O2456" s="16">
        <f t="shared" si="117"/>
        <v>17</v>
      </c>
      <c r="P2456" s="17">
        <f>COUNTIF($X:$X,X2456)</f>
        <v>37</v>
      </c>
      <c r="Q2456" s="17">
        <f>VLOOKUP("M"&amp;TEXT(G2456,"0"),Punten!$A$1:$D$40,4,FALSE)</f>
        <v>3</v>
      </c>
      <c r="R2456" s="17">
        <f>VLOOKUP("M"&amp;TEXT(H2456,"0"),Punten!$A$1:$D$40,4,FALSE)</f>
        <v>3</v>
      </c>
      <c r="S2456" s="17">
        <f>VLOOKUP("M"&amp;TEXT(I2456,"0"),Punten!$A$1:$D$40,4,FALSE)</f>
        <v>4</v>
      </c>
      <c r="T2456" s="17">
        <f>VLOOKUP("K"&amp;TEXT(K2456,"0"),Punten!$A$1:$D$40,4,FALSE)</f>
        <v>0</v>
      </c>
      <c r="U2456" s="17">
        <f>VLOOKUP("H"&amp;TEXT(L2456,"0"),Punten!$A$1:$D$49,4,FALSE)</f>
        <v>0</v>
      </c>
      <c r="V2456" s="17">
        <f>VLOOKUP("F"&amp;TEXT(M2456,"0"),Punten!$A$1:$D$39,4,FALSE)</f>
        <v>0</v>
      </c>
      <c r="W2456" s="17">
        <f t="shared" si="118"/>
        <v>10</v>
      </c>
      <c r="X2456" s="17" t="str">
        <f t="shared" si="119"/>
        <v>43366B08</v>
      </c>
      <c r="Y2456" s="17" t="e">
        <f>VLOOKUP(A2456,'Klasse omschrijving'!$A$1:$B$44,2,FALSE)</f>
        <v>#N/A</v>
      </c>
    </row>
    <row r="2457" spans="1:25" ht="14.4" x14ac:dyDescent="0.3">
      <c r="A2457" s="3" t="s">
        <v>419</v>
      </c>
      <c r="B2457" s="3">
        <v>42012</v>
      </c>
      <c r="C2457" s="3" t="s">
        <v>172</v>
      </c>
      <c r="D2457" s="3" t="s">
        <v>382</v>
      </c>
      <c r="E2457" s="18">
        <v>40498</v>
      </c>
      <c r="F2457" s="3" t="s">
        <v>66</v>
      </c>
      <c r="G2457" s="3">
        <v>5</v>
      </c>
      <c r="H2457" s="3">
        <v>5</v>
      </c>
      <c r="I2457" s="3">
        <v>6</v>
      </c>
      <c r="J2457" s="3"/>
      <c r="K2457" s="3"/>
      <c r="L2457" s="3"/>
      <c r="M2457" s="3"/>
      <c r="N2457" s="19">
        <v>43366</v>
      </c>
      <c r="O2457" s="16">
        <f t="shared" si="117"/>
        <v>16</v>
      </c>
      <c r="P2457" s="17">
        <f>COUNTIF($X:$X,X2457)</f>
        <v>37</v>
      </c>
      <c r="Q2457" s="17">
        <f>VLOOKUP("M"&amp;TEXT(G2457,"0"),Punten!$A$1:$D$40,4,FALSE)</f>
        <v>4</v>
      </c>
      <c r="R2457" s="17">
        <f>VLOOKUP("M"&amp;TEXT(H2457,"0"),Punten!$A$1:$D$40,4,FALSE)</f>
        <v>4</v>
      </c>
      <c r="S2457" s="17">
        <f>VLOOKUP("M"&amp;TEXT(I2457,"0"),Punten!$A$1:$D$40,4,FALSE)</f>
        <v>3</v>
      </c>
      <c r="T2457" s="17">
        <f>VLOOKUP("K"&amp;TEXT(K2457,"0"),Punten!$A$1:$D$40,4,FALSE)</f>
        <v>0</v>
      </c>
      <c r="U2457" s="17">
        <f>VLOOKUP("H"&amp;TEXT(L2457,"0"),Punten!$A$1:$D$49,4,FALSE)</f>
        <v>0</v>
      </c>
      <c r="V2457" s="17">
        <f>VLOOKUP("F"&amp;TEXT(M2457,"0"),Punten!$A$1:$D$39,4,FALSE)</f>
        <v>0</v>
      </c>
      <c r="W2457" s="17">
        <f t="shared" si="118"/>
        <v>11</v>
      </c>
      <c r="X2457" s="17" t="str">
        <f t="shared" si="119"/>
        <v>43366B08</v>
      </c>
      <c r="Y2457" s="17" t="e">
        <f>VLOOKUP(A2457,'Klasse omschrijving'!$A$1:$B$44,2,FALSE)</f>
        <v>#N/A</v>
      </c>
    </row>
    <row r="2458" spans="1:25" ht="14.4" x14ac:dyDescent="0.3">
      <c r="A2458" s="3" t="s">
        <v>419</v>
      </c>
      <c r="B2458" s="3">
        <v>48176</v>
      </c>
      <c r="C2458" s="3" t="s">
        <v>986</v>
      </c>
      <c r="D2458" s="3" t="s">
        <v>987</v>
      </c>
      <c r="E2458" s="18">
        <v>40350</v>
      </c>
      <c r="F2458" s="3" t="s">
        <v>66</v>
      </c>
      <c r="G2458" s="3">
        <v>7</v>
      </c>
      <c r="H2458" s="3">
        <v>6</v>
      </c>
      <c r="I2458" s="3">
        <v>6</v>
      </c>
      <c r="J2458" s="3"/>
      <c r="K2458" s="3"/>
      <c r="L2458" s="3"/>
      <c r="M2458" s="3"/>
      <c r="N2458" s="19">
        <v>43366</v>
      </c>
      <c r="O2458" s="16">
        <f t="shared" si="117"/>
        <v>19</v>
      </c>
      <c r="P2458" s="17">
        <f>COUNTIF($X:$X,X2458)</f>
        <v>37</v>
      </c>
      <c r="Q2458" s="17">
        <f>VLOOKUP("M"&amp;TEXT(G2458,"0"),Punten!$A$1:$D$40,4,FALSE)</f>
        <v>2</v>
      </c>
      <c r="R2458" s="17">
        <f>VLOOKUP("M"&amp;TEXT(H2458,"0"),Punten!$A$1:$D$40,4,FALSE)</f>
        <v>3</v>
      </c>
      <c r="S2458" s="17">
        <f>VLOOKUP("M"&amp;TEXT(I2458,"0"),Punten!$A$1:$D$40,4,FALSE)</f>
        <v>3</v>
      </c>
      <c r="T2458" s="17">
        <f>VLOOKUP("K"&amp;TEXT(K2458,"0"),Punten!$A$1:$D$40,4,FALSE)</f>
        <v>0</v>
      </c>
      <c r="U2458" s="17">
        <f>VLOOKUP("H"&amp;TEXT(L2458,"0"),Punten!$A$1:$D$49,4,FALSE)</f>
        <v>0</v>
      </c>
      <c r="V2458" s="17">
        <f>VLOOKUP("F"&amp;TEXT(M2458,"0"),Punten!$A$1:$D$39,4,FALSE)</f>
        <v>0</v>
      </c>
      <c r="W2458" s="17">
        <f t="shared" si="118"/>
        <v>8</v>
      </c>
      <c r="X2458" s="17" t="str">
        <f t="shared" si="119"/>
        <v>43366B08</v>
      </c>
      <c r="Y2458" s="17" t="e">
        <f>VLOOKUP(A2458,'Klasse omschrijving'!$A$1:$B$44,2,FALSE)</f>
        <v>#N/A</v>
      </c>
    </row>
    <row r="2459" spans="1:25" ht="14.4" x14ac:dyDescent="0.3">
      <c r="A2459" s="3" t="s">
        <v>419</v>
      </c>
      <c r="B2459" s="3">
        <v>43741</v>
      </c>
      <c r="C2459" s="3" t="s">
        <v>70</v>
      </c>
      <c r="D2459" s="3" t="s">
        <v>912</v>
      </c>
      <c r="E2459" s="18">
        <v>40185</v>
      </c>
      <c r="F2459" s="3" t="s">
        <v>132</v>
      </c>
      <c r="G2459" s="3">
        <v>6</v>
      </c>
      <c r="H2459" s="3">
        <v>7</v>
      </c>
      <c r="I2459" s="3">
        <v>6</v>
      </c>
      <c r="J2459" s="3"/>
      <c r="K2459" s="3"/>
      <c r="L2459" s="3"/>
      <c r="M2459" s="3"/>
      <c r="N2459" s="19">
        <v>43366</v>
      </c>
      <c r="O2459" s="16">
        <f t="shared" si="117"/>
        <v>19</v>
      </c>
      <c r="P2459" s="17">
        <f>COUNTIF($X:$X,X2459)</f>
        <v>37</v>
      </c>
      <c r="Q2459" s="17">
        <f>VLOOKUP("M"&amp;TEXT(G2459,"0"),Punten!$A$1:$D$40,4,FALSE)</f>
        <v>3</v>
      </c>
      <c r="R2459" s="17">
        <f>VLOOKUP("M"&amp;TEXT(H2459,"0"),Punten!$A$1:$D$40,4,FALSE)</f>
        <v>2</v>
      </c>
      <c r="S2459" s="17">
        <f>VLOOKUP("M"&amp;TEXT(I2459,"0"),Punten!$A$1:$D$40,4,FALSE)</f>
        <v>3</v>
      </c>
      <c r="T2459" s="17">
        <f>VLOOKUP("K"&amp;TEXT(K2459,"0"),Punten!$A$1:$D$40,4,FALSE)</f>
        <v>0</v>
      </c>
      <c r="U2459" s="17">
        <f>VLOOKUP("H"&amp;TEXT(L2459,"0"),Punten!$A$1:$D$49,4,FALSE)</f>
        <v>0</v>
      </c>
      <c r="V2459" s="17">
        <f>VLOOKUP("F"&amp;TEXT(M2459,"0"),Punten!$A$1:$D$39,4,FALSE)</f>
        <v>0</v>
      </c>
      <c r="W2459" s="17">
        <f t="shared" si="118"/>
        <v>8</v>
      </c>
      <c r="X2459" s="17" t="str">
        <f t="shared" si="119"/>
        <v>43366B08</v>
      </c>
      <c r="Y2459" s="17" t="e">
        <f>VLOOKUP(A2459,'Klasse omschrijving'!$A$1:$B$44,2,FALSE)</f>
        <v>#N/A</v>
      </c>
    </row>
    <row r="2460" spans="1:25" ht="14.4" x14ac:dyDescent="0.3">
      <c r="A2460" s="3" t="s">
        <v>419</v>
      </c>
      <c r="B2460" s="3">
        <v>52538</v>
      </c>
      <c r="C2460" s="3" t="s">
        <v>745</v>
      </c>
      <c r="D2460" s="3" t="s">
        <v>1225</v>
      </c>
      <c r="E2460" s="18">
        <v>40466</v>
      </c>
      <c r="F2460" s="3" t="s">
        <v>132</v>
      </c>
      <c r="G2460" s="3">
        <v>6</v>
      </c>
      <c r="H2460" s="3">
        <v>7</v>
      </c>
      <c r="I2460" s="3">
        <v>6</v>
      </c>
      <c r="J2460" s="3"/>
      <c r="K2460" s="3"/>
      <c r="L2460" s="3"/>
      <c r="M2460" s="3"/>
      <c r="N2460" s="19">
        <v>43366</v>
      </c>
      <c r="O2460" s="16">
        <f t="shared" si="117"/>
        <v>19</v>
      </c>
      <c r="P2460" s="17">
        <f>COUNTIF($X:$X,X2460)</f>
        <v>37</v>
      </c>
      <c r="Q2460" s="17">
        <f>VLOOKUP("M"&amp;TEXT(G2460,"0"),Punten!$A$1:$D$40,4,FALSE)</f>
        <v>3</v>
      </c>
      <c r="R2460" s="17">
        <f>VLOOKUP("M"&amp;TEXT(H2460,"0"),Punten!$A$1:$D$40,4,FALSE)</f>
        <v>2</v>
      </c>
      <c r="S2460" s="17">
        <f>VLOOKUP("M"&amp;TEXT(I2460,"0"),Punten!$A$1:$D$40,4,FALSE)</f>
        <v>3</v>
      </c>
      <c r="T2460" s="17">
        <f>VLOOKUP("K"&amp;TEXT(K2460,"0"),Punten!$A$1:$D$40,4,FALSE)</f>
        <v>0</v>
      </c>
      <c r="U2460" s="17">
        <f>VLOOKUP("H"&amp;TEXT(L2460,"0"),Punten!$A$1:$D$49,4,FALSE)</f>
        <v>0</v>
      </c>
      <c r="V2460" s="17">
        <f>VLOOKUP("F"&amp;TEXT(M2460,"0"),Punten!$A$1:$D$39,4,FALSE)</f>
        <v>0</v>
      </c>
      <c r="W2460" s="17">
        <f t="shared" si="118"/>
        <v>8</v>
      </c>
      <c r="X2460" s="17" t="str">
        <f t="shared" si="119"/>
        <v>43366B08</v>
      </c>
      <c r="Y2460" s="17" t="e">
        <f>VLOOKUP(A2460,'Klasse omschrijving'!$A$1:$B$44,2,FALSE)</f>
        <v>#N/A</v>
      </c>
    </row>
    <row r="2461" spans="1:25" ht="14.4" x14ac:dyDescent="0.3">
      <c r="A2461" s="3" t="s">
        <v>419</v>
      </c>
      <c r="B2461" s="3">
        <v>44109</v>
      </c>
      <c r="C2461" s="3" t="s">
        <v>87</v>
      </c>
      <c r="D2461" s="3" t="s">
        <v>390</v>
      </c>
      <c r="E2461" s="18">
        <v>40385</v>
      </c>
      <c r="F2461" s="3" t="s">
        <v>111</v>
      </c>
      <c r="G2461" s="3">
        <v>7</v>
      </c>
      <c r="H2461" s="3">
        <v>7</v>
      </c>
      <c r="I2461" s="3">
        <v>6</v>
      </c>
      <c r="J2461" s="3"/>
      <c r="K2461" s="3"/>
      <c r="L2461" s="3"/>
      <c r="M2461" s="3"/>
      <c r="N2461" s="19">
        <v>43366</v>
      </c>
      <c r="O2461" s="16">
        <f t="shared" ref="O2461:O2524" si="120">G2461+H2461+I2461</f>
        <v>20</v>
      </c>
      <c r="P2461" s="17">
        <f>COUNTIF($X:$X,X2461)</f>
        <v>37</v>
      </c>
      <c r="Q2461" s="17">
        <f>VLOOKUP("M"&amp;TEXT(G2461,"0"),Punten!$A$1:$D$40,4,FALSE)</f>
        <v>2</v>
      </c>
      <c r="R2461" s="17">
        <f>VLOOKUP("M"&amp;TEXT(H2461,"0"),Punten!$A$1:$D$40,4,FALSE)</f>
        <v>2</v>
      </c>
      <c r="S2461" s="17">
        <f>VLOOKUP("M"&amp;TEXT(I2461,"0"),Punten!$A$1:$D$40,4,FALSE)</f>
        <v>3</v>
      </c>
      <c r="T2461" s="17">
        <f>VLOOKUP("K"&amp;TEXT(K2461,"0"),Punten!$A$1:$D$40,4,FALSE)</f>
        <v>0</v>
      </c>
      <c r="U2461" s="17">
        <f>VLOOKUP("H"&amp;TEXT(L2461,"0"),Punten!$A$1:$D$49,4,FALSE)</f>
        <v>0</v>
      </c>
      <c r="V2461" s="17">
        <f>VLOOKUP("F"&amp;TEXT(M2461,"0"),Punten!$A$1:$D$39,4,FALSE)</f>
        <v>0</v>
      </c>
      <c r="W2461" s="17">
        <f t="shared" si="118"/>
        <v>7</v>
      </c>
      <c r="X2461" s="17" t="str">
        <f t="shared" si="119"/>
        <v>43366B08</v>
      </c>
      <c r="Y2461" s="17" t="e">
        <f>VLOOKUP(A2461,'Klasse omschrijving'!$A$1:$B$44,2,FALSE)</f>
        <v>#N/A</v>
      </c>
    </row>
    <row r="2462" spans="1:25" ht="14.4" x14ac:dyDescent="0.3">
      <c r="A2462" s="3" t="s">
        <v>419</v>
      </c>
      <c r="B2462" s="3">
        <v>47319</v>
      </c>
      <c r="C2462" s="3" t="s">
        <v>67</v>
      </c>
      <c r="D2462" s="3" t="s">
        <v>397</v>
      </c>
      <c r="E2462" s="18">
        <v>40228</v>
      </c>
      <c r="F2462" s="3" t="s">
        <v>111</v>
      </c>
      <c r="G2462" s="3">
        <v>5</v>
      </c>
      <c r="H2462" s="3">
        <v>6</v>
      </c>
      <c r="I2462" s="3">
        <v>7</v>
      </c>
      <c r="J2462" s="3"/>
      <c r="K2462" s="3"/>
      <c r="L2462" s="3"/>
      <c r="M2462" s="3"/>
      <c r="N2462" s="19">
        <v>43366</v>
      </c>
      <c r="O2462" s="16">
        <f t="shared" si="120"/>
        <v>18</v>
      </c>
      <c r="P2462" s="17">
        <f>COUNTIF($X:$X,X2462)</f>
        <v>37</v>
      </c>
      <c r="Q2462" s="17">
        <f>VLOOKUP("M"&amp;TEXT(G2462,"0"),Punten!$A$1:$D$40,4,FALSE)</f>
        <v>4</v>
      </c>
      <c r="R2462" s="17">
        <f>VLOOKUP("M"&amp;TEXT(H2462,"0"),Punten!$A$1:$D$40,4,FALSE)</f>
        <v>3</v>
      </c>
      <c r="S2462" s="17">
        <f>VLOOKUP("M"&amp;TEXT(I2462,"0"),Punten!$A$1:$D$40,4,FALSE)</f>
        <v>2</v>
      </c>
      <c r="T2462" s="17">
        <f>VLOOKUP("K"&amp;TEXT(K2462,"0"),Punten!$A$1:$D$40,4,FALSE)</f>
        <v>0</v>
      </c>
      <c r="U2462" s="17">
        <f>VLOOKUP("H"&amp;TEXT(L2462,"0"),Punten!$A$1:$D$49,4,FALSE)</f>
        <v>0</v>
      </c>
      <c r="V2462" s="17">
        <f>VLOOKUP("F"&amp;TEXT(M2462,"0"),Punten!$A$1:$D$39,4,FALSE)</f>
        <v>0</v>
      </c>
      <c r="W2462" s="17">
        <f t="shared" si="118"/>
        <v>9</v>
      </c>
      <c r="X2462" s="17" t="str">
        <f t="shared" si="119"/>
        <v>43366B08</v>
      </c>
      <c r="Y2462" s="17" t="e">
        <f>VLOOKUP(A2462,'Klasse omschrijving'!$A$1:$B$44,2,FALSE)</f>
        <v>#N/A</v>
      </c>
    </row>
    <row r="2463" spans="1:25" ht="14.4" x14ac:dyDescent="0.3">
      <c r="A2463" s="3" t="s">
        <v>419</v>
      </c>
      <c r="B2463" s="3">
        <v>47827</v>
      </c>
      <c r="C2463" s="3" t="s">
        <v>103</v>
      </c>
      <c r="D2463" s="3" t="s">
        <v>399</v>
      </c>
      <c r="E2463" s="18">
        <v>40396</v>
      </c>
      <c r="F2463" s="3" t="s">
        <v>68</v>
      </c>
      <c r="G2463" s="3">
        <v>7</v>
      </c>
      <c r="H2463" s="3">
        <v>6</v>
      </c>
      <c r="I2463" s="3">
        <v>7</v>
      </c>
      <c r="J2463" s="3"/>
      <c r="K2463" s="3"/>
      <c r="L2463" s="3"/>
      <c r="M2463" s="3"/>
      <c r="N2463" s="19">
        <v>43366</v>
      </c>
      <c r="O2463" s="16">
        <f t="shared" si="120"/>
        <v>20</v>
      </c>
      <c r="P2463" s="17">
        <f>COUNTIF($X:$X,X2463)</f>
        <v>37</v>
      </c>
      <c r="Q2463" s="17">
        <f>VLOOKUP("M"&amp;TEXT(G2463,"0"),Punten!$A$1:$D$40,4,FALSE)</f>
        <v>2</v>
      </c>
      <c r="R2463" s="17">
        <f>VLOOKUP("M"&amp;TEXT(H2463,"0"),Punten!$A$1:$D$40,4,FALSE)</f>
        <v>3</v>
      </c>
      <c r="S2463" s="17">
        <f>VLOOKUP("M"&amp;TEXT(I2463,"0"),Punten!$A$1:$D$40,4,FALSE)</f>
        <v>2</v>
      </c>
      <c r="T2463" s="17">
        <f>VLOOKUP("K"&amp;TEXT(K2463,"0"),Punten!$A$1:$D$40,4,FALSE)</f>
        <v>0</v>
      </c>
      <c r="U2463" s="17">
        <f>VLOOKUP("H"&amp;TEXT(L2463,"0"),Punten!$A$1:$D$49,4,FALSE)</f>
        <v>0</v>
      </c>
      <c r="V2463" s="17">
        <f>VLOOKUP("F"&amp;TEXT(M2463,"0"),Punten!$A$1:$D$39,4,FALSE)</f>
        <v>0</v>
      </c>
      <c r="W2463" s="17">
        <f t="shared" si="118"/>
        <v>7</v>
      </c>
      <c r="X2463" s="17" t="str">
        <f t="shared" si="119"/>
        <v>43366B08</v>
      </c>
      <c r="Y2463" s="17" t="e">
        <f>VLOOKUP(A2463,'Klasse omschrijving'!$A$1:$B$44,2,FALSE)</f>
        <v>#N/A</v>
      </c>
    </row>
    <row r="2464" spans="1:25" ht="14.4" x14ac:dyDescent="0.3">
      <c r="A2464" s="3" t="s">
        <v>419</v>
      </c>
      <c r="B2464" s="3">
        <v>1792</v>
      </c>
      <c r="C2464" s="3" t="s">
        <v>65</v>
      </c>
      <c r="D2464" s="3" t="s">
        <v>632</v>
      </c>
      <c r="E2464" s="18">
        <v>40333</v>
      </c>
      <c r="F2464" s="3" t="s">
        <v>424</v>
      </c>
      <c r="G2464" s="3">
        <v>6</v>
      </c>
      <c r="H2464" s="3">
        <v>7</v>
      </c>
      <c r="I2464" s="3">
        <v>7</v>
      </c>
      <c r="J2464" s="3"/>
      <c r="K2464" s="3"/>
      <c r="L2464" s="3"/>
      <c r="M2464" s="3"/>
      <c r="N2464" s="19">
        <v>43366</v>
      </c>
      <c r="O2464" s="16">
        <f t="shared" si="120"/>
        <v>20</v>
      </c>
      <c r="P2464" s="17">
        <f>COUNTIF($X:$X,X2464)</f>
        <v>37</v>
      </c>
      <c r="Q2464" s="17">
        <f>VLOOKUP("M"&amp;TEXT(G2464,"0"),Punten!$A$1:$D$40,4,FALSE)</f>
        <v>3</v>
      </c>
      <c r="R2464" s="17">
        <f>VLOOKUP("M"&amp;TEXT(H2464,"0"),Punten!$A$1:$D$40,4,FALSE)</f>
        <v>2</v>
      </c>
      <c r="S2464" s="17">
        <f>VLOOKUP("M"&amp;TEXT(I2464,"0"),Punten!$A$1:$D$40,4,FALSE)</f>
        <v>2</v>
      </c>
      <c r="T2464" s="17">
        <f>VLOOKUP("K"&amp;TEXT(K2464,"0"),Punten!$A$1:$D$40,4,FALSE)</f>
        <v>0</v>
      </c>
      <c r="U2464" s="17">
        <f>VLOOKUP("H"&amp;TEXT(L2464,"0"),Punten!$A$1:$D$49,4,FALSE)</f>
        <v>0</v>
      </c>
      <c r="V2464" s="17">
        <f>VLOOKUP("F"&amp;TEXT(M2464,"0"),Punten!$A$1:$D$39,4,FALSE)</f>
        <v>0</v>
      </c>
      <c r="W2464" s="17">
        <f t="shared" si="118"/>
        <v>7</v>
      </c>
      <c r="X2464" s="17" t="str">
        <f t="shared" si="119"/>
        <v>43366B08</v>
      </c>
      <c r="Y2464" s="17" t="e">
        <f>VLOOKUP(A2464,'Klasse omschrijving'!$A$1:$B$44,2,FALSE)</f>
        <v>#N/A</v>
      </c>
    </row>
    <row r="2465" spans="1:25" ht="14.4" x14ac:dyDescent="0.3">
      <c r="A2465" s="3" t="s">
        <v>419</v>
      </c>
      <c r="B2465" s="3">
        <v>44606</v>
      </c>
      <c r="C2465" s="3" t="s">
        <v>157</v>
      </c>
      <c r="D2465" s="3" t="s">
        <v>995</v>
      </c>
      <c r="E2465" s="18">
        <v>40539</v>
      </c>
      <c r="F2465" s="3" t="s">
        <v>71</v>
      </c>
      <c r="G2465" s="3">
        <v>7</v>
      </c>
      <c r="H2465" s="3">
        <v>7</v>
      </c>
      <c r="I2465" s="3">
        <v>7</v>
      </c>
      <c r="J2465" s="3"/>
      <c r="K2465" s="3"/>
      <c r="L2465" s="3"/>
      <c r="M2465" s="3"/>
      <c r="N2465" s="19">
        <v>43366</v>
      </c>
      <c r="O2465" s="16">
        <f t="shared" si="120"/>
        <v>21</v>
      </c>
      <c r="P2465" s="17">
        <f>COUNTIF($X:$X,X2465)</f>
        <v>37</v>
      </c>
      <c r="Q2465" s="17">
        <f>VLOOKUP("M"&amp;TEXT(G2465,"0"),Punten!$A$1:$D$40,4,FALSE)</f>
        <v>2</v>
      </c>
      <c r="R2465" s="17">
        <f>VLOOKUP("M"&amp;TEXT(H2465,"0"),Punten!$A$1:$D$40,4,FALSE)</f>
        <v>2</v>
      </c>
      <c r="S2465" s="17">
        <f>VLOOKUP("M"&amp;TEXT(I2465,"0"),Punten!$A$1:$D$40,4,FALSE)</f>
        <v>2</v>
      </c>
      <c r="T2465" s="17">
        <f>VLOOKUP("K"&amp;TEXT(K2465,"0"),Punten!$A$1:$D$40,4,FALSE)</f>
        <v>0</v>
      </c>
      <c r="U2465" s="17">
        <f>VLOOKUP("H"&amp;TEXT(L2465,"0"),Punten!$A$1:$D$49,4,FALSE)</f>
        <v>0</v>
      </c>
      <c r="V2465" s="17">
        <f>VLOOKUP("F"&amp;TEXT(M2465,"0"),Punten!$A$1:$D$39,4,FALSE)</f>
        <v>0</v>
      </c>
      <c r="W2465" s="17">
        <f t="shared" si="118"/>
        <v>6</v>
      </c>
      <c r="X2465" s="17" t="str">
        <f t="shared" si="119"/>
        <v>43366B08</v>
      </c>
      <c r="Y2465" s="17" t="e">
        <f>VLOOKUP(A2465,'Klasse omschrijving'!$A$1:$B$44,2,FALSE)</f>
        <v>#N/A</v>
      </c>
    </row>
    <row r="2466" spans="1:25" ht="14.4" x14ac:dyDescent="0.3">
      <c r="A2466" s="3" t="s">
        <v>419</v>
      </c>
      <c r="B2466" s="3">
        <v>42020</v>
      </c>
      <c r="C2466" s="3" t="s">
        <v>1056</v>
      </c>
      <c r="D2466" s="3" t="s">
        <v>1228</v>
      </c>
      <c r="E2466" s="18">
        <v>40395</v>
      </c>
      <c r="F2466" s="3" t="s">
        <v>66</v>
      </c>
      <c r="G2466" s="3">
        <v>8</v>
      </c>
      <c r="H2466" s="3">
        <v>8</v>
      </c>
      <c r="I2466" s="3">
        <v>8</v>
      </c>
      <c r="J2466" s="3"/>
      <c r="K2466" s="3"/>
      <c r="L2466" s="3"/>
      <c r="M2466" s="3"/>
      <c r="N2466" s="19">
        <v>43366</v>
      </c>
      <c r="O2466" s="16">
        <f t="shared" si="120"/>
        <v>24</v>
      </c>
      <c r="P2466" s="17">
        <f>COUNTIF($X:$X,X2466)</f>
        <v>37</v>
      </c>
      <c r="Q2466" s="17">
        <f>VLOOKUP("M"&amp;TEXT(G2466,"0"),Punten!$A$1:$D$40,4,FALSE)</f>
        <v>1</v>
      </c>
      <c r="R2466" s="17">
        <f>VLOOKUP("M"&amp;TEXT(H2466,"0"),Punten!$A$1:$D$40,4,FALSE)</f>
        <v>1</v>
      </c>
      <c r="S2466" s="17">
        <f>VLOOKUP("M"&amp;TEXT(I2466,"0"),Punten!$A$1:$D$40,4,FALSE)</f>
        <v>1</v>
      </c>
      <c r="T2466" s="17">
        <f>VLOOKUP("K"&amp;TEXT(K2466,"0"),Punten!$A$1:$D$40,4,FALSE)</f>
        <v>0</v>
      </c>
      <c r="U2466" s="17">
        <f>VLOOKUP("H"&amp;TEXT(L2466,"0"),Punten!$A$1:$D$49,4,FALSE)</f>
        <v>0</v>
      </c>
      <c r="V2466" s="17">
        <f>VLOOKUP("F"&amp;TEXT(M2466,"0"),Punten!$A$1:$D$39,4,FALSE)</f>
        <v>0</v>
      </c>
      <c r="W2466" s="17">
        <f t="shared" si="118"/>
        <v>3</v>
      </c>
      <c r="X2466" s="17" t="str">
        <f t="shared" si="119"/>
        <v>43366B08</v>
      </c>
      <c r="Y2466" s="17" t="e">
        <f>VLOOKUP(A2466,'Klasse omschrijving'!$A$1:$B$44,2,FALSE)</f>
        <v>#N/A</v>
      </c>
    </row>
    <row r="2467" spans="1:25" ht="14.4" x14ac:dyDescent="0.3">
      <c r="A2467" s="3" t="s">
        <v>419</v>
      </c>
      <c r="B2467" s="3">
        <v>46637</v>
      </c>
      <c r="C2467" s="3" t="s">
        <v>69</v>
      </c>
      <c r="D2467" s="3" t="s">
        <v>982</v>
      </c>
      <c r="E2467" s="18">
        <v>40442</v>
      </c>
      <c r="F2467" s="3" t="s">
        <v>86</v>
      </c>
      <c r="G2467" s="3">
        <v>8</v>
      </c>
      <c r="H2467" s="3">
        <v>8</v>
      </c>
      <c r="I2467" s="3">
        <v>8</v>
      </c>
      <c r="J2467" s="3"/>
      <c r="K2467" s="3"/>
      <c r="L2467" s="3"/>
      <c r="M2467" s="3"/>
      <c r="N2467" s="19">
        <v>43366</v>
      </c>
      <c r="O2467" s="16">
        <f t="shared" si="120"/>
        <v>24</v>
      </c>
      <c r="P2467" s="17">
        <f>COUNTIF($X:$X,X2467)</f>
        <v>37</v>
      </c>
      <c r="Q2467" s="17">
        <f>VLOOKUP("M"&amp;TEXT(G2467,"0"),Punten!$A$1:$D$40,4,FALSE)</f>
        <v>1</v>
      </c>
      <c r="R2467" s="17">
        <f>VLOOKUP("M"&amp;TEXT(H2467,"0"),Punten!$A$1:$D$40,4,FALSE)</f>
        <v>1</v>
      </c>
      <c r="S2467" s="17">
        <f>VLOOKUP("M"&amp;TEXT(I2467,"0"),Punten!$A$1:$D$40,4,FALSE)</f>
        <v>1</v>
      </c>
      <c r="T2467" s="17">
        <f>VLOOKUP("K"&amp;TEXT(K2467,"0"),Punten!$A$1:$D$40,4,FALSE)</f>
        <v>0</v>
      </c>
      <c r="U2467" s="17">
        <f>VLOOKUP("H"&amp;TEXT(L2467,"0"),Punten!$A$1:$D$49,4,FALSE)</f>
        <v>0</v>
      </c>
      <c r="V2467" s="17">
        <f>VLOOKUP("F"&amp;TEXT(M2467,"0"),Punten!$A$1:$D$39,4,FALSE)</f>
        <v>0</v>
      </c>
      <c r="W2467" s="17">
        <f t="shared" si="118"/>
        <v>3</v>
      </c>
      <c r="X2467" s="17" t="str">
        <f t="shared" si="119"/>
        <v>43366B08</v>
      </c>
      <c r="Y2467" s="17" t="e">
        <f>VLOOKUP(A2467,'Klasse omschrijving'!$A$1:$B$44,2,FALSE)</f>
        <v>#N/A</v>
      </c>
    </row>
    <row r="2468" spans="1:25" ht="14.4" x14ac:dyDescent="0.3">
      <c r="A2468" s="3" t="s">
        <v>454</v>
      </c>
      <c r="B2468" s="3">
        <v>24</v>
      </c>
      <c r="C2468" s="3" t="s">
        <v>145</v>
      </c>
      <c r="D2468" s="3" t="s">
        <v>450</v>
      </c>
      <c r="E2468" s="18">
        <v>39924</v>
      </c>
      <c r="F2468" s="3" t="s">
        <v>106</v>
      </c>
      <c r="G2468" s="3">
        <v>1</v>
      </c>
      <c r="H2468" s="3">
        <v>1</v>
      </c>
      <c r="I2468" s="3">
        <v>7</v>
      </c>
      <c r="J2468" s="3"/>
      <c r="K2468" s="3">
        <v>1</v>
      </c>
      <c r="L2468" s="3">
        <v>1</v>
      </c>
      <c r="M2468" s="3">
        <v>1</v>
      </c>
      <c r="N2468" s="19">
        <v>43366</v>
      </c>
      <c r="O2468" s="16">
        <f t="shared" si="120"/>
        <v>9</v>
      </c>
      <c r="P2468" s="17">
        <f>COUNTIF($X:$X,X2468)</f>
        <v>38</v>
      </c>
      <c r="Q2468" s="17">
        <f>VLOOKUP("M"&amp;TEXT(G2468,"0"),Punten!$A$1:$D$40,4,FALSE)</f>
        <v>8</v>
      </c>
      <c r="R2468" s="17">
        <f>VLOOKUP("M"&amp;TEXT(H2468,"0"),Punten!$A$1:$D$40,4,FALSE)</f>
        <v>8</v>
      </c>
      <c r="S2468" s="17">
        <f>VLOOKUP("M"&amp;TEXT(I2468,"0"),Punten!$A$1:$D$40,4,FALSE)</f>
        <v>2</v>
      </c>
      <c r="T2468" s="17">
        <f>VLOOKUP("K"&amp;TEXT(K2468,"0"),Punten!$A$1:$D$40,4,FALSE)</f>
        <v>5</v>
      </c>
      <c r="U2468" s="17">
        <f>VLOOKUP("H"&amp;TEXT(L2468,"0"),Punten!$A$1:$D$49,4,FALSE)</f>
        <v>5</v>
      </c>
      <c r="V2468" s="17">
        <f>VLOOKUP("F"&amp;TEXT(M2468,"0"),Punten!$A$1:$D$39,4,FALSE)</f>
        <v>50</v>
      </c>
      <c r="W2468" s="17">
        <f t="shared" si="118"/>
        <v>78</v>
      </c>
      <c r="X2468" s="17" t="str">
        <f t="shared" si="119"/>
        <v>43366B09</v>
      </c>
      <c r="Y2468" s="17" t="e">
        <f>VLOOKUP(A2468,'Klasse omschrijving'!$A$1:$B$44,2,FALSE)</f>
        <v>#N/A</v>
      </c>
    </row>
    <row r="2469" spans="1:25" ht="14.4" x14ac:dyDescent="0.3">
      <c r="A2469" s="3" t="s">
        <v>454</v>
      </c>
      <c r="B2469" s="3">
        <v>44971</v>
      </c>
      <c r="C2469" s="3" t="s">
        <v>139</v>
      </c>
      <c r="D2469" s="3" t="s">
        <v>448</v>
      </c>
      <c r="E2469" s="18">
        <v>39890</v>
      </c>
      <c r="F2469" s="3" t="s">
        <v>86</v>
      </c>
      <c r="G2469" s="3">
        <v>2</v>
      </c>
      <c r="H2469" s="3">
        <v>2</v>
      </c>
      <c r="I2469" s="3">
        <v>2</v>
      </c>
      <c r="J2469" s="3"/>
      <c r="K2469" s="3">
        <v>1</v>
      </c>
      <c r="L2469" s="3">
        <v>2</v>
      </c>
      <c r="M2469" s="3">
        <v>2</v>
      </c>
      <c r="N2469" s="19">
        <v>43366</v>
      </c>
      <c r="O2469" s="16">
        <f t="shared" si="120"/>
        <v>6</v>
      </c>
      <c r="P2469" s="17">
        <f>COUNTIF($X:$X,X2469)</f>
        <v>38</v>
      </c>
      <c r="Q2469" s="17">
        <f>VLOOKUP("M"&amp;TEXT(G2469,"0"),Punten!$A$1:$D$40,4,FALSE)</f>
        <v>7</v>
      </c>
      <c r="R2469" s="17">
        <f>VLOOKUP("M"&amp;TEXT(H2469,"0"),Punten!$A$1:$D$40,4,FALSE)</f>
        <v>7</v>
      </c>
      <c r="S2469" s="17">
        <f>VLOOKUP("M"&amp;TEXT(I2469,"0"),Punten!$A$1:$D$40,4,FALSE)</f>
        <v>7</v>
      </c>
      <c r="T2469" s="17">
        <f>VLOOKUP("K"&amp;TEXT(K2469,"0"),Punten!$A$1:$D$40,4,FALSE)</f>
        <v>5</v>
      </c>
      <c r="U2469" s="17">
        <f>VLOOKUP("H"&amp;TEXT(L2469,"0"),Punten!$A$1:$D$49,4,FALSE)</f>
        <v>5</v>
      </c>
      <c r="V2469" s="17">
        <f>VLOOKUP("F"&amp;TEXT(M2469,"0"),Punten!$A$1:$D$39,4,FALSE)</f>
        <v>30</v>
      </c>
      <c r="W2469" s="17">
        <f t="shared" si="118"/>
        <v>61</v>
      </c>
      <c r="X2469" s="17" t="str">
        <f t="shared" si="119"/>
        <v>43366B09</v>
      </c>
      <c r="Y2469" s="17" t="e">
        <f>VLOOKUP(A2469,'Klasse omschrijving'!$A$1:$B$44,2,FALSE)</f>
        <v>#N/A</v>
      </c>
    </row>
    <row r="2470" spans="1:25" ht="14.4" x14ac:dyDescent="0.3">
      <c r="A2470" s="3" t="s">
        <v>454</v>
      </c>
      <c r="B2470" s="3">
        <v>2375</v>
      </c>
      <c r="C2470" s="3" t="s">
        <v>129</v>
      </c>
      <c r="D2470" s="3" t="s">
        <v>452</v>
      </c>
      <c r="E2470" s="18">
        <v>39901</v>
      </c>
      <c r="F2470" s="3" t="s">
        <v>997</v>
      </c>
      <c r="G2470" s="3">
        <v>2</v>
      </c>
      <c r="H2470" s="3">
        <v>2</v>
      </c>
      <c r="I2470" s="3">
        <v>1</v>
      </c>
      <c r="J2470" s="3"/>
      <c r="K2470" s="3">
        <v>1</v>
      </c>
      <c r="L2470" s="3">
        <v>1</v>
      </c>
      <c r="M2470" s="3">
        <v>3</v>
      </c>
      <c r="N2470" s="19">
        <v>43366</v>
      </c>
      <c r="O2470" s="16">
        <f t="shared" si="120"/>
        <v>5</v>
      </c>
      <c r="P2470" s="17">
        <f>COUNTIF($X:$X,X2470)</f>
        <v>38</v>
      </c>
      <c r="Q2470" s="17">
        <f>VLOOKUP("M"&amp;TEXT(G2470,"0"),Punten!$A$1:$D$40,4,FALSE)</f>
        <v>7</v>
      </c>
      <c r="R2470" s="17">
        <f>VLOOKUP("M"&amp;TEXT(H2470,"0"),Punten!$A$1:$D$40,4,FALSE)</f>
        <v>7</v>
      </c>
      <c r="S2470" s="17">
        <f>VLOOKUP("M"&amp;TEXT(I2470,"0"),Punten!$A$1:$D$40,4,FALSE)</f>
        <v>8</v>
      </c>
      <c r="T2470" s="17">
        <f>VLOOKUP("K"&amp;TEXT(K2470,"0"),Punten!$A$1:$D$40,4,FALSE)</f>
        <v>5</v>
      </c>
      <c r="U2470" s="17">
        <f>VLOOKUP("H"&amp;TEXT(L2470,"0"),Punten!$A$1:$D$49,4,FALSE)</f>
        <v>5</v>
      </c>
      <c r="V2470" s="17">
        <f>VLOOKUP("F"&amp;TEXT(M2470,"0"),Punten!$A$1:$D$39,4,FALSE)</f>
        <v>25</v>
      </c>
      <c r="W2470" s="17">
        <f t="shared" si="118"/>
        <v>57</v>
      </c>
      <c r="X2470" s="17" t="str">
        <f t="shared" si="119"/>
        <v>43366B09</v>
      </c>
      <c r="Y2470" s="17" t="e">
        <f>VLOOKUP(A2470,'Klasse omschrijving'!$A$1:$B$44,2,FALSE)</f>
        <v>#N/A</v>
      </c>
    </row>
    <row r="2471" spans="1:25" ht="14.4" x14ac:dyDescent="0.3">
      <c r="A2471" s="3" t="s">
        <v>454</v>
      </c>
      <c r="B2471" s="3">
        <v>42126</v>
      </c>
      <c r="C2471" s="3" t="s">
        <v>157</v>
      </c>
      <c r="D2471" s="3" t="s">
        <v>445</v>
      </c>
      <c r="E2471" s="18">
        <v>39848</v>
      </c>
      <c r="F2471" s="3" t="s">
        <v>71</v>
      </c>
      <c r="G2471" s="3">
        <v>1</v>
      </c>
      <c r="H2471" s="3">
        <v>1</v>
      </c>
      <c r="I2471" s="3">
        <v>1</v>
      </c>
      <c r="J2471" s="3"/>
      <c r="K2471" s="3">
        <v>2</v>
      </c>
      <c r="L2471" s="3">
        <v>3</v>
      </c>
      <c r="M2471" s="3">
        <v>4</v>
      </c>
      <c r="N2471" s="19">
        <v>43366</v>
      </c>
      <c r="O2471" s="16">
        <f t="shared" si="120"/>
        <v>3</v>
      </c>
      <c r="P2471" s="17">
        <f>COUNTIF($X:$X,X2471)</f>
        <v>38</v>
      </c>
      <c r="Q2471" s="17">
        <f>VLOOKUP("M"&amp;TEXT(G2471,"0"),Punten!$A$1:$D$40,4,FALSE)</f>
        <v>8</v>
      </c>
      <c r="R2471" s="17">
        <f>VLOOKUP("M"&amp;TEXT(H2471,"0"),Punten!$A$1:$D$40,4,FALSE)</f>
        <v>8</v>
      </c>
      <c r="S2471" s="17">
        <f>VLOOKUP("M"&amp;TEXT(I2471,"0"),Punten!$A$1:$D$40,4,FALSE)</f>
        <v>8</v>
      </c>
      <c r="T2471" s="17">
        <f>VLOOKUP("K"&amp;TEXT(K2471,"0"),Punten!$A$1:$D$40,4,FALSE)</f>
        <v>5</v>
      </c>
      <c r="U2471" s="17">
        <f>VLOOKUP("H"&amp;TEXT(L2471,"0"),Punten!$A$1:$D$49,4,FALSE)</f>
        <v>5</v>
      </c>
      <c r="V2471" s="17">
        <f>VLOOKUP("F"&amp;TEXT(M2471,"0"),Punten!$A$1:$D$39,4,FALSE)</f>
        <v>20</v>
      </c>
      <c r="W2471" s="17">
        <f t="shared" si="118"/>
        <v>54</v>
      </c>
      <c r="X2471" s="17" t="str">
        <f t="shared" si="119"/>
        <v>43366B09</v>
      </c>
      <c r="Y2471" s="17" t="e">
        <f>VLOOKUP(A2471,'Klasse omschrijving'!$A$1:$B$44,2,FALSE)</f>
        <v>#N/A</v>
      </c>
    </row>
    <row r="2472" spans="1:25" ht="14.4" x14ac:dyDescent="0.3">
      <c r="A2472" s="3" t="s">
        <v>454</v>
      </c>
      <c r="B2472" s="3">
        <v>44135</v>
      </c>
      <c r="C2472" s="3" t="s">
        <v>88</v>
      </c>
      <c r="D2472" s="3" t="s">
        <v>442</v>
      </c>
      <c r="E2472" s="18">
        <v>39953</v>
      </c>
      <c r="F2472" s="3" t="s">
        <v>71</v>
      </c>
      <c r="G2472" s="3">
        <v>3</v>
      </c>
      <c r="H2472" s="3">
        <v>3</v>
      </c>
      <c r="I2472" s="3">
        <v>4</v>
      </c>
      <c r="J2472" s="3"/>
      <c r="K2472" s="3">
        <v>4</v>
      </c>
      <c r="L2472" s="3">
        <v>3</v>
      </c>
      <c r="M2472" s="3">
        <v>5</v>
      </c>
      <c r="N2472" s="19">
        <v>43366</v>
      </c>
      <c r="O2472" s="16">
        <f t="shared" si="120"/>
        <v>10</v>
      </c>
      <c r="P2472" s="17">
        <f>COUNTIF($X:$X,X2472)</f>
        <v>38</v>
      </c>
      <c r="Q2472" s="17">
        <f>VLOOKUP("M"&amp;TEXT(G2472,"0"),Punten!$A$1:$D$40,4,FALSE)</f>
        <v>6</v>
      </c>
      <c r="R2472" s="17">
        <f>VLOOKUP("M"&amp;TEXT(H2472,"0"),Punten!$A$1:$D$40,4,FALSE)</f>
        <v>6</v>
      </c>
      <c r="S2472" s="17">
        <f>VLOOKUP("M"&amp;TEXT(I2472,"0"),Punten!$A$1:$D$40,4,FALSE)</f>
        <v>5</v>
      </c>
      <c r="T2472" s="17">
        <f>VLOOKUP("K"&amp;TEXT(K2472,"0"),Punten!$A$1:$D$40,4,FALSE)</f>
        <v>5</v>
      </c>
      <c r="U2472" s="17">
        <f>VLOOKUP("H"&amp;TEXT(L2472,"0"),Punten!$A$1:$D$49,4,FALSE)</f>
        <v>5</v>
      </c>
      <c r="V2472" s="17">
        <f>VLOOKUP("F"&amp;TEXT(M2472,"0"),Punten!$A$1:$D$39,4,FALSE)</f>
        <v>17</v>
      </c>
      <c r="W2472" s="17">
        <f t="shared" si="118"/>
        <v>44</v>
      </c>
      <c r="X2472" s="17" t="str">
        <f t="shared" si="119"/>
        <v>43366B09</v>
      </c>
      <c r="Y2472" s="17" t="e">
        <f>VLOOKUP(A2472,'Klasse omschrijving'!$A$1:$B$44,2,FALSE)</f>
        <v>#N/A</v>
      </c>
    </row>
    <row r="2473" spans="1:25" ht="14.4" x14ac:dyDescent="0.3">
      <c r="A2473" s="3" t="s">
        <v>454</v>
      </c>
      <c r="B2473" s="3">
        <v>53304</v>
      </c>
      <c r="C2473" s="3" t="s">
        <v>160</v>
      </c>
      <c r="D2473" s="3" t="s">
        <v>439</v>
      </c>
      <c r="E2473" s="18">
        <v>39814</v>
      </c>
      <c r="F2473" s="3" t="s">
        <v>111</v>
      </c>
      <c r="G2473" s="3">
        <v>1</v>
      </c>
      <c r="H2473" s="3">
        <v>1</v>
      </c>
      <c r="I2473" s="3">
        <v>1</v>
      </c>
      <c r="J2473" s="3"/>
      <c r="K2473" s="3">
        <v>3</v>
      </c>
      <c r="L2473" s="3">
        <v>4</v>
      </c>
      <c r="M2473" s="3">
        <v>6</v>
      </c>
      <c r="N2473" s="19">
        <v>43366</v>
      </c>
      <c r="O2473" s="16">
        <f t="shared" si="120"/>
        <v>3</v>
      </c>
      <c r="P2473" s="17">
        <f>COUNTIF($X:$X,X2473)</f>
        <v>38</v>
      </c>
      <c r="Q2473" s="17">
        <f>VLOOKUP("M"&amp;TEXT(G2473,"0"),Punten!$A$1:$D$40,4,FALSE)</f>
        <v>8</v>
      </c>
      <c r="R2473" s="17">
        <f>VLOOKUP("M"&amp;TEXT(H2473,"0"),Punten!$A$1:$D$40,4,FALSE)</f>
        <v>8</v>
      </c>
      <c r="S2473" s="17">
        <f>VLOOKUP("M"&amp;TEXT(I2473,"0"),Punten!$A$1:$D$40,4,FALSE)</f>
        <v>8</v>
      </c>
      <c r="T2473" s="17">
        <f>VLOOKUP("K"&amp;TEXT(K2473,"0"),Punten!$A$1:$D$40,4,FALSE)</f>
        <v>5</v>
      </c>
      <c r="U2473" s="17">
        <f>VLOOKUP("H"&amp;TEXT(L2473,"0"),Punten!$A$1:$D$49,4,FALSE)</f>
        <v>5</v>
      </c>
      <c r="V2473" s="17">
        <f>VLOOKUP("F"&amp;TEXT(M2473,"0"),Punten!$A$1:$D$39,4,FALSE)</f>
        <v>15</v>
      </c>
      <c r="W2473" s="17">
        <f t="shared" si="118"/>
        <v>49</v>
      </c>
      <c r="X2473" s="17" t="str">
        <f t="shared" si="119"/>
        <v>43366B09</v>
      </c>
      <c r="Y2473" s="17" t="e">
        <f>VLOOKUP(A2473,'Klasse omschrijving'!$A$1:$B$44,2,FALSE)</f>
        <v>#N/A</v>
      </c>
    </row>
    <row r="2474" spans="1:25" ht="14.4" x14ac:dyDescent="0.3">
      <c r="A2474" s="3" t="s">
        <v>454</v>
      </c>
      <c r="B2474" s="3">
        <v>1791</v>
      </c>
      <c r="C2474" s="3" t="s">
        <v>153</v>
      </c>
      <c r="D2474" s="3" t="s">
        <v>423</v>
      </c>
      <c r="E2474" s="18">
        <v>39832</v>
      </c>
      <c r="F2474" s="3" t="s">
        <v>424</v>
      </c>
      <c r="G2474" s="3">
        <v>4</v>
      </c>
      <c r="H2474" s="3">
        <v>4</v>
      </c>
      <c r="I2474" s="3">
        <v>3</v>
      </c>
      <c r="J2474" s="3"/>
      <c r="K2474" s="3">
        <v>2</v>
      </c>
      <c r="L2474" s="3">
        <v>2</v>
      </c>
      <c r="M2474" s="3">
        <v>7</v>
      </c>
      <c r="N2474" s="19">
        <v>43366</v>
      </c>
      <c r="O2474" s="16">
        <f t="shared" si="120"/>
        <v>11</v>
      </c>
      <c r="P2474" s="17">
        <f>COUNTIF($X:$X,X2474)</f>
        <v>38</v>
      </c>
      <c r="Q2474" s="17">
        <f>VLOOKUP("M"&amp;TEXT(G2474,"0"),Punten!$A$1:$D$40,4,FALSE)</f>
        <v>5</v>
      </c>
      <c r="R2474" s="17">
        <f>VLOOKUP("M"&amp;TEXT(H2474,"0"),Punten!$A$1:$D$40,4,FALSE)</f>
        <v>5</v>
      </c>
      <c r="S2474" s="17">
        <f>VLOOKUP("M"&amp;TEXT(I2474,"0"),Punten!$A$1:$D$40,4,FALSE)</f>
        <v>6</v>
      </c>
      <c r="T2474" s="17">
        <f>VLOOKUP("K"&amp;TEXT(K2474,"0"),Punten!$A$1:$D$40,4,FALSE)</f>
        <v>5</v>
      </c>
      <c r="U2474" s="17">
        <f>VLOOKUP("H"&amp;TEXT(L2474,"0"),Punten!$A$1:$D$49,4,FALSE)</f>
        <v>5</v>
      </c>
      <c r="V2474" s="17">
        <f>VLOOKUP("F"&amp;TEXT(M2474,"0"),Punten!$A$1:$D$39,4,FALSE)</f>
        <v>13</v>
      </c>
      <c r="W2474" s="17">
        <f t="shared" si="118"/>
        <v>39</v>
      </c>
      <c r="X2474" s="17" t="str">
        <f t="shared" si="119"/>
        <v>43366B09</v>
      </c>
      <c r="Y2474" s="17" t="e">
        <f>VLOOKUP(A2474,'Klasse omschrijving'!$A$1:$B$44,2,FALSE)</f>
        <v>#N/A</v>
      </c>
    </row>
    <row r="2475" spans="1:25" ht="14.4" x14ac:dyDescent="0.3">
      <c r="A2475" s="3" t="s">
        <v>454</v>
      </c>
      <c r="B2475" s="3">
        <v>44162</v>
      </c>
      <c r="C2475" s="3" t="s">
        <v>124</v>
      </c>
      <c r="D2475" s="3" t="s">
        <v>446</v>
      </c>
      <c r="E2475" s="18">
        <v>39929</v>
      </c>
      <c r="F2475" s="3" t="s">
        <v>106</v>
      </c>
      <c r="G2475" s="3">
        <v>3</v>
      </c>
      <c r="H2475" s="3">
        <v>3</v>
      </c>
      <c r="I2475" s="3">
        <v>2</v>
      </c>
      <c r="J2475" s="3"/>
      <c r="K2475" s="3">
        <v>3</v>
      </c>
      <c r="L2475" s="3">
        <v>4</v>
      </c>
      <c r="M2475" s="3">
        <v>8</v>
      </c>
      <c r="N2475" s="19">
        <v>43366</v>
      </c>
      <c r="O2475" s="16">
        <f t="shared" si="120"/>
        <v>8</v>
      </c>
      <c r="P2475" s="17">
        <f>COUNTIF($X:$X,X2475)</f>
        <v>38</v>
      </c>
      <c r="Q2475" s="17">
        <f>VLOOKUP("M"&amp;TEXT(G2475,"0"),Punten!$A$1:$D$40,4,FALSE)</f>
        <v>6</v>
      </c>
      <c r="R2475" s="17">
        <f>VLOOKUP("M"&amp;TEXT(H2475,"0"),Punten!$A$1:$D$40,4,FALSE)</f>
        <v>6</v>
      </c>
      <c r="S2475" s="17">
        <f>VLOOKUP("M"&amp;TEXT(I2475,"0"),Punten!$A$1:$D$40,4,FALSE)</f>
        <v>7</v>
      </c>
      <c r="T2475" s="17">
        <f>VLOOKUP("K"&amp;TEXT(K2475,"0"),Punten!$A$1:$D$40,4,FALSE)</f>
        <v>5</v>
      </c>
      <c r="U2475" s="17">
        <f>VLOOKUP("H"&amp;TEXT(L2475,"0"),Punten!$A$1:$D$49,4,FALSE)</f>
        <v>5</v>
      </c>
      <c r="V2475" s="17">
        <f>VLOOKUP("F"&amp;TEXT(M2475,"0"),Punten!$A$1:$D$39,4,FALSE)</f>
        <v>11</v>
      </c>
      <c r="W2475" s="17">
        <f t="shared" si="118"/>
        <v>40</v>
      </c>
      <c r="X2475" s="17" t="str">
        <f t="shared" si="119"/>
        <v>43366B09</v>
      </c>
      <c r="Y2475" s="17" t="e">
        <f>VLOOKUP(A2475,'Klasse omschrijving'!$A$1:$B$44,2,FALSE)</f>
        <v>#N/A</v>
      </c>
    </row>
    <row r="2476" spans="1:25" ht="14.4" x14ac:dyDescent="0.3">
      <c r="A2476" s="3" t="s">
        <v>454</v>
      </c>
      <c r="B2476" s="3">
        <v>54758</v>
      </c>
      <c r="C2476" s="3" t="s">
        <v>1032</v>
      </c>
      <c r="D2476" s="3" t="s">
        <v>1257</v>
      </c>
      <c r="E2476" s="18">
        <v>39861</v>
      </c>
      <c r="F2476" s="3" t="s">
        <v>897</v>
      </c>
      <c r="G2476" s="3">
        <v>2</v>
      </c>
      <c r="H2476" s="3">
        <v>2</v>
      </c>
      <c r="I2476" s="3">
        <v>2</v>
      </c>
      <c r="J2476" s="3"/>
      <c r="K2476" s="3">
        <v>2</v>
      </c>
      <c r="L2476" s="3">
        <v>5</v>
      </c>
      <c r="M2476" s="3"/>
      <c r="N2476" s="19">
        <v>43366</v>
      </c>
      <c r="O2476" s="16">
        <f t="shared" si="120"/>
        <v>6</v>
      </c>
      <c r="P2476" s="17">
        <f>COUNTIF($X:$X,X2476)</f>
        <v>38</v>
      </c>
      <c r="Q2476" s="17">
        <f>VLOOKUP("M"&amp;TEXT(G2476,"0"),Punten!$A$1:$D$40,4,FALSE)</f>
        <v>7</v>
      </c>
      <c r="R2476" s="17">
        <f>VLOOKUP("M"&amp;TEXT(H2476,"0"),Punten!$A$1:$D$40,4,FALSE)</f>
        <v>7</v>
      </c>
      <c r="S2476" s="17">
        <f>VLOOKUP("M"&amp;TEXT(I2476,"0"),Punten!$A$1:$D$40,4,FALSE)</f>
        <v>7</v>
      </c>
      <c r="T2476" s="17">
        <f>VLOOKUP("K"&amp;TEXT(K2476,"0"),Punten!$A$1:$D$40,4,FALSE)</f>
        <v>5</v>
      </c>
      <c r="U2476" s="17">
        <f>VLOOKUP("H"&amp;TEXT(L2476,"0"),Punten!$A$1:$D$49,4,FALSE)</f>
        <v>4</v>
      </c>
      <c r="V2476" s="17">
        <f>VLOOKUP("F"&amp;TEXT(M2476,"0"),Punten!$A$1:$D$39,4,FALSE)</f>
        <v>0</v>
      </c>
      <c r="W2476" s="17">
        <f t="shared" si="118"/>
        <v>30</v>
      </c>
      <c r="X2476" s="17" t="str">
        <f t="shared" si="119"/>
        <v>43366B09</v>
      </c>
      <c r="Y2476" s="17" t="e">
        <f>VLOOKUP(A2476,'Klasse omschrijving'!$A$1:$B$44,2,FALSE)</f>
        <v>#N/A</v>
      </c>
    </row>
    <row r="2477" spans="1:25" ht="14.4" x14ac:dyDescent="0.3">
      <c r="A2477" s="3" t="s">
        <v>454</v>
      </c>
      <c r="B2477" s="3">
        <v>51515</v>
      </c>
      <c r="C2477" s="3" t="s">
        <v>100</v>
      </c>
      <c r="D2477" s="3" t="s">
        <v>453</v>
      </c>
      <c r="E2477" s="18">
        <v>40083</v>
      </c>
      <c r="F2477" s="3" t="s">
        <v>132</v>
      </c>
      <c r="G2477" s="3">
        <v>2</v>
      </c>
      <c r="H2477" s="3">
        <v>3</v>
      </c>
      <c r="I2477" s="3">
        <v>2</v>
      </c>
      <c r="J2477" s="3"/>
      <c r="K2477" s="3">
        <v>2</v>
      </c>
      <c r="L2477" s="3">
        <v>5</v>
      </c>
      <c r="M2477" s="3"/>
      <c r="N2477" s="19">
        <v>43366</v>
      </c>
      <c r="O2477" s="16">
        <f t="shared" si="120"/>
        <v>7</v>
      </c>
      <c r="P2477" s="17">
        <f>COUNTIF($X:$X,X2477)</f>
        <v>38</v>
      </c>
      <c r="Q2477" s="17">
        <f>VLOOKUP("M"&amp;TEXT(G2477,"0"),Punten!$A$1:$D$40,4,FALSE)</f>
        <v>7</v>
      </c>
      <c r="R2477" s="17">
        <f>VLOOKUP("M"&amp;TEXT(H2477,"0"),Punten!$A$1:$D$40,4,FALSE)</f>
        <v>6</v>
      </c>
      <c r="S2477" s="17">
        <f>VLOOKUP("M"&amp;TEXT(I2477,"0"),Punten!$A$1:$D$40,4,FALSE)</f>
        <v>7</v>
      </c>
      <c r="T2477" s="17">
        <f>VLOOKUP("K"&amp;TEXT(K2477,"0"),Punten!$A$1:$D$40,4,FALSE)</f>
        <v>5</v>
      </c>
      <c r="U2477" s="17">
        <f>VLOOKUP("H"&amp;TEXT(L2477,"0"),Punten!$A$1:$D$49,4,FALSE)</f>
        <v>4</v>
      </c>
      <c r="V2477" s="17">
        <f>VLOOKUP("F"&amp;TEXT(M2477,"0"),Punten!$A$1:$D$39,4,FALSE)</f>
        <v>0</v>
      </c>
      <c r="W2477" s="17">
        <f t="shared" si="118"/>
        <v>29</v>
      </c>
      <c r="X2477" s="17" t="str">
        <f t="shared" si="119"/>
        <v>43366B09</v>
      </c>
      <c r="Y2477" s="17" t="e">
        <f>VLOOKUP(A2477,'Klasse omschrijving'!$A$1:$B$44,2,FALSE)</f>
        <v>#N/A</v>
      </c>
    </row>
    <row r="2478" spans="1:25" ht="14.4" x14ac:dyDescent="0.3">
      <c r="A2478" s="3" t="s">
        <v>454</v>
      </c>
      <c r="B2478" s="3">
        <v>44389</v>
      </c>
      <c r="C2478" s="3" t="s">
        <v>154</v>
      </c>
      <c r="D2478" s="3" t="s">
        <v>644</v>
      </c>
      <c r="E2478" s="18">
        <v>39982</v>
      </c>
      <c r="F2478" s="3" t="s">
        <v>89</v>
      </c>
      <c r="G2478" s="3">
        <v>3</v>
      </c>
      <c r="H2478" s="3">
        <v>4</v>
      </c>
      <c r="I2478" s="3">
        <v>3</v>
      </c>
      <c r="J2478" s="3"/>
      <c r="K2478" s="3">
        <v>3</v>
      </c>
      <c r="L2478" s="3">
        <v>6</v>
      </c>
      <c r="M2478" s="3"/>
      <c r="N2478" s="19">
        <v>43366</v>
      </c>
      <c r="O2478" s="16">
        <f t="shared" si="120"/>
        <v>10</v>
      </c>
      <c r="P2478" s="17">
        <f>COUNTIF($X:$X,X2478)</f>
        <v>38</v>
      </c>
      <c r="Q2478" s="17">
        <f>VLOOKUP("M"&amp;TEXT(G2478,"0"),Punten!$A$1:$D$40,4,FALSE)</f>
        <v>6</v>
      </c>
      <c r="R2478" s="17">
        <f>VLOOKUP("M"&amp;TEXT(H2478,"0"),Punten!$A$1:$D$40,4,FALSE)</f>
        <v>5</v>
      </c>
      <c r="S2478" s="17">
        <f>VLOOKUP("M"&amp;TEXT(I2478,"0"),Punten!$A$1:$D$40,4,FALSE)</f>
        <v>6</v>
      </c>
      <c r="T2478" s="17">
        <f>VLOOKUP("K"&amp;TEXT(K2478,"0"),Punten!$A$1:$D$40,4,FALSE)</f>
        <v>5</v>
      </c>
      <c r="U2478" s="17">
        <f>VLOOKUP("H"&amp;TEXT(L2478,"0"),Punten!$A$1:$D$49,4,FALSE)</f>
        <v>3</v>
      </c>
      <c r="V2478" s="17">
        <f>VLOOKUP("F"&amp;TEXT(M2478,"0"),Punten!$A$1:$D$39,4,FALSE)</f>
        <v>0</v>
      </c>
      <c r="W2478" s="17">
        <f t="shared" si="118"/>
        <v>25</v>
      </c>
      <c r="X2478" s="17" t="str">
        <f t="shared" si="119"/>
        <v>43366B09</v>
      </c>
      <c r="Y2478" s="17" t="e">
        <f>VLOOKUP(A2478,'Klasse omschrijving'!$A$1:$B$44,2,FALSE)</f>
        <v>#N/A</v>
      </c>
    </row>
    <row r="2479" spans="1:25" ht="14.4" x14ac:dyDescent="0.3">
      <c r="A2479" s="3" t="s">
        <v>454</v>
      </c>
      <c r="B2479" s="3">
        <v>47411</v>
      </c>
      <c r="C2479" s="3" t="s">
        <v>996</v>
      </c>
      <c r="D2479" s="3" t="s">
        <v>449</v>
      </c>
      <c r="E2479" s="18">
        <v>39912</v>
      </c>
      <c r="F2479" s="3" t="s">
        <v>89</v>
      </c>
      <c r="G2479" s="3">
        <v>1</v>
      </c>
      <c r="H2479" s="3">
        <v>1</v>
      </c>
      <c r="I2479" s="3">
        <v>1</v>
      </c>
      <c r="J2479" s="3"/>
      <c r="K2479" s="3">
        <v>4</v>
      </c>
      <c r="L2479" s="3">
        <v>6</v>
      </c>
      <c r="M2479" s="3"/>
      <c r="N2479" s="19">
        <v>43366</v>
      </c>
      <c r="O2479" s="16">
        <f t="shared" si="120"/>
        <v>3</v>
      </c>
      <c r="P2479" s="17">
        <f>COUNTIF($X:$X,X2479)</f>
        <v>38</v>
      </c>
      <c r="Q2479" s="17">
        <f>VLOOKUP("M"&amp;TEXT(G2479,"0"),Punten!$A$1:$D$40,4,FALSE)</f>
        <v>8</v>
      </c>
      <c r="R2479" s="17">
        <f>VLOOKUP("M"&amp;TEXT(H2479,"0"),Punten!$A$1:$D$40,4,FALSE)</f>
        <v>8</v>
      </c>
      <c r="S2479" s="17">
        <f>VLOOKUP("M"&amp;TEXT(I2479,"0"),Punten!$A$1:$D$40,4,FALSE)</f>
        <v>8</v>
      </c>
      <c r="T2479" s="17">
        <f>VLOOKUP("K"&amp;TEXT(K2479,"0"),Punten!$A$1:$D$40,4,FALSE)</f>
        <v>5</v>
      </c>
      <c r="U2479" s="17">
        <f>VLOOKUP("H"&amp;TEXT(L2479,"0"),Punten!$A$1:$D$49,4,FALSE)</f>
        <v>3</v>
      </c>
      <c r="V2479" s="17">
        <f>VLOOKUP("F"&amp;TEXT(M2479,"0"),Punten!$A$1:$D$39,4,FALSE)</f>
        <v>0</v>
      </c>
      <c r="W2479" s="17">
        <f t="shared" si="118"/>
        <v>32</v>
      </c>
      <c r="X2479" s="17" t="str">
        <f t="shared" si="119"/>
        <v>43366B09</v>
      </c>
      <c r="Y2479" s="17" t="e">
        <f>VLOOKUP(A2479,'Klasse omschrijving'!$A$1:$B$44,2,FALSE)</f>
        <v>#N/A</v>
      </c>
    </row>
    <row r="2480" spans="1:25" ht="14.4" x14ac:dyDescent="0.3">
      <c r="A2480" s="3" t="s">
        <v>454</v>
      </c>
      <c r="B2480" s="3">
        <v>44948</v>
      </c>
      <c r="C2480" s="3" t="s">
        <v>79</v>
      </c>
      <c r="D2480" s="3" t="s">
        <v>451</v>
      </c>
      <c r="E2480" s="18">
        <v>39999</v>
      </c>
      <c r="F2480" s="3" t="s">
        <v>86</v>
      </c>
      <c r="G2480" s="3">
        <v>2</v>
      </c>
      <c r="H2480" s="3">
        <v>2</v>
      </c>
      <c r="I2480" s="3">
        <v>7</v>
      </c>
      <c r="J2480" s="3"/>
      <c r="K2480" s="3">
        <v>3</v>
      </c>
      <c r="L2480" s="3">
        <v>7</v>
      </c>
      <c r="M2480" s="3"/>
      <c r="N2480" s="19">
        <v>43366</v>
      </c>
      <c r="O2480" s="16">
        <f t="shared" si="120"/>
        <v>11</v>
      </c>
      <c r="P2480" s="17">
        <f>COUNTIF($X:$X,X2480)</f>
        <v>38</v>
      </c>
      <c r="Q2480" s="17">
        <f>VLOOKUP("M"&amp;TEXT(G2480,"0"),Punten!$A$1:$D$40,4,FALSE)</f>
        <v>7</v>
      </c>
      <c r="R2480" s="17">
        <f>VLOOKUP("M"&amp;TEXT(H2480,"0"),Punten!$A$1:$D$40,4,FALSE)</f>
        <v>7</v>
      </c>
      <c r="S2480" s="17">
        <f>VLOOKUP("M"&amp;TEXT(I2480,"0"),Punten!$A$1:$D$40,4,FALSE)</f>
        <v>2</v>
      </c>
      <c r="T2480" s="17">
        <f>VLOOKUP("K"&amp;TEXT(K2480,"0"),Punten!$A$1:$D$40,4,FALSE)</f>
        <v>5</v>
      </c>
      <c r="U2480" s="17">
        <f>VLOOKUP("H"&amp;TEXT(L2480,"0"),Punten!$A$1:$D$49,4,FALSE)</f>
        <v>2</v>
      </c>
      <c r="V2480" s="17">
        <f>VLOOKUP("F"&amp;TEXT(M2480,"0"),Punten!$A$1:$D$39,4,FALSE)</f>
        <v>0</v>
      </c>
      <c r="W2480" s="17">
        <f t="shared" si="118"/>
        <v>23</v>
      </c>
      <c r="X2480" s="17" t="str">
        <f t="shared" si="119"/>
        <v>43366B09</v>
      </c>
      <c r="Y2480" s="17" t="e">
        <f>VLOOKUP(A2480,'Klasse omschrijving'!$A$1:$B$44,2,FALSE)</f>
        <v>#N/A</v>
      </c>
    </row>
    <row r="2481" spans="1:25" ht="14.4" x14ac:dyDescent="0.3">
      <c r="A2481" s="3" t="s">
        <v>454</v>
      </c>
      <c r="B2481" s="3">
        <v>46388</v>
      </c>
      <c r="C2481" s="3" t="s">
        <v>135</v>
      </c>
      <c r="D2481" s="3" t="s">
        <v>429</v>
      </c>
      <c r="E2481" s="18">
        <v>40173</v>
      </c>
      <c r="F2481" s="3" t="s">
        <v>86</v>
      </c>
      <c r="G2481" s="3">
        <v>1</v>
      </c>
      <c r="H2481" s="3">
        <v>1</v>
      </c>
      <c r="I2481" s="3">
        <v>1</v>
      </c>
      <c r="J2481" s="3"/>
      <c r="K2481" s="3">
        <v>4</v>
      </c>
      <c r="L2481" s="3">
        <v>7</v>
      </c>
      <c r="M2481" s="3"/>
      <c r="N2481" s="19">
        <v>43366</v>
      </c>
      <c r="O2481" s="16">
        <f t="shared" si="120"/>
        <v>3</v>
      </c>
      <c r="P2481" s="17">
        <f>COUNTIF($X:$X,X2481)</f>
        <v>38</v>
      </c>
      <c r="Q2481" s="17">
        <f>VLOOKUP("M"&amp;TEXT(G2481,"0"),Punten!$A$1:$D$40,4,FALSE)</f>
        <v>8</v>
      </c>
      <c r="R2481" s="17">
        <f>VLOOKUP("M"&amp;TEXT(H2481,"0"),Punten!$A$1:$D$40,4,FALSE)</f>
        <v>8</v>
      </c>
      <c r="S2481" s="17">
        <f>VLOOKUP("M"&amp;TEXT(I2481,"0"),Punten!$A$1:$D$40,4,FALSE)</f>
        <v>8</v>
      </c>
      <c r="T2481" s="17">
        <f>VLOOKUP("K"&amp;TEXT(K2481,"0"),Punten!$A$1:$D$40,4,FALSE)</f>
        <v>5</v>
      </c>
      <c r="U2481" s="17">
        <f>VLOOKUP("H"&amp;TEXT(L2481,"0"),Punten!$A$1:$D$49,4,FALSE)</f>
        <v>2</v>
      </c>
      <c r="V2481" s="17">
        <f>VLOOKUP("F"&amp;TEXT(M2481,"0"),Punten!$A$1:$D$39,4,FALSE)</f>
        <v>0</v>
      </c>
      <c r="W2481" s="17">
        <f t="shared" si="118"/>
        <v>31</v>
      </c>
      <c r="X2481" s="17" t="str">
        <f t="shared" si="119"/>
        <v>43366B09</v>
      </c>
      <c r="Y2481" s="17" t="e">
        <f>VLOOKUP(A2481,'Klasse omschrijving'!$A$1:$B$44,2,FALSE)</f>
        <v>#N/A</v>
      </c>
    </row>
    <row r="2482" spans="1:25" ht="14.4" x14ac:dyDescent="0.3">
      <c r="A2482" s="3" t="s">
        <v>454</v>
      </c>
      <c r="B2482" s="3">
        <v>47859</v>
      </c>
      <c r="C2482" s="3" t="s">
        <v>69</v>
      </c>
      <c r="D2482" s="3" t="s">
        <v>430</v>
      </c>
      <c r="E2482" s="18">
        <v>39905</v>
      </c>
      <c r="F2482" s="3" t="s">
        <v>71</v>
      </c>
      <c r="G2482" s="3">
        <v>3</v>
      </c>
      <c r="H2482" s="3">
        <v>4</v>
      </c>
      <c r="I2482" s="3">
        <v>3</v>
      </c>
      <c r="J2482" s="3"/>
      <c r="K2482" s="3">
        <v>1</v>
      </c>
      <c r="L2482" s="3">
        <v>8</v>
      </c>
      <c r="M2482" s="3"/>
      <c r="N2482" s="19">
        <v>43366</v>
      </c>
      <c r="O2482" s="16">
        <f t="shared" si="120"/>
        <v>10</v>
      </c>
      <c r="P2482" s="17">
        <f>COUNTIF($X:$X,X2482)</f>
        <v>38</v>
      </c>
      <c r="Q2482" s="17">
        <f>VLOOKUP("M"&amp;TEXT(G2482,"0"),Punten!$A$1:$D$40,4,FALSE)</f>
        <v>6</v>
      </c>
      <c r="R2482" s="17">
        <f>VLOOKUP("M"&amp;TEXT(H2482,"0"),Punten!$A$1:$D$40,4,FALSE)</f>
        <v>5</v>
      </c>
      <c r="S2482" s="17">
        <f>VLOOKUP("M"&amp;TEXT(I2482,"0"),Punten!$A$1:$D$40,4,FALSE)</f>
        <v>6</v>
      </c>
      <c r="T2482" s="17">
        <f>VLOOKUP("K"&amp;TEXT(K2482,"0"),Punten!$A$1:$D$40,4,FALSE)</f>
        <v>5</v>
      </c>
      <c r="U2482" s="17">
        <f>VLOOKUP("H"&amp;TEXT(L2482,"0"),Punten!$A$1:$D$49,4,FALSE)</f>
        <v>1</v>
      </c>
      <c r="V2482" s="17">
        <f>VLOOKUP("F"&amp;TEXT(M2482,"0"),Punten!$A$1:$D$39,4,FALSE)</f>
        <v>0</v>
      </c>
      <c r="W2482" s="17">
        <f t="shared" si="118"/>
        <v>23</v>
      </c>
      <c r="X2482" s="17" t="str">
        <f t="shared" si="119"/>
        <v>43366B09</v>
      </c>
      <c r="Y2482" s="17" t="e">
        <f>VLOOKUP(A2482,'Klasse omschrijving'!$A$1:$B$44,2,FALSE)</f>
        <v>#N/A</v>
      </c>
    </row>
    <row r="2483" spans="1:25" ht="14.4" x14ac:dyDescent="0.3">
      <c r="A2483" s="3" t="s">
        <v>454</v>
      </c>
      <c r="B2483" s="3">
        <v>45306</v>
      </c>
      <c r="C2483" s="3" t="s">
        <v>83</v>
      </c>
      <c r="D2483" s="3" t="s">
        <v>639</v>
      </c>
      <c r="E2483" s="18">
        <v>39856</v>
      </c>
      <c r="F2483" s="3" t="s">
        <v>94</v>
      </c>
      <c r="G2483" s="3">
        <v>5</v>
      </c>
      <c r="H2483" s="3">
        <v>4</v>
      </c>
      <c r="I2483" s="3">
        <v>3</v>
      </c>
      <c r="J2483" s="3"/>
      <c r="K2483" s="3">
        <v>4</v>
      </c>
      <c r="L2483" s="3">
        <v>8</v>
      </c>
      <c r="M2483" s="3"/>
      <c r="N2483" s="19">
        <v>43366</v>
      </c>
      <c r="O2483" s="16">
        <f t="shared" si="120"/>
        <v>12</v>
      </c>
      <c r="P2483" s="17">
        <f>COUNTIF($X:$X,X2483)</f>
        <v>38</v>
      </c>
      <c r="Q2483" s="17">
        <f>VLOOKUP("M"&amp;TEXT(G2483,"0"),Punten!$A$1:$D$40,4,FALSE)</f>
        <v>4</v>
      </c>
      <c r="R2483" s="17">
        <f>VLOOKUP("M"&amp;TEXT(H2483,"0"),Punten!$A$1:$D$40,4,FALSE)</f>
        <v>5</v>
      </c>
      <c r="S2483" s="17">
        <f>VLOOKUP("M"&amp;TEXT(I2483,"0"),Punten!$A$1:$D$40,4,FALSE)</f>
        <v>6</v>
      </c>
      <c r="T2483" s="17">
        <f>VLOOKUP("K"&amp;TEXT(K2483,"0"),Punten!$A$1:$D$40,4,FALSE)</f>
        <v>5</v>
      </c>
      <c r="U2483" s="17">
        <f>VLOOKUP("H"&amp;TEXT(L2483,"0"),Punten!$A$1:$D$49,4,FALSE)</f>
        <v>1</v>
      </c>
      <c r="V2483" s="17">
        <f>VLOOKUP("F"&amp;TEXT(M2483,"0"),Punten!$A$1:$D$39,4,FALSE)</f>
        <v>0</v>
      </c>
      <c r="W2483" s="17">
        <f t="shared" si="118"/>
        <v>21</v>
      </c>
      <c r="X2483" s="17" t="str">
        <f t="shared" si="119"/>
        <v>43366B09</v>
      </c>
      <c r="Y2483" s="17" t="e">
        <f>VLOOKUP(A2483,'Klasse omschrijving'!$A$1:$B$44,2,FALSE)</f>
        <v>#N/A</v>
      </c>
    </row>
    <row r="2484" spans="1:25" ht="14.4" x14ac:dyDescent="0.3">
      <c r="A2484" s="3" t="s">
        <v>454</v>
      </c>
      <c r="B2484" s="3">
        <v>492</v>
      </c>
      <c r="C2484" s="3" t="s">
        <v>181</v>
      </c>
      <c r="D2484" s="3" t="s">
        <v>691</v>
      </c>
      <c r="E2484" s="18">
        <v>40086</v>
      </c>
      <c r="F2484" s="3" t="s">
        <v>424</v>
      </c>
      <c r="G2484" s="3">
        <v>3</v>
      </c>
      <c r="H2484" s="3">
        <v>3</v>
      </c>
      <c r="I2484" s="3">
        <v>2</v>
      </c>
      <c r="J2484" s="3"/>
      <c r="K2484" s="3">
        <v>5</v>
      </c>
      <c r="L2484" s="3"/>
      <c r="M2484" s="3"/>
      <c r="N2484" s="19">
        <v>43366</v>
      </c>
      <c r="O2484" s="16">
        <f t="shared" si="120"/>
        <v>8</v>
      </c>
      <c r="P2484" s="17">
        <f>COUNTIF($X:$X,X2484)</f>
        <v>38</v>
      </c>
      <c r="Q2484" s="17">
        <f>VLOOKUP("M"&amp;TEXT(G2484,"0"),Punten!$A$1:$D$40,4,FALSE)</f>
        <v>6</v>
      </c>
      <c r="R2484" s="17">
        <f>VLOOKUP("M"&amp;TEXT(H2484,"0"),Punten!$A$1:$D$40,4,FALSE)</f>
        <v>6</v>
      </c>
      <c r="S2484" s="17">
        <f>VLOOKUP("M"&amp;TEXT(I2484,"0"),Punten!$A$1:$D$40,4,FALSE)</f>
        <v>7</v>
      </c>
      <c r="T2484" s="17">
        <f>VLOOKUP("K"&amp;TEXT(K2484,"0"),Punten!$A$1:$D$40,4,FALSE)</f>
        <v>4</v>
      </c>
      <c r="U2484" s="17">
        <f>VLOOKUP("H"&amp;TEXT(L2484,"0"),Punten!$A$1:$D$49,4,FALSE)</f>
        <v>0</v>
      </c>
      <c r="V2484" s="17">
        <f>VLOOKUP("F"&amp;TEXT(M2484,"0"),Punten!$A$1:$D$39,4,FALSE)</f>
        <v>0</v>
      </c>
      <c r="W2484" s="17">
        <f t="shared" si="118"/>
        <v>23</v>
      </c>
      <c r="X2484" s="17" t="str">
        <f t="shared" si="119"/>
        <v>43366B09</v>
      </c>
      <c r="Y2484" s="17" t="e">
        <f>VLOOKUP(A2484,'Klasse omschrijving'!$A$1:$B$44,2,FALSE)</f>
        <v>#N/A</v>
      </c>
    </row>
    <row r="2485" spans="1:25" ht="14.4" x14ac:dyDescent="0.3">
      <c r="A2485" s="3" t="s">
        <v>454</v>
      </c>
      <c r="B2485" s="3">
        <v>52083</v>
      </c>
      <c r="C2485" s="3" t="s">
        <v>880</v>
      </c>
      <c r="D2485" s="3" t="s">
        <v>881</v>
      </c>
      <c r="E2485" s="18">
        <v>40169</v>
      </c>
      <c r="F2485" s="3" t="s">
        <v>73</v>
      </c>
      <c r="G2485" s="3">
        <v>4</v>
      </c>
      <c r="H2485" s="3">
        <v>4</v>
      </c>
      <c r="I2485" s="3">
        <v>3</v>
      </c>
      <c r="J2485" s="3"/>
      <c r="K2485" s="3">
        <v>5</v>
      </c>
      <c r="L2485" s="3"/>
      <c r="M2485" s="3"/>
      <c r="N2485" s="19">
        <v>43366</v>
      </c>
      <c r="O2485" s="16">
        <f t="shared" si="120"/>
        <v>11</v>
      </c>
      <c r="P2485" s="17">
        <f>COUNTIF($X:$X,X2485)</f>
        <v>38</v>
      </c>
      <c r="Q2485" s="17">
        <f>VLOOKUP("M"&amp;TEXT(G2485,"0"),Punten!$A$1:$D$40,4,FALSE)</f>
        <v>5</v>
      </c>
      <c r="R2485" s="17">
        <f>VLOOKUP("M"&amp;TEXT(H2485,"0"),Punten!$A$1:$D$40,4,FALSE)</f>
        <v>5</v>
      </c>
      <c r="S2485" s="17">
        <f>VLOOKUP("M"&amp;TEXT(I2485,"0"),Punten!$A$1:$D$40,4,FALSE)</f>
        <v>6</v>
      </c>
      <c r="T2485" s="17">
        <f>VLOOKUP("K"&amp;TEXT(K2485,"0"),Punten!$A$1:$D$40,4,FALSE)</f>
        <v>4</v>
      </c>
      <c r="U2485" s="17">
        <f>VLOOKUP("H"&amp;TEXT(L2485,"0"),Punten!$A$1:$D$49,4,FALSE)</f>
        <v>0</v>
      </c>
      <c r="V2485" s="17">
        <f>VLOOKUP("F"&amp;TEXT(M2485,"0"),Punten!$A$1:$D$39,4,FALSE)</f>
        <v>0</v>
      </c>
      <c r="W2485" s="17">
        <f t="shared" si="118"/>
        <v>20</v>
      </c>
      <c r="X2485" s="17" t="str">
        <f t="shared" si="119"/>
        <v>43366B09</v>
      </c>
      <c r="Y2485" s="17" t="e">
        <f>VLOOKUP(A2485,'Klasse omschrijving'!$A$1:$B$44,2,FALSE)</f>
        <v>#N/A</v>
      </c>
    </row>
    <row r="2486" spans="1:25" ht="14.4" x14ac:dyDescent="0.3">
      <c r="A2486" s="3" t="s">
        <v>454</v>
      </c>
      <c r="B2486" s="3">
        <v>41760</v>
      </c>
      <c r="C2486" s="3" t="s">
        <v>147</v>
      </c>
      <c r="D2486" s="3" t="s">
        <v>640</v>
      </c>
      <c r="E2486" s="18">
        <v>39907</v>
      </c>
      <c r="F2486" s="3" t="s">
        <v>94</v>
      </c>
      <c r="G2486" s="3">
        <v>4</v>
      </c>
      <c r="H2486" s="3">
        <v>3</v>
      </c>
      <c r="I2486" s="3">
        <v>4</v>
      </c>
      <c r="J2486" s="3"/>
      <c r="K2486" s="3">
        <v>5</v>
      </c>
      <c r="L2486" s="3"/>
      <c r="M2486" s="3"/>
      <c r="N2486" s="19">
        <v>43366</v>
      </c>
      <c r="O2486" s="16">
        <f t="shared" si="120"/>
        <v>11</v>
      </c>
      <c r="P2486" s="17">
        <f>COUNTIF($X:$X,X2486)</f>
        <v>38</v>
      </c>
      <c r="Q2486" s="17">
        <f>VLOOKUP("M"&amp;TEXT(G2486,"0"),Punten!$A$1:$D$40,4,FALSE)</f>
        <v>5</v>
      </c>
      <c r="R2486" s="17">
        <f>VLOOKUP("M"&amp;TEXT(H2486,"0"),Punten!$A$1:$D$40,4,FALSE)</f>
        <v>6</v>
      </c>
      <c r="S2486" s="17">
        <f>VLOOKUP("M"&amp;TEXT(I2486,"0"),Punten!$A$1:$D$40,4,FALSE)</f>
        <v>5</v>
      </c>
      <c r="T2486" s="17">
        <f>VLOOKUP("K"&amp;TEXT(K2486,"0"),Punten!$A$1:$D$40,4,FALSE)</f>
        <v>4</v>
      </c>
      <c r="U2486" s="17">
        <f>VLOOKUP("H"&amp;TEXT(L2486,"0"),Punten!$A$1:$D$49,4,FALSE)</f>
        <v>0</v>
      </c>
      <c r="V2486" s="17">
        <f>VLOOKUP("F"&amp;TEXT(M2486,"0"),Punten!$A$1:$D$39,4,FALSE)</f>
        <v>0</v>
      </c>
      <c r="W2486" s="17">
        <f t="shared" si="118"/>
        <v>20</v>
      </c>
      <c r="X2486" s="17" t="str">
        <f t="shared" si="119"/>
        <v>43366B09</v>
      </c>
      <c r="Y2486" s="17" t="e">
        <f>VLOOKUP(A2486,'Klasse omschrijving'!$A$1:$B$44,2,FALSE)</f>
        <v>#N/A</v>
      </c>
    </row>
    <row r="2487" spans="1:25" ht="14.4" x14ac:dyDescent="0.3">
      <c r="A2487" s="3" t="s">
        <v>454</v>
      </c>
      <c r="B2487" s="3">
        <v>42407</v>
      </c>
      <c r="C2487" s="3" t="s">
        <v>152</v>
      </c>
      <c r="D2487" s="3" t="s">
        <v>641</v>
      </c>
      <c r="E2487" s="18">
        <v>40023</v>
      </c>
      <c r="F2487" s="3" t="s">
        <v>71</v>
      </c>
      <c r="G2487" s="3">
        <v>4</v>
      </c>
      <c r="H2487" s="3">
        <v>2</v>
      </c>
      <c r="I2487" s="3">
        <v>6</v>
      </c>
      <c r="J2487" s="3"/>
      <c r="K2487" s="3">
        <v>5</v>
      </c>
      <c r="L2487" s="3"/>
      <c r="M2487" s="3"/>
      <c r="N2487" s="19">
        <v>43366</v>
      </c>
      <c r="O2487" s="16">
        <f t="shared" si="120"/>
        <v>12</v>
      </c>
      <c r="P2487" s="17">
        <f>COUNTIF($X:$X,X2487)</f>
        <v>38</v>
      </c>
      <c r="Q2487" s="17">
        <f>VLOOKUP("M"&amp;TEXT(G2487,"0"),Punten!$A$1:$D$40,4,FALSE)</f>
        <v>5</v>
      </c>
      <c r="R2487" s="17">
        <f>VLOOKUP("M"&amp;TEXT(H2487,"0"),Punten!$A$1:$D$40,4,FALSE)</f>
        <v>7</v>
      </c>
      <c r="S2487" s="17">
        <f>VLOOKUP("M"&amp;TEXT(I2487,"0"),Punten!$A$1:$D$40,4,FALSE)</f>
        <v>3</v>
      </c>
      <c r="T2487" s="17">
        <f>VLOOKUP("K"&amp;TEXT(K2487,"0"),Punten!$A$1:$D$40,4,FALSE)</f>
        <v>4</v>
      </c>
      <c r="U2487" s="17">
        <f>VLOOKUP("H"&amp;TEXT(L2487,"0"),Punten!$A$1:$D$49,4,FALSE)</f>
        <v>0</v>
      </c>
      <c r="V2487" s="17">
        <f>VLOOKUP("F"&amp;TEXT(M2487,"0"),Punten!$A$1:$D$39,4,FALSE)</f>
        <v>0</v>
      </c>
      <c r="W2487" s="17">
        <f t="shared" si="118"/>
        <v>19</v>
      </c>
      <c r="X2487" s="17" t="str">
        <f t="shared" si="119"/>
        <v>43366B09</v>
      </c>
      <c r="Y2487" s="17" t="e">
        <f>VLOOKUP(A2487,'Klasse omschrijving'!$A$1:$B$44,2,FALSE)</f>
        <v>#N/A</v>
      </c>
    </row>
    <row r="2488" spans="1:25" ht="14.4" x14ac:dyDescent="0.3">
      <c r="A2488" s="3" t="s">
        <v>454</v>
      </c>
      <c r="B2488" s="3">
        <v>45277</v>
      </c>
      <c r="C2488" s="3" t="s">
        <v>107</v>
      </c>
      <c r="D2488" s="3" t="s">
        <v>421</v>
      </c>
      <c r="E2488" s="18">
        <v>40009</v>
      </c>
      <c r="F2488" s="3" t="s">
        <v>94</v>
      </c>
      <c r="G2488" s="3">
        <v>5</v>
      </c>
      <c r="H2488" s="3">
        <v>5</v>
      </c>
      <c r="I2488" s="3">
        <v>4</v>
      </c>
      <c r="J2488" s="3"/>
      <c r="K2488" s="3"/>
      <c r="L2488" s="3"/>
      <c r="M2488" s="3"/>
      <c r="N2488" s="19">
        <v>43366</v>
      </c>
      <c r="O2488" s="16">
        <f t="shared" si="120"/>
        <v>14</v>
      </c>
      <c r="P2488" s="17">
        <f>COUNTIF($X:$X,X2488)</f>
        <v>38</v>
      </c>
      <c r="Q2488" s="17">
        <f>VLOOKUP("M"&amp;TEXT(G2488,"0"),Punten!$A$1:$D$40,4,FALSE)</f>
        <v>4</v>
      </c>
      <c r="R2488" s="17">
        <f>VLOOKUP("M"&amp;TEXT(H2488,"0"),Punten!$A$1:$D$40,4,FALSE)</f>
        <v>4</v>
      </c>
      <c r="S2488" s="17">
        <f>VLOOKUP("M"&amp;TEXT(I2488,"0"),Punten!$A$1:$D$40,4,FALSE)</f>
        <v>5</v>
      </c>
      <c r="T2488" s="17">
        <f>VLOOKUP("K"&amp;TEXT(K2488,"0"),Punten!$A$1:$D$40,4,FALSE)</f>
        <v>0</v>
      </c>
      <c r="U2488" s="17">
        <f>VLOOKUP("H"&amp;TEXT(L2488,"0"),Punten!$A$1:$D$49,4,FALSE)</f>
        <v>0</v>
      </c>
      <c r="V2488" s="17">
        <f>VLOOKUP("F"&amp;TEXT(M2488,"0"),Punten!$A$1:$D$39,4,FALSE)</f>
        <v>0</v>
      </c>
      <c r="W2488" s="17">
        <f t="shared" si="118"/>
        <v>13</v>
      </c>
      <c r="X2488" s="17" t="str">
        <f t="shared" si="119"/>
        <v>43366B09</v>
      </c>
      <c r="Y2488" s="17" t="e">
        <f>VLOOKUP(A2488,'Klasse omschrijving'!$A$1:$B$44,2,FALSE)</f>
        <v>#N/A</v>
      </c>
    </row>
    <row r="2489" spans="1:25" ht="14.4" x14ac:dyDescent="0.3">
      <c r="A2489" s="3" t="s">
        <v>454</v>
      </c>
      <c r="B2489" s="3">
        <v>45286</v>
      </c>
      <c r="C2489" s="3" t="s">
        <v>266</v>
      </c>
      <c r="D2489" s="3" t="s">
        <v>694</v>
      </c>
      <c r="E2489" s="18">
        <v>39827</v>
      </c>
      <c r="F2489" s="3" t="s">
        <v>94</v>
      </c>
      <c r="G2489" s="3">
        <v>6</v>
      </c>
      <c r="H2489" s="3">
        <v>5</v>
      </c>
      <c r="I2489" s="3">
        <v>4</v>
      </c>
      <c r="J2489" s="3"/>
      <c r="K2489" s="3"/>
      <c r="L2489" s="3"/>
      <c r="M2489" s="3"/>
      <c r="N2489" s="19">
        <v>43366</v>
      </c>
      <c r="O2489" s="16">
        <f t="shared" si="120"/>
        <v>15</v>
      </c>
      <c r="P2489" s="17">
        <f>COUNTIF($X:$X,X2489)</f>
        <v>38</v>
      </c>
      <c r="Q2489" s="17">
        <f>VLOOKUP("M"&amp;TEXT(G2489,"0"),Punten!$A$1:$D$40,4,FALSE)</f>
        <v>3</v>
      </c>
      <c r="R2489" s="17">
        <f>VLOOKUP("M"&amp;TEXT(H2489,"0"),Punten!$A$1:$D$40,4,FALSE)</f>
        <v>4</v>
      </c>
      <c r="S2489" s="17">
        <f>VLOOKUP("M"&amp;TEXT(I2489,"0"),Punten!$A$1:$D$40,4,FALSE)</f>
        <v>5</v>
      </c>
      <c r="T2489" s="17">
        <f>VLOOKUP("K"&amp;TEXT(K2489,"0"),Punten!$A$1:$D$40,4,FALSE)</f>
        <v>0</v>
      </c>
      <c r="U2489" s="17">
        <f>VLOOKUP("H"&amp;TEXT(L2489,"0"),Punten!$A$1:$D$49,4,FALSE)</f>
        <v>0</v>
      </c>
      <c r="V2489" s="17">
        <f>VLOOKUP("F"&amp;TEXT(M2489,"0"),Punten!$A$1:$D$39,4,FALSE)</f>
        <v>0</v>
      </c>
      <c r="W2489" s="17">
        <f t="shared" si="118"/>
        <v>12</v>
      </c>
      <c r="X2489" s="17" t="str">
        <f t="shared" si="119"/>
        <v>43366B09</v>
      </c>
      <c r="Y2489" s="17" t="e">
        <f>VLOOKUP(A2489,'Klasse omschrijving'!$A$1:$B$44,2,FALSE)</f>
        <v>#N/A</v>
      </c>
    </row>
    <row r="2490" spans="1:25" ht="14.4" x14ac:dyDescent="0.3">
      <c r="A2490" s="3" t="s">
        <v>454</v>
      </c>
      <c r="B2490" s="3">
        <v>49280</v>
      </c>
      <c r="C2490" s="3" t="s">
        <v>178</v>
      </c>
      <c r="D2490" s="3" t="s">
        <v>1273</v>
      </c>
      <c r="E2490" s="18">
        <v>39871</v>
      </c>
      <c r="F2490" s="3" t="s">
        <v>66</v>
      </c>
      <c r="G2490" s="3">
        <v>5</v>
      </c>
      <c r="H2490" s="3">
        <v>6</v>
      </c>
      <c r="I2490" s="3">
        <v>4</v>
      </c>
      <c r="J2490" s="3"/>
      <c r="K2490" s="3"/>
      <c r="L2490" s="3"/>
      <c r="M2490" s="3"/>
      <c r="N2490" s="19">
        <v>43366</v>
      </c>
      <c r="O2490" s="16">
        <f t="shared" si="120"/>
        <v>15</v>
      </c>
      <c r="P2490" s="17">
        <f>COUNTIF($X:$X,X2490)</f>
        <v>38</v>
      </c>
      <c r="Q2490" s="17">
        <f>VLOOKUP("M"&amp;TEXT(G2490,"0"),Punten!$A$1:$D$40,4,FALSE)</f>
        <v>4</v>
      </c>
      <c r="R2490" s="17">
        <f>VLOOKUP("M"&amp;TEXT(H2490,"0"),Punten!$A$1:$D$40,4,FALSE)</f>
        <v>3</v>
      </c>
      <c r="S2490" s="17">
        <f>VLOOKUP("M"&amp;TEXT(I2490,"0"),Punten!$A$1:$D$40,4,FALSE)</f>
        <v>5</v>
      </c>
      <c r="T2490" s="17">
        <f>VLOOKUP("K"&amp;TEXT(K2490,"0"),Punten!$A$1:$D$40,4,FALSE)</f>
        <v>0</v>
      </c>
      <c r="U2490" s="17">
        <f>VLOOKUP("H"&amp;TEXT(L2490,"0"),Punten!$A$1:$D$49,4,FALSE)</f>
        <v>0</v>
      </c>
      <c r="V2490" s="17">
        <f>VLOOKUP("F"&amp;TEXT(M2490,"0"),Punten!$A$1:$D$39,4,FALSE)</f>
        <v>0</v>
      </c>
      <c r="W2490" s="17">
        <f t="shared" si="118"/>
        <v>12</v>
      </c>
      <c r="X2490" s="17" t="str">
        <f t="shared" si="119"/>
        <v>43366B09</v>
      </c>
      <c r="Y2490" s="17" t="e">
        <f>VLOOKUP(A2490,'Klasse omschrijving'!$A$1:$B$44,2,FALSE)</f>
        <v>#N/A</v>
      </c>
    </row>
    <row r="2491" spans="1:25" ht="14.4" x14ac:dyDescent="0.3">
      <c r="A2491" s="3" t="s">
        <v>454</v>
      </c>
      <c r="B2491" s="3">
        <v>447</v>
      </c>
      <c r="C2491" s="3" t="s">
        <v>633</v>
      </c>
      <c r="D2491" s="3" t="s">
        <v>1260</v>
      </c>
      <c r="E2491" s="18">
        <v>40039</v>
      </c>
      <c r="F2491" s="3" t="s">
        <v>424</v>
      </c>
      <c r="G2491" s="3">
        <v>5</v>
      </c>
      <c r="H2491" s="3">
        <v>6</v>
      </c>
      <c r="I2491" s="3">
        <v>5</v>
      </c>
      <c r="J2491" s="3"/>
      <c r="K2491" s="3"/>
      <c r="L2491" s="3"/>
      <c r="M2491" s="3"/>
      <c r="N2491" s="19">
        <v>43366</v>
      </c>
      <c r="O2491" s="16">
        <f t="shared" si="120"/>
        <v>16</v>
      </c>
      <c r="P2491" s="17">
        <f>COUNTIF($X:$X,X2491)</f>
        <v>38</v>
      </c>
      <c r="Q2491" s="17">
        <f>VLOOKUP("M"&amp;TEXT(G2491,"0"),Punten!$A$1:$D$40,4,FALSE)</f>
        <v>4</v>
      </c>
      <c r="R2491" s="17">
        <f>VLOOKUP("M"&amp;TEXT(H2491,"0"),Punten!$A$1:$D$40,4,FALSE)</f>
        <v>3</v>
      </c>
      <c r="S2491" s="17">
        <f>VLOOKUP("M"&amp;TEXT(I2491,"0"),Punten!$A$1:$D$40,4,FALSE)</f>
        <v>4</v>
      </c>
      <c r="T2491" s="17">
        <f>VLOOKUP("K"&amp;TEXT(K2491,"0"),Punten!$A$1:$D$40,4,FALSE)</f>
        <v>0</v>
      </c>
      <c r="U2491" s="17">
        <f>VLOOKUP("H"&amp;TEXT(L2491,"0"),Punten!$A$1:$D$49,4,FALSE)</f>
        <v>0</v>
      </c>
      <c r="V2491" s="17">
        <f>VLOOKUP("F"&amp;TEXT(M2491,"0"),Punten!$A$1:$D$39,4,FALSE)</f>
        <v>0</v>
      </c>
      <c r="W2491" s="17">
        <f t="shared" si="118"/>
        <v>11</v>
      </c>
      <c r="X2491" s="17" t="str">
        <f t="shared" si="119"/>
        <v>43366B09</v>
      </c>
      <c r="Y2491" s="17" t="e">
        <f>VLOOKUP(A2491,'Klasse omschrijving'!$A$1:$B$44,2,FALSE)</f>
        <v>#N/A</v>
      </c>
    </row>
    <row r="2492" spans="1:25" ht="14.4" x14ac:dyDescent="0.3">
      <c r="A2492" s="3" t="s">
        <v>454</v>
      </c>
      <c r="B2492" s="3">
        <v>42703</v>
      </c>
      <c r="C2492" s="3" t="s">
        <v>155</v>
      </c>
      <c r="D2492" s="3" t="s">
        <v>428</v>
      </c>
      <c r="E2492" s="18">
        <v>40116</v>
      </c>
      <c r="F2492" s="3" t="s">
        <v>897</v>
      </c>
      <c r="G2492" s="3">
        <v>8</v>
      </c>
      <c r="H2492" s="3">
        <v>6</v>
      </c>
      <c r="I2492" s="3">
        <v>5</v>
      </c>
      <c r="J2492" s="3"/>
      <c r="K2492" s="3"/>
      <c r="L2492" s="3"/>
      <c r="M2492" s="3"/>
      <c r="N2492" s="19">
        <v>43366</v>
      </c>
      <c r="O2492" s="16">
        <f t="shared" si="120"/>
        <v>19</v>
      </c>
      <c r="P2492" s="17">
        <f>COUNTIF($X:$X,X2492)</f>
        <v>38</v>
      </c>
      <c r="Q2492" s="17">
        <f>VLOOKUP("M"&amp;TEXT(G2492,"0"),Punten!$A$1:$D$40,4,FALSE)</f>
        <v>1</v>
      </c>
      <c r="R2492" s="17">
        <f>VLOOKUP("M"&amp;TEXT(H2492,"0"),Punten!$A$1:$D$40,4,FALSE)</f>
        <v>3</v>
      </c>
      <c r="S2492" s="17">
        <f>VLOOKUP("M"&amp;TEXT(I2492,"0"),Punten!$A$1:$D$40,4,FALSE)</f>
        <v>4</v>
      </c>
      <c r="T2492" s="17">
        <f>VLOOKUP("K"&amp;TEXT(K2492,"0"),Punten!$A$1:$D$40,4,FALSE)</f>
        <v>0</v>
      </c>
      <c r="U2492" s="17">
        <f>VLOOKUP("H"&amp;TEXT(L2492,"0"),Punten!$A$1:$D$49,4,FALSE)</f>
        <v>0</v>
      </c>
      <c r="V2492" s="17">
        <f>VLOOKUP("F"&amp;TEXT(M2492,"0"),Punten!$A$1:$D$39,4,FALSE)</f>
        <v>0</v>
      </c>
      <c r="W2492" s="17">
        <f t="shared" si="118"/>
        <v>8</v>
      </c>
      <c r="X2492" s="17" t="str">
        <f t="shared" si="119"/>
        <v>43366B09</v>
      </c>
      <c r="Y2492" s="17" t="e">
        <f>VLOOKUP(A2492,'Klasse omschrijving'!$A$1:$B$44,2,FALSE)</f>
        <v>#N/A</v>
      </c>
    </row>
    <row r="2493" spans="1:25" ht="14.4" x14ac:dyDescent="0.3">
      <c r="A2493" s="3" t="s">
        <v>454</v>
      </c>
      <c r="B2493" s="3">
        <v>55275</v>
      </c>
      <c r="C2493" s="3" t="s">
        <v>831</v>
      </c>
      <c r="D2493" s="3" t="s">
        <v>1230</v>
      </c>
      <c r="E2493" s="18">
        <v>39955</v>
      </c>
      <c r="F2493" s="3" t="s">
        <v>73</v>
      </c>
      <c r="G2493" s="3">
        <v>6</v>
      </c>
      <c r="H2493" s="3">
        <v>7</v>
      </c>
      <c r="I2493" s="3">
        <v>5</v>
      </c>
      <c r="J2493" s="3"/>
      <c r="K2493" s="3"/>
      <c r="L2493" s="3"/>
      <c r="M2493" s="3"/>
      <c r="N2493" s="19">
        <v>43366</v>
      </c>
      <c r="O2493" s="16">
        <f t="shared" si="120"/>
        <v>18</v>
      </c>
      <c r="P2493" s="17">
        <f>COUNTIF($X:$X,X2493)</f>
        <v>38</v>
      </c>
      <c r="Q2493" s="17">
        <f>VLOOKUP("M"&amp;TEXT(G2493,"0"),Punten!$A$1:$D$40,4,FALSE)</f>
        <v>3</v>
      </c>
      <c r="R2493" s="17">
        <f>VLOOKUP("M"&amp;TEXT(H2493,"0"),Punten!$A$1:$D$40,4,FALSE)</f>
        <v>2</v>
      </c>
      <c r="S2493" s="17">
        <f>VLOOKUP("M"&amp;TEXT(I2493,"0"),Punten!$A$1:$D$40,4,FALSE)</f>
        <v>4</v>
      </c>
      <c r="T2493" s="17">
        <f>VLOOKUP("K"&amp;TEXT(K2493,"0"),Punten!$A$1:$D$40,4,FALSE)</f>
        <v>0</v>
      </c>
      <c r="U2493" s="17">
        <f>VLOOKUP("H"&amp;TEXT(L2493,"0"),Punten!$A$1:$D$49,4,FALSE)</f>
        <v>0</v>
      </c>
      <c r="V2493" s="17">
        <f>VLOOKUP("F"&amp;TEXT(M2493,"0"),Punten!$A$1:$D$39,4,FALSE)</f>
        <v>0</v>
      </c>
      <c r="W2493" s="17">
        <f t="shared" si="118"/>
        <v>9</v>
      </c>
      <c r="X2493" s="17" t="str">
        <f t="shared" si="119"/>
        <v>43366B09</v>
      </c>
      <c r="Y2493" s="17" t="e">
        <f>VLOOKUP(A2493,'Klasse omschrijving'!$A$1:$B$44,2,FALSE)</f>
        <v>#N/A</v>
      </c>
    </row>
    <row r="2494" spans="1:25" ht="14.4" x14ac:dyDescent="0.3">
      <c r="A2494" s="3" t="s">
        <v>454</v>
      </c>
      <c r="B2494" s="3">
        <v>49483</v>
      </c>
      <c r="C2494" s="3" t="s">
        <v>137</v>
      </c>
      <c r="D2494" s="3" t="s">
        <v>438</v>
      </c>
      <c r="E2494" s="18">
        <v>40027</v>
      </c>
      <c r="F2494" s="3" t="s">
        <v>71</v>
      </c>
      <c r="G2494" s="3">
        <v>7</v>
      </c>
      <c r="H2494" s="3">
        <v>7</v>
      </c>
      <c r="I2494" s="3">
        <v>5</v>
      </c>
      <c r="J2494" s="3"/>
      <c r="K2494" s="3"/>
      <c r="L2494" s="3"/>
      <c r="M2494" s="3"/>
      <c r="N2494" s="19">
        <v>43366</v>
      </c>
      <c r="O2494" s="16">
        <f t="shared" si="120"/>
        <v>19</v>
      </c>
      <c r="P2494" s="17">
        <f>COUNTIF($X:$X,X2494)</f>
        <v>38</v>
      </c>
      <c r="Q2494" s="17">
        <f>VLOOKUP("M"&amp;TEXT(G2494,"0"),Punten!$A$1:$D$40,4,FALSE)</f>
        <v>2</v>
      </c>
      <c r="R2494" s="17">
        <f>VLOOKUP("M"&amp;TEXT(H2494,"0"),Punten!$A$1:$D$40,4,FALSE)</f>
        <v>2</v>
      </c>
      <c r="S2494" s="17">
        <f>VLOOKUP("M"&amp;TEXT(I2494,"0"),Punten!$A$1:$D$40,4,FALSE)</f>
        <v>4</v>
      </c>
      <c r="T2494" s="17">
        <f>VLOOKUP("K"&amp;TEXT(K2494,"0"),Punten!$A$1:$D$40,4,FALSE)</f>
        <v>0</v>
      </c>
      <c r="U2494" s="17">
        <f>VLOOKUP("H"&amp;TEXT(L2494,"0"),Punten!$A$1:$D$49,4,FALSE)</f>
        <v>0</v>
      </c>
      <c r="V2494" s="17">
        <f>VLOOKUP("F"&amp;TEXT(M2494,"0"),Punten!$A$1:$D$39,4,FALSE)</f>
        <v>0</v>
      </c>
      <c r="W2494" s="17">
        <f t="shared" si="118"/>
        <v>8</v>
      </c>
      <c r="X2494" s="17" t="str">
        <f t="shared" si="119"/>
        <v>43366B09</v>
      </c>
      <c r="Y2494" s="17" t="e">
        <f>VLOOKUP(A2494,'Klasse omschrijving'!$A$1:$B$44,2,FALSE)</f>
        <v>#N/A</v>
      </c>
    </row>
    <row r="2495" spans="1:25" ht="14.4" x14ac:dyDescent="0.3">
      <c r="A2495" s="3" t="s">
        <v>454</v>
      </c>
      <c r="B2495" s="3">
        <v>51394</v>
      </c>
      <c r="C2495" s="3" t="s">
        <v>158</v>
      </c>
      <c r="D2495" s="3" t="s">
        <v>441</v>
      </c>
      <c r="E2495" s="18">
        <v>39997</v>
      </c>
      <c r="F2495" s="3" t="s">
        <v>68</v>
      </c>
      <c r="G2495" s="3">
        <v>4</v>
      </c>
      <c r="H2495" s="3">
        <v>8</v>
      </c>
      <c r="I2495" s="3">
        <v>5</v>
      </c>
      <c r="J2495" s="3"/>
      <c r="K2495" s="3"/>
      <c r="L2495" s="3"/>
      <c r="M2495" s="3"/>
      <c r="N2495" s="19">
        <v>43366</v>
      </c>
      <c r="O2495" s="16">
        <f t="shared" si="120"/>
        <v>17</v>
      </c>
      <c r="P2495" s="17">
        <f>COUNTIF($X:$X,X2495)</f>
        <v>38</v>
      </c>
      <c r="Q2495" s="17">
        <f>VLOOKUP("M"&amp;TEXT(G2495,"0"),Punten!$A$1:$D$40,4,FALSE)</f>
        <v>5</v>
      </c>
      <c r="R2495" s="17">
        <f>VLOOKUP("M"&amp;TEXT(H2495,"0"),Punten!$A$1:$D$40,4,FALSE)</f>
        <v>1</v>
      </c>
      <c r="S2495" s="17">
        <f>VLOOKUP("M"&amp;TEXT(I2495,"0"),Punten!$A$1:$D$40,4,FALSE)</f>
        <v>4</v>
      </c>
      <c r="T2495" s="17">
        <f>VLOOKUP("K"&amp;TEXT(K2495,"0"),Punten!$A$1:$D$40,4,FALSE)</f>
        <v>0</v>
      </c>
      <c r="U2495" s="17">
        <f>VLOOKUP("H"&amp;TEXT(L2495,"0"),Punten!$A$1:$D$49,4,FALSE)</f>
        <v>0</v>
      </c>
      <c r="V2495" s="17">
        <f>VLOOKUP("F"&amp;TEXT(M2495,"0"),Punten!$A$1:$D$39,4,FALSE)</f>
        <v>0</v>
      </c>
      <c r="W2495" s="17">
        <f t="shared" si="118"/>
        <v>10</v>
      </c>
      <c r="X2495" s="17" t="str">
        <f t="shared" si="119"/>
        <v>43366B09</v>
      </c>
      <c r="Y2495" s="17" t="e">
        <f>VLOOKUP(A2495,'Klasse omschrijving'!$A$1:$B$44,2,FALSE)</f>
        <v>#N/A</v>
      </c>
    </row>
    <row r="2496" spans="1:25" ht="14.4" x14ac:dyDescent="0.3">
      <c r="A2496" s="3" t="s">
        <v>454</v>
      </c>
      <c r="B2496" s="3">
        <v>43246</v>
      </c>
      <c r="C2496" s="3" t="s">
        <v>90</v>
      </c>
      <c r="D2496" s="3" t="s">
        <v>420</v>
      </c>
      <c r="E2496" s="18">
        <v>40023</v>
      </c>
      <c r="F2496" s="3" t="s">
        <v>94</v>
      </c>
      <c r="G2496" s="3">
        <v>6</v>
      </c>
      <c r="H2496" s="3">
        <v>5</v>
      </c>
      <c r="I2496" s="3">
        <v>6</v>
      </c>
      <c r="J2496" s="3"/>
      <c r="K2496" s="3"/>
      <c r="L2496" s="3"/>
      <c r="M2496" s="3"/>
      <c r="N2496" s="19">
        <v>43366</v>
      </c>
      <c r="O2496" s="16">
        <f t="shared" si="120"/>
        <v>17</v>
      </c>
      <c r="P2496" s="17">
        <f>COUNTIF($X:$X,X2496)</f>
        <v>38</v>
      </c>
      <c r="Q2496" s="17">
        <f>VLOOKUP("M"&amp;TEXT(G2496,"0"),Punten!$A$1:$D$40,4,FALSE)</f>
        <v>3</v>
      </c>
      <c r="R2496" s="17">
        <f>VLOOKUP("M"&amp;TEXT(H2496,"0"),Punten!$A$1:$D$40,4,FALSE)</f>
        <v>4</v>
      </c>
      <c r="S2496" s="17">
        <f>VLOOKUP("M"&amp;TEXT(I2496,"0"),Punten!$A$1:$D$40,4,FALSE)</f>
        <v>3</v>
      </c>
      <c r="T2496" s="17">
        <f>VLOOKUP("K"&amp;TEXT(K2496,"0"),Punten!$A$1:$D$40,4,FALSE)</f>
        <v>0</v>
      </c>
      <c r="U2496" s="17">
        <f>VLOOKUP("H"&amp;TEXT(L2496,"0"),Punten!$A$1:$D$49,4,FALSE)</f>
        <v>0</v>
      </c>
      <c r="V2496" s="17">
        <f>VLOOKUP("F"&amp;TEXT(M2496,"0"),Punten!$A$1:$D$39,4,FALSE)</f>
        <v>0</v>
      </c>
      <c r="W2496" s="17">
        <f t="shared" si="118"/>
        <v>10</v>
      </c>
      <c r="X2496" s="17" t="str">
        <f t="shared" si="119"/>
        <v>43366B09</v>
      </c>
      <c r="Y2496" s="17" t="e">
        <f>VLOOKUP(A2496,'Klasse omschrijving'!$A$1:$B$44,2,FALSE)</f>
        <v>#N/A</v>
      </c>
    </row>
    <row r="2497" spans="1:25" ht="14.4" x14ac:dyDescent="0.3">
      <c r="A2497" s="3" t="s">
        <v>454</v>
      </c>
      <c r="B2497" s="3">
        <v>45056</v>
      </c>
      <c r="C2497" s="3" t="s">
        <v>156</v>
      </c>
      <c r="D2497" s="3" t="s">
        <v>431</v>
      </c>
      <c r="E2497" s="18">
        <v>40002</v>
      </c>
      <c r="F2497" s="3" t="s">
        <v>371</v>
      </c>
      <c r="G2497" s="3">
        <v>6</v>
      </c>
      <c r="H2497" s="3">
        <v>5</v>
      </c>
      <c r="I2497" s="3">
        <v>6</v>
      </c>
      <c r="J2497" s="3"/>
      <c r="K2497" s="3"/>
      <c r="L2497" s="3"/>
      <c r="M2497" s="3"/>
      <c r="N2497" s="19">
        <v>43366</v>
      </c>
      <c r="O2497" s="16">
        <f t="shared" si="120"/>
        <v>17</v>
      </c>
      <c r="P2497" s="17">
        <f>COUNTIF($X:$X,X2497)</f>
        <v>38</v>
      </c>
      <c r="Q2497" s="17">
        <f>VLOOKUP("M"&amp;TEXT(G2497,"0"),Punten!$A$1:$D$40,4,FALSE)</f>
        <v>3</v>
      </c>
      <c r="R2497" s="17">
        <f>VLOOKUP("M"&amp;TEXT(H2497,"0"),Punten!$A$1:$D$40,4,FALSE)</f>
        <v>4</v>
      </c>
      <c r="S2497" s="17">
        <f>VLOOKUP("M"&amp;TEXT(I2497,"0"),Punten!$A$1:$D$40,4,FALSE)</f>
        <v>3</v>
      </c>
      <c r="T2497" s="17">
        <f>VLOOKUP("K"&amp;TEXT(K2497,"0"),Punten!$A$1:$D$40,4,FALSE)</f>
        <v>0</v>
      </c>
      <c r="U2497" s="17">
        <f>VLOOKUP("H"&amp;TEXT(L2497,"0"),Punten!$A$1:$D$49,4,FALSE)</f>
        <v>0</v>
      </c>
      <c r="V2497" s="17">
        <f>VLOOKUP("F"&amp;TEXT(M2497,"0"),Punten!$A$1:$D$39,4,FALSE)</f>
        <v>0</v>
      </c>
      <c r="W2497" s="17">
        <f t="shared" si="118"/>
        <v>10</v>
      </c>
      <c r="X2497" s="17" t="str">
        <f t="shared" si="119"/>
        <v>43366B09</v>
      </c>
      <c r="Y2497" s="17" t="e">
        <f>VLOOKUP(A2497,'Klasse omschrijving'!$A$1:$B$44,2,FALSE)</f>
        <v>#N/A</v>
      </c>
    </row>
    <row r="2498" spans="1:25" ht="14.4" x14ac:dyDescent="0.3">
      <c r="A2498" s="3" t="s">
        <v>454</v>
      </c>
      <c r="B2498" s="3">
        <v>464</v>
      </c>
      <c r="C2498" s="3" t="s">
        <v>890</v>
      </c>
      <c r="D2498" s="3" t="s">
        <v>1008</v>
      </c>
      <c r="E2498" s="18">
        <v>39947</v>
      </c>
      <c r="F2498" s="3" t="s">
        <v>78</v>
      </c>
      <c r="G2498" s="3">
        <v>7</v>
      </c>
      <c r="H2498" s="3">
        <v>6</v>
      </c>
      <c r="I2498" s="3">
        <v>6</v>
      </c>
      <c r="J2498" s="3"/>
      <c r="K2498" s="3"/>
      <c r="L2498" s="3"/>
      <c r="M2498" s="3"/>
      <c r="N2498" s="19">
        <v>43366</v>
      </c>
      <c r="O2498" s="16">
        <f t="shared" si="120"/>
        <v>19</v>
      </c>
      <c r="P2498" s="17">
        <f>COUNTIF($X:$X,X2498)</f>
        <v>38</v>
      </c>
      <c r="Q2498" s="17">
        <f>VLOOKUP("M"&amp;TEXT(G2498,"0"),Punten!$A$1:$D$40,4,FALSE)</f>
        <v>2</v>
      </c>
      <c r="R2498" s="17">
        <f>VLOOKUP("M"&amp;TEXT(H2498,"0"),Punten!$A$1:$D$40,4,FALSE)</f>
        <v>3</v>
      </c>
      <c r="S2498" s="17">
        <f>VLOOKUP("M"&amp;TEXT(I2498,"0"),Punten!$A$1:$D$40,4,FALSE)</f>
        <v>3</v>
      </c>
      <c r="T2498" s="17">
        <f>VLOOKUP("K"&amp;TEXT(K2498,"0"),Punten!$A$1:$D$40,4,FALSE)</f>
        <v>0</v>
      </c>
      <c r="U2498" s="17">
        <f>VLOOKUP("H"&amp;TEXT(L2498,"0"),Punten!$A$1:$D$49,4,FALSE)</f>
        <v>0</v>
      </c>
      <c r="V2498" s="17">
        <f>VLOOKUP("F"&amp;TEXT(M2498,"0"),Punten!$A$1:$D$39,4,FALSE)</f>
        <v>0</v>
      </c>
      <c r="W2498" s="17">
        <f t="shared" ref="W2498:W2561" si="121">SUM(Q2498:V2498)</f>
        <v>8</v>
      </c>
      <c r="X2498" s="17" t="str">
        <f t="shared" ref="X2498:X2561" si="122">N2498&amp;A2498</f>
        <v>43366B09</v>
      </c>
      <c r="Y2498" s="17" t="e">
        <f>VLOOKUP(A2498,'Klasse omschrijving'!$A$1:$B$44,2,FALSE)</f>
        <v>#N/A</v>
      </c>
    </row>
    <row r="2499" spans="1:25" ht="14.4" x14ac:dyDescent="0.3">
      <c r="A2499" s="3" t="s">
        <v>454</v>
      </c>
      <c r="B2499" s="3">
        <v>49487</v>
      </c>
      <c r="C2499" s="3" t="s">
        <v>164</v>
      </c>
      <c r="D2499" s="3" t="s">
        <v>816</v>
      </c>
      <c r="E2499" s="18">
        <v>39886</v>
      </c>
      <c r="F2499" s="3" t="s">
        <v>71</v>
      </c>
      <c r="G2499" s="3">
        <v>7</v>
      </c>
      <c r="H2499" s="3">
        <v>6</v>
      </c>
      <c r="I2499" s="3">
        <v>6</v>
      </c>
      <c r="J2499" s="3"/>
      <c r="K2499" s="3"/>
      <c r="L2499" s="3"/>
      <c r="M2499" s="3"/>
      <c r="N2499" s="19">
        <v>43366</v>
      </c>
      <c r="O2499" s="16">
        <f t="shared" si="120"/>
        <v>19</v>
      </c>
      <c r="P2499" s="17">
        <f>COUNTIF($X:$X,X2499)</f>
        <v>38</v>
      </c>
      <c r="Q2499" s="17">
        <f>VLOOKUP("M"&amp;TEXT(G2499,"0"),Punten!$A$1:$D$40,4,FALSE)</f>
        <v>2</v>
      </c>
      <c r="R2499" s="17">
        <f>VLOOKUP("M"&amp;TEXT(H2499,"0"),Punten!$A$1:$D$40,4,FALSE)</f>
        <v>3</v>
      </c>
      <c r="S2499" s="17">
        <f>VLOOKUP("M"&amp;TEXT(I2499,"0"),Punten!$A$1:$D$40,4,FALSE)</f>
        <v>3</v>
      </c>
      <c r="T2499" s="17">
        <f>VLOOKUP("K"&amp;TEXT(K2499,"0"),Punten!$A$1:$D$40,4,FALSE)</f>
        <v>0</v>
      </c>
      <c r="U2499" s="17">
        <f>VLOOKUP("H"&amp;TEXT(L2499,"0"),Punten!$A$1:$D$49,4,FALSE)</f>
        <v>0</v>
      </c>
      <c r="V2499" s="17">
        <f>VLOOKUP("F"&amp;TEXT(M2499,"0"),Punten!$A$1:$D$39,4,FALSE)</f>
        <v>0</v>
      </c>
      <c r="W2499" s="17">
        <f t="shared" si="121"/>
        <v>8</v>
      </c>
      <c r="X2499" s="17" t="str">
        <f t="shared" si="122"/>
        <v>43366B09</v>
      </c>
      <c r="Y2499" s="17" t="e">
        <f>VLOOKUP(A2499,'Klasse omschrijving'!$A$1:$B$44,2,FALSE)</f>
        <v>#N/A</v>
      </c>
    </row>
    <row r="2500" spans="1:25" ht="14.4" x14ac:dyDescent="0.3">
      <c r="A2500" s="3" t="s">
        <v>454</v>
      </c>
      <c r="B2500" s="3">
        <v>45744</v>
      </c>
      <c r="C2500" s="3" t="s">
        <v>474</v>
      </c>
      <c r="D2500" s="3" t="s">
        <v>1002</v>
      </c>
      <c r="E2500" s="18">
        <v>39976</v>
      </c>
      <c r="F2500" s="3" t="s">
        <v>897</v>
      </c>
      <c r="G2500" s="3">
        <v>6</v>
      </c>
      <c r="H2500" s="3">
        <v>5</v>
      </c>
      <c r="I2500" s="3">
        <v>7</v>
      </c>
      <c r="J2500" s="3"/>
      <c r="K2500" s="3"/>
      <c r="L2500" s="3"/>
      <c r="M2500" s="3"/>
      <c r="N2500" s="19">
        <v>43366</v>
      </c>
      <c r="O2500" s="16">
        <f t="shared" si="120"/>
        <v>18</v>
      </c>
      <c r="P2500" s="17">
        <f>COUNTIF($X:$X,X2500)</f>
        <v>38</v>
      </c>
      <c r="Q2500" s="17">
        <f>VLOOKUP("M"&amp;TEXT(G2500,"0"),Punten!$A$1:$D$40,4,FALSE)</f>
        <v>3</v>
      </c>
      <c r="R2500" s="17">
        <f>VLOOKUP("M"&amp;TEXT(H2500,"0"),Punten!$A$1:$D$40,4,FALSE)</f>
        <v>4</v>
      </c>
      <c r="S2500" s="17">
        <f>VLOOKUP("M"&amp;TEXT(I2500,"0"),Punten!$A$1:$D$40,4,FALSE)</f>
        <v>2</v>
      </c>
      <c r="T2500" s="17">
        <f>VLOOKUP("K"&amp;TEXT(K2500,"0"),Punten!$A$1:$D$40,4,FALSE)</f>
        <v>0</v>
      </c>
      <c r="U2500" s="17">
        <f>VLOOKUP("H"&amp;TEXT(L2500,"0"),Punten!$A$1:$D$49,4,FALSE)</f>
        <v>0</v>
      </c>
      <c r="V2500" s="17">
        <f>VLOOKUP("F"&amp;TEXT(M2500,"0"),Punten!$A$1:$D$39,4,FALSE)</f>
        <v>0</v>
      </c>
      <c r="W2500" s="17">
        <f t="shared" si="121"/>
        <v>9</v>
      </c>
      <c r="X2500" s="17" t="str">
        <f t="shared" si="122"/>
        <v>43366B09</v>
      </c>
      <c r="Y2500" s="17" t="e">
        <f>VLOOKUP(A2500,'Klasse omschrijving'!$A$1:$B$44,2,FALSE)</f>
        <v>#N/A</v>
      </c>
    </row>
    <row r="2501" spans="1:25" ht="14.4" x14ac:dyDescent="0.3">
      <c r="A2501" s="3" t="s">
        <v>454</v>
      </c>
      <c r="B2501" s="3">
        <v>44968</v>
      </c>
      <c r="C2501" s="3" t="s">
        <v>82</v>
      </c>
      <c r="D2501" s="3" t="s">
        <v>817</v>
      </c>
      <c r="E2501" s="18">
        <v>39919</v>
      </c>
      <c r="F2501" s="3" t="s">
        <v>86</v>
      </c>
      <c r="G2501" s="3">
        <v>7</v>
      </c>
      <c r="H2501" s="3">
        <v>7</v>
      </c>
      <c r="I2501" s="3">
        <v>7</v>
      </c>
      <c r="J2501" s="3"/>
      <c r="K2501" s="3"/>
      <c r="L2501" s="3"/>
      <c r="M2501" s="3"/>
      <c r="N2501" s="19">
        <v>43366</v>
      </c>
      <c r="O2501" s="16">
        <f t="shared" si="120"/>
        <v>21</v>
      </c>
      <c r="P2501" s="17">
        <f>COUNTIF($X:$X,X2501)</f>
        <v>38</v>
      </c>
      <c r="Q2501" s="17">
        <f>VLOOKUP("M"&amp;TEXT(G2501,"0"),Punten!$A$1:$D$40,4,FALSE)</f>
        <v>2</v>
      </c>
      <c r="R2501" s="17">
        <f>VLOOKUP("M"&amp;TEXT(H2501,"0"),Punten!$A$1:$D$40,4,FALSE)</f>
        <v>2</v>
      </c>
      <c r="S2501" s="17">
        <f>VLOOKUP("M"&amp;TEXT(I2501,"0"),Punten!$A$1:$D$40,4,FALSE)</f>
        <v>2</v>
      </c>
      <c r="T2501" s="17">
        <f>VLOOKUP("K"&amp;TEXT(K2501,"0"),Punten!$A$1:$D$40,4,FALSE)</f>
        <v>0</v>
      </c>
      <c r="U2501" s="17">
        <f>VLOOKUP("H"&amp;TEXT(L2501,"0"),Punten!$A$1:$D$49,4,FALSE)</f>
        <v>0</v>
      </c>
      <c r="V2501" s="17">
        <f>VLOOKUP("F"&amp;TEXT(M2501,"0"),Punten!$A$1:$D$39,4,FALSE)</f>
        <v>0</v>
      </c>
      <c r="W2501" s="17">
        <f t="shared" si="121"/>
        <v>6</v>
      </c>
      <c r="X2501" s="17" t="str">
        <f t="shared" si="122"/>
        <v>43366B09</v>
      </c>
      <c r="Y2501" s="17" t="e">
        <f>VLOOKUP(A2501,'Klasse omschrijving'!$A$1:$B$44,2,FALSE)</f>
        <v>#N/A</v>
      </c>
    </row>
    <row r="2502" spans="1:25" ht="14.4" x14ac:dyDescent="0.3">
      <c r="A2502" s="3" t="s">
        <v>454</v>
      </c>
      <c r="B2502" s="3">
        <v>45200</v>
      </c>
      <c r="C2502" s="3" t="s">
        <v>980</v>
      </c>
      <c r="D2502" s="3" t="s">
        <v>1003</v>
      </c>
      <c r="E2502" s="18">
        <v>40006</v>
      </c>
      <c r="F2502" s="3" t="s">
        <v>66</v>
      </c>
      <c r="G2502" s="3">
        <v>7</v>
      </c>
      <c r="H2502" s="3">
        <v>8</v>
      </c>
      <c r="I2502" s="3">
        <v>7</v>
      </c>
      <c r="J2502" s="3"/>
      <c r="K2502" s="3"/>
      <c r="L2502" s="3"/>
      <c r="M2502" s="3"/>
      <c r="N2502" s="19">
        <v>43366</v>
      </c>
      <c r="O2502" s="16">
        <f t="shared" si="120"/>
        <v>22</v>
      </c>
      <c r="P2502" s="17">
        <f>COUNTIF($X:$X,X2502)</f>
        <v>38</v>
      </c>
      <c r="Q2502" s="17">
        <f>VLOOKUP("M"&amp;TEXT(G2502,"0"),Punten!$A$1:$D$40,4,FALSE)</f>
        <v>2</v>
      </c>
      <c r="R2502" s="17">
        <f>VLOOKUP("M"&amp;TEXT(H2502,"0"),Punten!$A$1:$D$40,4,FALSE)</f>
        <v>1</v>
      </c>
      <c r="S2502" s="17">
        <f>VLOOKUP("M"&amp;TEXT(I2502,"0"),Punten!$A$1:$D$40,4,FALSE)</f>
        <v>2</v>
      </c>
      <c r="T2502" s="17">
        <f>VLOOKUP("K"&amp;TEXT(K2502,"0"),Punten!$A$1:$D$40,4,FALSE)</f>
        <v>0</v>
      </c>
      <c r="U2502" s="17">
        <f>VLOOKUP("H"&amp;TEXT(L2502,"0"),Punten!$A$1:$D$49,4,FALSE)</f>
        <v>0</v>
      </c>
      <c r="V2502" s="17">
        <f>VLOOKUP("F"&amp;TEXT(M2502,"0"),Punten!$A$1:$D$39,4,FALSE)</f>
        <v>0</v>
      </c>
      <c r="W2502" s="17">
        <f t="shared" si="121"/>
        <v>5</v>
      </c>
      <c r="X2502" s="17" t="str">
        <f t="shared" si="122"/>
        <v>43366B09</v>
      </c>
      <c r="Y2502" s="17" t="e">
        <f>VLOOKUP(A2502,'Klasse omschrijving'!$A$1:$B$44,2,FALSE)</f>
        <v>#N/A</v>
      </c>
    </row>
    <row r="2503" spans="1:25" ht="14.4" x14ac:dyDescent="0.3">
      <c r="A2503" s="3" t="s">
        <v>454</v>
      </c>
      <c r="B2503" s="3">
        <v>41757</v>
      </c>
      <c r="C2503" s="3" t="s">
        <v>141</v>
      </c>
      <c r="D2503" s="3" t="s">
        <v>422</v>
      </c>
      <c r="E2503" s="18">
        <v>40117</v>
      </c>
      <c r="F2503" s="3" t="s">
        <v>94</v>
      </c>
      <c r="G2503" s="3">
        <v>8</v>
      </c>
      <c r="H2503" s="3">
        <v>7</v>
      </c>
      <c r="I2503" s="3">
        <v>8</v>
      </c>
      <c r="J2503" s="3"/>
      <c r="K2503" s="3"/>
      <c r="L2503" s="3"/>
      <c r="M2503" s="3"/>
      <c r="N2503" s="19">
        <v>43366</v>
      </c>
      <c r="O2503" s="16">
        <f t="shared" si="120"/>
        <v>23</v>
      </c>
      <c r="P2503" s="17">
        <f>COUNTIF($X:$X,X2503)</f>
        <v>38</v>
      </c>
      <c r="Q2503" s="17">
        <f>VLOOKUP("M"&amp;TEXT(G2503,"0"),Punten!$A$1:$D$40,4,FALSE)</f>
        <v>1</v>
      </c>
      <c r="R2503" s="17">
        <f>VLOOKUP("M"&amp;TEXT(H2503,"0"),Punten!$A$1:$D$40,4,FALSE)</f>
        <v>2</v>
      </c>
      <c r="S2503" s="17">
        <f>VLOOKUP("M"&amp;TEXT(I2503,"0"),Punten!$A$1:$D$40,4,FALSE)</f>
        <v>1</v>
      </c>
      <c r="T2503" s="17">
        <f>VLOOKUP("K"&amp;TEXT(K2503,"0"),Punten!$A$1:$D$40,4,FALSE)</f>
        <v>0</v>
      </c>
      <c r="U2503" s="17">
        <f>VLOOKUP("H"&amp;TEXT(L2503,"0"),Punten!$A$1:$D$49,4,FALSE)</f>
        <v>0</v>
      </c>
      <c r="V2503" s="17">
        <f>VLOOKUP("F"&amp;TEXT(M2503,"0"),Punten!$A$1:$D$39,4,FALSE)</f>
        <v>0</v>
      </c>
      <c r="W2503" s="17">
        <f t="shared" si="121"/>
        <v>4</v>
      </c>
      <c r="X2503" s="17" t="str">
        <f t="shared" si="122"/>
        <v>43366B09</v>
      </c>
      <c r="Y2503" s="17" t="e">
        <f>VLOOKUP(A2503,'Klasse omschrijving'!$A$1:$B$44,2,FALSE)</f>
        <v>#N/A</v>
      </c>
    </row>
    <row r="2504" spans="1:25" ht="14.4" x14ac:dyDescent="0.3">
      <c r="A2504" s="3" t="s">
        <v>454</v>
      </c>
      <c r="B2504" s="3">
        <v>50530</v>
      </c>
      <c r="C2504" s="3" t="s">
        <v>123</v>
      </c>
      <c r="D2504" s="3" t="s">
        <v>427</v>
      </c>
      <c r="E2504" s="18">
        <v>39892</v>
      </c>
      <c r="F2504" s="3" t="s">
        <v>110</v>
      </c>
      <c r="G2504" s="3">
        <v>8</v>
      </c>
      <c r="H2504" s="3">
        <v>7</v>
      </c>
      <c r="I2504" s="3">
        <v>8</v>
      </c>
      <c r="J2504" s="3"/>
      <c r="K2504" s="3"/>
      <c r="L2504" s="3"/>
      <c r="M2504" s="3"/>
      <c r="N2504" s="19">
        <v>43366</v>
      </c>
      <c r="O2504" s="16">
        <f t="shared" si="120"/>
        <v>23</v>
      </c>
      <c r="P2504" s="17">
        <f>COUNTIF($X:$X,X2504)</f>
        <v>38</v>
      </c>
      <c r="Q2504" s="17">
        <f>VLOOKUP("M"&amp;TEXT(G2504,"0"),Punten!$A$1:$D$40,4,FALSE)</f>
        <v>1</v>
      </c>
      <c r="R2504" s="17">
        <f>VLOOKUP("M"&amp;TEXT(H2504,"0"),Punten!$A$1:$D$40,4,FALSE)</f>
        <v>2</v>
      </c>
      <c r="S2504" s="17">
        <f>VLOOKUP("M"&amp;TEXT(I2504,"0"),Punten!$A$1:$D$40,4,FALSE)</f>
        <v>1</v>
      </c>
      <c r="T2504" s="17">
        <f>VLOOKUP("K"&amp;TEXT(K2504,"0"),Punten!$A$1:$D$40,4,FALSE)</f>
        <v>0</v>
      </c>
      <c r="U2504" s="17">
        <f>VLOOKUP("H"&amp;TEXT(L2504,"0"),Punten!$A$1:$D$49,4,FALSE)</f>
        <v>0</v>
      </c>
      <c r="V2504" s="17">
        <f>VLOOKUP("F"&amp;TEXT(M2504,"0"),Punten!$A$1:$D$39,4,FALSE)</f>
        <v>0</v>
      </c>
      <c r="W2504" s="17">
        <f t="shared" si="121"/>
        <v>4</v>
      </c>
      <c r="X2504" s="17" t="str">
        <f t="shared" si="122"/>
        <v>43366B09</v>
      </c>
      <c r="Y2504" s="17" t="e">
        <f>VLOOKUP(A2504,'Klasse omschrijving'!$A$1:$B$44,2,FALSE)</f>
        <v>#N/A</v>
      </c>
    </row>
    <row r="2505" spans="1:25" ht="14.4" x14ac:dyDescent="0.3">
      <c r="A2505" s="3" t="s">
        <v>454</v>
      </c>
      <c r="B2505" s="3">
        <v>47832</v>
      </c>
      <c r="C2505" s="3" t="s">
        <v>125</v>
      </c>
      <c r="D2505" s="3" t="s">
        <v>443</v>
      </c>
      <c r="E2505" s="18">
        <v>39879</v>
      </c>
      <c r="F2505" s="3" t="s">
        <v>68</v>
      </c>
      <c r="G2505" s="3">
        <v>5</v>
      </c>
      <c r="H2505" s="3">
        <v>8</v>
      </c>
      <c r="I2505" s="3">
        <v>10</v>
      </c>
      <c r="J2505" s="3"/>
      <c r="K2505" s="3"/>
      <c r="L2505" s="3"/>
      <c r="M2505" s="3"/>
      <c r="N2505" s="19">
        <v>43366</v>
      </c>
      <c r="O2505" s="16">
        <f t="shared" si="120"/>
        <v>23</v>
      </c>
      <c r="P2505" s="17">
        <f>COUNTIF($X:$X,X2505)</f>
        <v>38</v>
      </c>
      <c r="Q2505" s="17">
        <f>VLOOKUP("M"&amp;TEXT(G2505,"0"),Punten!$A$1:$D$40,4,FALSE)</f>
        <v>4</v>
      </c>
      <c r="R2505" s="17">
        <f>VLOOKUP("M"&amp;TEXT(H2505,"0"),Punten!$A$1:$D$40,4,FALSE)</f>
        <v>1</v>
      </c>
      <c r="S2505" s="17">
        <f>VLOOKUP("M"&amp;TEXT(I2505,"0"),Punten!$A$1:$D$40,4,FALSE)</f>
        <v>0</v>
      </c>
      <c r="T2505" s="17">
        <f>VLOOKUP("K"&amp;TEXT(K2505,"0"),Punten!$A$1:$D$40,4,FALSE)</f>
        <v>0</v>
      </c>
      <c r="U2505" s="17">
        <f>VLOOKUP("H"&amp;TEXT(L2505,"0"),Punten!$A$1:$D$49,4,FALSE)</f>
        <v>0</v>
      </c>
      <c r="V2505" s="17">
        <f>VLOOKUP("F"&amp;TEXT(M2505,"0"),Punten!$A$1:$D$39,4,FALSE)</f>
        <v>0</v>
      </c>
      <c r="W2505" s="17">
        <f t="shared" si="121"/>
        <v>5</v>
      </c>
      <c r="X2505" s="17" t="str">
        <f t="shared" si="122"/>
        <v>43366B09</v>
      </c>
      <c r="Y2505" s="17" t="e">
        <f>VLOOKUP(A2505,'Klasse omschrijving'!$A$1:$B$44,2,FALSE)</f>
        <v>#N/A</v>
      </c>
    </row>
    <row r="2506" spans="1:25" ht="14.4" x14ac:dyDescent="0.3">
      <c r="A2506" s="3" t="s">
        <v>492</v>
      </c>
      <c r="B2506" s="3">
        <v>42724</v>
      </c>
      <c r="C2506" s="3" t="s">
        <v>125</v>
      </c>
      <c r="D2506" s="3" t="s">
        <v>489</v>
      </c>
      <c r="E2506" s="18">
        <v>39493</v>
      </c>
      <c r="F2506" s="3" t="s">
        <v>132</v>
      </c>
      <c r="G2506" s="3">
        <v>1</v>
      </c>
      <c r="H2506" s="3">
        <v>1</v>
      </c>
      <c r="I2506" s="3">
        <v>1</v>
      </c>
      <c r="J2506" s="3"/>
      <c r="K2506" s="3"/>
      <c r="L2506" s="3">
        <v>1</v>
      </c>
      <c r="M2506" s="3">
        <v>1</v>
      </c>
      <c r="N2506" s="19">
        <v>43366</v>
      </c>
      <c r="O2506" s="16">
        <f t="shared" si="120"/>
        <v>3</v>
      </c>
      <c r="P2506" s="17">
        <f>COUNTIF($X:$X,X2506)</f>
        <v>32</v>
      </c>
      <c r="Q2506" s="17">
        <f>VLOOKUP("M"&amp;TEXT(G2506,"0"),Punten!$A$1:$D$40,4,FALSE)</f>
        <v>8</v>
      </c>
      <c r="R2506" s="17">
        <f>VLOOKUP("M"&amp;TEXT(H2506,"0"),Punten!$A$1:$D$40,4,FALSE)</f>
        <v>8</v>
      </c>
      <c r="S2506" s="17">
        <f>VLOOKUP("M"&amp;TEXT(I2506,"0"),Punten!$A$1:$D$40,4,FALSE)</f>
        <v>8</v>
      </c>
      <c r="T2506" s="17">
        <f>VLOOKUP("K"&amp;TEXT(K2506,"0"),Punten!$A$1:$D$40,4,FALSE)</f>
        <v>0</v>
      </c>
      <c r="U2506" s="17">
        <f>VLOOKUP("H"&amp;TEXT(L2506,"0"),Punten!$A$1:$D$49,4,FALSE)</f>
        <v>5</v>
      </c>
      <c r="V2506" s="17">
        <f>VLOOKUP("F"&amp;TEXT(M2506,"0"),Punten!$A$1:$D$39,4,FALSE)</f>
        <v>50</v>
      </c>
      <c r="W2506" s="17">
        <f t="shared" si="121"/>
        <v>79</v>
      </c>
      <c r="X2506" s="17" t="str">
        <f t="shared" si="122"/>
        <v>43366B10</v>
      </c>
      <c r="Y2506" s="17" t="e">
        <f>VLOOKUP(A2506,'Klasse omschrijving'!$A$1:$B$44,2,FALSE)</f>
        <v>#N/A</v>
      </c>
    </row>
    <row r="2507" spans="1:25" ht="14.4" x14ac:dyDescent="0.3">
      <c r="A2507" s="3" t="s">
        <v>492</v>
      </c>
      <c r="B2507" s="3">
        <v>47416</v>
      </c>
      <c r="C2507" s="3" t="s">
        <v>782</v>
      </c>
      <c r="D2507" s="3" t="s">
        <v>486</v>
      </c>
      <c r="E2507" s="18">
        <v>39712</v>
      </c>
      <c r="F2507" s="3" t="s">
        <v>75</v>
      </c>
      <c r="G2507" s="3">
        <v>1</v>
      </c>
      <c r="H2507" s="3">
        <v>1</v>
      </c>
      <c r="I2507" s="3">
        <v>1</v>
      </c>
      <c r="J2507" s="3"/>
      <c r="K2507" s="3"/>
      <c r="L2507" s="3">
        <v>2</v>
      </c>
      <c r="M2507" s="3">
        <v>2</v>
      </c>
      <c r="N2507" s="19">
        <v>43366</v>
      </c>
      <c r="O2507" s="16">
        <f t="shared" si="120"/>
        <v>3</v>
      </c>
      <c r="P2507" s="17">
        <f>COUNTIF($X:$X,X2507)</f>
        <v>32</v>
      </c>
      <c r="Q2507" s="17">
        <f>VLOOKUP("M"&amp;TEXT(G2507,"0"),Punten!$A$1:$D$40,4,FALSE)</f>
        <v>8</v>
      </c>
      <c r="R2507" s="17">
        <f>VLOOKUP("M"&amp;TEXT(H2507,"0"),Punten!$A$1:$D$40,4,FALSE)</f>
        <v>8</v>
      </c>
      <c r="S2507" s="17">
        <f>VLOOKUP("M"&amp;TEXT(I2507,"0"),Punten!$A$1:$D$40,4,FALSE)</f>
        <v>8</v>
      </c>
      <c r="T2507" s="17">
        <f>VLOOKUP("K"&amp;TEXT(K2507,"0"),Punten!$A$1:$D$40,4,FALSE)</f>
        <v>0</v>
      </c>
      <c r="U2507" s="17">
        <f>VLOOKUP("H"&amp;TEXT(L2507,"0"),Punten!$A$1:$D$49,4,FALSE)</f>
        <v>5</v>
      </c>
      <c r="V2507" s="17">
        <f>VLOOKUP("F"&amp;TEXT(M2507,"0"),Punten!$A$1:$D$39,4,FALSE)</f>
        <v>30</v>
      </c>
      <c r="W2507" s="17">
        <f t="shared" si="121"/>
        <v>59</v>
      </c>
      <c r="X2507" s="17" t="str">
        <f t="shared" si="122"/>
        <v>43366B10</v>
      </c>
      <c r="Y2507" s="17" t="e">
        <f>VLOOKUP(A2507,'Klasse omschrijving'!$A$1:$B$44,2,FALSE)</f>
        <v>#N/A</v>
      </c>
    </row>
    <row r="2508" spans="1:25" ht="14.4" x14ac:dyDescent="0.3">
      <c r="A2508" s="3" t="s">
        <v>492</v>
      </c>
      <c r="B2508" s="3">
        <v>53012</v>
      </c>
      <c r="C2508" s="3" t="s">
        <v>181</v>
      </c>
      <c r="D2508" s="3" t="s">
        <v>1010</v>
      </c>
      <c r="E2508" s="18">
        <v>39607</v>
      </c>
      <c r="F2508" s="3" t="s">
        <v>132</v>
      </c>
      <c r="G2508" s="3">
        <v>2</v>
      </c>
      <c r="H2508" s="3">
        <v>1</v>
      </c>
      <c r="I2508" s="3">
        <v>1</v>
      </c>
      <c r="J2508" s="3"/>
      <c r="K2508" s="3"/>
      <c r="L2508" s="3">
        <v>2</v>
      </c>
      <c r="M2508" s="3">
        <v>3</v>
      </c>
      <c r="N2508" s="19">
        <v>43366</v>
      </c>
      <c r="O2508" s="16">
        <f t="shared" si="120"/>
        <v>4</v>
      </c>
      <c r="P2508" s="17">
        <f>COUNTIF($X:$X,X2508)</f>
        <v>32</v>
      </c>
      <c r="Q2508" s="17">
        <f>VLOOKUP("M"&amp;TEXT(G2508,"0"),Punten!$A$1:$D$40,4,FALSE)</f>
        <v>7</v>
      </c>
      <c r="R2508" s="17">
        <f>VLOOKUP("M"&amp;TEXT(H2508,"0"),Punten!$A$1:$D$40,4,FALSE)</f>
        <v>8</v>
      </c>
      <c r="S2508" s="17">
        <f>VLOOKUP("M"&amp;TEXT(I2508,"0"),Punten!$A$1:$D$40,4,FALSE)</f>
        <v>8</v>
      </c>
      <c r="T2508" s="17">
        <f>VLOOKUP("K"&amp;TEXT(K2508,"0"),Punten!$A$1:$D$40,4,FALSE)</f>
        <v>0</v>
      </c>
      <c r="U2508" s="17">
        <f>VLOOKUP("H"&amp;TEXT(L2508,"0"),Punten!$A$1:$D$49,4,FALSE)</f>
        <v>5</v>
      </c>
      <c r="V2508" s="17">
        <f>VLOOKUP("F"&amp;TEXT(M2508,"0"),Punten!$A$1:$D$39,4,FALSE)</f>
        <v>25</v>
      </c>
      <c r="W2508" s="17">
        <f t="shared" si="121"/>
        <v>53</v>
      </c>
      <c r="X2508" s="17" t="str">
        <f t="shared" si="122"/>
        <v>43366B10</v>
      </c>
      <c r="Y2508" s="17" t="e">
        <f>VLOOKUP(A2508,'Klasse omschrijving'!$A$1:$B$44,2,FALSE)</f>
        <v>#N/A</v>
      </c>
    </row>
    <row r="2509" spans="1:25" ht="14.4" x14ac:dyDescent="0.3">
      <c r="A2509" s="3" t="s">
        <v>492</v>
      </c>
      <c r="B2509" s="3">
        <v>52544</v>
      </c>
      <c r="C2509" s="3" t="s">
        <v>471</v>
      </c>
      <c r="D2509" s="3" t="s">
        <v>472</v>
      </c>
      <c r="E2509" s="18">
        <v>39491</v>
      </c>
      <c r="F2509" s="3" t="s">
        <v>75</v>
      </c>
      <c r="G2509" s="3">
        <v>2</v>
      </c>
      <c r="H2509" s="3">
        <v>2</v>
      </c>
      <c r="I2509" s="3">
        <v>2</v>
      </c>
      <c r="J2509" s="3"/>
      <c r="K2509" s="3"/>
      <c r="L2509" s="3">
        <v>1</v>
      </c>
      <c r="M2509" s="3">
        <v>4</v>
      </c>
      <c r="N2509" s="19">
        <v>43366</v>
      </c>
      <c r="O2509" s="16">
        <f t="shared" si="120"/>
        <v>6</v>
      </c>
      <c r="P2509" s="17">
        <f>COUNTIF($X:$X,X2509)</f>
        <v>32</v>
      </c>
      <c r="Q2509" s="17">
        <f>VLOOKUP("M"&amp;TEXT(G2509,"0"),Punten!$A$1:$D$40,4,FALSE)</f>
        <v>7</v>
      </c>
      <c r="R2509" s="17">
        <f>VLOOKUP("M"&amp;TEXT(H2509,"0"),Punten!$A$1:$D$40,4,FALSE)</f>
        <v>7</v>
      </c>
      <c r="S2509" s="17">
        <f>VLOOKUP("M"&amp;TEXT(I2509,"0"),Punten!$A$1:$D$40,4,FALSE)</f>
        <v>7</v>
      </c>
      <c r="T2509" s="17">
        <f>VLOOKUP("K"&amp;TEXT(K2509,"0"),Punten!$A$1:$D$40,4,FALSE)</f>
        <v>0</v>
      </c>
      <c r="U2509" s="17">
        <f>VLOOKUP("H"&amp;TEXT(L2509,"0"),Punten!$A$1:$D$49,4,FALSE)</f>
        <v>5</v>
      </c>
      <c r="V2509" s="17">
        <f>VLOOKUP("F"&amp;TEXT(M2509,"0"),Punten!$A$1:$D$39,4,FALSE)</f>
        <v>20</v>
      </c>
      <c r="W2509" s="17">
        <f t="shared" si="121"/>
        <v>46</v>
      </c>
      <c r="X2509" s="17" t="str">
        <f t="shared" si="122"/>
        <v>43366B10</v>
      </c>
      <c r="Y2509" s="17" t="e">
        <f>VLOOKUP(A2509,'Klasse omschrijving'!$A$1:$B$44,2,FALSE)</f>
        <v>#N/A</v>
      </c>
    </row>
    <row r="2510" spans="1:25" ht="14.4" x14ac:dyDescent="0.3">
      <c r="A2510" s="3" t="s">
        <v>492</v>
      </c>
      <c r="B2510" s="3">
        <v>51270</v>
      </c>
      <c r="C2510" s="3" t="s">
        <v>157</v>
      </c>
      <c r="D2510" s="3" t="s">
        <v>488</v>
      </c>
      <c r="E2510" s="18">
        <v>39600</v>
      </c>
      <c r="F2510" s="3" t="s">
        <v>132</v>
      </c>
      <c r="G2510" s="3">
        <v>1</v>
      </c>
      <c r="H2510" s="3">
        <v>1</v>
      </c>
      <c r="I2510" s="3">
        <v>1</v>
      </c>
      <c r="J2510" s="3"/>
      <c r="K2510" s="3"/>
      <c r="L2510" s="3">
        <v>3</v>
      </c>
      <c r="M2510" s="3">
        <v>5</v>
      </c>
      <c r="N2510" s="19">
        <v>43366</v>
      </c>
      <c r="O2510" s="16">
        <f t="shared" si="120"/>
        <v>3</v>
      </c>
      <c r="P2510" s="17">
        <f>COUNTIF($X:$X,X2510)</f>
        <v>32</v>
      </c>
      <c r="Q2510" s="17">
        <f>VLOOKUP("M"&amp;TEXT(G2510,"0"),Punten!$A$1:$D$40,4,FALSE)</f>
        <v>8</v>
      </c>
      <c r="R2510" s="17">
        <f>VLOOKUP("M"&amp;TEXT(H2510,"0"),Punten!$A$1:$D$40,4,FALSE)</f>
        <v>8</v>
      </c>
      <c r="S2510" s="17">
        <f>VLOOKUP("M"&amp;TEXT(I2510,"0"),Punten!$A$1:$D$40,4,FALSE)</f>
        <v>8</v>
      </c>
      <c r="T2510" s="17">
        <f>VLOOKUP("K"&amp;TEXT(K2510,"0"),Punten!$A$1:$D$40,4,FALSE)</f>
        <v>0</v>
      </c>
      <c r="U2510" s="17">
        <f>VLOOKUP("H"&amp;TEXT(L2510,"0"),Punten!$A$1:$D$49,4,FALSE)</f>
        <v>5</v>
      </c>
      <c r="V2510" s="17">
        <f>VLOOKUP("F"&amp;TEXT(M2510,"0"),Punten!$A$1:$D$39,4,FALSE)</f>
        <v>17</v>
      </c>
      <c r="W2510" s="17">
        <f t="shared" si="121"/>
        <v>46</v>
      </c>
      <c r="X2510" s="17" t="str">
        <f t="shared" si="122"/>
        <v>43366B10</v>
      </c>
      <c r="Y2510" s="17" t="e">
        <f>VLOOKUP(A2510,'Klasse omschrijving'!$A$1:$B$44,2,FALSE)</f>
        <v>#N/A</v>
      </c>
    </row>
    <row r="2511" spans="1:25" ht="14.4" x14ac:dyDescent="0.3">
      <c r="A2511" s="3" t="s">
        <v>492</v>
      </c>
      <c r="B2511" s="3">
        <v>45000</v>
      </c>
      <c r="C2511" s="3" t="s">
        <v>135</v>
      </c>
      <c r="D2511" s="3" t="s">
        <v>490</v>
      </c>
      <c r="E2511" s="18">
        <v>39459</v>
      </c>
      <c r="F2511" s="3" t="s">
        <v>86</v>
      </c>
      <c r="G2511" s="3">
        <v>2</v>
      </c>
      <c r="H2511" s="3">
        <v>2</v>
      </c>
      <c r="I2511" s="3">
        <v>3</v>
      </c>
      <c r="J2511" s="3"/>
      <c r="K2511" s="3"/>
      <c r="L2511" s="3">
        <v>3</v>
      </c>
      <c r="M2511" s="3">
        <v>6</v>
      </c>
      <c r="N2511" s="19">
        <v>43366</v>
      </c>
      <c r="O2511" s="16">
        <f t="shared" si="120"/>
        <v>7</v>
      </c>
      <c r="P2511" s="17">
        <f>COUNTIF($X:$X,X2511)</f>
        <v>32</v>
      </c>
      <c r="Q2511" s="17">
        <f>VLOOKUP("M"&amp;TEXT(G2511,"0"),Punten!$A$1:$D$40,4,FALSE)</f>
        <v>7</v>
      </c>
      <c r="R2511" s="17">
        <f>VLOOKUP("M"&amp;TEXT(H2511,"0"),Punten!$A$1:$D$40,4,FALSE)</f>
        <v>7</v>
      </c>
      <c r="S2511" s="17">
        <f>VLOOKUP("M"&amp;TEXT(I2511,"0"),Punten!$A$1:$D$40,4,FALSE)</f>
        <v>6</v>
      </c>
      <c r="T2511" s="17">
        <f>VLOOKUP("K"&amp;TEXT(K2511,"0"),Punten!$A$1:$D$40,4,FALSE)</f>
        <v>0</v>
      </c>
      <c r="U2511" s="17">
        <f>VLOOKUP("H"&amp;TEXT(L2511,"0"),Punten!$A$1:$D$49,4,FALSE)</f>
        <v>5</v>
      </c>
      <c r="V2511" s="17">
        <f>VLOOKUP("F"&amp;TEXT(M2511,"0"),Punten!$A$1:$D$39,4,FALSE)</f>
        <v>15</v>
      </c>
      <c r="W2511" s="17">
        <f t="shared" si="121"/>
        <v>40</v>
      </c>
      <c r="X2511" s="17" t="str">
        <f t="shared" si="122"/>
        <v>43366B10</v>
      </c>
      <c r="Y2511" s="17" t="e">
        <f>VLOOKUP(A2511,'Klasse omschrijving'!$A$1:$B$44,2,FALSE)</f>
        <v>#N/A</v>
      </c>
    </row>
    <row r="2512" spans="1:25" ht="14.4" x14ac:dyDescent="0.3">
      <c r="A2512" s="3" t="s">
        <v>492</v>
      </c>
      <c r="B2512" s="3">
        <v>46362</v>
      </c>
      <c r="C2512" s="3" t="s">
        <v>83</v>
      </c>
      <c r="D2512" s="3" t="s">
        <v>491</v>
      </c>
      <c r="E2512" s="18">
        <v>39629</v>
      </c>
      <c r="F2512" s="3" t="s">
        <v>86</v>
      </c>
      <c r="G2512" s="3">
        <v>1</v>
      </c>
      <c r="H2512" s="3">
        <v>2</v>
      </c>
      <c r="I2512" s="3">
        <v>3</v>
      </c>
      <c r="J2512" s="3"/>
      <c r="K2512" s="3"/>
      <c r="L2512" s="3">
        <v>4</v>
      </c>
      <c r="M2512" s="3">
        <v>7</v>
      </c>
      <c r="N2512" s="19">
        <v>43366</v>
      </c>
      <c r="O2512" s="16">
        <f t="shared" si="120"/>
        <v>6</v>
      </c>
      <c r="P2512" s="17">
        <f>COUNTIF($X:$X,X2512)</f>
        <v>32</v>
      </c>
      <c r="Q2512" s="17">
        <f>VLOOKUP("M"&amp;TEXT(G2512,"0"),Punten!$A$1:$D$40,4,FALSE)</f>
        <v>8</v>
      </c>
      <c r="R2512" s="17">
        <f>VLOOKUP("M"&amp;TEXT(H2512,"0"),Punten!$A$1:$D$40,4,FALSE)</f>
        <v>7</v>
      </c>
      <c r="S2512" s="17">
        <f>VLOOKUP("M"&amp;TEXT(I2512,"0"),Punten!$A$1:$D$40,4,FALSE)</f>
        <v>6</v>
      </c>
      <c r="T2512" s="17">
        <f>VLOOKUP("K"&amp;TEXT(K2512,"0"),Punten!$A$1:$D$40,4,FALSE)</f>
        <v>0</v>
      </c>
      <c r="U2512" s="17">
        <f>VLOOKUP("H"&amp;TEXT(L2512,"0"),Punten!$A$1:$D$49,4,FALSE)</f>
        <v>5</v>
      </c>
      <c r="V2512" s="17">
        <f>VLOOKUP("F"&amp;TEXT(M2512,"0"),Punten!$A$1:$D$39,4,FALSE)</f>
        <v>13</v>
      </c>
      <c r="W2512" s="17">
        <f t="shared" si="121"/>
        <v>39</v>
      </c>
      <c r="X2512" s="17" t="str">
        <f t="shared" si="122"/>
        <v>43366B10</v>
      </c>
      <c r="Y2512" s="17" t="e">
        <f>VLOOKUP(A2512,'Klasse omschrijving'!$A$1:$B$44,2,FALSE)</f>
        <v>#N/A</v>
      </c>
    </row>
    <row r="2513" spans="1:25" ht="14.4" x14ac:dyDescent="0.3">
      <c r="A2513" s="3" t="s">
        <v>492</v>
      </c>
      <c r="B2513" s="3">
        <v>257</v>
      </c>
      <c r="C2513" s="3" t="s">
        <v>118</v>
      </c>
      <c r="D2513" s="3" t="s">
        <v>1014</v>
      </c>
      <c r="E2513" s="18">
        <v>39666</v>
      </c>
      <c r="F2513" s="3" t="s">
        <v>478</v>
      </c>
      <c r="G2513" s="3">
        <v>3</v>
      </c>
      <c r="H2513" s="3">
        <v>4</v>
      </c>
      <c r="I2513" s="3">
        <v>2</v>
      </c>
      <c r="J2513" s="3"/>
      <c r="K2513" s="3"/>
      <c r="L2513" s="3">
        <v>4</v>
      </c>
      <c r="M2513" s="3">
        <v>8</v>
      </c>
      <c r="N2513" s="19">
        <v>43366</v>
      </c>
      <c r="O2513" s="16">
        <f t="shared" si="120"/>
        <v>9</v>
      </c>
      <c r="P2513" s="17">
        <f>COUNTIF($X:$X,X2513)</f>
        <v>32</v>
      </c>
      <c r="Q2513" s="17">
        <f>VLOOKUP("M"&amp;TEXT(G2513,"0"),Punten!$A$1:$D$40,4,FALSE)</f>
        <v>6</v>
      </c>
      <c r="R2513" s="17">
        <f>VLOOKUP("M"&amp;TEXT(H2513,"0"),Punten!$A$1:$D$40,4,FALSE)</f>
        <v>5</v>
      </c>
      <c r="S2513" s="17">
        <f>VLOOKUP("M"&amp;TEXT(I2513,"0"),Punten!$A$1:$D$40,4,FALSE)</f>
        <v>7</v>
      </c>
      <c r="T2513" s="17">
        <f>VLOOKUP("K"&amp;TEXT(K2513,"0"),Punten!$A$1:$D$40,4,FALSE)</f>
        <v>0</v>
      </c>
      <c r="U2513" s="17">
        <f>VLOOKUP("H"&amp;TEXT(L2513,"0"),Punten!$A$1:$D$49,4,FALSE)</f>
        <v>5</v>
      </c>
      <c r="V2513" s="17">
        <f>VLOOKUP("F"&amp;TEXT(M2513,"0"),Punten!$A$1:$D$39,4,FALSE)</f>
        <v>11</v>
      </c>
      <c r="W2513" s="17">
        <f t="shared" si="121"/>
        <v>34</v>
      </c>
      <c r="X2513" s="17" t="str">
        <f t="shared" si="122"/>
        <v>43366B10</v>
      </c>
      <c r="Y2513" s="17" t="e">
        <f>VLOOKUP(A2513,'Klasse omschrijving'!$A$1:$B$44,2,FALSE)</f>
        <v>#N/A</v>
      </c>
    </row>
    <row r="2514" spans="1:25" ht="14.4" x14ac:dyDescent="0.3">
      <c r="A2514" s="3" t="s">
        <v>492</v>
      </c>
      <c r="B2514" s="3">
        <v>47824</v>
      </c>
      <c r="C2514" s="3" t="s">
        <v>114</v>
      </c>
      <c r="D2514" s="3" t="s">
        <v>483</v>
      </c>
      <c r="E2514" s="18">
        <v>39493</v>
      </c>
      <c r="F2514" s="3" t="s">
        <v>68</v>
      </c>
      <c r="G2514" s="3">
        <v>4</v>
      </c>
      <c r="H2514" s="3">
        <v>3</v>
      </c>
      <c r="I2514" s="3">
        <v>2</v>
      </c>
      <c r="J2514" s="3"/>
      <c r="K2514" s="3"/>
      <c r="L2514" s="3">
        <v>5</v>
      </c>
      <c r="M2514" s="3"/>
      <c r="N2514" s="19">
        <v>43366</v>
      </c>
      <c r="O2514" s="16">
        <f t="shared" si="120"/>
        <v>9</v>
      </c>
      <c r="P2514" s="17">
        <f>COUNTIF($X:$X,X2514)</f>
        <v>32</v>
      </c>
      <c r="Q2514" s="17">
        <f>VLOOKUP("M"&amp;TEXT(G2514,"0"),Punten!$A$1:$D$40,4,FALSE)</f>
        <v>5</v>
      </c>
      <c r="R2514" s="17">
        <f>VLOOKUP("M"&amp;TEXT(H2514,"0"),Punten!$A$1:$D$40,4,FALSE)</f>
        <v>6</v>
      </c>
      <c r="S2514" s="17">
        <f>VLOOKUP("M"&amp;TEXT(I2514,"0"),Punten!$A$1:$D$40,4,FALSE)</f>
        <v>7</v>
      </c>
      <c r="T2514" s="17">
        <f>VLOOKUP("K"&amp;TEXT(K2514,"0"),Punten!$A$1:$D$40,4,FALSE)</f>
        <v>0</v>
      </c>
      <c r="U2514" s="17">
        <f>VLOOKUP("H"&amp;TEXT(L2514,"0"),Punten!$A$1:$D$49,4,FALSE)</f>
        <v>4</v>
      </c>
      <c r="V2514" s="17">
        <f>VLOOKUP("F"&amp;TEXT(M2514,"0"),Punten!$A$1:$D$39,4,FALSE)</f>
        <v>0</v>
      </c>
      <c r="W2514" s="17">
        <f t="shared" si="121"/>
        <v>22</v>
      </c>
      <c r="X2514" s="17" t="str">
        <f t="shared" si="122"/>
        <v>43366B10</v>
      </c>
      <c r="Y2514" s="17" t="e">
        <f>VLOOKUP(A2514,'Klasse omschrijving'!$A$1:$B$44,2,FALSE)</f>
        <v>#N/A</v>
      </c>
    </row>
    <row r="2515" spans="1:25" ht="14.4" x14ac:dyDescent="0.3">
      <c r="A2515" s="3" t="s">
        <v>492</v>
      </c>
      <c r="B2515" s="3">
        <v>42009</v>
      </c>
      <c r="C2515" s="3" t="s">
        <v>113</v>
      </c>
      <c r="D2515" s="3" t="s">
        <v>657</v>
      </c>
      <c r="E2515" s="18">
        <v>39463</v>
      </c>
      <c r="F2515" s="3" t="s">
        <v>66</v>
      </c>
      <c r="G2515" s="3">
        <v>3</v>
      </c>
      <c r="H2515" s="3">
        <v>4</v>
      </c>
      <c r="I2515" s="3">
        <v>3</v>
      </c>
      <c r="J2515" s="3"/>
      <c r="K2515" s="3"/>
      <c r="L2515" s="3">
        <v>5</v>
      </c>
      <c r="M2515" s="3"/>
      <c r="N2515" s="19">
        <v>43366</v>
      </c>
      <c r="O2515" s="16">
        <f t="shared" si="120"/>
        <v>10</v>
      </c>
      <c r="P2515" s="17">
        <f>COUNTIF($X:$X,X2515)</f>
        <v>32</v>
      </c>
      <c r="Q2515" s="17">
        <f>VLOOKUP("M"&amp;TEXT(G2515,"0"),Punten!$A$1:$D$40,4,FALSE)</f>
        <v>6</v>
      </c>
      <c r="R2515" s="17">
        <f>VLOOKUP("M"&amp;TEXT(H2515,"0"),Punten!$A$1:$D$40,4,FALSE)</f>
        <v>5</v>
      </c>
      <c r="S2515" s="17">
        <f>VLOOKUP("M"&amp;TEXT(I2515,"0"),Punten!$A$1:$D$40,4,FALSE)</f>
        <v>6</v>
      </c>
      <c r="T2515" s="17">
        <f>VLOOKUP("K"&amp;TEXT(K2515,"0"),Punten!$A$1:$D$40,4,FALSE)</f>
        <v>0</v>
      </c>
      <c r="U2515" s="17">
        <f>VLOOKUP("H"&amp;TEXT(L2515,"0"),Punten!$A$1:$D$49,4,FALSE)</f>
        <v>4</v>
      </c>
      <c r="V2515" s="17">
        <f>VLOOKUP("F"&amp;TEXT(M2515,"0"),Punten!$A$1:$D$39,4,FALSE)</f>
        <v>0</v>
      </c>
      <c r="W2515" s="17">
        <f t="shared" si="121"/>
        <v>21</v>
      </c>
      <c r="X2515" s="17" t="str">
        <f t="shared" si="122"/>
        <v>43366B10</v>
      </c>
      <c r="Y2515" s="17" t="e">
        <f>VLOOKUP(A2515,'Klasse omschrijving'!$A$1:$B$44,2,FALSE)</f>
        <v>#N/A</v>
      </c>
    </row>
    <row r="2516" spans="1:25" ht="14.4" x14ac:dyDescent="0.3">
      <c r="A2516" s="3" t="s">
        <v>492</v>
      </c>
      <c r="B2516" s="3">
        <v>51827</v>
      </c>
      <c r="C2516" s="3" t="s">
        <v>160</v>
      </c>
      <c r="D2516" s="3" t="s">
        <v>463</v>
      </c>
      <c r="E2516" s="18">
        <v>39673</v>
      </c>
      <c r="F2516" s="3" t="s">
        <v>111</v>
      </c>
      <c r="G2516" s="3">
        <v>2</v>
      </c>
      <c r="H2516" s="3">
        <v>2</v>
      </c>
      <c r="I2516" s="3">
        <v>2</v>
      </c>
      <c r="J2516" s="3"/>
      <c r="K2516" s="3"/>
      <c r="L2516" s="3">
        <v>6</v>
      </c>
      <c r="M2516" s="3"/>
      <c r="N2516" s="19">
        <v>43366</v>
      </c>
      <c r="O2516" s="16">
        <f t="shared" si="120"/>
        <v>6</v>
      </c>
      <c r="P2516" s="17">
        <f>COUNTIF($X:$X,X2516)</f>
        <v>32</v>
      </c>
      <c r="Q2516" s="17">
        <f>VLOOKUP("M"&amp;TEXT(G2516,"0"),Punten!$A$1:$D$40,4,FALSE)</f>
        <v>7</v>
      </c>
      <c r="R2516" s="17">
        <f>VLOOKUP("M"&amp;TEXT(H2516,"0"),Punten!$A$1:$D$40,4,FALSE)</f>
        <v>7</v>
      </c>
      <c r="S2516" s="17">
        <f>VLOOKUP("M"&amp;TEXT(I2516,"0"),Punten!$A$1:$D$40,4,FALSE)</f>
        <v>7</v>
      </c>
      <c r="T2516" s="17">
        <f>VLOOKUP("K"&amp;TEXT(K2516,"0"),Punten!$A$1:$D$40,4,FALSE)</f>
        <v>0</v>
      </c>
      <c r="U2516" s="17">
        <f>VLOOKUP("H"&amp;TEXT(L2516,"0"),Punten!$A$1:$D$49,4,FALSE)</f>
        <v>3</v>
      </c>
      <c r="V2516" s="17">
        <f>VLOOKUP("F"&amp;TEXT(M2516,"0"),Punten!$A$1:$D$39,4,FALSE)</f>
        <v>0</v>
      </c>
      <c r="W2516" s="17">
        <f t="shared" si="121"/>
        <v>24</v>
      </c>
      <c r="X2516" s="17" t="str">
        <f t="shared" si="122"/>
        <v>43366B10</v>
      </c>
      <c r="Y2516" s="17" t="e">
        <f>VLOOKUP(A2516,'Klasse omschrijving'!$A$1:$B$44,2,FALSE)</f>
        <v>#N/A</v>
      </c>
    </row>
    <row r="2517" spans="1:25" ht="14.4" x14ac:dyDescent="0.3">
      <c r="A2517" s="3" t="s">
        <v>492</v>
      </c>
      <c r="B2517" s="3">
        <v>50719</v>
      </c>
      <c r="C2517" s="3" t="s">
        <v>173</v>
      </c>
      <c r="D2517" s="3" t="s">
        <v>607</v>
      </c>
      <c r="E2517" s="18">
        <v>39550</v>
      </c>
      <c r="F2517" s="3" t="s">
        <v>136</v>
      </c>
      <c r="G2517" s="3">
        <v>5</v>
      </c>
      <c r="H2517" s="3">
        <v>3</v>
      </c>
      <c r="I2517" s="3">
        <v>4</v>
      </c>
      <c r="J2517" s="3"/>
      <c r="K2517" s="3"/>
      <c r="L2517" s="3">
        <v>6</v>
      </c>
      <c r="M2517" s="3"/>
      <c r="N2517" s="19">
        <v>43366</v>
      </c>
      <c r="O2517" s="16">
        <f t="shared" si="120"/>
        <v>12</v>
      </c>
      <c r="P2517" s="17">
        <f>COUNTIF($X:$X,X2517)</f>
        <v>32</v>
      </c>
      <c r="Q2517" s="17">
        <f>VLOOKUP("M"&amp;TEXT(G2517,"0"),Punten!$A$1:$D$40,4,FALSE)</f>
        <v>4</v>
      </c>
      <c r="R2517" s="17">
        <f>VLOOKUP("M"&amp;TEXT(H2517,"0"),Punten!$A$1:$D$40,4,FALSE)</f>
        <v>6</v>
      </c>
      <c r="S2517" s="17">
        <f>VLOOKUP("M"&amp;TEXT(I2517,"0"),Punten!$A$1:$D$40,4,FALSE)</f>
        <v>5</v>
      </c>
      <c r="T2517" s="17">
        <f>VLOOKUP("K"&amp;TEXT(K2517,"0"),Punten!$A$1:$D$40,4,FALSE)</f>
        <v>0</v>
      </c>
      <c r="U2517" s="17">
        <f>VLOOKUP("H"&amp;TEXT(L2517,"0"),Punten!$A$1:$D$49,4,FALSE)</f>
        <v>3</v>
      </c>
      <c r="V2517" s="17">
        <f>VLOOKUP("F"&amp;TEXT(M2517,"0"),Punten!$A$1:$D$39,4,FALSE)</f>
        <v>0</v>
      </c>
      <c r="W2517" s="17">
        <f t="shared" si="121"/>
        <v>18</v>
      </c>
      <c r="X2517" s="17" t="str">
        <f t="shared" si="122"/>
        <v>43366B10</v>
      </c>
      <c r="Y2517" s="17" t="e">
        <f>VLOOKUP(A2517,'Klasse omschrijving'!$A$1:$B$44,2,FALSE)</f>
        <v>#N/A</v>
      </c>
    </row>
    <row r="2518" spans="1:25" ht="14.4" x14ac:dyDescent="0.3">
      <c r="A2518" s="3" t="s">
        <v>492</v>
      </c>
      <c r="B2518" s="3">
        <v>41758</v>
      </c>
      <c r="C2518" s="3" t="s">
        <v>93</v>
      </c>
      <c r="D2518" s="3" t="s">
        <v>457</v>
      </c>
      <c r="E2518" s="18">
        <v>39504</v>
      </c>
      <c r="F2518" s="3" t="s">
        <v>94</v>
      </c>
      <c r="G2518" s="3">
        <v>4</v>
      </c>
      <c r="H2518" s="3">
        <v>4</v>
      </c>
      <c r="I2518" s="3">
        <v>4</v>
      </c>
      <c r="J2518" s="3"/>
      <c r="K2518" s="3"/>
      <c r="L2518" s="3">
        <v>7</v>
      </c>
      <c r="M2518" s="3"/>
      <c r="N2518" s="19">
        <v>43366</v>
      </c>
      <c r="O2518" s="16">
        <f t="shared" si="120"/>
        <v>12</v>
      </c>
      <c r="P2518" s="17">
        <f>COUNTIF($X:$X,X2518)</f>
        <v>32</v>
      </c>
      <c r="Q2518" s="17">
        <f>VLOOKUP("M"&amp;TEXT(G2518,"0"),Punten!$A$1:$D$40,4,FALSE)</f>
        <v>5</v>
      </c>
      <c r="R2518" s="17">
        <f>VLOOKUP("M"&amp;TEXT(H2518,"0"),Punten!$A$1:$D$40,4,FALSE)</f>
        <v>5</v>
      </c>
      <c r="S2518" s="17">
        <f>VLOOKUP("M"&amp;TEXT(I2518,"0"),Punten!$A$1:$D$40,4,FALSE)</f>
        <v>5</v>
      </c>
      <c r="T2518" s="17">
        <f>VLOOKUP("K"&amp;TEXT(K2518,"0"),Punten!$A$1:$D$40,4,FALSE)</f>
        <v>0</v>
      </c>
      <c r="U2518" s="17">
        <f>VLOOKUP("H"&amp;TEXT(L2518,"0"),Punten!$A$1:$D$49,4,FALSE)</f>
        <v>2</v>
      </c>
      <c r="V2518" s="17">
        <f>VLOOKUP("F"&amp;TEXT(M2518,"0"),Punten!$A$1:$D$39,4,FALSE)</f>
        <v>0</v>
      </c>
      <c r="W2518" s="17">
        <f t="shared" si="121"/>
        <v>17</v>
      </c>
      <c r="X2518" s="17" t="str">
        <f t="shared" si="122"/>
        <v>43366B10</v>
      </c>
      <c r="Y2518" s="17" t="e">
        <f>VLOOKUP(A2518,'Klasse omschrijving'!$A$1:$B$44,2,FALSE)</f>
        <v>#N/A</v>
      </c>
    </row>
    <row r="2519" spans="1:25" ht="14.4" x14ac:dyDescent="0.3">
      <c r="A2519" s="3" t="s">
        <v>492</v>
      </c>
      <c r="B2519" s="3">
        <v>1169</v>
      </c>
      <c r="C2519" s="3" t="s">
        <v>124</v>
      </c>
      <c r="D2519" s="3" t="s">
        <v>914</v>
      </c>
      <c r="E2519" s="18">
        <v>39510</v>
      </c>
      <c r="F2519" s="3" t="s">
        <v>78</v>
      </c>
      <c r="G2519" s="3">
        <v>3</v>
      </c>
      <c r="H2519" s="3">
        <v>3</v>
      </c>
      <c r="I2519" s="3">
        <v>8</v>
      </c>
      <c r="J2519" s="3"/>
      <c r="K2519" s="3"/>
      <c r="L2519" s="3">
        <v>7</v>
      </c>
      <c r="M2519" s="3"/>
      <c r="N2519" s="19">
        <v>43366</v>
      </c>
      <c r="O2519" s="16">
        <f t="shared" si="120"/>
        <v>14</v>
      </c>
      <c r="P2519" s="17">
        <f>COUNTIF($X:$X,X2519)</f>
        <v>32</v>
      </c>
      <c r="Q2519" s="17">
        <f>VLOOKUP("M"&amp;TEXT(G2519,"0"),Punten!$A$1:$D$40,4,FALSE)</f>
        <v>6</v>
      </c>
      <c r="R2519" s="17">
        <f>VLOOKUP("M"&amp;TEXT(H2519,"0"),Punten!$A$1:$D$40,4,FALSE)</f>
        <v>6</v>
      </c>
      <c r="S2519" s="17">
        <f>VLOOKUP("M"&amp;TEXT(I2519,"0"),Punten!$A$1:$D$40,4,FALSE)</f>
        <v>1</v>
      </c>
      <c r="T2519" s="17">
        <f>VLOOKUP("K"&amp;TEXT(K2519,"0"),Punten!$A$1:$D$40,4,FALSE)</f>
        <v>0</v>
      </c>
      <c r="U2519" s="17">
        <f>VLOOKUP("H"&amp;TEXT(L2519,"0"),Punten!$A$1:$D$49,4,FALSE)</f>
        <v>2</v>
      </c>
      <c r="V2519" s="17">
        <f>VLOOKUP("F"&amp;TEXT(M2519,"0"),Punten!$A$1:$D$39,4,FALSE)</f>
        <v>0</v>
      </c>
      <c r="W2519" s="17">
        <f t="shared" si="121"/>
        <v>15</v>
      </c>
      <c r="X2519" s="17" t="str">
        <f t="shared" si="122"/>
        <v>43366B10</v>
      </c>
      <c r="Y2519" s="17" t="e">
        <f>VLOOKUP(A2519,'Klasse omschrijving'!$A$1:$B$44,2,FALSE)</f>
        <v>#N/A</v>
      </c>
    </row>
    <row r="2520" spans="1:25" ht="14.4" x14ac:dyDescent="0.3">
      <c r="A2520" s="3" t="s">
        <v>492</v>
      </c>
      <c r="B2520" s="3">
        <v>47780</v>
      </c>
      <c r="C2520" s="3" t="s">
        <v>474</v>
      </c>
      <c r="D2520" s="3" t="s">
        <v>475</v>
      </c>
      <c r="E2520" s="18">
        <v>39802</v>
      </c>
      <c r="F2520" s="3" t="s">
        <v>111</v>
      </c>
      <c r="G2520" s="3">
        <v>3</v>
      </c>
      <c r="H2520" s="3">
        <v>4</v>
      </c>
      <c r="I2520" s="3">
        <v>4</v>
      </c>
      <c r="J2520" s="3"/>
      <c r="K2520" s="3"/>
      <c r="L2520" s="3">
        <v>8</v>
      </c>
      <c r="M2520" s="3"/>
      <c r="N2520" s="19">
        <v>43366</v>
      </c>
      <c r="O2520" s="16">
        <f t="shared" si="120"/>
        <v>11</v>
      </c>
      <c r="P2520" s="17">
        <f>COUNTIF($X:$X,X2520)</f>
        <v>32</v>
      </c>
      <c r="Q2520" s="17">
        <f>VLOOKUP("M"&amp;TEXT(G2520,"0"),Punten!$A$1:$D$40,4,FALSE)</f>
        <v>6</v>
      </c>
      <c r="R2520" s="17">
        <f>VLOOKUP("M"&amp;TEXT(H2520,"0"),Punten!$A$1:$D$40,4,FALSE)</f>
        <v>5</v>
      </c>
      <c r="S2520" s="17">
        <f>VLOOKUP("M"&amp;TEXT(I2520,"0"),Punten!$A$1:$D$40,4,FALSE)</f>
        <v>5</v>
      </c>
      <c r="T2520" s="17">
        <f>VLOOKUP("K"&amp;TEXT(K2520,"0"),Punten!$A$1:$D$40,4,FALSE)</f>
        <v>0</v>
      </c>
      <c r="U2520" s="17">
        <f>VLOOKUP("H"&amp;TEXT(L2520,"0"),Punten!$A$1:$D$49,4,FALSE)</f>
        <v>1</v>
      </c>
      <c r="V2520" s="17">
        <f>VLOOKUP("F"&amp;TEXT(M2520,"0"),Punten!$A$1:$D$39,4,FALSE)</f>
        <v>0</v>
      </c>
      <c r="W2520" s="17">
        <f t="shared" si="121"/>
        <v>17</v>
      </c>
      <c r="X2520" s="17" t="str">
        <f t="shared" si="122"/>
        <v>43366B10</v>
      </c>
      <c r="Y2520" s="17" t="e">
        <f>VLOOKUP(A2520,'Klasse omschrijving'!$A$1:$B$44,2,FALSE)</f>
        <v>#N/A</v>
      </c>
    </row>
    <row r="2521" spans="1:25" ht="14.4" x14ac:dyDescent="0.3">
      <c r="A2521" s="3" t="s">
        <v>492</v>
      </c>
      <c r="B2521" s="3">
        <v>51395</v>
      </c>
      <c r="C2521" s="3" t="s">
        <v>121</v>
      </c>
      <c r="D2521" s="3" t="s">
        <v>485</v>
      </c>
      <c r="E2521" s="18">
        <v>39456</v>
      </c>
      <c r="F2521" s="3" t="s">
        <v>68</v>
      </c>
      <c r="G2521" s="3">
        <v>4</v>
      </c>
      <c r="H2521" s="3">
        <v>3</v>
      </c>
      <c r="I2521" s="3">
        <v>8</v>
      </c>
      <c r="J2521" s="3"/>
      <c r="K2521" s="3"/>
      <c r="L2521" s="3">
        <v>8</v>
      </c>
      <c r="M2521" s="3"/>
      <c r="N2521" s="19">
        <v>43366</v>
      </c>
      <c r="O2521" s="16">
        <f t="shared" si="120"/>
        <v>15</v>
      </c>
      <c r="P2521" s="17">
        <f>COUNTIF($X:$X,X2521)</f>
        <v>32</v>
      </c>
      <c r="Q2521" s="17">
        <f>VLOOKUP("M"&amp;TEXT(G2521,"0"),Punten!$A$1:$D$40,4,FALSE)</f>
        <v>5</v>
      </c>
      <c r="R2521" s="17">
        <f>VLOOKUP("M"&amp;TEXT(H2521,"0"),Punten!$A$1:$D$40,4,FALSE)</f>
        <v>6</v>
      </c>
      <c r="S2521" s="17">
        <f>VLOOKUP("M"&amp;TEXT(I2521,"0"),Punten!$A$1:$D$40,4,FALSE)</f>
        <v>1</v>
      </c>
      <c r="T2521" s="17">
        <f>VLOOKUP("K"&amp;TEXT(K2521,"0"),Punten!$A$1:$D$40,4,FALSE)</f>
        <v>0</v>
      </c>
      <c r="U2521" s="17">
        <f>VLOOKUP("H"&amp;TEXT(L2521,"0"),Punten!$A$1:$D$49,4,FALSE)</f>
        <v>1</v>
      </c>
      <c r="V2521" s="17">
        <f>VLOOKUP("F"&amp;TEXT(M2521,"0"),Punten!$A$1:$D$39,4,FALSE)</f>
        <v>0</v>
      </c>
      <c r="W2521" s="17">
        <f t="shared" si="121"/>
        <v>13</v>
      </c>
      <c r="X2521" s="17" t="str">
        <f t="shared" si="122"/>
        <v>43366B10</v>
      </c>
      <c r="Y2521" s="17" t="e">
        <f>VLOOKUP(A2521,'Klasse omschrijving'!$A$1:$B$44,2,FALSE)</f>
        <v>#N/A</v>
      </c>
    </row>
    <row r="2522" spans="1:25" ht="14.4" x14ac:dyDescent="0.3">
      <c r="A2522" s="3" t="s">
        <v>492</v>
      </c>
      <c r="B2522" s="3">
        <v>42023</v>
      </c>
      <c r="C2522" s="3" t="s">
        <v>144</v>
      </c>
      <c r="D2522" s="3" t="s">
        <v>826</v>
      </c>
      <c r="E2522" s="18">
        <v>39719</v>
      </c>
      <c r="F2522" s="3" t="s">
        <v>66</v>
      </c>
      <c r="G2522" s="3">
        <v>6</v>
      </c>
      <c r="H2522" s="3">
        <v>7</v>
      </c>
      <c r="I2522" s="3">
        <v>3</v>
      </c>
      <c r="J2522" s="3"/>
      <c r="K2522" s="3"/>
      <c r="L2522" s="3"/>
      <c r="M2522" s="3"/>
      <c r="N2522" s="19">
        <v>43366</v>
      </c>
      <c r="O2522" s="16">
        <f t="shared" si="120"/>
        <v>16</v>
      </c>
      <c r="P2522" s="17">
        <f>COUNTIF($X:$X,X2522)</f>
        <v>32</v>
      </c>
      <c r="Q2522" s="17">
        <f>VLOOKUP("M"&amp;TEXT(G2522,"0"),Punten!$A$1:$D$40,4,FALSE)</f>
        <v>3</v>
      </c>
      <c r="R2522" s="17">
        <f>VLOOKUP("M"&amp;TEXT(H2522,"0"),Punten!$A$1:$D$40,4,FALSE)</f>
        <v>2</v>
      </c>
      <c r="S2522" s="17">
        <f>VLOOKUP("M"&amp;TEXT(I2522,"0"),Punten!$A$1:$D$40,4,FALSE)</f>
        <v>6</v>
      </c>
      <c r="T2522" s="17">
        <f>VLOOKUP("K"&amp;TEXT(K2522,"0"),Punten!$A$1:$D$40,4,FALSE)</f>
        <v>0</v>
      </c>
      <c r="U2522" s="17">
        <f>VLOOKUP("H"&amp;TEXT(L2522,"0"),Punten!$A$1:$D$49,4,FALSE)</f>
        <v>0</v>
      </c>
      <c r="V2522" s="17">
        <f>VLOOKUP("F"&amp;TEXT(M2522,"0"),Punten!$A$1:$D$39,4,FALSE)</f>
        <v>0</v>
      </c>
      <c r="W2522" s="17">
        <f t="shared" si="121"/>
        <v>11</v>
      </c>
      <c r="X2522" s="17" t="str">
        <f t="shared" si="122"/>
        <v>43366B10</v>
      </c>
      <c r="Y2522" s="17" t="e">
        <f>VLOOKUP(A2522,'Klasse omschrijving'!$A$1:$B$44,2,FALSE)</f>
        <v>#N/A</v>
      </c>
    </row>
    <row r="2523" spans="1:25" ht="14.4" x14ac:dyDescent="0.3">
      <c r="A2523" s="3" t="s">
        <v>492</v>
      </c>
      <c r="B2523" s="3">
        <v>54761</v>
      </c>
      <c r="C2523" s="3" t="s">
        <v>167</v>
      </c>
      <c r="D2523" s="3" t="s">
        <v>466</v>
      </c>
      <c r="E2523" s="18">
        <v>39596</v>
      </c>
      <c r="F2523" s="3" t="s">
        <v>110</v>
      </c>
      <c r="G2523" s="3">
        <v>8</v>
      </c>
      <c r="H2523" s="3">
        <v>5</v>
      </c>
      <c r="I2523" s="3">
        <v>4</v>
      </c>
      <c r="J2523" s="3"/>
      <c r="K2523" s="3"/>
      <c r="L2523" s="3"/>
      <c r="M2523" s="3"/>
      <c r="N2523" s="19">
        <v>43366</v>
      </c>
      <c r="O2523" s="16">
        <f t="shared" si="120"/>
        <v>17</v>
      </c>
      <c r="P2523" s="17">
        <f>COUNTIF($X:$X,X2523)</f>
        <v>32</v>
      </c>
      <c r="Q2523" s="17">
        <f>VLOOKUP("M"&amp;TEXT(G2523,"0"),Punten!$A$1:$D$40,4,FALSE)</f>
        <v>1</v>
      </c>
      <c r="R2523" s="17">
        <f>VLOOKUP("M"&amp;TEXT(H2523,"0"),Punten!$A$1:$D$40,4,FALSE)</f>
        <v>4</v>
      </c>
      <c r="S2523" s="17">
        <f>VLOOKUP("M"&amp;TEXT(I2523,"0"),Punten!$A$1:$D$40,4,FALSE)</f>
        <v>5</v>
      </c>
      <c r="T2523" s="17">
        <f>VLOOKUP("K"&amp;TEXT(K2523,"0"),Punten!$A$1:$D$40,4,FALSE)</f>
        <v>0</v>
      </c>
      <c r="U2523" s="17">
        <f>VLOOKUP("H"&amp;TEXT(L2523,"0"),Punten!$A$1:$D$49,4,FALSE)</f>
        <v>0</v>
      </c>
      <c r="V2523" s="17">
        <f>VLOOKUP("F"&amp;TEXT(M2523,"0"),Punten!$A$1:$D$39,4,FALSE)</f>
        <v>0</v>
      </c>
      <c r="W2523" s="17">
        <f t="shared" si="121"/>
        <v>10</v>
      </c>
      <c r="X2523" s="17" t="str">
        <f t="shared" si="122"/>
        <v>43366B10</v>
      </c>
      <c r="Y2523" s="17" t="e">
        <f>VLOOKUP(A2523,'Klasse omschrijving'!$A$1:$B$44,2,FALSE)</f>
        <v>#N/A</v>
      </c>
    </row>
    <row r="2524" spans="1:25" ht="14.4" x14ac:dyDescent="0.3">
      <c r="A2524" s="3" t="s">
        <v>492</v>
      </c>
      <c r="B2524" s="3">
        <v>47835</v>
      </c>
      <c r="C2524" s="3" t="s">
        <v>464</v>
      </c>
      <c r="D2524" s="3" t="s">
        <v>465</v>
      </c>
      <c r="E2524" s="18">
        <v>39742</v>
      </c>
      <c r="F2524" s="3" t="s">
        <v>68</v>
      </c>
      <c r="G2524" s="3">
        <v>7</v>
      </c>
      <c r="H2524" s="3">
        <v>5</v>
      </c>
      <c r="I2524" s="3">
        <v>5</v>
      </c>
      <c r="J2524" s="3"/>
      <c r="K2524" s="3"/>
      <c r="L2524" s="3"/>
      <c r="M2524" s="3"/>
      <c r="N2524" s="19">
        <v>43366</v>
      </c>
      <c r="O2524" s="16">
        <f t="shared" si="120"/>
        <v>17</v>
      </c>
      <c r="P2524" s="17">
        <f>COUNTIF($X:$X,X2524)</f>
        <v>32</v>
      </c>
      <c r="Q2524" s="17">
        <f>VLOOKUP("M"&amp;TEXT(G2524,"0"),Punten!$A$1:$D$40,4,FALSE)</f>
        <v>2</v>
      </c>
      <c r="R2524" s="17">
        <f>VLOOKUP("M"&amp;TEXT(H2524,"0"),Punten!$A$1:$D$40,4,FALSE)</f>
        <v>4</v>
      </c>
      <c r="S2524" s="17">
        <f>VLOOKUP("M"&amp;TEXT(I2524,"0"),Punten!$A$1:$D$40,4,FALSE)</f>
        <v>4</v>
      </c>
      <c r="T2524" s="17">
        <f>VLOOKUP("K"&amp;TEXT(K2524,"0"),Punten!$A$1:$D$40,4,FALSE)</f>
        <v>0</v>
      </c>
      <c r="U2524" s="17">
        <f>VLOOKUP("H"&amp;TEXT(L2524,"0"),Punten!$A$1:$D$49,4,FALSE)</f>
        <v>0</v>
      </c>
      <c r="V2524" s="17">
        <f>VLOOKUP("F"&amp;TEXT(M2524,"0"),Punten!$A$1:$D$39,4,FALSE)</f>
        <v>0</v>
      </c>
      <c r="W2524" s="17">
        <f t="shared" si="121"/>
        <v>10</v>
      </c>
      <c r="X2524" s="17" t="str">
        <f t="shared" si="122"/>
        <v>43366B10</v>
      </c>
      <c r="Y2524" s="17" t="e">
        <f>VLOOKUP(A2524,'Klasse omschrijving'!$A$1:$B$44,2,FALSE)</f>
        <v>#N/A</v>
      </c>
    </row>
    <row r="2525" spans="1:25" ht="14.4" x14ac:dyDescent="0.3">
      <c r="A2525" s="3" t="s">
        <v>492</v>
      </c>
      <c r="B2525" s="3">
        <v>50718</v>
      </c>
      <c r="C2525" s="3" t="s">
        <v>149</v>
      </c>
      <c r="D2525" s="3" t="s">
        <v>1179</v>
      </c>
      <c r="E2525" s="18">
        <v>39717</v>
      </c>
      <c r="F2525" s="3" t="s">
        <v>136</v>
      </c>
      <c r="G2525" s="3">
        <v>5</v>
      </c>
      <c r="H2525" s="3">
        <v>6</v>
      </c>
      <c r="I2525" s="3">
        <v>5</v>
      </c>
      <c r="J2525" s="3"/>
      <c r="K2525" s="3"/>
      <c r="L2525" s="3"/>
      <c r="M2525" s="3"/>
      <c r="N2525" s="19">
        <v>43366</v>
      </c>
      <c r="O2525" s="16">
        <f t="shared" ref="O2525:O2588" si="123">G2525+H2525+I2525</f>
        <v>16</v>
      </c>
      <c r="P2525" s="17">
        <f>COUNTIF($X:$X,X2525)</f>
        <v>32</v>
      </c>
      <c r="Q2525" s="17">
        <f>VLOOKUP("M"&amp;TEXT(G2525,"0"),Punten!$A$1:$D$40,4,FALSE)</f>
        <v>4</v>
      </c>
      <c r="R2525" s="17">
        <f>VLOOKUP("M"&amp;TEXT(H2525,"0"),Punten!$A$1:$D$40,4,FALSE)</f>
        <v>3</v>
      </c>
      <c r="S2525" s="17">
        <f>VLOOKUP("M"&amp;TEXT(I2525,"0"),Punten!$A$1:$D$40,4,FALSE)</f>
        <v>4</v>
      </c>
      <c r="T2525" s="17">
        <f>VLOOKUP("K"&amp;TEXT(K2525,"0"),Punten!$A$1:$D$40,4,FALSE)</f>
        <v>0</v>
      </c>
      <c r="U2525" s="17">
        <f>VLOOKUP("H"&amp;TEXT(L2525,"0"),Punten!$A$1:$D$49,4,FALSE)</f>
        <v>0</v>
      </c>
      <c r="V2525" s="17">
        <f>VLOOKUP("F"&amp;TEXT(M2525,"0"),Punten!$A$1:$D$39,4,FALSE)</f>
        <v>0</v>
      </c>
      <c r="W2525" s="17">
        <f t="shared" si="121"/>
        <v>11</v>
      </c>
      <c r="X2525" s="17" t="str">
        <f t="shared" si="122"/>
        <v>43366B10</v>
      </c>
      <c r="Y2525" s="17" t="e">
        <f>VLOOKUP(A2525,'Klasse omschrijving'!$A$1:$B$44,2,FALSE)</f>
        <v>#N/A</v>
      </c>
    </row>
    <row r="2526" spans="1:25" ht="14.4" x14ac:dyDescent="0.3">
      <c r="A2526" s="3" t="s">
        <v>492</v>
      </c>
      <c r="B2526" s="3">
        <v>42015</v>
      </c>
      <c r="C2526" s="3" t="s">
        <v>65</v>
      </c>
      <c r="D2526" s="3" t="s">
        <v>698</v>
      </c>
      <c r="E2526" s="18">
        <v>39712</v>
      </c>
      <c r="F2526" s="3" t="s">
        <v>66</v>
      </c>
      <c r="G2526" s="3">
        <v>6</v>
      </c>
      <c r="H2526" s="3">
        <v>7</v>
      </c>
      <c r="I2526" s="3">
        <v>5</v>
      </c>
      <c r="J2526" s="3"/>
      <c r="K2526" s="3"/>
      <c r="L2526" s="3"/>
      <c r="M2526" s="3"/>
      <c r="N2526" s="19">
        <v>43366</v>
      </c>
      <c r="O2526" s="16">
        <f t="shared" si="123"/>
        <v>18</v>
      </c>
      <c r="P2526" s="17">
        <f>COUNTIF($X:$X,X2526)</f>
        <v>32</v>
      </c>
      <c r="Q2526" s="17">
        <f>VLOOKUP("M"&amp;TEXT(G2526,"0"),Punten!$A$1:$D$40,4,FALSE)</f>
        <v>3</v>
      </c>
      <c r="R2526" s="17">
        <f>VLOOKUP("M"&amp;TEXT(H2526,"0"),Punten!$A$1:$D$40,4,FALSE)</f>
        <v>2</v>
      </c>
      <c r="S2526" s="17">
        <f>VLOOKUP("M"&amp;TEXT(I2526,"0"),Punten!$A$1:$D$40,4,FALSE)</f>
        <v>4</v>
      </c>
      <c r="T2526" s="17">
        <f>VLOOKUP("K"&amp;TEXT(K2526,"0"),Punten!$A$1:$D$40,4,FALSE)</f>
        <v>0</v>
      </c>
      <c r="U2526" s="17">
        <f>VLOOKUP("H"&amp;TEXT(L2526,"0"),Punten!$A$1:$D$49,4,FALSE)</f>
        <v>0</v>
      </c>
      <c r="V2526" s="17">
        <f>VLOOKUP("F"&amp;TEXT(M2526,"0"),Punten!$A$1:$D$39,4,FALSE)</f>
        <v>0</v>
      </c>
      <c r="W2526" s="17">
        <f t="shared" si="121"/>
        <v>9</v>
      </c>
      <c r="X2526" s="17" t="str">
        <f t="shared" si="122"/>
        <v>43366B10</v>
      </c>
      <c r="Y2526" s="17" t="e">
        <f>VLOOKUP(A2526,'Klasse omschrijving'!$A$1:$B$44,2,FALSE)</f>
        <v>#N/A</v>
      </c>
    </row>
    <row r="2527" spans="1:25" ht="14.4" x14ac:dyDescent="0.3">
      <c r="A2527" s="3" t="s">
        <v>492</v>
      </c>
      <c r="B2527" s="3">
        <v>49323</v>
      </c>
      <c r="C2527" s="3" t="s">
        <v>150</v>
      </c>
      <c r="D2527" s="3" t="s">
        <v>882</v>
      </c>
      <c r="E2527" s="18">
        <v>39788</v>
      </c>
      <c r="F2527" s="3" t="s">
        <v>110</v>
      </c>
      <c r="G2527" s="3">
        <v>4</v>
      </c>
      <c r="H2527" s="3">
        <v>8</v>
      </c>
      <c r="I2527" s="3">
        <v>5</v>
      </c>
      <c r="J2527" s="3"/>
      <c r="K2527" s="3"/>
      <c r="L2527" s="3"/>
      <c r="M2527" s="3"/>
      <c r="N2527" s="19">
        <v>43366</v>
      </c>
      <c r="O2527" s="16">
        <f t="shared" si="123"/>
        <v>17</v>
      </c>
      <c r="P2527" s="17">
        <f>COUNTIF($X:$X,X2527)</f>
        <v>32</v>
      </c>
      <c r="Q2527" s="17">
        <f>VLOOKUP("M"&amp;TEXT(G2527,"0"),Punten!$A$1:$D$40,4,FALSE)</f>
        <v>5</v>
      </c>
      <c r="R2527" s="17">
        <f>VLOOKUP("M"&amp;TEXT(H2527,"0"),Punten!$A$1:$D$40,4,FALSE)</f>
        <v>1</v>
      </c>
      <c r="S2527" s="17">
        <f>VLOOKUP("M"&amp;TEXT(I2527,"0"),Punten!$A$1:$D$40,4,FALSE)</f>
        <v>4</v>
      </c>
      <c r="T2527" s="17">
        <f>VLOOKUP("K"&amp;TEXT(K2527,"0"),Punten!$A$1:$D$40,4,FALSE)</f>
        <v>0</v>
      </c>
      <c r="U2527" s="17">
        <f>VLOOKUP("H"&amp;TEXT(L2527,"0"),Punten!$A$1:$D$49,4,FALSE)</f>
        <v>0</v>
      </c>
      <c r="V2527" s="17">
        <f>VLOOKUP("F"&amp;TEXT(M2527,"0"),Punten!$A$1:$D$39,4,FALSE)</f>
        <v>0</v>
      </c>
      <c r="W2527" s="17">
        <f t="shared" si="121"/>
        <v>10</v>
      </c>
      <c r="X2527" s="17" t="str">
        <f t="shared" si="122"/>
        <v>43366B10</v>
      </c>
      <c r="Y2527" s="17" t="e">
        <f>VLOOKUP(A2527,'Klasse omschrijving'!$A$1:$B$44,2,FALSE)</f>
        <v>#N/A</v>
      </c>
    </row>
    <row r="2528" spans="1:25" ht="14.4" x14ac:dyDescent="0.3">
      <c r="A2528" s="3" t="s">
        <v>492</v>
      </c>
      <c r="B2528" s="3">
        <v>47048</v>
      </c>
      <c r="C2528" s="3" t="s">
        <v>533</v>
      </c>
      <c r="D2528" s="3" t="s">
        <v>653</v>
      </c>
      <c r="E2528" s="18">
        <v>39734</v>
      </c>
      <c r="F2528" s="3" t="s">
        <v>161</v>
      </c>
      <c r="G2528" s="3">
        <v>6</v>
      </c>
      <c r="H2528" s="3">
        <v>6</v>
      </c>
      <c r="I2528" s="3">
        <v>6</v>
      </c>
      <c r="J2528" s="3"/>
      <c r="K2528" s="3"/>
      <c r="L2528" s="3"/>
      <c r="M2528" s="3"/>
      <c r="N2528" s="19">
        <v>43366</v>
      </c>
      <c r="O2528" s="16">
        <f t="shared" si="123"/>
        <v>18</v>
      </c>
      <c r="P2528" s="17">
        <f>COUNTIF($X:$X,X2528)</f>
        <v>32</v>
      </c>
      <c r="Q2528" s="17">
        <f>VLOOKUP("M"&amp;TEXT(G2528,"0"),Punten!$A$1:$D$40,4,FALSE)</f>
        <v>3</v>
      </c>
      <c r="R2528" s="17">
        <f>VLOOKUP("M"&amp;TEXT(H2528,"0"),Punten!$A$1:$D$40,4,FALSE)</f>
        <v>3</v>
      </c>
      <c r="S2528" s="17">
        <f>VLOOKUP("M"&amp;TEXT(I2528,"0"),Punten!$A$1:$D$40,4,FALSE)</f>
        <v>3</v>
      </c>
      <c r="T2528" s="17">
        <f>VLOOKUP("K"&amp;TEXT(K2528,"0"),Punten!$A$1:$D$40,4,FALSE)</f>
        <v>0</v>
      </c>
      <c r="U2528" s="17">
        <f>VLOOKUP("H"&amp;TEXT(L2528,"0"),Punten!$A$1:$D$49,4,FALSE)</f>
        <v>0</v>
      </c>
      <c r="V2528" s="17">
        <f>VLOOKUP("F"&amp;TEXT(M2528,"0"),Punten!$A$1:$D$39,4,FALSE)</f>
        <v>0</v>
      </c>
      <c r="W2528" s="17">
        <f t="shared" si="121"/>
        <v>9</v>
      </c>
      <c r="X2528" s="17" t="str">
        <f t="shared" si="122"/>
        <v>43366B10</v>
      </c>
      <c r="Y2528" s="17" t="e">
        <f>VLOOKUP(A2528,'Klasse omschrijving'!$A$1:$B$44,2,FALSE)</f>
        <v>#N/A</v>
      </c>
    </row>
    <row r="2529" spans="1:25" ht="14.4" x14ac:dyDescent="0.3">
      <c r="A2529" s="3" t="s">
        <v>492</v>
      </c>
      <c r="B2529" s="3">
        <v>53524</v>
      </c>
      <c r="C2529" s="3" t="s">
        <v>169</v>
      </c>
      <c r="D2529" s="3" t="s">
        <v>462</v>
      </c>
      <c r="E2529" s="18">
        <v>39797</v>
      </c>
      <c r="F2529" s="3" t="s">
        <v>110</v>
      </c>
      <c r="G2529" s="3">
        <v>8</v>
      </c>
      <c r="H2529" s="3">
        <v>6</v>
      </c>
      <c r="I2529" s="3">
        <v>6</v>
      </c>
      <c r="J2529" s="3"/>
      <c r="K2529" s="3"/>
      <c r="L2529" s="3"/>
      <c r="M2529" s="3"/>
      <c r="N2529" s="19">
        <v>43366</v>
      </c>
      <c r="O2529" s="16">
        <f t="shared" si="123"/>
        <v>20</v>
      </c>
      <c r="P2529" s="17">
        <f>COUNTIF($X:$X,X2529)</f>
        <v>32</v>
      </c>
      <c r="Q2529" s="17">
        <f>VLOOKUP("M"&amp;TEXT(G2529,"0"),Punten!$A$1:$D$40,4,FALSE)</f>
        <v>1</v>
      </c>
      <c r="R2529" s="17">
        <f>VLOOKUP("M"&amp;TEXT(H2529,"0"),Punten!$A$1:$D$40,4,FALSE)</f>
        <v>3</v>
      </c>
      <c r="S2529" s="17">
        <f>VLOOKUP("M"&amp;TEXT(I2529,"0"),Punten!$A$1:$D$40,4,FALSE)</f>
        <v>3</v>
      </c>
      <c r="T2529" s="17">
        <f>VLOOKUP("K"&amp;TEXT(K2529,"0"),Punten!$A$1:$D$40,4,FALSE)</f>
        <v>0</v>
      </c>
      <c r="U2529" s="17">
        <f>VLOOKUP("H"&amp;TEXT(L2529,"0"),Punten!$A$1:$D$49,4,FALSE)</f>
        <v>0</v>
      </c>
      <c r="V2529" s="17">
        <f>VLOOKUP("F"&amp;TEXT(M2529,"0"),Punten!$A$1:$D$39,4,FALSE)</f>
        <v>0</v>
      </c>
      <c r="W2529" s="17">
        <f t="shared" si="121"/>
        <v>7</v>
      </c>
      <c r="X2529" s="17" t="str">
        <f t="shared" si="122"/>
        <v>43366B10</v>
      </c>
      <c r="Y2529" s="17" t="e">
        <f>VLOOKUP(A2529,'Klasse omschrijving'!$A$1:$B$44,2,FALSE)</f>
        <v>#N/A</v>
      </c>
    </row>
    <row r="2530" spans="1:25" ht="14.4" x14ac:dyDescent="0.3">
      <c r="A2530" s="3" t="s">
        <v>492</v>
      </c>
      <c r="B2530" s="3">
        <v>43125</v>
      </c>
      <c r="C2530" s="3" t="s">
        <v>164</v>
      </c>
      <c r="D2530" s="3" t="s">
        <v>648</v>
      </c>
      <c r="E2530" s="18">
        <v>39622</v>
      </c>
      <c r="F2530" s="3" t="s">
        <v>75</v>
      </c>
      <c r="G2530" s="3">
        <v>5</v>
      </c>
      <c r="H2530" s="3">
        <v>8</v>
      </c>
      <c r="I2530" s="3">
        <v>6</v>
      </c>
      <c r="J2530" s="3"/>
      <c r="K2530" s="3"/>
      <c r="L2530" s="3"/>
      <c r="M2530" s="3"/>
      <c r="N2530" s="19">
        <v>43366</v>
      </c>
      <c r="O2530" s="16">
        <f t="shared" si="123"/>
        <v>19</v>
      </c>
      <c r="P2530" s="17">
        <f>COUNTIF($X:$X,X2530)</f>
        <v>32</v>
      </c>
      <c r="Q2530" s="17">
        <f>VLOOKUP("M"&amp;TEXT(G2530,"0"),Punten!$A$1:$D$40,4,FALSE)</f>
        <v>4</v>
      </c>
      <c r="R2530" s="17">
        <f>VLOOKUP("M"&amp;TEXT(H2530,"0"),Punten!$A$1:$D$40,4,FALSE)</f>
        <v>1</v>
      </c>
      <c r="S2530" s="17">
        <f>VLOOKUP("M"&amp;TEXT(I2530,"0"),Punten!$A$1:$D$40,4,FALSE)</f>
        <v>3</v>
      </c>
      <c r="T2530" s="17">
        <f>VLOOKUP("K"&amp;TEXT(K2530,"0"),Punten!$A$1:$D$40,4,FALSE)</f>
        <v>0</v>
      </c>
      <c r="U2530" s="17">
        <f>VLOOKUP("H"&amp;TEXT(L2530,"0"),Punten!$A$1:$D$49,4,FALSE)</f>
        <v>0</v>
      </c>
      <c r="V2530" s="17">
        <f>VLOOKUP("F"&amp;TEXT(M2530,"0"),Punten!$A$1:$D$39,4,FALSE)</f>
        <v>0</v>
      </c>
      <c r="W2530" s="17">
        <f t="shared" si="121"/>
        <v>8</v>
      </c>
      <c r="X2530" s="17" t="str">
        <f t="shared" si="122"/>
        <v>43366B10</v>
      </c>
      <c r="Y2530" s="17" t="e">
        <f>VLOOKUP(A2530,'Klasse omschrijving'!$A$1:$B$44,2,FALSE)</f>
        <v>#N/A</v>
      </c>
    </row>
    <row r="2531" spans="1:25" ht="14.4" x14ac:dyDescent="0.3">
      <c r="A2531" s="3" t="s">
        <v>492</v>
      </c>
      <c r="B2531" s="3">
        <v>43245</v>
      </c>
      <c r="C2531" s="3" t="s">
        <v>116</v>
      </c>
      <c r="D2531" s="3" t="s">
        <v>456</v>
      </c>
      <c r="E2531" s="18">
        <v>39698</v>
      </c>
      <c r="F2531" s="3" t="s">
        <v>161</v>
      </c>
      <c r="G2531" s="3">
        <v>7</v>
      </c>
      <c r="H2531" s="3">
        <v>8</v>
      </c>
      <c r="I2531" s="3">
        <v>6</v>
      </c>
      <c r="J2531" s="3"/>
      <c r="K2531" s="3"/>
      <c r="L2531" s="3"/>
      <c r="M2531" s="3"/>
      <c r="N2531" s="19">
        <v>43366</v>
      </c>
      <c r="O2531" s="16">
        <f t="shared" si="123"/>
        <v>21</v>
      </c>
      <c r="P2531" s="17">
        <f>COUNTIF($X:$X,X2531)</f>
        <v>32</v>
      </c>
      <c r="Q2531" s="17">
        <f>VLOOKUP("M"&amp;TEXT(G2531,"0"),Punten!$A$1:$D$40,4,FALSE)</f>
        <v>2</v>
      </c>
      <c r="R2531" s="17">
        <f>VLOOKUP("M"&amp;TEXT(H2531,"0"),Punten!$A$1:$D$40,4,FALSE)</f>
        <v>1</v>
      </c>
      <c r="S2531" s="17">
        <f>VLOOKUP("M"&amp;TEXT(I2531,"0"),Punten!$A$1:$D$40,4,FALSE)</f>
        <v>3</v>
      </c>
      <c r="T2531" s="17">
        <f>VLOOKUP("K"&amp;TEXT(K2531,"0"),Punten!$A$1:$D$40,4,FALSE)</f>
        <v>0</v>
      </c>
      <c r="U2531" s="17">
        <f>VLOOKUP("H"&amp;TEXT(L2531,"0"),Punten!$A$1:$D$49,4,FALSE)</f>
        <v>0</v>
      </c>
      <c r="V2531" s="17">
        <f>VLOOKUP("F"&amp;TEXT(M2531,"0"),Punten!$A$1:$D$39,4,FALSE)</f>
        <v>0</v>
      </c>
      <c r="W2531" s="17">
        <f t="shared" si="121"/>
        <v>6</v>
      </c>
      <c r="X2531" s="17" t="str">
        <f t="shared" si="122"/>
        <v>43366B10</v>
      </c>
      <c r="Y2531" s="17" t="e">
        <f>VLOOKUP(A2531,'Klasse omschrijving'!$A$1:$B$44,2,FALSE)</f>
        <v>#N/A</v>
      </c>
    </row>
    <row r="2532" spans="1:25" ht="14.4" x14ac:dyDescent="0.3">
      <c r="A2532" s="3" t="s">
        <v>492</v>
      </c>
      <c r="B2532" s="3">
        <v>42011</v>
      </c>
      <c r="C2532" s="3" t="s">
        <v>80</v>
      </c>
      <c r="D2532" s="3" t="s">
        <v>468</v>
      </c>
      <c r="E2532" s="18">
        <v>39745</v>
      </c>
      <c r="F2532" s="3" t="s">
        <v>66</v>
      </c>
      <c r="G2532" s="3">
        <v>7</v>
      </c>
      <c r="H2532" s="3">
        <v>5</v>
      </c>
      <c r="I2532" s="3">
        <v>7</v>
      </c>
      <c r="J2532" s="3"/>
      <c r="K2532" s="3"/>
      <c r="L2532" s="3"/>
      <c r="M2532" s="3"/>
      <c r="N2532" s="19">
        <v>43366</v>
      </c>
      <c r="O2532" s="16">
        <f t="shared" si="123"/>
        <v>19</v>
      </c>
      <c r="P2532" s="17">
        <f>COUNTIF($X:$X,X2532)</f>
        <v>32</v>
      </c>
      <c r="Q2532" s="17">
        <f>VLOOKUP("M"&amp;TEXT(G2532,"0"),Punten!$A$1:$D$40,4,FALSE)</f>
        <v>2</v>
      </c>
      <c r="R2532" s="17">
        <f>VLOOKUP("M"&amp;TEXT(H2532,"0"),Punten!$A$1:$D$40,4,FALSE)</f>
        <v>4</v>
      </c>
      <c r="S2532" s="17">
        <f>VLOOKUP("M"&amp;TEXT(I2532,"0"),Punten!$A$1:$D$40,4,FALSE)</f>
        <v>2</v>
      </c>
      <c r="T2532" s="17">
        <f>VLOOKUP("K"&amp;TEXT(K2532,"0"),Punten!$A$1:$D$40,4,FALSE)</f>
        <v>0</v>
      </c>
      <c r="U2532" s="17">
        <f>VLOOKUP("H"&amp;TEXT(L2532,"0"),Punten!$A$1:$D$49,4,FALSE)</f>
        <v>0</v>
      </c>
      <c r="V2532" s="17">
        <f>VLOOKUP("F"&amp;TEXT(M2532,"0"),Punten!$A$1:$D$39,4,FALSE)</f>
        <v>0</v>
      </c>
      <c r="W2532" s="17">
        <f t="shared" si="121"/>
        <v>8</v>
      </c>
      <c r="X2532" s="17" t="str">
        <f t="shared" si="122"/>
        <v>43366B10</v>
      </c>
      <c r="Y2532" s="17" t="e">
        <f>VLOOKUP(A2532,'Klasse omschrijving'!$A$1:$B$44,2,FALSE)</f>
        <v>#N/A</v>
      </c>
    </row>
    <row r="2533" spans="1:25" ht="14.4" x14ac:dyDescent="0.3">
      <c r="A2533" s="3" t="s">
        <v>492</v>
      </c>
      <c r="B2533" s="3">
        <v>2839</v>
      </c>
      <c r="C2533" s="3" t="s">
        <v>174</v>
      </c>
      <c r="D2533" s="3" t="s">
        <v>697</v>
      </c>
      <c r="E2533" s="18">
        <v>39661</v>
      </c>
      <c r="F2533" s="3" t="s">
        <v>478</v>
      </c>
      <c r="G2533" s="3">
        <v>7</v>
      </c>
      <c r="H2533" s="3">
        <v>5</v>
      </c>
      <c r="I2533" s="3">
        <v>7</v>
      </c>
      <c r="J2533" s="3"/>
      <c r="K2533" s="3"/>
      <c r="L2533" s="3"/>
      <c r="M2533" s="3"/>
      <c r="N2533" s="19">
        <v>43366</v>
      </c>
      <c r="O2533" s="16">
        <f t="shared" si="123"/>
        <v>19</v>
      </c>
      <c r="P2533" s="17">
        <f>COUNTIF($X:$X,X2533)</f>
        <v>32</v>
      </c>
      <c r="Q2533" s="17">
        <f>VLOOKUP("M"&amp;TEXT(G2533,"0"),Punten!$A$1:$D$40,4,FALSE)</f>
        <v>2</v>
      </c>
      <c r="R2533" s="17">
        <f>VLOOKUP("M"&amp;TEXT(H2533,"0"),Punten!$A$1:$D$40,4,FALSE)</f>
        <v>4</v>
      </c>
      <c r="S2533" s="17">
        <f>VLOOKUP("M"&amp;TEXT(I2533,"0"),Punten!$A$1:$D$40,4,FALSE)</f>
        <v>2</v>
      </c>
      <c r="T2533" s="17">
        <f>VLOOKUP("K"&amp;TEXT(K2533,"0"),Punten!$A$1:$D$40,4,FALSE)</f>
        <v>0</v>
      </c>
      <c r="U2533" s="17">
        <f>VLOOKUP("H"&amp;TEXT(L2533,"0"),Punten!$A$1:$D$49,4,FALSE)</f>
        <v>0</v>
      </c>
      <c r="V2533" s="17">
        <f>VLOOKUP("F"&amp;TEXT(M2533,"0"),Punten!$A$1:$D$39,4,FALSE)</f>
        <v>0</v>
      </c>
      <c r="W2533" s="17">
        <f t="shared" si="121"/>
        <v>8</v>
      </c>
      <c r="X2533" s="17" t="str">
        <f t="shared" si="122"/>
        <v>43366B10</v>
      </c>
      <c r="Y2533" s="17" t="e">
        <f>VLOOKUP(A2533,'Klasse omschrijving'!$A$1:$B$44,2,FALSE)</f>
        <v>#N/A</v>
      </c>
    </row>
    <row r="2534" spans="1:25" ht="14.4" x14ac:dyDescent="0.3">
      <c r="A2534" s="3" t="s">
        <v>492</v>
      </c>
      <c r="B2534" s="3">
        <v>49281</v>
      </c>
      <c r="C2534" s="3" t="s">
        <v>140</v>
      </c>
      <c r="D2534" s="3" t="s">
        <v>819</v>
      </c>
      <c r="E2534" s="18">
        <v>39624</v>
      </c>
      <c r="F2534" s="3" t="s">
        <v>66</v>
      </c>
      <c r="G2534" s="3">
        <v>6</v>
      </c>
      <c r="H2534" s="3">
        <v>7</v>
      </c>
      <c r="I2534" s="3">
        <v>7</v>
      </c>
      <c r="J2534" s="3"/>
      <c r="K2534" s="3"/>
      <c r="L2534" s="3"/>
      <c r="M2534" s="3"/>
      <c r="N2534" s="19">
        <v>43366</v>
      </c>
      <c r="O2534" s="16">
        <f t="shared" si="123"/>
        <v>20</v>
      </c>
      <c r="P2534" s="17">
        <f>COUNTIF($X:$X,X2534)</f>
        <v>32</v>
      </c>
      <c r="Q2534" s="17">
        <f>VLOOKUP("M"&amp;TEXT(G2534,"0"),Punten!$A$1:$D$40,4,FALSE)</f>
        <v>3</v>
      </c>
      <c r="R2534" s="17">
        <f>VLOOKUP("M"&amp;TEXT(H2534,"0"),Punten!$A$1:$D$40,4,FALSE)</f>
        <v>2</v>
      </c>
      <c r="S2534" s="17">
        <f>VLOOKUP("M"&amp;TEXT(I2534,"0"),Punten!$A$1:$D$40,4,FALSE)</f>
        <v>2</v>
      </c>
      <c r="T2534" s="17">
        <f>VLOOKUP("K"&amp;TEXT(K2534,"0"),Punten!$A$1:$D$40,4,FALSE)</f>
        <v>0</v>
      </c>
      <c r="U2534" s="17">
        <f>VLOOKUP("H"&amp;TEXT(L2534,"0"),Punten!$A$1:$D$49,4,FALSE)</f>
        <v>0</v>
      </c>
      <c r="V2534" s="17">
        <f>VLOOKUP("F"&amp;TEXT(M2534,"0"),Punten!$A$1:$D$39,4,FALSE)</f>
        <v>0</v>
      </c>
      <c r="W2534" s="17">
        <f t="shared" si="121"/>
        <v>7</v>
      </c>
      <c r="X2534" s="17" t="str">
        <f t="shared" si="122"/>
        <v>43366B10</v>
      </c>
      <c r="Y2534" s="17" t="e">
        <f>VLOOKUP(A2534,'Klasse omschrijving'!$A$1:$B$44,2,FALSE)</f>
        <v>#N/A</v>
      </c>
    </row>
    <row r="2535" spans="1:25" ht="14.4" x14ac:dyDescent="0.3">
      <c r="A2535" s="3" t="s">
        <v>492</v>
      </c>
      <c r="B2535" s="3">
        <v>52182</v>
      </c>
      <c r="C2535" s="3" t="s">
        <v>98</v>
      </c>
      <c r="D2535" s="3" t="s">
        <v>458</v>
      </c>
      <c r="E2535" s="18">
        <v>39534</v>
      </c>
      <c r="F2535" s="3" t="s">
        <v>86</v>
      </c>
      <c r="G2535" s="3">
        <v>5</v>
      </c>
      <c r="H2535" s="3">
        <v>8</v>
      </c>
      <c r="I2535" s="3">
        <v>7</v>
      </c>
      <c r="J2535" s="3"/>
      <c r="K2535" s="3"/>
      <c r="L2535" s="3"/>
      <c r="M2535" s="3"/>
      <c r="N2535" s="19">
        <v>43366</v>
      </c>
      <c r="O2535" s="16">
        <f t="shared" si="123"/>
        <v>20</v>
      </c>
      <c r="P2535" s="17">
        <f>COUNTIF($X:$X,X2535)</f>
        <v>32</v>
      </c>
      <c r="Q2535" s="17">
        <f>VLOOKUP("M"&amp;TEXT(G2535,"0"),Punten!$A$1:$D$40,4,FALSE)</f>
        <v>4</v>
      </c>
      <c r="R2535" s="17">
        <f>VLOOKUP("M"&amp;TEXT(H2535,"0"),Punten!$A$1:$D$40,4,FALSE)</f>
        <v>1</v>
      </c>
      <c r="S2535" s="17">
        <f>VLOOKUP("M"&amp;TEXT(I2535,"0"),Punten!$A$1:$D$40,4,FALSE)</f>
        <v>2</v>
      </c>
      <c r="T2535" s="17">
        <f>VLOOKUP("K"&amp;TEXT(K2535,"0"),Punten!$A$1:$D$40,4,FALSE)</f>
        <v>0</v>
      </c>
      <c r="U2535" s="17">
        <f>VLOOKUP("H"&amp;TEXT(L2535,"0"),Punten!$A$1:$D$49,4,FALSE)</f>
        <v>0</v>
      </c>
      <c r="V2535" s="17">
        <f>VLOOKUP("F"&amp;TEXT(M2535,"0"),Punten!$A$1:$D$39,4,FALSE)</f>
        <v>0</v>
      </c>
      <c r="W2535" s="17">
        <f t="shared" si="121"/>
        <v>7</v>
      </c>
      <c r="X2535" s="17" t="str">
        <f t="shared" si="122"/>
        <v>43366B10</v>
      </c>
      <c r="Y2535" s="17" t="e">
        <f>VLOOKUP(A2535,'Klasse omschrijving'!$A$1:$B$44,2,FALSE)</f>
        <v>#N/A</v>
      </c>
    </row>
    <row r="2536" spans="1:25" ht="14.4" x14ac:dyDescent="0.3">
      <c r="A2536" s="3" t="s">
        <v>492</v>
      </c>
      <c r="B2536" s="3">
        <v>51521</v>
      </c>
      <c r="C2536" s="3" t="s">
        <v>171</v>
      </c>
      <c r="D2536" s="3" t="s">
        <v>473</v>
      </c>
      <c r="E2536" s="18">
        <v>39463</v>
      </c>
      <c r="F2536" s="3" t="s">
        <v>110</v>
      </c>
      <c r="G2536" s="3">
        <v>8</v>
      </c>
      <c r="H2536" s="3">
        <v>6</v>
      </c>
      <c r="I2536" s="3">
        <v>8</v>
      </c>
      <c r="J2536" s="3"/>
      <c r="K2536" s="3"/>
      <c r="L2536" s="3"/>
      <c r="M2536" s="3"/>
      <c r="N2536" s="19">
        <v>43366</v>
      </c>
      <c r="O2536" s="16">
        <f t="shared" si="123"/>
        <v>22</v>
      </c>
      <c r="P2536" s="17">
        <f>COUNTIF($X:$X,X2536)</f>
        <v>32</v>
      </c>
      <c r="Q2536" s="17">
        <f>VLOOKUP("M"&amp;TEXT(G2536,"0"),Punten!$A$1:$D$40,4,FALSE)</f>
        <v>1</v>
      </c>
      <c r="R2536" s="17">
        <f>VLOOKUP("M"&amp;TEXT(H2536,"0"),Punten!$A$1:$D$40,4,FALSE)</f>
        <v>3</v>
      </c>
      <c r="S2536" s="17">
        <f>VLOOKUP("M"&amp;TEXT(I2536,"0"),Punten!$A$1:$D$40,4,FALSE)</f>
        <v>1</v>
      </c>
      <c r="T2536" s="17">
        <f>VLOOKUP("K"&amp;TEXT(K2536,"0"),Punten!$A$1:$D$40,4,FALSE)</f>
        <v>0</v>
      </c>
      <c r="U2536" s="17">
        <f>VLOOKUP("H"&amp;TEXT(L2536,"0"),Punten!$A$1:$D$49,4,FALSE)</f>
        <v>0</v>
      </c>
      <c r="V2536" s="17">
        <f>VLOOKUP("F"&amp;TEXT(M2536,"0"),Punten!$A$1:$D$39,4,FALSE)</f>
        <v>0</v>
      </c>
      <c r="W2536" s="17">
        <f t="shared" si="121"/>
        <v>5</v>
      </c>
      <c r="X2536" s="17" t="str">
        <f t="shared" si="122"/>
        <v>43366B10</v>
      </c>
      <c r="Y2536" s="17" t="e">
        <f>VLOOKUP(A2536,'Klasse omschrijving'!$A$1:$B$44,2,FALSE)</f>
        <v>#N/A</v>
      </c>
    </row>
    <row r="2537" spans="1:25" ht="14.4" x14ac:dyDescent="0.3">
      <c r="A2537" s="3" t="s">
        <v>492</v>
      </c>
      <c r="B2537" s="3">
        <v>44175</v>
      </c>
      <c r="C2537" s="3" t="s">
        <v>76</v>
      </c>
      <c r="D2537" s="3" t="s">
        <v>647</v>
      </c>
      <c r="E2537" s="18">
        <v>39766</v>
      </c>
      <c r="F2537" s="3" t="s">
        <v>106</v>
      </c>
      <c r="G2537" s="3">
        <v>8</v>
      </c>
      <c r="H2537" s="3">
        <v>7</v>
      </c>
      <c r="I2537" s="3">
        <v>8</v>
      </c>
      <c r="J2537" s="3"/>
      <c r="K2537" s="3"/>
      <c r="L2537" s="3"/>
      <c r="M2537" s="3"/>
      <c r="N2537" s="19">
        <v>43366</v>
      </c>
      <c r="O2537" s="16">
        <f t="shared" si="123"/>
        <v>23</v>
      </c>
      <c r="P2537" s="17">
        <f>COUNTIF($X:$X,X2537)</f>
        <v>32</v>
      </c>
      <c r="Q2537" s="17">
        <f>VLOOKUP("M"&amp;TEXT(G2537,"0"),Punten!$A$1:$D$40,4,FALSE)</f>
        <v>1</v>
      </c>
      <c r="R2537" s="17">
        <f>VLOOKUP("M"&amp;TEXT(H2537,"0"),Punten!$A$1:$D$40,4,FALSE)</f>
        <v>2</v>
      </c>
      <c r="S2537" s="17">
        <f>VLOOKUP("M"&amp;TEXT(I2537,"0"),Punten!$A$1:$D$40,4,FALSE)</f>
        <v>1</v>
      </c>
      <c r="T2537" s="17">
        <f>VLOOKUP("K"&amp;TEXT(K2537,"0"),Punten!$A$1:$D$40,4,FALSE)</f>
        <v>0</v>
      </c>
      <c r="U2537" s="17">
        <f>VLOOKUP("H"&amp;TEXT(L2537,"0"),Punten!$A$1:$D$49,4,FALSE)</f>
        <v>0</v>
      </c>
      <c r="V2537" s="17">
        <f>VLOOKUP("F"&amp;TEXT(M2537,"0"),Punten!$A$1:$D$39,4,FALSE)</f>
        <v>0</v>
      </c>
      <c r="W2537" s="17">
        <f t="shared" si="121"/>
        <v>4</v>
      </c>
      <c r="X2537" s="17" t="str">
        <f t="shared" si="122"/>
        <v>43366B10</v>
      </c>
      <c r="Y2537" s="17" t="e">
        <f>VLOOKUP(A2537,'Klasse omschrijving'!$A$1:$B$44,2,FALSE)</f>
        <v>#N/A</v>
      </c>
    </row>
    <row r="2538" spans="1:25" ht="14.4" x14ac:dyDescent="0.3">
      <c r="A2538" s="3" t="s">
        <v>532</v>
      </c>
      <c r="B2538" s="3">
        <v>44944</v>
      </c>
      <c r="C2538" s="3" t="s">
        <v>1056</v>
      </c>
      <c r="D2538" s="3" t="s">
        <v>487</v>
      </c>
      <c r="E2538" s="18">
        <v>39198</v>
      </c>
      <c r="F2538" s="3" t="s">
        <v>86</v>
      </c>
      <c r="G2538" s="3">
        <v>2</v>
      </c>
      <c r="H2538" s="3">
        <v>2</v>
      </c>
      <c r="I2538" s="3">
        <v>1</v>
      </c>
      <c r="J2538" s="3"/>
      <c r="K2538" s="3"/>
      <c r="L2538" s="3">
        <v>2</v>
      </c>
      <c r="M2538" s="3">
        <v>1</v>
      </c>
      <c r="N2538" s="19">
        <v>43366</v>
      </c>
      <c r="O2538" s="16">
        <f t="shared" si="123"/>
        <v>5</v>
      </c>
      <c r="P2538" s="17">
        <f>COUNTIF($X:$X,X2538)</f>
        <v>26</v>
      </c>
      <c r="Q2538" s="17">
        <f>VLOOKUP("M"&amp;TEXT(G2538,"0"),Punten!$A$1:$D$40,4,FALSE)</f>
        <v>7</v>
      </c>
      <c r="R2538" s="17">
        <f>VLOOKUP("M"&amp;TEXT(H2538,"0"),Punten!$A$1:$D$40,4,FALSE)</f>
        <v>7</v>
      </c>
      <c r="S2538" s="17">
        <f>VLOOKUP("M"&amp;TEXT(I2538,"0"),Punten!$A$1:$D$40,4,FALSE)</f>
        <v>8</v>
      </c>
      <c r="T2538" s="17">
        <f>VLOOKUP("K"&amp;TEXT(K2538,"0"),Punten!$A$1:$D$40,4,FALSE)</f>
        <v>0</v>
      </c>
      <c r="U2538" s="17">
        <f>VLOOKUP("H"&amp;TEXT(L2538,"0"),Punten!$A$1:$D$49,4,FALSE)</f>
        <v>5</v>
      </c>
      <c r="V2538" s="17">
        <f>VLOOKUP("F"&amp;TEXT(M2538,"0"),Punten!$A$1:$D$39,4,FALSE)</f>
        <v>50</v>
      </c>
      <c r="W2538" s="17">
        <f t="shared" si="121"/>
        <v>77</v>
      </c>
      <c r="X2538" s="17" t="str">
        <f t="shared" si="122"/>
        <v>43366B11</v>
      </c>
      <c r="Y2538" s="17" t="e">
        <f>VLOOKUP(A2538,'Klasse omschrijving'!$A$1:$B$44,2,FALSE)</f>
        <v>#N/A</v>
      </c>
    </row>
    <row r="2539" spans="1:25" ht="14.4" x14ac:dyDescent="0.3">
      <c r="A2539" s="3" t="s">
        <v>532</v>
      </c>
      <c r="B2539" s="3">
        <v>46377</v>
      </c>
      <c r="C2539" s="3" t="s">
        <v>140</v>
      </c>
      <c r="D2539" s="3" t="s">
        <v>526</v>
      </c>
      <c r="E2539" s="18">
        <v>39317</v>
      </c>
      <c r="F2539" s="3" t="s">
        <v>86</v>
      </c>
      <c r="G2539" s="3">
        <v>1</v>
      </c>
      <c r="H2539" s="3">
        <v>1</v>
      </c>
      <c r="I2539" s="3">
        <v>1</v>
      </c>
      <c r="J2539" s="3"/>
      <c r="K2539" s="3"/>
      <c r="L2539" s="3">
        <v>1</v>
      </c>
      <c r="M2539" s="3">
        <v>2</v>
      </c>
      <c r="N2539" s="19">
        <v>43366</v>
      </c>
      <c r="O2539" s="16">
        <f t="shared" si="123"/>
        <v>3</v>
      </c>
      <c r="P2539" s="17">
        <f>COUNTIF($X:$X,X2539)</f>
        <v>26</v>
      </c>
      <c r="Q2539" s="17">
        <f>VLOOKUP("M"&amp;TEXT(G2539,"0"),Punten!$A$1:$D$40,4,FALSE)</f>
        <v>8</v>
      </c>
      <c r="R2539" s="17">
        <f>VLOOKUP("M"&amp;TEXT(H2539,"0"),Punten!$A$1:$D$40,4,FALSE)</f>
        <v>8</v>
      </c>
      <c r="S2539" s="17">
        <f>VLOOKUP("M"&amp;TEXT(I2539,"0"),Punten!$A$1:$D$40,4,FALSE)</f>
        <v>8</v>
      </c>
      <c r="T2539" s="17">
        <f>VLOOKUP("K"&amp;TEXT(K2539,"0"),Punten!$A$1:$D$40,4,FALSE)</f>
        <v>0</v>
      </c>
      <c r="U2539" s="17">
        <f>VLOOKUP("H"&amp;TEXT(L2539,"0"),Punten!$A$1:$D$49,4,FALSE)</f>
        <v>5</v>
      </c>
      <c r="V2539" s="17">
        <f>VLOOKUP("F"&amp;TEXT(M2539,"0"),Punten!$A$1:$D$39,4,FALSE)</f>
        <v>30</v>
      </c>
      <c r="W2539" s="17">
        <f t="shared" si="121"/>
        <v>59</v>
      </c>
      <c r="X2539" s="17" t="str">
        <f t="shared" si="122"/>
        <v>43366B11</v>
      </c>
      <c r="Y2539" s="17" t="e">
        <f>VLOOKUP(A2539,'Klasse omschrijving'!$A$1:$B$44,2,FALSE)</f>
        <v>#N/A</v>
      </c>
    </row>
    <row r="2540" spans="1:25" ht="14.4" x14ac:dyDescent="0.3">
      <c r="A2540" s="3" t="s">
        <v>532</v>
      </c>
      <c r="B2540" s="3">
        <v>47415</v>
      </c>
      <c r="C2540" s="3" t="s">
        <v>141</v>
      </c>
      <c r="D2540" s="3" t="s">
        <v>520</v>
      </c>
      <c r="E2540" s="18">
        <v>39128</v>
      </c>
      <c r="F2540" s="3" t="s">
        <v>75</v>
      </c>
      <c r="G2540" s="3">
        <v>1</v>
      </c>
      <c r="H2540" s="3">
        <v>1</v>
      </c>
      <c r="I2540" s="3">
        <v>5</v>
      </c>
      <c r="J2540" s="3"/>
      <c r="K2540" s="3"/>
      <c r="L2540" s="3">
        <v>4</v>
      </c>
      <c r="M2540" s="3">
        <v>3</v>
      </c>
      <c r="N2540" s="19">
        <v>43366</v>
      </c>
      <c r="O2540" s="16">
        <f t="shared" si="123"/>
        <v>7</v>
      </c>
      <c r="P2540" s="17">
        <f>COUNTIF($X:$X,X2540)</f>
        <v>26</v>
      </c>
      <c r="Q2540" s="17">
        <f>VLOOKUP("M"&amp;TEXT(G2540,"0"),Punten!$A$1:$D$40,4,FALSE)</f>
        <v>8</v>
      </c>
      <c r="R2540" s="17">
        <f>VLOOKUP("M"&amp;TEXT(H2540,"0"),Punten!$A$1:$D$40,4,FALSE)</f>
        <v>8</v>
      </c>
      <c r="S2540" s="17">
        <f>VLOOKUP("M"&amp;TEXT(I2540,"0"),Punten!$A$1:$D$40,4,FALSE)</f>
        <v>4</v>
      </c>
      <c r="T2540" s="17">
        <f>VLOOKUP("K"&amp;TEXT(K2540,"0"),Punten!$A$1:$D$40,4,FALSE)</f>
        <v>0</v>
      </c>
      <c r="U2540" s="17">
        <f>VLOOKUP("H"&amp;TEXT(L2540,"0"),Punten!$A$1:$D$49,4,FALSE)</f>
        <v>5</v>
      </c>
      <c r="V2540" s="17">
        <f>VLOOKUP("F"&amp;TEXT(M2540,"0"),Punten!$A$1:$D$39,4,FALSE)</f>
        <v>25</v>
      </c>
      <c r="W2540" s="17">
        <f t="shared" si="121"/>
        <v>50</v>
      </c>
      <c r="X2540" s="17" t="str">
        <f t="shared" si="122"/>
        <v>43366B11</v>
      </c>
      <c r="Y2540" s="17" t="e">
        <f>VLOOKUP(A2540,'Klasse omschrijving'!$A$1:$B$44,2,FALSE)</f>
        <v>#N/A</v>
      </c>
    </row>
    <row r="2541" spans="1:25" ht="14.4" x14ac:dyDescent="0.3">
      <c r="A2541" s="3" t="s">
        <v>532</v>
      </c>
      <c r="B2541" s="3">
        <v>53302</v>
      </c>
      <c r="C2541" s="3" t="s">
        <v>88</v>
      </c>
      <c r="D2541" s="3" t="s">
        <v>521</v>
      </c>
      <c r="E2541" s="18">
        <v>39434</v>
      </c>
      <c r="F2541" s="3" t="s">
        <v>111</v>
      </c>
      <c r="G2541" s="3">
        <v>2</v>
      </c>
      <c r="H2541" s="3">
        <v>2</v>
      </c>
      <c r="I2541" s="3">
        <v>2</v>
      </c>
      <c r="J2541" s="3"/>
      <c r="K2541" s="3"/>
      <c r="L2541" s="3">
        <v>1</v>
      </c>
      <c r="M2541" s="3">
        <v>4</v>
      </c>
      <c r="N2541" s="19">
        <v>43366</v>
      </c>
      <c r="O2541" s="16">
        <f t="shared" si="123"/>
        <v>6</v>
      </c>
      <c r="P2541" s="17">
        <f>COUNTIF($X:$X,X2541)</f>
        <v>26</v>
      </c>
      <c r="Q2541" s="17">
        <f>VLOOKUP("M"&amp;TEXT(G2541,"0"),Punten!$A$1:$D$40,4,FALSE)</f>
        <v>7</v>
      </c>
      <c r="R2541" s="17">
        <f>VLOOKUP("M"&amp;TEXT(H2541,"0"),Punten!$A$1:$D$40,4,FALSE)</f>
        <v>7</v>
      </c>
      <c r="S2541" s="17">
        <f>VLOOKUP("M"&amp;TEXT(I2541,"0"),Punten!$A$1:$D$40,4,FALSE)</f>
        <v>7</v>
      </c>
      <c r="T2541" s="17">
        <f>VLOOKUP("K"&amp;TEXT(K2541,"0"),Punten!$A$1:$D$40,4,FALSE)</f>
        <v>0</v>
      </c>
      <c r="U2541" s="17">
        <f>VLOOKUP("H"&amp;TEXT(L2541,"0"),Punten!$A$1:$D$49,4,FALSE)</f>
        <v>5</v>
      </c>
      <c r="V2541" s="17">
        <f>VLOOKUP("F"&amp;TEXT(M2541,"0"),Punten!$A$1:$D$39,4,FALSE)</f>
        <v>20</v>
      </c>
      <c r="W2541" s="17">
        <f t="shared" si="121"/>
        <v>46</v>
      </c>
      <c r="X2541" s="17" t="str">
        <f t="shared" si="122"/>
        <v>43366B11</v>
      </c>
      <c r="Y2541" s="17" t="e">
        <f>VLOOKUP(A2541,'Klasse omschrijving'!$A$1:$B$44,2,FALSE)</f>
        <v>#N/A</v>
      </c>
    </row>
    <row r="2542" spans="1:25" ht="14.4" x14ac:dyDescent="0.3">
      <c r="A2542" s="3" t="s">
        <v>532</v>
      </c>
      <c r="B2542" s="3">
        <v>52536</v>
      </c>
      <c r="C2542" s="3" t="s">
        <v>357</v>
      </c>
      <c r="D2542" s="3" t="s">
        <v>917</v>
      </c>
      <c r="E2542" s="18">
        <v>39386</v>
      </c>
      <c r="F2542" s="3" t="s">
        <v>132</v>
      </c>
      <c r="G2542" s="3">
        <v>7</v>
      </c>
      <c r="H2542" s="3">
        <v>1</v>
      </c>
      <c r="I2542" s="3">
        <v>1</v>
      </c>
      <c r="J2542" s="3"/>
      <c r="K2542" s="3"/>
      <c r="L2542" s="3">
        <v>2</v>
      </c>
      <c r="M2542" s="3">
        <v>5</v>
      </c>
      <c r="N2542" s="19">
        <v>43366</v>
      </c>
      <c r="O2542" s="16">
        <f t="shared" si="123"/>
        <v>9</v>
      </c>
      <c r="P2542" s="17">
        <f>COUNTIF($X:$X,X2542)</f>
        <v>26</v>
      </c>
      <c r="Q2542" s="17">
        <f>VLOOKUP("M"&amp;TEXT(G2542,"0"),Punten!$A$1:$D$40,4,FALSE)</f>
        <v>2</v>
      </c>
      <c r="R2542" s="17">
        <f>VLOOKUP("M"&amp;TEXT(H2542,"0"),Punten!$A$1:$D$40,4,FALSE)</f>
        <v>8</v>
      </c>
      <c r="S2542" s="17">
        <f>VLOOKUP("M"&amp;TEXT(I2542,"0"),Punten!$A$1:$D$40,4,FALSE)</f>
        <v>8</v>
      </c>
      <c r="T2542" s="17">
        <f>VLOOKUP("K"&amp;TEXT(K2542,"0"),Punten!$A$1:$D$40,4,FALSE)</f>
        <v>0</v>
      </c>
      <c r="U2542" s="17">
        <f>VLOOKUP("H"&amp;TEXT(L2542,"0"),Punten!$A$1:$D$49,4,FALSE)</f>
        <v>5</v>
      </c>
      <c r="V2542" s="17">
        <f>VLOOKUP("F"&amp;TEXT(M2542,"0"),Punten!$A$1:$D$39,4,FALSE)</f>
        <v>17</v>
      </c>
      <c r="W2542" s="17">
        <f t="shared" si="121"/>
        <v>40</v>
      </c>
      <c r="X2542" s="17" t="str">
        <f t="shared" si="122"/>
        <v>43366B11</v>
      </c>
      <c r="Y2542" s="17" t="e">
        <f>VLOOKUP(A2542,'Klasse omschrijving'!$A$1:$B$44,2,FALSE)</f>
        <v>#N/A</v>
      </c>
    </row>
    <row r="2543" spans="1:25" ht="14.4" x14ac:dyDescent="0.3">
      <c r="A2543" s="3" t="s">
        <v>532</v>
      </c>
      <c r="B2543" s="3">
        <v>52548</v>
      </c>
      <c r="C2543" s="3" t="s">
        <v>99</v>
      </c>
      <c r="D2543" s="3" t="s">
        <v>524</v>
      </c>
      <c r="E2543" s="18">
        <v>39214</v>
      </c>
      <c r="F2543" s="3" t="s">
        <v>89</v>
      </c>
      <c r="G2543" s="3">
        <v>3</v>
      </c>
      <c r="H2543" s="3">
        <v>3</v>
      </c>
      <c r="I2543" s="3">
        <v>3</v>
      </c>
      <c r="J2543" s="3"/>
      <c r="K2543" s="3"/>
      <c r="L2543" s="3">
        <v>3</v>
      </c>
      <c r="M2543" s="3">
        <v>6</v>
      </c>
      <c r="N2543" s="19">
        <v>43366</v>
      </c>
      <c r="O2543" s="16">
        <f t="shared" si="123"/>
        <v>9</v>
      </c>
      <c r="P2543" s="17">
        <f>COUNTIF($X:$X,X2543)</f>
        <v>26</v>
      </c>
      <c r="Q2543" s="17">
        <f>VLOOKUP("M"&amp;TEXT(G2543,"0"),Punten!$A$1:$D$40,4,FALSE)</f>
        <v>6</v>
      </c>
      <c r="R2543" s="17">
        <f>VLOOKUP("M"&amp;TEXT(H2543,"0"),Punten!$A$1:$D$40,4,FALSE)</f>
        <v>6</v>
      </c>
      <c r="S2543" s="17">
        <f>VLOOKUP("M"&amp;TEXT(I2543,"0"),Punten!$A$1:$D$40,4,FALSE)</f>
        <v>6</v>
      </c>
      <c r="T2543" s="17">
        <f>VLOOKUP("K"&amp;TEXT(K2543,"0"),Punten!$A$1:$D$40,4,FALSE)</f>
        <v>0</v>
      </c>
      <c r="U2543" s="17">
        <f>VLOOKUP("H"&amp;TEXT(L2543,"0"),Punten!$A$1:$D$49,4,FALSE)</f>
        <v>5</v>
      </c>
      <c r="V2543" s="17">
        <f>VLOOKUP("F"&amp;TEXT(M2543,"0"),Punten!$A$1:$D$39,4,FALSE)</f>
        <v>15</v>
      </c>
      <c r="W2543" s="17">
        <f t="shared" si="121"/>
        <v>38</v>
      </c>
      <c r="X2543" s="17" t="str">
        <f t="shared" si="122"/>
        <v>43366B11</v>
      </c>
      <c r="Y2543" s="17" t="e">
        <f>VLOOKUP(A2543,'Klasse omschrijving'!$A$1:$B$44,2,FALSE)</f>
        <v>#N/A</v>
      </c>
    </row>
    <row r="2544" spans="1:25" ht="14.4" x14ac:dyDescent="0.3">
      <c r="A2544" s="3" t="s">
        <v>532</v>
      </c>
      <c r="B2544" s="3">
        <v>45749</v>
      </c>
      <c r="C2544" s="3" t="s">
        <v>739</v>
      </c>
      <c r="D2544" s="3" t="s">
        <v>502</v>
      </c>
      <c r="E2544" s="18">
        <v>39227</v>
      </c>
      <c r="F2544" s="3" t="s">
        <v>897</v>
      </c>
      <c r="G2544" s="3">
        <v>2</v>
      </c>
      <c r="H2544" s="3">
        <v>5</v>
      </c>
      <c r="I2544" s="3">
        <v>2</v>
      </c>
      <c r="J2544" s="3"/>
      <c r="K2544" s="3"/>
      <c r="L2544" s="3">
        <v>3</v>
      </c>
      <c r="M2544" s="3">
        <v>7</v>
      </c>
      <c r="N2544" s="19">
        <v>43366</v>
      </c>
      <c r="O2544" s="16">
        <f t="shared" si="123"/>
        <v>9</v>
      </c>
      <c r="P2544" s="17">
        <f>COUNTIF($X:$X,X2544)</f>
        <v>26</v>
      </c>
      <c r="Q2544" s="17">
        <f>VLOOKUP("M"&amp;TEXT(G2544,"0"),Punten!$A$1:$D$40,4,FALSE)</f>
        <v>7</v>
      </c>
      <c r="R2544" s="17">
        <f>VLOOKUP("M"&amp;TEXT(H2544,"0"),Punten!$A$1:$D$40,4,FALSE)</f>
        <v>4</v>
      </c>
      <c r="S2544" s="17">
        <f>VLOOKUP("M"&amp;TEXT(I2544,"0"),Punten!$A$1:$D$40,4,FALSE)</f>
        <v>7</v>
      </c>
      <c r="T2544" s="17">
        <f>VLOOKUP("K"&amp;TEXT(K2544,"0"),Punten!$A$1:$D$40,4,FALSE)</f>
        <v>0</v>
      </c>
      <c r="U2544" s="17">
        <f>VLOOKUP("H"&amp;TEXT(L2544,"0"),Punten!$A$1:$D$49,4,FALSE)</f>
        <v>5</v>
      </c>
      <c r="V2544" s="17">
        <f>VLOOKUP("F"&amp;TEXT(M2544,"0"),Punten!$A$1:$D$39,4,FALSE)</f>
        <v>13</v>
      </c>
      <c r="W2544" s="17">
        <f t="shared" si="121"/>
        <v>36</v>
      </c>
      <c r="X2544" s="17" t="str">
        <f t="shared" si="122"/>
        <v>43366B11</v>
      </c>
      <c r="Y2544" s="17" t="e">
        <f>VLOOKUP(A2544,'Klasse omschrijving'!$A$1:$B$44,2,FALSE)</f>
        <v>#N/A</v>
      </c>
    </row>
    <row r="2545" spans="1:25" ht="14.4" x14ac:dyDescent="0.3">
      <c r="A2545" s="3" t="s">
        <v>532</v>
      </c>
      <c r="B2545" s="3">
        <v>51833</v>
      </c>
      <c r="C2545" s="3" t="s">
        <v>133</v>
      </c>
      <c r="D2545" s="3" t="s">
        <v>522</v>
      </c>
      <c r="E2545" s="18">
        <v>39099</v>
      </c>
      <c r="F2545" s="3" t="s">
        <v>111</v>
      </c>
      <c r="G2545" s="3">
        <v>4</v>
      </c>
      <c r="H2545" s="3">
        <v>4</v>
      </c>
      <c r="I2545" s="3">
        <v>3</v>
      </c>
      <c r="J2545" s="3"/>
      <c r="K2545" s="3"/>
      <c r="L2545" s="3">
        <v>4</v>
      </c>
      <c r="M2545" s="3">
        <v>8</v>
      </c>
      <c r="N2545" s="19">
        <v>43366</v>
      </c>
      <c r="O2545" s="16">
        <f t="shared" si="123"/>
        <v>11</v>
      </c>
      <c r="P2545" s="17">
        <f>COUNTIF($X:$X,X2545)</f>
        <v>26</v>
      </c>
      <c r="Q2545" s="17">
        <f>VLOOKUP("M"&amp;TEXT(G2545,"0"),Punten!$A$1:$D$40,4,FALSE)</f>
        <v>5</v>
      </c>
      <c r="R2545" s="17">
        <f>VLOOKUP("M"&amp;TEXT(H2545,"0"),Punten!$A$1:$D$40,4,FALSE)</f>
        <v>5</v>
      </c>
      <c r="S2545" s="17">
        <f>VLOOKUP("M"&amp;TEXT(I2545,"0"),Punten!$A$1:$D$40,4,FALSE)</f>
        <v>6</v>
      </c>
      <c r="T2545" s="17">
        <f>VLOOKUP("K"&amp;TEXT(K2545,"0"),Punten!$A$1:$D$40,4,FALSE)</f>
        <v>0</v>
      </c>
      <c r="U2545" s="17">
        <f>VLOOKUP("H"&amp;TEXT(L2545,"0"),Punten!$A$1:$D$49,4,FALSE)</f>
        <v>5</v>
      </c>
      <c r="V2545" s="17">
        <f>VLOOKUP("F"&amp;TEXT(M2545,"0"),Punten!$A$1:$D$39,4,FALSE)</f>
        <v>11</v>
      </c>
      <c r="W2545" s="17">
        <f t="shared" si="121"/>
        <v>32</v>
      </c>
      <c r="X2545" s="17" t="str">
        <f t="shared" si="122"/>
        <v>43366B11</v>
      </c>
      <c r="Y2545" s="17" t="e">
        <f>VLOOKUP(A2545,'Klasse omschrijving'!$A$1:$B$44,2,FALSE)</f>
        <v>#N/A</v>
      </c>
    </row>
    <row r="2546" spans="1:25" ht="14.4" x14ac:dyDescent="0.3">
      <c r="A2546" s="3" t="s">
        <v>532</v>
      </c>
      <c r="B2546" s="3">
        <v>48180</v>
      </c>
      <c r="C2546" s="3" t="s">
        <v>119</v>
      </c>
      <c r="D2546" s="3" t="s">
        <v>519</v>
      </c>
      <c r="E2546" s="18">
        <v>39158</v>
      </c>
      <c r="F2546" s="3" t="s">
        <v>66</v>
      </c>
      <c r="G2546" s="3">
        <v>1</v>
      </c>
      <c r="H2546" s="3">
        <v>2</v>
      </c>
      <c r="I2546" s="3">
        <v>2</v>
      </c>
      <c r="J2546" s="3"/>
      <c r="K2546" s="3"/>
      <c r="L2546" s="3">
        <v>5</v>
      </c>
      <c r="M2546" s="3"/>
      <c r="N2546" s="19">
        <v>43366</v>
      </c>
      <c r="O2546" s="16">
        <f t="shared" si="123"/>
        <v>5</v>
      </c>
      <c r="P2546" s="17">
        <f>COUNTIF($X:$X,X2546)</f>
        <v>26</v>
      </c>
      <c r="Q2546" s="17">
        <f>VLOOKUP("M"&amp;TEXT(G2546,"0"),Punten!$A$1:$D$40,4,FALSE)</f>
        <v>8</v>
      </c>
      <c r="R2546" s="17">
        <f>VLOOKUP("M"&amp;TEXT(H2546,"0"),Punten!$A$1:$D$40,4,FALSE)</f>
        <v>7</v>
      </c>
      <c r="S2546" s="17">
        <f>VLOOKUP("M"&amp;TEXT(I2546,"0"),Punten!$A$1:$D$40,4,FALSE)</f>
        <v>7</v>
      </c>
      <c r="T2546" s="17">
        <f>VLOOKUP("K"&amp;TEXT(K2546,"0"),Punten!$A$1:$D$40,4,FALSE)</f>
        <v>0</v>
      </c>
      <c r="U2546" s="17">
        <f>VLOOKUP("H"&amp;TEXT(L2546,"0"),Punten!$A$1:$D$49,4,FALSE)</f>
        <v>4</v>
      </c>
      <c r="V2546" s="17">
        <f>VLOOKUP("F"&amp;TEXT(M2546,"0"),Punten!$A$1:$D$39,4,FALSE)</f>
        <v>0</v>
      </c>
      <c r="W2546" s="17">
        <f t="shared" si="121"/>
        <v>26</v>
      </c>
      <c r="X2546" s="17" t="str">
        <f t="shared" si="122"/>
        <v>43366B11</v>
      </c>
      <c r="Y2546" s="17" t="e">
        <f>VLOOKUP(A2546,'Klasse omschrijving'!$A$1:$B$44,2,FALSE)</f>
        <v>#N/A</v>
      </c>
    </row>
    <row r="2547" spans="1:25" ht="14.4" x14ac:dyDescent="0.3">
      <c r="A2547" s="3" t="s">
        <v>532</v>
      </c>
      <c r="B2547" s="3">
        <v>49477</v>
      </c>
      <c r="C2547" s="3" t="s">
        <v>103</v>
      </c>
      <c r="D2547" s="3" t="s">
        <v>509</v>
      </c>
      <c r="E2547" s="18">
        <v>39330</v>
      </c>
      <c r="F2547" s="3" t="s">
        <v>68</v>
      </c>
      <c r="G2547" s="3">
        <v>2</v>
      </c>
      <c r="H2547" s="3">
        <v>5</v>
      </c>
      <c r="I2547" s="3">
        <v>4</v>
      </c>
      <c r="J2547" s="3"/>
      <c r="K2547" s="3"/>
      <c r="L2547" s="3">
        <v>5</v>
      </c>
      <c r="M2547" s="3"/>
      <c r="N2547" s="19">
        <v>43366</v>
      </c>
      <c r="O2547" s="16">
        <f t="shared" si="123"/>
        <v>11</v>
      </c>
      <c r="P2547" s="17">
        <f>COUNTIF($X:$X,X2547)</f>
        <v>26</v>
      </c>
      <c r="Q2547" s="17">
        <f>VLOOKUP("M"&amp;TEXT(G2547,"0"),Punten!$A$1:$D$40,4,FALSE)</f>
        <v>7</v>
      </c>
      <c r="R2547" s="17">
        <f>VLOOKUP("M"&amp;TEXT(H2547,"0"),Punten!$A$1:$D$40,4,FALSE)</f>
        <v>4</v>
      </c>
      <c r="S2547" s="17">
        <f>VLOOKUP("M"&amp;TEXT(I2547,"0"),Punten!$A$1:$D$40,4,FALSE)</f>
        <v>5</v>
      </c>
      <c r="T2547" s="17">
        <f>VLOOKUP("K"&amp;TEXT(K2547,"0"),Punten!$A$1:$D$40,4,FALSE)</f>
        <v>0</v>
      </c>
      <c r="U2547" s="17">
        <f>VLOOKUP("H"&amp;TEXT(L2547,"0"),Punten!$A$1:$D$49,4,FALSE)</f>
        <v>4</v>
      </c>
      <c r="V2547" s="17">
        <f>VLOOKUP("F"&amp;TEXT(M2547,"0"),Punten!$A$1:$D$39,4,FALSE)</f>
        <v>0</v>
      </c>
      <c r="W2547" s="17">
        <f t="shared" si="121"/>
        <v>20</v>
      </c>
      <c r="X2547" s="17" t="str">
        <f t="shared" si="122"/>
        <v>43366B11</v>
      </c>
      <c r="Y2547" s="17" t="e">
        <f>VLOOKUP(A2547,'Klasse omschrijving'!$A$1:$B$44,2,FALSE)</f>
        <v>#N/A</v>
      </c>
    </row>
    <row r="2548" spans="1:25" ht="14.4" x14ac:dyDescent="0.3">
      <c r="A2548" s="3" t="s">
        <v>532</v>
      </c>
      <c r="B2548" s="3">
        <v>48102</v>
      </c>
      <c r="C2548" s="3" t="s">
        <v>172</v>
      </c>
      <c r="D2548" s="3" t="s">
        <v>501</v>
      </c>
      <c r="E2548" s="18">
        <v>39437</v>
      </c>
      <c r="F2548" s="3" t="s">
        <v>71</v>
      </c>
      <c r="G2548" s="3">
        <v>3</v>
      </c>
      <c r="H2548" s="3">
        <v>4</v>
      </c>
      <c r="I2548" s="3">
        <v>2</v>
      </c>
      <c r="J2548" s="3"/>
      <c r="K2548" s="3"/>
      <c r="L2548" s="3">
        <v>6</v>
      </c>
      <c r="M2548" s="3"/>
      <c r="N2548" s="19">
        <v>43366</v>
      </c>
      <c r="O2548" s="16">
        <f t="shared" si="123"/>
        <v>9</v>
      </c>
      <c r="P2548" s="17">
        <f>COUNTIF($X:$X,X2548)</f>
        <v>26</v>
      </c>
      <c r="Q2548" s="17">
        <f>VLOOKUP("M"&amp;TEXT(G2548,"0"),Punten!$A$1:$D$40,4,FALSE)</f>
        <v>6</v>
      </c>
      <c r="R2548" s="17">
        <f>VLOOKUP("M"&amp;TEXT(H2548,"0"),Punten!$A$1:$D$40,4,FALSE)</f>
        <v>5</v>
      </c>
      <c r="S2548" s="17">
        <f>VLOOKUP("M"&amp;TEXT(I2548,"0"),Punten!$A$1:$D$40,4,FALSE)</f>
        <v>7</v>
      </c>
      <c r="T2548" s="17">
        <f>VLOOKUP("K"&amp;TEXT(K2548,"0"),Punten!$A$1:$D$40,4,FALSE)</f>
        <v>0</v>
      </c>
      <c r="U2548" s="17">
        <f>VLOOKUP("H"&amp;TEXT(L2548,"0"),Punten!$A$1:$D$49,4,FALSE)</f>
        <v>3</v>
      </c>
      <c r="V2548" s="17">
        <f>VLOOKUP("F"&amp;TEXT(M2548,"0"),Punten!$A$1:$D$39,4,FALSE)</f>
        <v>0</v>
      </c>
      <c r="W2548" s="17">
        <f t="shared" si="121"/>
        <v>21</v>
      </c>
      <c r="X2548" s="17" t="str">
        <f t="shared" si="122"/>
        <v>43366B11</v>
      </c>
      <c r="Y2548" s="17" t="e">
        <f>VLOOKUP(A2548,'Klasse omschrijving'!$A$1:$B$44,2,FALSE)</f>
        <v>#N/A</v>
      </c>
    </row>
    <row r="2549" spans="1:25" ht="14.4" x14ac:dyDescent="0.3">
      <c r="A2549" s="3" t="s">
        <v>532</v>
      </c>
      <c r="B2549" s="3">
        <v>52160</v>
      </c>
      <c r="C2549" s="3" t="s">
        <v>144</v>
      </c>
      <c r="D2549" s="3" t="s">
        <v>936</v>
      </c>
      <c r="E2549" s="18">
        <v>39144</v>
      </c>
      <c r="F2549" s="3" t="s">
        <v>132</v>
      </c>
      <c r="G2549" s="3">
        <v>4</v>
      </c>
      <c r="H2549" s="3">
        <v>3</v>
      </c>
      <c r="I2549" s="3">
        <v>3</v>
      </c>
      <c r="J2549" s="3"/>
      <c r="K2549" s="3"/>
      <c r="L2549" s="3">
        <v>6</v>
      </c>
      <c r="M2549" s="3"/>
      <c r="N2549" s="19">
        <v>43366</v>
      </c>
      <c r="O2549" s="16">
        <f t="shared" si="123"/>
        <v>10</v>
      </c>
      <c r="P2549" s="17">
        <f>COUNTIF($X:$X,X2549)</f>
        <v>26</v>
      </c>
      <c r="Q2549" s="17">
        <f>VLOOKUP("M"&amp;TEXT(G2549,"0"),Punten!$A$1:$D$40,4,FALSE)</f>
        <v>5</v>
      </c>
      <c r="R2549" s="17">
        <f>VLOOKUP("M"&amp;TEXT(H2549,"0"),Punten!$A$1:$D$40,4,FALSE)</f>
        <v>6</v>
      </c>
      <c r="S2549" s="17">
        <f>VLOOKUP("M"&amp;TEXT(I2549,"0"),Punten!$A$1:$D$40,4,FALSE)</f>
        <v>6</v>
      </c>
      <c r="T2549" s="17">
        <f>VLOOKUP("K"&amp;TEXT(K2549,"0"),Punten!$A$1:$D$40,4,FALSE)</f>
        <v>0</v>
      </c>
      <c r="U2549" s="17">
        <f>VLOOKUP("H"&amp;TEXT(L2549,"0"),Punten!$A$1:$D$49,4,FALSE)</f>
        <v>3</v>
      </c>
      <c r="V2549" s="17">
        <f>VLOOKUP("F"&amp;TEXT(M2549,"0"),Punten!$A$1:$D$39,4,FALSE)</f>
        <v>0</v>
      </c>
      <c r="W2549" s="17">
        <f t="shared" si="121"/>
        <v>20</v>
      </c>
      <c r="X2549" s="17" t="str">
        <f t="shared" si="122"/>
        <v>43366B11</v>
      </c>
      <c r="Y2549" s="17" t="e">
        <f>VLOOKUP(A2549,'Klasse omschrijving'!$A$1:$B$44,2,FALSE)</f>
        <v>#N/A</v>
      </c>
    </row>
    <row r="2550" spans="1:25" ht="14.4" x14ac:dyDescent="0.3">
      <c r="A2550" s="3" t="s">
        <v>532</v>
      </c>
      <c r="B2550" s="3">
        <v>44394</v>
      </c>
      <c r="C2550" s="3" t="s">
        <v>69</v>
      </c>
      <c r="D2550" s="3" t="s">
        <v>513</v>
      </c>
      <c r="E2550" s="18">
        <v>39321</v>
      </c>
      <c r="F2550" s="3" t="s">
        <v>89</v>
      </c>
      <c r="G2550" s="3">
        <v>3</v>
      </c>
      <c r="H2550" s="3">
        <v>4</v>
      </c>
      <c r="I2550" s="3">
        <v>3</v>
      </c>
      <c r="J2550" s="3"/>
      <c r="K2550" s="3"/>
      <c r="L2550" s="3">
        <v>7</v>
      </c>
      <c r="M2550" s="3"/>
      <c r="N2550" s="19">
        <v>43366</v>
      </c>
      <c r="O2550" s="16">
        <f t="shared" si="123"/>
        <v>10</v>
      </c>
      <c r="P2550" s="17">
        <f>COUNTIF($X:$X,X2550)</f>
        <v>26</v>
      </c>
      <c r="Q2550" s="17">
        <f>VLOOKUP("M"&amp;TEXT(G2550,"0"),Punten!$A$1:$D$40,4,FALSE)</f>
        <v>6</v>
      </c>
      <c r="R2550" s="17">
        <f>VLOOKUP("M"&amp;TEXT(H2550,"0"),Punten!$A$1:$D$40,4,FALSE)</f>
        <v>5</v>
      </c>
      <c r="S2550" s="17">
        <f>VLOOKUP("M"&amp;TEXT(I2550,"0"),Punten!$A$1:$D$40,4,FALSE)</f>
        <v>6</v>
      </c>
      <c r="T2550" s="17">
        <f>VLOOKUP("K"&amp;TEXT(K2550,"0"),Punten!$A$1:$D$40,4,FALSE)</f>
        <v>0</v>
      </c>
      <c r="U2550" s="17">
        <f>VLOOKUP("H"&amp;TEXT(L2550,"0"),Punten!$A$1:$D$49,4,FALSE)</f>
        <v>2</v>
      </c>
      <c r="V2550" s="17">
        <f>VLOOKUP("F"&amp;TEXT(M2550,"0"),Punten!$A$1:$D$39,4,FALSE)</f>
        <v>0</v>
      </c>
      <c r="W2550" s="17">
        <f t="shared" si="121"/>
        <v>19</v>
      </c>
      <c r="X2550" s="17" t="str">
        <f t="shared" si="122"/>
        <v>43366B11</v>
      </c>
      <c r="Y2550" s="17" t="e">
        <f>VLOOKUP(A2550,'Klasse omschrijving'!$A$1:$B$44,2,FALSE)</f>
        <v>#N/A</v>
      </c>
    </row>
    <row r="2551" spans="1:25" ht="14.4" x14ac:dyDescent="0.3">
      <c r="A2551" s="3" t="s">
        <v>532</v>
      </c>
      <c r="B2551" s="3">
        <v>51391</v>
      </c>
      <c r="C2551" s="3" t="s">
        <v>915</v>
      </c>
      <c r="D2551" s="3" t="s">
        <v>916</v>
      </c>
      <c r="E2551" s="18">
        <v>39101</v>
      </c>
      <c r="F2551" s="3" t="s">
        <v>68</v>
      </c>
      <c r="G2551" s="3">
        <v>1</v>
      </c>
      <c r="H2551" s="3">
        <v>3</v>
      </c>
      <c r="I2551" s="3">
        <v>5</v>
      </c>
      <c r="J2551" s="3"/>
      <c r="K2551" s="3"/>
      <c r="L2551" s="3">
        <v>7</v>
      </c>
      <c r="M2551" s="3"/>
      <c r="N2551" s="19">
        <v>43366</v>
      </c>
      <c r="O2551" s="16">
        <f t="shared" si="123"/>
        <v>9</v>
      </c>
      <c r="P2551" s="17">
        <f>COUNTIF($X:$X,X2551)</f>
        <v>26</v>
      </c>
      <c r="Q2551" s="17">
        <f>VLOOKUP("M"&amp;TEXT(G2551,"0"),Punten!$A$1:$D$40,4,FALSE)</f>
        <v>8</v>
      </c>
      <c r="R2551" s="17">
        <f>VLOOKUP("M"&amp;TEXT(H2551,"0"),Punten!$A$1:$D$40,4,FALSE)</f>
        <v>6</v>
      </c>
      <c r="S2551" s="17">
        <f>VLOOKUP("M"&amp;TEXT(I2551,"0"),Punten!$A$1:$D$40,4,FALSE)</f>
        <v>4</v>
      </c>
      <c r="T2551" s="17">
        <f>VLOOKUP("K"&amp;TEXT(K2551,"0"),Punten!$A$1:$D$40,4,FALSE)</f>
        <v>0</v>
      </c>
      <c r="U2551" s="17">
        <f>VLOOKUP("H"&amp;TEXT(L2551,"0"),Punten!$A$1:$D$49,4,FALSE)</f>
        <v>2</v>
      </c>
      <c r="V2551" s="17">
        <f>VLOOKUP("F"&amp;TEXT(M2551,"0"),Punten!$A$1:$D$39,4,FALSE)</f>
        <v>0</v>
      </c>
      <c r="W2551" s="17">
        <f t="shared" si="121"/>
        <v>20</v>
      </c>
      <c r="X2551" s="17" t="str">
        <f t="shared" si="122"/>
        <v>43366B11</v>
      </c>
      <c r="Y2551" s="17" t="e">
        <f>VLOOKUP(A2551,'Klasse omschrijving'!$A$1:$B$44,2,FALSE)</f>
        <v>#N/A</v>
      </c>
    </row>
    <row r="2552" spans="1:25" ht="14.4" x14ac:dyDescent="0.3">
      <c r="A2552" s="3" t="s">
        <v>532</v>
      </c>
      <c r="B2552" s="3">
        <v>44969</v>
      </c>
      <c r="C2552" s="3" t="s">
        <v>97</v>
      </c>
      <c r="D2552" s="3" t="s">
        <v>839</v>
      </c>
      <c r="E2552" s="18">
        <v>39199</v>
      </c>
      <c r="F2552" s="3" t="s">
        <v>86</v>
      </c>
      <c r="G2552" s="3">
        <v>3</v>
      </c>
      <c r="H2552" s="3">
        <v>1</v>
      </c>
      <c r="I2552" s="3">
        <v>1</v>
      </c>
      <c r="J2552" s="3"/>
      <c r="K2552" s="3"/>
      <c r="L2552" s="3">
        <v>8</v>
      </c>
      <c r="M2552" s="3"/>
      <c r="N2552" s="19">
        <v>43366</v>
      </c>
      <c r="O2552" s="16">
        <f t="shared" si="123"/>
        <v>5</v>
      </c>
      <c r="P2552" s="17">
        <f>COUNTIF($X:$X,X2552)</f>
        <v>26</v>
      </c>
      <c r="Q2552" s="17">
        <f>VLOOKUP("M"&amp;TEXT(G2552,"0"),Punten!$A$1:$D$40,4,FALSE)</f>
        <v>6</v>
      </c>
      <c r="R2552" s="17">
        <f>VLOOKUP("M"&amp;TEXT(H2552,"0"),Punten!$A$1:$D$40,4,FALSE)</f>
        <v>8</v>
      </c>
      <c r="S2552" s="17">
        <f>VLOOKUP("M"&amp;TEXT(I2552,"0"),Punten!$A$1:$D$40,4,FALSE)</f>
        <v>8</v>
      </c>
      <c r="T2552" s="17">
        <f>VLOOKUP("K"&amp;TEXT(K2552,"0"),Punten!$A$1:$D$40,4,FALSE)</f>
        <v>0</v>
      </c>
      <c r="U2552" s="17">
        <f>VLOOKUP("H"&amp;TEXT(L2552,"0"),Punten!$A$1:$D$49,4,FALSE)</f>
        <v>1</v>
      </c>
      <c r="V2552" s="17">
        <f>VLOOKUP("F"&amp;TEXT(M2552,"0"),Punten!$A$1:$D$39,4,FALSE)</f>
        <v>0</v>
      </c>
      <c r="W2552" s="17">
        <f t="shared" si="121"/>
        <v>23</v>
      </c>
      <c r="X2552" s="17" t="str">
        <f t="shared" si="122"/>
        <v>43366B11</v>
      </c>
      <c r="Y2552" s="17" t="e">
        <f>VLOOKUP(A2552,'Klasse omschrijving'!$A$1:$B$44,2,FALSE)</f>
        <v>#N/A</v>
      </c>
    </row>
    <row r="2553" spans="1:25" ht="14.4" x14ac:dyDescent="0.3">
      <c r="A2553" s="3" t="s">
        <v>532</v>
      </c>
      <c r="B2553" s="3">
        <v>47839</v>
      </c>
      <c r="C2553" s="3" t="s">
        <v>100</v>
      </c>
      <c r="D2553" s="3" t="s">
        <v>504</v>
      </c>
      <c r="E2553" s="18">
        <v>39423</v>
      </c>
      <c r="F2553" s="3" t="s">
        <v>71</v>
      </c>
      <c r="G2553" s="3">
        <v>4</v>
      </c>
      <c r="H2553" s="3">
        <v>4</v>
      </c>
      <c r="I2553" s="3">
        <v>4</v>
      </c>
      <c r="J2553" s="3"/>
      <c r="K2553" s="3"/>
      <c r="L2553" s="3">
        <v>8</v>
      </c>
      <c r="M2553" s="3"/>
      <c r="N2553" s="19">
        <v>43366</v>
      </c>
      <c r="O2553" s="16">
        <f t="shared" si="123"/>
        <v>12</v>
      </c>
      <c r="P2553" s="17">
        <f>COUNTIF($X:$X,X2553)</f>
        <v>26</v>
      </c>
      <c r="Q2553" s="17">
        <f>VLOOKUP("M"&amp;TEXT(G2553,"0"),Punten!$A$1:$D$40,4,FALSE)</f>
        <v>5</v>
      </c>
      <c r="R2553" s="17">
        <f>VLOOKUP("M"&amp;TEXT(H2553,"0"),Punten!$A$1:$D$40,4,FALSE)</f>
        <v>5</v>
      </c>
      <c r="S2553" s="17">
        <f>VLOOKUP("M"&amp;TEXT(I2553,"0"),Punten!$A$1:$D$40,4,FALSE)</f>
        <v>5</v>
      </c>
      <c r="T2553" s="17">
        <f>VLOOKUP("K"&amp;TEXT(K2553,"0"),Punten!$A$1:$D$40,4,FALSE)</f>
        <v>0</v>
      </c>
      <c r="U2553" s="17">
        <f>VLOOKUP("H"&amp;TEXT(L2553,"0"),Punten!$A$1:$D$49,4,FALSE)</f>
        <v>1</v>
      </c>
      <c r="V2553" s="17">
        <f>VLOOKUP("F"&amp;TEXT(M2553,"0"),Punten!$A$1:$D$39,4,FALSE)</f>
        <v>0</v>
      </c>
      <c r="W2553" s="17">
        <f t="shared" si="121"/>
        <v>16</v>
      </c>
      <c r="X2553" s="17" t="str">
        <f t="shared" si="122"/>
        <v>43366B11</v>
      </c>
      <c r="Y2553" s="17" t="e">
        <f>VLOOKUP(A2553,'Klasse omschrijving'!$A$1:$B$44,2,FALSE)</f>
        <v>#N/A</v>
      </c>
    </row>
    <row r="2554" spans="1:25" ht="14.4" x14ac:dyDescent="0.3">
      <c r="A2554" s="3" t="s">
        <v>532</v>
      </c>
      <c r="B2554" s="3">
        <v>44398</v>
      </c>
      <c r="C2554" s="3" t="s">
        <v>79</v>
      </c>
      <c r="D2554" s="3" t="s">
        <v>518</v>
      </c>
      <c r="E2554" s="18">
        <v>39083</v>
      </c>
      <c r="F2554" s="3" t="s">
        <v>89</v>
      </c>
      <c r="G2554" s="3">
        <v>7</v>
      </c>
      <c r="H2554" s="3">
        <v>2</v>
      </c>
      <c r="I2554" s="3">
        <v>4</v>
      </c>
      <c r="J2554" s="3"/>
      <c r="K2554" s="3"/>
      <c r="L2554" s="3"/>
      <c r="M2554" s="3"/>
      <c r="N2554" s="19">
        <v>43366</v>
      </c>
      <c r="O2554" s="16">
        <f t="shared" si="123"/>
        <v>13</v>
      </c>
      <c r="P2554" s="17">
        <f>COUNTIF($X:$X,X2554)</f>
        <v>26</v>
      </c>
      <c r="Q2554" s="17">
        <f>VLOOKUP("M"&amp;TEXT(G2554,"0"),Punten!$A$1:$D$40,4,FALSE)</f>
        <v>2</v>
      </c>
      <c r="R2554" s="17">
        <f>VLOOKUP("M"&amp;TEXT(H2554,"0"),Punten!$A$1:$D$40,4,FALSE)</f>
        <v>7</v>
      </c>
      <c r="S2554" s="17">
        <f>VLOOKUP("M"&amp;TEXT(I2554,"0"),Punten!$A$1:$D$40,4,FALSE)</f>
        <v>5</v>
      </c>
      <c r="T2554" s="17">
        <f>VLOOKUP("K"&amp;TEXT(K2554,"0"),Punten!$A$1:$D$40,4,FALSE)</f>
        <v>0</v>
      </c>
      <c r="U2554" s="17">
        <f>VLOOKUP("H"&amp;TEXT(L2554,"0"),Punten!$A$1:$D$49,4,FALSE)</f>
        <v>0</v>
      </c>
      <c r="V2554" s="17">
        <f>VLOOKUP("F"&amp;TEXT(M2554,"0"),Punten!$A$1:$D$39,4,FALSE)</f>
        <v>0</v>
      </c>
      <c r="W2554" s="17">
        <f t="shared" si="121"/>
        <v>14</v>
      </c>
      <c r="X2554" s="17" t="str">
        <f t="shared" si="122"/>
        <v>43366B11</v>
      </c>
      <c r="Y2554" s="17" t="e">
        <f>VLOOKUP(A2554,'Klasse omschrijving'!$A$1:$B$44,2,FALSE)</f>
        <v>#N/A</v>
      </c>
    </row>
    <row r="2555" spans="1:25" ht="14.4" x14ac:dyDescent="0.3">
      <c r="A2555" s="3" t="s">
        <v>532</v>
      </c>
      <c r="B2555" s="3">
        <v>42021</v>
      </c>
      <c r="C2555" s="3" t="s">
        <v>147</v>
      </c>
      <c r="D2555" s="3" t="s">
        <v>493</v>
      </c>
      <c r="E2555" s="18">
        <v>39314</v>
      </c>
      <c r="F2555" s="3" t="s">
        <v>66</v>
      </c>
      <c r="G2555" s="3">
        <v>5</v>
      </c>
      <c r="H2555" s="3">
        <v>5</v>
      </c>
      <c r="I2555" s="3">
        <v>4</v>
      </c>
      <c r="J2555" s="3"/>
      <c r="K2555" s="3"/>
      <c r="L2555" s="3"/>
      <c r="M2555" s="3"/>
      <c r="N2555" s="19">
        <v>43366</v>
      </c>
      <c r="O2555" s="16">
        <f t="shared" si="123"/>
        <v>14</v>
      </c>
      <c r="P2555" s="17">
        <f>COUNTIF($X:$X,X2555)</f>
        <v>26</v>
      </c>
      <c r="Q2555" s="17">
        <f>VLOOKUP("M"&amp;TEXT(G2555,"0"),Punten!$A$1:$D$40,4,FALSE)</f>
        <v>4</v>
      </c>
      <c r="R2555" s="17">
        <f>VLOOKUP("M"&amp;TEXT(H2555,"0"),Punten!$A$1:$D$40,4,FALSE)</f>
        <v>4</v>
      </c>
      <c r="S2555" s="17">
        <f>VLOOKUP("M"&amp;TEXT(I2555,"0"),Punten!$A$1:$D$40,4,FALSE)</f>
        <v>5</v>
      </c>
      <c r="T2555" s="17">
        <f>VLOOKUP("K"&amp;TEXT(K2555,"0"),Punten!$A$1:$D$40,4,FALSE)</f>
        <v>0</v>
      </c>
      <c r="U2555" s="17">
        <f>VLOOKUP("H"&amp;TEXT(L2555,"0"),Punten!$A$1:$D$49,4,FALSE)</f>
        <v>0</v>
      </c>
      <c r="V2555" s="17">
        <f>VLOOKUP("F"&amp;TEXT(M2555,"0"),Punten!$A$1:$D$39,4,FALSE)</f>
        <v>0</v>
      </c>
      <c r="W2555" s="17">
        <f t="shared" si="121"/>
        <v>13</v>
      </c>
      <c r="X2555" s="17" t="str">
        <f t="shared" si="122"/>
        <v>43366B11</v>
      </c>
      <c r="Y2555" s="17" t="e">
        <f>VLOOKUP(A2555,'Klasse omschrijving'!$A$1:$B$44,2,FALSE)</f>
        <v>#N/A</v>
      </c>
    </row>
    <row r="2556" spans="1:25" ht="14.4" x14ac:dyDescent="0.3">
      <c r="A2556" s="3" t="s">
        <v>532</v>
      </c>
      <c r="B2556" s="3">
        <v>53843</v>
      </c>
      <c r="C2556" s="3" t="s">
        <v>65</v>
      </c>
      <c r="D2556" s="3" t="s">
        <v>660</v>
      </c>
      <c r="E2556" s="18">
        <v>39158</v>
      </c>
      <c r="F2556" s="3" t="s">
        <v>68</v>
      </c>
      <c r="G2556" s="3">
        <v>6</v>
      </c>
      <c r="H2556" s="3">
        <v>5</v>
      </c>
      <c r="I2556" s="3">
        <v>5</v>
      </c>
      <c r="J2556" s="3"/>
      <c r="K2556" s="3"/>
      <c r="L2556" s="3"/>
      <c r="M2556" s="3"/>
      <c r="N2556" s="19">
        <v>43366</v>
      </c>
      <c r="O2556" s="16">
        <f t="shared" si="123"/>
        <v>16</v>
      </c>
      <c r="P2556" s="17">
        <f>COUNTIF($X:$X,X2556)</f>
        <v>26</v>
      </c>
      <c r="Q2556" s="17">
        <f>VLOOKUP("M"&amp;TEXT(G2556,"0"),Punten!$A$1:$D$40,4,FALSE)</f>
        <v>3</v>
      </c>
      <c r="R2556" s="17">
        <f>VLOOKUP("M"&amp;TEXT(H2556,"0"),Punten!$A$1:$D$40,4,FALSE)</f>
        <v>4</v>
      </c>
      <c r="S2556" s="17">
        <f>VLOOKUP("M"&amp;TEXT(I2556,"0"),Punten!$A$1:$D$40,4,FALSE)</f>
        <v>4</v>
      </c>
      <c r="T2556" s="17">
        <f>VLOOKUP("K"&amp;TEXT(K2556,"0"),Punten!$A$1:$D$40,4,FALSE)</f>
        <v>0</v>
      </c>
      <c r="U2556" s="17">
        <f>VLOOKUP("H"&amp;TEXT(L2556,"0"),Punten!$A$1:$D$49,4,FALSE)</f>
        <v>0</v>
      </c>
      <c r="V2556" s="17">
        <f>VLOOKUP("F"&amp;TEXT(M2556,"0"),Punten!$A$1:$D$39,4,FALSE)</f>
        <v>0</v>
      </c>
      <c r="W2556" s="17">
        <f t="shared" si="121"/>
        <v>11</v>
      </c>
      <c r="X2556" s="17" t="str">
        <f t="shared" si="122"/>
        <v>43366B11</v>
      </c>
      <c r="Y2556" s="17" t="e">
        <f>VLOOKUP(A2556,'Klasse omschrijving'!$A$1:$B$44,2,FALSE)</f>
        <v>#N/A</v>
      </c>
    </row>
    <row r="2557" spans="1:25" ht="14.4" x14ac:dyDescent="0.3">
      <c r="A2557" s="3" t="s">
        <v>532</v>
      </c>
      <c r="B2557" s="3">
        <v>49486</v>
      </c>
      <c r="C2557" s="3" t="s">
        <v>178</v>
      </c>
      <c r="D2557" s="3" t="s">
        <v>835</v>
      </c>
      <c r="E2557" s="18">
        <v>39192</v>
      </c>
      <c r="F2557" s="3" t="s">
        <v>71</v>
      </c>
      <c r="G2557" s="3">
        <v>5</v>
      </c>
      <c r="H2557" s="3">
        <v>6</v>
      </c>
      <c r="I2557" s="3">
        <v>5</v>
      </c>
      <c r="J2557" s="3"/>
      <c r="K2557" s="3"/>
      <c r="L2557" s="3"/>
      <c r="M2557" s="3"/>
      <c r="N2557" s="19">
        <v>43366</v>
      </c>
      <c r="O2557" s="16">
        <f t="shared" si="123"/>
        <v>16</v>
      </c>
      <c r="P2557" s="17">
        <f>COUNTIF($X:$X,X2557)</f>
        <v>26</v>
      </c>
      <c r="Q2557" s="17">
        <f>VLOOKUP("M"&amp;TEXT(G2557,"0"),Punten!$A$1:$D$40,4,FALSE)</f>
        <v>4</v>
      </c>
      <c r="R2557" s="17">
        <f>VLOOKUP("M"&amp;TEXT(H2557,"0"),Punten!$A$1:$D$40,4,FALSE)</f>
        <v>3</v>
      </c>
      <c r="S2557" s="17">
        <f>VLOOKUP("M"&amp;TEXT(I2557,"0"),Punten!$A$1:$D$40,4,FALSE)</f>
        <v>4</v>
      </c>
      <c r="T2557" s="17">
        <f>VLOOKUP("K"&amp;TEXT(K2557,"0"),Punten!$A$1:$D$40,4,FALSE)</f>
        <v>0</v>
      </c>
      <c r="U2557" s="17">
        <f>VLOOKUP("H"&amp;TEXT(L2557,"0"),Punten!$A$1:$D$49,4,FALSE)</f>
        <v>0</v>
      </c>
      <c r="V2557" s="17">
        <f>VLOOKUP("F"&amp;TEXT(M2557,"0"),Punten!$A$1:$D$39,4,FALSE)</f>
        <v>0</v>
      </c>
      <c r="W2557" s="17">
        <f t="shared" si="121"/>
        <v>11</v>
      </c>
      <c r="X2557" s="17" t="str">
        <f t="shared" si="122"/>
        <v>43366B11</v>
      </c>
      <c r="Y2557" s="17" t="e">
        <f>VLOOKUP(A2557,'Klasse omschrijving'!$A$1:$B$44,2,FALSE)</f>
        <v>#N/A</v>
      </c>
    </row>
    <row r="2558" spans="1:25" ht="14.4" x14ac:dyDescent="0.3">
      <c r="A2558" s="3" t="s">
        <v>532</v>
      </c>
      <c r="B2558" s="3">
        <v>53523</v>
      </c>
      <c r="C2558" s="3" t="s">
        <v>833</v>
      </c>
      <c r="D2558" s="3" t="s">
        <v>834</v>
      </c>
      <c r="E2558" s="18">
        <v>39249</v>
      </c>
      <c r="F2558" s="3" t="s">
        <v>110</v>
      </c>
      <c r="G2558" s="3">
        <v>4</v>
      </c>
      <c r="H2558" s="3">
        <v>3</v>
      </c>
      <c r="I2558" s="3">
        <v>6</v>
      </c>
      <c r="J2558" s="3"/>
      <c r="K2558" s="3"/>
      <c r="L2558" s="3"/>
      <c r="M2558" s="3"/>
      <c r="N2558" s="19">
        <v>43366</v>
      </c>
      <c r="O2558" s="16">
        <f t="shared" si="123"/>
        <v>13</v>
      </c>
      <c r="P2558" s="17">
        <f>COUNTIF($X:$X,X2558)</f>
        <v>26</v>
      </c>
      <c r="Q2558" s="17">
        <f>VLOOKUP("M"&amp;TEXT(G2558,"0"),Punten!$A$1:$D$40,4,FALSE)</f>
        <v>5</v>
      </c>
      <c r="R2558" s="17">
        <f>VLOOKUP("M"&amp;TEXT(H2558,"0"),Punten!$A$1:$D$40,4,FALSE)</f>
        <v>6</v>
      </c>
      <c r="S2558" s="17">
        <f>VLOOKUP("M"&amp;TEXT(I2558,"0"),Punten!$A$1:$D$40,4,FALSE)</f>
        <v>3</v>
      </c>
      <c r="T2558" s="17">
        <f>VLOOKUP("K"&amp;TEXT(K2558,"0"),Punten!$A$1:$D$40,4,FALSE)</f>
        <v>0</v>
      </c>
      <c r="U2558" s="17">
        <f>VLOOKUP("H"&amp;TEXT(L2558,"0"),Punten!$A$1:$D$49,4,FALSE)</f>
        <v>0</v>
      </c>
      <c r="V2558" s="17">
        <f>VLOOKUP("F"&amp;TEXT(M2558,"0"),Punten!$A$1:$D$39,4,FALSE)</f>
        <v>0</v>
      </c>
      <c r="W2558" s="17">
        <f t="shared" si="121"/>
        <v>14</v>
      </c>
      <c r="X2558" s="17" t="str">
        <f t="shared" si="122"/>
        <v>43366B11</v>
      </c>
      <c r="Y2558" s="17" t="e">
        <f>VLOOKUP(A2558,'Klasse omschrijving'!$A$1:$B$44,2,FALSE)</f>
        <v>#N/A</v>
      </c>
    </row>
    <row r="2559" spans="1:25" ht="14.4" x14ac:dyDescent="0.3">
      <c r="A2559" s="3" t="s">
        <v>532</v>
      </c>
      <c r="B2559" s="3">
        <v>51343</v>
      </c>
      <c r="C2559" s="3" t="s">
        <v>83</v>
      </c>
      <c r="D2559" s="3" t="s">
        <v>499</v>
      </c>
      <c r="E2559" s="18">
        <v>39421</v>
      </c>
      <c r="F2559" s="3" t="s">
        <v>84</v>
      </c>
      <c r="G2559" s="3">
        <v>5</v>
      </c>
      <c r="H2559" s="3">
        <v>6</v>
      </c>
      <c r="I2559" s="3">
        <v>6</v>
      </c>
      <c r="J2559" s="3"/>
      <c r="K2559" s="3"/>
      <c r="L2559" s="3"/>
      <c r="M2559" s="3"/>
      <c r="N2559" s="19">
        <v>43366</v>
      </c>
      <c r="O2559" s="16">
        <f t="shared" si="123"/>
        <v>17</v>
      </c>
      <c r="P2559" s="17">
        <f>COUNTIF($X:$X,X2559)</f>
        <v>26</v>
      </c>
      <c r="Q2559" s="17">
        <f>VLOOKUP("M"&amp;TEXT(G2559,"0"),Punten!$A$1:$D$40,4,FALSE)</f>
        <v>4</v>
      </c>
      <c r="R2559" s="17">
        <f>VLOOKUP("M"&amp;TEXT(H2559,"0"),Punten!$A$1:$D$40,4,FALSE)</f>
        <v>3</v>
      </c>
      <c r="S2559" s="17">
        <f>VLOOKUP("M"&amp;TEXT(I2559,"0"),Punten!$A$1:$D$40,4,FALSE)</f>
        <v>3</v>
      </c>
      <c r="T2559" s="17">
        <f>VLOOKUP("K"&amp;TEXT(K2559,"0"),Punten!$A$1:$D$40,4,FALSE)</f>
        <v>0</v>
      </c>
      <c r="U2559" s="17">
        <f>VLOOKUP("H"&amp;TEXT(L2559,"0"),Punten!$A$1:$D$49,4,FALSE)</f>
        <v>0</v>
      </c>
      <c r="V2559" s="17">
        <f>VLOOKUP("F"&amp;TEXT(M2559,"0"),Punten!$A$1:$D$39,4,FALSE)</f>
        <v>0</v>
      </c>
      <c r="W2559" s="17">
        <f t="shared" si="121"/>
        <v>10</v>
      </c>
      <c r="X2559" s="17" t="str">
        <f t="shared" si="122"/>
        <v>43366B11</v>
      </c>
      <c r="Y2559" s="17" t="e">
        <f>VLOOKUP(A2559,'Klasse omschrijving'!$A$1:$B$44,2,FALSE)</f>
        <v>#N/A</v>
      </c>
    </row>
    <row r="2560" spans="1:25" ht="14.4" x14ac:dyDescent="0.3">
      <c r="A2560" s="3" t="s">
        <v>532</v>
      </c>
      <c r="B2560" s="3">
        <v>47305</v>
      </c>
      <c r="C2560" s="3" t="s">
        <v>831</v>
      </c>
      <c r="D2560" s="3" t="s">
        <v>832</v>
      </c>
      <c r="E2560" s="18">
        <v>39351</v>
      </c>
      <c r="F2560" s="3" t="s">
        <v>110</v>
      </c>
      <c r="G2560" s="3">
        <v>6</v>
      </c>
      <c r="H2560" s="3">
        <v>6</v>
      </c>
      <c r="I2560" s="3">
        <v>6</v>
      </c>
      <c r="J2560" s="3"/>
      <c r="K2560" s="3"/>
      <c r="L2560" s="3"/>
      <c r="M2560" s="3"/>
      <c r="N2560" s="19">
        <v>43366</v>
      </c>
      <c r="O2560" s="16">
        <f t="shared" si="123"/>
        <v>18</v>
      </c>
      <c r="P2560" s="17">
        <f>COUNTIF($X:$X,X2560)</f>
        <v>26</v>
      </c>
      <c r="Q2560" s="17">
        <f>VLOOKUP("M"&amp;TEXT(G2560,"0"),Punten!$A$1:$D$40,4,FALSE)</f>
        <v>3</v>
      </c>
      <c r="R2560" s="17">
        <f>VLOOKUP("M"&amp;TEXT(H2560,"0"),Punten!$A$1:$D$40,4,FALSE)</f>
        <v>3</v>
      </c>
      <c r="S2560" s="17">
        <f>VLOOKUP("M"&amp;TEXT(I2560,"0"),Punten!$A$1:$D$40,4,FALSE)</f>
        <v>3</v>
      </c>
      <c r="T2560" s="17">
        <f>VLOOKUP("K"&amp;TEXT(K2560,"0"),Punten!$A$1:$D$40,4,FALSE)</f>
        <v>0</v>
      </c>
      <c r="U2560" s="17">
        <f>VLOOKUP("H"&amp;TEXT(L2560,"0"),Punten!$A$1:$D$49,4,FALSE)</f>
        <v>0</v>
      </c>
      <c r="V2560" s="17">
        <f>VLOOKUP("F"&amp;TEXT(M2560,"0"),Punten!$A$1:$D$39,4,FALSE)</f>
        <v>0</v>
      </c>
      <c r="W2560" s="17">
        <f t="shared" si="121"/>
        <v>9</v>
      </c>
      <c r="X2560" s="17" t="str">
        <f t="shared" si="122"/>
        <v>43366B11</v>
      </c>
      <c r="Y2560" s="17" t="e">
        <f>VLOOKUP(A2560,'Klasse omschrijving'!$A$1:$B$44,2,FALSE)</f>
        <v>#N/A</v>
      </c>
    </row>
    <row r="2561" spans="1:25" ht="14.4" x14ac:dyDescent="0.3">
      <c r="A2561" s="3" t="s">
        <v>532</v>
      </c>
      <c r="B2561" s="3">
        <v>48182</v>
      </c>
      <c r="C2561" s="3" t="s">
        <v>104</v>
      </c>
      <c r="D2561" s="3" t="s">
        <v>659</v>
      </c>
      <c r="E2561" s="18">
        <v>39297</v>
      </c>
      <c r="F2561" s="3" t="s">
        <v>66</v>
      </c>
      <c r="G2561" s="3">
        <v>6</v>
      </c>
      <c r="H2561" s="3">
        <v>7</v>
      </c>
      <c r="I2561" s="3">
        <v>6</v>
      </c>
      <c r="J2561" s="3"/>
      <c r="K2561" s="3"/>
      <c r="L2561" s="3"/>
      <c r="M2561" s="3"/>
      <c r="N2561" s="19">
        <v>43366</v>
      </c>
      <c r="O2561" s="16">
        <f t="shared" si="123"/>
        <v>19</v>
      </c>
      <c r="P2561" s="17">
        <f>COUNTIF($X:$X,X2561)</f>
        <v>26</v>
      </c>
      <c r="Q2561" s="17">
        <f>VLOOKUP("M"&amp;TEXT(G2561,"0"),Punten!$A$1:$D$40,4,FALSE)</f>
        <v>3</v>
      </c>
      <c r="R2561" s="17">
        <f>VLOOKUP("M"&amp;TEXT(H2561,"0"),Punten!$A$1:$D$40,4,FALSE)</f>
        <v>2</v>
      </c>
      <c r="S2561" s="17">
        <f>VLOOKUP("M"&amp;TEXT(I2561,"0"),Punten!$A$1:$D$40,4,FALSE)</f>
        <v>3</v>
      </c>
      <c r="T2561" s="17">
        <f>VLOOKUP("K"&amp;TEXT(K2561,"0"),Punten!$A$1:$D$40,4,FALSE)</f>
        <v>0</v>
      </c>
      <c r="U2561" s="17">
        <f>VLOOKUP("H"&amp;TEXT(L2561,"0"),Punten!$A$1:$D$49,4,FALSE)</f>
        <v>0</v>
      </c>
      <c r="V2561" s="17">
        <f>VLOOKUP("F"&amp;TEXT(M2561,"0"),Punten!$A$1:$D$39,4,FALSE)</f>
        <v>0</v>
      </c>
      <c r="W2561" s="17">
        <f t="shared" si="121"/>
        <v>8</v>
      </c>
      <c r="X2561" s="17" t="str">
        <f t="shared" si="122"/>
        <v>43366B11</v>
      </c>
      <c r="Y2561" s="17" t="e">
        <f>VLOOKUP(A2561,'Klasse omschrijving'!$A$1:$B$44,2,FALSE)</f>
        <v>#N/A</v>
      </c>
    </row>
    <row r="2562" spans="1:25" ht="14.4" x14ac:dyDescent="0.3">
      <c r="A2562" s="3" t="s">
        <v>532</v>
      </c>
      <c r="B2562" s="3">
        <v>53809</v>
      </c>
      <c r="C2562" s="3" t="s">
        <v>72</v>
      </c>
      <c r="D2562" s="3" t="s">
        <v>506</v>
      </c>
      <c r="E2562" s="18">
        <v>39175</v>
      </c>
      <c r="F2562" s="3" t="s">
        <v>132</v>
      </c>
      <c r="G2562" s="3">
        <v>5</v>
      </c>
      <c r="H2562" s="3">
        <v>6</v>
      </c>
      <c r="I2562" s="3">
        <v>7</v>
      </c>
      <c r="J2562" s="3"/>
      <c r="K2562" s="3"/>
      <c r="L2562" s="3"/>
      <c r="M2562" s="3"/>
      <c r="N2562" s="19">
        <v>43366</v>
      </c>
      <c r="O2562" s="16">
        <f t="shared" si="123"/>
        <v>18</v>
      </c>
      <c r="P2562" s="17">
        <f>COUNTIF($X:$X,X2562)</f>
        <v>26</v>
      </c>
      <c r="Q2562" s="17">
        <f>VLOOKUP("M"&amp;TEXT(G2562,"0"),Punten!$A$1:$D$40,4,FALSE)</f>
        <v>4</v>
      </c>
      <c r="R2562" s="17">
        <f>VLOOKUP("M"&amp;TEXT(H2562,"0"),Punten!$A$1:$D$40,4,FALSE)</f>
        <v>3</v>
      </c>
      <c r="S2562" s="17">
        <f>VLOOKUP("M"&amp;TEXT(I2562,"0"),Punten!$A$1:$D$40,4,FALSE)</f>
        <v>2</v>
      </c>
      <c r="T2562" s="17">
        <f>VLOOKUP("K"&amp;TEXT(K2562,"0"),Punten!$A$1:$D$40,4,FALSE)</f>
        <v>0</v>
      </c>
      <c r="U2562" s="17">
        <f>VLOOKUP("H"&amp;TEXT(L2562,"0"),Punten!$A$1:$D$49,4,FALSE)</f>
        <v>0</v>
      </c>
      <c r="V2562" s="17">
        <f>VLOOKUP("F"&amp;TEXT(M2562,"0"),Punten!$A$1:$D$39,4,FALSE)</f>
        <v>0</v>
      </c>
      <c r="W2562" s="17">
        <f t="shared" ref="W2562:W2625" si="124">SUM(Q2562:V2562)</f>
        <v>9</v>
      </c>
      <c r="X2562" s="17" t="str">
        <f t="shared" ref="X2562:X2625" si="125">N2562&amp;A2562</f>
        <v>43366B11</v>
      </c>
      <c r="Y2562" s="17" t="e">
        <f>VLOOKUP(A2562,'Klasse omschrijving'!$A$1:$B$44,2,FALSE)</f>
        <v>#N/A</v>
      </c>
    </row>
    <row r="2563" spans="1:25" ht="14.4" x14ac:dyDescent="0.3">
      <c r="A2563" s="3" t="s">
        <v>532</v>
      </c>
      <c r="B2563" s="3">
        <v>44954</v>
      </c>
      <c r="C2563" s="3" t="s">
        <v>113</v>
      </c>
      <c r="D2563" s="3" t="s">
        <v>517</v>
      </c>
      <c r="E2563" s="18">
        <v>39114</v>
      </c>
      <c r="F2563" s="3" t="s">
        <v>86</v>
      </c>
      <c r="G2563" s="3">
        <v>6</v>
      </c>
      <c r="H2563" s="3">
        <v>7</v>
      </c>
      <c r="I2563" s="3">
        <v>7</v>
      </c>
      <c r="J2563" s="3"/>
      <c r="K2563" s="3"/>
      <c r="L2563" s="3"/>
      <c r="M2563" s="3"/>
      <c r="N2563" s="19">
        <v>43366</v>
      </c>
      <c r="O2563" s="16">
        <f t="shared" si="123"/>
        <v>20</v>
      </c>
      <c r="P2563" s="17">
        <f>COUNTIF($X:$X,X2563)</f>
        <v>26</v>
      </c>
      <c r="Q2563" s="17">
        <f>VLOOKUP("M"&amp;TEXT(G2563,"0"),Punten!$A$1:$D$40,4,FALSE)</f>
        <v>3</v>
      </c>
      <c r="R2563" s="17">
        <f>VLOOKUP("M"&amp;TEXT(H2563,"0"),Punten!$A$1:$D$40,4,FALSE)</f>
        <v>2</v>
      </c>
      <c r="S2563" s="17">
        <f>VLOOKUP("M"&amp;TEXT(I2563,"0"),Punten!$A$1:$D$40,4,FALSE)</f>
        <v>2</v>
      </c>
      <c r="T2563" s="17">
        <f>VLOOKUP("K"&amp;TEXT(K2563,"0"),Punten!$A$1:$D$40,4,FALSE)</f>
        <v>0</v>
      </c>
      <c r="U2563" s="17">
        <f>VLOOKUP("H"&amp;TEXT(L2563,"0"),Punten!$A$1:$D$49,4,FALSE)</f>
        <v>0</v>
      </c>
      <c r="V2563" s="17">
        <f>VLOOKUP("F"&amp;TEXT(M2563,"0"),Punten!$A$1:$D$39,4,FALSE)</f>
        <v>0</v>
      </c>
      <c r="W2563" s="17">
        <f t="shared" si="124"/>
        <v>7</v>
      </c>
      <c r="X2563" s="17" t="str">
        <f t="shared" si="125"/>
        <v>43366B11</v>
      </c>
      <c r="Y2563" s="17" t="e">
        <f>VLOOKUP(A2563,'Klasse omschrijving'!$A$1:$B$44,2,FALSE)</f>
        <v>#N/A</v>
      </c>
    </row>
    <row r="2564" spans="1:25" ht="14.4" x14ac:dyDescent="0.3">
      <c r="A2564" s="3" t="s">
        <v>36</v>
      </c>
      <c r="B2564" s="3">
        <v>50203</v>
      </c>
      <c r="C2564" s="3" t="s">
        <v>82</v>
      </c>
      <c r="D2564" s="3" t="s">
        <v>718</v>
      </c>
      <c r="E2564" s="18">
        <v>38767</v>
      </c>
      <c r="F2564" s="3" t="s">
        <v>1038</v>
      </c>
      <c r="G2564" s="3">
        <v>2</v>
      </c>
      <c r="H2564" s="3">
        <v>1</v>
      </c>
      <c r="I2564" s="3">
        <v>1</v>
      </c>
      <c r="J2564" s="3"/>
      <c r="K2564" s="3"/>
      <c r="L2564" s="3">
        <v>1</v>
      </c>
      <c r="M2564" s="3">
        <v>1</v>
      </c>
      <c r="N2564" s="19">
        <v>43366</v>
      </c>
      <c r="O2564" s="16">
        <f t="shared" si="123"/>
        <v>4</v>
      </c>
      <c r="P2564" s="17">
        <f>COUNTIF($X:$X,X2564)</f>
        <v>29</v>
      </c>
      <c r="Q2564" s="17">
        <f>VLOOKUP("M"&amp;TEXT(G2564,"0"),Punten!$A$1:$D$40,4,FALSE)</f>
        <v>7</v>
      </c>
      <c r="R2564" s="17">
        <f>VLOOKUP("M"&amp;TEXT(H2564,"0"),Punten!$A$1:$D$40,4,FALSE)</f>
        <v>8</v>
      </c>
      <c r="S2564" s="17">
        <f>VLOOKUP("M"&amp;TEXT(I2564,"0"),Punten!$A$1:$D$40,4,FALSE)</f>
        <v>8</v>
      </c>
      <c r="T2564" s="17">
        <f>VLOOKUP("K"&amp;TEXT(K2564,"0"),Punten!$A$1:$D$40,4,FALSE)</f>
        <v>0</v>
      </c>
      <c r="U2564" s="17">
        <f>VLOOKUP("H"&amp;TEXT(L2564,"0"),Punten!$A$1:$D$49,4,FALSE)</f>
        <v>5</v>
      </c>
      <c r="V2564" s="17">
        <f>VLOOKUP("F"&amp;TEXT(M2564,"0"),Punten!$A$1:$D$39,4,FALSE)</f>
        <v>50</v>
      </c>
      <c r="W2564" s="17">
        <f t="shared" si="124"/>
        <v>78</v>
      </c>
      <c r="X2564" s="17" t="str">
        <f t="shared" si="125"/>
        <v>43366B12</v>
      </c>
      <c r="Y2564" s="17" t="str">
        <f>VLOOKUP(A2564,'Klasse omschrijving'!$A$1:$B$44,2,FALSE)</f>
        <v>Boys 12 jaar</v>
      </c>
    </row>
    <row r="2565" spans="1:25" ht="14.4" x14ac:dyDescent="0.3">
      <c r="A2565" s="3" t="s">
        <v>36</v>
      </c>
      <c r="B2565" s="3">
        <v>44847</v>
      </c>
      <c r="C2565" s="3" t="s">
        <v>568</v>
      </c>
      <c r="D2565" s="3" t="s">
        <v>569</v>
      </c>
      <c r="E2565" s="18">
        <v>38825</v>
      </c>
      <c r="F2565" s="3" t="s">
        <v>1043</v>
      </c>
      <c r="G2565" s="3">
        <v>1</v>
      </c>
      <c r="H2565" s="3">
        <v>2</v>
      </c>
      <c r="I2565" s="3">
        <v>2</v>
      </c>
      <c r="J2565" s="3"/>
      <c r="K2565" s="3"/>
      <c r="L2565" s="3">
        <v>2</v>
      </c>
      <c r="M2565" s="3">
        <v>2</v>
      </c>
      <c r="N2565" s="19">
        <v>43366</v>
      </c>
      <c r="O2565" s="16">
        <f t="shared" si="123"/>
        <v>5</v>
      </c>
      <c r="P2565" s="17">
        <f>COUNTIF($X:$X,X2565)</f>
        <v>29</v>
      </c>
      <c r="Q2565" s="17">
        <f>VLOOKUP("M"&amp;TEXT(G2565,"0"),Punten!$A$1:$D$40,4,FALSE)</f>
        <v>8</v>
      </c>
      <c r="R2565" s="17">
        <f>VLOOKUP("M"&amp;TEXT(H2565,"0"),Punten!$A$1:$D$40,4,FALSE)</f>
        <v>7</v>
      </c>
      <c r="S2565" s="17">
        <f>VLOOKUP("M"&amp;TEXT(I2565,"0"),Punten!$A$1:$D$40,4,FALSE)</f>
        <v>7</v>
      </c>
      <c r="T2565" s="17">
        <f>VLOOKUP("K"&amp;TEXT(K2565,"0"),Punten!$A$1:$D$40,4,FALSE)</f>
        <v>0</v>
      </c>
      <c r="U2565" s="17">
        <f>VLOOKUP("H"&amp;TEXT(L2565,"0"),Punten!$A$1:$D$49,4,FALSE)</f>
        <v>5</v>
      </c>
      <c r="V2565" s="17">
        <f>VLOOKUP("F"&amp;TEXT(M2565,"0"),Punten!$A$1:$D$39,4,FALSE)</f>
        <v>30</v>
      </c>
      <c r="W2565" s="17">
        <f t="shared" si="124"/>
        <v>57</v>
      </c>
      <c r="X2565" s="17" t="str">
        <f t="shared" si="125"/>
        <v>43366B12</v>
      </c>
      <c r="Y2565" s="17" t="str">
        <f>VLOOKUP(A2565,'Klasse omschrijving'!$A$1:$B$44,2,FALSE)</f>
        <v>Boys 12 jaar</v>
      </c>
    </row>
    <row r="2566" spans="1:25" ht="14.4" x14ac:dyDescent="0.3">
      <c r="A2566" s="3" t="s">
        <v>36</v>
      </c>
      <c r="B2566" s="3">
        <v>44982</v>
      </c>
      <c r="C2566" s="3" t="s">
        <v>716</v>
      </c>
      <c r="D2566" s="3" t="s">
        <v>717</v>
      </c>
      <c r="E2566" s="18">
        <v>38798</v>
      </c>
      <c r="F2566" s="3" t="s">
        <v>216</v>
      </c>
      <c r="G2566" s="3">
        <v>2</v>
      </c>
      <c r="H2566" s="3">
        <v>1</v>
      </c>
      <c r="I2566" s="3">
        <v>1</v>
      </c>
      <c r="J2566" s="3"/>
      <c r="K2566" s="3"/>
      <c r="L2566" s="3">
        <v>2</v>
      </c>
      <c r="M2566" s="3">
        <v>3</v>
      </c>
      <c r="N2566" s="19">
        <v>43366</v>
      </c>
      <c r="O2566" s="16">
        <f t="shared" si="123"/>
        <v>4</v>
      </c>
      <c r="P2566" s="17">
        <f>COUNTIF($X:$X,X2566)</f>
        <v>29</v>
      </c>
      <c r="Q2566" s="17">
        <f>VLOOKUP("M"&amp;TEXT(G2566,"0"),Punten!$A$1:$D$40,4,FALSE)</f>
        <v>7</v>
      </c>
      <c r="R2566" s="17">
        <f>VLOOKUP("M"&amp;TEXT(H2566,"0"),Punten!$A$1:$D$40,4,FALSE)</f>
        <v>8</v>
      </c>
      <c r="S2566" s="17">
        <f>VLOOKUP("M"&amp;TEXT(I2566,"0"),Punten!$A$1:$D$40,4,FALSE)</f>
        <v>8</v>
      </c>
      <c r="T2566" s="17">
        <f>VLOOKUP("K"&amp;TEXT(K2566,"0"),Punten!$A$1:$D$40,4,FALSE)</f>
        <v>0</v>
      </c>
      <c r="U2566" s="17">
        <f>VLOOKUP("H"&amp;TEXT(L2566,"0"),Punten!$A$1:$D$49,4,FALSE)</f>
        <v>5</v>
      </c>
      <c r="V2566" s="17">
        <f>VLOOKUP("F"&amp;TEXT(M2566,"0"),Punten!$A$1:$D$39,4,FALSE)</f>
        <v>25</v>
      </c>
      <c r="W2566" s="17">
        <f t="shared" si="124"/>
        <v>53</v>
      </c>
      <c r="X2566" s="17" t="str">
        <f t="shared" si="125"/>
        <v>43366B12</v>
      </c>
      <c r="Y2566" s="17" t="str">
        <f>VLOOKUP(A2566,'Klasse omschrijving'!$A$1:$B$44,2,FALSE)</f>
        <v>Boys 12 jaar</v>
      </c>
    </row>
    <row r="2567" spans="1:25" ht="14.4" x14ac:dyDescent="0.3">
      <c r="A2567" s="3" t="s">
        <v>36</v>
      </c>
      <c r="B2567" s="3">
        <v>1680</v>
      </c>
      <c r="C2567" s="3" t="s">
        <v>138</v>
      </c>
      <c r="D2567" s="3" t="s">
        <v>575</v>
      </c>
      <c r="E2567" s="18">
        <v>38723</v>
      </c>
      <c r="F2567" s="3" t="s">
        <v>78</v>
      </c>
      <c r="G2567" s="3">
        <v>2</v>
      </c>
      <c r="H2567" s="3">
        <v>4</v>
      </c>
      <c r="I2567" s="3">
        <v>5</v>
      </c>
      <c r="J2567" s="3"/>
      <c r="K2567" s="3"/>
      <c r="L2567" s="3">
        <v>3</v>
      </c>
      <c r="M2567" s="3">
        <v>4</v>
      </c>
      <c r="N2567" s="19">
        <v>43366</v>
      </c>
      <c r="O2567" s="16">
        <f t="shared" si="123"/>
        <v>11</v>
      </c>
      <c r="P2567" s="17">
        <f>COUNTIF($X:$X,X2567)</f>
        <v>29</v>
      </c>
      <c r="Q2567" s="17">
        <f>VLOOKUP("M"&amp;TEXT(G2567,"0"),Punten!$A$1:$D$40,4,FALSE)</f>
        <v>7</v>
      </c>
      <c r="R2567" s="17">
        <f>VLOOKUP("M"&amp;TEXT(H2567,"0"),Punten!$A$1:$D$40,4,FALSE)</f>
        <v>5</v>
      </c>
      <c r="S2567" s="17">
        <f>VLOOKUP("M"&amp;TEXT(I2567,"0"),Punten!$A$1:$D$40,4,FALSE)</f>
        <v>4</v>
      </c>
      <c r="T2567" s="17">
        <f>VLOOKUP("K"&amp;TEXT(K2567,"0"),Punten!$A$1:$D$40,4,FALSE)</f>
        <v>0</v>
      </c>
      <c r="U2567" s="17">
        <f>VLOOKUP("H"&amp;TEXT(L2567,"0"),Punten!$A$1:$D$49,4,FALSE)</f>
        <v>5</v>
      </c>
      <c r="V2567" s="17">
        <f>VLOOKUP("F"&amp;TEXT(M2567,"0"),Punten!$A$1:$D$39,4,FALSE)</f>
        <v>20</v>
      </c>
      <c r="W2567" s="17">
        <f t="shared" si="124"/>
        <v>41</v>
      </c>
      <c r="X2567" s="17" t="str">
        <f t="shared" si="125"/>
        <v>43366B12</v>
      </c>
      <c r="Y2567" s="17" t="str">
        <f>VLOOKUP(A2567,'Klasse omschrijving'!$A$1:$B$44,2,FALSE)</f>
        <v>Boys 12 jaar</v>
      </c>
    </row>
    <row r="2568" spans="1:25" ht="14.4" x14ac:dyDescent="0.3">
      <c r="A2568" s="3" t="s">
        <v>36</v>
      </c>
      <c r="B2568" s="3">
        <v>53551</v>
      </c>
      <c r="C2568" s="3" t="s">
        <v>1037</v>
      </c>
      <c r="D2568" s="3" t="s">
        <v>572</v>
      </c>
      <c r="E2568" s="18">
        <v>38882</v>
      </c>
      <c r="F2568" s="3" t="s">
        <v>233</v>
      </c>
      <c r="G2568" s="3">
        <v>3</v>
      </c>
      <c r="H2568" s="3">
        <v>2</v>
      </c>
      <c r="I2568" s="3">
        <v>2</v>
      </c>
      <c r="J2568" s="3"/>
      <c r="K2568" s="3"/>
      <c r="L2568" s="3">
        <v>4</v>
      </c>
      <c r="M2568" s="3">
        <v>5</v>
      </c>
      <c r="N2568" s="19">
        <v>43366</v>
      </c>
      <c r="O2568" s="16">
        <f t="shared" si="123"/>
        <v>7</v>
      </c>
      <c r="P2568" s="17">
        <f>COUNTIF($X:$X,X2568)</f>
        <v>29</v>
      </c>
      <c r="Q2568" s="17">
        <f>VLOOKUP("M"&amp;TEXT(G2568,"0"),Punten!$A$1:$D$40,4,FALSE)</f>
        <v>6</v>
      </c>
      <c r="R2568" s="17">
        <f>VLOOKUP("M"&amp;TEXT(H2568,"0"),Punten!$A$1:$D$40,4,FALSE)</f>
        <v>7</v>
      </c>
      <c r="S2568" s="17">
        <f>VLOOKUP("M"&amp;TEXT(I2568,"0"),Punten!$A$1:$D$40,4,FALSE)</f>
        <v>7</v>
      </c>
      <c r="T2568" s="17">
        <f>VLOOKUP("K"&amp;TEXT(K2568,"0"),Punten!$A$1:$D$40,4,FALSE)</f>
        <v>0</v>
      </c>
      <c r="U2568" s="17">
        <f>VLOOKUP("H"&amp;TEXT(L2568,"0"),Punten!$A$1:$D$49,4,FALSE)</f>
        <v>5</v>
      </c>
      <c r="V2568" s="17">
        <f>VLOOKUP("F"&amp;TEXT(M2568,"0"),Punten!$A$1:$D$39,4,FALSE)</f>
        <v>17</v>
      </c>
      <c r="W2568" s="17">
        <f t="shared" si="124"/>
        <v>42</v>
      </c>
      <c r="X2568" s="17" t="str">
        <f t="shared" si="125"/>
        <v>43366B12</v>
      </c>
      <c r="Y2568" s="17" t="str">
        <f>VLOOKUP(A2568,'Klasse omschrijving'!$A$1:$B$44,2,FALSE)</f>
        <v>Boys 12 jaar</v>
      </c>
    </row>
    <row r="2569" spans="1:25" ht="14.4" x14ac:dyDescent="0.3">
      <c r="A2569" s="3" t="s">
        <v>36</v>
      </c>
      <c r="B2569" s="3">
        <v>47405</v>
      </c>
      <c r="C2569" s="3" t="s">
        <v>386</v>
      </c>
      <c r="D2569" s="3" t="s">
        <v>552</v>
      </c>
      <c r="E2569" s="18">
        <v>38894</v>
      </c>
      <c r="F2569" s="3" t="s">
        <v>1036</v>
      </c>
      <c r="G2569" s="3">
        <v>1</v>
      </c>
      <c r="H2569" s="3">
        <v>2</v>
      </c>
      <c r="I2569" s="3">
        <v>2</v>
      </c>
      <c r="J2569" s="3"/>
      <c r="K2569" s="3"/>
      <c r="L2569" s="3">
        <v>1</v>
      </c>
      <c r="M2569" s="3">
        <v>6</v>
      </c>
      <c r="N2569" s="19">
        <v>43366</v>
      </c>
      <c r="O2569" s="16">
        <f t="shared" si="123"/>
        <v>5</v>
      </c>
      <c r="P2569" s="17">
        <f>COUNTIF($X:$X,X2569)</f>
        <v>29</v>
      </c>
      <c r="Q2569" s="17">
        <f>VLOOKUP("M"&amp;TEXT(G2569,"0"),Punten!$A$1:$D$40,4,FALSE)</f>
        <v>8</v>
      </c>
      <c r="R2569" s="17">
        <f>VLOOKUP("M"&amp;TEXT(H2569,"0"),Punten!$A$1:$D$40,4,FALSE)</f>
        <v>7</v>
      </c>
      <c r="S2569" s="17">
        <f>VLOOKUP("M"&amp;TEXT(I2569,"0"),Punten!$A$1:$D$40,4,FALSE)</f>
        <v>7</v>
      </c>
      <c r="T2569" s="17">
        <f>VLOOKUP("K"&amp;TEXT(K2569,"0"),Punten!$A$1:$D$40,4,FALSE)</f>
        <v>0</v>
      </c>
      <c r="U2569" s="17">
        <f>VLOOKUP("H"&amp;TEXT(L2569,"0"),Punten!$A$1:$D$49,4,FALSE)</f>
        <v>5</v>
      </c>
      <c r="V2569" s="17">
        <f>VLOOKUP("F"&amp;TEXT(M2569,"0"),Punten!$A$1:$D$39,4,FALSE)</f>
        <v>15</v>
      </c>
      <c r="W2569" s="17">
        <f t="shared" si="124"/>
        <v>42</v>
      </c>
      <c r="X2569" s="17" t="str">
        <f t="shared" si="125"/>
        <v>43366B12</v>
      </c>
      <c r="Y2569" s="17" t="str">
        <f>VLOOKUP(A2569,'Klasse omschrijving'!$A$1:$B$44,2,FALSE)</f>
        <v>Boys 12 jaar</v>
      </c>
    </row>
    <row r="2570" spans="1:25" ht="14.4" x14ac:dyDescent="0.3">
      <c r="A2570" s="3" t="s">
        <v>36</v>
      </c>
      <c r="B2570" s="3">
        <v>44952</v>
      </c>
      <c r="C2570" s="3" t="s">
        <v>156</v>
      </c>
      <c r="D2570" s="3" t="s">
        <v>843</v>
      </c>
      <c r="E2570" s="18">
        <v>39067</v>
      </c>
      <c r="F2570" s="3" t="s">
        <v>86</v>
      </c>
      <c r="G2570" s="3">
        <v>4</v>
      </c>
      <c r="H2570" s="3">
        <v>3</v>
      </c>
      <c r="I2570" s="3">
        <v>4</v>
      </c>
      <c r="J2570" s="3"/>
      <c r="K2570" s="3"/>
      <c r="L2570" s="3">
        <v>3</v>
      </c>
      <c r="M2570" s="3">
        <v>7</v>
      </c>
      <c r="N2570" s="19">
        <v>43366</v>
      </c>
      <c r="O2570" s="16">
        <f t="shared" si="123"/>
        <v>11</v>
      </c>
      <c r="P2570" s="17">
        <f>COUNTIF($X:$X,X2570)</f>
        <v>29</v>
      </c>
      <c r="Q2570" s="17">
        <f>VLOOKUP("M"&amp;TEXT(G2570,"0"),Punten!$A$1:$D$40,4,FALSE)</f>
        <v>5</v>
      </c>
      <c r="R2570" s="17">
        <f>VLOOKUP("M"&amp;TEXT(H2570,"0"),Punten!$A$1:$D$40,4,FALSE)</f>
        <v>6</v>
      </c>
      <c r="S2570" s="17">
        <f>VLOOKUP("M"&amp;TEXT(I2570,"0"),Punten!$A$1:$D$40,4,FALSE)</f>
        <v>5</v>
      </c>
      <c r="T2570" s="17">
        <f>VLOOKUP("K"&amp;TEXT(K2570,"0"),Punten!$A$1:$D$40,4,FALSE)</f>
        <v>0</v>
      </c>
      <c r="U2570" s="17">
        <f>VLOOKUP("H"&amp;TEXT(L2570,"0"),Punten!$A$1:$D$49,4,FALSE)</f>
        <v>5</v>
      </c>
      <c r="V2570" s="17">
        <f>VLOOKUP("F"&amp;TEXT(M2570,"0"),Punten!$A$1:$D$39,4,FALSE)</f>
        <v>13</v>
      </c>
      <c r="W2570" s="17">
        <f t="shared" si="124"/>
        <v>34</v>
      </c>
      <c r="X2570" s="17" t="str">
        <f t="shared" si="125"/>
        <v>43366B12</v>
      </c>
      <c r="Y2570" s="17" t="str">
        <f>VLOOKUP(A2570,'Klasse omschrijving'!$A$1:$B$44,2,FALSE)</f>
        <v>Boys 12 jaar</v>
      </c>
    </row>
    <row r="2571" spans="1:25" ht="14.4" x14ac:dyDescent="0.3">
      <c r="A2571" s="3" t="s">
        <v>36</v>
      </c>
      <c r="B2571" s="3">
        <v>50446</v>
      </c>
      <c r="C2571" s="3" t="s">
        <v>1041</v>
      </c>
      <c r="D2571" s="3" t="s">
        <v>561</v>
      </c>
      <c r="E2571" s="18">
        <v>38828</v>
      </c>
      <c r="F2571" s="3" t="s">
        <v>208</v>
      </c>
      <c r="G2571" s="3">
        <v>3</v>
      </c>
      <c r="H2571" s="3">
        <v>4</v>
      </c>
      <c r="I2571" s="3">
        <v>5</v>
      </c>
      <c r="J2571" s="3"/>
      <c r="K2571" s="3"/>
      <c r="L2571" s="3">
        <v>4</v>
      </c>
      <c r="M2571" s="3">
        <v>8</v>
      </c>
      <c r="N2571" s="19">
        <v>43366</v>
      </c>
      <c r="O2571" s="16">
        <f t="shared" si="123"/>
        <v>12</v>
      </c>
      <c r="P2571" s="17">
        <f>COUNTIF($X:$X,X2571)</f>
        <v>29</v>
      </c>
      <c r="Q2571" s="17">
        <f>VLOOKUP("M"&amp;TEXT(G2571,"0"),Punten!$A$1:$D$40,4,FALSE)</f>
        <v>6</v>
      </c>
      <c r="R2571" s="17">
        <f>VLOOKUP("M"&amp;TEXT(H2571,"0"),Punten!$A$1:$D$40,4,FALSE)</f>
        <v>5</v>
      </c>
      <c r="S2571" s="17">
        <f>VLOOKUP("M"&amp;TEXT(I2571,"0"),Punten!$A$1:$D$40,4,FALSE)</f>
        <v>4</v>
      </c>
      <c r="T2571" s="17">
        <f>VLOOKUP("K"&amp;TEXT(K2571,"0"),Punten!$A$1:$D$40,4,FALSE)</f>
        <v>0</v>
      </c>
      <c r="U2571" s="17">
        <f>VLOOKUP("H"&amp;TEXT(L2571,"0"),Punten!$A$1:$D$49,4,FALSE)</f>
        <v>5</v>
      </c>
      <c r="V2571" s="17">
        <f>VLOOKUP("F"&amp;TEXT(M2571,"0"),Punten!$A$1:$D$39,4,FALSE)</f>
        <v>11</v>
      </c>
      <c r="W2571" s="17">
        <f t="shared" si="124"/>
        <v>31</v>
      </c>
      <c r="X2571" s="17" t="str">
        <f t="shared" si="125"/>
        <v>43366B12</v>
      </c>
      <c r="Y2571" s="17" t="str">
        <f>VLOOKUP(A2571,'Klasse omschrijving'!$A$1:$B$44,2,FALSE)</f>
        <v>Boys 12 jaar</v>
      </c>
    </row>
    <row r="2572" spans="1:25" ht="14.4" x14ac:dyDescent="0.3">
      <c r="A2572" s="3" t="s">
        <v>36</v>
      </c>
      <c r="B2572" s="3">
        <v>43119</v>
      </c>
      <c r="C2572" s="3" t="s">
        <v>160</v>
      </c>
      <c r="D2572" s="3" t="s">
        <v>571</v>
      </c>
      <c r="E2572" s="18">
        <v>38986</v>
      </c>
      <c r="F2572" s="3" t="s">
        <v>1042</v>
      </c>
      <c r="G2572" s="3">
        <v>4</v>
      </c>
      <c r="H2572" s="3">
        <v>3</v>
      </c>
      <c r="I2572" s="3">
        <v>3</v>
      </c>
      <c r="J2572" s="3"/>
      <c r="K2572" s="3"/>
      <c r="L2572" s="3">
        <v>5</v>
      </c>
      <c r="M2572" s="3"/>
      <c r="N2572" s="19">
        <v>43366</v>
      </c>
      <c r="O2572" s="16">
        <f t="shared" si="123"/>
        <v>10</v>
      </c>
      <c r="P2572" s="17">
        <f>COUNTIF($X:$X,X2572)</f>
        <v>29</v>
      </c>
      <c r="Q2572" s="17">
        <f>VLOOKUP("M"&amp;TEXT(G2572,"0"),Punten!$A$1:$D$40,4,FALSE)</f>
        <v>5</v>
      </c>
      <c r="R2572" s="17">
        <f>VLOOKUP("M"&amp;TEXT(H2572,"0"),Punten!$A$1:$D$40,4,FALSE)</f>
        <v>6</v>
      </c>
      <c r="S2572" s="17">
        <f>VLOOKUP("M"&amp;TEXT(I2572,"0"),Punten!$A$1:$D$40,4,FALSE)</f>
        <v>6</v>
      </c>
      <c r="T2572" s="17">
        <f>VLOOKUP("K"&amp;TEXT(K2572,"0"),Punten!$A$1:$D$40,4,FALSE)</f>
        <v>0</v>
      </c>
      <c r="U2572" s="17">
        <f>VLOOKUP("H"&amp;TEXT(L2572,"0"),Punten!$A$1:$D$49,4,FALSE)</f>
        <v>4</v>
      </c>
      <c r="V2572" s="17">
        <f>VLOOKUP("F"&amp;TEXT(M2572,"0"),Punten!$A$1:$D$39,4,FALSE)</f>
        <v>0</v>
      </c>
      <c r="W2572" s="17">
        <f t="shared" si="124"/>
        <v>21</v>
      </c>
      <c r="X2572" s="17" t="str">
        <f t="shared" si="125"/>
        <v>43366B12</v>
      </c>
      <c r="Y2572" s="17" t="str">
        <f>VLOOKUP(A2572,'Klasse omschrijving'!$A$1:$B$44,2,FALSE)</f>
        <v>Boys 12 jaar</v>
      </c>
    </row>
    <row r="2573" spans="1:25" ht="14.4" x14ac:dyDescent="0.3">
      <c r="A2573" s="3" t="s">
        <v>36</v>
      </c>
      <c r="B2573" s="3">
        <v>45003</v>
      </c>
      <c r="C2573" s="3" t="s">
        <v>65</v>
      </c>
      <c r="D2573" s="3" t="s">
        <v>557</v>
      </c>
      <c r="E2573" s="18">
        <v>38861</v>
      </c>
      <c r="F2573" s="3" t="s">
        <v>86</v>
      </c>
      <c r="G2573" s="3">
        <v>3</v>
      </c>
      <c r="H2573" s="3">
        <v>4</v>
      </c>
      <c r="I2573" s="3">
        <v>4</v>
      </c>
      <c r="J2573" s="3"/>
      <c r="K2573" s="3"/>
      <c r="L2573" s="3">
        <v>5</v>
      </c>
      <c r="M2573" s="3"/>
      <c r="N2573" s="19">
        <v>43366</v>
      </c>
      <c r="O2573" s="16">
        <f t="shared" si="123"/>
        <v>11</v>
      </c>
      <c r="P2573" s="17">
        <f>COUNTIF($X:$X,X2573)</f>
        <v>29</v>
      </c>
      <c r="Q2573" s="17">
        <f>VLOOKUP("M"&amp;TEXT(G2573,"0"),Punten!$A$1:$D$40,4,FALSE)</f>
        <v>6</v>
      </c>
      <c r="R2573" s="17">
        <f>VLOOKUP("M"&amp;TEXT(H2573,"0"),Punten!$A$1:$D$40,4,FALSE)</f>
        <v>5</v>
      </c>
      <c r="S2573" s="17">
        <f>VLOOKUP("M"&amp;TEXT(I2573,"0"),Punten!$A$1:$D$40,4,FALSE)</f>
        <v>5</v>
      </c>
      <c r="T2573" s="17">
        <f>VLOOKUP("K"&amp;TEXT(K2573,"0"),Punten!$A$1:$D$40,4,FALSE)</f>
        <v>0</v>
      </c>
      <c r="U2573" s="17">
        <f>VLOOKUP("H"&amp;TEXT(L2573,"0"),Punten!$A$1:$D$49,4,FALSE)</f>
        <v>4</v>
      </c>
      <c r="V2573" s="17">
        <f>VLOOKUP("F"&amp;TEXT(M2573,"0"),Punten!$A$1:$D$39,4,FALSE)</f>
        <v>0</v>
      </c>
      <c r="W2573" s="17">
        <f t="shared" si="124"/>
        <v>20</v>
      </c>
      <c r="X2573" s="17" t="str">
        <f t="shared" si="125"/>
        <v>43366B12</v>
      </c>
      <c r="Y2573" s="17" t="str">
        <f>VLOOKUP(A2573,'Klasse omschrijving'!$A$1:$B$44,2,FALSE)</f>
        <v>Boys 12 jaar</v>
      </c>
    </row>
    <row r="2574" spans="1:25" ht="14.4" x14ac:dyDescent="0.3">
      <c r="A2574" s="3" t="s">
        <v>36</v>
      </c>
      <c r="B2574" s="3">
        <v>48097</v>
      </c>
      <c r="C2574" s="3" t="s">
        <v>109</v>
      </c>
      <c r="D2574" s="3" t="s">
        <v>573</v>
      </c>
      <c r="E2574" s="18">
        <v>38866</v>
      </c>
      <c r="F2574" s="3" t="s">
        <v>1035</v>
      </c>
      <c r="G2574" s="3">
        <v>2</v>
      </c>
      <c r="H2574" s="3">
        <v>1</v>
      </c>
      <c r="I2574" s="3">
        <v>1</v>
      </c>
      <c r="J2574" s="3"/>
      <c r="K2574" s="3"/>
      <c r="L2574" s="3">
        <v>6</v>
      </c>
      <c r="M2574" s="3"/>
      <c r="N2574" s="19">
        <v>43366</v>
      </c>
      <c r="O2574" s="16">
        <f t="shared" si="123"/>
        <v>4</v>
      </c>
      <c r="P2574" s="17">
        <f>COUNTIF($X:$X,X2574)</f>
        <v>29</v>
      </c>
      <c r="Q2574" s="17">
        <f>VLOOKUP("M"&amp;TEXT(G2574,"0"),Punten!$A$1:$D$40,4,FALSE)</f>
        <v>7</v>
      </c>
      <c r="R2574" s="17">
        <f>VLOOKUP("M"&amp;TEXT(H2574,"0"),Punten!$A$1:$D$40,4,FALSE)</f>
        <v>8</v>
      </c>
      <c r="S2574" s="17">
        <f>VLOOKUP("M"&amp;TEXT(I2574,"0"),Punten!$A$1:$D$40,4,FALSE)</f>
        <v>8</v>
      </c>
      <c r="T2574" s="17">
        <f>VLOOKUP("K"&amp;TEXT(K2574,"0"),Punten!$A$1:$D$40,4,FALSE)</f>
        <v>0</v>
      </c>
      <c r="U2574" s="17">
        <f>VLOOKUP("H"&amp;TEXT(L2574,"0"),Punten!$A$1:$D$49,4,FALSE)</f>
        <v>3</v>
      </c>
      <c r="V2574" s="17">
        <f>VLOOKUP("F"&amp;TEXT(M2574,"0"),Punten!$A$1:$D$39,4,FALSE)</f>
        <v>0</v>
      </c>
      <c r="W2574" s="17">
        <f t="shared" si="124"/>
        <v>26</v>
      </c>
      <c r="X2574" s="17" t="str">
        <f t="shared" si="125"/>
        <v>43366B12</v>
      </c>
      <c r="Y2574" s="17" t="str">
        <f>VLOOKUP(A2574,'Klasse omschrijving'!$A$1:$B$44,2,FALSE)</f>
        <v>Boys 12 jaar</v>
      </c>
    </row>
    <row r="2575" spans="1:25" ht="14.4" x14ac:dyDescent="0.3">
      <c r="A2575" s="3" t="s">
        <v>36</v>
      </c>
      <c r="B2575" s="3">
        <v>117</v>
      </c>
      <c r="C2575" s="3" t="s">
        <v>122</v>
      </c>
      <c r="D2575" s="3" t="s">
        <v>537</v>
      </c>
      <c r="E2575" s="18">
        <v>38851</v>
      </c>
      <c r="F2575" s="3" t="s">
        <v>78</v>
      </c>
      <c r="G2575" s="3">
        <v>5</v>
      </c>
      <c r="H2575" s="3">
        <v>4</v>
      </c>
      <c r="I2575" s="3">
        <v>4</v>
      </c>
      <c r="J2575" s="3"/>
      <c r="K2575" s="3"/>
      <c r="L2575" s="3">
        <v>6</v>
      </c>
      <c r="M2575" s="3"/>
      <c r="N2575" s="19">
        <v>43366</v>
      </c>
      <c r="O2575" s="16">
        <f t="shared" si="123"/>
        <v>13</v>
      </c>
      <c r="P2575" s="17">
        <f>COUNTIF($X:$X,X2575)</f>
        <v>29</v>
      </c>
      <c r="Q2575" s="17">
        <f>VLOOKUP("M"&amp;TEXT(G2575,"0"),Punten!$A$1:$D$40,4,FALSE)</f>
        <v>4</v>
      </c>
      <c r="R2575" s="17">
        <f>VLOOKUP("M"&amp;TEXT(H2575,"0"),Punten!$A$1:$D$40,4,FALSE)</f>
        <v>5</v>
      </c>
      <c r="S2575" s="17">
        <f>VLOOKUP("M"&amp;TEXT(I2575,"0"),Punten!$A$1:$D$40,4,FALSE)</f>
        <v>5</v>
      </c>
      <c r="T2575" s="17">
        <f>VLOOKUP("K"&amp;TEXT(K2575,"0"),Punten!$A$1:$D$40,4,FALSE)</f>
        <v>0</v>
      </c>
      <c r="U2575" s="17">
        <f>VLOOKUP("H"&amp;TEXT(L2575,"0"),Punten!$A$1:$D$49,4,FALSE)</f>
        <v>3</v>
      </c>
      <c r="V2575" s="17">
        <f>VLOOKUP("F"&amp;TEXT(M2575,"0"),Punten!$A$1:$D$39,4,FALSE)</f>
        <v>0</v>
      </c>
      <c r="W2575" s="17">
        <f t="shared" si="124"/>
        <v>17</v>
      </c>
      <c r="X2575" s="17" t="str">
        <f t="shared" si="125"/>
        <v>43366B12</v>
      </c>
      <c r="Y2575" s="17" t="str">
        <f>VLOOKUP(A2575,'Klasse omschrijving'!$A$1:$B$44,2,FALSE)</f>
        <v>Boys 12 jaar</v>
      </c>
    </row>
    <row r="2576" spans="1:25" ht="14.4" x14ac:dyDescent="0.3">
      <c r="A2576" s="3" t="s">
        <v>36</v>
      </c>
      <c r="B2576" s="3">
        <v>44836</v>
      </c>
      <c r="C2576" s="3" t="s">
        <v>74</v>
      </c>
      <c r="D2576" s="3" t="s">
        <v>560</v>
      </c>
      <c r="E2576" s="18">
        <v>38812</v>
      </c>
      <c r="F2576" s="3" t="s">
        <v>191</v>
      </c>
      <c r="G2576" s="3">
        <v>3</v>
      </c>
      <c r="H2576" s="3">
        <v>3</v>
      </c>
      <c r="I2576" s="3">
        <v>2</v>
      </c>
      <c r="J2576" s="3"/>
      <c r="K2576" s="3"/>
      <c r="L2576" s="3">
        <v>7</v>
      </c>
      <c r="M2576" s="3"/>
      <c r="N2576" s="19">
        <v>43366</v>
      </c>
      <c r="O2576" s="16">
        <f t="shared" si="123"/>
        <v>8</v>
      </c>
      <c r="P2576" s="17">
        <f>COUNTIF($X:$X,X2576)</f>
        <v>29</v>
      </c>
      <c r="Q2576" s="17">
        <f>VLOOKUP("M"&amp;TEXT(G2576,"0"),Punten!$A$1:$D$40,4,FALSE)</f>
        <v>6</v>
      </c>
      <c r="R2576" s="17">
        <f>VLOOKUP("M"&amp;TEXT(H2576,"0"),Punten!$A$1:$D$40,4,FALSE)</f>
        <v>6</v>
      </c>
      <c r="S2576" s="17">
        <f>VLOOKUP("M"&amp;TEXT(I2576,"0"),Punten!$A$1:$D$40,4,FALSE)</f>
        <v>7</v>
      </c>
      <c r="T2576" s="17">
        <f>VLOOKUP("K"&amp;TEXT(K2576,"0"),Punten!$A$1:$D$40,4,FALSE)</f>
        <v>0</v>
      </c>
      <c r="U2576" s="17">
        <f>VLOOKUP("H"&amp;TEXT(L2576,"0"),Punten!$A$1:$D$49,4,FALSE)</f>
        <v>2</v>
      </c>
      <c r="V2576" s="17">
        <f>VLOOKUP("F"&amp;TEXT(M2576,"0"),Punten!$A$1:$D$39,4,FALSE)</f>
        <v>0</v>
      </c>
      <c r="W2576" s="17">
        <f t="shared" si="124"/>
        <v>21</v>
      </c>
      <c r="X2576" s="17" t="str">
        <f t="shared" si="125"/>
        <v>43366B12</v>
      </c>
      <c r="Y2576" s="17" t="str">
        <f>VLOOKUP(A2576,'Klasse omschrijving'!$A$1:$B$44,2,FALSE)</f>
        <v>Boys 12 jaar</v>
      </c>
    </row>
    <row r="2577" spans="1:25" ht="14.4" x14ac:dyDescent="0.3">
      <c r="A2577" s="3" t="s">
        <v>36</v>
      </c>
      <c r="B2577" s="3">
        <v>44821</v>
      </c>
      <c r="C2577" s="3" t="s">
        <v>113</v>
      </c>
      <c r="D2577" s="3" t="s">
        <v>564</v>
      </c>
      <c r="E2577" s="18">
        <v>39067</v>
      </c>
      <c r="F2577" s="3" t="s">
        <v>1040</v>
      </c>
      <c r="G2577" s="3">
        <v>1</v>
      </c>
      <c r="H2577" s="3">
        <v>2</v>
      </c>
      <c r="I2577" s="3">
        <v>3</v>
      </c>
      <c r="J2577" s="3"/>
      <c r="K2577" s="3"/>
      <c r="L2577" s="3">
        <v>7</v>
      </c>
      <c r="M2577" s="3"/>
      <c r="N2577" s="19">
        <v>43366</v>
      </c>
      <c r="O2577" s="16">
        <f t="shared" si="123"/>
        <v>6</v>
      </c>
      <c r="P2577" s="17">
        <f>COUNTIF($X:$X,X2577)</f>
        <v>29</v>
      </c>
      <c r="Q2577" s="17">
        <f>VLOOKUP("M"&amp;TEXT(G2577,"0"),Punten!$A$1:$D$40,4,FALSE)</f>
        <v>8</v>
      </c>
      <c r="R2577" s="17">
        <f>VLOOKUP("M"&amp;TEXT(H2577,"0"),Punten!$A$1:$D$40,4,FALSE)</f>
        <v>7</v>
      </c>
      <c r="S2577" s="17">
        <f>VLOOKUP("M"&amp;TEXT(I2577,"0"),Punten!$A$1:$D$40,4,FALSE)</f>
        <v>6</v>
      </c>
      <c r="T2577" s="17">
        <f>VLOOKUP("K"&amp;TEXT(K2577,"0"),Punten!$A$1:$D$40,4,FALSE)</f>
        <v>0</v>
      </c>
      <c r="U2577" s="17">
        <f>VLOOKUP("H"&amp;TEXT(L2577,"0"),Punten!$A$1:$D$49,4,FALSE)</f>
        <v>2</v>
      </c>
      <c r="V2577" s="17">
        <f>VLOOKUP("F"&amp;TEXT(M2577,"0"),Punten!$A$1:$D$39,4,FALSE)</f>
        <v>0</v>
      </c>
      <c r="W2577" s="17">
        <f t="shared" si="124"/>
        <v>23</v>
      </c>
      <c r="X2577" s="17" t="str">
        <f t="shared" si="125"/>
        <v>43366B12</v>
      </c>
      <c r="Y2577" s="17" t="str">
        <f>VLOOKUP(A2577,'Klasse omschrijving'!$A$1:$B$44,2,FALSE)</f>
        <v>Boys 12 jaar</v>
      </c>
    </row>
    <row r="2578" spans="1:25" ht="14.4" x14ac:dyDescent="0.3">
      <c r="A2578" s="3" t="s">
        <v>36</v>
      </c>
      <c r="B2578" s="3">
        <v>46262</v>
      </c>
      <c r="C2578" s="3" t="s">
        <v>528</v>
      </c>
      <c r="D2578" s="3" t="s">
        <v>563</v>
      </c>
      <c r="E2578" s="18">
        <v>38733</v>
      </c>
      <c r="F2578" s="3" t="s">
        <v>1036</v>
      </c>
      <c r="G2578" s="3">
        <v>1</v>
      </c>
      <c r="H2578" s="3">
        <v>1</v>
      </c>
      <c r="I2578" s="3">
        <v>1</v>
      </c>
      <c r="J2578" s="3"/>
      <c r="K2578" s="3"/>
      <c r="L2578" s="3">
        <v>8</v>
      </c>
      <c r="M2578" s="3"/>
      <c r="N2578" s="19">
        <v>43366</v>
      </c>
      <c r="O2578" s="16">
        <f t="shared" si="123"/>
        <v>3</v>
      </c>
      <c r="P2578" s="17">
        <f>COUNTIF($X:$X,X2578)</f>
        <v>29</v>
      </c>
      <c r="Q2578" s="17">
        <f>VLOOKUP("M"&amp;TEXT(G2578,"0"),Punten!$A$1:$D$40,4,FALSE)</f>
        <v>8</v>
      </c>
      <c r="R2578" s="17">
        <f>VLOOKUP("M"&amp;TEXT(H2578,"0"),Punten!$A$1:$D$40,4,FALSE)</f>
        <v>8</v>
      </c>
      <c r="S2578" s="17">
        <f>VLOOKUP("M"&amp;TEXT(I2578,"0"),Punten!$A$1:$D$40,4,FALSE)</f>
        <v>8</v>
      </c>
      <c r="T2578" s="17">
        <f>VLOOKUP("K"&amp;TEXT(K2578,"0"),Punten!$A$1:$D$40,4,FALSE)</f>
        <v>0</v>
      </c>
      <c r="U2578" s="17">
        <f>VLOOKUP("H"&amp;TEXT(L2578,"0"),Punten!$A$1:$D$49,4,FALSE)</f>
        <v>1</v>
      </c>
      <c r="V2578" s="17">
        <f>VLOOKUP("F"&amp;TEXT(M2578,"0"),Punten!$A$1:$D$39,4,FALSE)</f>
        <v>0</v>
      </c>
      <c r="W2578" s="17">
        <f t="shared" si="124"/>
        <v>25</v>
      </c>
      <c r="X2578" s="17" t="str">
        <f t="shared" si="125"/>
        <v>43366B12</v>
      </c>
      <c r="Y2578" s="17" t="str">
        <f>VLOOKUP(A2578,'Klasse omschrijving'!$A$1:$B$44,2,FALSE)</f>
        <v>Boys 12 jaar</v>
      </c>
    </row>
    <row r="2579" spans="1:25" ht="14.4" x14ac:dyDescent="0.3">
      <c r="A2579" s="3" t="s">
        <v>36</v>
      </c>
      <c r="B2579" s="3">
        <v>45926</v>
      </c>
      <c r="C2579" s="3" t="s">
        <v>126</v>
      </c>
      <c r="D2579" s="3" t="s">
        <v>545</v>
      </c>
      <c r="E2579" s="18">
        <v>38869</v>
      </c>
      <c r="F2579" s="3" t="s">
        <v>180</v>
      </c>
      <c r="G2579" s="3">
        <v>4</v>
      </c>
      <c r="H2579" s="3">
        <v>3</v>
      </c>
      <c r="I2579" s="3">
        <v>3</v>
      </c>
      <c r="J2579" s="3"/>
      <c r="K2579" s="3"/>
      <c r="L2579" s="3">
        <v>8</v>
      </c>
      <c r="M2579" s="3"/>
      <c r="N2579" s="19">
        <v>43366</v>
      </c>
      <c r="O2579" s="16">
        <f t="shared" si="123"/>
        <v>10</v>
      </c>
      <c r="P2579" s="17">
        <f>COUNTIF($X:$X,X2579)</f>
        <v>29</v>
      </c>
      <c r="Q2579" s="17">
        <f>VLOOKUP("M"&amp;TEXT(G2579,"0"),Punten!$A$1:$D$40,4,FALSE)</f>
        <v>5</v>
      </c>
      <c r="R2579" s="17">
        <f>VLOOKUP("M"&amp;TEXT(H2579,"0"),Punten!$A$1:$D$40,4,FALSE)</f>
        <v>6</v>
      </c>
      <c r="S2579" s="17">
        <f>VLOOKUP("M"&amp;TEXT(I2579,"0"),Punten!$A$1:$D$40,4,FALSE)</f>
        <v>6</v>
      </c>
      <c r="T2579" s="17">
        <f>VLOOKUP("K"&amp;TEXT(K2579,"0"),Punten!$A$1:$D$40,4,FALSE)</f>
        <v>0</v>
      </c>
      <c r="U2579" s="17">
        <f>VLOOKUP("H"&amp;TEXT(L2579,"0"),Punten!$A$1:$D$49,4,FALSE)</f>
        <v>1</v>
      </c>
      <c r="V2579" s="17">
        <f>VLOOKUP("F"&amp;TEXT(M2579,"0"),Punten!$A$1:$D$39,4,FALSE)</f>
        <v>0</v>
      </c>
      <c r="W2579" s="17">
        <f t="shared" si="124"/>
        <v>18</v>
      </c>
      <c r="X2579" s="17" t="str">
        <f t="shared" si="125"/>
        <v>43366B12</v>
      </c>
      <c r="Y2579" s="17" t="str">
        <f>VLOOKUP(A2579,'Klasse omschrijving'!$A$1:$B$44,2,FALSE)</f>
        <v>Boys 12 jaar</v>
      </c>
    </row>
    <row r="2580" spans="1:25" ht="14.4" x14ac:dyDescent="0.3">
      <c r="A2580" s="3" t="s">
        <v>36</v>
      </c>
      <c r="B2580" s="3">
        <v>44399</v>
      </c>
      <c r="C2580" s="3" t="s">
        <v>179</v>
      </c>
      <c r="D2580" s="3" t="s">
        <v>844</v>
      </c>
      <c r="E2580" s="18">
        <v>38813</v>
      </c>
      <c r="F2580" s="3" t="s">
        <v>89</v>
      </c>
      <c r="G2580" s="3">
        <v>5</v>
      </c>
      <c r="H2580" s="3">
        <v>6</v>
      </c>
      <c r="I2580" s="3">
        <v>3</v>
      </c>
      <c r="J2580" s="3"/>
      <c r="K2580" s="3"/>
      <c r="L2580" s="3"/>
      <c r="M2580" s="3"/>
      <c r="N2580" s="19">
        <v>43366</v>
      </c>
      <c r="O2580" s="16">
        <f t="shared" si="123"/>
        <v>14</v>
      </c>
      <c r="P2580" s="17">
        <f>COUNTIF($X:$X,X2580)</f>
        <v>29</v>
      </c>
      <c r="Q2580" s="17">
        <f>VLOOKUP("M"&amp;TEXT(G2580,"0"),Punten!$A$1:$D$40,4,FALSE)</f>
        <v>4</v>
      </c>
      <c r="R2580" s="17">
        <f>VLOOKUP("M"&amp;TEXT(H2580,"0"),Punten!$A$1:$D$40,4,FALSE)</f>
        <v>3</v>
      </c>
      <c r="S2580" s="17">
        <f>VLOOKUP("M"&amp;TEXT(I2580,"0"),Punten!$A$1:$D$40,4,FALSE)</f>
        <v>6</v>
      </c>
      <c r="T2580" s="17">
        <f>VLOOKUP("K"&amp;TEXT(K2580,"0"),Punten!$A$1:$D$40,4,FALSE)</f>
        <v>0</v>
      </c>
      <c r="U2580" s="17">
        <f>VLOOKUP("H"&amp;TEXT(L2580,"0"),Punten!$A$1:$D$49,4,FALSE)</f>
        <v>0</v>
      </c>
      <c r="V2580" s="17">
        <f>VLOOKUP("F"&amp;TEXT(M2580,"0"),Punten!$A$1:$D$39,4,FALSE)</f>
        <v>0</v>
      </c>
      <c r="W2580" s="17">
        <f t="shared" si="124"/>
        <v>13</v>
      </c>
      <c r="X2580" s="17" t="str">
        <f t="shared" si="125"/>
        <v>43366B12</v>
      </c>
      <c r="Y2580" s="17" t="str">
        <f>VLOOKUP(A2580,'Klasse omschrijving'!$A$1:$B$44,2,FALSE)</f>
        <v>Boys 12 jaar</v>
      </c>
    </row>
    <row r="2581" spans="1:25" ht="14.4" x14ac:dyDescent="0.3">
      <c r="A2581" s="3" t="s">
        <v>36</v>
      </c>
      <c r="B2581" s="3">
        <v>2932</v>
      </c>
      <c r="C2581" s="3" t="s">
        <v>155</v>
      </c>
      <c r="D2581" s="3" t="s">
        <v>840</v>
      </c>
      <c r="E2581" s="18">
        <v>39002</v>
      </c>
      <c r="F2581" s="3" t="s">
        <v>997</v>
      </c>
      <c r="G2581" s="3">
        <v>5</v>
      </c>
      <c r="H2581" s="3">
        <v>5</v>
      </c>
      <c r="I2581" s="3">
        <v>4</v>
      </c>
      <c r="J2581" s="3"/>
      <c r="K2581" s="3"/>
      <c r="L2581" s="3"/>
      <c r="M2581" s="3"/>
      <c r="N2581" s="19">
        <v>43366</v>
      </c>
      <c r="O2581" s="16">
        <f t="shared" si="123"/>
        <v>14</v>
      </c>
      <c r="P2581" s="17">
        <f>COUNTIF($X:$X,X2581)</f>
        <v>29</v>
      </c>
      <c r="Q2581" s="17">
        <f>VLOOKUP("M"&amp;TEXT(G2581,"0"),Punten!$A$1:$D$40,4,FALSE)</f>
        <v>4</v>
      </c>
      <c r="R2581" s="17">
        <f>VLOOKUP("M"&amp;TEXT(H2581,"0"),Punten!$A$1:$D$40,4,FALSE)</f>
        <v>4</v>
      </c>
      <c r="S2581" s="17">
        <f>VLOOKUP("M"&amp;TEXT(I2581,"0"),Punten!$A$1:$D$40,4,FALSE)</f>
        <v>5</v>
      </c>
      <c r="T2581" s="17">
        <f>VLOOKUP("K"&amp;TEXT(K2581,"0"),Punten!$A$1:$D$40,4,FALSE)</f>
        <v>0</v>
      </c>
      <c r="U2581" s="17">
        <f>VLOOKUP("H"&amp;TEXT(L2581,"0"),Punten!$A$1:$D$49,4,FALSE)</f>
        <v>0</v>
      </c>
      <c r="V2581" s="17">
        <f>VLOOKUP("F"&amp;TEXT(M2581,"0"),Punten!$A$1:$D$39,4,FALSE)</f>
        <v>0</v>
      </c>
      <c r="W2581" s="17">
        <f t="shared" si="124"/>
        <v>13</v>
      </c>
      <c r="X2581" s="17" t="str">
        <f t="shared" si="125"/>
        <v>43366B12</v>
      </c>
      <c r="Y2581" s="17" t="str">
        <f>VLOOKUP(A2581,'Klasse omschrijving'!$A$1:$B$44,2,FALSE)</f>
        <v>Boys 12 jaar</v>
      </c>
    </row>
    <row r="2582" spans="1:25" ht="14.4" x14ac:dyDescent="0.3">
      <c r="A2582" s="3" t="s">
        <v>36</v>
      </c>
      <c r="B2582" s="3">
        <v>48979</v>
      </c>
      <c r="C2582" s="3" t="s">
        <v>107</v>
      </c>
      <c r="D2582" s="3" t="s">
        <v>919</v>
      </c>
      <c r="E2582" s="18">
        <v>38922</v>
      </c>
      <c r="F2582" s="3" t="s">
        <v>143</v>
      </c>
      <c r="G2582" s="3">
        <v>4</v>
      </c>
      <c r="H2582" s="3">
        <v>5</v>
      </c>
      <c r="I2582" s="3">
        <v>5</v>
      </c>
      <c r="J2582" s="3"/>
      <c r="K2582" s="3"/>
      <c r="L2582" s="3"/>
      <c r="M2582" s="3"/>
      <c r="N2582" s="19">
        <v>43366</v>
      </c>
      <c r="O2582" s="16">
        <f t="shared" si="123"/>
        <v>14</v>
      </c>
      <c r="P2582" s="17">
        <f>COUNTIF($X:$X,X2582)</f>
        <v>29</v>
      </c>
      <c r="Q2582" s="17">
        <f>VLOOKUP("M"&amp;TEXT(G2582,"0"),Punten!$A$1:$D$40,4,FALSE)</f>
        <v>5</v>
      </c>
      <c r="R2582" s="17">
        <f>VLOOKUP("M"&amp;TEXT(H2582,"0"),Punten!$A$1:$D$40,4,FALSE)</f>
        <v>4</v>
      </c>
      <c r="S2582" s="17">
        <f>VLOOKUP("M"&amp;TEXT(I2582,"0"),Punten!$A$1:$D$40,4,FALSE)</f>
        <v>4</v>
      </c>
      <c r="T2582" s="17">
        <f>VLOOKUP("K"&amp;TEXT(K2582,"0"),Punten!$A$1:$D$40,4,FALSE)</f>
        <v>0</v>
      </c>
      <c r="U2582" s="17">
        <f>VLOOKUP("H"&amp;TEXT(L2582,"0"),Punten!$A$1:$D$49,4,FALSE)</f>
        <v>0</v>
      </c>
      <c r="V2582" s="17">
        <f>VLOOKUP("F"&amp;TEXT(M2582,"0"),Punten!$A$1:$D$39,4,FALSE)</f>
        <v>0</v>
      </c>
      <c r="W2582" s="17">
        <f t="shared" si="124"/>
        <v>13</v>
      </c>
      <c r="X2582" s="17" t="str">
        <f t="shared" si="125"/>
        <v>43366B12</v>
      </c>
      <c r="Y2582" s="17" t="str">
        <f>VLOOKUP(A2582,'Klasse omschrijving'!$A$1:$B$44,2,FALSE)</f>
        <v>Boys 12 jaar</v>
      </c>
    </row>
    <row r="2583" spans="1:25" ht="14.4" x14ac:dyDescent="0.3">
      <c r="A2583" s="3" t="s">
        <v>36</v>
      </c>
      <c r="B2583" s="3">
        <v>44115</v>
      </c>
      <c r="C2583" s="3" t="s">
        <v>92</v>
      </c>
      <c r="D2583" s="3" t="s">
        <v>558</v>
      </c>
      <c r="E2583" s="18">
        <v>39075</v>
      </c>
      <c r="F2583" s="3" t="s">
        <v>111</v>
      </c>
      <c r="G2583" s="3">
        <v>5</v>
      </c>
      <c r="H2583" s="3">
        <v>5</v>
      </c>
      <c r="I2583" s="3">
        <v>5</v>
      </c>
      <c r="J2583" s="3"/>
      <c r="K2583" s="3"/>
      <c r="L2583" s="3"/>
      <c r="M2583" s="3"/>
      <c r="N2583" s="19">
        <v>43366</v>
      </c>
      <c r="O2583" s="16">
        <f t="shared" si="123"/>
        <v>15</v>
      </c>
      <c r="P2583" s="17">
        <f>COUNTIF($X:$X,X2583)</f>
        <v>29</v>
      </c>
      <c r="Q2583" s="17">
        <f>VLOOKUP("M"&amp;TEXT(G2583,"0"),Punten!$A$1:$D$40,4,FALSE)</f>
        <v>4</v>
      </c>
      <c r="R2583" s="17">
        <f>VLOOKUP("M"&amp;TEXT(H2583,"0"),Punten!$A$1:$D$40,4,FALSE)</f>
        <v>4</v>
      </c>
      <c r="S2583" s="17">
        <f>VLOOKUP("M"&amp;TEXT(I2583,"0"),Punten!$A$1:$D$40,4,FALSE)</f>
        <v>4</v>
      </c>
      <c r="T2583" s="17">
        <f>VLOOKUP("K"&amp;TEXT(K2583,"0"),Punten!$A$1:$D$40,4,FALSE)</f>
        <v>0</v>
      </c>
      <c r="U2583" s="17">
        <f>VLOOKUP("H"&amp;TEXT(L2583,"0"),Punten!$A$1:$D$49,4,FALSE)</f>
        <v>0</v>
      </c>
      <c r="V2583" s="17">
        <f>VLOOKUP("F"&amp;TEXT(M2583,"0"),Punten!$A$1:$D$39,4,FALSE)</f>
        <v>0</v>
      </c>
      <c r="W2583" s="17">
        <f t="shared" si="124"/>
        <v>12</v>
      </c>
      <c r="X2583" s="17" t="str">
        <f t="shared" si="125"/>
        <v>43366B12</v>
      </c>
      <c r="Y2583" s="17" t="str">
        <f>VLOOKUP(A2583,'Klasse omschrijving'!$A$1:$B$44,2,FALSE)</f>
        <v>Boys 12 jaar</v>
      </c>
    </row>
    <row r="2584" spans="1:25" ht="14.4" x14ac:dyDescent="0.3">
      <c r="A2584" s="3" t="s">
        <v>36</v>
      </c>
      <c r="B2584" s="3">
        <v>44834</v>
      </c>
      <c r="C2584" s="3" t="s">
        <v>167</v>
      </c>
      <c r="D2584" s="3" t="s">
        <v>549</v>
      </c>
      <c r="E2584" s="18">
        <v>39001</v>
      </c>
      <c r="F2584" s="3" t="s">
        <v>191</v>
      </c>
      <c r="G2584" s="3">
        <v>6</v>
      </c>
      <c r="H2584" s="3">
        <v>5</v>
      </c>
      <c r="I2584" s="3">
        <v>6</v>
      </c>
      <c r="J2584" s="3"/>
      <c r="K2584" s="3"/>
      <c r="L2584" s="3"/>
      <c r="M2584" s="3"/>
      <c r="N2584" s="19">
        <v>43366</v>
      </c>
      <c r="O2584" s="16">
        <f t="shared" si="123"/>
        <v>17</v>
      </c>
      <c r="P2584" s="17">
        <f>COUNTIF($X:$X,X2584)</f>
        <v>29</v>
      </c>
      <c r="Q2584" s="17">
        <f>VLOOKUP("M"&amp;TEXT(G2584,"0"),Punten!$A$1:$D$40,4,FALSE)</f>
        <v>3</v>
      </c>
      <c r="R2584" s="17">
        <f>VLOOKUP("M"&amp;TEXT(H2584,"0"),Punten!$A$1:$D$40,4,FALSE)</f>
        <v>4</v>
      </c>
      <c r="S2584" s="17">
        <f>VLOOKUP("M"&amp;TEXT(I2584,"0"),Punten!$A$1:$D$40,4,FALSE)</f>
        <v>3</v>
      </c>
      <c r="T2584" s="17">
        <f>VLOOKUP("K"&amp;TEXT(K2584,"0"),Punten!$A$1:$D$40,4,FALSE)</f>
        <v>0</v>
      </c>
      <c r="U2584" s="17">
        <f>VLOOKUP("H"&amp;TEXT(L2584,"0"),Punten!$A$1:$D$49,4,FALSE)</f>
        <v>0</v>
      </c>
      <c r="V2584" s="17">
        <f>VLOOKUP("F"&amp;TEXT(M2584,"0"),Punten!$A$1:$D$39,4,FALSE)</f>
        <v>0</v>
      </c>
      <c r="W2584" s="17">
        <f t="shared" si="124"/>
        <v>10</v>
      </c>
      <c r="X2584" s="17" t="str">
        <f t="shared" si="125"/>
        <v>43366B12</v>
      </c>
      <c r="Y2584" s="17" t="str">
        <f>VLOOKUP(A2584,'Klasse omschrijving'!$A$1:$B$44,2,FALSE)</f>
        <v>Boys 12 jaar</v>
      </c>
    </row>
    <row r="2585" spans="1:25" ht="14.4" x14ac:dyDescent="0.3">
      <c r="A2585" s="3" t="s">
        <v>36</v>
      </c>
      <c r="B2585" s="3">
        <v>42029</v>
      </c>
      <c r="C2585" s="3" t="s">
        <v>592</v>
      </c>
      <c r="D2585" s="3" t="s">
        <v>666</v>
      </c>
      <c r="E2585" s="18">
        <v>38894</v>
      </c>
      <c r="F2585" s="3" t="s">
        <v>66</v>
      </c>
      <c r="G2585" s="3">
        <v>6</v>
      </c>
      <c r="H2585" s="3">
        <v>6</v>
      </c>
      <c r="I2585" s="3">
        <v>6</v>
      </c>
      <c r="J2585" s="3"/>
      <c r="K2585" s="3"/>
      <c r="L2585" s="3"/>
      <c r="M2585" s="3"/>
      <c r="N2585" s="19">
        <v>43366</v>
      </c>
      <c r="O2585" s="16">
        <f t="shared" si="123"/>
        <v>18</v>
      </c>
      <c r="P2585" s="17">
        <f>COUNTIF($X:$X,X2585)</f>
        <v>29</v>
      </c>
      <c r="Q2585" s="17">
        <f>VLOOKUP("M"&amp;TEXT(G2585,"0"),Punten!$A$1:$D$40,4,FALSE)</f>
        <v>3</v>
      </c>
      <c r="R2585" s="17">
        <f>VLOOKUP("M"&amp;TEXT(H2585,"0"),Punten!$A$1:$D$40,4,FALSE)</f>
        <v>3</v>
      </c>
      <c r="S2585" s="17">
        <f>VLOOKUP("M"&amp;TEXT(I2585,"0"),Punten!$A$1:$D$40,4,FALSE)</f>
        <v>3</v>
      </c>
      <c r="T2585" s="17">
        <f>VLOOKUP("K"&amp;TEXT(K2585,"0"),Punten!$A$1:$D$40,4,FALSE)</f>
        <v>0</v>
      </c>
      <c r="U2585" s="17">
        <f>VLOOKUP("H"&amp;TEXT(L2585,"0"),Punten!$A$1:$D$49,4,FALSE)</f>
        <v>0</v>
      </c>
      <c r="V2585" s="17">
        <f>VLOOKUP("F"&amp;TEXT(M2585,"0"),Punten!$A$1:$D$39,4,FALSE)</f>
        <v>0</v>
      </c>
      <c r="W2585" s="17">
        <f t="shared" si="124"/>
        <v>9</v>
      </c>
      <c r="X2585" s="17" t="str">
        <f t="shared" si="125"/>
        <v>43366B12</v>
      </c>
      <c r="Y2585" s="17" t="str">
        <f>VLOOKUP(A2585,'Klasse omschrijving'!$A$1:$B$44,2,FALSE)</f>
        <v>Boys 12 jaar</v>
      </c>
    </row>
    <row r="2586" spans="1:25" ht="14.4" x14ac:dyDescent="0.3">
      <c r="A2586" s="3" t="s">
        <v>36</v>
      </c>
      <c r="B2586" s="3">
        <v>44848</v>
      </c>
      <c r="C2586" s="3" t="s">
        <v>137</v>
      </c>
      <c r="D2586" s="3" t="s">
        <v>565</v>
      </c>
      <c r="E2586" s="18">
        <v>38963</v>
      </c>
      <c r="F2586" s="3" t="s">
        <v>218</v>
      </c>
      <c r="G2586" s="3">
        <v>6</v>
      </c>
      <c r="H2586" s="3">
        <v>6</v>
      </c>
      <c r="I2586" s="3">
        <v>6</v>
      </c>
      <c r="J2586" s="3"/>
      <c r="K2586" s="3"/>
      <c r="L2586" s="3"/>
      <c r="M2586" s="3"/>
      <c r="N2586" s="19">
        <v>43366</v>
      </c>
      <c r="O2586" s="16">
        <f t="shared" si="123"/>
        <v>18</v>
      </c>
      <c r="P2586" s="17">
        <f>COUNTIF($X:$X,X2586)</f>
        <v>29</v>
      </c>
      <c r="Q2586" s="17">
        <f>VLOOKUP("M"&amp;TEXT(G2586,"0"),Punten!$A$1:$D$40,4,FALSE)</f>
        <v>3</v>
      </c>
      <c r="R2586" s="17">
        <f>VLOOKUP("M"&amp;TEXT(H2586,"0"),Punten!$A$1:$D$40,4,FALSE)</f>
        <v>3</v>
      </c>
      <c r="S2586" s="17">
        <f>VLOOKUP("M"&amp;TEXT(I2586,"0"),Punten!$A$1:$D$40,4,FALSE)</f>
        <v>3</v>
      </c>
      <c r="T2586" s="17">
        <f>VLOOKUP("K"&amp;TEXT(K2586,"0"),Punten!$A$1:$D$40,4,FALSE)</f>
        <v>0</v>
      </c>
      <c r="U2586" s="17">
        <f>VLOOKUP("H"&amp;TEXT(L2586,"0"),Punten!$A$1:$D$49,4,FALSE)</f>
        <v>0</v>
      </c>
      <c r="V2586" s="17">
        <f>VLOOKUP("F"&amp;TEXT(M2586,"0"),Punten!$A$1:$D$39,4,FALSE)</f>
        <v>0</v>
      </c>
      <c r="W2586" s="17">
        <f t="shared" si="124"/>
        <v>9</v>
      </c>
      <c r="X2586" s="17" t="str">
        <f t="shared" si="125"/>
        <v>43366B12</v>
      </c>
      <c r="Y2586" s="17" t="str">
        <f>VLOOKUP(A2586,'Klasse omschrijving'!$A$1:$B$44,2,FALSE)</f>
        <v>Boys 12 jaar</v>
      </c>
    </row>
    <row r="2587" spans="1:25" ht="14.4" x14ac:dyDescent="0.3">
      <c r="A2587" s="3" t="s">
        <v>36</v>
      </c>
      <c r="B2587" s="3">
        <v>44143</v>
      </c>
      <c r="C2587" s="3" t="s">
        <v>176</v>
      </c>
      <c r="D2587" s="3" t="s">
        <v>547</v>
      </c>
      <c r="E2587" s="18">
        <v>38757</v>
      </c>
      <c r="F2587" s="3" t="s">
        <v>71</v>
      </c>
      <c r="G2587" s="3">
        <v>6</v>
      </c>
      <c r="H2587" s="3">
        <v>7</v>
      </c>
      <c r="I2587" s="3">
        <v>6</v>
      </c>
      <c r="J2587" s="3"/>
      <c r="K2587" s="3"/>
      <c r="L2587" s="3"/>
      <c r="M2587" s="3"/>
      <c r="N2587" s="19">
        <v>43366</v>
      </c>
      <c r="O2587" s="16">
        <f t="shared" si="123"/>
        <v>19</v>
      </c>
      <c r="P2587" s="17">
        <f>COUNTIF($X:$X,X2587)</f>
        <v>29</v>
      </c>
      <c r="Q2587" s="17">
        <f>VLOOKUP("M"&amp;TEXT(G2587,"0"),Punten!$A$1:$D$40,4,FALSE)</f>
        <v>3</v>
      </c>
      <c r="R2587" s="17">
        <f>VLOOKUP("M"&amp;TEXT(H2587,"0"),Punten!$A$1:$D$40,4,FALSE)</f>
        <v>2</v>
      </c>
      <c r="S2587" s="17">
        <f>VLOOKUP("M"&amp;TEXT(I2587,"0"),Punten!$A$1:$D$40,4,FALSE)</f>
        <v>3</v>
      </c>
      <c r="T2587" s="17">
        <f>VLOOKUP("K"&amp;TEXT(K2587,"0"),Punten!$A$1:$D$40,4,FALSE)</f>
        <v>0</v>
      </c>
      <c r="U2587" s="17">
        <f>VLOOKUP("H"&amp;TEXT(L2587,"0"),Punten!$A$1:$D$49,4,FALSE)</f>
        <v>0</v>
      </c>
      <c r="V2587" s="17">
        <f>VLOOKUP("F"&amp;TEXT(M2587,"0"),Punten!$A$1:$D$39,4,FALSE)</f>
        <v>0</v>
      </c>
      <c r="W2587" s="17">
        <f t="shared" si="124"/>
        <v>8</v>
      </c>
      <c r="X2587" s="17" t="str">
        <f t="shared" si="125"/>
        <v>43366B12</v>
      </c>
      <c r="Y2587" s="17" t="str">
        <f>VLOOKUP(A2587,'Klasse omschrijving'!$A$1:$B$44,2,FALSE)</f>
        <v>Boys 12 jaar</v>
      </c>
    </row>
    <row r="2588" spans="1:25" ht="14.4" x14ac:dyDescent="0.3">
      <c r="A2588" s="3" t="s">
        <v>36</v>
      </c>
      <c r="B2588" s="3">
        <v>47783</v>
      </c>
      <c r="C2588" s="3" t="s">
        <v>821</v>
      </c>
      <c r="D2588" s="3" t="s">
        <v>1238</v>
      </c>
      <c r="E2588" s="18">
        <v>38776</v>
      </c>
      <c r="F2588" s="3" t="s">
        <v>111</v>
      </c>
      <c r="G2588" s="3">
        <v>7</v>
      </c>
      <c r="H2588" s="3">
        <v>6</v>
      </c>
      <c r="I2588" s="3">
        <v>7</v>
      </c>
      <c r="J2588" s="3"/>
      <c r="K2588" s="3"/>
      <c r="L2588" s="3"/>
      <c r="M2588" s="3"/>
      <c r="N2588" s="19">
        <v>43366</v>
      </c>
      <c r="O2588" s="16">
        <f t="shared" si="123"/>
        <v>20</v>
      </c>
      <c r="P2588" s="17">
        <f>COUNTIF($X:$X,X2588)</f>
        <v>29</v>
      </c>
      <c r="Q2588" s="17">
        <f>VLOOKUP("M"&amp;TEXT(G2588,"0"),Punten!$A$1:$D$40,4,FALSE)</f>
        <v>2</v>
      </c>
      <c r="R2588" s="17">
        <f>VLOOKUP("M"&amp;TEXT(H2588,"0"),Punten!$A$1:$D$40,4,FALSE)</f>
        <v>3</v>
      </c>
      <c r="S2588" s="17">
        <f>VLOOKUP("M"&amp;TEXT(I2588,"0"),Punten!$A$1:$D$40,4,FALSE)</f>
        <v>2</v>
      </c>
      <c r="T2588" s="17">
        <f>VLOOKUP("K"&amp;TEXT(K2588,"0"),Punten!$A$1:$D$40,4,FALSE)</f>
        <v>0</v>
      </c>
      <c r="U2588" s="17">
        <f>VLOOKUP("H"&amp;TEXT(L2588,"0"),Punten!$A$1:$D$49,4,FALSE)</f>
        <v>0</v>
      </c>
      <c r="V2588" s="17">
        <f>VLOOKUP("F"&amp;TEXT(M2588,"0"),Punten!$A$1:$D$39,4,FALSE)</f>
        <v>0</v>
      </c>
      <c r="W2588" s="17">
        <f t="shared" si="124"/>
        <v>7</v>
      </c>
      <c r="X2588" s="17" t="str">
        <f t="shared" si="125"/>
        <v>43366B12</v>
      </c>
      <c r="Y2588" s="17" t="str">
        <f>VLOOKUP(A2588,'Klasse omschrijving'!$A$1:$B$44,2,FALSE)</f>
        <v>Boys 12 jaar</v>
      </c>
    </row>
    <row r="2589" spans="1:25" ht="14.4" x14ac:dyDescent="0.3">
      <c r="A2589" s="3" t="s">
        <v>36</v>
      </c>
      <c r="B2589" s="3">
        <v>44973</v>
      </c>
      <c r="C2589" s="3" t="s">
        <v>554</v>
      </c>
      <c r="D2589" s="3" t="s">
        <v>555</v>
      </c>
      <c r="E2589" s="18">
        <v>38756</v>
      </c>
      <c r="F2589" s="3" t="s">
        <v>86</v>
      </c>
      <c r="G2589" s="3">
        <v>7</v>
      </c>
      <c r="H2589" s="3">
        <v>7</v>
      </c>
      <c r="I2589" s="3">
        <v>7</v>
      </c>
      <c r="J2589" s="3"/>
      <c r="K2589" s="3"/>
      <c r="L2589" s="3"/>
      <c r="M2589" s="3"/>
      <c r="N2589" s="19">
        <v>43366</v>
      </c>
      <c r="O2589" s="16">
        <f t="shared" ref="O2589:O2652" si="126">G2589+H2589+I2589</f>
        <v>21</v>
      </c>
      <c r="P2589" s="17">
        <f>COUNTIF($X:$X,X2589)</f>
        <v>29</v>
      </c>
      <c r="Q2589" s="17">
        <f>VLOOKUP("M"&amp;TEXT(G2589,"0"),Punten!$A$1:$D$40,4,FALSE)</f>
        <v>2</v>
      </c>
      <c r="R2589" s="17">
        <f>VLOOKUP("M"&amp;TEXT(H2589,"0"),Punten!$A$1:$D$40,4,FALSE)</f>
        <v>2</v>
      </c>
      <c r="S2589" s="17">
        <f>VLOOKUP("M"&amp;TEXT(I2589,"0"),Punten!$A$1:$D$40,4,FALSE)</f>
        <v>2</v>
      </c>
      <c r="T2589" s="17">
        <f>VLOOKUP("K"&amp;TEXT(K2589,"0"),Punten!$A$1:$D$40,4,FALSE)</f>
        <v>0</v>
      </c>
      <c r="U2589" s="17">
        <f>VLOOKUP("H"&amp;TEXT(L2589,"0"),Punten!$A$1:$D$49,4,FALSE)</f>
        <v>0</v>
      </c>
      <c r="V2589" s="17">
        <f>VLOOKUP("F"&amp;TEXT(M2589,"0"),Punten!$A$1:$D$39,4,FALSE)</f>
        <v>0</v>
      </c>
      <c r="W2589" s="17">
        <f t="shared" si="124"/>
        <v>6</v>
      </c>
      <c r="X2589" s="17" t="str">
        <f t="shared" si="125"/>
        <v>43366B12</v>
      </c>
      <c r="Y2589" s="17" t="str">
        <f>VLOOKUP(A2589,'Klasse omschrijving'!$A$1:$B$44,2,FALSE)</f>
        <v>Boys 12 jaar</v>
      </c>
    </row>
    <row r="2590" spans="1:25" ht="14.4" x14ac:dyDescent="0.3">
      <c r="A2590" s="3" t="s">
        <v>36</v>
      </c>
      <c r="B2590" s="3">
        <v>42130</v>
      </c>
      <c r="C2590" s="3" t="s">
        <v>158</v>
      </c>
      <c r="D2590" s="3" t="s">
        <v>921</v>
      </c>
      <c r="E2590" s="18">
        <v>39043</v>
      </c>
      <c r="F2590" s="3" t="s">
        <v>71</v>
      </c>
      <c r="G2590" s="3">
        <v>7</v>
      </c>
      <c r="H2590" s="3">
        <v>7</v>
      </c>
      <c r="I2590" s="3">
        <v>7</v>
      </c>
      <c r="J2590" s="3"/>
      <c r="K2590" s="3"/>
      <c r="L2590" s="3"/>
      <c r="M2590" s="3"/>
      <c r="N2590" s="19">
        <v>43366</v>
      </c>
      <c r="O2590" s="16">
        <f t="shared" si="126"/>
        <v>21</v>
      </c>
      <c r="P2590" s="17">
        <f>COUNTIF($X:$X,X2590)</f>
        <v>29</v>
      </c>
      <c r="Q2590" s="17">
        <f>VLOOKUP("M"&amp;TEXT(G2590,"0"),Punten!$A$1:$D$40,4,FALSE)</f>
        <v>2</v>
      </c>
      <c r="R2590" s="17">
        <f>VLOOKUP("M"&amp;TEXT(H2590,"0"),Punten!$A$1:$D$40,4,FALSE)</f>
        <v>2</v>
      </c>
      <c r="S2590" s="17">
        <f>VLOOKUP("M"&amp;TEXT(I2590,"0"),Punten!$A$1:$D$40,4,FALSE)</f>
        <v>2</v>
      </c>
      <c r="T2590" s="17">
        <f>VLOOKUP("K"&amp;TEXT(K2590,"0"),Punten!$A$1:$D$40,4,FALSE)</f>
        <v>0</v>
      </c>
      <c r="U2590" s="17">
        <f>VLOOKUP("H"&amp;TEXT(L2590,"0"),Punten!$A$1:$D$49,4,FALSE)</f>
        <v>0</v>
      </c>
      <c r="V2590" s="17">
        <f>VLOOKUP("F"&amp;TEXT(M2590,"0"),Punten!$A$1:$D$39,4,FALSE)</f>
        <v>0</v>
      </c>
      <c r="W2590" s="17">
        <f t="shared" si="124"/>
        <v>6</v>
      </c>
      <c r="X2590" s="17" t="str">
        <f t="shared" si="125"/>
        <v>43366B12</v>
      </c>
      <c r="Y2590" s="17" t="str">
        <f>VLOOKUP(A2590,'Klasse omschrijving'!$A$1:$B$44,2,FALSE)</f>
        <v>Boys 12 jaar</v>
      </c>
    </row>
    <row r="2591" spans="1:25" ht="14.4" x14ac:dyDescent="0.3">
      <c r="A2591" s="3" t="s">
        <v>36</v>
      </c>
      <c r="B2591" s="3">
        <v>50537</v>
      </c>
      <c r="C2591" s="3" t="s">
        <v>782</v>
      </c>
      <c r="D2591" s="3" t="s">
        <v>567</v>
      </c>
      <c r="E2591" s="18">
        <v>38831</v>
      </c>
      <c r="F2591" s="3" t="s">
        <v>1034</v>
      </c>
      <c r="G2591" s="3">
        <v>9</v>
      </c>
      <c r="H2591" s="3">
        <v>9</v>
      </c>
      <c r="I2591" s="3">
        <v>9</v>
      </c>
      <c r="J2591" s="3"/>
      <c r="K2591" s="3"/>
      <c r="L2591" s="3"/>
      <c r="M2591" s="3"/>
      <c r="N2591" s="19">
        <v>43366</v>
      </c>
      <c r="O2591" s="16">
        <f t="shared" si="126"/>
        <v>27</v>
      </c>
      <c r="P2591" s="17">
        <f>COUNTIF($X:$X,X2591)</f>
        <v>29</v>
      </c>
      <c r="Q2591" s="17">
        <f>VLOOKUP("M"&amp;TEXT(G2591,"0"),Punten!$A$1:$D$40,4,FALSE)</f>
        <v>0</v>
      </c>
      <c r="R2591" s="17">
        <f>VLOOKUP("M"&amp;TEXT(H2591,"0"),Punten!$A$1:$D$40,4,FALSE)</f>
        <v>0</v>
      </c>
      <c r="S2591" s="17">
        <f>VLOOKUP("M"&amp;TEXT(I2591,"0"),Punten!$A$1:$D$40,4,FALSE)</f>
        <v>0</v>
      </c>
      <c r="T2591" s="17">
        <f>VLOOKUP("K"&amp;TEXT(K2591,"0"),Punten!$A$1:$D$40,4,FALSE)</f>
        <v>0</v>
      </c>
      <c r="U2591" s="17">
        <f>VLOOKUP("H"&amp;TEXT(L2591,"0"),Punten!$A$1:$D$49,4,FALSE)</f>
        <v>0</v>
      </c>
      <c r="V2591" s="17">
        <f>VLOOKUP("F"&amp;TEXT(M2591,"0"),Punten!$A$1:$D$39,4,FALSE)</f>
        <v>0</v>
      </c>
      <c r="W2591" s="17">
        <f t="shared" si="124"/>
        <v>0</v>
      </c>
      <c r="X2591" s="17" t="str">
        <f t="shared" si="125"/>
        <v>43366B12</v>
      </c>
      <c r="Y2591" s="17" t="str">
        <f>VLOOKUP(A2591,'Klasse omschrijving'!$A$1:$B$44,2,FALSE)</f>
        <v>Boys 12 jaar</v>
      </c>
    </row>
    <row r="2592" spans="1:25" ht="14.4" x14ac:dyDescent="0.3">
      <c r="A2592" s="3" t="s">
        <v>36</v>
      </c>
      <c r="B2592" s="3">
        <v>43115</v>
      </c>
      <c r="C2592" s="3" t="s">
        <v>87</v>
      </c>
      <c r="D2592" s="3" t="s">
        <v>538</v>
      </c>
      <c r="E2592" s="18">
        <v>38814</v>
      </c>
      <c r="F2592" s="3" t="s">
        <v>75</v>
      </c>
      <c r="G2592" s="3">
        <v>8</v>
      </c>
      <c r="H2592" s="3">
        <v>8</v>
      </c>
      <c r="I2592" s="3">
        <v>10</v>
      </c>
      <c r="J2592" s="3"/>
      <c r="K2592" s="3"/>
      <c r="L2592" s="3"/>
      <c r="M2592" s="3"/>
      <c r="N2592" s="19">
        <v>43366</v>
      </c>
      <c r="O2592" s="16">
        <f t="shared" si="126"/>
        <v>26</v>
      </c>
      <c r="P2592" s="17">
        <f>COUNTIF($X:$X,X2592)</f>
        <v>29</v>
      </c>
      <c r="Q2592" s="17">
        <f>VLOOKUP("M"&amp;TEXT(G2592,"0"),Punten!$A$1:$D$40,4,FALSE)</f>
        <v>1</v>
      </c>
      <c r="R2592" s="17">
        <f>VLOOKUP("M"&amp;TEXT(H2592,"0"),Punten!$A$1:$D$40,4,FALSE)</f>
        <v>1</v>
      </c>
      <c r="S2592" s="17">
        <f>VLOOKUP("M"&amp;TEXT(I2592,"0"),Punten!$A$1:$D$40,4,FALSE)</f>
        <v>0</v>
      </c>
      <c r="T2592" s="17">
        <f>VLOOKUP("K"&amp;TEXT(K2592,"0"),Punten!$A$1:$D$40,4,FALSE)</f>
        <v>0</v>
      </c>
      <c r="U2592" s="17">
        <f>VLOOKUP("H"&amp;TEXT(L2592,"0"),Punten!$A$1:$D$49,4,FALSE)</f>
        <v>0</v>
      </c>
      <c r="V2592" s="17">
        <f>VLOOKUP("F"&amp;TEXT(M2592,"0"),Punten!$A$1:$D$39,4,FALSE)</f>
        <v>0</v>
      </c>
      <c r="W2592" s="17">
        <f t="shared" si="124"/>
        <v>2</v>
      </c>
      <c r="X2592" s="17" t="str">
        <f t="shared" si="125"/>
        <v>43366B12</v>
      </c>
      <c r="Y2592" s="17" t="str">
        <f>VLOOKUP(A2592,'Klasse omschrijving'!$A$1:$B$44,2,FALSE)</f>
        <v>Boys 12 jaar</v>
      </c>
    </row>
    <row r="2593" spans="1:25" ht="14.4" x14ac:dyDescent="0.3">
      <c r="A2593" s="3" t="s">
        <v>37</v>
      </c>
      <c r="B2593" s="3">
        <v>42895</v>
      </c>
      <c r="C2593" s="3" t="s">
        <v>93</v>
      </c>
      <c r="D2593" s="3" t="s">
        <v>207</v>
      </c>
      <c r="E2593" s="18">
        <v>38429</v>
      </c>
      <c r="F2593" s="3" t="s">
        <v>208</v>
      </c>
      <c r="G2593" s="3">
        <v>1</v>
      </c>
      <c r="H2593" s="3">
        <v>1</v>
      </c>
      <c r="I2593" s="3">
        <v>1</v>
      </c>
      <c r="J2593" s="3"/>
      <c r="K2593" s="3"/>
      <c r="L2593" s="3">
        <v>1</v>
      </c>
      <c r="M2593" s="3">
        <v>1</v>
      </c>
      <c r="N2593" s="19">
        <v>43366</v>
      </c>
      <c r="O2593" s="16">
        <f t="shared" si="126"/>
        <v>3</v>
      </c>
      <c r="P2593" s="17">
        <f>COUNTIF($X:$X,X2593)</f>
        <v>19</v>
      </c>
      <c r="Q2593" s="17">
        <f>VLOOKUP("M"&amp;TEXT(G2593,"0"),Punten!$A$1:$D$40,4,FALSE)</f>
        <v>8</v>
      </c>
      <c r="R2593" s="17">
        <f>VLOOKUP("M"&amp;TEXT(H2593,"0"),Punten!$A$1:$D$40,4,FALSE)</f>
        <v>8</v>
      </c>
      <c r="S2593" s="17">
        <f>VLOOKUP("M"&amp;TEXT(I2593,"0"),Punten!$A$1:$D$40,4,FALSE)</f>
        <v>8</v>
      </c>
      <c r="T2593" s="17">
        <f>VLOOKUP("K"&amp;TEXT(K2593,"0"),Punten!$A$1:$D$40,4,FALSE)</f>
        <v>0</v>
      </c>
      <c r="U2593" s="17">
        <f>VLOOKUP("H"&amp;TEXT(L2593,"0"),Punten!$A$1:$D$49,4,FALSE)</f>
        <v>5</v>
      </c>
      <c r="V2593" s="17">
        <f>VLOOKUP("F"&amp;TEXT(M2593,"0"),Punten!$A$1:$D$39,4,FALSE)</f>
        <v>50</v>
      </c>
      <c r="W2593" s="17">
        <f t="shared" si="124"/>
        <v>79</v>
      </c>
      <c r="X2593" s="17" t="str">
        <f t="shared" si="125"/>
        <v>43366B13</v>
      </c>
      <c r="Y2593" s="17" t="str">
        <f>VLOOKUP(A2593,'Klasse omschrijving'!$A$1:$B$44,2,FALSE)</f>
        <v>Boys 13 jaar</v>
      </c>
    </row>
    <row r="2594" spans="1:25" ht="14.4" x14ac:dyDescent="0.3">
      <c r="A2594" s="3" t="s">
        <v>37</v>
      </c>
      <c r="B2594" s="3">
        <v>48089</v>
      </c>
      <c r="C2594" s="3" t="s">
        <v>74</v>
      </c>
      <c r="D2594" s="3" t="s">
        <v>203</v>
      </c>
      <c r="E2594" s="18">
        <v>38380</v>
      </c>
      <c r="F2594" s="3" t="s">
        <v>1040</v>
      </c>
      <c r="G2594" s="3">
        <v>1</v>
      </c>
      <c r="H2594" s="3">
        <v>1</v>
      </c>
      <c r="I2594" s="3">
        <v>1</v>
      </c>
      <c r="J2594" s="3"/>
      <c r="K2594" s="3"/>
      <c r="L2594" s="3">
        <v>1</v>
      </c>
      <c r="M2594" s="3">
        <v>2</v>
      </c>
      <c r="N2594" s="19">
        <v>43366</v>
      </c>
      <c r="O2594" s="16">
        <f t="shared" si="126"/>
        <v>3</v>
      </c>
      <c r="P2594" s="17">
        <f>COUNTIF($X:$X,X2594)</f>
        <v>19</v>
      </c>
      <c r="Q2594" s="17">
        <f>VLOOKUP("M"&amp;TEXT(G2594,"0"),Punten!$A$1:$D$40,4,FALSE)</f>
        <v>8</v>
      </c>
      <c r="R2594" s="17">
        <f>VLOOKUP("M"&amp;TEXT(H2594,"0"),Punten!$A$1:$D$40,4,FALSE)</f>
        <v>8</v>
      </c>
      <c r="S2594" s="17">
        <f>VLOOKUP("M"&amp;TEXT(I2594,"0"),Punten!$A$1:$D$40,4,FALSE)</f>
        <v>8</v>
      </c>
      <c r="T2594" s="17">
        <f>VLOOKUP("K"&amp;TEXT(K2594,"0"),Punten!$A$1:$D$40,4,FALSE)</f>
        <v>0</v>
      </c>
      <c r="U2594" s="17">
        <f>VLOOKUP("H"&amp;TEXT(L2594,"0"),Punten!$A$1:$D$49,4,FALSE)</f>
        <v>5</v>
      </c>
      <c r="V2594" s="17">
        <f>VLOOKUP("F"&amp;TEXT(M2594,"0"),Punten!$A$1:$D$39,4,FALSE)</f>
        <v>30</v>
      </c>
      <c r="W2594" s="17">
        <f t="shared" si="124"/>
        <v>59</v>
      </c>
      <c r="X2594" s="17" t="str">
        <f t="shared" si="125"/>
        <v>43366B13</v>
      </c>
      <c r="Y2594" s="17" t="str">
        <f>VLOOKUP(A2594,'Klasse omschrijving'!$A$1:$B$44,2,FALSE)</f>
        <v>Boys 13 jaar</v>
      </c>
    </row>
    <row r="2595" spans="1:25" ht="14.4" x14ac:dyDescent="0.3">
      <c r="A2595" s="3" t="s">
        <v>37</v>
      </c>
      <c r="B2595" s="3">
        <v>308</v>
      </c>
      <c r="C2595" s="3" t="s">
        <v>109</v>
      </c>
      <c r="D2595" s="3" t="s">
        <v>204</v>
      </c>
      <c r="E2595" s="18">
        <v>38392</v>
      </c>
      <c r="F2595" s="3" t="s">
        <v>1188</v>
      </c>
      <c r="G2595" s="3">
        <v>3</v>
      </c>
      <c r="H2595" s="3">
        <v>2</v>
      </c>
      <c r="I2595" s="3">
        <v>2</v>
      </c>
      <c r="J2595" s="3"/>
      <c r="K2595" s="3"/>
      <c r="L2595" s="3">
        <v>3</v>
      </c>
      <c r="M2595" s="3">
        <v>3</v>
      </c>
      <c r="N2595" s="19">
        <v>43366</v>
      </c>
      <c r="O2595" s="16">
        <f t="shared" si="126"/>
        <v>7</v>
      </c>
      <c r="P2595" s="17">
        <f>COUNTIF($X:$X,X2595)</f>
        <v>19</v>
      </c>
      <c r="Q2595" s="17">
        <f>VLOOKUP("M"&amp;TEXT(G2595,"0"),Punten!$A$1:$D$40,4,FALSE)</f>
        <v>6</v>
      </c>
      <c r="R2595" s="17">
        <f>VLOOKUP("M"&amp;TEXT(H2595,"0"),Punten!$A$1:$D$40,4,FALSE)</f>
        <v>7</v>
      </c>
      <c r="S2595" s="17">
        <f>VLOOKUP("M"&amp;TEXT(I2595,"0"),Punten!$A$1:$D$40,4,FALSE)</f>
        <v>7</v>
      </c>
      <c r="T2595" s="17">
        <f>VLOOKUP("K"&amp;TEXT(K2595,"0"),Punten!$A$1:$D$40,4,FALSE)</f>
        <v>0</v>
      </c>
      <c r="U2595" s="17">
        <f>VLOOKUP("H"&amp;TEXT(L2595,"0"),Punten!$A$1:$D$49,4,FALSE)</f>
        <v>5</v>
      </c>
      <c r="V2595" s="17">
        <f>VLOOKUP("F"&amp;TEXT(M2595,"0"),Punten!$A$1:$D$39,4,FALSE)</f>
        <v>25</v>
      </c>
      <c r="W2595" s="17">
        <f t="shared" si="124"/>
        <v>50</v>
      </c>
      <c r="X2595" s="17" t="str">
        <f t="shared" si="125"/>
        <v>43366B13</v>
      </c>
      <c r="Y2595" s="17" t="str">
        <f>VLOOKUP(A2595,'Klasse omschrijving'!$A$1:$B$44,2,FALSE)</f>
        <v>Boys 13 jaar</v>
      </c>
    </row>
    <row r="2596" spans="1:25" ht="14.4" x14ac:dyDescent="0.3">
      <c r="A2596" s="3" t="s">
        <v>37</v>
      </c>
      <c r="B2596" s="3">
        <v>44406</v>
      </c>
      <c r="C2596" s="3" t="s">
        <v>88</v>
      </c>
      <c r="D2596" s="3" t="s">
        <v>209</v>
      </c>
      <c r="E2596" s="18">
        <v>38559</v>
      </c>
      <c r="F2596" s="3" t="s">
        <v>1035</v>
      </c>
      <c r="G2596" s="3">
        <v>2</v>
      </c>
      <c r="H2596" s="3">
        <v>2</v>
      </c>
      <c r="I2596" s="3">
        <v>2</v>
      </c>
      <c r="J2596" s="3"/>
      <c r="K2596" s="3"/>
      <c r="L2596" s="3">
        <v>3</v>
      </c>
      <c r="M2596" s="3">
        <v>4</v>
      </c>
      <c r="N2596" s="19">
        <v>43366</v>
      </c>
      <c r="O2596" s="16">
        <f t="shared" si="126"/>
        <v>6</v>
      </c>
      <c r="P2596" s="17">
        <f>COUNTIF($X:$X,X2596)</f>
        <v>19</v>
      </c>
      <c r="Q2596" s="17">
        <f>VLOOKUP("M"&amp;TEXT(G2596,"0"),Punten!$A$1:$D$40,4,FALSE)</f>
        <v>7</v>
      </c>
      <c r="R2596" s="17">
        <f>VLOOKUP("M"&amp;TEXT(H2596,"0"),Punten!$A$1:$D$40,4,FALSE)</f>
        <v>7</v>
      </c>
      <c r="S2596" s="17">
        <f>VLOOKUP("M"&amp;TEXT(I2596,"0"),Punten!$A$1:$D$40,4,FALSE)</f>
        <v>7</v>
      </c>
      <c r="T2596" s="17">
        <f>VLOOKUP("K"&amp;TEXT(K2596,"0"),Punten!$A$1:$D$40,4,FALSE)</f>
        <v>0</v>
      </c>
      <c r="U2596" s="17">
        <f>VLOOKUP("H"&amp;TEXT(L2596,"0"),Punten!$A$1:$D$49,4,FALSE)</f>
        <v>5</v>
      </c>
      <c r="V2596" s="17">
        <f>VLOOKUP("F"&amp;TEXT(M2596,"0"),Punten!$A$1:$D$39,4,FALSE)</f>
        <v>20</v>
      </c>
      <c r="W2596" s="17">
        <f t="shared" si="124"/>
        <v>46</v>
      </c>
      <c r="X2596" s="17" t="str">
        <f t="shared" si="125"/>
        <v>43366B13</v>
      </c>
      <c r="Y2596" s="17" t="str">
        <f>VLOOKUP(A2596,'Klasse omschrijving'!$A$1:$B$44,2,FALSE)</f>
        <v>Boys 13 jaar</v>
      </c>
    </row>
    <row r="2597" spans="1:25" ht="14.4" x14ac:dyDescent="0.3">
      <c r="A2597" s="3" t="s">
        <v>37</v>
      </c>
      <c r="B2597" s="3">
        <v>52578</v>
      </c>
      <c r="C2597" s="3" t="s">
        <v>141</v>
      </c>
      <c r="D2597" s="3" t="s">
        <v>210</v>
      </c>
      <c r="E2597" s="18">
        <v>38353</v>
      </c>
      <c r="F2597" s="3" t="s">
        <v>1043</v>
      </c>
      <c r="G2597" s="3">
        <v>1</v>
      </c>
      <c r="H2597" s="3">
        <v>1</v>
      </c>
      <c r="I2597" s="3">
        <v>1</v>
      </c>
      <c r="J2597" s="3"/>
      <c r="K2597" s="3"/>
      <c r="L2597" s="3">
        <v>2</v>
      </c>
      <c r="M2597" s="3">
        <v>5</v>
      </c>
      <c r="N2597" s="19">
        <v>43366</v>
      </c>
      <c r="O2597" s="16">
        <f t="shared" si="126"/>
        <v>3</v>
      </c>
      <c r="P2597" s="17">
        <f>COUNTIF($X:$X,X2597)</f>
        <v>19</v>
      </c>
      <c r="Q2597" s="17">
        <f>VLOOKUP("M"&amp;TEXT(G2597,"0"),Punten!$A$1:$D$40,4,FALSE)</f>
        <v>8</v>
      </c>
      <c r="R2597" s="17">
        <f>VLOOKUP("M"&amp;TEXT(H2597,"0"),Punten!$A$1:$D$40,4,FALSE)</f>
        <v>8</v>
      </c>
      <c r="S2597" s="17">
        <f>VLOOKUP("M"&amp;TEXT(I2597,"0"),Punten!$A$1:$D$40,4,FALSE)</f>
        <v>8</v>
      </c>
      <c r="T2597" s="17">
        <f>VLOOKUP("K"&amp;TEXT(K2597,"0"),Punten!$A$1:$D$40,4,FALSE)</f>
        <v>0</v>
      </c>
      <c r="U2597" s="17">
        <f>VLOOKUP("H"&amp;TEXT(L2597,"0"),Punten!$A$1:$D$49,4,FALSE)</f>
        <v>5</v>
      </c>
      <c r="V2597" s="17">
        <f>VLOOKUP("F"&amp;TEXT(M2597,"0"),Punten!$A$1:$D$39,4,FALSE)</f>
        <v>17</v>
      </c>
      <c r="W2597" s="17">
        <f t="shared" si="124"/>
        <v>46</v>
      </c>
      <c r="X2597" s="17" t="str">
        <f t="shared" si="125"/>
        <v>43366B13</v>
      </c>
      <c r="Y2597" s="17" t="str">
        <f>VLOOKUP(A2597,'Klasse omschrijving'!$A$1:$B$44,2,FALSE)</f>
        <v>Boys 13 jaar</v>
      </c>
    </row>
    <row r="2598" spans="1:25" ht="14.4" x14ac:dyDescent="0.3">
      <c r="A2598" s="3" t="s">
        <v>37</v>
      </c>
      <c r="B2598" s="3">
        <v>49779</v>
      </c>
      <c r="C2598" s="3" t="s">
        <v>169</v>
      </c>
      <c r="D2598" s="3" t="s">
        <v>201</v>
      </c>
      <c r="E2598" s="18">
        <v>38664</v>
      </c>
      <c r="F2598" s="3" t="s">
        <v>202</v>
      </c>
      <c r="G2598" s="3">
        <v>3</v>
      </c>
      <c r="H2598" s="3">
        <v>3</v>
      </c>
      <c r="I2598" s="3">
        <v>3</v>
      </c>
      <c r="J2598" s="3"/>
      <c r="K2598" s="3"/>
      <c r="L2598" s="3">
        <v>4</v>
      </c>
      <c r="M2598" s="3">
        <v>6</v>
      </c>
      <c r="N2598" s="19">
        <v>43366</v>
      </c>
      <c r="O2598" s="16">
        <f t="shared" si="126"/>
        <v>9</v>
      </c>
      <c r="P2598" s="17">
        <f>COUNTIF($X:$X,X2598)</f>
        <v>19</v>
      </c>
      <c r="Q2598" s="17">
        <f>VLOOKUP("M"&amp;TEXT(G2598,"0"),Punten!$A$1:$D$40,4,FALSE)</f>
        <v>6</v>
      </c>
      <c r="R2598" s="17">
        <f>VLOOKUP("M"&amp;TEXT(H2598,"0"),Punten!$A$1:$D$40,4,FALSE)</f>
        <v>6</v>
      </c>
      <c r="S2598" s="17">
        <f>VLOOKUP("M"&amp;TEXT(I2598,"0"),Punten!$A$1:$D$40,4,FALSE)</f>
        <v>6</v>
      </c>
      <c r="T2598" s="17">
        <f>VLOOKUP("K"&amp;TEXT(K2598,"0"),Punten!$A$1:$D$40,4,FALSE)</f>
        <v>0</v>
      </c>
      <c r="U2598" s="17">
        <f>VLOOKUP("H"&amp;TEXT(L2598,"0"),Punten!$A$1:$D$49,4,FALSE)</f>
        <v>5</v>
      </c>
      <c r="V2598" s="17">
        <f>VLOOKUP("F"&amp;TEXT(M2598,"0"),Punten!$A$1:$D$39,4,FALSE)</f>
        <v>15</v>
      </c>
      <c r="W2598" s="17">
        <f t="shared" si="124"/>
        <v>38</v>
      </c>
      <c r="X2598" s="17" t="str">
        <f t="shared" si="125"/>
        <v>43366B13</v>
      </c>
      <c r="Y2598" s="17" t="str">
        <f>VLOOKUP(A2598,'Klasse omschrijving'!$A$1:$B$44,2,FALSE)</f>
        <v>Boys 13 jaar</v>
      </c>
    </row>
    <row r="2599" spans="1:25" ht="14.4" x14ac:dyDescent="0.3">
      <c r="A2599" s="3" t="s">
        <v>37</v>
      </c>
      <c r="B2599" s="3">
        <v>51469</v>
      </c>
      <c r="C2599" s="3" t="s">
        <v>82</v>
      </c>
      <c r="D2599" s="3" t="s">
        <v>199</v>
      </c>
      <c r="E2599" s="18">
        <v>38434</v>
      </c>
      <c r="F2599" s="3" t="s">
        <v>1038</v>
      </c>
      <c r="G2599" s="3">
        <v>3</v>
      </c>
      <c r="H2599" s="3">
        <v>3</v>
      </c>
      <c r="I2599" s="3">
        <v>3</v>
      </c>
      <c r="J2599" s="3"/>
      <c r="K2599" s="3"/>
      <c r="L2599" s="3">
        <v>4</v>
      </c>
      <c r="M2599" s="3">
        <v>7</v>
      </c>
      <c r="N2599" s="19">
        <v>43366</v>
      </c>
      <c r="O2599" s="16">
        <f t="shared" si="126"/>
        <v>9</v>
      </c>
      <c r="P2599" s="17">
        <f>COUNTIF($X:$X,X2599)</f>
        <v>19</v>
      </c>
      <c r="Q2599" s="17">
        <f>VLOOKUP("M"&amp;TEXT(G2599,"0"),Punten!$A$1:$D$40,4,FALSE)</f>
        <v>6</v>
      </c>
      <c r="R2599" s="17">
        <f>VLOOKUP("M"&amp;TEXT(H2599,"0"),Punten!$A$1:$D$40,4,FALSE)</f>
        <v>6</v>
      </c>
      <c r="S2599" s="17">
        <f>VLOOKUP("M"&amp;TEXT(I2599,"0"),Punten!$A$1:$D$40,4,FALSE)</f>
        <v>6</v>
      </c>
      <c r="T2599" s="17">
        <f>VLOOKUP("K"&amp;TEXT(K2599,"0"),Punten!$A$1:$D$40,4,FALSE)</f>
        <v>0</v>
      </c>
      <c r="U2599" s="17">
        <f>VLOOKUP("H"&amp;TEXT(L2599,"0"),Punten!$A$1:$D$49,4,FALSE)</f>
        <v>5</v>
      </c>
      <c r="V2599" s="17">
        <f>VLOOKUP("F"&amp;TEXT(M2599,"0"),Punten!$A$1:$D$39,4,FALSE)</f>
        <v>13</v>
      </c>
      <c r="W2599" s="17">
        <f t="shared" si="124"/>
        <v>36</v>
      </c>
      <c r="X2599" s="17" t="str">
        <f t="shared" si="125"/>
        <v>43366B13</v>
      </c>
      <c r="Y2599" s="17" t="str">
        <f>VLOOKUP(A2599,'Klasse omschrijving'!$A$1:$B$44,2,FALSE)</f>
        <v>Boys 13 jaar</v>
      </c>
    </row>
    <row r="2600" spans="1:25" ht="14.4" x14ac:dyDescent="0.3">
      <c r="A2600" s="3" t="s">
        <v>37</v>
      </c>
      <c r="B2600" s="3">
        <v>51474</v>
      </c>
      <c r="C2600" s="3" t="s">
        <v>176</v>
      </c>
      <c r="D2600" s="3" t="s">
        <v>205</v>
      </c>
      <c r="E2600" s="18">
        <v>38615</v>
      </c>
      <c r="F2600" s="3" t="s">
        <v>1036</v>
      </c>
      <c r="G2600" s="3">
        <v>2</v>
      </c>
      <c r="H2600" s="3">
        <v>2</v>
      </c>
      <c r="I2600" s="3">
        <v>2</v>
      </c>
      <c r="J2600" s="3"/>
      <c r="K2600" s="3"/>
      <c r="L2600" s="3">
        <v>2</v>
      </c>
      <c r="M2600" s="3">
        <v>8</v>
      </c>
      <c r="N2600" s="19">
        <v>43366</v>
      </c>
      <c r="O2600" s="16">
        <f t="shared" si="126"/>
        <v>6</v>
      </c>
      <c r="P2600" s="17">
        <f>COUNTIF($X:$X,X2600)</f>
        <v>19</v>
      </c>
      <c r="Q2600" s="17">
        <f>VLOOKUP("M"&amp;TEXT(G2600,"0"),Punten!$A$1:$D$40,4,FALSE)</f>
        <v>7</v>
      </c>
      <c r="R2600" s="17">
        <f>VLOOKUP("M"&amp;TEXT(H2600,"0"),Punten!$A$1:$D$40,4,FALSE)</f>
        <v>7</v>
      </c>
      <c r="S2600" s="17">
        <f>VLOOKUP("M"&amp;TEXT(I2600,"0"),Punten!$A$1:$D$40,4,FALSE)</f>
        <v>7</v>
      </c>
      <c r="T2600" s="17">
        <f>VLOOKUP("K"&amp;TEXT(K2600,"0"),Punten!$A$1:$D$40,4,FALSE)</f>
        <v>0</v>
      </c>
      <c r="U2600" s="17">
        <f>VLOOKUP("H"&amp;TEXT(L2600,"0"),Punten!$A$1:$D$49,4,FALSE)</f>
        <v>5</v>
      </c>
      <c r="V2600" s="17">
        <f>VLOOKUP("F"&amp;TEXT(M2600,"0"),Punten!$A$1:$D$39,4,FALSE)</f>
        <v>11</v>
      </c>
      <c r="W2600" s="17">
        <f t="shared" si="124"/>
        <v>37</v>
      </c>
      <c r="X2600" s="17" t="str">
        <f t="shared" si="125"/>
        <v>43366B13</v>
      </c>
      <c r="Y2600" s="17" t="str">
        <f>VLOOKUP(A2600,'Klasse omschrijving'!$A$1:$B$44,2,FALSE)</f>
        <v>Boys 13 jaar</v>
      </c>
    </row>
    <row r="2601" spans="1:25" ht="14.4" x14ac:dyDescent="0.3">
      <c r="A2601" s="3" t="s">
        <v>37</v>
      </c>
      <c r="B2601" s="3">
        <v>42894</v>
      </c>
      <c r="C2601" s="3" t="s">
        <v>1023</v>
      </c>
      <c r="D2601" s="3" t="s">
        <v>200</v>
      </c>
      <c r="E2601" s="18">
        <v>38602</v>
      </c>
      <c r="F2601" s="3" t="s">
        <v>308</v>
      </c>
      <c r="G2601" s="3">
        <v>4</v>
      </c>
      <c r="H2601" s="3">
        <v>4</v>
      </c>
      <c r="I2601" s="3">
        <v>4</v>
      </c>
      <c r="J2601" s="3"/>
      <c r="K2601" s="3"/>
      <c r="L2601" s="3">
        <v>5</v>
      </c>
      <c r="M2601" s="3"/>
      <c r="N2601" s="19">
        <v>43366</v>
      </c>
      <c r="O2601" s="16">
        <f t="shared" si="126"/>
        <v>12</v>
      </c>
      <c r="P2601" s="17">
        <f>COUNTIF($X:$X,X2601)</f>
        <v>19</v>
      </c>
      <c r="Q2601" s="17">
        <f>VLOOKUP("M"&amp;TEXT(G2601,"0"),Punten!$A$1:$D$40,4,FALSE)</f>
        <v>5</v>
      </c>
      <c r="R2601" s="17">
        <f>VLOOKUP("M"&amp;TEXT(H2601,"0"),Punten!$A$1:$D$40,4,FALSE)</f>
        <v>5</v>
      </c>
      <c r="S2601" s="17">
        <f>VLOOKUP("M"&amp;TEXT(I2601,"0"),Punten!$A$1:$D$40,4,FALSE)</f>
        <v>5</v>
      </c>
      <c r="T2601" s="17">
        <f>VLOOKUP("K"&amp;TEXT(K2601,"0"),Punten!$A$1:$D$40,4,FALSE)</f>
        <v>0</v>
      </c>
      <c r="U2601" s="17">
        <f>VLOOKUP("H"&amp;TEXT(L2601,"0"),Punten!$A$1:$D$49,4,FALSE)</f>
        <v>4</v>
      </c>
      <c r="V2601" s="17">
        <f>VLOOKUP("F"&amp;TEXT(M2601,"0"),Punten!$A$1:$D$39,4,FALSE)</f>
        <v>0</v>
      </c>
      <c r="W2601" s="17">
        <f t="shared" si="124"/>
        <v>19</v>
      </c>
      <c r="X2601" s="17" t="str">
        <f t="shared" si="125"/>
        <v>43366B13</v>
      </c>
      <c r="Y2601" s="17" t="str">
        <f>VLOOKUP(A2601,'Klasse omschrijving'!$A$1:$B$44,2,FALSE)</f>
        <v>Boys 13 jaar</v>
      </c>
    </row>
    <row r="2602" spans="1:25" ht="14.4" x14ac:dyDescent="0.3">
      <c r="A2602" s="3" t="s">
        <v>37</v>
      </c>
      <c r="B2602" s="3">
        <v>1027</v>
      </c>
      <c r="C2602" s="3" t="s">
        <v>127</v>
      </c>
      <c r="D2602" s="3" t="s">
        <v>744</v>
      </c>
      <c r="E2602" s="18">
        <v>38384</v>
      </c>
      <c r="F2602" s="3" t="s">
        <v>78</v>
      </c>
      <c r="G2602" s="3">
        <v>5</v>
      </c>
      <c r="H2602" s="3">
        <v>4</v>
      </c>
      <c r="I2602" s="3">
        <v>4</v>
      </c>
      <c r="J2602" s="3"/>
      <c r="K2602" s="3"/>
      <c r="L2602" s="3">
        <v>5</v>
      </c>
      <c r="M2602" s="3"/>
      <c r="N2602" s="19">
        <v>43366</v>
      </c>
      <c r="O2602" s="16">
        <f t="shared" si="126"/>
        <v>13</v>
      </c>
      <c r="P2602" s="17">
        <f>COUNTIF($X:$X,X2602)</f>
        <v>19</v>
      </c>
      <c r="Q2602" s="17">
        <f>VLOOKUP("M"&amp;TEXT(G2602,"0"),Punten!$A$1:$D$40,4,FALSE)</f>
        <v>4</v>
      </c>
      <c r="R2602" s="17">
        <f>VLOOKUP("M"&amp;TEXT(H2602,"0"),Punten!$A$1:$D$40,4,FALSE)</f>
        <v>5</v>
      </c>
      <c r="S2602" s="17">
        <f>VLOOKUP("M"&amp;TEXT(I2602,"0"),Punten!$A$1:$D$40,4,FALSE)</f>
        <v>5</v>
      </c>
      <c r="T2602" s="17">
        <f>VLOOKUP("K"&amp;TEXT(K2602,"0"),Punten!$A$1:$D$40,4,FALSE)</f>
        <v>0</v>
      </c>
      <c r="U2602" s="17">
        <f>VLOOKUP("H"&amp;TEXT(L2602,"0"),Punten!$A$1:$D$49,4,FALSE)</f>
        <v>4</v>
      </c>
      <c r="V2602" s="17">
        <f>VLOOKUP("F"&amp;TEXT(M2602,"0"),Punten!$A$1:$D$39,4,FALSE)</f>
        <v>0</v>
      </c>
      <c r="W2602" s="17">
        <f t="shared" si="124"/>
        <v>18</v>
      </c>
      <c r="X2602" s="17" t="str">
        <f t="shared" si="125"/>
        <v>43366B13</v>
      </c>
      <c r="Y2602" s="17" t="str">
        <f>VLOOKUP(A2602,'Klasse omschrijving'!$A$1:$B$44,2,FALSE)</f>
        <v>Boys 13 jaar</v>
      </c>
    </row>
    <row r="2603" spans="1:25" ht="14.4" x14ac:dyDescent="0.3">
      <c r="A2603" s="3" t="s">
        <v>37</v>
      </c>
      <c r="B2603" s="3">
        <v>43242</v>
      </c>
      <c r="C2603" s="3" t="s">
        <v>112</v>
      </c>
      <c r="D2603" s="3" t="s">
        <v>188</v>
      </c>
      <c r="E2603" s="18">
        <v>38570</v>
      </c>
      <c r="F2603" s="3" t="s">
        <v>161</v>
      </c>
      <c r="G2603" s="3">
        <v>2</v>
      </c>
      <c r="H2603" s="3">
        <v>3</v>
      </c>
      <c r="I2603" s="3">
        <v>3</v>
      </c>
      <c r="J2603" s="3"/>
      <c r="K2603" s="3"/>
      <c r="L2603" s="3">
        <v>6</v>
      </c>
      <c r="M2603" s="3"/>
      <c r="N2603" s="19">
        <v>43366</v>
      </c>
      <c r="O2603" s="16">
        <f t="shared" si="126"/>
        <v>8</v>
      </c>
      <c r="P2603" s="17">
        <f>COUNTIF($X:$X,X2603)</f>
        <v>19</v>
      </c>
      <c r="Q2603" s="17">
        <f>VLOOKUP("M"&amp;TEXT(G2603,"0"),Punten!$A$1:$D$40,4,FALSE)</f>
        <v>7</v>
      </c>
      <c r="R2603" s="17">
        <f>VLOOKUP("M"&amp;TEXT(H2603,"0"),Punten!$A$1:$D$40,4,FALSE)</f>
        <v>6</v>
      </c>
      <c r="S2603" s="17">
        <f>VLOOKUP("M"&amp;TEXT(I2603,"0"),Punten!$A$1:$D$40,4,FALSE)</f>
        <v>6</v>
      </c>
      <c r="T2603" s="17">
        <f>VLOOKUP("K"&amp;TEXT(K2603,"0"),Punten!$A$1:$D$40,4,FALSE)</f>
        <v>0</v>
      </c>
      <c r="U2603" s="17">
        <f>VLOOKUP("H"&amp;TEXT(L2603,"0"),Punten!$A$1:$D$49,4,FALSE)</f>
        <v>3</v>
      </c>
      <c r="V2603" s="17">
        <f>VLOOKUP("F"&amp;TEXT(M2603,"0"),Punten!$A$1:$D$39,4,FALSE)</f>
        <v>0</v>
      </c>
      <c r="W2603" s="17">
        <f t="shared" si="124"/>
        <v>22</v>
      </c>
      <c r="X2603" s="17" t="str">
        <f t="shared" si="125"/>
        <v>43366B13</v>
      </c>
      <c r="Y2603" s="17" t="str">
        <f>VLOOKUP(A2603,'Klasse omschrijving'!$A$1:$B$44,2,FALSE)</f>
        <v>Boys 13 jaar</v>
      </c>
    </row>
    <row r="2604" spans="1:25" ht="14.4" x14ac:dyDescent="0.3">
      <c r="A2604" s="3" t="s">
        <v>37</v>
      </c>
      <c r="B2604" s="3">
        <v>44382</v>
      </c>
      <c r="C2604" s="3" t="s">
        <v>158</v>
      </c>
      <c r="D2604" s="3" t="s">
        <v>198</v>
      </c>
      <c r="E2604" s="18">
        <v>38697</v>
      </c>
      <c r="F2604" s="3" t="s">
        <v>89</v>
      </c>
      <c r="G2604" s="3">
        <v>4</v>
      </c>
      <c r="H2604" s="3">
        <v>4</v>
      </c>
      <c r="I2604" s="3">
        <v>4</v>
      </c>
      <c r="J2604" s="3"/>
      <c r="K2604" s="3"/>
      <c r="L2604" s="3">
        <v>6</v>
      </c>
      <c r="M2604" s="3"/>
      <c r="N2604" s="19">
        <v>43366</v>
      </c>
      <c r="O2604" s="16">
        <f t="shared" si="126"/>
        <v>12</v>
      </c>
      <c r="P2604" s="17">
        <f>COUNTIF($X:$X,X2604)</f>
        <v>19</v>
      </c>
      <c r="Q2604" s="17">
        <f>VLOOKUP("M"&amp;TEXT(G2604,"0"),Punten!$A$1:$D$40,4,FALSE)</f>
        <v>5</v>
      </c>
      <c r="R2604" s="17">
        <f>VLOOKUP("M"&amp;TEXT(H2604,"0"),Punten!$A$1:$D$40,4,FALSE)</f>
        <v>5</v>
      </c>
      <c r="S2604" s="17">
        <f>VLOOKUP("M"&amp;TEXT(I2604,"0"),Punten!$A$1:$D$40,4,FALSE)</f>
        <v>5</v>
      </c>
      <c r="T2604" s="17">
        <f>VLOOKUP("K"&amp;TEXT(K2604,"0"),Punten!$A$1:$D$40,4,FALSE)</f>
        <v>0</v>
      </c>
      <c r="U2604" s="17">
        <f>VLOOKUP("H"&amp;TEXT(L2604,"0"),Punten!$A$1:$D$49,4,FALSE)</f>
        <v>3</v>
      </c>
      <c r="V2604" s="17">
        <f>VLOOKUP("F"&amp;TEXT(M2604,"0"),Punten!$A$1:$D$39,4,FALSE)</f>
        <v>0</v>
      </c>
      <c r="W2604" s="17">
        <f t="shared" si="124"/>
        <v>18</v>
      </c>
      <c r="X2604" s="17" t="str">
        <f t="shared" si="125"/>
        <v>43366B13</v>
      </c>
      <c r="Y2604" s="17" t="str">
        <f>VLOOKUP(A2604,'Klasse omschrijving'!$A$1:$B$44,2,FALSE)</f>
        <v>Boys 13 jaar</v>
      </c>
    </row>
    <row r="2605" spans="1:25" ht="14.4" x14ac:dyDescent="0.3">
      <c r="A2605" s="3" t="s">
        <v>37</v>
      </c>
      <c r="B2605" s="3">
        <v>42932</v>
      </c>
      <c r="C2605" s="3" t="s">
        <v>69</v>
      </c>
      <c r="D2605" s="3" t="s">
        <v>183</v>
      </c>
      <c r="E2605" s="18">
        <v>38422</v>
      </c>
      <c r="F2605" s="3" t="s">
        <v>132</v>
      </c>
      <c r="G2605" s="3">
        <v>5</v>
      </c>
      <c r="H2605" s="3">
        <v>5</v>
      </c>
      <c r="I2605" s="3">
        <v>5</v>
      </c>
      <c r="J2605" s="3"/>
      <c r="K2605" s="3"/>
      <c r="L2605" s="3"/>
      <c r="M2605" s="3"/>
      <c r="N2605" s="19">
        <v>43366</v>
      </c>
      <c r="O2605" s="16">
        <f t="shared" si="126"/>
        <v>15</v>
      </c>
      <c r="P2605" s="17">
        <f>COUNTIF($X:$X,X2605)</f>
        <v>19</v>
      </c>
      <c r="Q2605" s="17">
        <f>VLOOKUP("M"&amp;TEXT(G2605,"0"),Punten!$A$1:$D$40,4,FALSE)</f>
        <v>4</v>
      </c>
      <c r="R2605" s="17">
        <f>VLOOKUP("M"&amp;TEXT(H2605,"0"),Punten!$A$1:$D$40,4,FALSE)</f>
        <v>4</v>
      </c>
      <c r="S2605" s="17">
        <f>VLOOKUP("M"&amp;TEXT(I2605,"0"),Punten!$A$1:$D$40,4,FALSE)</f>
        <v>4</v>
      </c>
      <c r="T2605" s="17">
        <f>VLOOKUP("K"&amp;TEXT(K2605,"0"),Punten!$A$1:$D$40,4,FALSE)</f>
        <v>0</v>
      </c>
      <c r="U2605" s="17">
        <f>VLOOKUP("H"&amp;TEXT(L2605,"0"),Punten!$A$1:$D$49,4,FALSE)</f>
        <v>0</v>
      </c>
      <c r="V2605" s="17">
        <f>VLOOKUP("F"&amp;TEXT(M2605,"0"),Punten!$A$1:$D$39,4,FALSE)</f>
        <v>0</v>
      </c>
      <c r="W2605" s="17">
        <f t="shared" si="124"/>
        <v>12</v>
      </c>
      <c r="X2605" s="17" t="str">
        <f t="shared" si="125"/>
        <v>43366B13</v>
      </c>
      <c r="Y2605" s="17" t="str">
        <f>VLOOKUP(A2605,'Klasse omschrijving'!$A$1:$B$44,2,FALSE)</f>
        <v>Boys 13 jaar</v>
      </c>
    </row>
    <row r="2606" spans="1:25" ht="14.4" x14ac:dyDescent="0.3">
      <c r="A2606" s="3" t="s">
        <v>37</v>
      </c>
      <c r="B2606" s="3">
        <v>42729</v>
      </c>
      <c r="C2606" s="3" t="s">
        <v>168</v>
      </c>
      <c r="D2606" s="3" t="s">
        <v>577</v>
      </c>
      <c r="E2606" s="18">
        <v>38439</v>
      </c>
      <c r="F2606" s="3" t="s">
        <v>132</v>
      </c>
      <c r="G2606" s="3">
        <v>5</v>
      </c>
      <c r="H2606" s="3">
        <v>6</v>
      </c>
      <c r="I2606" s="3">
        <v>5</v>
      </c>
      <c r="J2606" s="3"/>
      <c r="K2606" s="3"/>
      <c r="L2606" s="3"/>
      <c r="M2606" s="3"/>
      <c r="N2606" s="19">
        <v>43366</v>
      </c>
      <c r="O2606" s="16">
        <f t="shared" si="126"/>
        <v>16</v>
      </c>
      <c r="P2606" s="17">
        <f>COUNTIF($X:$X,X2606)</f>
        <v>19</v>
      </c>
      <c r="Q2606" s="17">
        <f>VLOOKUP("M"&amp;TEXT(G2606,"0"),Punten!$A$1:$D$40,4,FALSE)</f>
        <v>4</v>
      </c>
      <c r="R2606" s="17">
        <f>VLOOKUP("M"&amp;TEXT(H2606,"0"),Punten!$A$1:$D$40,4,FALSE)</f>
        <v>3</v>
      </c>
      <c r="S2606" s="17">
        <f>VLOOKUP("M"&amp;TEXT(I2606,"0"),Punten!$A$1:$D$40,4,FALSE)</f>
        <v>4</v>
      </c>
      <c r="T2606" s="17">
        <f>VLOOKUP("K"&amp;TEXT(K2606,"0"),Punten!$A$1:$D$40,4,FALSE)</f>
        <v>0</v>
      </c>
      <c r="U2606" s="17">
        <f>VLOOKUP("H"&amp;TEXT(L2606,"0"),Punten!$A$1:$D$49,4,FALSE)</f>
        <v>0</v>
      </c>
      <c r="V2606" s="17">
        <f>VLOOKUP("F"&amp;TEXT(M2606,"0"),Punten!$A$1:$D$39,4,FALSE)</f>
        <v>0</v>
      </c>
      <c r="W2606" s="17">
        <f t="shared" si="124"/>
        <v>11</v>
      </c>
      <c r="X2606" s="17" t="str">
        <f t="shared" si="125"/>
        <v>43366B13</v>
      </c>
      <c r="Y2606" s="17" t="str">
        <f>VLOOKUP(A2606,'Klasse omschrijving'!$A$1:$B$44,2,FALSE)</f>
        <v>Boys 13 jaar</v>
      </c>
    </row>
    <row r="2607" spans="1:25" ht="14.4" x14ac:dyDescent="0.3">
      <c r="A2607" s="3" t="s">
        <v>37</v>
      </c>
      <c r="B2607" s="3">
        <v>48181</v>
      </c>
      <c r="C2607" s="3" t="s">
        <v>156</v>
      </c>
      <c r="D2607" s="3" t="s">
        <v>1239</v>
      </c>
      <c r="E2607" s="18">
        <v>38553</v>
      </c>
      <c r="F2607" s="3" t="s">
        <v>66</v>
      </c>
      <c r="G2607" s="3">
        <v>6</v>
      </c>
      <c r="H2607" s="3">
        <v>6</v>
      </c>
      <c r="I2607" s="3">
        <v>5</v>
      </c>
      <c r="J2607" s="3"/>
      <c r="K2607" s="3"/>
      <c r="L2607" s="3"/>
      <c r="M2607" s="3"/>
      <c r="N2607" s="19">
        <v>43366</v>
      </c>
      <c r="O2607" s="16">
        <f t="shared" si="126"/>
        <v>17</v>
      </c>
      <c r="P2607" s="17">
        <f>COUNTIF($X:$X,X2607)</f>
        <v>19</v>
      </c>
      <c r="Q2607" s="17">
        <f>VLOOKUP("M"&amp;TEXT(G2607,"0"),Punten!$A$1:$D$40,4,FALSE)</f>
        <v>3</v>
      </c>
      <c r="R2607" s="17">
        <f>VLOOKUP("M"&amp;TEXT(H2607,"0"),Punten!$A$1:$D$40,4,FALSE)</f>
        <v>3</v>
      </c>
      <c r="S2607" s="17">
        <f>VLOOKUP("M"&amp;TEXT(I2607,"0"),Punten!$A$1:$D$40,4,FALSE)</f>
        <v>4</v>
      </c>
      <c r="T2607" s="17">
        <f>VLOOKUP("K"&amp;TEXT(K2607,"0"),Punten!$A$1:$D$40,4,FALSE)</f>
        <v>0</v>
      </c>
      <c r="U2607" s="17">
        <f>VLOOKUP("H"&amp;TEXT(L2607,"0"),Punten!$A$1:$D$49,4,FALSE)</f>
        <v>0</v>
      </c>
      <c r="V2607" s="17">
        <f>VLOOKUP("F"&amp;TEXT(M2607,"0"),Punten!$A$1:$D$39,4,FALSE)</f>
        <v>0</v>
      </c>
      <c r="W2607" s="17">
        <f t="shared" si="124"/>
        <v>10</v>
      </c>
      <c r="X2607" s="17" t="str">
        <f t="shared" si="125"/>
        <v>43366B13</v>
      </c>
      <c r="Y2607" s="17" t="str">
        <f>VLOOKUP(A2607,'Klasse omschrijving'!$A$1:$B$44,2,FALSE)</f>
        <v>Boys 13 jaar</v>
      </c>
    </row>
    <row r="2608" spans="1:25" ht="14.4" x14ac:dyDescent="0.3">
      <c r="A2608" s="3" t="s">
        <v>37</v>
      </c>
      <c r="B2608" s="3">
        <v>42032</v>
      </c>
      <c r="C2608" s="3" t="s">
        <v>129</v>
      </c>
      <c r="D2608" s="3" t="s">
        <v>743</v>
      </c>
      <c r="E2608" s="18">
        <v>38483</v>
      </c>
      <c r="F2608" s="3" t="s">
        <v>66</v>
      </c>
      <c r="G2608" s="3">
        <v>4</v>
      </c>
      <c r="H2608" s="3">
        <v>5</v>
      </c>
      <c r="I2608" s="3">
        <v>6</v>
      </c>
      <c r="J2608" s="3"/>
      <c r="K2608" s="3"/>
      <c r="L2608" s="3"/>
      <c r="M2608" s="3"/>
      <c r="N2608" s="19">
        <v>43366</v>
      </c>
      <c r="O2608" s="16">
        <f t="shared" si="126"/>
        <v>15</v>
      </c>
      <c r="P2608" s="17">
        <f>COUNTIF($X:$X,X2608)</f>
        <v>19</v>
      </c>
      <c r="Q2608" s="17">
        <f>VLOOKUP("M"&amp;TEXT(G2608,"0"),Punten!$A$1:$D$40,4,FALSE)</f>
        <v>5</v>
      </c>
      <c r="R2608" s="17">
        <f>VLOOKUP("M"&amp;TEXT(H2608,"0"),Punten!$A$1:$D$40,4,FALSE)</f>
        <v>4</v>
      </c>
      <c r="S2608" s="17">
        <f>VLOOKUP("M"&amp;TEXT(I2608,"0"),Punten!$A$1:$D$40,4,FALSE)</f>
        <v>3</v>
      </c>
      <c r="T2608" s="17">
        <f>VLOOKUP("K"&amp;TEXT(K2608,"0"),Punten!$A$1:$D$40,4,FALSE)</f>
        <v>0</v>
      </c>
      <c r="U2608" s="17">
        <f>VLOOKUP("H"&amp;TEXT(L2608,"0"),Punten!$A$1:$D$49,4,FALSE)</f>
        <v>0</v>
      </c>
      <c r="V2608" s="17">
        <f>VLOOKUP("F"&amp;TEXT(M2608,"0"),Punten!$A$1:$D$39,4,FALSE)</f>
        <v>0</v>
      </c>
      <c r="W2608" s="17">
        <f t="shared" si="124"/>
        <v>12</v>
      </c>
      <c r="X2608" s="17" t="str">
        <f t="shared" si="125"/>
        <v>43366B13</v>
      </c>
      <c r="Y2608" s="17" t="str">
        <f>VLOOKUP(A2608,'Klasse omschrijving'!$A$1:$B$44,2,FALSE)</f>
        <v>Boys 13 jaar</v>
      </c>
    </row>
    <row r="2609" spans="1:25" ht="14.4" x14ac:dyDescent="0.3">
      <c r="A2609" s="3" t="s">
        <v>37</v>
      </c>
      <c r="B2609" s="3">
        <v>53808</v>
      </c>
      <c r="C2609" s="3" t="s">
        <v>181</v>
      </c>
      <c r="D2609" s="3" t="s">
        <v>182</v>
      </c>
      <c r="E2609" s="18">
        <v>38483</v>
      </c>
      <c r="F2609" s="3" t="s">
        <v>132</v>
      </c>
      <c r="G2609" s="3">
        <v>6</v>
      </c>
      <c r="H2609" s="3">
        <v>5</v>
      </c>
      <c r="I2609" s="3">
        <v>6</v>
      </c>
      <c r="J2609" s="3"/>
      <c r="K2609" s="3"/>
      <c r="L2609" s="3"/>
      <c r="M2609" s="3"/>
      <c r="N2609" s="19">
        <v>43366</v>
      </c>
      <c r="O2609" s="16">
        <f t="shared" si="126"/>
        <v>17</v>
      </c>
      <c r="P2609" s="17">
        <f>COUNTIF($X:$X,X2609)</f>
        <v>19</v>
      </c>
      <c r="Q2609" s="17">
        <f>VLOOKUP("M"&amp;TEXT(G2609,"0"),Punten!$A$1:$D$40,4,FALSE)</f>
        <v>3</v>
      </c>
      <c r="R2609" s="17">
        <f>VLOOKUP("M"&amp;TEXT(H2609,"0"),Punten!$A$1:$D$40,4,FALSE)</f>
        <v>4</v>
      </c>
      <c r="S2609" s="17">
        <f>VLOOKUP("M"&amp;TEXT(I2609,"0"),Punten!$A$1:$D$40,4,FALSE)</f>
        <v>3</v>
      </c>
      <c r="T2609" s="17">
        <f>VLOOKUP("K"&amp;TEXT(K2609,"0"),Punten!$A$1:$D$40,4,FALSE)</f>
        <v>0</v>
      </c>
      <c r="U2609" s="17">
        <f>VLOOKUP("H"&amp;TEXT(L2609,"0"),Punten!$A$1:$D$49,4,FALSE)</f>
        <v>0</v>
      </c>
      <c r="V2609" s="17">
        <f>VLOOKUP("F"&amp;TEXT(M2609,"0"),Punten!$A$1:$D$39,4,FALSE)</f>
        <v>0</v>
      </c>
      <c r="W2609" s="17">
        <f t="shared" si="124"/>
        <v>10</v>
      </c>
      <c r="X2609" s="17" t="str">
        <f t="shared" si="125"/>
        <v>43366B13</v>
      </c>
      <c r="Y2609" s="17" t="str">
        <f>VLOOKUP(A2609,'Klasse omschrijving'!$A$1:$B$44,2,FALSE)</f>
        <v>Boys 13 jaar</v>
      </c>
    </row>
    <row r="2610" spans="1:25" ht="14.4" x14ac:dyDescent="0.3">
      <c r="A2610" s="3" t="s">
        <v>37</v>
      </c>
      <c r="B2610" s="3">
        <v>54850</v>
      </c>
      <c r="C2610" s="3" t="s">
        <v>142</v>
      </c>
      <c r="D2610" s="3" t="s">
        <v>670</v>
      </c>
      <c r="E2610" s="18">
        <v>38632</v>
      </c>
      <c r="F2610" s="3" t="s">
        <v>180</v>
      </c>
      <c r="G2610" s="3">
        <v>6</v>
      </c>
      <c r="H2610" s="3">
        <v>6</v>
      </c>
      <c r="I2610" s="3">
        <v>6</v>
      </c>
      <c r="J2610" s="3"/>
      <c r="K2610" s="3"/>
      <c r="L2610" s="3"/>
      <c r="M2610" s="3"/>
      <c r="N2610" s="19">
        <v>43366</v>
      </c>
      <c r="O2610" s="16">
        <f t="shared" si="126"/>
        <v>18</v>
      </c>
      <c r="P2610" s="17">
        <f>COUNTIF($X:$X,X2610)</f>
        <v>19</v>
      </c>
      <c r="Q2610" s="17">
        <f>VLOOKUP("M"&amp;TEXT(G2610,"0"),Punten!$A$1:$D$40,4,FALSE)</f>
        <v>3</v>
      </c>
      <c r="R2610" s="17">
        <f>VLOOKUP("M"&amp;TEXT(H2610,"0"),Punten!$A$1:$D$40,4,FALSE)</f>
        <v>3</v>
      </c>
      <c r="S2610" s="17">
        <f>VLOOKUP("M"&amp;TEXT(I2610,"0"),Punten!$A$1:$D$40,4,FALSE)</f>
        <v>3</v>
      </c>
      <c r="T2610" s="17">
        <f>VLOOKUP("K"&amp;TEXT(K2610,"0"),Punten!$A$1:$D$40,4,FALSE)</f>
        <v>0</v>
      </c>
      <c r="U2610" s="17">
        <f>VLOOKUP("H"&amp;TEXT(L2610,"0"),Punten!$A$1:$D$49,4,FALSE)</f>
        <v>0</v>
      </c>
      <c r="V2610" s="17">
        <f>VLOOKUP("F"&amp;TEXT(M2610,"0"),Punten!$A$1:$D$39,4,FALSE)</f>
        <v>0</v>
      </c>
      <c r="W2610" s="17">
        <f t="shared" si="124"/>
        <v>9</v>
      </c>
      <c r="X2610" s="17" t="str">
        <f t="shared" si="125"/>
        <v>43366B13</v>
      </c>
      <c r="Y2610" s="17" t="str">
        <f>VLOOKUP(A2610,'Klasse omschrijving'!$A$1:$B$44,2,FALSE)</f>
        <v>Boys 13 jaar</v>
      </c>
    </row>
    <row r="2611" spans="1:25" ht="14.4" x14ac:dyDescent="0.3">
      <c r="A2611" s="3" t="s">
        <v>37</v>
      </c>
      <c r="B2611" s="3">
        <v>42412</v>
      </c>
      <c r="C2611" s="3" t="s">
        <v>83</v>
      </c>
      <c r="D2611" s="3" t="s">
        <v>671</v>
      </c>
      <c r="E2611" s="18">
        <v>38612</v>
      </c>
      <c r="F2611" s="3" t="s">
        <v>71</v>
      </c>
      <c r="G2611" s="3">
        <v>7</v>
      </c>
      <c r="H2611" s="3">
        <v>7</v>
      </c>
      <c r="I2611" s="3">
        <v>7</v>
      </c>
      <c r="J2611" s="3"/>
      <c r="K2611" s="3"/>
      <c r="L2611" s="3"/>
      <c r="M2611" s="3"/>
      <c r="N2611" s="19">
        <v>43366</v>
      </c>
      <c r="O2611" s="16">
        <f t="shared" si="126"/>
        <v>21</v>
      </c>
      <c r="P2611" s="17">
        <f>COUNTIF($X:$X,X2611)</f>
        <v>19</v>
      </c>
      <c r="Q2611" s="17">
        <f>VLOOKUP("M"&amp;TEXT(G2611,"0"),Punten!$A$1:$D$40,4,FALSE)</f>
        <v>2</v>
      </c>
      <c r="R2611" s="17">
        <f>VLOOKUP("M"&amp;TEXT(H2611,"0"),Punten!$A$1:$D$40,4,FALSE)</f>
        <v>2</v>
      </c>
      <c r="S2611" s="17">
        <f>VLOOKUP("M"&amp;TEXT(I2611,"0"),Punten!$A$1:$D$40,4,FALSE)</f>
        <v>2</v>
      </c>
      <c r="T2611" s="17">
        <f>VLOOKUP("K"&amp;TEXT(K2611,"0"),Punten!$A$1:$D$40,4,FALSE)</f>
        <v>0</v>
      </c>
      <c r="U2611" s="17">
        <f>VLOOKUP("H"&amp;TEXT(L2611,"0"),Punten!$A$1:$D$49,4,FALSE)</f>
        <v>0</v>
      </c>
      <c r="V2611" s="17">
        <f>VLOOKUP("F"&amp;TEXT(M2611,"0"),Punten!$A$1:$D$39,4,FALSE)</f>
        <v>0</v>
      </c>
      <c r="W2611" s="17">
        <f t="shared" si="124"/>
        <v>6</v>
      </c>
      <c r="X2611" s="17" t="str">
        <f t="shared" si="125"/>
        <v>43366B13</v>
      </c>
      <c r="Y2611" s="17" t="str">
        <f>VLOOKUP(A2611,'Klasse omschrijving'!$A$1:$B$44,2,FALSE)</f>
        <v>Boys 13 jaar</v>
      </c>
    </row>
    <row r="2612" spans="1:25" ht="14.4" x14ac:dyDescent="0.3">
      <c r="A2612" s="3" t="s">
        <v>38</v>
      </c>
      <c r="B2612" s="3">
        <v>51479</v>
      </c>
      <c r="C2612" s="3" t="s">
        <v>82</v>
      </c>
      <c r="D2612" s="3" t="s">
        <v>232</v>
      </c>
      <c r="E2612" s="18">
        <v>38111</v>
      </c>
      <c r="F2612" s="3" t="s">
        <v>233</v>
      </c>
      <c r="G2612" s="3">
        <v>1</v>
      </c>
      <c r="H2612" s="3">
        <v>1</v>
      </c>
      <c r="I2612" s="3">
        <v>1</v>
      </c>
      <c r="J2612" s="3"/>
      <c r="K2612" s="3"/>
      <c r="L2612" s="3">
        <v>1</v>
      </c>
      <c r="M2612" s="3">
        <v>1</v>
      </c>
      <c r="N2612" s="19">
        <v>43366</v>
      </c>
      <c r="O2612" s="16">
        <f t="shared" si="126"/>
        <v>3</v>
      </c>
      <c r="P2612" s="17">
        <f>COUNTIF($X:$X,X2612)</f>
        <v>22</v>
      </c>
      <c r="Q2612" s="17">
        <f>VLOOKUP("M"&amp;TEXT(G2612,"0"),Punten!$A$1:$D$40,4,FALSE)</f>
        <v>8</v>
      </c>
      <c r="R2612" s="17">
        <f>VLOOKUP("M"&amp;TEXT(H2612,"0"),Punten!$A$1:$D$40,4,FALSE)</f>
        <v>8</v>
      </c>
      <c r="S2612" s="17">
        <f>VLOOKUP("M"&amp;TEXT(I2612,"0"),Punten!$A$1:$D$40,4,FALSE)</f>
        <v>8</v>
      </c>
      <c r="T2612" s="17">
        <f>VLOOKUP("K"&amp;TEXT(K2612,"0"),Punten!$A$1:$D$40,4,FALSE)</f>
        <v>0</v>
      </c>
      <c r="U2612" s="17">
        <f>VLOOKUP("H"&amp;TEXT(L2612,"0"),Punten!$A$1:$D$49,4,FALSE)</f>
        <v>5</v>
      </c>
      <c r="V2612" s="17">
        <f>VLOOKUP("F"&amp;TEXT(M2612,"0"),Punten!$A$1:$D$39,4,FALSE)</f>
        <v>50</v>
      </c>
      <c r="W2612" s="17">
        <f t="shared" si="124"/>
        <v>79</v>
      </c>
      <c r="X2612" s="17" t="str">
        <f t="shared" si="125"/>
        <v>43366B14</v>
      </c>
      <c r="Y2612" s="17" t="str">
        <f>VLOOKUP(A2612,'Klasse omschrijving'!$A$1:$B$44,2,FALSE)</f>
        <v>Boys 14 jaar</v>
      </c>
    </row>
    <row r="2613" spans="1:25" ht="14.4" x14ac:dyDescent="0.3">
      <c r="A2613" s="3" t="s">
        <v>38</v>
      </c>
      <c r="B2613" s="3">
        <v>50428</v>
      </c>
      <c r="C2613" s="3" t="s">
        <v>134</v>
      </c>
      <c r="D2613" s="3" t="s">
        <v>235</v>
      </c>
      <c r="E2613" s="18">
        <v>38262</v>
      </c>
      <c r="F2613" s="3" t="s">
        <v>1036</v>
      </c>
      <c r="G2613" s="3">
        <v>1</v>
      </c>
      <c r="H2613" s="3">
        <v>1</v>
      </c>
      <c r="I2613" s="3">
        <v>1</v>
      </c>
      <c r="J2613" s="3"/>
      <c r="K2613" s="3"/>
      <c r="L2613" s="3">
        <v>2</v>
      </c>
      <c r="M2613" s="3">
        <v>2</v>
      </c>
      <c r="N2613" s="19">
        <v>43366</v>
      </c>
      <c r="O2613" s="16">
        <f t="shared" si="126"/>
        <v>3</v>
      </c>
      <c r="P2613" s="17">
        <f>COUNTIF($X:$X,X2613)</f>
        <v>22</v>
      </c>
      <c r="Q2613" s="17">
        <f>VLOOKUP("M"&amp;TEXT(G2613,"0"),Punten!$A$1:$D$40,4,FALSE)</f>
        <v>8</v>
      </c>
      <c r="R2613" s="17">
        <f>VLOOKUP("M"&amp;TEXT(H2613,"0"),Punten!$A$1:$D$40,4,FALSE)</f>
        <v>8</v>
      </c>
      <c r="S2613" s="17">
        <f>VLOOKUP("M"&amp;TEXT(I2613,"0"),Punten!$A$1:$D$40,4,FALSE)</f>
        <v>8</v>
      </c>
      <c r="T2613" s="17">
        <f>VLOOKUP("K"&amp;TEXT(K2613,"0"),Punten!$A$1:$D$40,4,FALSE)</f>
        <v>0</v>
      </c>
      <c r="U2613" s="17">
        <f>VLOOKUP("H"&amp;TEXT(L2613,"0"),Punten!$A$1:$D$49,4,FALSE)</f>
        <v>5</v>
      </c>
      <c r="V2613" s="17">
        <f>VLOOKUP("F"&amp;TEXT(M2613,"0"),Punten!$A$1:$D$39,4,FALSE)</f>
        <v>30</v>
      </c>
      <c r="W2613" s="17">
        <f t="shared" si="124"/>
        <v>59</v>
      </c>
      <c r="X2613" s="17" t="str">
        <f t="shared" si="125"/>
        <v>43366B14</v>
      </c>
      <c r="Y2613" s="17" t="str">
        <f>VLOOKUP(A2613,'Klasse omschrijving'!$A$1:$B$44,2,FALSE)</f>
        <v>Boys 14 jaar</v>
      </c>
    </row>
    <row r="2614" spans="1:25" ht="14.4" x14ac:dyDescent="0.3">
      <c r="A2614" s="3" t="s">
        <v>38</v>
      </c>
      <c r="B2614" s="3">
        <v>52534</v>
      </c>
      <c r="C2614" s="3" t="s">
        <v>135</v>
      </c>
      <c r="D2614" s="3" t="s">
        <v>241</v>
      </c>
      <c r="E2614" s="18">
        <v>38201</v>
      </c>
      <c r="F2614" s="3" t="s">
        <v>1036</v>
      </c>
      <c r="G2614" s="3">
        <v>1</v>
      </c>
      <c r="H2614" s="3">
        <v>1</v>
      </c>
      <c r="I2614" s="3">
        <v>1</v>
      </c>
      <c r="J2614" s="3"/>
      <c r="K2614" s="3"/>
      <c r="L2614" s="3">
        <v>4</v>
      </c>
      <c r="M2614" s="3">
        <v>3</v>
      </c>
      <c r="N2614" s="19">
        <v>43366</v>
      </c>
      <c r="O2614" s="16">
        <f t="shared" si="126"/>
        <v>3</v>
      </c>
      <c r="P2614" s="17">
        <f>COUNTIF($X:$X,X2614)</f>
        <v>22</v>
      </c>
      <c r="Q2614" s="17">
        <f>VLOOKUP("M"&amp;TEXT(G2614,"0"),Punten!$A$1:$D$40,4,FALSE)</f>
        <v>8</v>
      </c>
      <c r="R2614" s="17">
        <f>VLOOKUP("M"&amp;TEXT(H2614,"0"),Punten!$A$1:$D$40,4,FALSE)</f>
        <v>8</v>
      </c>
      <c r="S2614" s="17">
        <f>VLOOKUP("M"&amp;TEXT(I2614,"0"),Punten!$A$1:$D$40,4,FALSE)</f>
        <v>8</v>
      </c>
      <c r="T2614" s="17">
        <f>VLOOKUP("K"&amp;TEXT(K2614,"0"),Punten!$A$1:$D$40,4,FALSE)</f>
        <v>0</v>
      </c>
      <c r="U2614" s="17">
        <f>VLOOKUP("H"&amp;TEXT(L2614,"0"),Punten!$A$1:$D$49,4,FALSE)</f>
        <v>5</v>
      </c>
      <c r="V2614" s="17">
        <f>VLOOKUP("F"&amp;TEXT(M2614,"0"),Punten!$A$1:$D$39,4,FALSE)</f>
        <v>25</v>
      </c>
      <c r="W2614" s="17">
        <f t="shared" si="124"/>
        <v>54</v>
      </c>
      <c r="X2614" s="17" t="str">
        <f t="shared" si="125"/>
        <v>43366B14</v>
      </c>
      <c r="Y2614" s="17" t="str">
        <f>VLOOKUP(A2614,'Klasse omschrijving'!$A$1:$B$44,2,FALSE)</f>
        <v>Boys 14 jaar</v>
      </c>
    </row>
    <row r="2615" spans="1:25" ht="14.4" x14ac:dyDescent="0.3">
      <c r="A2615" s="3" t="s">
        <v>38</v>
      </c>
      <c r="B2615" s="3">
        <v>46314</v>
      </c>
      <c r="C2615" s="3" t="s">
        <v>87</v>
      </c>
      <c r="D2615" s="3" t="s">
        <v>236</v>
      </c>
      <c r="E2615" s="18">
        <v>38324</v>
      </c>
      <c r="F2615" s="3" t="s">
        <v>206</v>
      </c>
      <c r="G2615" s="3">
        <v>2</v>
      </c>
      <c r="H2615" s="3">
        <v>2</v>
      </c>
      <c r="I2615" s="3">
        <v>2</v>
      </c>
      <c r="J2615" s="3"/>
      <c r="K2615" s="3"/>
      <c r="L2615" s="3">
        <v>2</v>
      </c>
      <c r="M2615" s="3">
        <v>4</v>
      </c>
      <c r="N2615" s="19">
        <v>43366</v>
      </c>
      <c r="O2615" s="16">
        <f t="shared" si="126"/>
        <v>6</v>
      </c>
      <c r="P2615" s="17">
        <f>COUNTIF($X:$X,X2615)</f>
        <v>22</v>
      </c>
      <c r="Q2615" s="17">
        <f>VLOOKUP("M"&amp;TEXT(G2615,"0"),Punten!$A$1:$D$40,4,FALSE)</f>
        <v>7</v>
      </c>
      <c r="R2615" s="17">
        <f>VLOOKUP("M"&amp;TEXT(H2615,"0"),Punten!$A$1:$D$40,4,FALSE)</f>
        <v>7</v>
      </c>
      <c r="S2615" s="17">
        <f>VLOOKUP("M"&amp;TEXT(I2615,"0"),Punten!$A$1:$D$40,4,FALSE)</f>
        <v>7</v>
      </c>
      <c r="T2615" s="17">
        <f>VLOOKUP("K"&amp;TEXT(K2615,"0"),Punten!$A$1:$D$40,4,FALSE)</f>
        <v>0</v>
      </c>
      <c r="U2615" s="17">
        <f>VLOOKUP("H"&amp;TEXT(L2615,"0"),Punten!$A$1:$D$49,4,FALSE)</f>
        <v>5</v>
      </c>
      <c r="V2615" s="17">
        <f>VLOOKUP("F"&amp;TEXT(M2615,"0"),Punten!$A$1:$D$39,4,FALSE)</f>
        <v>20</v>
      </c>
      <c r="W2615" s="17">
        <f t="shared" si="124"/>
        <v>46</v>
      </c>
      <c r="X2615" s="17" t="str">
        <f t="shared" si="125"/>
        <v>43366B14</v>
      </c>
      <c r="Y2615" s="17" t="str">
        <f>VLOOKUP(A2615,'Klasse omschrijving'!$A$1:$B$44,2,FALSE)</f>
        <v>Boys 14 jaar</v>
      </c>
    </row>
    <row r="2616" spans="1:25" ht="14.4" x14ac:dyDescent="0.3">
      <c r="A2616" s="3" t="s">
        <v>38</v>
      </c>
      <c r="B2616" s="3">
        <v>46322</v>
      </c>
      <c r="C2616" s="3" t="s">
        <v>76</v>
      </c>
      <c r="D2616" s="3" t="s">
        <v>244</v>
      </c>
      <c r="E2616" s="18">
        <v>38292</v>
      </c>
      <c r="F2616" s="3" t="s">
        <v>206</v>
      </c>
      <c r="G2616" s="3">
        <v>2</v>
      </c>
      <c r="H2616" s="3">
        <v>3</v>
      </c>
      <c r="I2616" s="3">
        <v>2</v>
      </c>
      <c r="J2616" s="3"/>
      <c r="K2616" s="3"/>
      <c r="L2616" s="3">
        <v>3</v>
      </c>
      <c r="M2616" s="3">
        <v>5</v>
      </c>
      <c r="N2616" s="19">
        <v>43366</v>
      </c>
      <c r="O2616" s="16">
        <f t="shared" si="126"/>
        <v>7</v>
      </c>
      <c r="P2616" s="17">
        <f>COUNTIF($X:$X,X2616)</f>
        <v>22</v>
      </c>
      <c r="Q2616" s="17">
        <f>VLOOKUP("M"&amp;TEXT(G2616,"0"),Punten!$A$1:$D$40,4,FALSE)</f>
        <v>7</v>
      </c>
      <c r="R2616" s="17">
        <f>VLOOKUP("M"&amp;TEXT(H2616,"0"),Punten!$A$1:$D$40,4,FALSE)</f>
        <v>6</v>
      </c>
      <c r="S2616" s="17">
        <f>VLOOKUP("M"&amp;TEXT(I2616,"0"),Punten!$A$1:$D$40,4,FALSE)</f>
        <v>7</v>
      </c>
      <c r="T2616" s="17">
        <f>VLOOKUP("K"&amp;TEXT(K2616,"0"),Punten!$A$1:$D$40,4,FALSE)</f>
        <v>0</v>
      </c>
      <c r="U2616" s="17">
        <f>VLOOKUP("H"&amp;TEXT(L2616,"0"),Punten!$A$1:$D$49,4,FALSE)</f>
        <v>5</v>
      </c>
      <c r="V2616" s="17">
        <f>VLOOKUP("F"&amp;TEXT(M2616,"0"),Punten!$A$1:$D$39,4,FALSE)</f>
        <v>17</v>
      </c>
      <c r="W2616" s="17">
        <f t="shared" si="124"/>
        <v>42</v>
      </c>
      <c r="X2616" s="17" t="str">
        <f t="shared" si="125"/>
        <v>43366B14</v>
      </c>
      <c r="Y2616" s="17" t="str">
        <f>VLOOKUP(A2616,'Klasse omschrijving'!$A$1:$B$44,2,FALSE)</f>
        <v>Boys 14 jaar</v>
      </c>
    </row>
    <row r="2617" spans="1:25" ht="14.4" x14ac:dyDescent="0.3">
      <c r="A2617" s="3" t="s">
        <v>38</v>
      </c>
      <c r="B2617" s="3">
        <v>44826</v>
      </c>
      <c r="C2617" s="3" t="s">
        <v>65</v>
      </c>
      <c r="D2617" s="3" t="s">
        <v>239</v>
      </c>
      <c r="E2617" s="18">
        <v>38037</v>
      </c>
      <c r="F2617" s="3" t="s">
        <v>240</v>
      </c>
      <c r="G2617" s="3">
        <v>2</v>
      </c>
      <c r="H2617" s="3">
        <v>2</v>
      </c>
      <c r="I2617" s="3">
        <v>2</v>
      </c>
      <c r="J2617" s="3"/>
      <c r="K2617" s="3"/>
      <c r="L2617" s="3">
        <v>3</v>
      </c>
      <c r="M2617" s="3">
        <v>6</v>
      </c>
      <c r="N2617" s="19">
        <v>43366</v>
      </c>
      <c r="O2617" s="16">
        <f t="shared" si="126"/>
        <v>6</v>
      </c>
      <c r="P2617" s="17">
        <f>COUNTIF($X:$X,X2617)</f>
        <v>22</v>
      </c>
      <c r="Q2617" s="17">
        <f>VLOOKUP("M"&amp;TEXT(G2617,"0"),Punten!$A$1:$D$40,4,FALSE)</f>
        <v>7</v>
      </c>
      <c r="R2617" s="17">
        <f>VLOOKUP("M"&amp;TEXT(H2617,"0"),Punten!$A$1:$D$40,4,FALSE)</f>
        <v>7</v>
      </c>
      <c r="S2617" s="17">
        <f>VLOOKUP("M"&amp;TEXT(I2617,"0"),Punten!$A$1:$D$40,4,FALSE)</f>
        <v>7</v>
      </c>
      <c r="T2617" s="17">
        <f>VLOOKUP("K"&amp;TEXT(K2617,"0"),Punten!$A$1:$D$40,4,FALSE)</f>
        <v>0</v>
      </c>
      <c r="U2617" s="17">
        <f>VLOOKUP("H"&amp;TEXT(L2617,"0"),Punten!$A$1:$D$49,4,FALSE)</f>
        <v>5</v>
      </c>
      <c r="V2617" s="17">
        <f>VLOOKUP("F"&amp;TEXT(M2617,"0"),Punten!$A$1:$D$39,4,FALSE)</f>
        <v>15</v>
      </c>
      <c r="W2617" s="17">
        <f t="shared" si="124"/>
        <v>41</v>
      </c>
      <c r="X2617" s="17" t="str">
        <f t="shared" si="125"/>
        <v>43366B14</v>
      </c>
      <c r="Y2617" s="17" t="str">
        <f>VLOOKUP(A2617,'Klasse omschrijving'!$A$1:$B$44,2,FALSE)</f>
        <v>Boys 14 jaar</v>
      </c>
    </row>
    <row r="2618" spans="1:25" ht="14.4" x14ac:dyDescent="0.3">
      <c r="A2618" s="3" t="s">
        <v>38</v>
      </c>
      <c r="B2618" s="3">
        <v>2238</v>
      </c>
      <c r="C2618" s="3" t="s">
        <v>162</v>
      </c>
      <c r="D2618" s="3" t="s">
        <v>230</v>
      </c>
      <c r="E2618" s="18">
        <v>38032</v>
      </c>
      <c r="F2618" s="3" t="s">
        <v>1059</v>
      </c>
      <c r="G2618" s="3">
        <v>1</v>
      </c>
      <c r="H2618" s="3">
        <v>1</v>
      </c>
      <c r="I2618" s="3">
        <v>1</v>
      </c>
      <c r="J2618" s="3"/>
      <c r="K2618" s="3"/>
      <c r="L2618" s="3">
        <v>1</v>
      </c>
      <c r="M2618" s="3">
        <v>7</v>
      </c>
      <c r="N2618" s="19">
        <v>43366</v>
      </c>
      <c r="O2618" s="16">
        <f t="shared" si="126"/>
        <v>3</v>
      </c>
      <c r="P2618" s="17">
        <f>COUNTIF($X:$X,X2618)</f>
        <v>22</v>
      </c>
      <c r="Q2618" s="17">
        <f>VLOOKUP("M"&amp;TEXT(G2618,"0"),Punten!$A$1:$D$40,4,FALSE)</f>
        <v>8</v>
      </c>
      <c r="R2618" s="17">
        <f>VLOOKUP("M"&amp;TEXT(H2618,"0"),Punten!$A$1:$D$40,4,FALSE)</f>
        <v>8</v>
      </c>
      <c r="S2618" s="17">
        <f>VLOOKUP("M"&amp;TEXT(I2618,"0"),Punten!$A$1:$D$40,4,FALSE)</f>
        <v>8</v>
      </c>
      <c r="T2618" s="17">
        <f>VLOOKUP("K"&amp;TEXT(K2618,"0"),Punten!$A$1:$D$40,4,FALSE)</f>
        <v>0</v>
      </c>
      <c r="U2618" s="17">
        <f>VLOOKUP("H"&amp;TEXT(L2618,"0"),Punten!$A$1:$D$49,4,FALSE)</f>
        <v>5</v>
      </c>
      <c r="V2618" s="17">
        <f>VLOOKUP("F"&amp;TEXT(M2618,"0"),Punten!$A$1:$D$39,4,FALSE)</f>
        <v>13</v>
      </c>
      <c r="W2618" s="17">
        <f t="shared" si="124"/>
        <v>42</v>
      </c>
      <c r="X2618" s="17" t="str">
        <f t="shared" si="125"/>
        <v>43366B14</v>
      </c>
      <c r="Y2618" s="17" t="str">
        <f>VLOOKUP(A2618,'Klasse omschrijving'!$A$1:$B$44,2,FALSE)</f>
        <v>Boys 14 jaar</v>
      </c>
    </row>
    <row r="2619" spans="1:25" ht="14.4" x14ac:dyDescent="0.3">
      <c r="A2619" s="3" t="s">
        <v>38</v>
      </c>
      <c r="B2619" s="3">
        <v>46263</v>
      </c>
      <c r="C2619" s="3" t="s">
        <v>130</v>
      </c>
      <c r="D2619" s="3" t="s">
        <v>217</v>
      </c>
      <c r="E2619" s="18">
        <v>38090</v>
      </c>
      <c r="F2619" s="3" t="s">
        <v>218</v>
      </c>
      <c r="G2619" s="3">
        <v>3</v>
      </c>
      <c r="H2619" s="3">
        <v>3</v>
      </c>
      <c r="I2619" s="3">
        <v>3</v>
      </c>
      <c r="J2619" s="3"/>
      <c r="K2619" s="3"/>
      <c r="L2619" s="3">
        <v>4</v>
      </c>
      <c r="M2619" s="3">
        <v>8</v>
      </c>
      <c r="N2619" s="19">
        <v>43366</v>
      </c>
      <c r="O2619" s="16">
        <f t="shared" si="126"/>
        <v>9</v>
      </c>
      <c r="P2619" s="17">
        <f>COUNTIF($X:$X,X2619)</f>
        <v>22</v>
      </c>
      <c r="Q2619" s="17">
        <f>VLOOKUP("M"&amp;TEXT(G2619,"0"),Punten!$A$1:$D$40,4,FALSE)</f>
        <v>6</v>
      </c>
      <c r="R2619" s="17">
        <f>VLOOKUP("M"&amp;TEXT(H2619,"0"),Punten!$A$1:$D$40,4,FALSE)</f>
        <v>6</v>
      </c>
      <c r="S2619" s="17">
        <f>VLOOKUP("M"&amp;TEXT(I2619,"0"),Punten!$A$1:$D$40,4,FALSE)</f>
        <v>6</v>
      </c>
      <c r="T2619" s="17">
        <f>VLOOKUP("K"&amp;TEXT(K2619,"0"),Punten!$A$1:$D$40,4,FALSE)</f>
        <v>0</v>
      </c>
      <c r="U2619" s="17">
        <f>VLOOKUP("H"&amp;TEXT(L2619,"0"),Punten!$A$1:$D$49,4,FALSE)</f>
        <v>5</v>
      </c>
      <c r="V2619" s="17">
        <f>VLOOKUP("F"&amp;TEXT(M2619,"0"),Punten!$A$1:$D$39,4,FALSE)</f>
        <v>11</v>
      </c>
      <c r="W2619" s="17">
        <f t="shared" si="124"/>
        <v>34</v>
      </c>
      <c r="X2619" s="17" t="str">
        <f t="shared" si="125"/>
        <v>43366B14</v>
      </c>
      <c r="Y2619" s="17" t="str">
        <f>VLOOKUP(A2619,'Klasse omschrijving'!$A$1:$B$44,2,FALSE)</f>
        <v>Boys 14 jaar</v>
      </c>
    </row>
    <row r="2620" spans="1:25" ht="14.4" x14ac:dyDescent="0.3">
      <c r="A2620" s="3" t="s">
        <v>38</v>
      </c>
      <c r="B2620" s="3">
        <v>56988</v>
      </c>
      <c r="C2620" s="3" t="s">
        <v>88</v>
      </c>
      <c r="D2620" s="3" t="s">
        <v>859</v>
      </c>
      <c r="E2620" s="18">
        <v>38008</v>
      </c>
      <c r="F2620" s="3" t="s">
        <v>132</v>
      </c>
      <c r="G2620" s="3">
        <v>3</v>
      </c>
      <c r="H2620" s="3">
        <v>2</v>
      </c>
      <c r="I2620" s="3">
        <v>3</v>
      </c>
      <c r="J2620" s="3"/>
      <c r="K2620" s="3"/>
      <c r="L2620" s="3">
        <v>5</v>
      </c>
      <c r="M2620" s="3"/>
      <c r="N2620" s="19">
        <v>43366</v>
      </c>
      <c r="O2620" s="16">
        <f t="shared" si="126"/>
        <v>8</v>
      </c>
      <c r="P2620" s="17">
        <f>COUNTIF($X:$X,X2620)</f>
        <v>22</v>
      </c>
      <c r="Q2620" s="17">
        <f>VLOOKUP("M"&amp;TEXT(G2620,"0"),Punten!$A$1:$D$40,4,FALSE)</f>
        <v>6</v>
      </c>
      <c r="R2620" s="17">
        <f>VLOOKUP("M"&amp;TEXT(H2620,"0"),Punten!$A$1:$D$40,4,FALSE)</f>
        <v>7</v>
      </c>
      <c r="S2620" s="17">
        <f>VLOOKUP("M"&amp;TEXT(I2620,"0"),Punten!$A$1:$D$40,4,FALSE)</f>
        <v>6</v>
      </c>
      <c r="T2620" s="17">
        <f>VLOOKUP("K"&amp;TEXT(K2620,"0"),Punten!$A$1:$D$40,4,FALSE)</f>
        <v>0</v>
      </c>
      <c r="U2620" s="17">
        <f>VLOOKUP("H"&amp;TEXT(L2620,"0"),Punten!$A$1:$D$49,4,FALSE)</f>
        <v>4</v>
      </c>
      <c r="V2620" s="17">
        <f>VLOOKUP("F"&amp;TEXT(M2620,"0"),Punten!$A$1:$D$39,4,FALSE)</f>
        <v>0</v>
      </c>
      <c r="W2620" s="17">
        <f t="shared" si="124"/>
        <v>23</v>
      </c>
      <c r="X2620" s="17" t="str">
        <f t="shared" si="125"/>
        <v>43366B14</v>
      </c>
      <c r="Y2620" s="17" t="str">
        <f>VLOOKUP(A2620,'Klasse omschrijving'!$A$1:$B$44,2,FALSE)</f>
        <v>Boys 14 jaar</v>
      </c>
    </row>
    <row r="2621" spans="1:25" ht="14.4" x14ac:dyDescent="0.3">
      <c r="A2621" s="3" t="s">
        <v>38</v>
      </c>
      <c r="B2621" s="3">
        <v>44851</v>
      </c>
      <c r="C2621" s="3" t="s">
        <v>155</v>
      </c>
      <c r="D2621" s="3" t="s">
        <v>223</v>
      </c>
      <c r="E2621" s="18">
        <v>38168</v>
      </c>
      <c r="F2621" s="3" t="s">
        <v>218</v>
      </c>
      <c r="G2621" s="3">
        <v>3</v>
      </c>
      <c r="H2621" s="3">
        <v>4</v>
      </c>
      <c r="I2621" s="3">
        <v>3</v>
      </c>
      <c r="J2621" s="3"/>
      <c r="K2621" s="3"/>
      <c r="L2621" s="3">
        <v>5</v>
      </c>
      <c r="M2621" s="3"/>
      <c r="N2621" s="19">
        <v>43366</v>
      </c>
      <c r="O2621" s="16">
        <f t="shared" si="126"/>
        <v>10</v>
      </c>
      <c r="P2621" s="17">
        <f>COUNTIF($X:$X,X2621)</f>
        <v>22</v>
      </c>
      <c r="Q2621" s="17">
        <f>VLOOKUP("M"&amp;TEXT(G2621,"0"),Punten!$A$1:$D$40,4,FALSE)</f>
        <v>6</v>
      </c>
      <c r="R2621" s="17">
        <f>VLOOKUP("M"&amp;TEXT(H2621,"0"),Punten!$A$1:$D$40,4,FALSE)</f>
        <v>5</v>
      </c>
      <c r="S2621" s="17">
        <f>VLOOKUP("M"&amp;TEXT(I2621,"0"),Punten!$A$1:$D$40,4,FALSE)</f>
        <v>6</v>
      </c>
      <c r="T2621" s="17">
        <f>VLOOKUP("K"&amp;TEXT(K2621,"0"),Punten!$A$1:$D$40,4,FALSE)</f>
        <v>0</v>
      </c>
      <c r="U2621" s="17">
        <f>VLOOKUP("H"&amp;TEXT(L2621,"0"),Punten!$A$1:$D$49,4,FALSE)</f>
        <v>4</v>
      </c>
      <c r="V2621" s="17">
        <f>VLOOKUP("F"&amp;TEXT(M2621,"0"),Punten!$A$1:$D$39,4,FALSE)</f>
        <v>0</v>
      </c>
      <c r="W2621" s="17">
        <f t="shared" si="124"/>
        <v>21</v>
      </c>
      <c r="X2621" s="17" t="str">
        <f t="shared" si="125"/>
        <v>43366B14</v>
      </c>
      <c r="Y2621" s="17" t="str">
        <f>VLOOKUP(A2621,'Klasse omschrijving'!$A$1:$B$44,2,FALSE)</f>
        <v>Boys 14 jaar</v>
      </c>
    </row>
    <row r="2622" spans="1:25" ht="14.4" x14ac:dyDescent="0.3">
      <c r="A2622" s="3" t="s">
        <v>38</v>
      </c>
      <c r="B2622" s="3">
        <v>3048</v>
      </c>
      <c r="C2622" s="3" t="s">
        <v>127</v>
      </c>
      <c r="D2622" s="3" t="s">
        <v>229</v>
      </c>
      <c r="E2622" s="18">
        <v>38057</v>
      </c>
      <c r="F2622" s="3" t="s">
        <v>997</v>
      </c>
      <c r="G2622" s="3">
        <v>2</v>
      </c>
      <c r="H2622" s="3">
        <v>2</v>
      </c>
      <c r="I2622" s="3">
        <v>2</v>
      </c>
      <c r="J2622" s="3"/>
      <c r="K2622" s="3"/>
      <c r="L2622" s="3">
        <v>6</v>
      </c>
      <c r="M2622" s="3"/>
      <c r="N2622" s="19">
        <v>43366</v>
      </c>
      <c r="O2622" s="16">
        <f t="shared" si="126"/>
        <v>6</v>
      </c>
      <c r="P2622" s="17">
        <f>COUNTIF($X:$X,X2622)</f>
        <v>22</v>
      </c>
      <c r="Q2622" s="17">
        <f>VLOOKUP("M"&amp;TEXT(G2622,"0"),Punten!$A$1:$D$40,4,FALSE)</f>
        <v>7</v>
      </c>
      <c r="R2622" s="17">
        <f>VLOOKUP("M"&amp;TEXT(H2622,"0"),Punten!$A$1:$D$40,4,FALSE)</f>
        <v>7</v>
      </c>
      <c r="S2622" s="17">
        <f>VLOOKUP("M"&amp;TEXT(I2622,"0"),Punten!$A$1:$D$40,4,FALSE)</f>
        <v>7</v>
      </c>
      <c r="T2622" s="17">
        <f>VLOOKUP("K"&amp;TEXT(K2622,"0"),Punten!$A$1:$D$40,4,FALSE)</f>
        <v>0</v>
      </c>
      <c r="U2622" s="17">
        <f>VLOOKUP("H"&amp;TEXT(L2622,"0"),Punten!$A$1:$D$49,4,FALSE)</f>
        <v>3</v>
      </c>
      <c r="V2622" s="17">
        <f>VLOOKUP("F"&amp;TEXT(M2622,"0"),Punten!$A$1:$D$39,4,FALSE)</f>
        <v>0</v>
      </c>
      <c r="W2622" s="17">
        <f t="shared" si="124"/>
        <v>24</v>
      </c>
      <c r="X2622" s="17" t="str">
        <f t="shared" si="125"/>
        <v>43366B14</v>
      </c>
      <c r="Y2622" s="17" t="str">
        <f>VLOOKUP(A2622,'Klasse omschrijving'!$A$1:$B$44,2,FALSE)</f>
        <v>Boys 14 jaar</v>
      </c>
    </row>
    <row r="2623" spans="1:25" ht="14.4" x14ac:dyDescent="0.3">
      <c r="A2623" s="3" t="s">
        <v>38</v>
      </c>
      <c r="B2623" s="3">
        <v>44853</v>
      </c>
      <c r="C2623" s="3" t="s">
        <v>165</v>
      </c>
      <c r="D2623" s="3" t="s">
        <v>242</v>
      </c>
      <c r="E2623" s="18">
        <v>38089</v>
      </c>
      <c r="F2623" s="3" t="s">
        <v>136</v>
      </c>
      <c r="G2623" s="3">
        <v>3</v>
      </c>
      <c r="H2623" s="3">
        <v>3</v>
      </c>
      <c r="I2623" s="3">
        <v>3</v>
      </c>
      <c r="J2623" s="3"/>
      <c r="K2623" s="3"/>
      <c r="L2623" s="3">
        <v>6</v>
      </c>
      <c r="M2623" s="3"/>
      <c r="N2623" s="19">
        <v>43366</v>
      </c>
      <c r="O2623" s="16">
        <f t="shared" si="126"/>
        <v>9</v>
      </c>
      <c r="P2623" s="17">
        <f>COUNTIF($X:$X,X2623)</f>
        <v>22</v>
      </c>
      <c r="Q2623" s="17">
        <f>VLOOKUP("M"&amp;TEXT(G2623,"0"),Punten!$A$1:$D$40,4,FALSE)</f>
        <v>6</v>
      </c>
      <c r="R2623" s="17">
        <f>VLOOKUP("M"&amp;TEXT(H2623,"0"),Punten!$A$1:$D$40,4,FALSE)</f>
        <v>6</v>
      </c>
      <c r="S2623" s="17">
        <f>VLOOKUP("M"&amp;TEXT(I2623,"0"),Punten!$A$1:$D$40,4,FALSE)</f>
        <v>6</v>
      </c>
      <c r="T2623" s="17">
        <f>VLOOKUP("K"&amp;TEXT(K2623,"0"),Punten!$A$1:$D$40,4,FALSE)</f>
        <v>0</v>
      </c>
      <c r="U2623" s="17">
        <f>VLOOKUP("H"&amp;TEXT(L2623,"0"),Punten!$A$1:$D$49,4,FALSE)</f>
        <v>3</v>
      </c>
      <c r="V2623" s="17">
        <f>VLOOKUP("F"&amp;TEXT(M2623,"0"),Punten!$A$1:$D$39,4,FALSE)</f>
        <v>0</v>
      </c>
      <c r="W2623" s="17">
        <f t="shared" si="124"/>
        <v>21</v>
      </c>
      <c r="X2623" s="17" t="str">
        <f t="shared" si="125"/>
        <v>43366B14</v>
      </c>
      <c r="Y2623" s="17" t="str">
        <f>VLOOKUP(A2623,'Klasse omschrijving'!$A$1:$B$44,2,FALSE)</f>
        <v>Boys 14 jaar</v>
      </c>
    </row>
    <row r="2624" spans="1:25" ht="14.4" x14ac:dyDescent="0.3">
      <c r="A2624" s="3" t="s">
        <v>38</v>
      </c>
      <c r="B2624" s="3">
        <v>22</v>
      </c>
      <c r="C2624" s="3" t="s">
        <v>153</v>
      </c>
      <c r="D2624" s="3" t="s">
        <v>582</v>
      </c>
      <c r="E2624" s="18">
        <v>38282</v>
      </c>
      <c r="F2624" s="3" t="s">
        <v>66</v>
      </c>
      <c r="G2624" s="3">
        <v>4</v>
      </c>
      <c r="H2624" s="3">
        <v>4</v>
      </c>
      <c r="I2624" s="3">
        <v>4</v>
      </c>
      <c r="J2624" s="3"/>
      <c r="K2624" s="3"/>
      <c r="L2624" s="3">
        <v>7</v>
      </c>
      <c r="M2624" s="3"/>
      <c r="N2624" s="19">
        <v>43366</v>
      </c>
      <c r="O2624" s="16">
        <f t="shared" si="126"/>
        <v>12</v>
      </c>
      <c r="P2624" s="17">
        <f>COUNTIF($X:$X,X2624)</f>
        <v>22</v>
      </c>
      <c r="Q2624" s="17">
        <f>VLOOKUP("M"&amp;TEXT(G2624,"0"),Punten!$A$1:$D$40,4,FALSE)</f>
        <v>5</v>
      </c>
      <c r="R2624" s="17">
        <f>VLOOKUP("M"&amp;TEXT(H2624,"0"),Punten!$A$1:$D$40,4,FALSE)</f>
        <v>5</v>
      </c>
      <c r="S2624" s="17">
        <f>VLOOKUP("M"&amp;TEXT(I2624,"0"),Punten!$A$1:$D$40,4,FALSE)</f>
        <v>5</v>
      </c>
      <c r="T2624" s="17">
        <f>VLOOKUP("K"&amp;TEXT(K2624,"0"),Punten!$A$1:$D$40,4,FALSE)</f>
        <v>0</v>
      </c>
      <c r="U2624" s="17">
        <f>VLOOKUP("H"&amp;TEXT(L2624,"0"),Punten!$A$1:$D$49,4,FALSE)</f>
        <v>2</v>
      </c>
      <c r="V2624" s="17">
        <f>VLOOKUP("F"&amp;TEXT(M2624,"0"),Punten!$A$1:$D$39,4,FALSE)</f>
        <v>0</v>
      </c>
      <c r="W2624" s="17">
        <f t="shared" si="124"/>
        <v>17</v>
      </c>
      <c r="X2624" s="17" t="str">
        <f t="shared" si="125"/>
        <v>43366B14</v>
      </c>
      <c r="Y2624" s="17" t="str">
        <f>VLOOKUP(A2624,'Klasse omschrijving'!$A$1:$B$44,2,FALSE)</f>
        <v>Boys 14 jaar</v>
      </c>
    </row>
    <row r="2625" spans="1:25" ht="14.4" x14ac:dyDescent="0.3">
      <c r="A2625" s="3" t="s">
        <v>38</v>
      </c>
      <c r="B2625" s="3">
        <v>52992</v>
      </c>
      <c r="C2625" s="3" t="s">
        <v>108</v>
      </c>
      <c r="D2625" s="3" t="s">
        <v>211</v>
      </c>
      <c r="E2625" s="18">
        <v>38140</v>
      </c>
      <c r="F2625" s="3" t="s">
        <v>1061</v>
      </c>
      <c r="G2625" s="3">
        <v>4</v>
      </c>
      <c r="H2625" s="3">
        <v>4</v>
      </c>
      <c r="I2625" s="3">
        <v>4</v>
      </c>
      <c r="J2625" s="3"/>
      <c r="K2625" s="3"/>
      <c r="L2625" s="3">
        <v>7</v>
      </c>
      <c r="M2625" s="3"/>
      <c r="N2625" s="19">
        <v>43366</v>
      </c>
      <c r="O2625" s="16">
        <f t="shared" si="126"/>
        <v>12</v>
      </c>
      <c r="P2625" s="17">
        <f>COUNTIF($X:$X,X2625)</f>
        <v>22</v>
      </c>
      <c r="Q2625" s="17">
        <f>VLOOKUP("M"&amp;TEXT(G2625,"0"),Punten!$A$1:$D$40,4,FALSE)</f>
        <v>5</v>
      </c>
      <c r="R2625" s="17">
        <f>VLOOKUP("M"&amp;TEXT(H2625,"0"),Punten!$A$1:$D$40,4,FALSE)</f>
        <v>5</v>
      </c>
      <c r="S2625" s="17">
        <f>VLOOKUP("M"&amp;TEXT(I2625,"0"),Punten!$A$1:$D$40,4,FALSE)</f>
        <v>5</v>
      </c>
      <c r="T2625" s="17">
        <f>VLOOKUP("K"&amp;TEXT(K2625,"0"),Punten!$A$1:$D$40,4,FALSE)</f>
        <v>0</v>
      </c>
      <c r="U2625" s="17">
        <f>VLOOKUP("H"&amp;TEXT(L2625,"0"),Punten!$A$1:$D$49,4,FALSE)</f>
        <v>2</v>
      </c>
      <c r="V2625" s="17">
        <f>VLOOKUP("F"&amp;TEXT(M2625,"0"),Punten!$A$1:$D$39,4,FALSE)</f>
        <v>0</v>
      </c>
      <c r="W2625" s="17">
        <f t="shared" si="124"/>
        <v>17</v>
      </c>
      <c r="X2625" s="17" t="str">
        <f t="shared" si="125"/>
        <v>43366B14</v>
      </c>
      <c r="Y2625" s="17" t="str">
        <f>VLOOKUP(A2625,'Klasse omschrijving'!$A$1:$B$44,2,FALSE)</f>
        <v>Boys 14 jaar</v>
      </c>
    </row>
    <row r="2626" spans="1:25" ht="14.4" x14ac:dyDescent="0.3">
      <c r="A2626" s="3" t="s">
        <v>38</v>
      </c>
      <c r="B2626" s="3">
        <v>2766</v>
      </c>
      <c r="C2626" s="3" t="s">
        <v>99</v>
      </c>
      <c r="D2626" s="3" t="s">
        <v>227</v>
      </c>
      <c r="E2626" s="18">
        <v>38211</v>
      </c>
      <c r="F2626" s="3" t="s">
        <v>78</v>
      </c>
      <c r="G2626" s="3">
        <v>4</v>
      </c>
      <c r="H2626" s="3">
        <v>3</v>
      </c>
      <c r="I2626" s="3">
        <v>4</v>
      </c>
      <c r="J2626" s="3"/>
      <c r="K2626" s="3"/>
      <c r="L2626" s="3">
        <v>8</v>
      </c>
      <c r="M2626" s="3"/>
      <c r="N2626" s="19">
        <v>43366</v>
      </c>
      <c r="O2626" s="16">
        <f t="shared" si="126"/>
        <v>11</v>
      </c>
      <c r="P2626" s="17">
        <f>COUNTIF($X:$X,X2626)</f>
        <v>22</v>
      </c>
      <c r="Q2626" s="17">
        <f>VLOOKUP("M"&amp;TEXT(G2626,"0"),Punten!$A$1:$D$40,4,FALSE)</f>
        <v>5</v>
      </c>
      <c r="R2626" s="17">
        <f>VLOOKUP("M"&amp;TEXT(H2626,"0"),Punten!$A$1:$D$40,4,FALSE)</f>
        <v>6</v>
      </c>
      <c r="S2626" s="17">
        <f>VLOOKUP("M"&amp;TEXT(I2626,"0"),Punten!$A$1:$D$40,4,FALSE)</f>
        <v>5</v>
      </c>
      <c r="T2626" s="17">
        <f>VLOOKUP("K"&amp;TEXT(K2626,"0"),Punten!$A$1:$D$40,4,FALSE)</f>
        <v>0</v>
      </c>
      <c r="U2626" s="17">
        <f>VLOOKUP("H"&amp;TEXT(L2626,"0"),Punten!$A$1:$D$49,4,FALSE)</f>
        <v>1</v>
      </c>
      <c r="V2626" s="17">
        <f>VLOOKUP("F"&amp;TEXT(M2626,"0"),Punten!$A$1:$D$39,4,FALSE)</f>
        <v>0</v>
      </c>
      <c r="W2626" s="17">
        <f t="shared" ref="W2626:W2689" si="127">SUM(Q2626:V2626)</f>
        <v>17</v>
      </c>
      <c r="X2626" s="17" t="str">
        <f t="shared" ref="X2626:X2689" si="128">N2626&amp;A2626</f>
        <v>43366B14</v>
      </c>
      <c r="Y2626" s="17" t="str">
        <f>VLOOKUP(A2626,'Klasse omschrijving'!$A$1:$B$44,2,FALSE)</f>
        <v>Boys 14 jaar</v>
      </c>
    </row>
    <row r="2627" spans="1:25" ht="14.4" x14ac:dyDescent="0.3">
      <c r="A2627" s="3" t="s">
        <v>38</v>
      </c>
      <c r="B2627" s="3">
        <v>42709</v>
      </c>
      <c r="C2627" s="3" t="s">
        <v>74</v>
      </c>
      <c r="D2627" s="3" t="s">
        <v>221</v>
      </c>
      <c r="E2627" s="18">
        <v>38180</v>
      </c>
      <c r="F2627" s="3" t="s">
        <v>132</v>
      </c>
      <c r="G2627" s="3">
        <v>4</v>
      </c>
      <c r="H2627" s="3">
        <v>5</v>
      </c>
      <c r="I2627" s="3">
        <v>4</v>
      </c>
      <c r="J2627" s="3"/>
      <c r="K2627" s="3"/>
      <c r="L2627" s="3">
        <v>8</v>
      </c>
      <c r="M2627" s="3"/>
      <c r="N2627" s="19">
        <v>43366</v>
      </c>
      <c r="O2627" s="16">
        <f t="shared" si="126"/>
        <v>13</v>
      </c>
      <c r="P2627" s="17">
        <f>COUNTIF($X:$X,X2627)</f>
        <v>22</v>
      </c>
      <c r="Q2627" s="17">
        <f>VLOOKUP("M"&amp;TEXT(G2627,"0"),Punten!$A$1:$D$40,4,FALSE)</f>
        <v>5</v>
      </c>
      <c r="R2627" s="17">
        <f>VLOOKUP("M"&amp;TEXT(H2627,"0"),Punten!$A$1:$D$40,4,FALSE)</f>
        <v>4</v>
      </c>
      <c r="S2627" s="17">
        <f>VLOOKUP("M"&amp;TEXT(I2627,"0"),Punten!$A$1:$D$40,4,FALSE)</f>
        <v>5</v>
      </c>
      <c r="T2627" s="17">
        <f>VLOOKUP("K"&amp;TEXT(K2627,"0"),Punten!$A$1:$D$40,4,FALSE)</f>
        <v>0</v>
      </c>
      <c r="U2627" s="17">
        <f>VLOOKUP("H"&amp;TEXT(L2627,"0"),Punten!$A$1:$D$49,4,FALSE)</f>
        <v>1</v>
      </c>
      <c r="V2627" s="17">
        <f>VLOOKUP("F"&amp;TEXT(M2627,"0"),Punten!$A$1:$D$39,4,FALSE)</f>
        <v>0</v>
      </c>
      <c r="W2627" s="17">
        <f t="shared" si="127"/>
        <v>15</v>
      </c>
      <c r="X2627" s="17" t="str">
        <f t="shared" si="128"/>
        <v>43366B14</v>
      </c>
      <c r="Y2627" s="17" t="str">
        <f>VLOOKUP(A2627,'Klasse omschrijving'!$A$1:$B$44,2,FALSE)</f>
        <v>Boys 14 jaar</v>
      </c>
    </row>
    <row r="2628" spans="1:25" ht="14.4" x14ac:dyDescent="0.3">
      <c r="A2628" s="3" t="s">
        <v>38</v>
      </c>
      <c r="B2628" s="3">
        <v>54911</v>
      </c>
      <c r="C2628" s="3" t="s">
        <v>124</v>
      </c>
      <c r="D2628" s="3" t="s">
        <v>234</v>
      </c>
      <c r="E2628" s="18">
        <v>38232</v>
      </c>
      <c r="F2628" s="3" t="s">
        <v>132</v>
      </c>
      <c r="G2628" s="3">
        <v>5</v>
      </c>
      <c r="H2628" s="3">
        <v>4</v>
      </c>
      <c r="I2628" s="3">
        <v>5</v>
      </c>
      <c r="J2628" s="3"/>
      <c r="K2628" s="3"/>
      <c r="L2628" s="3"/>
      <c r="M2628" s="3"/>
      <c r="N2628" s="19">
        <v>43366</v>
      </c>
      <c r="O2628" s="16">
        <f t="shared" si="126"/>
        <v>14</v>
      </c>
      <c r="P2628" s="17">
        <f>COUNTIF($X:$X,X2628)</f>
        <v>22</v>
      </c>
      <c r="Q2628" s="17">
        <f>VLOOKUP("M"&amp;TEXT(G2628,"0"),Punten!$A$1:$D$40,4,FALSE)</f>
        <v>4</v>
      </c>
      <c r="R2628" s="17">
        <f>VLOOKUP("M"&amp;TEXT(H2628,"0"),Punten!$A$1:$D$40,4,FALSE)</f>
        <v>5</v>
      </c>
      <c r="S2628" s="17">
        <f>VLOOKUP("M"&amp;TEXT(I2628,"0"),Punten!$A$1:$D$40,4,FALSE)</f>
        <v>4</v>
      </c>
      <c r="T2628" s="17">
        <f>VLOOKUP("K"&amp;TEXT(K2628,"0"),Punten!$A$1:$D$40,4,FALSE)</f>
        <v>0</v>
      </c>
      <c r="U2628" s="17">
        <f>VLOOKUP("H"&amp;TEXT(L2628,"0"),Punten!$A$1:$D$49,4,FALSE)</f>
        <v>0</v>
      </c>
      <c r="V2628" s="17">
        <f>VLOOKUP("F"&amp;TEXT(M2628,"0"),Punten!$A$1:$D$39,4,FALSE)</f>
        <v>0</v>
      </c>
      <c r="W2628" s="17">
        <f t="shared" si="127"/>
        <v>13</v>
      </c>
      <c r="X2628" s="17" t="str">
        <f t="shared" si="128"/>
        <v>43366B14</v>
      </c>
      <c r="Y2628" s="17" t="str">
        <f>VLOOKUP(A2628,'Klasse omschrijving'!$A$1:$B$44,2,FALSE)</f>
        <v>Boys 14 jaar</v>
      </c>
    </row>
    <row r="2629" spans="1:25" ht="14.4" x14ac:dyDescent="0.3">
      <c r="A2629" s="3" t="s">
        <v>38</v>
      </c>
      <c r="B2629" s="3">
        <v>46380</v>
      </c>
      <c r="C2629" s="3" t="s">
        <v>137</v>
      </c>
      <c r="D2629" s="3" t="s">
        <v>224</v>
      </c>
      <c r="E2629" s="18">
        <v>38285</v>
      </c>
      <c r="F2629" s="3" t="s">
        <v>86</v>
      </c>
      <c r="G2629" s="3">
        <v>5</v>
      </c>
      <c r="H2629" s="3">
        <v>5</v>
      </c>
      <c r="I2629" s="3">
        <v>5</v>
      </c>
      <c r="J2629" s="3"/>
      <c r="K2629" s="3"/>
      <c r="L2629" s="3"/>
      <c r="M2629" s="3"/>
      <c r="N2629" s="19">
        <v>43366</v>
      </c>
      <c r="O2629" s="16">
        <f t="shared" si="126"/>
        <v>15</v>
      </c>
      <c r="P2629" s="17">
        <f>COUNTIF($X:$X,X2629)</f>
        <v>22</v>
      </c>
      <c r="Q2629" s="17">
        <f>VLOOKUP("M"&amp;TEXT(G2629,"0"),Punten!$A$1:$D$40,4,FALSE)</f>
        <v>4</v>
      </c>
      <c r="R2629" s="17">
        <f>VLOOKUP("M"&amp;TEXT(H2629,"0"),Punten!$A$1:$D$40,4,FALSE)</f>
        <v>4</v>
      </c>
      <c r="S2629" s="17">
        <f>VLOOKUP("M"&amp;TEXT(I2629,"0"),Punten!$A$1:$D$40,4,FALSE)</f>
        <v>4</v>
      </c>
      <c r="T2629" s="17">
        <f>VLOOKUP("K"&amp;TEXT(K2629,"0"),Punten!$A$1:$D$40,4,FALSE)</f>
        <v>0</v>
      </c>
      <c r="U2629" s="17">
        <f>VLOOKUP("H"&amp;TEXT(L2629,"0"),Punten!$A$1:$D$49,4,FALSE)</f>
        <v>0</v>
      </c>
      <c r="V2629" s="17">
        <f>VLOOKUP("F"&amp;TEXT(M2629,"0"),Punten!$A$1:$D$39,4,FALSE)</f>
        <v>0</v>
      </c>
      <c r="W2629" s="17">
        <f t="shared" si="127"/>
        <v>12</v>
      </c>
      <c r="X2629" s="17" t="str">
        <f t="shared" si="128"/>
        <v>43366B14</v>
      </c>
      <c r="Y2629" s="17" t="str">
        <f>VLOOKUP(A2629,'Klasse omschrijving'!$A$1:$B$44,2,FALSE)</f>
        <v>Boys 14 jaar</v>
      </c>
    </row>
    <row r="2630" spans="1:25" ht="14.4" x14ac:dyDescent="0.3">
      <c r="A2630" s="3" t="s">
        <v>38</v>
      </c>
      <c r="B2630" s="3">
        <v>52991</v>
      </c>
      <c r="C2630" s="3" t="s">
        <v>139</v>
      </c>
      <c r="D2630" s="3" t="s">
        <v>231</v>
      </c>
      <c r="E2630" s="18">
        <v>38140</v>
      </c>
      <c r="F2630" s="3" t="s">
        <v>1061</v>
      </c>
      <c r="G2630" s="3">
        <v>5</v>
      </c>
      <c r="H2630" s="3">
        <v>5</v>
      </c>
      <c r="I2630" s="3">
        <v>5</v>
      </c>
      <c r="J2630" s="3"/>
      <c r="K2630" s="3"/>
      <c r="L2630" s="3"/>
      <c r="M2630" s="3"/>
      <c r="N2630" s="19">
        <v>43366</v>
      </c>
      <c r="O2630" s="16">
        <f t="shared" si="126"/>
        <v>15</v>
      </c>
      <c r="P2630" s="17">
        <f>COUNTIF($X:$X,X2630)</f>
        <v>22</v>
      </c>
      <c r="Q2630" s="17">
        <f>VLOOKUP("M"&amp;TEXT(G2630,"0"),Punten!$A$1:$D$40,4,FALSE)</f>
        <v>4</v>
      </c>
      <c r="R2630" s="17">
        <f>VLOOKUP("M"&amp;TEXT(H2630,"0"),Punten!$A$1:$D$40,4,FALSE)</f>
        <v>4</v>
      </c>
      <c r="S2630" s="17">
        <f>VLOOKUP("M"&amp;TEXT(I2630,"0"),Punten!$A$1:$D$40,4,FALSE)</f>
        <v>4</v>
      </c>
      <c r="T2630" s="17">
        <f>VLOOKUP("K"&amp;TEXT(K2630,"0"),Punten!$A$1:$D$40,4,FALSE)</f>
        <v>0</v>
      </c>
      <c r="U2630" s="17">
        <f>VLOOKUP("H"&amp;TEXT(L2630,"0"),Punten!$A$1:$D$49,4,FALSE)</f>
        <v>0</v>
      </c>
      <c r="V2630" s="17">
        <f>VLOOKUP("F"&amp;TEXT(M2630,"0"),Punten!$A$1:$D$39,4,FALSE)</f>
        <v>0</v>
      </c>
      <c r="W2630" s="17">
        <f t="shared" si="127"/>
        <v>12</v>
      </c>
      <c r="X2630" s="17" t="str">
        <f t="shared" si="128"/>
        <v>43366B14</v>
      </c>
      <c r="Y2630" s="17" t="str">
        <f>VLOOKUP(A2630,'Klasse omschrijving'!$A$1:$B$44,2,FALSE)</f>
        <v>Boys 14 jaar</v>
      </c>
    </row>
    <row r="2631" spans="1:25" ht="14.4" x14ac:dyDescent="0.3">
      <c r="A2631" s="3" t="s">
        <v>38</v>
      </c>
      <c r="B2631" s="3">
        <v>47864</v>
      </c>
      <c r="C2631" s="3" t="s">
        <v>140</v>
      </c>
      <c r="D2631" s="3" t="s">
        <v>220</v>
      </c>
      <c r="E2631" s="18">
        <v>38304</v>
      </c>
      <c r="F2631" s="3" t="s">
        <v>71</v>
      </c>
      <c r="G2631" s="3">
        <v>6</v>
      </c>
      <c r="H2631" s="3">
        <v>6</v>
      </c>
      <c r="I2631" s="3">
        <v>5</v>
      </c>
      <c r="J2631" s="3"/>
      <c r="K2631" s="3"/>
      <c r="L2631" s="3"/>
      <c r="M2631" s="3"/>
      <c r="N2631" s="19">
        <v>43366</v>
      </c>
      <c r="O2631" s="16">
        <f t="shared" si="126"/>
        <v>17</v>
      </c>
      <c r="P2631" s="17">
        <f>COUNTIF($X:$X,X2631)</f>
        <v>22</v>
      </c>
      <c r="Q2631" s="17">
        <f>VLOOKUP("M"&amp;TEXT(G2631,"0"),Punten!$A$1:$D$40,4,FALSE)</f>
        <v>3</v>
      </c>
      <c r="R2631" s="17">
        <f>VLOOKUP("M"&amp;TEXT(H2631,"0"),Punten!$A$1:$D$40,4,FALSE)</f>
        <v>3</v>
      </c>
      <c r="S2631" s="17">
        <f>VLOOKUP("M"&amp;TEXT(I2631,"0"),Punten!$A$1:$D$40,4,FALSE)</f>
        <v>4</v>
      </c>
      <c r="T2631" s="17">
        <f>VLOOKUP("K"&amp;TEXT(K2631,"0"),Punten!$A$1:$D$40,4,FALSE)</f>
        <v>0</v>
      </c>
      <c r="U2631" s="17">
        <f>VLOOKUP("H"&amp;TEXT(L2631,"0"),Punten!$A$1:$D$49,4,FALSE)</f>
        <v>0</v>
      </c>
      <c r="V2631" s="17">
        <f>VLOOKUP("F"&amp;TEXT(M2631,"0"),Punten!$A$1:$D$39,4,FALSE)</f>
        <v>0</v>
      </c>
      <c r="W2631" s="17">
        <f t="shared" si="127"/>
        <v>10</v>
      </c>
      <c r="X2631" s="17" t="str">
        <f t="shared" si="128"/>
        <v>43366B14</v>
      </c>
      <c r="Y2631" s="17" t="str">
        <f>VLOOKUP(A2631,'Klasse omschrijving'!$A$1:$B$44,2,FALSE)</f>
        <v>Boys 14 jaar</v>
      </c>
    </row>
    <row r="2632" spans="1:25" ht="14.4" x14ac:dyDescent="0.3">
      <c r="A2632" s="3" t="s">
        <v>38</v>
      </c>
      <c r="B2632" s="3">
        <v>42010</v>
      </c>
      <c r="C2632" s="3" t="s">
        <v>154</v>
      </c>
      <c r="D2632" s="3" t="s">
        <v>856</v>
      </c>
      <c r="E2632" s="18">
        <v>38033</v>
      </c>
      <c r="F2632" s="3" t="s">
        <v>66</v>
      </c>
      <c r="G2632" s="3">
        <v>5</v>
      </c>
      <c r="H2632" s="3">
        <v>5</v>
      </c>
      <c r="I2632" s="3">
        <v>6</v>
      </c>
      <c r="J2632" s="3"/>
      <c r="K2632" s="3"/>
      <c r="L2632" s="3"/>
      <c r="M2632" s="3"/>
      <c r="N2632" s="19">
        <v>43366</v>
      </c>
      <c r="O2632" s="16">
        <f t="shared" si="126"/>
        <v>16</v>
      </c>
      <c r="P2632" s="17">
        <f>COUNTIF($X:$X,X2632)</f>
        <v>22</v>
      </c>
      <c r="Q2632" s="17">
        <f>VLOOKUP("M"&amp;TEXT(G2632,"0"),Punten!$A$1:$D$40,4,FALSE)</f>
        <v>4</v>
      </c>
      <c r="R2632" s="17">
        <f>VLOOKUP("M"&amp;TEXT(H2632,"0"),Punten!$A$1:$D$40,4,FALSE)</f>
        <v>4</v>
      </c>
      <c r="S2632" s="17">
        <f>VLOOKUP("M"&amp;TEXT(I2632,"0"),Punten!$A$1:$D$40,4,FALSE)</f>
        <v>3</v>
      </c>
      <c r="T2632" s="17">
        <f>VLOOKUP("K"&amp;TEXT(K2632,"0"),Punten!$A$1:$D$40,4,FALSE)</f>
        <v>0</v>
      </c>
      <c r="U2632" s="17">
        <f>VLOOKUP("H"&amp;TEXT(L2632,"0"),Punten!$A$1:$D$49,4,FALSE)</f>
        <v>0</v>
      </c>
      <c r="V2632" s="17">
        <f>VLOOKUP("F"&amp;TEXT(M2632,"0"),Punten!$A$1:$D$39,4,FALSE)</f>
        <v>0</v>
      </c>
      <c r="W2632" s="17">
        <f t="shared" si="127"/>
        <v>11</v>
      </c>
      <c r="X2632" s="17" t="str">
        <f t="shared" si="128"/>
        <v>43366B14</v>
      </c>
      <c r="Y2632" s="17" t="str">
        <f>VLOOKUP(A2632,'Klasse omschrijving'!$A$1:$B$44,2,FALSE)</f>
        <v>Boys 14 jaar</v>
      </c>
    </row>
    <row r="2633" spans="1:25" ht="14.4" x14ac:dyDescent="0.3">
      <c r="A2633" s="3" t="s">
        <v>38</v>
      </c>
      <c r="B2633" s="3">
        <v>43114</v>
      </c>
      <c r="C2633" s="3" t="s">
        <v>114</v>
      </c>
      <c r="D2633" s="3" t="s">
        <v>212</v>
      </c>
      <c r="E2633" s="18">
        <v>38139</v>
      </c>
      <c r="F2633" s="3" t="s">
        <v>75</v>
      </c>
      <c r="G2633" s="3">
        <v>6</v>
      </c>
      <c r="H2633" s="3">
        <v>6</v>
      </c>
      <c r="I2633" s="3">
        <v>6</v>
      </c>
      <c r="J2633" s="3"/>
      <c r="K2633" s="3"/>
      <c r="L2633" s="3"/>
      <c r="M2633" s="3"/>
      <c r="N2633" s="19">
        <v>43366</v>
      </c>
      <c r="O2633" s="16">
        <f t="shared" si="126"/>
        <v>18</v>
      </c>
      <c r="P2633" s="17">
        <f>COUNTIF($X:$X,X2633)</f>
        <v>22</v>
      </c>
      <c r="Q2633" s="17">
        <f>VLOOKUP("M"&amp;TEXT(G2633,"0"),Punten!$A$1:$D$40,4,FALSE)</f>
        <v>3</v>
      </c>
      <c r="R2633" s="17">
        <f>VLOOKUP("M"&amp;TEXT(H2633,"0"),Punten!$A$1:$D$40,4,FALSE)</f>
        <v>3</v>
      </c>
      <c r="S2633" s="17">
        <f>VLOOKUP("M"&amp;TEXT(I2633,"0"),Punten!$A$1:$D$40,4,FALSE)</f>
        <v>3</v>
      </c>
      <c r="T2633" s="17">
        <f>VLOOKUP("K"&amp;TEXT(K2633,"0"),Punten!$A$1:$D$40,4,FALSE)</f>
        <v>0</v>
      </c>
      <c r="U2633" s="17">
        <f>VLOOKUP("H"&amp;TEXT(L2633,"0"),Punten!$A$1:$D$49,4,FALSE)</f>
        <v>0</v>
      </c>
      <c r="V2633" s="17">
        <f>VLOOKUP("F"&amp;TEXT(M2633,"0"),Punten!$A$1:$D$39,4,FALSE)</f>
        <v>0</v>
      </c>
      <c r="W2633" s="17">
        <f t="shared" si="127"/>
        <v>9</v>
      </c>
      <c r="X2633" s="17" t="str">
        <f t="shared" si="128"/>
        <v>43366B14</v>
      </c>
      <c r="Y2633" s="17" t="str">
        <f>VLOOKUP(A2633,'Klasse omschrijving'!$A$1:$B$44,2,FALSE)</f>
        <v>Boys 14 jaar</v>
      </c>
    </row>
    <row r="2634" spans="1:25" ht="14.4" x14ac:dyDescent="0.3">
      <c r="A2634" s="3" t="s">
        <v>39</v>
      </c>
      <c r="B2634" s="3">
        <v>46998</v>
      </c>
      <c r="C2634" s="3" t="s">
        <v>164</v>
      </c>
      <c r="D2634" s="3" t="s">
        <v>255</v>
      </c>
      <c r="E2634" s="18">
        <v>37640</v>
      </c>
      <c r="F2634" s="3" t="s">
        <v>206</v>
      </c>
      <c r="G2634" s="3">
        <v>1</v>
      </c>
      <c r="H2634" s="3">
        <v>1</v>
      </c>
      <c r="I2634" s="3">
        <v>1</v>
      </c>
      <c r="J2634" s="3"/>
      <c r="K2634" s="3">
        <v>2</v>
      </c>
      <c r="L2634" s="3">
        <v>1</v>
      </c>
      <c r="M2634" s="3">
        <v>1</v>
      </c>
      <c r="N2634" s="19">
        <v>43366</v>
      </c>
      <c r="O2634" s="16">
        <f t="shared" si="126"/>
        <v>3</v>
      </c>
      <c r="P2634" s="17">
        <f>COUNTIF($X:$X,X2634)</f>
        <v>30</v>
      </c>
      <c r="Q2634" s="17">
        <f>VLOOKUP("M"&amp;TEXT(G2634,"0"),Punten!$A$1:$D$40,4,FALSE)</f>
        <v>8</v>
      </c>
      <c r="R2634" s="17">
        <f>VLOOKUP("M"&amp;TEXT(H2634,"0"),Punten!$A$1:$D$40,4,FALSE)</f>
        <v>8</v>
      </c>
      <c r="S2634" s="17">
        <f>VLOOKUP("M"&amp;TEXT(I2634,"0"),Punten!$A$1:$D$40,4,FALSE)</f>
        <v>8</v>
      </c>
      <c r="T2634" s="17">
        <f>VLOOKUP("K"&amp;TEXT(K2634,"0"),Punten!$A$1:$D$40,4,FALSE)</f>
        <v>5</v>
      </c>
      <c r="U2634" s="17">
        <f>VLOOKUP("H"&amp;TEXT(L2634,"0"),Punten!$A$1:$D$49,4,FALSE)</f>
        <v>5</v>
      </c>
      <c r="V2634" s="17">
        <f>VLOOKUP("F"&amp;TEXT(M2634,"0"),Punten!$A$1:$D$39,4,FALSE)</f>
        <v>50</v>
      </c>
      <c r="W2634" s="17">
        <f t="shared" si="127"/>
        <v>84</v>
      </c>
      <c r="X2634" s="17" t="str">
        <f t="shared" si="128"/>
        <v>43366B15</v>
      </c>
      <c r="Y2634" s="17" t="str">
        <f>VLOOKUP(A2634,'Klasse omschrijving'!$A$1:$B$44,2,FALSE)</f>
        <v>Boys 15/16 jaar</v>
      </c>
    </row>
    <row r="2635" spans="1:25" ht="14.4" x14ac:dyDescent="0.3">
      <c r="A2635" s="3" t="s">
        <v>39</v>
      </c>
      <c r="B2635" s="3">
        <v>50538</v>
      </c>
      <c r="C2635" s="3" t="s">
        <v>745</v>
      </c>
      <c r="D2635" s="3" t="s">
        <v>288</v>
      </c>
      <c r="E2635" s="18">
        <v>37307</v>
      </c>
      <c r="F2635" s="3" t="s">
        <v>1040</v>
      </c>
      <c r="G2635" s="3">
        <v>1</v>
      </c>
      <c r="H2635" s="3">
        <v>2</v>
      </c>
      <c r="I2635" s="3">
        <v>2</v>
      </c>
      <c r="J2635" s="3"/>
      <c r="K2635" s="3">
        <v>2</v>
      </c>
      <c r="L2635" s="3">
        <v>2</v>
      </c>
      <c r="M2635" s="3">
        <v>2</v>
      </c>
      <c r="N2635" s="19">
        <v>43366</v>
      </c>
      <c r="O2635" s="16">
        <f t="shared" si="126"/>
        <v>5</v>
      </c>
      <c r="P2635" s="17">
        <f>COUNTIF($X:$X,X2635)</f>
        <v>30</v>
      </c>
      <c r="Q2635" s="17">
        <f>VLOOKUP("M"&amp;TEXT(G2635,"0"),Punten!$A$1:$D$40,4,FALSE)</f>
        <v>8</v>
      </c>
      <c r="R2635" s="17">
        <f>VLOOKUP("M"&amp;TEXT(H2635,"0"),Punten!$A$1:$D$40,4,FALSE)</f>
        <v>7</v>
      </c>
      <c r="S2635" s="17">
        <f>VLOOKUP("M"&amp;TEXT(I2635,"0"),Punten!$A$1:$D$40,4,FALSE)</f>
        <v>7</v>
      </c>
      <c r="T2635" s="17">
        <f>VLOOKUP("K"&amp;TEXT(K2635,"0"),Punten!$A$1:$D$40,4,FALSE)</f>
        <v>5</v>
      </c>
      <c r="U2635" s="17">
        <f>VLOOKUP("H"&amp;TEXT(L2635,"0"),Punten!$A$1:$D$49,4,FALSE)</f>
        <v>5</v>
      </c>
      <c r="V2635" s="17">
        <f>VLOOKUP("F"&amp;TEXT(M2635,"0"),Punten!$A$1:$D$39,4,FALSE)</f>
        <v>30</v>
      </c>
      <c r="W2635" s="17">
        <f t="shared" si="127"/>
        <v>62</v>
      </c>
      <c r="X2635" s="17" t="str">
        <f t="shared" si="128"/>
        <v>43366B15</v>
      </c>
      <c r="Y2635" s="17" t="str">
        <f>VLOOKUP(A2635,'Klasse omschrijving'!$A$1:$B$44,2,FALSE)</f>
        <v>Boys 15/16 jaar</v>
      </c>
    </row>
    <row r="2636" spans="1:25" ht="14.4" x14ac:dyDescent="0.3">
      <c r="A2636" s="3" t="s">
        <v>39</v>
      </c>
      <c r="B2636" s="3">
        <v>42598</v>
      </c>
      <c r="C2636" s="3" t="s">
        <v>238</v>
      </c>
      <c r="D2636" s="3" t="s">
        <v>588</v>
      </c>
      <c r="E2636" s="18">
        <v>37284</v>
      </c>
      <c r="F2636" s="3" t="s">
        <v>1034</v>
      </c>
      <c r="G2636" s="3">
        <v>1</v>
      </c>
      <c r="H2636" s="3">
        <v>1</v>
      </c>
      <c r="I2636" s="3">
        <v>1</v>
      </c>
      <c r="J2636" s="3"/>
      <c r="K2636" s="3">
        <v>1</v>
      </c>
      <c r="L2636" s="3">
        <v>3</v>
      </c>
      <c r="M2636" s="3">
        <v>3</v>
      </c>
      <c r="N2636" s="19">
        <v>43366</v>
      </c>
      <c r="O2636" s="16">
        <f t="shared" si="126"/>
        <v>3</v>
      </c>
      <c r="P2636" s="17">
        <f>COUNTIF($X:$X,X2636)</f>
        <v>30</v>
      </c>
      <c r="Q2636" s="17">
        <f>VLOOKUP("M"&amp;TEXT(G2636,"0"),Punten!$A$1:$D$40,4,FALSE)</f>
        <v>8</v>
      </c>
      <c r="R2636" s="17">
        <f>VLOOKUP("M"&amp;TEXT(H2636,"0"),Punten!$A$1:$D$40,4,FALSE)</f>
        <v>8</v>
      </c>
      <c r="S2636" s="17">
        <f>VLOOKUP("M"&amp;TEXT(I2636,"0"),Punten!$A$1:$D$40,4,FALSE)</f>
        <v>8</v>
      </c>
      <c r="T2636" s="17">
        <f>VLOOKUP("K"&amp;TEXT(K2636,"0"),Punten!$A$1:$D$40,4,FALSE)</f>
        <v>5</v>
      </c>
      <c r="U2636" s="17">
        <f>VLOOKUP("H"&amp;TEXT(L2636,"0"),Punten!$A$1:$D$49,4,FALSE)</f>
        <v>5</v>
      </c>
      <c r="V2636" s="17">
        <f>VLOOKUP("F"&amp;TEXT(M2636,"0"),Punten!$A$1:$D$39,4,FALSE)</f>
        <v>25</v>
      </c>
      <c r="W2636" s="17">
        <f t="shared" si="127"/>
        <v>59</v>
      </c>
      <c r="X2636" s="17" t="str">
        <f t="shared" si="128"/>
        <v>43366B15</v>
      </c>
      <c r="Y2636" s="17" t="str">
        <f>VLOOKUP(A2636,'Klasse omschrijving'!$A$1:$B$44,2,FALSE)</f>
        <v>Boys 15/16 jaar</v>
      </c>
    </row>
    <row r="2637" spans="1:25" ht="14.4" x14ac:dyDescent="0.3">
      <c r="A2637" s="3" t="s">
        <v>39</v>
      </c>
      <c r="B2637" s="3">
        <v>46310</v>
      </c>
      <c r="C2637" s="3" t="s">
        <v>92</v>
      </c>
      <c r="D2637" s="3" t="s">
        <v>252</v>
      </c>
      <c r="E2637" s="18">
        <v>37957</v>
      </c>
      <c r="F2637" s="3" t="s">
        <v>1043</v>
      </c>
      <c r="G2637" s="3">
        <v>1</v>
      </c>
      <c r="H2637" s="3">
        <v>1</v>
      </c>
      <c r="I2637" s="3">
        <v>1</v>
      </c>
      <c r="J2637" s="3"/>
      <c r="K2637" s="3">
        <v>1</v>
      </c>
      <c r="L2637" s="3">
        <v>4</v>
      </c>
      <c r="M2637" s="3">
        <v>4</v>
      </c>
      <c r="N2637" s="19">
        <v>43366</v>
      </c>
      <c r="O2637" s="16">
        <f t="shared" si="126"/>
        <v>3</v>
      </c>
      <c r="P2637" s="17">
        <f>COUNTIF($X:$X,X2637)</f>
        <v>30</v>
      </c>
      <c r="Q2637" s="17">
        <f>VLOOKUP("M"&amp;TEXT(G2637,"0"),Punten!$A$1:$D$40,4,FALSE)</f>
        <v>8</v>
      </c>
      <c r="R2637" s="17">
        <f>VLOOKUP("M"&amp;TEXT(H2637,"0"),Punten!$A$1:$D$40,4,FALSE)</f>
        <v>8</v>
      </c>
      <c r="S2637" s="17">
        <f>VLOOKUP("M"&amp;TEXT(I2637,"0"),Punten!$A$1:$D$40,4,FALSE)</f>
        <v>8</v>
      </c>
      <c r="T2637" s="17">
        <f>VLOOKUP("K"&amp;TEXT(K2637,"0"),Punten!$A$1:$D$40,4,FALSE)</f>
        <v>5</v>
      </c>
      <c r="U2637" s="17">
        <f>VLOOKUP("H"&amp;TEXT(L2637,"0"),Punten!$A$1:$D$49,4,FALSE)</f>
        <v>5</v>
      </c>
      <c r="V2637" s="17">
        <f>VLOOKUP("F"&amp;TEXT(M2637,"0"),Punten!$A$1:$D$39,4,FALSE)</f>
        <v>20</v>
      </c>
      <c r="W2637" s="17">
        <f t="shared" si="127"/>
        <v>54</v>
      </c>
      <c r="X2637" s="17" t="str">
        <f t="shared" si="128"/>
        <v>43366B15</v>
      </c>
      <c r="Y2637" s="17" t="str">
        <f>VLOOKUP(A2637,'Klasse omschrijving'!$A$1:$B$44,2,FALSE)</f>
        <v>Boys 15/16 jaar</v>
      </c>
    </row>
    <row r="2638" spans="1:25" ht="14.4" x14ac:dyDescent="0.3">
      <c r="A2638" s="3" t="s">
        <v>39</v>
      </c>
      <c r="B2638" s="3">
        <v>47017</v>
      </c>
      <c r="C2638" s="3" t="s">
        <v>172</v>
      </c>
      <c r="D2638" s="3" t="s">
        <v>1068</v>
      </c>
      <c r="E2638" s="18">
        <v>37532</v>
      </c>
      <c r="F2638" s="3" t="s">
        <v>111</v>
      </c>
      <c r="G2638" s="3">
        <v>2</v>
      </c>
      <c r="H2638" s="3">
        <v>1</v>
      </c>
      <c r="I2638" s="3">
        <v>1</v>
      </c>
      <c r="J2638" s="3"/>
      <c r="K2638" s="3">
        <v>2</v>
      </c>
      <c r="L2638" s="3">
        <v>2</v>
      </c>
      <c r="M2638" s="3">
        <v>5</v>
      </c>
      <c r="N2638" s="19">
        <v>43366</v>
      </c>
      <c r="O2638" s="16">
        <f t="shared" si="126"/>
        <v>4</v>
      </c>
      <c r="P2638" s="17">
        <f>COUNTIF($X:$X,X2638)</f>
        <v>30</v>
      </c>
      <c r="Q2638" s="17">
        <f>VLOOKUP("M"&amp;TEXT(G2638,"0"),Punten!$A$1:$D$40,4,FALSE)</f>
        <v>7</v>
      </c>
      <c r="R2638" s="17">
        <f>VLOOKUP("M"&amp;TEXT(H2638,"0"),Punten!$A$1:$D$40,4,FALSE)</f>
        <v>8</v>
      </c>
      <c r="S2638" s="17">
        <f>VLOOKUP("M"&amp;TEXT(I2638,"0"),Punten!$A$1:$D$40,4,FALSE)</f>
        <v>8</v>
      </c>
      <c r="T2638" s="17">
        <f>VLOOKUP("K"&amp;TEXT(K2638,"0"),Punten!$A$1:$D$40,4,FALSE)</f>
        <v>5</v>
      </c>
      <c r="U2638" s="17">
        <f>VLOOKUP("H"&amp;TEXT(L2638,"0"),Punten!$A$1:$D$49,4,FALSE)</f>
        <v>5</v>
      </c>
      <c r="V2638" s="17">
        <f>VLOOKUP("F"&amp;TEXT(M2638,"0"),Punten!$A$1:$D$39,4,FALSE)</f>
        <v>17</v>
      </c>
      <c r="W2638" s="17">
        <f t="shared" si="127"/>
        <v>50</v>
      </c>
      <c r="X2638" s="17" t="str">
        <f t="shared" si="128"/>
        <v>43366B15</v>
      </c>
      <c r="Y2638" s="17" t="str">
        <f>VLOOKUP(A2638,'Klasse omschrijving'!$A$1:$B$44,2,FALSE)</f>
        <v>Boys 15/16 jaar</v>
      </c>
    </row>
    <row r="2639" spans="1:25" ht="14.4" x14ac:dyDescent="0.3">
      <c r="A2639" s="3" t="s">
        <v>39</v>
      </c>
      <c r="B2639" s="3">
        <v>54625</v>
      </c>
      <c r="C2639" s="3" t="s">
        <v>386</v>
      </c>
      <c r="D2639" s="3" t="s">
        <v>253</v>
      </c>
      <c r="E2639" s="18">
        <v>37687</v>
      </c>
      <c r="F2639" s="3" t="s">
        <v>1055</v>
      </c>
      <c r="G2639" s="3">
        <v>3</v>
      </c>
      <c r="H2639" s="3">
        <v>2</v>
      </c>
      <c r="I2639" s="3">
        <v>2</v>
      </c>
      <c r="J2639" s="3"/>
      <c r="K2639" s="3">
        <v>1</v>
      </c>
      <c r="L2639" s="3">
        <v>1</v>
      </c>
      <c r="M2639" s="3">
        <v>6</v>
      </c>
      <c r="N2639" s="19">
        <v>43366</v>
      </c>
      <c r="O2639" s="16">
        <f t="shared" si="126"/>
        <v>7</v>
      </c>
      <c r="P2639" s="17">
        <f>COUNTIF($X:$X,X2639)</f>
        <v>30</v>
      </c>
      <c r="Q2639" s="17">
        <f>VLOOKUP("M"&amp;TEXT(G2639,"0"),Punten!$A$1:$D$40,4,FALSE)</f>
        <v>6</v>
      </c>
      <c r="R2639" s="17">
        <f>VLOOKUP("M"&amp;TEXT(H2639,"0"),Punten!$A$1:$D$40,4,FALSE)</f>
        <v>7</v>
      </c>
      <c r="S2639" s="17">
        <f>VLOOKUP("M"&amp;TEXT(I2639,"0"),Punten!$A$1:$D$40,4,FALSE)</f>
        <v>7</v>
      </c>
      <c r="T2639" s="17">
        <f>VLOOKUP("K"&amp;TEXT(K2639,"0"),Punten!$A$1:$D$40,4,FALSE)</f>
        <v>5</v>
      </c>
      <c r="U2639" s="17">
        <f>VLOOKUP("H"&amp;TEXT(L2639,"0"),Punten!$A$1:$D$49,4,FALSE)</f>
        <v>5</v>
      </c>
      <c r="V2639" s="17">
        <f>VLOOKUP("F"&amp;TEXT(M2639,"0"),Punten!$A$1:$D$39,4,FALSE)</f>
        <v>15</v>
      </c>
      <c r="W2639" s="17">
        <f t="shared" si="127"/>
        <v>45</v>
      </c>
      <c r="X2639" s="17" t="str">
        <f t="shared" si="128"/>
        <v>43366B15</v>
      </c>
      <c r="Y2639" s="17" t="str">
        <f>VLOOKUP(A2639,'Klasse omschrijving'!$A$1:$B$44,2,FALSE)</f>
        <v>Boys 15/16 jaar</v>
      </c>
    </row>
    <row r="2640" spans="1:25" ht="14.4" x14ac:dyDescent="0.3">
      <c r="A2640" s="3" t="s">
        <v>39</v>
      </c>
      <c r="B2640" s="3">
        <v>1274</v>
      </c>
      <c r="C2640" s="3" t="s">
        <v>135</v>
      </c>
      <c r="D2640" s="3" t="s">
        <v>766</v>
      </c>
      <c r="E2640" s="18">
        <v>37415</v>
      </c>
      <c r="F2640" s="3" t="s">
        <v>1070</v>
      </c>
      <c r="G2640" s="3">
        <v>4</v>
      </c>
      <c r="H2640" s="3">
        <v>2</v>
      </c>
      <c r="I2640" s="3">
        <v>3</v>
      </c>
      <c r="J2640" s="3"/>
      <c r="K2640" s="3">
        <v>3</v>
      </c>
      <c r="L2640" s="3">
        <v>4</v>
      </c>
      <c r="M2640" s="3">
        <v>7</v>
      </c>
      <c r="N2640" s="19">
        <v>43366</v>
      </c>
      <c r="O2640" s="16">
        <f t="shared" si="126"/>
        <v>9</v>
      </c>
      <c r="P2640" s="17">
        <f>COUNTIF($X:$X,X2640)</f>
        <v>30</v>
      </c>
      <c r="Q2640" s="17">
        <f>VLOOKUP("M"&amp;TEXT(G2640,"0"),Punten!$A$1:$D$40,4,FALSE)</f>
        <v>5</v>
      </c>
      <c r="R2640" s="17">
        <f>VLOOKUP("M"&amp;TEXT(H2640,"0"),Punten!$A$1:$D$40,4,FALSE)</f>
        <v>7</v>
      </c>
      <c r="S2640" s="17">
        <f>VLOOKUP("M"&amp;TEXT(I2640,"0"),Punten!$A$1:$D$40,4,FALSE)</f>
        <v>6</v>
      </c>
      <c r="T2640" s="17">
        <f>VLOOKUP("K"&amp;TEXT(K2640,"0"),Punten!$A$1:$D$40,4,FALSE)</f>
        <v>5</v>
      </c>
      <c r="U2640" s="17">
        <f>VLOOKUP("H"&amp;TEXT(L2640,"0"),Punten!$A$1:$D$49,4,FALSE)</f>
        <v>5</v>
      </c>
      <c r="V2640" s="17">
        <f>VLOOKUP("F"&amp;TEXT(M2640,"0"),Punten!$A$1:$D$39,4,FALSE)</f>
        <v>13</v>
      </c>
      <c r="W2640" s="17">
        <f t="shared" si="127"/>
        <v>41</v>
      </c>
      <c r="X2640" s="17" t="str">
        <f t="shared" si="128"/>
        <v>43366B15</v>
      </c>
      <c r="Y2640" s="17" t="str">
        <f>VLOOKUP(A2640,'Klasse omschrijving'!$A$1:$B$44,2,FALSE)</f>
        <v>Boys 15/16 jaar</v>
      </c>
    </row>
    <row r="2641" spans="1:25" ht="14.4" x14ac:dyDescent="0.3">
      <c r="A2641" s="3" t="s">
        <v>39</v>
      </c>
      <c r="B2641" s="3">
        <v>44829</v>
      </c>
      <c r="C2641" s="3" t="s">
        <v>79</v>
      </c>
      <c r="D2641" s="3" t="s">
        <v>287</v>
      </c>
      <c r="E2641" s="18">
        <v>37297</v>
      </c>
      <c r="F2641" s="3" t="s">
        <v>240</v>
      </c>
      <c r="G2641" s="3">
        <v>2</v>
      </c>
      <c r="H2641" s="3">
        <v>2</v>
      </c>
      <c r="I2641" s="3">
        <v>2</v>
      </c>
      <c r="J2641" s="3"/>
      <c r="K2641" s="3">
        <v>3</v>
      </c>
      <c r="L2641" s="3">
        <v>3</v>
      </c>
      <c r="M2641" s="3">
        <v>8</v>
      </c>
      <c r="N2641" s="19">
        <v>43366</v>
      </c>
      <c r="O2641" s="16">
        <f t="shared" si="126"/>
        <v>6</v>
      </c>
      <c r="P2641" s="17">
        <f>COUNTIF($X:$X,X2641)</f>
        <v>30</v>
      </c>
      <c r="Q2641" s="17">
        <f>VLOOKUP("M"&amp;TEXT(G2641,"0"),Punten!$A$1:$D$40,4,FALSE)</f>
        <v>7</v>
      </c>
      <c r="R2641" s="17">
        <f>VLOOKUP("M"&amp;TEXT(H2641,"0"),Punten!$A$1:$D$40,4,FALSE)</f>
        <v>7</v>
      </c>
      <c r="S2641" s="17">
        <f>VLOOKUP("M"&amp;TEXT(I2641,"0"),Punten!$A$1:$D$40,4,FALSE)</f>
        <v>7</v>
      </c>
      <c r="T2641" s="17">
        <f>VLOOKUP("K"&amp;TEXT(K2641,"0"),Punten!$A$1:$D$40,4,FALSE)</f>
        <v>5</v>
      </c>
      <c r="U2641" s="17">
        <f>VLOOKUP("H"&amp;TEXT(L2641,"0"),Punten!$A$1:$D$49,4,FALSE)</f>
        <v>5</v>
      </c>
      <c r="V2641" s="17">
        <f>VLOOKUP("F"&amp;TEXT(M2641,"0"),Punten!$A$1:$D$39,4,FALSE)</f>
        <v>11</v>
      </c>
      <c r="W2641" s="17">
        <f t="shared" si="127"/>
        <v>42</v>
      </c>
      <c r="X2641" s="17" t="str">
        <f t="shared" si="128"/>
        <v>43366B15</v>
      </c>
      <c r="Y2641" s="17" t="str">
        <f>VLOOKUP(A2641,'Klasse omschrijving'!$A$1:$B$44,2,FALSE)</f>
        <v>Boys 15/16 jaar</v>
      </c>
    </row>
    <row r="2642" spans="1:25" ht="14.4" x14ac:dyDescent="0.3">
      <c r="A2642" s="3" t="s">
        <v>39</v>
      </c>
      <c r="B2642" s="3">
        <v>46273</v>
      </c>
      <c r="C2642" s="3" t="s">
        <v>788</v>
      </c>
      <c r="D2642" s="3" t="s">
        <v>215</v>
      </c>
      <c r="E2642" s="18">
        <v>37838</v>
      </c>
      <c r="F2642" s="3" t="s">
        <v>216</v>
      </c>
      <c r="G2642" s="3">
        <v>1</v>
      </c>
      <c r="H2642" s="3">
        <v>1</v>
      </c>
      <c r="I2642" s="3">
        <v>1</v>
      </c>
      <c r="J2642" s="3"/>
      <c r="K2642" s="3">
        <v>1</v>
      </c>
      <c r="L2642" s="3">
        <v>5</v>
      </c>
      <c r="M2642" s="3"/>
      <c r="N2642" s="19">
        <v>43366</v>
      </c>
      <c r="O2642" s="16">
        <f t="shared" si="126"/>
        <v>3</v>
      </c>
      <c r="P2642" s="17">
        <f>COUNTIF($X:$X,X2642)</f>
        <v>30</v>
      </c>
      <c r="Q2642" s="17">
        <f>VLOOKUP("M"&amp;TEXT(G2642,"0"),Punten!$A$1:$D$40,4,FALSE)</f>
        <v>8</v>
      </c>
      <c r="R2642" s="17">
        <f>VLOOKUP("M"&amp;TEXT(H2642,"0"),Punten!$A$1:$D$40,4,FALSE)</f>
        <v>8</v>
      </c>
      <c r="S2642" s="17">
        <f>VLOOKUP("M"&amp;TEXT(I2642,"0"),Punten!$A$1:$D$40,4,FALSE)</f>
        <v>8</v>
      </c>
      <c r="T2642" s="17">
        <f>VLOOKUP("K"&amp;TEXT(K2642,"0"),Punten!$A$1:$D$40,4,FALSE)</f>
        <v>5</v>
      </c>
      <c r="U2642" s="17">
        <f>VLOOKUP("H"&amp;TEXT(L2642,"0"),Punten!$A$1:$D$49,4,FALSE)</f>
        <v>4</v>
      </c>
      <c r="V2642" s="17">
        <f>VLOOKUP("F"&amp;TEXT(M2642,"0"),Punten!$A$1:$D$39,4,FALSE)</f>
        <v>0</v>
      </c>
      <c r="W2642" s="17">
        <f t="shared" si="127"/>
        <v>33</v>
      </c>
      <c r="X2642" s="17" t="str">
        <f t="shared" si="128"/>
        <v>43366B15</v>
      </c>
      <c r="Y2642" s="17" t="str">
        <f>VLOOKUP(A2642,'Klasse omschrijving'!$A$1:$B$44,2,FALSE)</f>
        <v>Boys 15/16 jaar</v>
      </c>
    </row>
    <row r="2643" spans="1:25" ht="14.4" x14ac:dyDescent="0.3">
      <c r="A2643" s="3" t="s">
        <v>39</v>
      </c>
      <c r="B2643" s="3">
        <v>53346</v>
      </c>
      <c r="C2643" s="3" t="s">
        <v>104</v>
      </c>
      <c r="D2643" s="3" t="s">
        <v>271</v>
      </c>
      <c r="E2643" s="18">
        <v>37331</v>
      </c>
      <c r="F2643" s="3" t="s">
        <v>66</v>
      </c>
      <c r="G2643" s="3">
        <v>2</v>
      </c>
      <c r="H2643" s="3">
        <v>3</v>
      </c>
      <c r="I2643" s="3">
        <v>2</v>
      </c>
      <c r="J2643" s="3"/>
      <c r="K2643" s="3">
        <v>2</v>
      </c>
      <c r="L2643" s="3">
        <v>5</v>
      </c>
      <c r="M2643" s="3"/>
      <c r="N2643" s="19">
        <v>43366</v>
      </c>
      <c r="O2643" s="16">
        <f t="shared" si="126"/>
        <v>7</v>
      </c>
      <c r="P2643" s="17">
        <f>COUNTIF($X:$X,X2643)</f>
        <v>30</v>
      </c>
      <c r="Q2643" s="17">
        <f>VLOOKUP("M"&amp;TEXT(G2643,"0"),Punten!$A$1:$D$40,4,FALSE)</f>
        <v>7</v>
      </c>
      <c r="R2643" s="17">
        <f>VLOOKUP("M"&amp;TEXT(H2643,"0"),Punten!$A$1:$D$40,4,FALSE)</f>
        <v>6</v>
      </c>
      <c r="S2643" s="17">
        <f>VLOOKUP("M"&amp;TEXT(I2643,"0"),Punten!$A$1:$D$40,4,FALSE)</f>
        <v>7</v>
      </c>
      <c r="T2643" s="17">
        <f>VLOOKUP("K"&amp;TEXT(K2643,"0"),Punten!$A$1:$D$40,4,FALSE)</f>
        <v>5</v>
      </c>
      <c r="U2643" s="17">
        <f>VLOOKUP("H"&amp;TEXT(L2643,"0"),Punten!$A$1:$D$49,4,FALSE)</f>
        <v>4</v>
      </c>
      <c r="V2643" s="17">
        <f>VLOOKUP("F"&amp;TEXT(M2643,"0"),Punten!$A$1:$D$39,4,FALSE)</f>
        <v>0</v>
      </c>
      <c r="W2643" s="17">
        <f t="shared" si="127"/>
        <v>29</v>
      </c>
      <c r="X2643" s="17" t="str">
        <f t="shared" si="128"/>
        <v>43366B15</v>
      </c>
      <c r="Y2643" s="17" t="str">
        <f>VLOOKUP(A2643,'Klasse omschrijving'!$A$1:$B$44,2,FALSE)</f>
        <v>Boys 15/16 jaar</v>
      </c>
    </row>
    <row r="2644" spans="1:25" ht="14.4" x14ac:dyDescent="0.3">
      <c r="A2644" s="3" t="s">
        <v>39</v>
      </c>
      <c r="B2644" s="3">
        <v>45015</v>
      </c>
      <c r="C2644" s="3" t="s">
        <v>758</v>
      </c>
      <c r="D2644" s="3" t="s">
        <v>278</v>
      </c>
      <c r="E2644" s="18">
        <v>37446</v>
      </c>
      <c r="F2644" s="3" t="s">
        <v>75</v>
      </c>
      <c r="G2644" s="3">
        <v>3</v>
      </c>
      <c r="H2644" s="3">
        <v>3</v>
      </c>
      <c r="I2644" s="3">
        <v>3</v>
      </c>
      <c r="J2644" s="3"/>
      <c r="K2644" s="3">
        <v>4</v>
      </c>
      <c r="L2644" s="3">
        <v>6</v>
      </c>
      <c r="M2644" s="3"/>
      <c r="N2644" s="19">
        <v>43366</v>
      </c>
      <c r="O2644" s="16">
        <f t="shared" si="126"/>
        <v>9</v>
      </c>
      <c r="P2644" s="17">
        <f>COUNTIF($X:$X,X2644)</f>
        <v>30</v>
      </c>
      <c r="Q2644" s="17">
        <f>VLOOKUP("M"&amp;TEXT(G2644,"0"),Punten!$A$1:$D$40,4,FALSE)</f>
        <v>6</v>
      </c>
      <c r="R2644" s="17">
        <f>VLOOKUP("M"&amp;TEXT(H2644,"0"),Punten!$A$1:$D$40,4,FALSE)</f>
        <v>6</v>
      </c>
      <c r="S2644" s="17">
        <f>VLOOKUP("M"&amp;TEXT(I2644,"0"),Punten!$A$1:$D$40,4,FALSE)</f>
        <v>6</v>
      </c>
      <c r="T2644" s="17">
        <f>VLOOKUP("K"&amp;TEXT(K2644,"0"),Punten!$A$1:$D$40,4,FALSE)</f>
        <v>5</v>
      </c>
      <c r="U2644" s="17">
        <f>VLOOKUP("H"&amp;TEXT(L2644,"0"),Punten!$A$1:$D$49,4,FALSE)</f>
        <v>3</v>
      </c>
      <c r="V2644" s="17">
        <f>VLOOKUP("F"&amp;TEXT(M2644,"0"),Punten!$A$1:$D$39,4,FALSE)</f>
        <v>0</v>
      </c>
      <c r="W2644" s="17">
        <f t="shared" si="127"/>
        <v>26</v>
      </c>
      <c r="X2644" s="17" t="str">
        <f t="shared" si="128"/>
        <v>43366B15</v>
      </c>
      <c r="Y2644" s="17" t="str">
        <f>VLOOKUP(A2644,'Klasse omschrijving'!$A$1:$B$44,2,FALSE)</f>
        <v>Boys 15/16 jaar</v>
      </c>
    </row>
    <row r="2645" spans="1:25" ht="14.4" x14ac:dyDescent="0.3">
      <c r="A2645" s="3" t="s">
        <v>39</v>
      </c>
      <c r="B2645" s="3">
        <v>44849</v>
      </c>
      <c r="C2645" s="3" t="s">
        <v>70</v>
      </c>
      <c r="D2645" s="3" t="s">
        <v>866</v>
      </c>
      <c r="E2645" s="18">
        <v>37549</v>
      </c>
      <c r="F2645" s="3" t="s">
        <v>218</v>
      </c>
      <c r="G2645" s="3">
        <v>3</v>
      </c>
      <c r="H2645" s="3">
        <v>3</v>
      </c>
      <c r="I2645" s="3">
        <v>3</v>
      </c>
      <c r="J2645" s="3"/>
      <c r="K2645" s="3">
        <v>4</v>
      </c>
      <c r="L2645" s="3">
        <v>6</v>
      </c>
      <c r="M2645" s="3"/>
      <c r="N2645" s="19">
        <v>43366</v>
      </c>
      <c r="O2645" s="16">
        <f t="shared" si="126"/>
        <v>9</v>
      </c>
      <c r="P2645" s="17">
        <f>COUNTIF($X:$X,X2645)</f>
        <v>30</v>
      </c>
      <c r="Q2645" s="17">
        <f>VLOOKUP("M"&amp;TEXT(G2645,"0"),Punten!$A$1:$D$40,4,FALSE)</f>
        <v>6</v>
      </c>
      <c r="R2645" s="17">
        <f>VLOOKUP("M"&amp;TEXT(H2645,"0"),Punten!$A$1:$D$40,4,FALSE)</f>
        <v>6</v>
      </c>
      <c r="S2645" s="17">
        <f>VLOOKUP("M"&amp;TEXT(I2645,"0"),Punten!$A$1:$D$40,4,FALSE)</f>
        <v>6</v>
      </c>
      <c r="T2645" s="17">
        <f>VLOOKUP("K"&amp;TEXT(K2645,"0"),Punten!$A$1:$D$40,4,FALSE)</f>
        <v>5</v>
      </c>
      <c r="U2645" s="17">
        <f>VLOOKUP("H"&amp;TEXT(L2645,"0"),Punten!$A$1:$D$49,4,FALSE)</f>
        <v>3</v>
      </c>
      <c r="V2645" s="17">
        <f>VLOOKUP("F"&amp;TEXT(M2645,"0"),Punten!$A$1:$D$39,4,FALSE)</f>
        <v>0</v>
      </c>
      <c r="W2645" s="17">
        <f t="shared" si="127"/>
        <v>26</v>
      </c>
      <c r="X2645" s="17" t="str">
        <f t="shared" si="128"/>
        <v>43366B15</v>
      </c>
      <c r="Y2645" s="17" t="str">
        <f>VLOOKUP(A2645,'Klasse omschrijving'!$A$1:$B$44,2,FALSE)</f>
        <v>Boys 15/16 jaar</v>
      </c>
    </row>
    <row r="2646" spans="1:25" ht="14.4" x14ac:dyDescent="0.3">
      <c r="A2646" s="3" t="s">
        <v>39</v>
      </c>
      <c r="B2646" s="3">
        <v>46269</v>
      </c>
      <c r="C2646" s="3" t="s">
        <v>1081</v>
      </c>
      <c r="D2646" s="3" t="s">
        <v>927</v>
      </c>
      <c r="E2646" s="18">
        <v>37375</v>
      </c>
      <c r="F2646" s="3" t="s">
        <v>1042</v>
      </c>
      <c r="G2646" s="3">
        <v>2</v>
      </c>
      <c r="H2646" s="3">
        <v>2</v>
      </c>
      <c r="I2646" s="3">
        <v>2</v>
      </c>
      <c r="J2646" s="3"/>
      <c r="K2646" s="3">
        <v>4</v>
      </c>
      <c r="L2646" s="3">
        <v>7</v>
      </c>
      <c r="M2646" s="3"/>
      <c r="N2646" s="19">
        <v>43366</v>
      </c>
      <c r="O2646" s="16">
        <f t="shared" si="126"/>
        <v>6</v>
      </c>
      <c r="P2646" s="17">
        <f>COUNTIF($X:$X,X2646)</f>
        <v>30</v>
      </c>
      <c r="Q2646" s="17">
        <f>VLOOKUP("M"&amp;TEXT(G2646,"0"),Punten!$A$1:$D$40,4,FALSE)</f>
        <v>7</v>
      </c>
      <c r="R2646" s="17">
        <f>VLOOKUP("M"&amp;TEXT(H2646,"0"),Punten!$A$1:$D$40,4,FALSE)</f>
        <v>7</v>
      </c>
      <c r="S2646" s="17">
        <f>VLOOKUP("M"&amp;TEXT(I2646,"0"),Punten!$A$1:$D$40,4,FALSE)</f>
        <v>7</v>
      </c>
      <c r="T2646" s="17">
        <f>VLOOKUP("K"&amp;TEXT(K2646,"0"),Punten!$A$1:$D$40,4,FALSE)</f>
        <v>5</v>
      </c>
      <c r="U2646" s="17">
        <f>VLOOKUP("H"&amp;TEXT(L2646,"0"),Punten!$A$1:$D$49,4,FALSE)</f>
        <v>2</v>
      </c>
      <c r="V2646" s="17">
        <f>VLOOKUP("F"&amp;TEXT(M2646,"0"),Punten!$A$1:$D$39,4,FALSE)</f>
        <v>0</v>
      </c>
      <c r="W2646" s="17">
        <f t="shared" si="127"/>
        <v>28</v>
      </c>
      <c r="X2646" s="17" t="str">
        <f t="shared" si="128"/>
        <v>43366B15</v>
      </c>
      <c r="Y2646" s="17" t="str">
        <f>VLOOKUP(A2646,'Klasse omschrijving'!$A$1:$B$44,2,FALSE)</f>
        <v>Boys 15/16 jaar</v>
      </c>
    </row>
    <row r="2647" spans="1:25" ht="14.4" x14ac:dyDescent="0.3">
      <c r="A2647" s="3" t="s">
        <v>39</v>
      </c>
      <c r="B2647" s="3">
        <v>48128</v>
      </c>
      <c r="C2647" s="3" t="s">
        <v>125</v>
      </c>
      <c r="D2647" s="3" t="s">
        <v>258</v>
      </c>
      <c r="E2647" s="18">
        <v>37840</v>
      </c>
      <c r="F2647" s="3" t="s">
        <v>259</v>
      </c>
      <c r="G2647" s="3">
        <v>3</v>
      </c>
      <c r="H2647" s="3">
        <v>4</v>
      </c>
      <c r="I2647" s="3">
        <v>3</v>
      </c>
      <c r="J2647" s="3"/>
      <c r="K2647" s="3">
        <v>4</v>
      </c>
      <c r="L2647" s="3">
        <v>7</v>
      </c>
      <c r="M2647" s="3"/>
      <c r="N2647" s="19">
        <v>43366</v>
      </c>
      <c r="O2647" s="16">
        <f t="shared" si="126"/>
        <v>10</v>
      </c>
      <c r="P2647" s="17">
        <f>COUNTIF($X:$X,X2647)</f>
        <v>30</v>
      </c>
      <c r="Q2647" s="17">
        <f>VLOOKUP("M"&amp;TEXT(G2647,"0"),Punten!$A$1:$D$40,4,FALSE)</f>
        <v>6</v>
      </c>
      <c r="R2647" s="17">
        <f>VLOOKUP("M"&amp;TEXT(H2647,"0"),Punten!$A$1:$D$40,4,FALSE)</f>
        <v>5</v>
      </c>
      <c r="S2647" s="17">
        <f>VLOOKUP("M"&amp;TEXT(I2647,"0"),Punten!$A$1:$D$40,4,FALSE)</f>
        <v>6</v>
      </c>
      <c r="T2647" s="17">
        <f>VLOOKUP("K"&amp;TEXT(K2647,"0"),Punten!$A$1:$D$40,4,FALSE)</f>
        <v>5</v>
      </c>
      <c r="U2647" s="17">
        <f>VLOOKUP("H"&amp;TEXT(L2647,"0"),Punten!$A$1:$D$49,4,FALSE)</f>
        <v>2</v>
      </c>
      <c r="V2647" s="17">
        <f>VLOOKUP("F"&amp;TEXT(M2647,"0"),Punten!$A$1:$D$39,4,FALSE)</f>
        <v>0</v>
      </c>
      <c r="W2647" s="17">
        <f t="shared" si="127"/>
        <v>24</v>
      </c>
      <c r="X2647" s="17" t="str">
        <f t="shared" si="128"/>
        <v>43366B15</v>
      </c>
      <c r="Y2647" s="17" t="str">
        <f>VLOOKUP(A2647,'Klasse omschrijving'!$A$1:$B$44,2,FALSE)</f>
        <v>Boys 15/16 jaar</v>
      </c>
    </row>
    <row r="2648" spans="1:25" ht="14.4" x14ac:dyDescent="0.3">
      <c r="A2648" s="3" t="s">
        <v>39</v>
      </c>
      <c r="B2648" s="3">
        <v>44842</v>
      </c>
      <c r="C2648" s="3" t="s">
        <v>176</v>
      </c>
      <c r="D2648" s="3" t="s">
        <v>254</v>
      </c>
      <c r="E2648" s="18">
        <v>37908</v>
      </c>
      <c r="F2648" s="3" t="s">
        <v>202</v>
      </c>
      <c r="G2648" s="3">
        <v>5</v>
      </c>
      <c r="H2648" s="3">
        <v>3</v>
      </c>
      <c r="I2648" s="3">
        <v>3</v>
      </c>
      <c r="J2648" s="3"/>
      <c r="K2648" s="3">
        <v>3</v>
      </c>
      <c r="L2648" s="3">
        <v>8</v>
      </c>
      <c r="M2648" s="3"/>
      <c r="N2648" s="19">
        <v>43366</v>
      </c>
      <c r="O2648" s="16">
        <f t="shared" si="126"/>
        <v>11</v>
      </c>
      <c r="P2648" s="17">
        <f>COUNTIF($X:$X,X2648)</f>
        <v>30</v>
      </c>
      <c r="Q2648" s="17">
        <f>VLOOKUP("M"&amp;TEXT(G2648,"0"),Punten!$A$1:$D$40,4,FALSE)</f>
        <v>4</v>
      </c>
      <c r="R2648" s="17">
        <f>VLOOKUP("M"&amp;TEXT(H2648,"0"),Punten!$A$1:$D$40,4,FALSE)</f>
        <v>6</v>
      </c>
      <c r="S2648" s="17">
        <f>VLOOKUP("M"&amp;TEXT(I2648,"0"),Punten!$A$1:$D$40,4,FALSE)</f>
        <v>6</v>
      </c>
      <c r="T2648" s="17">
        <f>VLOOKUP("K"&amp;TEXT(K2648,"0"),Punten!$A$1:$D$40,4,FALSE)</f>
        <v>5</v>
      </c>
      <c r="U2648" s="17">
        <f>VLOOKUP("H"&amp;TEXT(L2648,"0"),Punten!$A$1:$D$49,4,FALSE)</f>
        <v>1</v>
      </c>
      <c r="V2648" s="17">
        <f>VLOOKUP("F"&amp;TEXT(M2648,"0"),Punten!$A$1:$D$39,4,FALSE)</f>
        <v>0</v>
      </c>
      <c r="W2648" s="17">
        <f t="shared" si="127"/>
        <v>22</v>
      </c>
      <c r="X2648" s="17" t="str">
        <f t="shared" si="128"/>
        <v>43366B15</v>
      </c>
      <c r="Y2648" s="17" t="str">
        <f>VLOOKUP(A2648,'Klasse omschrijving'!$A$1:$B$44,2,FALSE)</f>
        <v>Boys 15/16 jaar</v>
      </c>
    </row>
    <row r="2649" spans="1:25" ht="14.4" x14ac:dyDescent="0.3">
      <c r="A2649" s="3" t="s">
        <v>39</v>
      </c>
      <c r="B2649" s="3">
        <v>287</v>
      </c>
      <c r="C2649" s="3" t="s">
        <v>103</v>
      </c>
      <c r="D2649" s="3" t="s">
        <v>275</v>
      </c>
      <c r="E2649" s="18">
        <v>37323</v>
      </c>
      <c r="F2649" s="3" t="s">
        <v>78</v>
      </c>
      <c r="G2649" s="3">
        <v>4</v>
      </c>
      <c r="H2649" s="3">
        <v>4</v>
      </c>
      <c r="I2649" s="3">
        <v>4</v>
      </c>
      <c r="J2649" s="3"/>
      <c r="K2649" s="3">
        <v>3</v>
      </c>
      <c r="L2649" s="3">
        <v>8</v>
      </c>
      <c r="M2649" s="3"/>
      <c r="N2649" s="19">
        <v>43366</v>
      </c>
      <c r="O2649" s="16">
        <f t="shared" si="126"/>
        <v>12</v>
      </c>
      <c r="P2649" s="17">
        <f>COUNTIF($X:$X,X2649)</f>
        <v>30</v>
      </c>
      <c r="Q2649" s="17">
        <f>VLOOKUP("M"&amp;TEXT(G2649,"0"),Punten!$A$1:$D$40,4,FALSE)</f>
        <v>5</v>
      </c>
      <c r="R2649" s="17">
        <f>VLOOKUP("M"&amp;TEXT(H2649,"0"),Punten!$A$1:$D$40,4,FALSE)</f>
        <v>5</v>
      </c>
      <c r="S2649" s="17">
        <f>VLOOKUP("M"&amp;TEXT(I2649,"0"),Punten!$A$1:$D$40,4,FALSE)</f>
        <v>5</v>
      </c>
      <c r="T2649" s="17">
        <f>VLOOKUP("K"&amp;TEXT(K2649,"0"),Punten!$A$1:$D$40,4,FALSE)</f>
        <v>5</v>
      </c>
      <c r="U2649" s="17">
        <f>VLOOKUP("H"&amp;TEXT(L2649,"0"),Punten!$A$1:$D$49,4,FALSE)</f>
        <v>1</v>
      </c>
      <c r="V2649" s="17">
        <f>VLOOKUP("F"&amp;TEXT(M2649,"0"),Punten!$A$1:$D$39,4,FALSE)</f>
        <v>0</v>
      </c>
      <c r="W2649" s="17">
        <f t="shared" si="127"/>
        <v>21</v>
      </c>
      <c r="X2649" s="17" t="str">
        <f t="shared" si="128"/>
        <v>43366B15</v>
      </c>
      <c r="Y2649" s="17" t="str">
        <f>VLOOKUP(A2649,'Klasse omschrijving'!$A$1:$B$44,2,FALSE)</f>
        <v>Boys 15/16 jaar</v>
      </c>
    </row>
    <row r="2650" spans="1:25" ht="14.4" x14ac:dyDescent="0.3">
      <c r="A2650" s="3" t="s">
        <v>39</v>
      </c>
      <c r="B2650" s="3">
        <v>44831</v>
      </c>
      <c r="C2650" s="3" t="s">
        <v>311</v>
      </c>
      <c r="D2650" s="3" t="s">
        <v>586</v>
      </c>
      <c r="E2650" s="18">
        <v>37650</v>
      </c>
      <c r="F2650" s="3" t="s">
        <v>1034</v>
      </c>
      <c r="G2650" s="3">
        <v>4</v>
      </c>
      <c r="H2650" s="3">
        <v>4</v>
      </c>
      <c r="I2650" s="3">
        <v>4</v>
      </c>
      <c r="J2650" s="3"/>
      <c r="K2650" s="3">
        <v>5</v>
      </c>
      <c r="L2650" s="3"/>
      <c r="M2650" s="3"/>
      <c r="N2650" s="19">
        <v>43366</v>
      </c>
      <c r="O2650" s="16">
        <f t="shared" si="126"/>
        <v>12</v>
      </c>
      <c r="P2650" s="17">
        <f>COUNTIF($X:$X,X2650)</f>
        <v>30</v>
      </c>
      <c r="Q2650" s="17">
        <f>VLOOKUP("M"&amp;TEXT(G2650,"0"),Punten!$A$1:$D$40,4,FALSE)</f>
        <v>5</v>
      </c>
      <c r="R2650" s="17">
        <f>VLOOKUP("M"&amp;TEXT(H2650,"0"),Punten!$A$1:$D$40,4,FALSE)</f>
        <v>5</v>
      </c>
      <c r="S2650" s="17">
        <f>VLOOKUP("M"&amp;TEXT(I2650,"0"),Punten!$A$1:$D$40,4,FALSE)</f>
        <v>5</v>
      </c>
      <c r="T2650" s="17">
        <f>VLOOKUP("K"&amp;TEXT(K2650,"0"),Punten!$A$1:$D$40,4,FALSE)</f>
        <v>4</v>
      </c>
      <c r="U2650" s="17">
        <f>VLOOKUP("H"&amp;TEXT(L2650,"0"),Punten!$A$1:$D$49,4,FALSE)</f>
        <v>0</v>
      </c>
      <c r="V2650" s="17">
        <f>VLOOKUP("F"&amp;TEXT(M2650,"0"),Punten!$A$1:$D$39,4,FALSE)</f>
        <v>0</v>
      </c>
      <c r="W2650" s="17">
        <f t="shared" si="127"/>
        <v>19</v>
      </c>
      <c r="X2650" s="17" t="str">
        <f t="shared" si="128"/>
        <v>43366B15</v>
      </c>
      <c r="Y2650" s="17" t="str">
        <f>VLOOKUP(A2650,'Klasse omschrijving'!$A$1:$B$44,2,FALSE)</f>
        <v>Boys 15/16 jaar</v>
      </c>
    </row>
    <row r="2651" spans="1:25" ht="14.4" x14ac:dyDescent="0.3">
      <c r="A2651" s="3" t="s">
        <v>39</v>
      </c>
      <c r="B2651" s="3">
        <v>44828</v>
      </c>
      <c r="C2651" s="3" t="s">
        <v>88</v>
      </c>
      <c r="D2651" s="3" t="s">
        <v>249</v>
      </c>
      <c r="E2651" s="18">
        <v>37759</v>
      </c>
      <c r="F2651" s="3" t="s">
        <v>240</v>
      </c>
      <c r="G2651" s="3">
        <v>3</v>
      </c>
      <c r="H2651" s="3">
        <v>5</v>
      </c>
      <c r="I2651" s="3">
        <v>4</v>
      </c>
      <c r="J2651" s="3"/>
      <c r="K2651" s="3">
        <v>5</v>
      </c>
      <c r="L2651" s="3"/>
      <c r="M2651" s="3"/>
      <c r="N2651" s="19">
        <v>43366</v>
      </c>
      <c r="O2651" s="16">
        <f t="shared" si="126"/>
        <v>12</v>
      </c>
      <c r="P2651" s="17">
        <f>COUNTIF($X:$X,X2651)</f>
        <v>30</v>
      </c>
      <c r="Q2651" s="17">
        <f>VLOOKUP("M"&amp;TEXT(G2651,"0"),Punten!$A$1:$D$40,4,FALSE)</f>
        <v>6</v>
      </c>
      <c r="R2651" s="17">
        <f>VLOOKUP("M"&amp;TEXT(H2651,"0"),Punten!$A$1:$D$40,4,FALSE)</f>
        <v>4</v>
      </c>
      <c r="S2651" s="17">
        <f>VLOOKUP("M"&amp;TEXT(I2651,"0"),Punten!$A$1:$D$40,4,FALSE)</f>
        <v>5</v>
      </c>
      <c r="T2651" s="17">
        <f>VLOOKUP("K"&amp;TEXT(K2651,"0"),Punten!$A$1:$D$40,4,FALSE)</f>
        <v>4</v>
      </c>
      <c r="U2651" s="17">
        <f>VLOOKUP("H"&amp;TEXT(L2651,"0"),Punten!$A$1:$D$49,4,FALSE)</f>
        <v>0</v>
      </c>
      <c r="V2651" s="17">
        <f>VLOOKUP("F"&amp;TEXT(M2651,"0"),Punten!$A$1:$D$39,4,FALSE)</f>
        <v>0</v>
      </c>
      <c r="W2651" s="17">
        <f t="shared" si="127"/>
        <v>19</v>
      </c>
      <c r="X2651" s="17" t="str">
        <f t="shared" si="128"/>
        <v>43366B15</v>
      </c>
      <c r="Y2651" s="17" t="str">
        <f>VLOOKUP(A2651,'Klasse omschrijving'!$A$1:$B$44,2,FALSE)</f>
        <v>Boys 15/16 jaar</v>
      </c>
    </row>
    <row r="2652" spans="1:25" ht="14.4" x14ac:dyDescent="0.3">
      <c r="A2652" s="3" t="s">
        <v>39</v>
      </c>
      <c r="B2652" s="3">
        <v>53723</v>
      </c>
      <c r="C2652" s="3" t="s">
        <v>225</v>
      </c>
      <c r="D2652" s="3" t="s">
        <v>268</v>
      </c>
      <c r="E2652" s="18">
        <v>37515</v>
      </c>
      <c r="F2652" s="3" t="s">
        <v>218</v>
      </c>
      <c r="G2652" s="3">
        <v>4</v>
      </c>
      <c r="H2652" s="3">
        <v>5</v>
      </c>
      <c r="I2652" s="3">
        <v>4</v>
      </c>
      <c r="J2652" s="3"/>
      <c r="K2652" s="3">
        <v>5</v>
      </c>
      <c r="L2652" s="3"/>
      <c r="M2652" s="3"/>
      <c r="N2652" s="19">
        <v>43366</v>
      </c>
      <c r="O2652" s="16">
        <f t="shared" si="126"/>
        <v>13</v>
      </c>
      <c r="P2652" s="17">
        <f>COUNTIF($X:$X,X2652)</f>
        <v>30</v>
      </c>
      <c r="Q2652" s="17">
        <f>VLOOKUP("M"&amp;TEXT(G2652,"0"),Punten!$A$1:$D$40,4,FALSE)</f>
        <v>5</v>
      </c>
      <c r="R2652" s="17">
        <f>VLOOKUP("M"&amp;TEXT(H2652,"0"),Punten!$A$1:$D$40,4,FALSE)</f>
        <v>4</v>
      </c>
      <c r="S2652" s="17">
        <f>VLOOKUP("M"&amp;TEXT(I2652,"0"),Punten!$A$1:$D$40,4,FALSE)</f>
        <v>5</v>
      </c>
      <c r="T2652" s="17">
        <f>VLOOKUP("K"&amp;TEXT(K2652,"0"),Punten!$A$1:$D$40,4,FALSE)</f>
        <v>4</v>
      </c>
      <c r="U2652" s="17">
        <f>VLOOKUP("H"&amp;TEXT(L2652,"0"),Punten!$A$1:$D$49,4,FALSE)</f>
        <v>0</v>
      </c>
      <c r="V2652" s="17">
        <f>VLOOKUP("F"&amp;TEXT(M2652,"0"),Punten!$A$1:$D$39,4,FALSE)</f>
        <v>0</v>
      </c>
      <c r="W2652" s="17">
        <f t="shared" si="127"/>
        <v>18</v>
      </c>
      <c r="X2652" s="17" t="str">
        <f t="shared" si="128"/>
        <v>43366B15</v>
      </c>
      <c r="Y2652" s="17" t="str">
        <f>VLOOKUP(A2652,'Klasse omschrijving'!$A$1:$B$44,2,FALSE)</f>
        <v>Boys 15/16 jaar</v>
      </c>
    </row>
    <row r="2653" spans="1:25" ht="14.4" x14ac:dyDescent="0.3">
      <c r="A2653" s="3" t="s">
        <v>39</v>
      </c>
      <c r="B2653" s="3">
        <v>49613</v>
      </c>
      <c r="C2653" s="3" t="s">
        <v>243</v>
      </c>
      <c r="D2653" s="3" t="s">
        <v>257</v>
      </c>
      <c r="E2653" s="18">
        <v>37663</v>
      </c>
      <c r="F2653" s="3" t="s">
        <v>1055</v>
      </c>
      <c r="G2653" s="3">
        <v>2</v>
      </c>
      <c r="H2653" s="3">
        <v>4</v>
      </c>
      <c r="I2653" s="3">
        <v>5</v>
      </c>
      <c r="J2653" s="3"/>
      <c r="K2653" s="3">
        <v>5</v>
      </c>
      <c r="L2653" s="3"/>
      <c r="M2653" s="3"/>
      <c r="N2653" s="19">
        <v>43366</v>
      </c>
      <c r="O2653" s="16">
        <f t="shared" ref="O2653:O2716" si="129">G2653+H2653+I2653</f>
        <v>11</v>
      </c>
      <c r="P2653" s="17">
        <f>COUNTIF($X:$X,X2653)</f>
        <v>30</v>
      </c>
      <c r="Q2653" s="17">
        <f>VLOOKUP("M"&amp;TEXT(G2653,"0"),Punten!$A$1:$D$40,4,FALSE)</f>
        <v>7</v>
      </c>
      <c r="R2653" s="17">
        <f>VLOOKUP("M"&amp;TEXT(H2653,"0"),Punten!$A$1:$D$40,4,FALSE)</f>
        <v>5</v>
      </c>
      <c r="S2653" s="17">
        <f>VLOOKUP("M"&amp;TEXT(I2653,"0"),Punten!$A$1:$D$40,4,FALSE)</f>
        <v>4</v>
      </c>
      <c r="T2653" s="17">
        <f>VLOOKUP("K"&amp;TEXT(K2653,"0"),Punten!$A$1:$D$40,4,FALSE)</f>
        <v>4</v>
      </c>
      <c r="U2653" s="17">
        <f>VLOOKUP("H"&amp;TEXT(L2653,"0"),Punten!$A$1:$D$49,4,FALSE)</f>
        <v>0</v>
      </c>
      <c r="V2653" s="17">
        <f>VLOOKUP("F"&amp;TEXT(M2653,"0"),Punten!$A$1:$D$39,4,FALSE)</f>
        <v>0</v>
      </c>
      <c r="W2653" s="17">
        <f t="shared" si="127"/>
        <v>20</v>
      </c>
      <c r="X2653" s="17" t="str">
        <f t="shared" si="128"/>
        <v>43366B15</v>
      </c>
      <c r="Y2653" s="17" t="str">
        <f>VLOOKUP(A2653,'Klasse omschrijving'!$A$1:$B$44,2,FALSE)</f>
        <v>Boys 15/16 jaar</v>
      </c>
    </row>
    <row r="2654" spans="1:25" ht="14.4" x14ac:dyDescent="0.3">
      <c r="A2654" s="3" t="s">
        <v>39</v>
      </c>
      <c r="B2654" s="3">
        <v>43128</v>
      </c>
      <c r="C2654" s="3" t="s">
        <v>81</v>
      </c>
      <c r="D2654" s="3" t="s">
        <v>248</v>
      </c>
      <c r="E2654" s="18">
        <v>37648</v>
      </c>
      <c r="F2654" s="3" t="s">
        <v>1042</v>
      </c>
      <c r="G2654" s="3">
        <v>4</v>
      </c>
      <c r="H2654" s="3">
        <v>5</v>
      </c>
      <c r="I2654" s="3">
        <v>4</v>
      </c>
      <c r="J2654" s="3"/>
      <c r="K2654" s="3"/>
      <c r="L2654" s="3"/>
      <c r="M2654" s="3"/>
      <c r="N2654" s="19">
        <v>43366</v>
      </c>
      <c r="O2654" s="16">
        <f t="shared" si="129"/>
        <v>13</v>
      </c>
      <c r="P2654" s="17">
        <f>COUNTIF($X:$X,X2654)</f>
        <v>30</v>
      </c>
      <c r="Q2654" s="17">
        <f>VLOOKUP("M"&amp;TEXT(G2654,"0"),Punten!$A$1:$D$40,4,FALSE)</f>
        <v>5</v>
      </c>
      <c r="R2654" s="17">
        <f>VLOOKUP("M"&amp;TEXT(H2654,"0"),Punten!$A$1:$D$40,4,FALSE)</f>
        <v>4</v>
      </c>
      <c r="S2654" s="17">
        <f>VLOOKUP("M"&amp;TEXT(I2654,"0"),Punten!$A$1:$D$40,4,FALSE)</f>
        <v>5</v>
      </c>
      <c r="T2654" s="17">
        <f>VLOOKUP("K"&amp;TEXT(K2654,"0"),Punten!$A$1:$D$40,4,FALSE)</f>
        <v>0</v>
      </c>
      <c r="U2654" s="17">
        <f>VLOOKUP("H"&amp;TEXT(L2654,"0"),Punten!$A$1:$D$49,4,FALSE)</f>
        <v>0</v>
      </c>
      <c r="V2654" s="17">
        <f>VLOOKUP("F"&amp;TEXT(M2654,"0"),Punten!$A$1:$D$39,4,FALSE)</f>
        <v>0</v>
      </c>
      <c r="W2654" s="17">
        <f t="shared" si="127"/>
        <v>14</v>
      </c>
      <c r="X2654" s="17" t="str">
        <f t="shared" si="128"/>
        <v>43366B15</v>
      </c>
      <c r="Y2654" s="17" t="str">
        <f>VLOOKUP(A2654,'Klasse omschrijving'!$A$1:$B$44,2,FALSE)</f>
        <v>Boys 15/16 jaar</v>
      </c>
    </row>
    <row r="2655" spans="1:25" ht="14.4" x14ac:dyDescent="0.3">
      <c r="A2655" s="3" t="s">
        <v>39</v>
      </c>
      <c r="B2655" s="3">
        <v>52163</v>
      </c>
      <c r="C2655" s="3" t="s">
        <v>156</v>
      </c>
      <c r="D2655" s="3" t="s">
        <v>764</v>
      </c>
      <c r="E2655" s="18">
        <v>37453</v>
      </c>
      <c r="F2655" s="3" t="s">
        <v>111</v>
      </c>
      <c r="G2655" s="3">
        <v>5</v>
      </c>
      <c r="H2655" s="3">
        <v>3</v>
      </c>
      <c r="I2655" s="3">
        <v>5</v>
      </c>
      <c r="J2655" s="3"/>
      <c r="K2655" s="3"/>
      <c r="L2655" s="3"/>
      <c r="M2655" s="3"/>
      <c r="N2655" s="19">
        <v>43366</v>
      </c>
      <c r="O2655" s="16">
        <f t="shared" si="129"/>
        <v>13</v>
      </c>
      <c r="P2655" s="17">
        <f>COUNTIF($X:$X,X2655)</f>
        <v>30</v>
      </c>
      <c r="Q2655" s="17">
        <f>VLOOKUP("M"&amp;TEXT(G2655,"0"),Punten!$A$1:$D$40,4,FALSE)</f>
        <v>4</v>
      </c>
      <c r="R2655" s="17">
        <f>VLOOKUP("M"&amp;TEXT(H2655,"0"),Punten!$A$1:$D$40,4,FALSE)</f>
        <v>6</v>
      </c>
      <c r="S2655" s="17">
        <f>VLOOKUP("M"&amp;TEXT(I2655,"0"),Punten!$A$1:$D$40,4,FALSE)</f>
        <v>4</v>
      </c>
      <c r="T2655" s="17">
        <f>VLOOKUP("K"&amp;TEXT(K2655,"0"),Punten!$A$1:$D$40,4,FALSE)</f>
        <v>0</v>
      </c>
      <c r="U2655" s="17">
        <f>VLOOKUP("H"&amp;TEXT(L2655,"0"),Punten!$A$1:$D$49,4,FALSE)</f>
        <v>0</v>
      </c>
      <c r="V2655" s="17">
        <f>VLOOKUP("F"&amp;TEXT(M2655,"0"),Punten!$A$1:$D$39,4,FALSE)</f>
        <v>0</v>
      </c>
      <c r="W2655" s="17">
        <f t="shared" si="127"/>
        <v>14</v>
      </c>
      <c r="X2655" s="17" t="str">
        <f t="shared" si="128"/>
        <v>43366B15</v>
      </c>
      <c r="Y2655" s="17" t="str">
        <f>VLOOKUP(A2655,'Klasse omschrijving'!$A$1:$B$44,2,FALSE)</f>
        <v>Boys 15/16 jaar</v>
      </c>
    </row>
    <row r="2656" spans="1:25" ht="14.4" x14ac:dyDescent="0.3">
      <c r="A2656" s="3" t="s">
        <v>39</v>
      </c>
      <c r="B2656" s="3">
        <v>44835</v>
      </c>
      <c r="C2656" s="3" t="s">
        <v>95</v>
      </c>
      <c r="D2656" s="3" t="s">
        <v>280</v>
      </c>
      <c r="E2656" s="18">
        <v>37267</v>
      </c>
      <c r="F2656" s="3" t="s">
        <v>191</v>
      </c>
      <c r="G2656" s="3">
        <v>5</v>
      </c>
      <c r="H2656" s="3">
        <v>4</v>
      </c>
      <c r="I2656" s="3">
        <v>5</v>
      </c>
      <c r="J2656" s="3"/>
      <c r="K2656" s="3"/>
      <c r="L2656" s="3"/>
      <c r="M2656" s="3"/>
      <c r="N2656" s="19">
        <v>43366</v>
      </c>
      <c r="O2656" s="16">
        <f t="shared" si="129"/>
        <v>14</v>
      </c>
      <c r="P2656" s="17">
        <f>COUNTIF($X:$X,X2656)</f>
        <v>30</v>
      </c>
      <c r="Q2656" s="17">
        <f>VLOOKUP("M"&amp;TEXT(G2656,"0"),Punten!$A$1:$D$40,4,FALSE)</f>
        <v>4</v>
      </c>
      <c r="R2656" s="17">
        <f>VLOOKUP("M"&amp;TEXT(H2656,"0"),Punten!$A$1:$D$40,4,FALSE)</f>
        <v>5</v>
      </c>
      <c r="S2656" s="17">
        <f>VLOOKUP("M"&amp;TEXT(I2656,"0"),Punten!$A$1:$D$40,4,FALSE)</f>
        <v>4</v>
      </c>
      <c r="T2656" s="17">
        <f>VLOOKUP("K"&amp;TEXT(K2656,"0"),Punten!$A$1:$D$40,4,FALSE)</f>
        <v>0</v>
      </c>
      <c r="U2656" s="17">
        <f>VLOOKUP("H"&amp;TEXT(L2656,"0"),Punten!$A$1:$D$49,4,FALSE)</f>
        <v>0</v>
      </c>
      <c r="V2656" s="17">
        <f>VLOOKUP("F"&amp;TEXT(M2656,"0"),Punten!$A$1:$D$39,4,FALSE)</f>
        <v>0</v>
      </c>
      <c r="W2656" s="17">
        <f t="shared" si="127"/>
        <v>13</v>
      </c>
      <c r="X2656" s="17" t="str">
        <f t="shared" si="128"/>
        <v>43366B15</v>
      </c>
      <c r="Y2656" s="17" t="str">
        <f>VLOOKUP(A2656,'Klasse omschrijving'!$A$1:$B$44,2,FALSE)</f>
        <v>Boys 15/16 jaar</v>
      </c>
    </row>
    <row r="2657" spans="1:25" ht="14.4" x14ac:dyDescent="0.3">
      <c r="A2657" s="3" t="s">
        <v>39</v>
      </c>
      <c r="B2657" s="3">
        <v>42033</v>
      </c>
      <c r="C2657" s="3" t="s">
        <v>159</v>
      </c>
      <c r="D2657" s="3" t="s">
        <v>751</v>
      </c>
      <c r="E2657" s="18">
        <v>37715</v>
      </c>
      <c r="F2657" s="3" t="s">
        <v>66</v>
      </c>
      <c r="G2657" s="3">
        <v>5</v>
      </c>
      <c r="H2657" s="3">
        <v>6</v>
      </c>
      <c r="I2657" s="3">
        <v>5</v>
      </c>
      <c r="J2657" s="3"/>
      <c r="K2657" s="3"/>
      <c r="L2657" s="3"/>
      <c r="M2657" s="3"/>
      <c r="N2657" s="19">
        <v>43366</v>
      </c>
      <c r="O2657" s="16">
        <f t="shared" si="129"/>
        <v>16</v>
      </c>
      <c r="P2657" s="17">
        <f>COUNTIF($X:$X,X2657)</f>
        <v>30</v>
      </c>
      <c r="Q2657" s="17">
        <f>VLOOKUP("M"&amp;TEXT(G2657,"0"),Punten!$A$1:$D$40,4,FALSE)</f>
        <v>4</v>
      </c>
      <c r="R2657" s="17">
        <f>VLOOKUP("M"&amp;TEXT(H2657,"0"),Punten!$A$1:$D$40,4,FALSE)</f>
        <v>3</v>
      </c>
      <c r="S2657" s="17">
        <f>VLOOKUP("M"&amp;TEXT(I2657,"0"),Punten!$A$1:$D$40,4,FALSE)</f>
        <v>4</v>
      </c>
      <c r="T2657" s="17">
        <f>VLOOKUP("K"&amp;TEXT(K2657,"0"),Punten!$A$1:$D$40,4,FALSE)</f>
        <v>0</v>
      </c>
      <c r="U2657" s="17">
        <f>VLOOKUP("H"&amp;TEXT(L2657,"0"),Punten!$A$1:$D$49,4,FALSE)</f>
        <v>0</v>
      </c>
      <c r="V2657" s="17">
        <f>VLOOKUP("F"&amp;TEXT(M2657,"0"),Punten!$A$1:$D$39,4,FALSE)</f>
        <v>0</v>
      </c>
      <c r="W2657" s="17">
        <f t="shared" si="127"/>
        <v>11</v>
      </c>
      <c r="X2657" s="17" t="str">
        <f t="shared" si="128"/>
        <v>43366B15</v>
      </c>
      <c r="Y2657" s="17" t="str">
        <f>VLOOKUP(A2657,'Klasse omschrijving'!$A$1:$B$44,2,FALSE)</f>
        <v>Boys 15/16 jaar</v>
      </c>
    </row>
    <row r="2658" spans="1:25" ht="14.4" x14ac:dyDescent="0.3">
      <c r="A2658" s="3" t="s">
        <v>39</v>
      </c>
      <c r="B2658" s="3">
        <v>47402</v>
      </c>
      <c r="C2658" s="3" t="s">
        <v>118</v>
      </c>
      <c r="D2658" s="3" t="s">
        <v>862</v>
      </c>
      <c r="E2658" s="18">
        <v>37829</v>
      </c>
      <c r="F2658" s="3" t="s">
        <v>180</v>
      </c>
      <c r="G2658" s="3">
        <v>5</v>
      </c>
      <c r="H2658" s="3">
        <v>7</v>
      </c>
      <c r="I2658" s="3">
        <v>5</v>
      </c>
      <c r="J2658" s="3"/>
      <c r="K2658" s="3"/>
      <c r="L2658" s="3"/>
      <c r="M2658" s="3"/>
      <c r="N2658" s="19">
        <v>43366</v>
      </c>
      <c r="O2658" s="16">
        <f t="shared" si="129"/>
        <v>17</v>
      </c>
      <c r="P2658" s="17">
        <f>COUNTIF($X:$X,X2658)</f>
        <v>30</v>
      </c>
      <c r="Q2658" s="17">
        <f>VLOOKUP("M"&amp;TEXT(G2658,"0"),Punten!$A$1:$D$40,4,FALSE)</f>
        <v>4</v>
      </c>
      <c r="R2658" s="17">
        <f>VLOOKUP("M"&amp;TEXT(H2658,"0"),Punten!$A$1:$D$40,4,FALSE)</f>
        <v>2</v>
      </c>
      <c r="S2658" s="17">
        <f>VLOOKUP("M"&amp;TEXT(I2658,"0"),Punten!$A$1:$D$40,4,FALSE)</f>
        <v>4</v>
      </c>
      <c r="T2658" s="17">
        <f>VLOOKUP("K"&amp;TEXT(K2658,"0"),Punten!$A$1:$D$40,4,FALSE)</f>
        <v>0</v>
      </c>
      <c r="U2658" s="17">
        <f>VLOOKUP("H"&amp;TEXT(L2658,"0"),Punten!$A$1:$D$49,4,FALSE)</f>
        <v>0</v>
      </c>
      <c r="V2658" s="17">
        <f>VLOOKUP("F"&amp;TEXT(M2658,"0"),Punten!$A$1:$D$39,4,FALSE)</f>
        <v>0</v>
      </c>
      <c r="W2658" s="17">
        <f t="shared" si="127"/>
        <v>10</v>
      </c>
      <c r="X2658" s="17" t="str">
        <f t="shared" si="128"/>
        <v>43366B15</v>
      </c>
      <c r="Y2658" s="17" t="str">
        <f>VLOOKUP(A2658,'Klasse omschrijving'!$A$1:$B$44,2,FALSE)</f>
        <v>Boys 15/16 jaar</v>
      </c>
    </row>
    <row r="2659" spans="1:25" ht="14.4" x14ac:dyDescent="0.3">
      <c r="A2659" s="3" t="s">
        <v>39</v>
      </c>
      <c r="B2659" s="3">
        <v>41825</v>
      </c>
      <c r="C2659" s="3" t="s">
        <v>77</v>
      </c>
      <c r="D2659" s="3" t="s">
        <v>262</v>
      </c>
      <c r="E2659" s="18">
        <v>37365</v>
      </c>
      <c r="F2659" s="3" t="s">
        <v>161</v>
      </c>
      <c r="G2659" s="3">
        <v>6</v>
      </c>
      <c r="H2659" s="3">
        <v>5</v>
      </c>
      <c r="I2659" s="3">
        <v>6</v>
      </c>
      <c r="J2659" s="3"/>
      <c r="K2659" s="3"/>
      <c r="L2659" s="3"/>
      <c r="M2659" s="3"/>
      <c r="N2659" s="19">
        <v>43366</v>
      </c>
      <c r="O2659" s="16">
        <f t="shared" si="129"/>
        <v>17</v>
      </c>
      <c r="P2659" s="17">
        <f>COUNTIF($X:$X,X2659)</f>
        <v>30</v>
      </c>
      <c r="Q2659" s="17">
        <f>VLOOKUP("M"&amp;TEXT(G2659,"0"),Punten!$A$1:$D$40,4,FALSE)</f>
        <v>3</v>
      </c>
      <c r="R2659" s="17">
        <f>VLOOKUP("M"&amp;TEXT(H2659,"0"),Punten!$A$1:$D$40,4,FALSE)</f>
        <v>4</v>
      </c>
      <c r="S2659" s="17">
        <f>VLOOKUP("M"&amp;TEXT(I2659,"0"),Punten!$A$1:$D$40,4,FALSE)</f>
        <v>3</v>
      </c>
      <c r="T2659" s="17">
        <f>VLOOKUP("K"&amp;TEXT(K2659,"0"),Punten!$A$1:$D$40,4,FALSE)</f>
        <v>0</v>
      </c>
      <c r="U2659" s="17">
        <f>VLOOKUP("H"&amp;TEXT(L2659,"0"),Punten!$A$1:$D$49,4,FALSE)</f>
        <v>0</v>
      </c>
      <c r="V2659" s="17">
        <f>VLOOKUP("F"&amp;TEXT(M2659,"0"),Punten!$A$1:$D$39,4,FALSE)</f>
        <v>0</v>
      </c>
      <c r="W2659" s="17">
        <f t="shared" si="127"/>
        <v>10</v>
      </c>
      <c r="X2659" s="17" t="str">
        <f t="shared" si="128"/>
        <v>43366B15</v>
      </c>
      <c r="Y2659" s="17" t="str">
        <f>VLOOKUP(A2659,'Klasse omschrijving'!$A$1:$B$44,2,FALSE)</f>
        <v>Boys 15/16 jaar</v>
      </c>
    </row>
    <row r="2660" spans="1:25" ht="14.4" x14ac:dyDescent="0.3">
      <c r="A2660" s="3" t="s">
        <v>39</v>
      </c>
      <c r="B2660" s="3">
        <v>47781</v>
      </c>
      <c r="C2660" s="3" t="s">
        <v>167</v>
      </c>
      <c r="D2660" s="3" t="s">
        <v>937</v>
      </c>
      <c r="E2660" s="18">
        <v>37491</v>
      </c>
      <c r="F2660" s="3" t="s">
        <v>111</v>
      </c>
      <c r="G2660" s="3">
        <v>6</v>
      </c>
      <c r="H2660" s="3">
        <v>5</v>
      </c>
      <c r="I2660" s="3">
        <v>6</v>
      </c>
      <c r="J2660" s="3"/>
      <c r="K2660" s="3"/>
      <c r="L2660" s="3"/>
      <c r="M2660" s="3"/>
      <c r="N2660" s="19">
        <v>43366</v>
      </c>
      <c r="O2660" s="16">
        <f t="shared" si="129"/>
        <v>17</v>
      </c>
      <c r="P2660" s="17">
        <f>COUNTIF($X:$X,X2660)</f>
        <v>30</v>
      </c>
      <c r="Q2660" s="17">
        <f>VLOOKUP("M"&amp;TEXT(G2660,"0"),Punten!$A$1:$D$40,4,FALSE)</f>
        <v>3</v>
      </c>
      <c r="R2660" s="17">
        <f>VLOOKUP("M"&amp;TEXT(H2660,"0"),Punten!$A$1:$D$40,4,FALSE)</f>
        <v>4</v>
      </c>
      <c r="S2660" s="17">
        <f>VLOOKUP("M"&amp;TEXT(I2660,"0"),Punten!$A$1:$D$40,4,FALSE)</f>
        <v>3</v>
      </c>
      <c r="T2660" s="17">
        <f>VLOOKUP("K"&amp;TEXT(K2660,"0"),Punten!$A$1:$D$40,4,FALSE)</f>
        <v>0</v>
      </c>
      <c r="U2660" s="17">
        <f>VLOOKUP("H"&amp;TEXT(L2660,"0"),Punten!$A$1:$D$49,4,FALSE)</f>
        <v>0</v>
      </c>
      <c r="V2660" s="17">
        <f>VLOOKUP("F"&amp;TEXT(M2660,"0"),Punten!$A$1:$D$39,4,FALSE)</f>
        <v>0</v>
      </c>
      <c r="W2660" s="17">
        <f t="shared" si="127"/>
        <v>10</v>
      </c>
      <c r="X2660" s="17" t="str">
        <f t="shared" si="128"/>
        <v>43366B15</v>
      </c>
      <c r="Y2660" s="17" t="str">
        <f>VLOOKUP(A2660,'Klasse omschrijving'!$A$1:$B$44,2,FALSE)</f>
        <v>Boys 15/16 jaar</v>
      </c>
    </row>
    <row r="2661" spans="1:25" ht="14.4" x14ac:dyDescent="0.3">
      <c r="A2661" s="3" t="s">
        <v>39</v>
      </c>
      <c r="B2661" s="3">
        <v>49409</v>
      </c>
      <c r="C2661" s="3" t="s">
        <v>179</v>
      </c>
      <c r="D2661" s="3" t="s">
        <v>865</v>
      </c>
      <c r="E2661" s="18">
        <v>37534</v>
      </c>
      <c r="F2661" s="3" t="s">
        <v>111</v>
      </c>
      <c r="G2661" s="3">
        <v>6</v>
      </c>
      <c r="H2661" s="3">
        <v>6</v>
      </c>
      <c r="I2661" s="3">
        <v>6</v>
      </c>
      <c r="J2661" s="3"/>
      <c r="K2661" s="3"/>
      <c r="L2661" s="3"/>
      <c r="M2661" s="3"/>
      <c r="N2661" s="19">
        <v>43366</v>
      </c>
      <c r="O2661" s="16">
        <f t="shared" si="129"/>
        <v>18</v>
      </c>
      <c r="P2661" s="17">
        <f>COUNTIF($X:$X,X2661)</f>
        <v>30</v>
      </c>
      <c r="Q2661" s="17">
        <f>VLOOKUP("M"&amp;TEXT(G2661,"0"),Punten!$A$1:$D$40,4,FALSE)</f>
        <v>3</v>
      </c>
      <c r="R2661" s="17">
        <f>VLOOKUP("M"&amp;TEXT(H2661,"0"),Punten!$A$1:$D$40,4,FALSE)</f>
        <v>3</v>
      </c>
      <c r="S2661" s="17">
        <f>VLOOKUP("M"&amp;TEXT(I2661,"0"),Punten!$A$1:$D$40,4,FALSE)</f>
        <v>3</v>
      </c>
      <c r="T2661" s="17">
        <f>VLOOKUP("K"&amp;TEXT(K2661,"0"),Punten!$A$1:$D$40,4,FALSE)</f>
        <v>0</v>
      </c>
      <c r="U2661" s="17">
        <f>VLOOKUP("H"&amp;TEXT(L2661,"0"),Punten!$A$1:$D$49,4,FALSE)</f>
        <v>0</v>
      </c>
      <c r="V2661" s="17">
        <f>VLOOKUP("F"&amp;TEXT(M2661,"0"),Punten!$A$1:$D$39,4,FALSE)</f>
        <v>0</v>
      </c>
      <c r="W2661" s="17">
        <f t="shared" si="127"/>
        <v>9</v>
      </c>
      <c r="X2661" s="17" t="str">
        <f t="shared" si="128"/>
        <v>43366B15</v>
      </c>
      <c r="Y2661" s="17" t="str">
        <f>VLOOKUP(A2661,'Klasse omschrijving'!$A$1:$B$44,2,FALSE)</f>
        <v>Boys 15/16 jaar</v>
      </c>
    </row>
    <row r="2662" spans="1:25" ht="14.4" x14ac:dyDescent="0.3">
      <c r="A2662" s="3" t="s">
        <v>39</v>
      </c>
      <c r="B2662" s="3">
        <v>54757</v>
      </c>
      <c r="C2662" s="3" t="s">
        <v>130</v>
      </c>
      <c r="D2662" s="3" t="s">
        <v>1074</v>
      </c>
      <c r="E2662" s="18">
        <v>37819</v>
      </c>
      <c r="F2662" s="3" t="s">
        <v>897</v>
      </c>
      <c r="G2662" s="3">
        <v>7</v>
      </c>
      <c r="H2662" s="3">
        <v>6</v>
      </c>
      <c r="I2662" s="3">
        <v>7</v>
      </c>
      <c r="J2662" s="3"/>
      <c r="K2662" s="3"/>
      <c r="L2662" s="3"/>
      <c r="M2662" s="3"/>
      <c r="N2662" s="19">
        <v>43366</v>
      </c>
      <c r="O2662" s="16">
        <f t="shared" si="129"/>
        <v>20</v>
      </c>
      <c r="P2662" s="17">
        <f>COUNTIF($X:$X,X2662)</f>
        <v>30</v>
      </c>
      <c r="Q2662" s="17">
        <f>VLOOKUP("M"&amp;TEXT(G2662,"0"),Punten!$A$1:$D$40,4,FALSE)</f>
        <v>2</v>
      </c>
      <c r="R2662" s="17">
        <f>VLOOKUP("M"&amp;TEXT(H2662,"0"),Punten!$A$1:$D$40,4,FALSE)</f>
        <v>3</v>
      </c>
      <c r="S2662" s="17">
        <f>VLOOKUP("M"&amp;TEXT(I2662,"0"),Punten!$A$1:$D$40,4,FALSE)</f>
        <v>2</v>
      </c>
      <c r="T2662" s="17">
        <f>VLOOKUP("K"&amp;TEXT(K2662,"0"),Punten!$A$1:$D$40,4,FALSE)</f>
        <v>0</v>
      </c>
      <c r="U2662" s="17">
        <f>VLOOKUP("H"&amp;TEXT(L2662,"0"),Punten!$A$1:$D$49,4,FALSE)</f>
        <v>0</v>
      </c>
      <c r="V2662" s="17">
        <f>VLOOKUP("F"&amp;TEXT(M2662,"0"),Punten!$A$1:$D$39,4,FALSE)</f>
        <v>0</v>
      </c>
      <c r="W2662" s="17">
        <f t="shared" si="127"/>
        <v>7</v>
      </c>
      <c r="X2662" s="17" t="str">
        <f t="shared" si="128"/>
        <v>43366B15</v>
      </c>
      <c r="Y2662" s="17" t="str">
        <f>VLOOKUP(A2662,'Klasse omschrijving'!$A$1:$B$44,2,FALSE)</f>
        <v>Boys 15/16 jaar</v>
      </c>
    </row>
    <row r="2663" spans="1:25" ht="14.4" x14ac:dyDescent="0.3">
      <c r="A2663" s="3" t="s">
        <v>39</v>
      </c>
      <c r="B2663" s="3">
        <v>47322</v>
      </c>
      <c r="C2663" s="3" t="s">
        <v>120</v>
      </c>
      <c r="D2663" s="3" t="s">
        <v>265</v>
      </c>
      <c r="E2663" s="18">
        <v>37431</v>
      </c>
      <c r="F2663" s="3" t="s">
        <v>111</v>
      </c>
      <c r="G2663" s="3">
        <v>7</v>
      </c>
      <c r="H2663" s="3">
        <v>7</v>
      </c>
      <c r="I2663" s="3">
        <v>7</v>
      </c>
      <c r="J2663" s="3"/>
      <c r="K2663" s="3"/>
      <c r="L2663" s="3"/>
      <c r="M2663" s="3"/>
      <c r="N2663" s="19">
        <v>43366</v>
      </c>
      <c r="O2663" s="16">
        <f t="shared" si="129"/>
        <v>21</v>
      </c>
      <c r="P2663" s="17">
        <f>COUNTIF($X:$X,X2663)</f>
        <v>30</v>
      </c>
      <c r="Q2663" s="17">
        <f>VLOOKUP("M"&amp;TEXT(G2663,"0"),Punten!$A$1:$D$40,4,FALSE)</f>
        <v>2</v>
      </c>
      <c r="R2663" s="17">
        <f>VLOOKUP("M"&amp;TEXT(H2663,"0"),Punten!$A$1:$D$40,4,FALSE)</f>
        <v>2</v>
      </c>
      <c r="S2663" s="17">
        <f>VLOOKUP("M"&amp;TEXT(I2663,"0"),Punten!$A$1:$D$40,4,FALSE)</f>
        <v>2</v>
      </c>
      <c r="T2663" s="17">
        <f>VLOOKUP("K"&amp;TEXT(K2663,"0"),Punten!$A$1:$D$40,4,FALSE)</f>
        <v>0</v>
      </c>
      <c r="U2663" s="17">
        <f>VLOOKUP("H"&amp;TEXT(L2663,"0"),Punten!$A$1:$D$49,4,FALSE)</f>
        <v>0</v>
      </c>
      <c r="V2663" s="17">
        <f>VLOOKUP("F"&amp;TEXT(M2663,"0"),Punten!$A$1:$D$39,4,FALSE)</f>
        <v>0</v>
      </c>
      <c r="W2663" s="17">
        <f t="shared" si="127"/>
        <v>6</v>
      </c>
      <c r="X2663" s="17" t="str">
        <f t="shared" si="128"/>
        <v>43366B15</v>
      </c>
      <c r="Y2663" s="17" t="str">
        <f>VLOOKUP(A2663,'Klasse omschrijving'!$A$1:$B$44,2,FALSE)</f>
        <v>Boys 15/16 jaar</v>
      </c>
    </row>
    <row r="2664" spans="1:25" ht="14.4" x14ac:dyDescent="0.3">
      <c r="A2664" s="3" t="s">
        <v>289</v>
      </c>
      <c r="B2664" s="3">
        <v>44129</v>
      </c>
      <c r="C2664" s="3" t="s">
        <v>100</v>
      </c>
      <c r="D2664" s="3" t="s">
        <v>293</v>
      </c>
      <c r="E2664" s="18">
        <v>36811</v>
      </c>
      <c r="F2664" s="3" t="s">
        <v>202</v>
      </c>
      <c r="G2664" s="3">
        <v>1</v>
      </c>
      <c r="H2664" s="3">
        <v>1</v>
      </c>
      <c r="I2664" s="3">
        <v>1</v>
      </c>
      <c r="J2664" s="3"/>
      <c r="K2664" s="3"/>
      <c r="L2664" s="3"/>
      <c r="M2664" s="3">
        <v>1</v>
      </c>
      <c r="N2664" s="19">
        <v>43366</v>
      </c>
      <c r="O2664" s="16">
        <f t="shared" si="129"/>
        <v>3</v>
      </c>
      <c r="P2664" s="17">
        <f>COUNTIF($X:$X,X2664)</f>
        <v>9</v>
      </c>
      <c r="Q2664" s="17">
        <f>VLOOKUP("M"&amp;TEXT(G2664,"0"),Punten!$A$1:$D$40,4,FALSE)</f>
        <v>8</v>
      </c>
      <c r="R2664" s="17">
        <f>VLOOKUP("M"&amp;TEXT(H2664,"0"),Punten!$A$1:$D$40,4,FALSE)</f>
        <v>8</v>
      </c>
      <c r="S2664" s="17">
        <f>VLOOKUP("M"&amp;TEXT(I2664,"0"),Punten!$A$1:$D$40,4,FALSE)</f>
        <v>8</v>
      </c>
      <c r="T2664" s="17">
        <f>VLOOKUP("K"&amp;TEXT(K2664,"0"),Punten!$A$1:$D$40,4,FALSE)</f>
        <v>0</v>
      </c>
      <c r="U2664" s="17">
        <f>VLOOKUP("H"&amp;TEXT(L2664,"0"),Punten!$A$1:$D$49,4,FALSE)</f>
        <v>0</v>
      </c>
      <c r="V2664" s="17">
        <f>VLOOKUP("F"&amp;TEXT(M2664,"0"),Punten!$A$1:$D$39,4,FALSE)</f>
        <v>50</v>
      </c>
      <c r="W2664" s="17">
        <f t="shared" si="127"/>
        <v>74</v>
      </c>
      <c r="X2664" s="17" t="str">
        <f t="shared" si="128"/>
        <v>43366B17</v>
      </c>
      <c r="Y2664" s="17" t="str">
        <f>VLOOKUP(A2664,'Klasse omschrijving'!$A$1:$B$44,2,FALSE)</f>
        <v>Men Junior</v>
      </c>
    </row>
    <row r="2665" spans="1:25" ht="14.4" x14ac:dyDescent="0.3">
      <c r="A2665" s="3" t="s">
        <v>289</v>
      </c>
      <c r="B2665" s="3">
        <v>44822</v>
      </c>
      <c r="C2665" s="3" t="s">
        <v>97</v>
      </c>
      <c r="D2665" s="3" t="s">
        <v>295</v>
      </c>
      <c r="E2665" s="18">
        <v>36584</v>
      </c>
      <c r="F2665" s="3" t="s">
        <v>1040</v>
      </c>
      <c r="G2665" s="3">
        <v>1</v>
      </c>
      <c r="H2665" s="3">
        <v>1</v>
      </c>
      <c r="I2665" s="3">
        <v>1</v>
      </c>
      <c r="J2665" s="3"/>
      <c r="K2665" s="3"/>
      <c r="L2665" s="3"/>
      <c r="M2665" s="3">
        <v>2</v>
      </c>
      <c r="N2665" s="19">
        <v>43366</v>
      </c>
      <c r="O2665" s="16">
        <f t="shared" si="129"/>
        <v>3</v>
      </c>
      <c r="P2665" s="17">
        <f>COUNTIF($X:$X,X2665)</f>
        <v>9</v>
      </c>
      <c r="Q2665" s="17">
        <f>VLOOKUP("M"&amp;TEXT(G2665,"0"),Punten!$A$1:$D$40,4,FALSE)</f>
        <v>8</v>
      </c>
      <c r="R2665" s="17">
        <f>VLOOKUP("M"&amp;TEXT(H2665,"0"),Punten!$A$1:$D$40,4,FALSE)</f>
        <v>8</v>
      </c>
      <c r="S2665" s="17">
        <f>VLOOKUP("M"&amp;TEXT(I2665,"0"),Punten!$A$1:$D$40,4,FALSE)</f>
        <v>8</v>
      </c>
      <c r="T2665" s="17">
        <f>VLOOKUP("K"&amp;TEXT(K2665,"0"),Punten!$A$1:$D$40,4,FALSE)</f>
        <v>0</v>
      </c>
      <c r="U2665" s="17">
        <f>VLOOKUP("H"&amp;TEXT(L2665,"0"),Punten!$A$1:$D$49,4,FALSE)</f>
        <v>0</v>
      </c>
      <c r="V2665" s="17">
        <f>VLOOKUP("F"&amp;TEXT(M2665,"0"),Punten!$A$1:$D$39,4,FALSE)</f>
        <v>30</v>
      </c>
      <c r="W2665" s="17">
        <f t="shared" si="127"/>
        <v>54</v>
      </c>
      <c r="X2665" s="17" t="str">
        <f t="shared" si="128"/>
        <v>43366B17</v>
      </c>
      <c r="Y2665" s="17" t="str">
        <f>VLOOKUP(A2665,'Klasse omschrijving'!$A$1:$B$44,2,FALSE)</f>
        <v>Men Junior</v>
      </c>
    </row>
    <row r="2666" spans="1:25" ht="14.4" x14ac:dyDescent="0.3">
      <c r="A2666" s="3" t="s">
        <v>289</v>
      </c>
      <c r="B2666" s="3">
        <v>44843</v>
      </c>
      <c r="C2666" s="3" t="s">
        <v>152</v>
      </c>
      <c r="D2666" s="3" t="s">
        <v>297</v>
      </c>
      <c r="E2666" s="18">
        <v>36789</v>
      </c>
      <c r="F2666" s="3" t="s">
        <v>202</v>
      </c>
      <c r="G2666" s="3">
        <v>2</v>
      </c>
      <c r="H2666" s="3">
        <v>2</v>
      </c>
      <c r="I2666" s="3">
        <v>2</v>
      </c>
      <c r="J2666" s="3"/>
      <c r="K2666" s="3"/>
      <c r="L2666" s="3"/>
      <c r="M2666" s="3">
        <v>3</v>
      </c>
      <c r="N2666" s="19">
        <v>43366</v>
      </c>
      <c r="O2666" s="16">
        <f t="shared" si="129"/>
        <v>6</v>
      </c>
      <c r="P2666" s="17">
        <f>COUNTIF($X:$X,X2666)</f>
        <v>9</v>
      </c>
      <c r="Q2666" s="17">
        <f>VLOOKUP("M"&amp;TEXT(G2666,"0"),Punten!$A$1:$D$40,4,FALSE)</f>
        <v>7</v>
      </c>
      <c r="R2666" s="17">
        <f>VLOOKUP("M"&amp;TEXT(H2666,"0"),Punten!$A$1:$D$40,4,FALSE)</f>
        <v>7</v>
      </c>
      <c r="S2666" s="17">
        <f>VLOOKUP("M"&amp;TEXT(I2666,"0"),Punten!$A$1:$D$40,4,FALSE)</f>
        <v>7</v>
      </c>
      <c r="T2666" s="17">
        <f>VLOOKUP("K"&amp;TEXT(K2666,"0"),Punten!$A$1:$D$40,4,FALSE)</f>
        <v>0</v>
      </c>
      <c r="U2666" s="17">
        <f>VLOOKUP("H"&amp;TEXT(L2666,"0"),Punten!$A$1:$D$49,4,FALSE)</f>
        <v>0</v>
      </c>
      <c r="V2666" s="17">
        <f>VLOOKUP("F"&amp;TEXT(M2666,"0"),Punten!$A$1:$D$39,4,FALSE)</f>
        <v>25</v>
      </c>
      <c r="W2666" s="17">
        <f t="shared" si="127"/>
        <v>46</v>
      </c>
      <c r="X2666" s="17" t="str">
        <f t="shared" si="128"/>
        <v>43366B17</v>
      </c>
      <c r="Y2666" s="17" t="str">
        <f>VLOOKUP(A2666,'Klasse omschrijving'!$A$1:$B$44,2,FALSE)</f>
        <v>Men Junior</v>
      </c>
    </row>
    <row r="2667" spans="1:25" ht="14.4" x14ac:dyDescent="0.3">
      <c r="A2667" s="3" t="s">
        <v>289</v>
      </c>
      <c r="B2667" s="3">
        <v>44845</v>
      </c>
      <c r="C2667" s="3" t="s">
        <v>357</v>
      </c>
      <c r="D2667" s="3" t="s">
        <v>770</v>
      </c>
      <c r="E2667" s="18">
        <v>36529</v>
      </c>
      <c r="F2667" s="3" t="s">
        <v>1043</v>
      </c>
      <c r="G2667" s="3">
        <v>2</v>
      </c>
      <c r="H2667" s="3">
        <v>2</v>
      </c>
      <c r="I2667" s="3">
        <v>2</v>
      </c>
      <c r="J2667" s="3"/>
      <c r="K2667" s="3"/>
      <c r="L2667" s="3"/>
      <c r="M2667" s="3">
        <v>4</v>
      </c>
      <c r="N2667" s="19">
        <v>43366</v>
      </c>
      <c r="O2667" s="16">
        <f t="shared" si="129"/>
        <v>6</v>
      </c>
      <c r="P2667" s="17">
        <f>COUNTIF($X:$X,X2667)</f>
        <v>9</v>
      </c>
      <c r="Q2667" s="17">
        <f>VLOOKUP("M"&amp;TEXT(G2667,"0"),Punten!$A$1:$D$40,4,FALSE)</f>
        <v>7</v>
      </c>
      <c r="R2667" s="17">
        <f>VLOOKUP("M"&amp;TEXT(H2667,"0"),Punten!$A$1:$D$40,4,FALSE)</f>
        <v>7</v>
      </c>
      <c r="S2667" s="17">
        <f>VLOOKUP("M"&amp;TEXT(I2667,"0"),Punten!$A$1:$D$40,4,FALSE)</f>
        <v>7</v>
      </c>
      <c r="T2667" s="17">
        <f>VLOOKUP("K"&amp;TEXT(K2667,"0"),Punten!$A$1:$D$40,4,FALSE)</f>
        <v>0</v>
      </c>
      <c r="U2667" s="17">
        <f>VLOOKUP("H"&amp;TEXT(L2667,"0"),Punten!$A$1:$D$49,4,FALSE)</f>
        <v>0</v>
      </c>
      <c r="V2667" s="17">
        <f>VLOOKUP("F"&amp;TEXT(M2667,"0"),Punten!$A$1:$D$39,4,FALSE)</f>
        <v>20</v>
      </c>
      <c r="W2667" s="17">
        <f t="shared" si="127"/>
        <v>41</v>
      </c>
      <c r="X2667" s="17" t="str">
        <f t="shared" si="128"/>
        <v>43366B17</v>
      </c>
      <c r="Y2667" s="17" t="str">
        <f>VLOOKUP(A2667,'Klasse omschrijving'!$A$1:$B$44,2,FALSE)</f>
        <v>Men Junior</v>
      </c>
    </row>
    <row r="2668" spans="1:25" ht="14.4" x14ac:dyDescent="0.3">
      <c r="A2668" s="3" t="s">
        <v>289</v>
      </c>
      <c r="B2668" s="3">
        <v>48175</v>
      </c>
      <c r="C2668" s="3" t="s">
        <v>88</v>
      </c>
      <c r="D2668" s="3" t="s">
        <v>765</v>
      </c>
      <c r="E2668" s="18">
        <v>36924</v>
      </c>
      <c r="F2668" s="3" t="s">
        <v>202</v>
      </c>
      <c r="G2668" s="3">
        <v>3</v>
      </c>
      <c r="H2668" s="3">
        <v>3</v>
      </c>
      <c r="I2668" s="3">
        <v>4</v>
      </c>
      <c r="J2668" s="3"/>
      <c r="K2668" s="3"/>
      <c r="L2668" s="3"/>
      <c r="M2668" s="3">
        <v>5</v>
      </c>
      <c r="N2668" s="19">
        <v>43366</v>
      </c>
      <c r="O2668" s="16">
        <f t="shared" si="129"/>
        <v>10</v>
      </c>
      <c r="P2668" s="17">
        <f>COUNTIF($X:$X,X2668)</f>
        <v>9</v>
      </c>
      <c r="Q2668" s="17">
        <f>VLOOKUP("M"&amp;TEXT(G2668,"0"),Punten!$A$1:$D$40,4,FALSE)</f>
        <v>6</v>
      </c>
      <c r="R2668" s="17">
        <f>VLOOKUP("M"&amp;TEXT(H2668,"0"),Punten!$A$1:$D$40,4,FALSE)</f>
        <v>6</v>
      </c>
      <c r="S2668" s="17">
        <f>VLOOKUP("M"&amp;TEXT(I2668,"0"),Punten!$A$1:$D$40,4,FALSE)</f>
        <v>5</v>
      </c>
      <c r="T2668" s="17">
        <f>VLOOKUP("K"&amp;TEXT(K2668,"0"),Punten!$A$1:$D$40,4,FALSE)</f>
        <v>0</v>
      </c>
      <c r="U2668" s="17">
        <f>VLOOKUP("H"&amp;TEXT(L2668,"0"),Punten!$A$1:$D$49,4,FALSE)</f>
        <v>0</v>
      </c>
      <c r="V2668" s="17">
        <f>VLOOKUP("F"&amp;TEXT(M2668,"0"),Punten!$A$1:$D$39,4,FALSE)</f>
        <v>17</v>
      </c>
      <c r="W2668" s="17">
        <f t="shared" si="127"/>
        <v>34</v>
      </c>
      <c r="X2668" s="17" t="str">
        <f t="shared" si="128"/>
        <v>43366B17</v>
      </c>
      <c r="Y2668" s="17" t="str">
        <f>VLOOKUP(A2668,'Klasse omschrijving'!$A$1:$B$44,2,FALSE)</f>
        <v>Men Junior</v>
      </c>
    </row>
    <row r="2669" spans="1:25" ht="14.4" x14ac:dyDescent="0.3">
      <c r="A2669" s="3" t="s">
        <v>289</v>
      </c>
      <c r="B2669" s="3">
        <v>44839</v>
      </c>
      <c r="C2669" s="3" t="s">
        <v>128</v>
      </c>
      <c r="D2669" s="3" t="s">
        <v>281</v>
      </c>
      <c r="E2669" s="18">
        <v>37091</v>
      </c>
      <c r="F2669" s="3" t="s">
        <v>216</v>
      </c>
      <c r="G2669" s="3">
        <v>3</v>
      </c>
      <c r="H2669" s="3">
        <v>3</v>
      </c>
      <c r="I2669" s="3">
        <v>3</v>
      </c>
      <c r="J2669" s="3"/>
      <c r="K2669" s="3"/>
      <c r="L2669" s="3"/>
      <c r="M2669" s="3">
        <v>6</v>
      </c>
      <c r="N2669" s="19">
        <v>43366</v>
      </c>
      <c r="O2669" s="16">
        <f t="shared" si="129"/>
        <v>9</v>
      </c>
      <c r="P2669" s="17">
        <f>COUNTIF($X:$X,X2669)</f>
        <v>9</v>
      </c>
      <c r="Q2669" s="17">
        <f>VLOOKUP("M"&amp;TEXT(G2669,"0"),Punten!$A$1:$D$40,4,FALSE)</f>
        <v>6</v>
      </c>
      <c r="R2669" s="17">
        <f>VLOOKUP("M"&amp;TEXT(H2669,"0"),Punten!$A$1:$D$40,4,FALSE)</f>
        <v>6</v>
      </c>
      <c r="S2669" s="17">
        <f>VLOOKUP("M"&amp;TEXT(I2669,"0"),Punten!$A$1:$D$40,4,FALSE)</f>
        <v>6</v>
      </c>
      <c r="T2669" s="17">
        <f>VLOOKUP("K"&amp;TEXT(K2669,"0"),Punten!$A$1:$D$40,4,FALSE)</f>
        <v>0</v>
      </c>
      <c r="U2669" s="17">
        <f>VLOOKUP("H"&amp;TEXT(L2669,"0"),Punten!$A$1:$D$49,4,FALSE)</f>
        <v>0</v>
      </c>
      <c r="V2669" s="17">
        <f>VLOOKUP("F"&amp;TEXT(M2669,"0"),Punten!$A$1:$D$39,4,FALSE)</f>
        <v>15</v>
      </c>
      <c r="W2669" s="17">
        <f t="shared" si="127"/>
        <v>33</v>
      </c>
      <c r="X2669" s="17" t="str">
        <f t="shared" si="128"/>
        <v>43366B17</v>
      </c>
      <c r="Y2669" s="17" t="str">
        <f>VLOOKUP(A2669,'Klasse omschrijving'!$A$1:$B$44,2,FALSE)</f>
        <v>Men Junior</v>
      </c>
    </row>
    <row r="2670" spans="1:25" ht="14.4" x14ac:dyDescent="0.3">
      <c r="A2670" s="3" t="s">
        <v>289</v>
      </c>
      <c r="B2670" s="3">
        <v>53573</v>
      </c>
      <c r="C2670" s="3" t="s">
        <v>147</v>
      </c>
      <c r="D2670" s="3" t="s">
        <v>269</v>
      </c>
      <c r="E2670" s="18">
        <v>37054</v>
      </c>
      <c r="F2670" s="3" t="s">
        <v>1035</v>
      </c>
      <c r="G2670" s="3">
        <v>4</v>
      </c>
      <c r="H2670" s="3">
        <v>4</v>
      </c>
      <c r="I2670" s="3">
        <v>4</v>
      </c>
      <c r="J2670" s="3"/>
      <c r="K2670" s="3"/>
      <c r="L2670" s="3"/>
      <c r="M2670" s="3">
        <v>7</v>
      </c>
      <c r="N2670" s="19">
        <v>43366</v>
      </c>
      <c r="O2670" s="16">
        <f t="shared" si="129"/>
        <v>12</v>
      </c>
      <c r="P2670" s="17">
        <f>COUNTIF($X:$X,X2670)</f>
        <v>9</v>
      </c>
      <c r="Q2670" s="17">
        <f>VLOOKUP("M"&amp;TEXT(G2670,"0"),Punten!$A$1:$D$40,4,FALSE)</f>
        <v>5</v>
      </c>
      <c r="R2670" s="17">
        <f>VLOOKUP("M"&amp;TEXT(H2670,"0"),Punten!$A$1:$D$40,4,FALSE)</f>
        <v>5</v>
      </c>
      <c r="S2670" s="17">
        <f>VLOOKUP("M"&amp;TEXT(I2670,"0"),Punten!$A$1:$D$40,4,FALSE)</f>
        <v>5</v>
      </c>
      <c r="T2670" s="17">
        <f>VLOOKUP("K"&amp;TEXT(K2670,"0"),Punten!$A$1:$D$40,4,FALSE)</f>
        <v>0</v>
      </c>
      <c r="U2670" s="17">
        <f>VLOOKUP("H"&amp;TEXT(L2670,"0"),Punten!$A$1:$D$49,4,FALSE)</f>
        <v>0</v>
      </c>
      <c r="V2670" s="17">
        <f>VLOOKUP("F"&amp;TEXT(M2670,"0"),Punten!$A$1:$D$39,4,FALSE)</f>
        <v>13</v>
      </c>
      <c r="W2670" s="17">
        <f t="shared" si="127"/>
        <v>28</v>
      </c>
      <c r="X2670" s="17" t="str">
        <f t="shared" si="128"/>
        <v>43366B17</v>
      </c>
      <c r="Y2670" s="17" t="str">
        <f>VLOOKUP(A2670,'Klasse omschrijving'!$A$1:$B$44,2,FALSE)</f>
        <v>Men Junior</v>
      </c>
    </row>
    <row r="2671" spans="1:25" ht="14.4" x14ac:dyDescent="0.3">
      <c r="A2671" s="3" t="s">
        <v>289</v>
      </c>
      <c r="B2671" s="3">
        <v>49558</v>
      </c>
      <c r="C2671" s="3" t="s">
        <v>160</v>
      </c>
      <c r="D2671" s="3" t="s">
        <v>263</v>
      </c>
      <c r="E2671" s="18">
        <v>37139</v>
      </c>
      <c r="F2671" s="3" t="s">
        <v>110</v>
      </c>
      <c r="G2671" s="3">
        <v>4</v>
      </c>
      <c r="H2671" s="3">
        <v>4</v>
      </c>
      <c r="I2671" s="3">
        <v>3</v>
      </c>
      <c r="J2671" s="3"/>
      <c r="K2671" s="3"/>
      <c r="L2671" s="3"/>
      <c r="M2671" s="3"/>
      <c r="N2671" s="19">
        <v>43366</v>
      </c>
      <c r="O2671" s="16">
        <f t="shared" si="129"/>
        <v>11</v>
      </c>
      <c r="P2671" s="17">
        <f>COUNTIF($X:$X,X2671)</f>
        <v>9</v>
      </c>
      <c r="Q2671" s="17">
        <f>VLOOKUP("M"&amp;TEXT(G2671,"0"),Punten!$A$1:$D$40,4,FALSE)</f>
        <v>5</v>
      </c>
      <c r="R2671" s="17">
        <f>VLOOKUP("M"&amp;TEXT(H2671,"0"),Punten!$A$1:$D$40,4,FALSE)</f>
        <v>5</v>
      </c>
      <c r="S2671" s="17">
        <f>VLOOKUP("M"&amp;TEXT(I2671,"0"),Punten!$A$1:$D$40,4,FALSE)</f>
        <v>6</v>
      </c>
      <c r="T2671" s="17">
        <f>VLOOKUP("K"&amp;TEXT(K2671,"0"),Punten!$A$1:$D$40,4,FALSE)</f>
        <v>0</v>
      </c>
      <c r="U2671" s="17">
        <f>VLOOKUP("H"&amp;TEXT(L2671,"0"),Punten!$A$1:$D$49,4,FALSE)</f>
        <v>0</v>
      </c>
      <c r="V2671" s="17">
        <f>VLOOKUP("F"&amp;TEXT(M2671,"0"),Punten!$A$1:$D$39,4,FALSE)</f>
        <v>0</v>
      </c>
      <c r="W2671" s="17">
        <f t="shared" si="127"/>
        <v>16</v>
      </c>
      <c r="X2671" s="17" t="str">
        <f t="shared" si="128"/>
        <v>43366B17</v>
      </c>
      <c r="Y2671" s="17" t="str">
        <f>VLOOKUP(A2671,'Klasse omschrijving'!$A$1:$B$44,2,FALSE)</f>
        <v>Men Junior</v>
      </c>
    </row>
    <row r="2672" spans="1:25" ht="14.4" x14ac:dyDescent="0.3">
      <c r="A2672" s="3" t="s">
        <v>289</v>
      </c>
      <c r="B2672" s="3">
        <v>42403</v>
      </c>
      <c r="C2672" s="3" t="s">
        <v>95</v>
      </c>
      <c r="D2672" s="3" t="s">
        <v>276</v>
      </c>
      <c r="E2672" s="18">
        <v>37090</v>
      </c>
      <c r="F2672" s="3" t="s">
        <v>71</v>
      </c>
      <c r="G2672" s="3">
        <v>5</v>
      </c>
      <c r="H2672" s="3">
        <v>5</v>
      </c>
      <c r="I2672" s="3">
        <v>5</v>
      </c>
      <c r="J2672" s="3"/>
      <c r="K2672" s="3"/>
      <c r="L2672" s="3"/>
      <c r="M2672" s="3"/>
      <c r="N2672" s="19">
        <v>43366</v>
      </c>
      <c r="O2672" s="16">
        <f t="shared" si="129"/>
        <v>15</v>
      </c>
      <c r="P2672" s="17">
        <f>COUNTIF($X:$X,X2672)</f>
        <v>9</v>
      </c>
      <c r="Q2672" s="17">
        <f>VLOOKUP("M"&amp;TEXT(G2672,"0"),Punten!$A$1:$D$40,4,FALSE)</f>
        <v>4</v>
      </c>
      <c r="R2672" s="17">
        <f>VLOOKUP("M"&amp;TEXT(H2672,"0"),Punten!$A$1:$D$40,4,FALSE)</f>
        <v>4</v>
      </c>
      <c r="S2672" s="17">
        <f>VLOOKUP("M"&amp;TEXT(I2672,"0"),Punten!$A$1:$D$40,4,FALSE)</f>
        <v>4</v>
      </c>
      <c r="T2672" s="17">
        <f>VLOOKUP("K"&amp;TEXT(K2672,"0"),Punten!$A$1:$D$40,4,FALSE)</f>
        <v>0</v>
      </c>
      <c r="U2672" s="17">
        <f>VLOOKUP("H"&amp;TEXT(L2672,"0"),Punten!$A$1:$D$49,4,FALSE)</f>
        <v>0</v>
      </c>
      <c r="V2672" s="17">
        <f>VLOOKUP("F"&amp;TEXT(M2672,"0"),Punten!$A$1:$D$39,4,FALSE)</f>
        <v>0</v>
      </c>
      <c r="W2672" s="17">
        <f t="shared" si="127"/>
        <v>12</v>
      </c>
      <c r="X2672" s="17" t="str">
        <f t="shared" si="128"/>
        <v>43366B17</v>
      </c>
      <c r="Y2672" s="17" t="str">
        <f>VLOOKUP(A2672,'Klasse omschrijving'!$A$1:$B$44,2,FALSE)</f>
        <v>Men Junior</v>
      </c>
    </row>
    <row r="2673" spans="1:25" ht="14.4" x14ac:dyDescent="0.3">
      <c r="A2673" s="3" t="s">
        <v>44</v>
      </c>
      <c r="B2673" s="3">
        <v>44824</v>
      </c>
      <c r="C2673" s="3" t="s">
        <v>172</v>
      </c>
      <c r="D2673" s="3" t="s">
        <v>294</v>
      </c>
      <c r="E2673" s="18">
        <v>36393</v>
      </c>
      <c r="F2673" s="3" t="s">
        <v>1040</v>
      </c>
      <c r="G2673" s="3">
        <v>1</v>
      </c>
      <c r="H2673" s="3">
        <v>1</v>
      </c>
      <c r="I2673" s="3">
        <v>1</v>
      </c>
      <c r="J2673" s="3"/>
      <c r="K2673" s="3"/>
      <c r="L2673" s="3"/>
      <c r="M2673" s="3">
        <v>1</v>
      </c>
      <c r="N2673" s="19">
        <v>43366</v>
      </c>
      <c r="O2673" s="16">
        <f t="shared" si="129"/>
        <v>3</v>
      </c>
      <c r="P2673" s="17">
        <f>COUNTIF($X:$X,X2673)</f>
        <v>9</v>
      </c>
      <c r="Q2673" s="17">
        <f>VLOOKUP("M"&amp;TEXT(G2673,"0"),Punten!$A$1:$D$40,4,FALSE)</f>
        <v>8</v>
      </c>
      <c r="R2673" s="17">
        <f>VLOOKUP("M"&amp;TEXT(H2673,"0"),Punten!$A$1:$D$40,4,FALSE)</f>
        <v>8</v>
      </c>
      <c r="S2673" s="17">
        <f>VLOOKUP("M"&amp;TEXT(I2673,"0"),Punten!$A$1:$D$40,4,FALSE)</f>
        <v>8</v>
      </c>
      <c r="T2673" s="17">
        <f>VLOOKUP("K"&amp;TEXT(K2673,"0"),Punten!$A$1:$D$40,4,FALSE)</f>
        <v>0</v>
      </c>
      <c r="U2673" s="17">
        <f>VLOOKUP("H"&amp;TEXT(L2673,"0"),Punten!$A$1:$D$49,4,FALSE)</f>
        <v>0</v>
      </c>
      <c r="V2673" s="17">
        <f>VLOOKUP("F"&amp;TEXT(M2673,"0"),Punten!$A$1:$D$39,4,FALSE)</f>
        <v>50</v>
      </c>
      <c r="W2673" s="17">
        <f t="shared" si="127"/>
        <v>74</v>
      </c>
      <c r="X2673" s="17" t="str">
        <f t="shared" si="128"/>
        <v>43366B19</v>
      </c>
      <c r="Y2673" s="17" t="str">
        <f>VLOOKUP(A2673,'Klasse omschrijving'!$A$1:$B$44,2,FALSE)</f>
        <v>Boys 19+</v>
      </c>
    </row>
    <row r="2674" spans="1:25" ht="14.4" x14ac:dyDescent="0.3">
      <c r="A2674" s="3" t="s">
        <v>44</v>
      </c>
      <c r="B2674" s="3">
        <v>53975</v>
      </c>
      <c r="C2674" s="3" t="s">
        <v>87</v>
      </c>
      <c r="D2674" s="3" t="s">
        <v>302</v>
      </c>
      <c r="E2674" s="18">
        <v>33049</v>
      </c>
      <c r="F2674" s="3" t="s">
        <v>1036</v>
      </c>
      <c r="G2674" s="3">
        <v>2</v>
      </c>
      <c r="H2674" s="3">
        <v>3</v>
      </c>
      <c r="I2674" s="3">
        <v>2</v>
      </c>
      <c r="J2674" s="3"/>
      <c r="K2674" s="3"/>
      <c r="L2674" s="3"/>
      <c r="M2674" s="3">
        <v>2</v>
      </c>
      <c r="N2674" s="19">
        <v>43366</v>
      </c>
      <c r="O2674" s="16">
        <f t="shared" si="129"/>
        <v>7</v>
      </c>
      <c r="P2674" s="17">
        <f>COUNTIF($X:$X,X2674)</f>
        <v>9</v>
      </c>
      <c r="Q2674" s="17">
        <f>VLOOKUP("M"&amp;TEXT(G2674,"0"),Punten!$A$1:$D$40,4,FALSE)</f>
        <v>7</v>
      </c>
      <c r="R2674" s="17">
        <f>VLOOKUP("M"&amp;TEXT(H2674,"0"),Punten!$A$1:$D$40,4,FALSE)</f>
        <v>6</v>
      </c>
      <c r="S2674" s="17">
        <f>VLOOKUP("M"&amp;TEXT(I2674,"0"),Punten!$A$1:$D$40,4,FALSE)</f>
        <v>7</v>
      </c>
      <c r="T2674" s="17">
        <f>VLOOKUP("K"&amp;TEXT(K2674,"0"),Punten!$A$1:$D$40,4,FALSE)</f>
        <v>0</v>
      </c>
      <c r="U2674" s="17">
        <f>VLOOKUP("H"&amp;TEXT(L2674,"0"),Punten!$A$1:$D$49,4,FALSE)</f>
        <v>0</v>
      </c>
      <c r="V2674" s="17">
        <f>VLOOKUP("F"&amp;TEXT(M2674,"0"),Punten!$A$1:$D$39,4,FALSE)</f>
        <v>30</v>
      </c>
      <c r="W2674" s="17">
        <f t="shared" si="127"/>
        <v>50</v>
      </c>
      <c r="X2674" s="17" t="str">
        <f t="shared" si="128"/>
        <v>43366B19</v>
      </c>
      <c r="Y2674" s="17" t="str">
        <f>VLOOKUP(A2674,'Klasse omschrijving'!$A$1:$B$44,2,FALSE)</f>
        <v>Boys 19+</v>
      </c>
    </row>
    <row r="2675" spans="1:25" ht="14.4" x14ac:dyDescent="0.3">
      <c r="A2675" s="3" t="s">
        <v>44</v>
      </c>
      <c r="B2675" s="3">
        <v>2733</v>
      </c>
      <c r="C2675" s="3" t="s">
        <v>85</v>
      </c>
      <c r="D2675" s="3" t="s">
        <v>306</v>
      </c>
      <c r="E2675" s="18">
        <v>35174</v>
      </c>
      <c r="F2675" s="3" t="s">
        <v>78</v>
      </c>
      <c r="G2675" s="3">
        <v>3</v>
      </c>
      <c r="H2675" s="3">
        <v>2</v>
      </c>
      <c r="I2675" s="3">
        <v>3</v>
      </c>
      <c r="J2675" s="3"/>
      <c r="K2675" s="3"/>
      <c r="L2675" s="3"/>
      <c r="M2675" s="3">
        <v>3</v>
      </c>
      <c r="N2675" s="19">
        <v>43366</v>
      </c>
      <c r="O2675" s="16">
        <f t="shared" si="129"/>
        <v>8</v>
      </c>
      <c r="P2675" s="17">
        <f>COUNTIF($X:$X,X2675)</f>
        <v>9</v>
      </c>
      <c r="Q2675" s="17">
        <f>VLOOKUP("M"&amp;TEXT(G2675,"0"),Punten!$A$1:$D$40,4,FALSE)</f>
        <v>6</v>
      </c>
      <c r="R2675" s="17">
        <f>VLOOKUP("M"&amp;TEXT(H2675,"0"),Punten!$A$1:$D$40,4,FALSE)</f>
        <v>7</v>
      </c>
      <c r="S2675" s="17">
        <f>VLOOKUP("M"&amp;TEXT(I2675,"0"),Punten!$A$1:$D$40,4,FALSE)</f>
        <v>6</v>
      </c>
      <c r="T2675" s="17">
        <f>VLOOKUP("K"&amp;TEXT(K2675,"0"),Punten!$A$1:$D$40,4,FALSE)</f>
        <v>0</v>
      </c>
      <c r="U2675" s="17">
        <f>VLOOKUP("H"&amp;TEXT(L2675,"0"),Punten!$A$1:$D$49,4,FALSE)</f>
        <v>0</v>
      </c>
      <c r="V2675" s="17">
        <f>VLOOKUP("F"&amp;TEXT(M2675,"0"),Punten!$A$1:$D$39,4,FALSE)</f>
        <v>25</v>
      </c>
      <c r="W2675" s="17">
        <f t="shared" si="127"/>
        <v>44</v>
      </c>
      <c r="X2675" s="17" t="str">
        <f t="shared" si="128"/>
        <v>43366B19</v>
      </c>
      <c r="Y2675" s="17" t="str">
        <f>VLOOKUP(A2675,'Klasse omschrijving'!$A$1:$B$44,2,FALSE)</f>
        <v>Boys 19+</v>
      </c>
    </row>
    <row r="2676" spans="1:25" ht="14.4" x14ac:dyDescent="0.3">
      <c r="A2676" s="3" t="s">
        <v>44</v>
      </c>
      <c r="B2676" s="3">
        <v>49279</v>
      </c>
      <c r="C2676" s="3" t="s">
        <v>82</v>
      </c>
      <c r="D2676" s="3" t="s">
        <v>300</v>
      </c>
      <c r="E2676" s="18">
        <v>35360</v>
      </c>
      <c r="F2676" s="3" t="s">
        <v>191</v>
      </c>
      <c r="G2676" s="3">
        <v>1</v>
      </c>
      <c r="H2676" s="3">
        <v>1</v>
      </c>
      <c r="I2676" s="3">
        <v>1</v>
      </c>
      <c r="J2676" s="3"/>
      <c r="K2676" s="3"/>
      <c r="L2676" s="3"/>
      <c r="M2676" s="3">
        <v>4</v>
      </c>
      <c r="N2676" s="19">
        <v>43366</v>
      </c>
      <c r="O2676" s="16">
        <f t="shared" si="129"/>
        <v>3</v>
      </c>
      <c r="P2676" s="17">
        <f>COUNTIF($X:$X,X2676)</f>
        <v>9</v>
      </c>
      <c r="Q2676" s="17">
        <f>VLOOKUP("M"&amp;TEXT(G2676,"0"),Punten!$A$1:$D$40,4,FALSE)</f>
        <v>8</v>
      </c>
      <c r="R2676" s="17">
        <f>VLOOKUP("M"&amp;TEXT(H2676,"0"),Punten!$A$1:$D$40,4,FALSE)</f>
        <v>8</v>
      </c>
      <c r="S2676" s="17">
        <f>VLOOKUP("M"&amp;TEXT(I2676,"0"),Punten!$A$1:$D$40,4,FALSE)</f>
        <v>8</v>
      </c>
      <c r="T2676" s="17">
        <f>VLOOKUP("K"&amp;TEXT(K2676,"0"),Punten!$A$1:$D$40,4,FALSE)</f>
        <v>0</v>
      </c>
      <c r="U2676" s="17">
        <f>VLOOKUP("H"&amp;TEXT(L2676,"0"),Punten!$A$1:$D$49,4,FALSE)</f>
        <v>0</v>
      </c>
      <c r="V2676" s="17">
        <f>VLOOKUP("F"&amp;TEXT(M2676,"0"),Punten!$A$1:$D$39,4,FALSE)</f>
        <v>20</v>
      </c>
      <c r="W2676" s="17">
        <f t="shared" si="127"/>
        <v>44</v>
      </c>
      <c r="X2676" s="17" t="str">
        <f t="shared" si="128"/>
        <v>43366B19</v>
      </c>
      <c r="Y2676" s="17" t="str">
        <f>VLOOKUP(A2676,'Klasse omschrijving'!$A$1:$B$44,2,FALSE)</f>
        <v>Boys 19+</v>
      </c>
    </row>
    <row r="2677" spans="1:25" ht="14.4" x14ac:dyDescent="0.3">
      <c r="A2677" s="3" t="s">
        <v>44</v>
      </c>
      <c r="B2677" s="3">
        <v>53976</v>
      </c>
      <c r="C2677" s="3" t="s">
        <v>114</v>
      </c>
      <c r="D2677" s="3" t="s">
        <v>303</v>
      </c>
      <c r="E2677" s="18">
        <v>35340</v>
      </c>
      <c r="F2677" s="3" t="s">
        <v>1036</v>
      </c>
      <c r="G2677" s="3">
        <v>4</v>
      </c>
      <c r="H2677" s="3">
        <v>4</v>
      </c>
      <c r="I2677" s="3">
        <v>3</v>
      </c>
      <c r="J2677" s="3"/>
      <c r="K2677" s="3"/>
      <c r="L2677" s="3"/>
      <c r="M2677" s="3">
        <v>5</v>
      </c>
      <c r="N2677" s="19">
        <v>43366</v>
      </c>
      <c r="O2677" s="16">
        <f t="shared" si="129"/>
        <v>11</v>
      </c>
      <c r="P2677" s="17">
        <f>COUNTIF($X:$X,X2677)</f>
        <v>9</v>
      </c>
      <c r="Q2677" s="17">
        <f>VLOOKUP("M"&amp;TEXT(G2677,"0"),Punten!$A$1:$D$40,4,FALSE)</f>
        <v>5</v>
      </c>
      <c r="R2677" s="17">
        <f>VLOOKUP("M"&amp;TEXT(H2677,"0"),Punten!$A$1:$D$40,4,FALSE)</f>
        <v>5</v>
      </c>
      <c r="S2677" s="17">
        <f>VLOOKUP("M"&amp;TEXT(I2677,"0"),Punten!$A$1:$D$40,4,FALSE)</f>
        <v>6</v>
      </c>
      <c r="T2677" s="17">
        <f>VLOOKUP("K"&amp;TEXT(K2677,"0"),Punten!$A$1:$D$40,4,FALSE)</f>
        <v>0</v>
      </c>
      <c r="U2677" s="17">
        <f>VLOOKUP("H"&amp;TEXT(L2677,"0"),Punten!$A$1:$D$49,4,FALSE)</f>
        <v>0</v>
      </c>
      <c r="V2677" s="17">
        <f>VLOOKUP("F"&amp;TEXT(M2677,"0"),Punten!$A$1:$D$39,4,FALSE)</f>
        <v>17</v>
      </c>
      <c r="W2677" s="17">
        <f t="shared" si="127"/>
        <v>33</v>
      </c>
      <c r="X2677" s="17" t="str">
        <f t="shared" si="128"/>
        <v>43366B19</v>
      </c>
      <c r="Y2677" s="17" t="str">
        <f>VLOOKUP(A2677,'Klasse omschrijving'!$A$1:$B$44,2,FALSE)</f>
        <v>Boys 19+</v>
      </c>
    </row>
    <row r="2678" spans="1:25" ht="14.4" x14ac:dyDescent="0.3">
      <c r="A2678" s="3" t="s">
        <v>44</v>
      </c>
      <c r="B2678" s="3">
        <v>915</v>
      </c>
      <c r="C2678" s="3" t="s">
        <v>93</v>
      </c>
      <c r="D2678" s="3" t="s">
        <v>769</v>
      </c>
      <c r="E2678" s="18">
        <v>36438</v>
      </c>
      <c r="F2678" s="3" t="s">
        <v>78</v>
      </c>
      <c r="G2678" s="3">
        <v>3</v>
      </c>
      <c r="H2678" s="3">
        <v>3</v>
      </c>
      <c r="I2678" s="3">
        <v>4</v>
      </c>
      <c r="J2678" s="3"/>
      <c r="K2678" s="3"/>
      <c r="L2678" s="3"/>
      <c r="M2678" s="3">
        <v>6</v>
      </c>
      <c r="N2678" s="19">
        <v>43366</v>
      </c>
      <c r="O2678" s="16">
        <f t="shared" si="129"/>
        <v>10</v>
      </c>
      <c r="P2678" s="17">
        <f>COUNTIF($X:$X,X2678)</f>
        <v>9</v>
      </c>
      <c r="Q2678" s="17">
        <f>VLOOKUP("M"&amp;TEXT(G2678,"0"),Punten!$A$1:$D$40,4,FALSE)</f>
        <v>6</v>
      </c>
      <c r="R2678" s="17">
        <f>VLOOKUP("M"&amp;TEXT(H2678,"0"),Punten!$A$1:$D$40,4,FALSE)</f>
        <v>6</v>
      </c>
      <c r="S2678" s="17">
        <f>VLOOKUP("M"&amp;TEXT(I2678,"0"),Punten!$A$1:$D$40,4,FALSE)</f>
        <v>5</v>
      </c>
      <c r="T2678" s="17">
        <f>VLOOKUP("K"&amp;TEXT(K2678,"0"),Punten!$A$1:$D$40,4,FALSE)</f>
        <v>0</v>
      </c>
      <c r="U2678" s="17">
        <f>VLOOKUP("H"&amp;TEXT(L2678,"0"),Punten!$A$1:$D$49,4,FALSE)</f>
        <v>0</v>
      </c>
      <c r="V2678" s="17">
        <f>VLOOKUP("F"&amp;TEXT(M2678,"0"),Punten!$A$1:$D$39,4,FALSE)</f>
        <v>15</v>
      </c>
      <c r="W2678" s="17">
        <f t="shared" si="127"/>
        <v>32</v>
      </c>
      <c r="X2678" s="17" t="str">
        <f t="shared" si="128"/>
        <v>43366B19</v>
      </c>
      <c r="Y2678" s="17" t="str">
        <f>VLOOKUP(A2678,'Klasse omschrijving'!$A$1:$B$44,2,FALSE)</f>
        <v>Boys 19+</v>
      </c>
    </row>
    <row r="2679" spans="1:25" ht="14.4" x14ac:dyDescent="0.3">
      <c r="A2679" s="3" t="s">
        <v>44</v>
      </c>
      <c r="B2679" s="3">
        <v>50589</v>
      </c>
      <c r="C2679" s="3" t="s">
        <v>1090</v>
      </c>
      <c r="D2679" s="3" t="s">
        <v>305</v>
      </c>
      <c r="E2679" s="18">
        <v>35250</v>
      </c>
      <c r="F2679" s="3" t="s">
        <v>202</v>
      </c>
      <c r="G2679" s="3">
        <v>2</v>
      </c>
      <c r="H2679" s="3">
        <v>2</v>
      </c>
      <c r="I2679" s="3">
        <v>2</v>
      </c>
      <c r="J2679" s="3"/>
      <c r="K2679" s="3"/>
      <c r="L2679" s="3"/>
      <c r="M2679" s="3">
        <v>7</v>
      </c>
      <c r="N2679" s="19">
        <v>43366</v>
      </c>
      <c r="O2679" s="16">
        <f t="shared" si="129"/>
        <v>6</v>
      </c>
      <c r="P2679" s="17">
        <f>COUNTIF($X:$X,X2679)</f>
        <v>9</v>
      </c>
      <c r="Q2679" s="17">
        <f>VLOOKUP("M"&amp;TEXT(G2679,"0"),Punten!$A$1:$D$40,4,FALSE)</f>
        <v>7</v>
      </c>
      <c r="R2679" s="17">
        <f>VLOOKUP("M"&amp;TEXT(H2679,"0"),Punten!$A$1:$D$40,4,FALSE)</f>
        <v>7</v>
      </c>
      <c r="S2679" s="17">
        <f>VLOOKUP("M"&amp;TEXT(I2679,"0"),Punten!$A$1:$D$40,4,FALSE)</f>
        <v>7</v>
      </c>
      <c r="T2679" s="17">
        <f>VLOOKUP("K"&amp;TEXT(K2679,"0"),Punten!$A$1:$D$40,4,FALSE)</f>
        <v>0</v>
      </c>
      <c r="U2679" s="17">
        <f>VLOOKUP("H"&amp;TEXT(L2679,"0"),Punten!$A$1:$D$49,4,FALSE)</f>
        <v>0</v>
      </c>
      <c r="V2679" s="17">
        <f>VLOOKUP("F"&amp;TEXT(M2679,"0"),Punten!$A$1:$D$39,4,FALSE)</f>
        <v>13</v>
      </c>
      <c r="W2679" s="17">
        <f t="shared" si="127"/>
        <v>34</v>
      </c>
      <c r="X2679" s="17" t="str">
        <f t="shared" si="128"/>
        <v>43366B19</v>
      </c>
      <c r="Y2679" s="17" t="str">
        <f>VLOOKUP(A2679,'Klasse omschrijving'!$A$1:$B$44,2,FALSE)</f>
        <v>Boys 19+</v>
      </c>
    </row>
    <row r="2680" spans="1:25" ht="14.4" x14ac:dyDescent="0.3">
      <c r="A2680" s="3" t="s">
        <v>44</v>
      </c>
      <c r="B2680" s="3">
        <v>629</v>
      </c>
      <c r="C2680" s="3" t="s">
        <v>357</v>
      </c>
      <c r="D2680" s="3" t="s">
        <v>291</v>
      </c>
      <c r="E2680" s="18">
        <v>36382</v>
      </c>
      <c r="F2680" s="3" t="s">
        <v>997</v>
      </c>
      <c r="G2680" s="3">
        <v>5</v>
      </c>
      <c r="H2680" s="3">
        <v>5</v>
      </c>
      <c r="I2680" s="3">
        <v>4</v>
      </c>
      <c r="J2680" s="3"/>
      <c r="K2680" s="3"/>
      <c r="L2680" s="3"/>
      <c r="M2680" s="3"/>
      <c r="N2680" s="19">
        <v>43366</v>
      </c>
      <c r="O2680" s="16">
        <f t="shared" si="129"/>
        <v>14</v>
      </c>
      <c r="P2680" s="17">
        <f>COUNTIF($X:$X,X2680)</f>
        <v>9</v>
      </c>
      <c r="Q2680" s="17">
        <f>VLOOKUP("M"&amp;TEXT(G2680,"0"),Punten!$A$1:$D$40,4,FALSE)</f>
        <v>4</v>
      </c>
      <c r="R2680" s="17">
        <f>VLOOKUP("M"&amp;TEXT(H2680,"0"),Punten!$A$1:$D$40,4,FALSE)</f>
        <v>4</v>
      </c>
      <c r="S2680" s="17">
        <f>VLOOKUP("M"&amp;TEXT(I2680,"0"),Punten!$A$1:$D$40,4,FALSE)</f>
        <v>5</v>
      </c>
      <c r="T2680" s="17">
        <f>VLOOKUP("K"&amp;TEXT(K2680,"0"),Punten!$A$1:$D$40,4,FALSE)</f>
        <v>0</v>
      </c>
      <c r="U2680" s="17">
        <f>VLOOKUP("H"&amp;TEXT(L2680,"0"),Punten!$A$1:$D$49,4,FALSE)</f>
        <v>0</v>
      </c>
      <c r="V2680" s="17">
        <f>VLOOKUP("F"&amp;TEXT(M2680,"0"),Punten!$A$1:$D$39,4,FALSE)</f>
        <v>0</v>
      </c>
      <c r="W2680" s="17">
        <f t="shared" si="127"/>
        <v>13</v>
      </c>
      <c r="X2680" s="17" t="str">
        <f t="shared" si="128"/>
        <v>43366B19</v>
      </c>
      <c r="Y2680" s="17" t="str">
        <f>VLOOKUP(A2680,'Klasse omschrijving'!$A$1:$B$44,2,FALSE)</f>
        <v>Boys 19+</v>
      </c>
    </row>
    <row r="2681" spans="1:25" ht="14.4" x14ac:dyDescent="0.3">
      <c r="A2681" s="3" t="s">
        <v>44</v>
      </c>
      <c r="B2681" s="3">
        <v>50443</v>
      </c>
      <c r="C2681" s="3" t="s">
        <v>152</v>
      </c>
      <c r="D2681" s="3" t="s">
        <v>299</v>
      </c>
      <c r="E2681" s="18">
        <v>34862</v>
      </c>
      <c r="F2681" s="3" t="s">
        <v>117</v>
      </c>
      <c r="G2681" s="3">
        <v>5</v>
      </c>
      <c r="H2681" s="3">
        <v>5</v>
      </c>
      <c r="I2681" s="3">
        <v>5</v>
      </c>
      <c r="J2681" s="3"/>
      <c r="K2681" s="3"/>
      <c r="L2681" s="3"/>
      <c r="M2681" s="3"/>
      <c r="N2681" s="19">
        <v>43366</v>
      </c>
      <c r="O2681" s="16">
        <f t="shared" si="129"/>
        <v>15</v>
      </c>
      <c r="P2681" s="17">
        <f>COUNTIF($X:$X,X2681)</f>
        <v>9</v>
      </c>
      <c r="Q2681" s="17">
        <f>VLOOKUP("M"&amp;TEXT(G2681,"0"),Punten!$A$1:$D$40,4,FALSE)</f>
        <v>4</v>
      </c>
      <c r="R2681" s="17">
        <f>VLOOKUP("M"&amp;TEXT(H2681,"0"),Punten!$A$1:$D$40,4,FALSE)</f>
        <v>4</v>
      </c>
      <c r="S2681" s="17">
        <f>VLOOKUP("M"&amp;TEXT(I2681,"0"),Punten!$A$1:$D$40,4,FALSE)</f>
        <v>4</v>
      </c>
      <c r="T2681" s="17">
        <f>VLOOKUP("K"&amp;TEXT(K2681,"0"),Punten!$A$1:$D$40,4,FALSE)</f>
        <v>0</v>
      </c>
      <c r="U2681" s="17">
        <f>VLOOKUP("H"&amp;TEXT(L2681,"0"),Punten!$A$1:$D$49,4,FALSE)</f>
        <v>0</v>
      </c>
      <c r="V2681" s="17">
        <f>VLOOKUP("F"&amp;TEXT(M2681,"0"),Punten!$A$1:$D$39,4,FALSE)</f>
        <v>0</v>
      </c>
      <c r="W2681" s="17">
        <f t="shared" si="127"/>
        <v>12</v>
      </c>
      <c r="X2681" s="17" t="str">
        <f t="shared" si="128"/>
        <v>43366B19</v>
      </c>
      <c r="Y2681" s="17" t="str">
        <f>VLOOKUP(A2681,'Klasse omschrijving'!$A$1:$B$44,2,FALSE)</f>
        <v>Boys 19+</v>
      </c>
    </row>
    <row r="2682" spans="1:25" ht="14.4" x14ac:dyDescent="0.3">
      <c r="A2682" s="3" t="s">
        <v>719</v>
      </c>
      <c r="B2682" s="3">
        <v>47120</v>
      </c>
      <c r="C2682" s="3" t="s">
        <v>120</v>
      </c>
      <c r="D2682" s="3" t="s">
        <v>256</v>
      </c>
      <c r="E2682" s="18">
        <v>37974</v>
      </c>
      <c r="F2682" s="3" t="s">
        <v>73</v>
      </c>
      <c r="G2682" s="3">
        <v>1</v>
      </c>
      <c r="H2682" s="3">
        <v>1</v>
      </c>
      <c r="I2682" s="3">
        <v>1</v>
      </c>
      <c r="J2682" s="3"/>
      <c r="K2682" s="3"/>
      <c r="L2682" s="3"/>
      <c r="M2682" s="3">
        <v>1</v>
      </c>
      <c r="N2682" s="19">
        <v>43366</v>
      </c>
      <c r="O2682" s="16">
        <f t="shared" si="129"/>
        <v>3</v>
      </c>
      <c r="P2682" s="17">
        <f>COUNTIF($X:$X,X2682)</f>
        <v>9</v>
      </c>
      <c r="Q2682" s="17">
        <f>VLOOKUP("M"&amp;TEXT(G2682,"0"),Punten!$A$1:$D$40,4,FALSE)</f>
        <v>8</v>
      </c>
      <c r="R2682" s="17">
        <f>VLOOKUP("M"&amp;TEXT(H2682,"0"),Punten!$A$1:$D$40,4,FALSE)</f>
        <v>8</v>
      </c>
      <c r="S2682" s="17">
        <f>VLOOKUP("M"&amp;TEXT(I2682,"0"),Punten!$A$1:$D$40,4,FALSE)</f>
        <v>8</v>
      </c>
      <c r="T2682" s="17">
        <f>VLOOKUP("K"&amp;TEXT(K2682,"0"),Punten!$A$1:$D$40,4,FALSE)</f>
        <v>0</v>
      </c>
      <c r="U2682" s="17">
        <f>VLOOKUP("H"&amp;TEXT(L2682,"0"),Punten!$A$1:$D$49,4,FALSE)</f>
        <v>0</v>
      </c>
      <c r="V2682" s="17">
        <f>VLOOKUP("F"&amp;TEXT(M2682,"0"),Punten!$A$1:$D$39,4,FALSE)</f>
        <v>50</v>
      </c>
      <c r="W2682" s="17">
        <f t="shared" si="127"/>
        <v>74</v>
      </c>
      <c r="X2682" s="17" t="str">
        <f t="shared" si="128"/>
        <v>43366C16</v>
      </c>
      <c r="Y2682" s="17" t="str">
        <f>VLOOKUP(A2682,'Klasse omschrijving'!$A$1:$B$44,2,FALSE)</f>
        <v>Cruisers 16-</v>
      </c>
    </row>
    <row r="2683" spans="1:25" ht="14.4" x14ac:dyDescent="0.3">
      <c r="A2683" s="3" t="s">
        <v>719</v>
      </c>
      <c r="B2683" s="3">
        <v>59442</v>
      </c>
      <c r="C2683" s="3" t="s">
        <v>90</v>
      </c>
      <c r="D2683" s="3" t="s">
        <v>764</v>
      </c>
      <c r="E2683" s="18">
        <v>37453</v>
      </c>
      <c r="F2683" s="3" t="s">
        <v>111</v>
      </c>
      <c r="G2683" s="3">
        <v>1</v>
      </c>
      <c r="H2683" s="3">
        <v>1</v>
      </c>
      <c r="I2683" s="3">
        <v>2</v>
      </c>
      <c r="J2683" s="3"/>
      <c r="K2683" s="3"/>
      <c r="L2683" s="3"/>
      <c r="M2683" s="3">
        <v>2</v>
      </c>
      <c r="N2683" s="19">
        <v>43366</v>
      </c>
      <c r="O2683" s="16">
        <f t="shared" si="129"/>
        <v>4</v>
      </c>
      <c r="P2683" s="17">
        <f>COUNTIF($X:$X,X2683)</f>
        <v>9</v>
      </c>
      <c r="Q2683" s="17">
        <f>VLOOKUP("M"&amp;TEXT(G2683,"0"),Punten!$A$1:$D$40,4,FALSE)</f>
        <v>8</v>
      </c>
      <c r="R2683" s="17">
        <f>VLOOKUP("M"&amp;TEXT(H2683,"0"),Punten!$A$1:$D$40,4,FALSE)</f>
        <v>8</v>
      </c>
      <c r="S2683" s="17">
        <f>VLOOKUP("M"&amp;TEXT(I2683,"0"),Punten!$A$1:$D$40,4,FALSE)</f>
        <v>7</v>
      </c>
      <c r="T2683" s="17">
        <f>VLOOKUP("K"&amp;TEXT(K2683,"0"),Punten!$A$1:$D$40,4,FALSE)</f>
        <v>0</v>
      </c>
      <c r="U2683" s="17">
        <f>VLOOKUP("H"&amp;TEXT(L2683,"0"),Punten!$A$1:$D$49,4,FALSE)</f>
        <v>0</v>
      </c>
      <c r="V2683" s="17">
        <f>VLOOKUP("F"&amp;TEXT(M2683,"0"),Punten!$A$1:$D$39,4,FALSE)</f>
        <v>30</v>
      </c>
      <c r="W2683" s="17">
        <f t="shared" si="127"/>
        <v>53</v>
      </c>
      <c r="X2683" s="17" t="str">
        <f t="shared" si="128"/>
        <v>43366C16</v>
      </c>
      <c r="Y2683" s="17" t="str">
        <f>VLOOKUP(A2683,'Klasse omschrijving'!$A$1:$B$44,2,FALSE)</f>
        <v>Cruisers 16-</v>
      </c>
    </row>
    <row r="2684" spans="1:25" ht="14.4" x14ac:dyDescent="0.3">
      <c r="A2684" s="3" t="s">
        <v>719</v>
      </c>
      <c r="B2684" s="3">
        <v>3049</v>
      </c>
      <c r="C2684" s="3" t="s">
        <v>177</v>
      </c>
      <c r="D2684" s="3" t="s">
        <v>229</v>
      </c>
      <c r="E2684" s="18">
        <v>38057</v>
      </c>
      <c r="F2684" s="3" t="s">
        <v>997</v>
      </c>
      <c r="G2684" s="3">
        <v>2</v>
      </c>
      <c r="H2684" s="3">
        <v>3</v>
      </c>
      <c r="I2684" s="3">
        <v>1</v>
      </c>
      <c r="J2684" s="3"/>
      <c r="K2684" s="3"/>
      <c r="L2684" s="3"/>
      <c r="M2684" s="3">
        <v>3</v>
      </c>
      <c r="N2684" s="19">
        <v>43366</v>
      </c>
      <c r="O2684" s="16">
        <f t="shared" si="129"/>
        <v>6</v>
      </c>
      <c r="P2684" s="17">
        <f>COUNTIF($X:$X,X2684)</f>
        <v>9</v>
      </c>
      <c r="Q2684" s="17">
        <f>VLOOKUP("M"&amp;TEXT(G2684,"0"),Punten!$A$1:$D$40,4,FALSE)</f>
        <v>7</v>
      </c>
      <c r="R2684" s="17">
        <f>VLOOKUP("M"&amp;TEXT(H2684,"0"),Punten!$A$1:$D$40,4,FALSE)</f>
        <v>6</v>
      </c>
      <c r="S2684" s="17">
        <f>VLOOKUP("M"&amp;TEXT(I2684,"0"),Punten!$A$1:$D$40,4,FALSE)</f>
        <v>8</v>
      </c>
      <c r="T2684" s="17">
        <f>VLOOKUP("K"&amp;TEXT(K2684,"0"),Punten!$A$1:$D$40,4,FALSE)</f>
        <v>0</v>
      </c>
      <c r="U2684" s="17">
        <f>VLOOKUP("H"&amp;TEXT(L2684,"0"),Punten!$A$1:$D$49,4,FALSE)</f>
        <v>0</v>
      </c>
      <c r="V2684" s="17">
        <f>VLOOKUP("F"&amp;TEXT(M2684,"0"),Punten!$A$1:$D$39,4,FALSE)</f>
        <v>25</v>
      </c>
      <c r="W2684" s="17">
        <f t="shared" si="127"/>
        <v>46</v>
      </c>
      <c r="X2684" s="17" t="str">
        <f t="shared" si="128"/>
        <v>43366C16</v>
      </c>
      <c r="Y2684" s="17" t="str">
        <f>VLOOKUP(A2684,'Klasse omschrijving'!$A$1:$B$44,2,FALSE)</f>
        <v>Cruisers 16-</v>
      </c>
    </row>
    <row r="2685" spans="1:25" ht="14.4" x14ac:dyDescent="0.3">
      <c r="A2685" s="3" t="s">
        <v>719</v>
      </c>
      <c r="B2685" s="3">
        <v>45605</v>
      </c>
      <c r="C2685" s="3" t="s">
        <v>114</v>
      </c>
      <c r="D2685" s="3" t="s">
        <v>209</v>
      </c>
      <c r="E2685" s="18">
        <v>38559</v>
      </c>
      <c r="F2685" s="3" t="s">
        <v>1035</v>
      </c>
      <c r="G2685" s="3">
        <v>3</v>
      </c>
      <c r="H2685" s="3">
        <v>2</v>
      </c>
      <c r="I2685" s="3">
        <v>3</v>
      </c>
      <c r="J2685" s="3"/>
      <c r="K2685" s="3"/>
      <c r="L2685" s="3"/>
      <c r="M2685" s="3">
        <v>4</v>
      </c>
      <c r="N2685" s="19">
        <v>43366</v>
      </c>
      <c r="O2685" s="16">
        <f t="shared" si="129"/>
        <v>8</v>
      </c>
      <c r="P2685" s="17">
        <f>COUNTIF($X:$X,X2685)</f>
        <v>9</v>
      </c>
      <c r="Q2685" s="17">
        <f>VLOOKUP("M"&amp;TEXT(G2685,"0"),Punten!$A$1:$D$40,4,FALSE)</f>
        <v>6</v>
      </c>
      <c r="R2685" s="17">
        <f>VLOOKUP("M"&amp;TEXT(H2685,"0"),Punten!$A$1:$D$40,4,FALSE)</f>
        <v>7</v>
      </c>
      <c r="S2685" s="17">
        <f>VLOOKUP("M"&amp;TEXT(I2685,"0"),Punten!$A$1:$D$40,4,FALSE)</f>
        <v>6</v>
      </c>
      <c r="T2685" s="17">
        <f>VLOOKUP("K"&amp;TEXT(K2685,"0"),Punten!$A$1:$D$40,4,FALSE)</f>
        <v>0</v>
      </c>
      <c r="U2685" s="17">
        <f>VLOOKUP("H"&amp;TEXT(L2685,"0"),Punten!$A$1:$D$49,4,FALSE)</f>
        <v>0</v>
      </c>
      <c r="V2685" s="17">
        <f>VLOOKUP("F"&amp;TEXT(M2685,"0"),Punten!$A$1:$D$39,4,FALSE)</f>
        <v>20</v>
      </c>
      <c r="W2685" s="17">
        <f t="shared" si="127"/>
        <v>39</v>
      </c>
      <c r="X2685" s="17" t="str">
        <f t="shared" si="128"/>
        <v>43366C16</v>
      </c>
      <c r="Y2685" s="17" t="str">
        <f>VLOOKUP(A2685,'Klasse omschrijving'!$A$1:$B$44,2,FALSE)</f>
        <v>Cruisers 16-</v>
      </c>
    </row>
    <row r="2686" spans="1:25" ht="14.4" x14ac:dyDescent="0.3">
      <c r="A2686" s="3" t="s">
        <v>719</v>
      </c>
      <c r="B2686" s="3">
        <v>41826</v>
      </c>
      <c r="C2686" s="3" t="s">
        <v>77</v>
      </c>
      <c r="D2686" s="3" t="s">
        <v>262</v>
      </c>
      <c r="E2686" s="18">
        <v>37365</v>
      </c>
      <c r="F2686" s="3" t="s">
        <v>161</v>
      </c>
      <c r="G2686" s="3">
        <v>2</v>
      </c>
      <c r="H2686" s="3">
        <v>3</v>
      </c>
      <c r="I2686" s="3">
        <v>3</v>
      </c>
      <c r="J2686" s="3"/>
      <c r="K2686" s="3"/>
      <c r="L2686" s="3"/>
      <c r="M2686" s="3">
        <v>5</v>
      </c>
      <c r="N2686" s="19">
        <v>43366</v>
      </c>
      <c r="O2686" s="16">
        <f t="shared" si="129"/>
        <v>8</v>
      </c>
      <c r="P2686" s="17">
        <f>COUNTIF($X:$X,X2686)</f>
        <v>9</v>
      </c>
      <c r="Q2686" s="17">
        <f>VLOOKUP("M"&amp;TEXT(G2686,"0"),Punten!$A$1:$D$40,4,FALSE)</f>
        <v>7</v>
      </c>
      <c r="R2686" s="17">
        <f>VLOOKUP("M"&amp;TEXT(H2686,"0"),Punten!$A$1:$D$40,4,FALSE)</f>
        <v>6</v>
      </c>
      <c r="S2686" s="17">
        <f>VLOOKUP("M"&amp;TEXT(I2686,"0"),Punten!$A$1:$D$40,4,FALSE)</f>
        <v>6</v>
      </c>
      <c r="T2686" s="17">
        <f>VLOOKUP("K"&amp;TEXT(K2686,"0"),Punten!$A$1:$D$40,4,FALSE)</f>
        <v>0</v>
      </c>
      <c r="U2686" s="17">
        <f>VLOOKUP("H"&amp;TEXT(L2686,"0"),Punten!$A$1:$D$49,4,FALSE)</f>
        <v>0</v>
      </c>
      <c r="V2686" s="17">
        <f>VLOOKUP("F"&amp;TEXT(M2686,"0"),Punten!$A$1:$D$39,4,FALSE)</f>
        <v>17</v>
      </c>
      <c r="W2686" s="17">
        <f t="shared" si="127"/>
        <v>36</v>
      </c>
      <c r="X2686" s="17" t="str">
        <f t="shared" si="128"/>
        <v>43366C16</v>
      </c>
      <c r="Y2686" s="17" t="str">
        <f>VLOOKUP(A2686,'Klasse omschrijving'!$A$1:$B$44,2,FALSE)</f>
        <v>Cruisers 16-</v>
      </c>
    </row>
    <row r="2687" spans="1:25" ht="14.4" x14ac:dyDescent="0.3">
      <c r="A2687" s="3" t="s">
        <v>719</v>
      </c>
      <c r="B2687" s="3">
        <v>46264</v>
      </c>
      <c r="C2687" s="3" t="s">
        <v>67</v>
      </c>
      <c r="D2687" s="3" t="s">
        <v>217</v>
      </c>
      <c r="E2687" s="18">
        <v>38090</v>
      </c>
      <c r="F2687" s="3" t="s">
        <v>218</v>
      </c>
      <c r="G2687" s="3">
        <v>3</v>
      </c>
      <c r="H2687" s="3">
        <v>2</v>
      </c>
      <c r="I2687" s="3">
        <v>2</v>
      </c>
      <c r="J2687" s="3"/>
      <c r="K2687" s="3"/>
      <c r="L2687" s="3"/>
      <c r="M2687" s="3">
        <v>6</v>
      </c>
      <c r="N2687" s="19">
        <v>43366</v>
      </c>
      <c r="O2687" s="16">
        <f t="shared" si="129"/>
        <v>7</v>
      </c>
      <c r="P2687" s="17">
        <f>COUNTIF($X:$X,X2687)</f>
        <v>9</v>
      </c>
      <c r="Q2687" s="17">
        <f>VLOOKUP("M"&amp;TEXT(G2687,"0"),Punten!$A$1:$D$40,4,FALSE)</f>
        <v>6</v>
      </c>
      <c r="R2687" s="17">
        <f>VLOOKUP("M"&amp;TEXT(H2687,"0"),Punten!$A$1:$D$40,4,FALSE)</f>
        <v>7</v>
      </c>
      <c r="S2687" s="17">
        <f>VLOOKUP("M"&amp;TEXT(I2687,"0"),Punten!$A$1:$D$40,4,FALSE)</f>
        <v>7</v>
      </c>
      <c r="T2687" s="17">
        <f>VLOOKUP("K"&amp;TEXT(K2687,"0"),Punten!$A$1:$D$40,4,FALSE)</f>
        <v>0</v>
      </c>
      <c r="U2687" s="17">
        <f>VLOOKUP("H"&amp;TEXT(L2687,"0"),Punten!$A$1:$D$49,4,FALSE)</f>
        <v>0</v>
      </c>
      <c r="V2687" s="17">
        <f>VLOOKUP("F"&amp;TEXT(M2687,"0"),Punten!$A$1:$D$39,4,FALSE)</f>
        <v>15</v>
      </c>
      <c r="W2687" s="17">
        <f t="shared" si="127"/>
        <v>35</v>
      </c>
      <c r="X2687" s="17" t="str">
        <f t="shared" si="128"/>
        <v>43366C16</v>
      </c>
      <c r="Y2687" s="17" t="str">
        <f>VLOOKUP(A2687,'Klasse omschrijving'!$A$1:$B$44,2,FALSE)</f>
        <v>Cruisers 16-</v>
      </c>
    </row>
    <row r="2688" spans="1:25" ht="14.4" x14ac:dyDescent="0.3">
      <c r="A2688" s="3" t="s">
        <v>719</v>
      </c>
      <c r="B2688" s="3">
        <v>61221</v>
      </c>
      <c r="C2688" s="3" t="s">
        <v>101</v>
      </c>
      <c r="D2688" s="3" t="s">
        <v>220</v>
      </c>
      <c r="E2688" s="18">
        <v>38304</v>
      </c>
      <c r="F2688" s="3" t="s">
        <v>71</v>
      </c>
      <c r="G2688" s="3">
        <v>4</v>
      </c>
      <c r="H2688" s="3">
        <v>4</v>
      </c>
      <c r="I2688" s="3">
        <v>4</v>
      </c>
      <c r="J2688" s="3"/>
      <c r="K2688" s="3"/>
      <c r="L2688" s="3"/>
      <c r="M2688" s="3">
        <v>7</v>
      </c>
      <c r="N2688" s="19">
        <v>43366</v>
      </c>
      <c r="O2688" s="16">
        <f t="shared" si="129"/>
        <v>12</v>
      </c>
      <c r="P2688" s="17">
        <f>COUNTIF($X:$X,X2688)</f>
        <v>9</v>
      </c>
      <c r="Q2688" s="17">
        <f>VLOOKUP("M"&amp;TEXT(G2688,"0"),Punten!$A$1:$D$40,4,FALSE)</f>
        <v>5</v>
      </c>
      <c r="R2688" s="17">
        <f>VLOOKUP("M"&amp;TEXT(H2688,"0"),Punten!$A$1:$D$40,4,FALSE)</f>
        <v>5</v>
      </c>
      <c r="S2688" s="17">
        <f>VLOOKUP("M"&amp;TEXT(I2688,"0"),Punten!$A$1:$D$40,4,FALSE)</f>
        <v>5</v>
      </c>
      <c r="T2688" s="17">
        <f>VLOOKUP("K"&amp;TEXT(K2688,"0"),Punten!$A$1:$D$40,4,FALSE)</f>
        <v>0</v>
      </c>
      <c r="U2688" s="17">
        <f>VLOOKUP("H"&amp;TEXT(L2688,"0"),Punten!$A$1:$D$49,4,FALSE)</f>
        <v>0</v>
      </c>
      <c r="V2688" s="17">
        <f>VLOOKUP("F"&amp;TEXT(M2688,"0"),Punten!$A$1:$D$39,4,FALSE)</f>
        <v>13</v>
      </c>
      <c r="W2688" s="17">
        <f t="shared" si="127"/>
        <v>28</v>
      </c>
      <c r="X2688" s="17" t="str">
        <f t="shared" si="128"/>
        <v>43366C16</v>
      </c>
      <c r="Y2688" s="17" t="str">
        <f>VLOOKUP(A2688,'Klasse omschrijving'!$A$1:$B$44,2,FALSE)</f>
        <v>Cruisers 16-</v>
      </c>
    </row>
    <row r="2689" spans="1:25" ht="14.4" x14ac:dyDescent="0.3">
      <c r="A2689" s="3" t="s">
        <v>719</v>
      </c>
      <c r="B2689" s="3">
        <v>59350</v>
      </c>
      <c r="C2689" s="3" t="s">
        <v>125</v>
      </c>
      <c r="D2689" s="3" t="s">
        <v>674</v>
      </c>
      <c r="E2689" s="18">
        <v>38262</v>
      </c>
      <c r="F2689" s="3" t="s">
        <v>71</v>
      </c>
      <c r="G2689" s="3">
        <v>4</v>
      </c>
      <c r="H2689" s="3">
        <v>4</v>
      </c>
      <c r="I2689" s="3">
        <v>4</v>
      </c>
      <c r="J2689" s="3"/>
      <c r="K2689" s="3"/>
      <c r="L2689" s="3"/>
      <c r="M2689" s="3">
        <v>8</v>
      </c>
      <c r="N2689" s="19">
        <v>43366</v>
      </c>
      <c r="O2689" s="16">
        <f t="shared" si="129"/>
        <v>12</v>
      </c>
      <c r="P2689" s="17">
        <f>COUNTIF($X:$X,X2689)</f>
        <v>9</v>
      </c>
      <c r="Q2689" s="17">
        <f>VLOOKUP("M"&amp;TEXT(G2689,"0"),Punten!$A$1:$D$40,4,FALSE)</f>
        <v>5</v>
      </c>
      <c r="R2689" s="17">
        <f>VLOOKUP("M"&amp;TEXT(H2689,"0"),Punten!$A$1:$D$40,4,FALSE)</f>
        <v>5</v>
      </c>
      <c r="S2689" s="17">
        <f>VLOOKUP("M"&amp;TEXT(I2689,"0"),Punten!$A$1:$D$40,4,FALSE)</f>
        <v>5</v>
      </c>
      <c r="T2689" s="17">
        <f>VLOOKUP("K"&amp;TEXT(K2689,"0"),Punten!$A$1:$D$40,4,FALSE)</f>
        <v>0</v>
      </c>
      <c r="U2689" s="17">
        <f>VLOOKUP("H"&amp;TEXT(L2689,"0"),Punten!$A$1:$D$49,4,FALSE)</f>
        <v>0</v>
      </c>
      <c r="V2689" s="17">
        <f>VLOOKUP("F"&amp;TEXT(M2689,"0"),Punten!$A$1:$D$39,4,FALSE)</f>
        <v>11</v>
      </c>
      <c r="W2689" s="17">
        <f t="shared" si="127"/>
        <v>26</v>
      </c>
      <c r="X2689" s="17" t="str">
        <f t="shared" si="128"/>
        <v>43366C16</v>
      </c>
      <c r="Y2689" s="17" t="str">
        <f>VLOOKUP(A2689,'Klasse omschrijving'!$A$1:$B$44,2,FALSE)</f>
        <v>Cruisers 16-</v>
      </c>
    </row>
    <row r="2690" spans="1:25" ht="14.4" x14ac:dyDescent="0.3">
      <c r="A2690" s="3" t="s">
        <v>719</v>
      </c>
      <c r="B2690" s="3">
        <v>59570</v>
      </c>
      <c r="C2690" s="3" t="s">
        <v>100</v>
      </c>
      <c r="D2690" s="3" t="s">
        <v>585</v>
      </c>
      <c r="E2690" s="18">
        <v>37944</v>
      </c>
      <c r="F2690" s="3" t="s">
        <v>71</v>
      </c>
      <c r="G2690" s="3">
        <v>5</v>
      </c>
      <c r="H2690" s="3">
        <v>5</v>
      </c>
      <c r="I2690" s="3">
        <v>5</v>
      </c>
      <c r="J2690" s="3"/>
      <c r="K2690" s="3"/>
      <c r="L2690" s="3"/>
      <c r="M2690" s="3"/>
      <c r="N2690" s="19">
        <v>43366</v>
      </c>
      <c r="O2690" s="16">
        <f t="shared" si="129"/>
        <v>15</v>
      </c>
      <c r="P2690" s="17">
        <f>COUNTIF($X:$X,X2690)</f>
        <v>9</v>
      </c>
      <c r="Q2690" s="17">
        <f>VLOOKUP("M"&amp;TEXT(G2690,"0"),Punten!$A$1:$D$40,4,FALSE)</f>
        <v>4</v>
      </c>
      <c r="R2690" s="17">
        <f>VLOOKUP("M"&amp;TEXT(H2690,"0"),Punten!$A$1:$D$40,4,FALSE)</f>
        <v>4</v>
      </c>
      <c r="S2690" s="17">
        <f>VLOOKUP("M"&amp;TEXT(I2690,"0"),Punten!$A$1:$D$40,4,FALSE)</f>
        <v>4</v>
      </c>
      <c r="T2690" s="17">
        <f>VLOOKUP("K"&amp;TEXT(K2690,"0"),Punten!$A$1:$D$40,4,FALSE)</f>
        <v>0</v>
      </c>
      <c r="U2690" s="17">
        <f>VLOOKUP("H"&amp;TEXT(L2690,"0"),Punten!$A$1:$D$49,4,FALSE)</f>
        <v>0</v>
      </c>
      <c r="V2690" s="17">
        <f>VLOOKUP("F"&amp;TEXT(M2690,"0"),Punten!$A$1:$D$39,4,FALSE)</f>
        <v>0</v>
      </c>
      <c r="W2690" s="17">
        <f t="shared" ref="W2690:W2753" si="130">SUM(Q2690:V2690)</f>
        <v>12</v>
      </c>
      <c r="X2690" s="17" t="str">
        <f t="shared" ref="X2690:X2753" si="131">N2690&amp;A2690</f>
        <v>43366C16</v>
      </c>
      <c r="Y2690" s="17" t="str">
        <f>VLOOKUP(A2690,'Klasse omschrijving'!$A$1:$B$44,2,FALSE)</f>
        <v>Cruisers 16-</v>
      </c>
    </row>
    <row r="2691" spans="1:25" ht="14.4" x14ac:dyDescent="0.3">
      <c r="A2691" s="3" t="s">
        <v>46</v>
      </c>
      <c r="B2691" s="3">
        <v>44825</v>
      </c>
      <c r="C2691" s="3" t="s">
        <v>172</v>
      </c>
      <c r="D2691" s="3" t="s">
        <v>294</v>
      </c>
      <c r="E2691" s="18">
        <v>36393</v>
      </c>
      <c r="F2691" s="3" t="s">
        <v>1040</v>
      </c>
      <c r="G2691" s="3">
        <v>2</v>
      </c>
      <c r="H2691" s="3">
        <v>2</v>
      </c>
      <c r="I2691" s="3">
        <v>1</v>
      </c>
      <c r="J2691" s="3"/>
      <c r="K2691" s="3"/>
      <c r="L2691" s="3"/>
      <c r="M2691" s="3">
        <v>1</v>
      </c>
      <c r="N2691" s="19">
        <v>43366</v>
      </c>
      <c r="O2691" s="16">
        <f t="shared" si="129"/>
        <v>5</v>
      </c>
      <c r="P2691" s="17">
        <f>COUNTIF($X:$X,X2691)</f>
        <v>6</v>
      </c>
      <c r="Q2691" s="17">
        <f>VLOOKUP("M"&amp;TEXT(G2691,"0"),Punten!$A$1:$D$40,4,FALSE)</f>
        <v>7</v>
      </c>
      <c r="R2691" s="17">
        <f>VLOOKUP("M"&amp;TEXT(H2691,"0"),Punten!$A$1:$D$40,4,FALSE)</f>
        <v>7</v>
      </c>
      <c r="S2691" s="17">
        <f>VLOOKUP("M"&amp;TEXT(I2691,"0"),Punten!$A$1:$D$40,4,FALSE)</f>
        <v>8</v>
      </c>
      <c r="T2691" s="17">
        <f>VLOOKUP("K"&amp;TEXT(K2691,"0"),Punten!$A$1:$D$40,4,FALSE)</f>
        <v>0</v>
      </c>
      <c r="U2691" s="17">
        <f>VLOOKUP("H"&amp;TEXT(L2691,"0"),Punten!$A$1:$D$49,4,FALSE)</f>
        <v>0</v>
      </c>
      <c r="V2691" s="17">
        <f>VLOOKUP("F"&amp;TEXT(M2691,"0"),Punten!$A$1:$D$39,4,FALSE)</f>
        <v>50</v>
      </c>
      <c r="W2691" s="17">
        <f t="shared" si="130"/>
        <v>72</v>
      </c>
      <c r="X2691" s="17" t="str">
        <f t="shared" si="131"/>
        <v>43366C29</v>
      </c>
      <c r="Y2691" s="17" t="str">
        <f>VLOOKUP(A2691,'Klasse omschrijving'!$A$1:$B$44,2,FALSE)</f>
        <v>Cruisers 17-29</v>
      </c>
    </row>
    <row r="2692" spans="1:25" ht="14.4" x14ac:dyDescent="0.3">
      <c r="A2692" s="3" t="s">
        <v>46</v>
      </c>
      <c r="B2692" s="3">
        <v>44844</v>
      </c>
      <c r="C2692" s="3" t="s">
        <v>80</v>
      </c>
      <c r="D2692" s="3" t="s">
        <v>297</v>
      </c>
      <c r="E2692" s="18">
        <v>36789</v>
      </c>
      <c r="F2692" s="3" t="s">
        <v>202</v>
      </c>
      <c r="G2692" s="3">
        <v>1</v>
      </c>
      <c r="H2692" s="3">
        <v>1</v>
      </c>
      <c r="I2692" s="3">
        <v>2</v>
      </c>
      <c r="J2692" s="3"/>
      <c r="K2692" s="3"/>
      <c r="L2692" s="3"/>
      <c r="M2692" s="3">
        <v>2</v>
      </c>
      <c r="N2692" s="19">
        <v>43366</v>
      </c>
      <c r="O2692" s="16">
        <f t="shared" si="129"/>
        <v>4</v>
      </c>
      <c r="P2692" s="17">
        <f>COUNTIF($X:$X,X2692)</f>
        <v>6</v>
      </c>
      <c r="Q2692" s="17">
        <f>VLOOKUP("M"&amp;TEXT(G2692,"0"),Punten!$A$1:$D$40,4,FALSE)</f>
        <v>8</v>
      </c>
      <c r="R2692" s="17">
        <f>VLOOKUP("M"&amp;TEXT(H2692,"0"),Punten!$A$1:$D$40,4,FALSE)</f>
        <v>8</v>
      </c>
      <c r="S2692" s="17">
        <f>VLOOKUP("M"&amp;TEXT(I2692,"0"),Punten!$A$1:$D$40,4,FALSE)</f>
        <v>7</v>
      </c>
      <c r="T2692" s="17">
        <f>VLOOKUP("K"&amp;TEXT(K2692,"0"),Punten!$A$1:$D$40,4,FALSE)</f>
        <v>0</v>
      </c>
      <c r="U2692" s="17">
        <f>VLOOKUP("H"&amp;TEXT(L2692,"0"),Punten!$A$1:$D$49,4,FALSE)</f>
        <v>0</v>
      </c>
      <c r="V2692" s="17">
        <f>VLOOKUP("F"&amp;TEXT(M2692,"0"),Punten!$A$1:$D$39,4,FALSE)</f>
        <v>30</v>
      </c>
      <c r="W2692" s="17">
        <f t="shared" si="130"/>
        <v>53</v>
      </c>
      <c r="X2692" s="17" t="str">
        <f t="shared" si="131"/>
        <v>43366C29</v>
      </c>
      <c r="Y2692" s="17" t="str">
        <f>VLOOKUP(A2692,'Klasse omschrijving'!$A$1:$B$44,2,FALSE)</f>
        <v>Cruisers 17-29</v>
      </c>
    </row>
    <row r="2693" spans="1:25" ht="14.4" x14ac:dyDescent="0.3">
      <c r="A2693" s="3" t="s">
        <v>46</v>
      </c>
      <c r="B2693" s="3">
        <v>47946</v>
      </c>
      <c r="C2693" s="3" t="s">
        <v>79</v>
      </c>
      <c r="D2693" s="3" t="s">
        <v>264</v>
      </c>
      <c r="E2693" s="18">
        <v>37200</v>
      </c>
      <c r="F2693" s="3" t="s">
        <v>111</v>
      </c>
      <c r="G2693" s="3">
        <v>4</v>
      </c>
      <c r="H2693" s="3">
        <v>5</v>
      </c>
      <c r="I2693" s="3">
        <v>4</v>
      </c>
      <c r="J2693" s="3"/>
      <c r="K2693" s="3"/>
      <c r="L2693" s="3"/>
      <c r="M2693" s="3">
        <v>3</v>
      </c>
      <c r="N2693" s="19">
        <v>43366</v>
      </c>
      <c r="O2693" s="16">
        <f t="shared" si="129"/>
        <v>13</v>
      </c>
      <c r="P2693" s="17">
        <f>COUNTIF($X:$X,X2693)</f>
        <v>6</v>
      </c>
      <c r="Q2693" s="17">
        <f>VLOOKUP("M"&amp;TEXT(G2693,"0"),Punten!$A$1:$D$40,4,FALSE)</f>
        <v>5</v>
      </c>
      <c r="R2693" s="17">
        <f>VLOOKUP("M"&amp;TEXT(H2693,"0"),Punten!$A$1:$D$40,4,FALSE)</f>
        <v>4</v>
      </c>
      <c r="S2693" s="17">
        <f>VLOOKUP("M"&amp;TEXT(I2693,"0"),Punten!$A$1:$D$40,4,FALSE)</f>
        <v>5</v>
      </c>
      <c r="T2693" s="17">
        <f>VLOOKUP("K"&amp;TEXT(K2693,"0"),Punten!$A$1:$D$40,4,FALSE)</f>
        <v>0</v>
      </c>
      <c r="U2693" s="17">
        <f>VLOOKUP("H"&amp;TEXT(L2693,"0"),Punten!$A$1:$D$49,4,FALSE)</f>
        <v>0</v>
      </c>
      <c r="V2693" s="17">
        <f>VLOOKUP("F"&amp;TEXT(M2693,"0"),Punten!$A$1:$D$39,4,FALSE)</f>
        <v>25</v>
      </c>
      <c r="W2693" s="17">
        <f t="shared" si="130"/>
        <v>39</v>
      </c>
      <c r="X2693" s="17" t="str">
        <f t="shared" si="131"/>
        <v>43366C29</v>
      </c>
      <c r="Y2693" s="17" t="str">
        <f>VLOOKUP(A2693,'Klasse omschrijving'!$A$1:$B$44,2,FALSE)</f>
        <v>Cruisers 17-29</v>
      </c>
    </row>
    <row r="2694" spans="1:25" ht="14.4" x14ac:dyDescent="0.3">
      <c r="A2694" s="3" t="s">
        <v>46</v>
      </c>
      <c r="B2694" s="3">
        <v>630</v>
      </c>
      <c r="C2694" s="3" t="s">
        <v>149</v>
      </c>
      <c r="D2694" s="3" t="s">
        <v>291</v>
      </c>
      <c r="E2694" s="18">
        <v>36382</v>
      </c>
      <c r="F2694" s="3" t="s">
        <v>997</v>
      </c>
      <c r="G2694" s="3">
        <v>3</v>
      </c>
      <c r="H2694" s="3">
        <v>3</v>
      </c>
      <c r="I2694" s="3">
        <v>3</v>
      </c>
      <c r="J2694" s="3"/>
      <c r="K2694" s="3"/>
      <c r="L2694" s="3"/>
      <c r="M2694" s="3">
        <v>4</v>
      </c>
      <c r="N2694" s="19">
        <v>43366</v>
      </c>
      <c r="O2694" s="16">
        <f t="shared" si="129"/>
        <v>9</v>
      </c>
      <c r="P2694" s="17">
        <f>COUNTIF($X:$X,X2694)</f>
        <v>6</v>
      </c>
      <c r="Q2694" s="17">
        <f>VLOOKUP("M"&amp;TEXT(G2694,"0"),Punten!$A$1:$D$40,4,FALSE)</f>
        <v>6</v>
      </c>
      <c r="R2694" s="17">
        <f>VLOOKUP("M"&amp;TEXT(H2694,"0"),Punten!$A$1:$D$40,4,FALSE)</f>
        <v>6</v>
      </c>
      <c r="S2694" s="17">
        <f>VLOOKUP("M"&amp;TEXT(I2694,"0"),Punten!$A$1:$D$40,4,FALSE)</f>
        <v>6</v>
      </c>
      <c r="T2694" s="17">
        <f>VLOOKUP("K"&amp;TEXT(K2694,"0"),Punten!$A$1:$D$40,4,FALSE)</f>
        <v>0</v>
      </c>
      <c r="U2694" s="17">
        <f>VLOOKUP("H"&amp;TEXT(L2694,"0"),Punten!$A$1:$D$49,4,FALSE)</f>
        <v>0</v>
      </c>
      <c r="V2694" s="17">
        <f>VLOOKUP("F"&amp;TEXT(M2694,"0"),Punten!$A$1:$D$39,4,FALSE)</f>
        <v>20</v>
      </c>
      <c r="W2694" s="17">
        <f t="shared" si="130"/>
        <v>38</v>
      </c>
      <c r="X2694" s="17" t="str">
        <f t="shared" si="131"/>
        <v>43366C29</v>
      </c>
      <c r="Y2694" s="17" t="str">
        <f>VLOOKUP(A2694,'Klasse omschrijving'!$A$1:$B$44,2,FALSE)</f>
        <v>Cruisers 17-29</v>
      </c>
    </row>
    <row r="2695" spans="1:25" ht="14.4" x14ac:dyDescent="0.3">
      <c r="A2695" s="3" t="s">
        <v>46</v>
      </c>
      <c r="B2695" s="3">
        <v>3172</v>
      </c>
      <c r="C2695" s="3" t="s">
        <v>178</v>
      </c>
      <c r="D2695" s="3" t="s">
        <v>593</v>
      </c>
      <c r="E2695" s="18">
        <v>34927</v>
      </c>
      <c r="F2695" s="3" t="s">
        <v>424</v>
      </c>
      <c r="G2695" s="3">
        <v>5</v>
      </c>
      <c r="H2695" s="3">
        <v>4</v>
      </c>
      <c r="I2695" s="3">
        <v>6</v>
      </c>
      <c r="J2695" s="3"/>
      <c r="K2695" s="3"/>
      <c r="L2695" s="3"/>
      <c r="M2695" s="3">
        <v>5</v>
      </c>
      <c r="N2695" s="19">
        <v>43366</v>
      </c>
      <c r="O2695" s="16">
        <f t="shared" si="129"/>
        <v>15</v>
      </c>
      <c r="P2695" s="17">
        <f>COUNTIF($X:$X,X2695)</f>
        <v>6</v>
      </c>
      <c r="Q2695" s="17">
        <f>VLOOKUP("M"&amp;TEXT(G2695,"0"),Punten!$A$1:$D$40,4,FALSE)</f>
        <v>4</v>
      </c>
      <c r="R2695" s="17">
        <f>VLOOKUP("M"&amp;TEXT(H2695,"0"),Punten!$A$1:$D$40,4,FALSE)</f>
        <v>5</v>
      </c>
      <c r="S2695" s="17">
        <f>VLOOKUP("M"&amp;TEXT(I2695,"0"),Punten!$A$1:$D$40,4,FALSE)</f>
        <v>3</v>
      </c>
      <c r="T2695" s="17">
        <f>VLOOKUP("K"&amp;TEXT(K2695,"0"),Punten!$A$1:$D$40,4,FALSE)</f>
        <v>0</v>
      </c>
      <c r="U2695" s="17">
        <f>VLOOKUP("H"&amp;TEXT(L2695,"0"),Punten!$A$1:$D$49,4,FALSE)</f>
        <v>0</v>
      </c>
      <c r="V2695" s="17">
        <f>VLOOKUP("F"&amp;TEXT(M2695,"0"),Punten!$A$1:$D$39,4,FALSE)</f>
        <v>17</v>
      </c>
      <c r="W2695" s="17">
        <f t="shared" si="130"/>
        <v>29</v>
      </c>
      <c r="X2695" s="17" t="str">
        <f t="shared" si="131"/>
        <v>43366C29</v>
      </c>
      <c r="Y2695" s="17" t="str">
        <f>VLOOKUP(A2695,'Klasse omschrijving'!$A$1:$B$44,2,FALSE)</f>
        <v>Cruisers 17-29</v>
      </c>
    </row>
    <row r="2696" spans="1:25" ht="14.4" x14ac:dyDescent="0.3">
      <c r="A2696" s="3" t="s">
        <v>46</v>
      </c>
      <c r="B2696" s="3">
        <v>50444</v>
      </c>
      <c r="C2696" s="3" t="s">
        <v>159</v>
      </c>
      <c r="D2696" s="3" t="s">
        <v>299</v>
      </c>
      <c r="E2696" s="18">
        <v>34862</v>
      </c>
      <c r="F2696" s="3" t="s">
        <v>117</v>
      </c>
      <c r="G2696" s="3">
        <v>6</v>
      </c>
      <c r="H2696" s="3">
        <v>6</v>
      </c>
      <c r="I2696" s="3">
        <v>5</v>
      </c>
      <c r="J2696" s="3"/>
      <c r="K2696" s="3"/>
      <c r="L2696" s="3"/>
      <c r="M2696" s="3">
        <v>6</v>
      </c>
      <c r="N2696" s="19">
        <v>43366</v>
      </c>
      <c r="O2696" s="16">
        <f t="shared" si="129"/>
        <v>17</v>
      </c>
      <c r="P2696" s="17">
        <f>COUNTIF($X:$X,X2696)</f>
        <v>6</v>
      </c>
      <c r="Q2696" s="17">
        <f>VLOOKUP("M"&amp;TEXT(G2696,"0"),Punten!$A$1:$D$40,4,FALSE)</f>
        <v>3</v>
      </c>
      <c r="R2696" s="17">
        <f>VLOOKUP("M"&amp;TEXT(H2696,"0"),Punten!$A$1:$D$40,4,FALSE)</f>
        <v>3</v>
      </c>
      <c r="S2696" s="17">
        <f>VLOOKUP("M"&amp;TEXT(I2696,"0"),Punten!$A$1:$D$40,4,FALSE)</f>
        <v>4</v>
      </c>
      <c r="T2696" s="17">
        <f>VLOOKUP("K"&amp;TEXT(K2696,"0"),Punten!$A$1:$D$40,4,FALSE)</f>
        <v>0</v>
      </c>
      <c r="U2696" s="17">
        <f>VLOOKUP("H"&amp;TEXT(L2696,"0"),Punten!$A$1:$D$49,4,FALSE)</f>
        <v>0</v>
      </c>
      <c r="V2696" s="17">
        <f>VLOOKUP("F"&amp;TEXT(M2696,"0"),Punten!$A$1:$D$39,4,FALSE)</f>
        <v>15</v>
      </c>
      <c r="W2696" s="17">
        <f t="shared" si="130"/>
        <v>25</v>
      </c>
      <c r="X2696" s="17" t="str">
        <f t="shared" si="131"/>
        <v>43366C29</v>
      </c>
      <c r="Y2696" s="17" t="str">
        <f>VLOOKUP(A2696,'Klasse omschrijving'!$A$1:$B$44,2,FALSE)</f>
        <v>Cruisers 17-29</v>
      </c>
    </row>
    <row r="2697" spans="1:25" ht="14.4" x14ac:dyDescent="0.3">
      <c r="A2697" s="3" t="s">
        <v>47</v>
      </c>
      <c r="B2697" s="3">
        <v>52332</v>
      </c>
      <c r="C2697" s="3" t="s">
        <v>83</v>
      </c>
      <c r="D2697" s="3" t="s">
        <v>312</v>
      </c>
      <c r="E2697" s="18">
        <v>30376</v>
      </c>
      <c r="F2697" s="3" t="s">
        <v>73</v>
      </c>
      <c r="G2697" s="3">
        <v>2</v>
      </c>
      <c r="H2697" s="3">
        <v>1</v>
      </c>
      <c r="I2697" s="3">
        <v>1</v>
      </c>
      <c r="J2697" s="3"/>
      <c r="K2697" s="3"/>
      <c r="L2697" s="3"/>
      <c r="M2697" s="3">
        <v>1</v>
      </c>
      <c r="N2697" s="19">
        <v>43366</v>
      </c>
      <c r="O2697" s="16">
        <f t="shared" si="129"/>
        <v>4</v>
      </c>
      <c r="P2697" s="17">
        <f>COUNTIF($X:$X,X2697)</f>
        <v>9</v>
      </c>
      <c r="Q2697" s="17">
        <f>VLOOKUP("M"&amp;TEXT(G2697,"0"),Punten!$A$1:$D$40,4,FALSE)</f>
        <v>7</v>
      </c>
      <c r="R2697" s="17">
        <f>VLOOKUP("M"&amp;TEXT(H2697,"0"),Punten!$A$1:$D$40,4,FALSE)</f>
        <v>8</v>
      </c>
      <c r="S2697" s="17">
        <f>VLOOKUP("M"&amp;TEXT(I2697,"0"),Punten!$A$1:$D$40,4,FALSE)</f>
        <v>8</v>
      </c>
      <c r="T2697" s="17">
        <f>VLOOKUP("K"&amp;TEXT(K2697,"0"),Punten!$A$1:$D$40,4,FALSE)</f>
        <v>0</v>
      </c>
      <c r="U2697" s="17">
        <f>VLOOKUP("H"&amp;TEXT(L2697,"0"),Punten!$A$1:$D$49,4,FALSE)</f>
        <v>0</v>
      </c>
      <c r="V2697" s="17">
        <f>VLOOKUP("F"&amp;TEXT(M2697,"0"),Punten!$A$1:$D$39,4,FALSE)</f>
        <v>50</v>
      </c>
      <c r="W2697" s="17">
        <f t="shared" si="130"/>
        <v>73</v>
      </c>
      <c r="X2697" s="17" t="str">
        <f t="shared" si="131"/>
        <v>43366C30</v>
      </c>
      <c r="Y2697" s="17" t="str">
        <f>VLOOKUP(A2697,'Klasse omschrijving'!$A$1:$B$44,2,FALSE)</f>
        <v>Cruisers 30/39</v>
      </c>
    </row>
    <row r="2698" spans="1:25" ht="14.4" x14ac:dyDescent="0.3">
      <c r="A2698" s="3" t="s">
        <v>47</v>
      </c>
      <c r="B2698" s="3">
        <v>188</v>
      </c>
      <c r="C2698" s="3" t="s">
        <v>92</v>
      </c>
      <c r="D2698" s="3" t="s">
        <v>722</v>
      </c>
      <c r="E2698" s="18">
        <v>30040</v>
      </c>
      <c r="F2698" s="3" t="s">
        <v>424</v>
      </c>
      <c r="G2698" s="3">
        <v>1</v>
      </c>
      <c r="H2698" s="3">
        <v>1</v>
      </c>
      <c r="I2698" s="3">
        <v>1</v>
      </c>
      <c r="J2698" s="3"/>
      <c r="K2698" s="3"/>
      <c r="L2698" s="3"/>
      <c r="M2698" s="3">
        <v>2</v>
      </c>
      <c r="N2698" s="19">
        <v>43366</v>
      </c>
      <c r="O2698" s="16">
        <f t="shared" si="129"/>
        <v>3</v>
      </c>
      <c r="P2698" s="17">
        <f>COUNTIF($X:$X,X2698)</f>
        <v>9</v>
      </c>
      <c r="Q2698" s="17">
        <f>VLOOKUP("M"&amp;TEXT(G2698,"0"),Punten!$A$1:$D$40,4,FALSE)</f>
        <v>8</v>
      </c>
      <c r="R2698" s="17">
        <f>VLOOKUP("M"&amp;TEXT(H2698,"0"),Punten!$A$1:$D$40,4,FALSE)</f>
        <v>8</v>
      </c>
      <c r="S2698" s="17">
        <f>VLOOKUP("M"&amp;TEXT(I2698,"0"),Punten!$A$1:$D$40,4,FALSE)</f>
        <v>8</v>
      </c>
      <c r="T2698" s="17">
        <f>VLOOKUP("K"&amp;TEXT(K2698,"0"),Punten!$A$1:$D$40,4,FALSE)</f>
        <v>0</v>
      </c>
      <c r="U2698" s="17">
        <f>VLOOKUP("H"&amp;TEXT(L2698,"0"),Punten!$A$1:$D$49,4,FALSE)</f>
        <v>0</v>
      </c>
      <c r="V2698" s="17">
        <f>VLOOKUP("F"&amp;TEXT(M2698,"0"),Punten!$A$1:$D$39,4,FALSE)</f>
        <v>30</v>
      </c>
      <c r="W2698" s="17">
        <f t="shared" si="130"/>
        <v>54</v>
      </c>
      <c r="X2698" s="17" t="str">
        <f t="shared" si="131"/>
        <v>43366C30</v>
      </c>
      <c r="Y2698" s="17" t="str">
        <f>VLOOKUP(A2698,'Klasse omschrijving'!$A$1:$B$44,2,FALSE)</f>
        <v>Cruisers 30/39</v>
      </c>
    </row>
    <row r="2699" spans="1:25" ht="14.4" x14ac:dyDescent="0.3">
      <c r="A2699" s="3" t="s">
        <v>47</v>
      </c>
      <c r="B2699" s="3">
        <v>56690</v>
      </c>
      <c r="C2699" s="3" t="s">
        <v>95</v>
      </c>
      <c r="D2699" s="3" t="s">
        <v>298</v>
      </c>
      <c r="E2699" s="18">
        <v>31067</v>
      </c>
      <c r="F2699" s="3" t="s">
        <v>371</v>
      </c>
      <c r="G2699" s="3">
        <v>3</v>
      </c>
      <c r="H2699" s="3">
        <v>3</v>
      </c>
      <c r="I2699" s="3">
        <v>3</v>
      </c>
      <c r="J2699" s="3"/>
      <c r="K2699" s="3"/>
      <c r="L2699" s="3"/>
      <c r="M2699" s="3">
        <v>3</v>
      </c>
      <c r="N2699" s="19">
        <v>43366</v>
      </c>
      <c r="O2699" s="16">
        <f t="shared" si="129"/>
        <v>9</v>
      </c>
      <c r="P2699" s="17">
        <f>COUNTIF($X:$X,X2699)</f>
        <v>9</v>
      </c>
      <c r="Q2699" s="17">
        <f>VLOOKUP("M"&amp;TEXT(G2699,"0"),Punten!$A$1:$D$40,4,FALSE)</f>
        <v>6</v>
      </c>
      <c r="R2699" s="17">
        <f>VLOOKUP("M"&amp;TEXT(H2699,"0"),Punten!$A$1:$D$40,4,FALSE)</f>
        <v>6</v>
      </c>
      <c r="S2699" s="17">
        <f>VLOOKUP("M"&amp;TEXT(I2699,"0"),Punten!$A$1:$D$40,4,FALSE)</f>
        <v>6</v>
      </c>
      <c r="T2699" s="17">
        <f>VLOOKUP("K"&amp;TEXT(K2699,"0"),Punten!$A$1:$D$40,4,FALSE)</f>
        <v>0</v>
      </c>
      <c r="U2699" s="17">
        <f>VLOOKUP("H"&amp;TEXT(L2699,"0"),Punten!$A$1:$D$49,4,FALSE)</f>
        <v>0</v>
      </c>
      <c r="V2699" s="17">
        <f>VLOOKUP("F"&amp;TEXT(M2699,"0"),Punten!$A$1:$D$39,4,FALSE)</f>
        <v>25</v>
      </c>
      <c r="W2699" s="17">
        <f t="shared" si="130"/>
        <v>43</v>
      </c>
      <c r="X2699" s="17" t="str">
        <f t="shared" si="131"/>
        <v>43366C30</v>
      </c>
      <c r="Y2699" s="17" t="str">
        <f>VLOOKUP(A2699,'Klasse omschrijving'!$A$1:$B$44,2,FALSE)</f>
        <v>Cruisers 30/39</v>
      </c>
    </row>
    <row r="2700" spans="1:25" ht="14.4" x14ac:dyDescent="0.3">
      <c r="A2700" s="3" t="s">
        <v>47</v>
      </c>
      <c r="B2700" s="3">
        <v>49511</v>
      </c>
      <c r="C2700" s="3" t="s">
        <v>152</v>
      </c>
      <c r="D2700" s="3" t="s">
        <v>1099</v>
      </c>
      <c r="E2700" s="18">
        <v>31361</v>
      </c>
      <c r="F2700" s="3" t="s">
        <v>110</v>
      </c>
      <c r="G2700" s="3">
        <v>1</v>
      </c>
      <c r="H2700" s="3">
        <v>2</v>
      </c>
      <c r="I2700" s="3">
        <v>2</v>
      </c>
      <c r="J2700" s="3"/>
      <c r="K2700" s="3"/>
      <c r="L2700" s="3"/>
      <c r="M2700" s="3">
        <v>4</v>
      </c>
      <c r="N2700" s="19">
        <v>43366</v>
      </c>
      <c r="O2700" s="16">
        <f t="shared" si="129"/>
        <v>5</v>
      </c>
      <c r="P2700" s="17">
        <f>COUNTIF($X:$X,X2700)</f>
        <v>9</v>
      </c>
      <c r="Q2700" s="17">
        <f>VLOOKUP("M"&amp;TEXT(G2700,"0"),Punten!$A$1:$D$40,4,FALSE)</f>
        <v>8</v>
      </c>
      <c r="R2700" s="17">
        <f>VLOOKUP("M"&amp;TEXT(H2700,"0"),Punten!$A$1:$D$40,4,FALSE)</f>
        <v>7</v>
      </c>
      <c r="S2700" s="17">
        <f>VLOOKUP("M"&amp;TEXT(I2700,"0"),Punten!$A$1:$D$40,4,FALSE)</f>
        <v>7</v>
      </c>
      <c r="T2700" s="17">
        <f>VLOOKUP("K"&amp;TEXT(K2700,"0"),Punten!$A$1:$D$40,4,FALSE)</f>
        <v>0</v>
      </c>
      <c r="U2700" s="17">
        <f>VLOOKUP("H"&amp;TEXT(L2700,"0"),Punten!$A$1:$D$49,4,FALSE)</f>
        <v>0</v>
      </c>
      <c r="V2700" s="17">
        <f>VLOOKUP("F"&amp;TEXT(M2700,"0"),Punten!$A$1:$D$39,4,FALSE)</f>
        <v>20</v>
      </c>
      <c r="W2700" s="17">
        <f t="shared" si="130"/>
        <v>42</v>
      </c>
      <c r="X2700" s="17" t="str">
        <f t="shared" si="131"/>
        <v>43366C30</v>
      </c>
      <c r="Y2700" s="17" t="str">
        <f>VLOOKUP(A2700,'Klasse omschrijving'!$A$1:$B$44,2,FALSE)</f>
        <v>Cruisers 30/39</v>
      </c>
    </row>
    <row r="2701" spans="1:25" ht="14.4" x14ac:dyDescent="0.3">
      <c r="A2701" s="3" t="s">
        <v>47</v>
      </c>
      <c r="B2701" s="3">
        <v>44388</v>
      </c>
      <c r="C2701" s="3" t="s">
        <v>103</v>
      </c>
      <c r="D2701" s="3" t="s">
        <v>313</v>
      </c>
      <c r="E2701" s="18">
        <v>31776</v>
      </c>
      <c r="F2701" s="3" t="s">
        <v>89</v>
      </c>
      <c r="G2701" s="3">
        <v>2</v>
      </c>
      <c r="H2701" s="3">
        <v>2</v>
      </c>
      <c r="I2701" s="3">
        <v>2</v>
      </c>
      <c r="J2701" s="3"/>
      <c r="K2701" s="3"/>
      <c r="L2701" s="3"/>
      <c r="M2701" s="3">
        <v>5</v>
      </c>
      <c r="N2701" s="19">
        <v>43366</v>
      </c>
      <c r="O2701" s="16">
        <f t="shared" si="129"/>
        <v>6</v>
      </c>
      <c r="P2701" s="17">
        <f>COUNTIF($X:$X,X2701)</f>
        <v>9</v>
      </c>
      <c r="Q2701" s="17">
        <f>VLOOKUP("M"&amp;TEXT(G2701,"0"),Punten!$A$1:$D$40,4,FALSE)</f>
        <v>7</v>
      </c>
      <c r="R2701" s="17">
        <f>VLOOKUP("M"&amp;TEXT(H2701,"0"),Punten!$A$1:$D$40,4,FALSE)</f>
        <v>7</v>
      </c>
      <c r="S2701" s="17">
        <f>VLOOKUP("M"&amp;TEXT(I2701,"0"),Punten!$A$1:$D$40,4,FALSE)</f>
        <v>7</v>
      </c>
      <c r="T2701" s="17">
        <f>VLOOKUP("K"&amp;TEXT(K2701,"0"),Punten!$A$1:$D$40,4,FALSE)</f>
        <v>0</v>
      </c>
      <c r="U2701" s="17">
        <f>VLOOKUP("H"&amp;TEXT(L2701,"0"),Punten!$A$1:$D$49,4,FALSE)</f>
        <v>0</v>
      </c>
      <c r="V2701" s="17">
        <f>VLOOKUP("F"&amp;TEXT(M2701,"0"),Punten!$A$1:$D$39,4,FALSE)</f>
        <v>17</v>
      </c>
      <c r="W2701" s="17">
        <f t="shared" si="130"/>
        <v>38</v>
      </c>
      <c r="X2701" s="17" t="str">
        <f t="shared" si="131"/>
        <v>43366C30</v>
      </c>
      <c r="Y2701" s="17" t="str">
        <f>VLOOKUP(A2701,'Klasse omschrijving'!$A$1:$B$44,2,FALSE)</f>
        <v>Cruisers 30/39</v>
      </c>
    </row>
    <row r="2702" spans="1:25" ht="14.4" x14ac:dyDescent="0.3">
      <c r="A2702" s="3" t="s">
        <v>47</v>
      </c>
      <c r="B2702" s="3">
        <v>46270</v>
      </c>
      <c r="C2702" s="3" t="s">
        <v>131</v>
      </c>
      <c r="D2702" s="3" t="s">
        <v>314</v>
      </c>
      <c r="E2702" s="18">
        <v>29133</v>
      </c>
      <c r="F2702" s="3" t="s">
        <v>1042</v>
      </c>
      <c r="G2702" s="3">
        <v>3</v>
      </c>
      <c r="H2702" s="3">
        <v>3</v>
      </c>
      <c r="I2702" s="3">
        <v>3</v>
      </c>
      <c r="J2702" s="3"/>
      <c r="K2702" s="3"/>
      <c r="L2702" s="3"/>
      <c r="M2702" s="3">
        <v>6</v>
      </c>
      <c r="N2702" s="19">
        <v>43366</v>
      </c>
      <c r="O2702" s="16">
        <f t="shared" si="129"/>
        <v>9</v>
      </c>
      <c r="P2702" s="17">
        <f>COUNTIF($X:$X,X2702)</f>
        <v>9</v>
      </c>
      <c r="Q2702" s="17">
        <f>VLOOKUP("M"&amp;TEXT(G2702,"0"),Punten!$A$1:$D$40,4,FALSE)</f>
        <v>6</v>
      </c>
      <c r="R2702" s="17">
        <f>VLOOKUP("M"&amp;TEXT(H2702,"0"),Punten!$A$1:$D$40,4,FALSE)</f>
        <v>6</v>
      </c>
      <c r="S2702" s="17">
        <f>VLOOKUP("M"&amp;TEXT(I2702,"0"),Punten!$A$1:$D$40,4,FALSE)</f>
        <v>6</v>
      </c>
      <c r="T2702" s="17">
        <f>VLOOKUP("K"&amp;TEXT(K2702,"0"),Punten!$A$1:$D$40,4,FALSE)</f>
        <v>0</v>
      </c>
      <c r="U2702" s="17">
        <f>VLOOKUP("H"&amp;TEXT(L2702,"0"),Punten!$A$1:$D$49,4,FALSE)</f>
        <v>0</v>
      </c>
      <c r="V2702" s="17">
        <f>VLOOKUP("F"&amp;TEXT(M2702,"0"),Punten!$A$1:$D$39,4,FALSE)</f>
        <v>15</v>
      </c>
      <c r="W2702" s="17">
        <f t="shared" si="130"/>
        <v>33</v>
      </c>
      <c r="X2702" s="17" t="str">
        <f t="shared" si="131"/>
        <v>43366C30</v>
      </c>
      <c r="Y2702" s="17" t="str">
        <f>VLOOKUP(A2702,'Klasse omschrijving'!$A$1:$B$44,2,FALSE)</f>
        <v>Cruisers 30/39</v>
      </c>
    </row>
    <row r="2703" spans="1:25" ht="14.4" x14ac:dyDescent="0.3">
      <c r="A2703" s="3" t="s">
        <v>47</v>
      </c>
      <c r="B2703" s="3">
        <v>49484</v>
      </c>
      <c r="C2703" s="3" t="s">
        <v>158</v>
      </c>
      <c r="D2703" s="3" t="s">
        <v>310</v>
      </c>
      <c r="E2703" s="18">
        <v>30785</v>
      </c>
      <c r="F2703" s="3" t="s">
        <v>71</v>
      </c>
      <c r="G2703" s="3">
        <v>4</v>
      </c>
      <c r="H2703" s="3">
        <v>4</v>
      </c>
      <c r="I2703" s="3">
        <v>4</v>
      </c>
      <c r="J2703" s="3"/>
      <c r="K2703" s="3"/>
      <c r="L2703" s="3"/>
      <c r="M2703" s="3">
        <v>7</v>
      </c>
      <c r="N2703" s="19">
        <v>43366</v>
      </c>
      <c r="O2703" s="16">
        <f t="shared" si="129"/>
        <v>12</v>
      </c>
      <c r="P2703" s="17">
        <f>COUNTIF($X:$X,X2703)</f>
        <v>9</v>
      </c>
      <c r="Q2703" s="17">
        <f>VLOOKUP("M"&amp;TEXT(G2703,"0"),Punten!$A$1:$D$40,4,FALSE)</f>
        <v>5</v>
      </c>
      <c r="R2703" s="17">
        <f>VLOOKUP("M"&amp;TEXT(H2703,"0"),Punten!$A$1:$D$40,4,FALSE)</f>
        <v>5</v>
      </c>
      <c r="S2703" s="17">
        <f>VLOOKUP("M"&amp;TEXT(I2703,"0"),Punten!$A$1:$D$40,4,FALSE)</f>
        <v>5</v>
      </c>
      <c r="T2703" s="17">
        <f>VLOOKUP("K"&amp;TEXT(K2703,"0"),Punten!$A$1:$D$40,4,FALSE)</f>
        <v>0</v>
      </c>
      <c r="U2703" s="17">
        <f>VLOOKUP("H"&amp;TEXT(L2703,"0"),Punten!$A$1:$D$49,4,FALSE)</f>
        <v>0</v>
      </c>
      <c r="V2703" s="17">
        <f>VLOOKUP("F"&amp;TEXT(M2703,"0"),Punten!$A$1:$D$39,4,FALSE)</f>
        <v>13</v>
      </c>
      <c r="W2703" s="17">
        <f t="shared" si="130"/>
        <v>28</v>
      </c>
      <c r="X2703" s="17" t="str">
        <f t="shared" si="131"/>
        <v>43366C30</v>
      </c>
      <c r="Y2703" s="17" t="str">
        <f>VLOOKUP(A2703,'Klasse omschrijving'!$A$1:$B$44,2,FALSE)</f>
        <v>Cruisers 30/39</v>
      </c>
    </row>
    <row r="2704" spans="1:25" ht="14.4" x14ac:dyDescent="0.3">
      <c r="A2704" s="3" t="s">
        <v>47</v>
      </c>
      <c r="B2704" s="3">
        <v>41759</v>
      </c>
      <c r="C2704" s="3" t="s">
        <v>178</v>
      </c>
      <c r="D2704" s="3" t="s">
        <v>309</v>
      </c>
      <c r="E2704" s="18">
        <v>31053</v>
      </c>
      <c r="F2704" s="3" t="s">
        <v>94</v>
      </c>
      <c r="G2704" s="3">
        <v>4</v>
      </c>
      <c r="H2704" s="3">
        <v>4</v>
      </c>
      <c r="I2704" s="3">
        <v>4</v>
      </c>
      <c r="J2704" s="3"/>
      <c r="K2704" s="3"/>
      <c r="L2704" s="3"/>
      <c r="M2704" s="3"/>
      <c r="N2704" s="19">
        <v>43366</v>
      </c>
      <c r="O2704" s="16">
        <f t="shared" si="129"/>
        <v>12</v>
      </c>
      <c r="P2704" s="17">
        <f>COUNTIF($X:$X,X2704)</f>
        <v>9</v>
      </c>
      <c r="Q2704" s="17">
        <f>VLOOKUP("M"&amp;TEXT(G2704,"0"),Punten!$A$1:$D$40,4,FALSE)</f>
        <v>5</v>
      </c>
      <c r="R2704" s="17">
        <f>VLOOKUP("M"&amp;TEXT(H2704,"0"),Punten!$A$1:$D$40,4,FALSE)</f>
        <v>5</v>
      </c>
      <c r="S2704" s="17">
        <f>VLOOKUP("M"&amp;TEXT(I2704,"0"),Punten!$A$1:$D$40,4,FALSE)</f>
        <v>5</v>
      </c>
      <c r="T2704" s="17">
        <f>VLOOKUP("K"&amp;TEXT(K2704,"0"),Punten!$A$1:$D$40,4,FALSE)</f>
        <v>0</v>
      </c>
      <c r="U2704" s="17">
        <f>VLOOKUP("H"&amp;TEXT(L2704,"0"),Punten!$A$1:$D$49,4,FALSE)</f>
        <v>0</v>
      </c>
      <c r="V2704" s="17">
        <f>VLOOKUP("F"&amp;TEXT(M2704,"0"),Punten!$A$1:$D$39,4,FALSE)</f>
        <v>0</v>
      </c>
      <c r="W2704" s="17">
        <f t="shared" si="130"/>
        <v>15</v>
      </c>
      <c r="X2704" s="17" t="str">
        <f t="shared" si="131"/>
        <v>43366C30</v>
      </c>
      <c r="Y2704" s="17" t="str">
        <f>VLOOKUP(A2704,'Klasse omschrijving'!$A$1:$B$44,2,FALSE)</f>
        <v>Cruisers 30/39</v>
      </c>
    </row>
    <row r="2705" spans="1:25" ht="14.4" x14ac:dyDescent="0.3">
      <c r="A2705" s="3" t="s">
        <v>47</v>
      </c>
      <c r="B2705" s="3">
        <v>2836</v>
      </c>
      <c r="C2705" s="3" t="s">
        <v>125</v>
      </c>
      <c r="D2705" s="3" t="s">
        <v>721</v>
      </c>
      <c r="E2705" s="18">
        <v>29211</v>
      </c>
      <c r="F2705" s="3" t="s">
        <v>478</v>
      </c>
      <c r="G2705" s="3">
        <v>5</v>
      </c>
      <c r="H2705" s="3">
        <v>5</v>
      </c>
      <c r="I2705" s="3">
        <v>5</v>
      </c>
      <c r="J2705" s="3"/>
      <c r="K2705" s="3"/>
      <c r="L2705" s="3"/>
      <c r="M2705" s="3"/>
      <c r="N2705" s="19">
        <v>43366</v>
      </c>
      <c r="O2705" s="16">
        <f t="shared" si="129"/>
        <v>15</v>
      </c>
      <c r="P2705" s="17">
        <f>COUNTIF($X:$X,X2705)</f>
        <v>9</v>
      </c>
      <c r="Q2705" s="17">
        <f>VLOOKUP("M"&amp;TEXT(G2705,"0"),Punten!$A$1:$D$40,4,FALSE)</f>
        <v>4</v>
      </c>
      <c r="R2705" s="17">
        <f>VLOOKUP("M"&amp;TEXT(H2705,"0"),Punten!$A$1:$D$40,4,FALSE)</f>
        <v>4</v>
      </c>
      <c r="S2705" s="17">
        <f>VLOOKUP("M"&amp;TEXT(I2705,"0"),Punten!$A$1:$D$40,4,FALSE)</f>
        <v>4</v>
      </c>
      <c r="T2705" s="17">
        <f>VLOOKUP("K"&amp;TEXT(K2705,"0"),Punten!$A$1:$D$40,4,FALSE)</f>
        <v>0</v>
      </c>
      <c r="U2705" s="17">
        <f>VLOOKUP("H"&amp;TEXT(L2705,"0"),Punten!$A$1:$D$49,4,FALSE)</f>
        <v>0</v>
      </c>
      <c r="V2705" s="17">
        <f>VLOOKUP("F"&amp;TEXT(M2705,"0"),Punten!$A$1:$D$39,4,FALSE)</f>
        <v>0</v>
      </c>
      <c r="W2705" s="17">
        <f t="shared" si="130"/>
        <v>12</v>
      </c>
      <c r="X2705" s="17" t="str">
        <f t="shared" si="131"/>
        <v>43366C30</v>
      </c>
      <c r="Y2705" s="17" t="str">
        <f>VLOOKUP(A2705,'Klasse omschrijving'!$A$1:$B$44,2,FALSE)</f>
        <v>Cruisers 30/39</v>
      </c>
    </row>
    <row r="2706" spans="1:25" ht="14.4" x14ac:dyDescent="0.3">
      <c r="A2706" s="3" t="s">
        <v>49</v>
      </c>
      <c r="B2706" s="3">
        <v>53558</v>
      </c>
      <c r="C2706" s="3" t="s">
        <v>165</v>
      </c>
      <c r="D2706" s="3" t="s">
        <v>847</v>
      </c>
      <c r="E2706" s="18">
        <v>26704</v>
      </c>
      <c r="F2706" s="3" t="s">
        <v>180</v>
      </c>
      <c r="G2706" s="3">
        <v>1</v>
      </c>
      <c r="H2706" s="3">
        <v>1</v>
      </c>
      <c r="I2706" s="3">
        <v>1</v>
      </c>
      <c r="J2706" s="3"/>
      <c r="K2706" s="3"/>
      <c r="L2706" s="3"/>
      <c r="M2706" s="3">
        <v>1</v>
      </c>
      <c r="N2706" s="19">
        <v>43366</v>
      </c>
      <c r="O2706" s="16">
        <f t="shared" si="129"/>
        <v>3</v>
      </c>
      <c r="P2706" s="17">
        <f>COUNTIF($X:$X,X2706)</f>
        <v>7</v>
      </c>
      <c r="Q2706" s="17">
        <f>VLOOKUP("M"&amp;TEXT(G2706,"0"),Punten!$A$1:$D$40,4,FALSE)</f>
        <v>8</v>
      </c>
      <c r="R2706" s="17">
        <f>VLOOKUP("M"&amp;TEXT(H2706,"0"),Punten!$A$1:$D$40,4,FALSE)</f>
        <v>8</v>
      </c>
      <c r="S2706" s="17">
        <f>VLOOKUP("M"&amp;TEXT(I2706,"0"),Punten!$A$1:$D$40,4,FALSE)</f>
        <v>8</v>
      </c>
      <c r="T2706" s="17">
        <f>VLOOKUP("K"&amp;TEXT(K2706,"0"),Punten!$A$1:$D$40,4,FALSE)</f>
        <v>0</v>
      </c>
      <c r="U2706" s="17">
        <f>VLOOKUP("H"&amp;TEXT(L2706,"0"),Punten!$A$1:$D$49,4,FALSE)</f>
        <v>0</v>
      </c>
      <c r="V2706" s="17">
        <f>VLOOKUP("F"&amp;TEXT(M2706,"0"),Punten!$A$1:$D$39,4,FALSE)</f>
        <v>50</v>
      </c>
      <c r="W2706" s="17">
        <f t="shared" si="130"/>
        <v>74</v>
      </c>
      <c r="X2706" s="17" t="str">
        <f t="shared" si="131"/>
        <v>43366C40</v>
      </c>
      <c r="Y2706" s="17" t="str">
        <f>VLOOKUP(A2706,'Klasse omschrijving'!$A$1:$B$44,2,FALSE)</f>
        <v>Cruisers 40+</v>
      </c>
    </row>
    <row r="2707" spans="1:25" ht="14.4" x14ac:dyDescent="0.3">
      <c r="A2707" s="3" t="s">
        <v>49</v>
      </c>
      <c r="B2707" s="3">
        <v>1814</v>
      </c>
      <c r="C2707" s="3" t="s">
        <v>119</v>
      </c>
      <c r="D2707" s="3" t="s">
        <v>901</v>
      </c>
      <c r="E2707" s="18">
        <v>28299</v>
      </c>
      <c r="F2707" s="3" t="s">
        <v>478</v>
      </c>
      <c r="G2707" s="3">
        <v>4</v>
      </c>
      <c r="H2707" s="3">
        <v>2</v>
      </c>
      <c r="I2707" s="3">
        <v>2</v>
      </c>
      <c r="J2707" s="3"/>
      <c r="K2707" s="3"/>
      <c r="L2707" s="3"/>
      <c r="M2707" s="3">
        <v>2</v>
      </c>
      <c r="N2707" s="19">
        <v>43366</v>
      </c>
      <c r="O2707" s="16">
        <f t="shared" si="129"/>
        <v>8</v>
      </c>
      <c r="P2707" s="17">
        <f>COUNTIF($X:$X,X2707)</f>
        <v>7</v>
      </c>
      <c r="Q2707" s="17">
        <f>VLOOKUP("M"&amp;TEXT(G2707,"0"),Punten!$A$1:$D$40,4,FALSE)</f>
        <v>5</v>
      </c>
      <c r="R2707" s="17">
        <f>VLOOKUP("M"&amp;TEXT(H2707,"0"),Punten!$A$1:$D$40,4,FALSE)</f>
        <v>7</v>
      </c>
      <c r="S2707" s="17">
        <f>VLOOKUP("M"&amp;TEXT(I2707,"0"),Punten!$A$1:$D$40,4,FALSE)</f>
        <v>7</v>
      </c>
      <c r="T2707" s="17">
        <f>VLOOKUP("K"&amp;TEXT(K2707,"0"),Punten!$A$1:$D$40,4,FALSE)</f>
        <v>0</v>
      </c>
      <c r="U2707" s="17">
        <f>VLOOKUP("H"&amp;TEXT(L2707,"0"),Punten!$A$1:$D$49,4,FALSE)</f>
        <v>0</v>
      </c>
      <c r="V2707" s="17">
        <f>VLOOKUP("F"&amp;TEXT(M2707,"0"),Punten!$A$1:$D$39,4,FALSE)</f>
        <v>30</v>
      </c>
      <c r="W2707" s="17">
        <f t="shared" si="130"/>
        <v>49</v>
      </c>
      <c r="X2707" s="17" t="str">
        <f t="shared" si="131"/>
        <v>43366C40</v>
      </c>
      <c r="Y2707" s="17" t="str">
        <f>VLOOKUP(A2707,'Klasse omschrijving'!$A$1:$B$44,2,FALSE)</f>
        <v>Cruisers 40+</v>
      </c>
    </row>
    <row r="2708" spans="1:25" ht="14.4" x14ac:dyDescent="0.3">
      <c r="A2708" s="3" t="s">
        <v>49</v>
      </c>
      <c r="B2708" s="3">
        <v>53301</v>
      </c>
      <c r="C2708" s="3" t="s">
        <v>72</v>
      </c>
      <c r="D2708" s="3" t="s">
        <v>318</v>
      </c>
      <c r="E2708" s="18">
        <v>28424</v>
      </c>
      <c r="F2708" s="3" t="s">
        <v>111</v>
      </c>
      <c r="G2708" s="3">
        <v>2</v>
      </c>
      <c r="H2708" s="3">
        <v>5</v>
      </c>
      <c r="I2708" s="3">
        <v>3</v>
      </c>
      <c r="J2708" s="3"/>
      <c r="K2708" s="3"/>
      <c r="L2708" s="3"/>
      <c r="M2708" s="3">
        <v>3</v>
      </c>
      <c r="N2708" s="19">
        <v>43366</v>
      </c>
      <c r="O2708" s="16">
        <f t="shared" si="129"/>
        <v>10</v>
      </c>
      <c r="P2708" s="17">
        <f>COUNTIF($X:$X,X2708)</f>
        <v>7</v>
      </c>
      <c r="Q2708" s="17">
        <f>VLOOKUP("M"&amp;TEXT(G2708,"0"),Punten!$A$1:$D$40,4,FALSE)</f>
        <v>7</v>
      </c>
      <c r="R2708" s="17">
        <f>VLOOKUP("M"&amp;TEXT(H2708,"0"),Punten!$A$1:$D$40,4,FALSE)</f>
        <v>4</v>
      </c>
      <c r="S2708" s="17">
        <f>VLOOKUP("M"&amp;TEXT(I2708,"0"),Punten!$A$1:$D$40,4,FALSE)</f>
        <v>6</v>
      </c>
      <c r="T2708" s="17">
        <f>VLOOKUP("K"&amp;TEXT(K2708,"0"),Punten!$A$1:$D$40,4,FALSE)</f>
        <v>0</v>
      </c>
      <c r="U2708" s="17">
        <f>VLOOKUP("H"&amp;TEXT(L2708,"0"),Punten!$A$1:$D$49,4,FALSE)</f>
        <v>0</v>
      </c>
      <c r="V2708" s="17">
        <f>VLOOKUP("F"&amp;TEXT(M2708,"0"),Punten!$A$1:$D$39,4,FALSE)</f>
        <v>25</v>
      </c>
      <c r="W2708" s="17">
        <f t="shared" si="130"/>
        <v>42</v>
      </c>
      <c r="X2708" s="17" t="str">
        <f t="shared" si="131"/>
        <v>43366C40</v>
      </c>
      <c r="Y2708" s="17" t="str">
        <f>VLOOKUP(A2708,'Klasse omschrijving'!$A$1:$B$44,2,FALSE)</f>
        <v>Cruisers 40+</v>
      </c>
    </row>
    <row r="2709" spans="1:25" ht="14.4" x14ac:dyDescent="0.3">
      <c r="A2709" s="3" t="s">
        <v>49</v>
      </c>
      <c r="B2709" s="3">
        <v>2366</v>
      </c>
      <c r="C2709" s="3" t="s">
        <v>116</v>
      </c>
      <c r="D2709" s="3" t="s">
        <v>1106</v>
      </c>
      <c r="E2709" s="18">
        <v>26487</v>
      </c>
      <c r="F2709" s="3" t="s">
        <v>424</v>
      </c>
      <c r="G2709" s="3">
        <v>3</v>
      </c>
      <c r="H2709" s="3">
        <v>3</v>
      </c>
      <c r="I2709" s="3">
        <v>6</v>
      </c>
      <c r="J2709" s="3"/>
      <c r="K2709" s="3"/>
      <c r="L2709" s="3"/>
      <c r="M2709" s="3">
        <v>4</v>
      </c>
      <c r="N2709" s="19">
        <v>43366</v>
      </c>
      <c r="O2709" s="16">
        <f t="shared" si="129"/>
        <v>12</v>
      </c>
      <c r="P2709" s="17">
        <f>COUNTIF($X:$X,X2709)</f>
        <v>7</v>
      </c>
      <c r="Q2709" s="17">
        <f>VLOOKUP("M"&amp;TEXT(G2709,"0"),Punten!$A$1:$D$40,4,FALSE)</f>
        <v>6</v>
      </c>
      <c r="R2709" s="17">
        <f>VLOOKUP("M"&amp;TEXT(H2709,"0"),Punten!$A$1:$D$40,4,FALSE)</f>
        <v>6</v>
      </c>
      <c r="S2709" s="17">
        <f>VLOOKUP("M"&amp;TEXT(I2709,"0"),Punten!$A$1:$D$40,4,FALSE)</f>
        <v>3</v>
      </c>
      <c r="T2709" s="17">
        <f>VLOOKUP("K"&amp;TEXT(K2709,"0"),Punten!$A$1:$D$40,4,FALSE)</f>
        <v>0</v>
      </c>
      <c r="U2709" s="17">
        <f>VLOOKUP("H"&amp;TEXT(L2709,"0"),Punten!$A$1:$D$49,4,FALSE)</f>
        <v>0</v>
      </c>
      <c r="V2709" s="17">
        <f>VLOOKUP("F"&amp;TEXT(M2709,"0"),Punten!$A$1:$D$39,4,FALSE)</f>
        <v>20</v>
      </c>
      <c r="W2709" s="17">
        <f t="shared" si="130"/>
        <v>35</v>
      </c>
      <c r="X2709" s="17" t="str">
        <f t="shared" si="131"/>
        <v>43366C40</v>
      </c>
      <c r="Y2709" s="17" t="str">
        <f>VLOOKUP(A2709,'Klasse omschrijving'!$A$1:$B$44,2,FALSE)</f>
        <v>Cruisers 40+</v>
      </c>
    </row>
    <row r="2710" spans="1:25" ht="14.4" x14ac:dyDescent="0.3">
      <c r="A2710" s="3" t="s">
        <v>49</v>
      </c>
      <c r="B2710" s="3">
        <v>51195</v>
      </c>
      <c r="C2710" s="3" t="s">
        <v>164</v>
      </c>
      <c r="D2710" s="3" t="s">
        <v>319</v>
      </c>
      <c r="E2710" s="18">
        <v>27567</v>
      </c>
      <c r="F2710" s="3" t="s">
        <v>1055</v>
      </c>
      <c r="G2710" s="3">
        <v>5</v>
      </c>
      <c r="H2710" s="3">
        <v>4</v>
      </c>
      <c r="I2710" s="3">
        <v>7</v>
      </c>
      <c r="J2710" s="3"/>
      <c r="K2710" s="3"/>
      <c r="L2710" s="3"/>
      <c r="M2710" s="3">
        <v>5</v>
      </c>
      <c r="N2710" s="19">
        <v>43366</v>
      </c>
      <c r="O2710" s="16">
        <f t="shared" si="129"/>
        <v>16</v>
      </c>
      <c r="P2710" s="17">
        <f>COUNTIF($X:$X,X2710)</f>
        <v>7</v>
      </c>
      <c r="Q2710" s="17">
        <f>VLOOKUP("M"&amp;TEXT(G2710,"0"),Punten!$A$1:$D$40,4,FALSE)</f>
        <v>4</v>
      </c>
      <c r="R2710" s="17">
        <f>VLOOKUP("M"&amp;TEXT(H2710,"0"),Punten!$A$1:$D$40,4,FALSE)</f>
        <v>5</v>
      </c>
      <c r="S2710" s="17">
        <f>VLOOKUP("M"&amp;TEXT(I2710,"0"),Punten!$A$1:$D$40,4,FALSE)</f>
        <v>2</v>
      </c>
      <c r="T2710" s="17">
        <f>VLOOKUP("K"&amp;TEXT(K2710,"0"),Punten!$A$1:$D$40,4,FALSE)</f>
        <v>0</v>
      </c>
      <c r="U2710" s="17">
        <f>VLOOKUP("H"&amp;TEXT(L2710,"0"),Punten!$A$1:$D$49,4,FALSE)</f>
        <v>0</v>
      </c>
      <c r="V2710" s="17">
        <f>VLOOKUP("F"&amp;TEXT(M2710,"0"),Punten!$A$1:$D$39,4,FALSE)</f>
        <v>17</v>
      </c>
      <c r="W2710" s="17">
        <f t="shared" si="130"/>
        <v>28</v>
      </c>
      <c r="X2710" s="17" t="str">
        <f t="shared" si="131"/>
        <v>43366C40</v>
      </c>
      <c r="Y2710" s="17" t="str">
        <f>VLOOKUP(A2710,'Klasse omschrijving'!$A$1:$B$44,2,FALSE)</f>
        <v>Cruisers 40+</v>
      </c>
    </row>
    <row r="2711" spans="1:25" ht="14.4" x14ac:dyDescent="0.3">
      <c r="A2711" s="3" t="s">
        <v>49</v>
      </c>
      <c r="B2711" s="3">
        <v>2214</v>
      </c>
      <c r="C2711" s="3" t="s">
        <v>157</v>
      </c>
      <c r="D2711" s="3" t="s">
        <v>720</v>
      </c>
      <c r="E2711" s="18">
        <v>28841</v>
      </c>
      <c r="F2711" s="3" t="s">
        <v>478</v>
      </c>
      <c r="G2711" s="3">
        <v>7</v>
      </c>
      <c r="H2711" s="3">
        <v>7</v>
      </c>
      <c r="I2711" s="3">
        <v>4</v>
      </c>
      <c r="J2711" s="3"/>
      <c r="K2711" s="3"/>
      <c r="L2711" s="3"/>
      <c r="M2711" s="3">
        <v>6</v>
      </c>
      <c r="N2711" s="19">
        <v>43366</v>
      </c>
      <c r="O2711" s="16">
        <f t="shared" si="129"/>
        <v>18</v>
      </c>
      <c r="P2711" s="17">
        <f>COUNTIF($X:$X,X2711)</f>
        <v>7</v>
      </c>
      <c r="Q2711" s="17">
        <f>VLOOKUP("M"&amp;TEXT(G2711,"0"),Punten!$A$1:$D$40,4,FALSE)</f>
        <v>2</v>
      </c>
      <c r="R2711" s="17">
        <f>VLOOKUP("M"&amp;TEXT(H2711,"0"),Punten!$A$1:$D$40,4,FALSE)</f>
        <v>2</v>
      </c>
      <c r="S2711" s="17">
        <f>VLOOKUP("M"&amp;TEXT(I2711,"0"),Punten!$A$1:$D$40,4,FALSE)</f>
        <v>5</v>
      </c>
      <c r="T2711" s="17">
        <f>VLOOKUP("K"&amp;TEXT(K2711,"0"),Punten!$A$1:$D$40,4,FALSE)</f>
        <v>0</v>
      </c>
      <c r="U2711" s="17">
        <f>VLOOKUP("H"&amp;TEXT(L2711,"0"),Punten!$A$1:$D$49,4,FALSE)</f>
        <v>0</v>
      </c>
      <c r="V2711" s="17">
        <f>VLOOKUP("F"&amp;TEXT(M2711,"0"),Punten!$A$1:$D$39,4,FALSE)</f>
        <v>15</v>
      </c>
      <c r="W2711" s="17">
        <f t="shared" si="130"/>
        <v>24</v>
      </c>
      <c r="X2711" s="17" t="str">
        <f t="shared" si="131"/>
        <v>43366C40</v>
      </c>
      <c r="Y2711" s="17" t="str">
        <f>VLOOKUP(A2711,'Klasse omschrijving'!$A$1:$B$44,2,FALSE)</f>
        <v>Cruisers 40+</v>
      </c>
    </row>
    <row r="2712" spans="1:25" ht="14.4" x14ac:dyDescent="0.3">
      <c r="A2712" s="3" t="s">
        <v>49</v>
      </c>
      <c r="B2712" s="3">
        <v>43603</v>
      </c>
      <c r="C2712" s="3" t="s">
        <v>160</v>
      </c>
      <c r="D2712" s="3" t="s">
        <v>317</v>
      </c>
      <c r="E2712" s="18">
        <v>25798</v>
      </c>
      <c r="F2712" s="3" t="s">
        <v>75</v>
      </c>
      <c r="G2712" s="3">
        <v>6</v>
      </c>
      <c r="H2712" s="3">
        <v>6</v>
      </c>
      <c r="I2712" s="3">
        <v>5</v>
      </c>
      <c r="J2712" s="3"/>
      <c r="K2712" s="3"/>
      <c r="L2712" s="3"/>
      <c r="M2712" s="3">
        <v>7</v>
      </c>
      <c r="N2712" s="19">
        <v>43366</v>
      </c>
      <c r="O2712" s="16">
        <f t="shared" si="129"/>
        <v>17</v>
      </c>
      <c r="P2712" s="17">
        <f>COUNTIF($X:$X,X2712)</f>
        <v>7</v>
      </c>
      <c r="Q2712" s="17">
        <f>VLOOKUP("M"&amp;TEXT(G2712,"0"),Punten!$A$1:$D$40,4,FALSE)</f>
        <v>3</v>
      </c>
      <c r="R2712" s="17">
        <f>VLOOKUP("M"&amp;TEXT(H2712,"0"),Punten!$A$1:$D$40,4,FALSE)</f>
        <v>3</v>
      </c>
      <c r="S2712" s="17">
        <f>VLOOKUP("M"&amp;TEXT(I2712,"0"),Punten!$A$1:$D$40,4,FALSE)</f>
        <v>4</v>
      </c>
      <c r="T2712" s="17">
        <f>VLOOKUP("K"&amp;TEXT(K2712,"0"),Punten!$A$1:$D$40,4,FALSE)</f>
        <v>0</v>
      </c>
      <c r="U2712" s="17">
        <f>VLOOKUP("H"&amp;TEXT(L2712,"0"),Punten!$A$1:$D$49,4,FALSE)</f>
        <v>0</v>
      </c>
      <c r="V2712" s="17">
        <f>VLOOKUP("F"&amp;TEXT(M2712,"0"),Punten!$A$1:$D$39,4,FALSE)</f>
        <v>13</v>
      </c>
      <c r="W2712" s="17">
        <f t="shared" si="130"/>
        <v>23</v>
      </c>
      <c r="X2712" s="17" t="str">
        <f t="shared" si="131"/>
        <v>43366C40</v>
      </c>
      <c r="Y2712" s="17" t="str">
        <f>VLOOKUP(A2712,'Klasse omschrijving'!$A$1:$B$44,2,FALSE)</f>
        <v>Cruisers 40+</v>
      </c>
    </row>
    <row r="2713" spans="1:25" ht="14.4" x14ac:dyDescent="0.3">
      <c r="A2713" s="3" t="s">
        <v>52</v>
      </c>
      <c r="B2713" s="3">
        <v>52581</v>
      </c>
      <c r="C2713" s="3" t="s">
        <v>93</v>
      </c>
      <c r="D2713" s="3" t="s">
        <v>325</v>
      </c>
      <c r="E2713" s="18">
        <v>37701</v>
      </c>
      <c r="F2713" s="3" t="s">
        <v>1042</v>
      </c>
      <c r="G2713" s="3">
        <v>1</v>
      </c>
      <c r="H2713" s="3">
        <v>1</v>
      </c>
      <c r="I2713" s="3">
        <v>1</v>
      </c>
      <c r="J2713" s="3"/>
      <c r="K2713" s="3"/>
      <c r="L2713" s="3"/>
      <c r="M2713" s="3">
        <v>1</v>
      </c>
      <c r="N2713" s="19">
        <v>43366</v>
      </c>
      <c r="O2713" s="16">
        <f t="shared" si="129"/>
        <v>3</v>
      </c>
      <c r="P2713" s="17">
        <f>COUNTIF($X:$X,X2713)</f>
        <v>11</v>
      </c>
      <c r="Q2713" s="17">
        <f>VLOOKUP("M"&amp;TEXT(G2713,"0"),Punten!$A$1:$D$40,4,FALSE)</f>
        <v>8</v>
      </c>
      <c r="R2713" s="17">
        <f>VLOOKUP("M"&amp;TEXT(H2713,"0"),Punten!$A$1:$D$40,4,FALSE)</f>
        <v>8</v>
      </c>
      <c r="S2713" s="17">
        <f>VLOOKUP("M"&amp;TEXT(I2713,"0"),Punten!$A$1:$D$40,4,FALSE)</f>
        <v>8</v>
      </c>
      <c r="T2713" s="17">
        <f>VLOOKUP("K"&amp;TEXT(K2713,"0"),Punten!$A$1:$D$40,4,FALSE)</f>
        <v>0</v>
      </c>
      <c r="U2713" s="17">
        <f>VLOOKUP("H"&amp;TEXT(L2713,"0"),Punten!$A$1:$D$49,4,FALSE)</f>
        <v>0</v>
      </c>
      <c r="V2713" s="17">
        <f>VLOOKUP("F"&amp;TEXT(M2713,"0"),Punten!$A$1:$D$39,4,FALSE)</f>
        <v>50</v>
      </c>
      <c r="W2713" s="17">
        <f t="shared" si="130"/>
        <v>74</v>
      </c>
      <c r="X2713" s="17" t="str">
        <f t="shared" si="131"/>
        <v>43366D05</v>
      </c>
      <c r="Y2713" s="17" t="str">
        <f>VLOOKUP(A2713,'Klasse omschrijving'!$A$1:$B$44,2,FALSE)</f>
        <v>Cruiser Girls</v>
      </c>
    </row>
    <row r="2714" spans="1:25" ht="14.4" x14ac:dyDescent="0.3">
      <c r="A2714" s="3" t="s">
        <v>52</v>
      </c>
      <c r="B2714" s="3">
        <v>44815</v>
      </c>
      <c r="C2714" s="3" t="s">
        <v>786</v>
      </c>
      <c r="D2714" s="3" t="s">
        <v>328</v>
      </c>
      <c r="E2714" s="18">
        <v>37043</v>
      </c>
      <c r="F2714" s="3" t="s">
        <v>208</v>
      </c>
      <c r="G2714" s="3">
        <v>3</v>
      </c>
      <c r="H2714" s="3">
        <v>2</v>
      </c>
      <c r="I2714" s="3">
        <v>2</v>
      </c>
      <c r="J2714" s="3"/>
      <c r="K2714" s="3"/>
      <c r="L2714" s="3"/>
      <c r="M2714" s="3">
        <v>2</v>
      </c>
      <c r="N2714" s="19">
        <v>43366</v>
      </c>
      <c r="O2714" s="16">
        <f t="shared" si="129"/>
        <v>7</v>
      </c>
      <c r="P2714" s="17">
        <f>COUNTIF($X:$X,X2714)</f>
        <v>11</v>
      </c>
      <c r="Q2714" s="17">
        <f>VLOOKUP("M"&amp;TEXT(G2714,"0"),Punten!$A$1:$D$40,4,FALSE)</f>
        <v>6</v>
      </c>
      <c r="R2714" s="17">
        <f>VLOOKUP("M"&amp;TEXT(H2714,"0"),Punten!$A$1:$D$40,4,FALSE)</f>
        <v>7</v>
      </c>
      <c r="S2714" s="17">
        <f>VLOOKUP("M"&amp;TEXT(I2714,"0"),Punten!$A$1:$D$40,4,FALSE)</f>
        <v>7</v>
      </c>
      <c r="T2714" s="17">
        <f>VLOOKUP("K"&amp;TEXT(K2714,"0"),Punten!$A$1:$D$40,4,FALSE)</f>
        <v>0</v>
      </c>
      <c r="U2714" s="17">
        <f>VLOOKUP("H"&amp;TEXT(L2714,"0"),Punten!$A$1:$D$49,4,FALSE)</f>
        <v>0</v>
      </c>
      <c r="V2714" s="17">
        <f>VLOOKUP("F"&amp;TEXT(M2714,"0"),Punten!$A$1:$D$39,4,FALSE)</f>
        <v>30</v>
      </c>
      <c r="W2714" s="17">
        <f t="shared" si="130"/>
        <v>50</v>
      </c>
      <c r="X2714" s="17" t="str">
        <f t="shared" si="131"/>
        <v>43366D05</v>
      </c>
      <c r="Y2714" s="17" t="str">
        <f>VLOOKUP(A2714,'Klasse omschrijving'!$A$1:$B$44,2,FALSE)</f>
        <v>Cruiser Girls</v>
      </c>
    </row>
    <row r="2715" spans="1:25" ht="14.4" x14ac:dyDescent="0.3">
      <c r="A2715" s="3" t="s">
        <v>52</v>
      </c>
      <c r="B2715" s="3">
        <v>58558</v>
      </c>
      <c r="C2715" s="3" t="s">
        <v>148</v>
      </c>
      <c r="D2715" s="3" t="s">
        <v>356</v>
      </c>
      <c r="E2715" s="18">
        <v>37308</v>
      </c>
      <c r="F2715" s="3" t="s">
        <v>66</v>
      </c>
      <c r="G2715" s="3">
        <v>2</v>
      </c>
      <c r="H2715" s="3">
        <v>3</v>
      </c>
      <c r="I2715" s="3">
        <v>2</v>
      </c>
      <c r="J2715" s="3"/>
      <c r="K2715" s="3"/>
      <c r="L2715" s="3"/>
      <c r="M2715" s="3">
        <v>3</v>
      </c>
      <c r="N2715" s="19">
        <v>43366</v>
      </c>
      <c r="O2715" s="16">
        <f t="shared" si="129"/>
        <v>7</v>
      </c>
      <c r="P2715" s="17">
        <f>COUNTIF($X:$X,X2715)</f>
        <v>11</v>
      </c>
      <c r="Q2715" s="17">
        <f>VLOOKUP("M"&amp;TEXT(G2715,"0"),Punten!$A$1:$D$40,4,FALSE)</f>
        <v>7</v>
      </c>
      <c r="R2715" s="17">
        <f>VLOOKUP("M"&amp;TEXT(H2715,"0"),Punten!$A$1:$D$40,4,FALSE)</f>
        <v>6</v>
      </c>
      <c r="S2715" s="17">
        <f>VLOOKUP("M"&amp;TEXT(I2715,"0"),Punten!$A$1:$D$40,4,FALSE)</f>
        <v>7</v>
      </c>
      <c r="T2715" s="17">
        <f>VLOOKUP("K"&amp;TEXT(K2715,"0"),Punten!$A$1:$D$40,4,FALSE)</f>
        <v>0</v>
      </c>
      <c r="U2715" s="17">
        <f>VLOOKUP("H"&amp;TEXT(L2715,"0"),Punten!$A$1:$D$49,4,FALSE)</f>
        <v>0</v>
      </c>
      <c r="V2715" s="17">
        <f>VLOOKUP("F"&amp;TEXT(M2715,"0"),Punten!$A$1:$D$39,4,FALSE)</f>
        <v>25</v>
      </c>
      <c r="W2715" s="17">
        <f t="shared" si="130"/>
        <v>45</v>
      </c>
      <c r="X2715" s="17" t="str">
        <f t="shared" si="131"/>
        <v>43366D05</v>
      </c>
      <c r="Y2715" s="17" t="str">
        <f>VLOOKUP(A2715,'Klasse omschrijving'!$A$1:$B$44,2,FALSE)</f>
        <v>Cruiser Girls</v>
      </c>
    </row>
    <row r="2716" spans="1:25" ht="14.4" x14ac:dyDescent="0.3">
      <c r="A2716" s="3" t="s">
        <v>52</v>
      </c>
      <c r="B2716" s="3">
        <v>44852</v>
      </c>
      <c r="C2716" s="3" t="s">
        <v>139</v>
      </c>
      <c r="D2716" s="3" t="s">
        <v>1113</v>
      </c>
      <c r="E2716" s="18">
        <v>27731</v>
      </c>
      <c r="F2716" s="3" t="s">
        <v>218</v>
      </c>
      <c r="G2716" s="3">
        <v>2</v>
      </c>
      <c r="H2716" s="3">
        <v>3</v>
      </c>
      <c r="I2716" s="3">
        <v>3</v>
      </c>
      <c r="J2716" s="3"/>
      <c r="K2716" s="3"/>
      <c r="L2716" s="3"/>
      <c r="M2716" s="3">
        <v>4</v>
      </c>
      <c r="N2716" s="19">
        <v>43366</v>
      </c>
      <c r="O2716" s="16">
        <f t="shared" si="129"/>
        <v>8</v>
      </c>
      <c r="P2716" s="17">
        <f>COUNTIF($X:$X,X2716)</f>
        <v>11</v>
      </c>
      <c r="Q2716" s="17">
        <f>VLOOKUP("M"&amp;TEXT(G2716,"0"),Punten!$A$1:$D$40,4,FALSE)</f>
        <v>7</v>
      </c>
      <c r="R2716" s="17">
        <f>VLOOKUP("M"&amp;TEXT(H2716,"0"),Punten!$A$1:$D$40,4,FALSE)</f>
        <v>6</v>
      </c>
      <c r="S2716" s="17">
        <f>VLOOKUP("M"&amp;TEXT(I2716,"0"),Punten!$A$1:$D$40,4,FALSE)</f>
        <v>6</v>
      </c>
      <c r="T2716" s="17">
        <f>VLOOKUP("K"&amp;TEXT(K2716,"0"),Punten!$A$1:$D$40,4,FALSE)</f>
        <v>0</v>
      </c>
      <c r="U2716" s="17">
        <f>VLOOKUP("H"&amp;TEXT(L2716,"0"),Punten!$A$1:$D$49,4,FALSE)</f>
        <v>0</v>
      </c>
      <c r="V2716" s="17">
        <f>VLOOKUP("F"&amp;TEXT(M2716,"0"),Punten!$A$1:$D$39,4,FALSE)</f>
        <v>20</v>
      </c>
      <c r="W2716" s="17">
        <f t="shared" si="130"/>
        <v>39</v>
      </c>
      <c r="X2716" s="17" t="str">
        <f t="shared" si="131"/>
        <v>43366D05</v>
      </c>
      <c r="Y2716" s="17" t="str">
        <f>VLOOKUP(A2716,'Klasse omschrijving'!$A$1:$B$44,2,FALSE)</f>
        <v>Cruiser Girls</v>
      </c>
    </row>
    <row r="2717" spans="1:25" ht="14.4" x14ac:dyDescent="0.3">
      <c r="A2717" s="3" t="s">
        <v>52</v>
      </c>
      <c r="B2717" s="3">
        <v>45779</v>
      </c>
      <c r="C2717" s="3" t="s">
        <v>67</v>
      </c>
      <c r="D2717" s="3" t="s">
        <v>345</v>
      </c>
      <c r="E2717" s="18">
        <v>37748</v>
      </c>
      <c r="F2717" s="3" t="s">
        <v>73</v>
      </c>
      <c r="G2717" s="3">
        <v>5</v>
      </c>
      <c r="H2717" s="3">
        <v>2</v>
      </c>
      <c r="I2717" s="3">
        <v>3</v>
      </c>
      <c r="J2717" s="3"/>
      <c r="K2717" s="3"/>
      <c r="L2717" s="3"/>
      <c r="M2717" s="3">
        <v>5</v>
      </c>
      <c r="N2717" s="19">
        <v>43366</v>
      </c>
      <c r="O2717" s="16">
        <f t="shared" ref="O2717:O2780" si="132">G2717+H2717+I2717</f>
        <v>10</v>
      </c>
      <c r="P2717" s="17">
        <f>COUNTIF($X:$X,X2717)</f>
        <v>11</v>
      </c>
      <c r="Q2717" s="17">
        <f>VLOOKUP("M"&amp;TEXT(G2717,"0"),Punten!$A$1:$D$40,4,FALSE)</f>
        <v>4</v>
      </c>
      <c r="R2717" s="17">
        <f>VLOOKUP("M"&amp;TEXT(H2717,"0"),Punten!$A$1:$D$40,4,FALSE)</f>
        <v>7</v>
      </c>
      <c r="S2717" s="17">
        <f>VLOOKUP("M"&amp;TEXT(I2717,"0"),Punten!$A$1:$D$40,4,FALSE)</f>
        <v>6</v>
      </c>
      <c r="T2717" s="17">
        <f>VLOOKUP("K"&amp;TEXT(K2717,"0"),Punten!$A$1:$D$40,4,FALSE)</f>
        <v>0</v>
      </c>
      <c r="U2717" s="17">
        <f>VLOOKUP("H"&amp;TEXT(L2717,"0"),Punten!$A$1:$D$49,4,FALSE)</f>
        <v>0</v>
      </c>
      <c r="V2717" s="17">
        <f>VLOOKUP("F"&amp;TEXT(M2717,"0"),Punten!$A$1:$D$39,4,FALSE)</f>
        <v>17</v>
      </c>
      <c r="W2717" s="17">
        <f t="shared" si="130"/>
        <v>34</v>
      </c>
      <c r="X2717" s="17" t="str">
        <f t="shared" si="131"/>
        <v>43366D05</v>
      </c>
      <c r="Y2717" s="17" t="str">
        <f>VLOOKUP(A2717,'Klasse omschrijving'!$A$1:$B$44,2,FALSE)</f>
        <v>Cruiser Girls</v>
      </c>
    </row>
    <row r="2718" spans="1:25" ht="14.4" x14ac:dyDescent="0.3">
      <c r="A2718" s="3" t="s">
        <v>52</v>
      </c>
      <c r="B2718" s="3">
        <v>44385</v>
      </c>
      <c r="C2718" s="3" t="s">
        <v>140</v>
      </c>
      <c r="D2718" s="3" t="s">
        <v>849</v>
      </c>
      <c r="E2718" s="18">
        <v>35753</v>
      </c>
      <c r="F2718" s="3" t="s">
        <v>89</v>
      </c>
      <c r="G2718" s="3">
        <v>1</v>
      </c>
      <c r="H2718" s="3">
        <v>1</v>
      </c>
      <c r="I2718" s="3">
        <v>1</v>
      </c>
      <c r="J2718" s="3"/>
      <c r="K2718" s="3"/>
      <c r="L2718" s="3"/>
      <c r="M2718" s="3">
        <v>6</v>
      </c>
      <c r="N2718" s="19">
        <v>43366</v>
      </c>
      <c r="O2718" s="16">
        <f t="shared" si="132"/>
        <v>3</v>
      </c>
      <c r="P2718" s="17">
        <f>COUNTIF($X:$X,X2718)</f>
        <v>11</v>
      </c>
      <c r="Q2718" s="17">
        <f>VLOOKUP("M"&amp;TEXT(G2718,"0"),Punten!$A$1:$D$40,4,FALSE)</f>
        <v>8</v>
      </c>
      <c r="R2718" s="17">
        <f>VLOOKUP("M"&amp;TEXT(H2718,"0"),Punten!$A$1:$D$40,4,FALSE)</f>
        <v>8</v>
      </c>
      <c r="S2718" s="17">
        <f>VLOOKUP("M"&amp;TEXT(I2718,"0"),Punten!$A$1:$D$40,4,FALSE)</f>
        <v>8</v>
      </c>
      <c r="T2718" s="17">
        <f>VLOOKUP("K"&amp;TEXT(K2718,"0"),Punten!$A$1:$D$40,4,FALSE)</f>
        <v>0</v>
      </c>
      <c r="U2718" s="17">
        <f>VLOOKUP("H"&amp;TEXT(L2718,"0"),Punten!$A$1:$D$49,4,FALSE)</f>
        <v>0</v>
      </c>
      <c r="V2718" s="17">
        <f>VLOOKUP("F"&amp;TEXT(M2718,"0"),Punten!$A$1:$D$39,4,FALSE)</f>
        <v>15</v>
      </c>
      <c r="W2718" s="17">
        <f t="shared" si="130"/>
        <v>39</v>
      </c>
      <c r="X2718" s="17" t="str">
        <f t="shared" si="131"/>
        <v>43366D05</v>
      </c>
      <c r="Y2718" s="17" t="str">
        <f>VLOOKUP(A2718,'Klasse omschrijving'!$A$1:$B$44,2,FALSE)</f>
        <v>Cruiser Girls</v>
      </c>
    </row>
    <row r="2719" spans="1:25" ht="14.4" x14ac:dyDescent="0.3">
      <c r="A2719" s="3" t="s">
        <v>52</v>
      </c>
      <c r="B2719" s="3">
        <v>43606</v>
      </c>
      <c r="C2719" s="3" t="s">
        <v>160</v>
      </c>
      <c r="D2719" s="3" t="s">
        <v>344</v>
      </c>
      <c r="E2719" s="18">
        <v>37984</v>
      </c>
      <c r="F2719" s="3" t="s">
        <v>75</v>
      </c>
      <c r="G2719" s="3">
        <v>3</v>
      </c>
      <c r="H2719" s="3">
        <v>5</v>
      </c>
      <c r="I2719" s="3">
        <v>5</v>
      </c>
      <c r="J2719" s="3"/>
      <c r="K2719" s="3"/>
      <c r="L2719" s="3"/>
      <c r="M2719" s="3">
        <v>7</v>
      </c>
      <c r="N2719" s="19">
        <v>43366</v>
      </c>
      <c r="O2719" s="16">
        <f t="shared" si="132"/>
        <v>13</v>
      </c>
      <c r="P2719" s="17">
        <f>COUNTIF($X:$X,X2719)</f>
        <v>11</v>
      </c>
      <c r="Q2719" s="17">
        <f>VLOOKUP("M"&amp;TEXT(G2719,"0"),Punten!$A$1:$D$40,4,FALSE)</f>
        <v>6</v>
      </c>
      <c r="R2719" s="17">
        <f>VLOOKUP("M"&amp;TEXT(H2719,"0"),Punten!$A$1:$D$40,4,FALSE)</f>
        <v>4</v>
      </c>
      <c r="S2719" s="17">
        <f>VLOOKUP("M"&amp;TEXT(I2719,"0"),Punten!$A$1:$D$40,4,FALSE)</f>
        <v>4</v>
      </c>
      <c r="T2719" s="17">
        <f>VLOOKUP("K"&amp;TEXT(K2719,"0"),Punten!$A$1:$D$40,4,FALSE)</f>
        <v>0</v>
      </c>
      <c r="U2719" s="17">
        <f>VLOOKUP("H"&amp;TEXT(L2719,"0"),Punten!$A$1:$D$49,4,FALSE)</f>
        <v>0</v>
      </c>
      <c r="V2719" s="17">
        <f>VLOOKUP("F"&amp;TEXT(M2719,"0"),Punten!$A$1:$D$39,4,FALSE)</f>
        <v>13</v>
      </c>
      <c r="W2719" s="17">
        <f t="shared" si="130"/>
        <v>27</v>
      </c>
      <c r="X2719" s="17" t="str">
        <f t="shared" si="131"/>
        <v>43366D05</v>
      </c>
      <c r="Y2719" s="17" t="str">
        <f>VLOOKUP(A2719,'Klasse omschrijving'!$A$1:$B$44,2,FALSE)</f>
        <v>Cruiser Girls</v>
      </c>
    </row>
    <row r="2720" spans="1:25" ht="14.4" x14ac:dyDescent="0.3">
      <c r="A2720" s="3" t="s">
        <v>52</v>
      </c>
      <c r="B2720" s="3">
        <v>51346</v>
      </c>
      <c r="C2720" s="3" t="s">
        <v>81</v>
      </c>
      <c r="D2720" s="3" t="s">
        <v>1115</v>
      </c>
      <c r="E2720" s="18">
        <v>36940</v>
      </c>
      <c r="F2720" s="3" t="s">
        <v>84</v>
      </c>
      <c r="G2720" s="3">
        <v>4</v>
      </c>
      <c r="H2720" s="3">
        <v>4</v>
      </c>
      <c r="I2720" s="3">
        <v>4</v>
      </c>
      <c r="J2720" s="3"/>
      <c r="K2720" s="3"/>
      <c r="L2720" s="3"/>
      <c r="M2720" s="3">
        <v>8</v>
      </c>
      <c r="N2720" s="19">
        <v>43366</v>
      </c>
      <c r="O2720" s="16">
        <f t="shared" si="132"/>
        <v>12</v>
      </c>
      <c r="P2720" s="17">
        <f>COUNTIF($X:$X,X2720)</f>
        <v>11</v>
      </c>
      <c r="Q2720" s="17">
        <f>VLOOKUP("M"&amp;TEXT(G2720,"0"),Punten!$A$1:$D$40,4,FALSE)</f>
        <v>5</v>
      </c>
      <c r="R2720" s="17">
        <f>VLOOKUP("M"&amp;TEXT(H2720,"0"),Punten!$A$1:$D$40,4,FALSE)</f>
        <v>5</v>
      </c>
      <c r="S2720" s="17">
        <f>VLOOKUP("M"&amp;TEXT(I2720,"0"),Punten!$A$1:$D$40,4,FALSE)</f>
        <v>5</v>
      </c>
      <c r="T2720" s="17">
        <f>VLOOKUP("K"&amp;TEXT(K2720,"0"),Punten!$A$1:$D$40,4,FALSE)</f>
        <v>0</v>
      </c>
      <c r="U2720" s="17">
        <f>VLOOKUP("H"&amp;TEXT(L2720,"0"),Punten!$A$1:$D$49,4,FALSE)</f>
        <v>0</v>
      </c>
      <c r="V2720" s="17">
        <f>VLOOKUP("F"&amp;TEXT(M2720,"0"),Punten!$A$1:$D$39,4,FALSE)</f>
        <v>11</v>
      </c>
      <c r="W2720" s="17">
        <f t="shared" si="130"/>
        <v>26</v>
      </c>
      <c r="X2720" s="17" t="str">
        <f t="shared" si="131"/>
        <v>43366D05</v>
      </c>
      <c r="Y2720" s="17" t="str">
        <f>VLOOKUP(A2720,'Klasse omschrijving'!$A$1:$B$44,2,FALSE)</f>
        <v>Cruiser Girls</v>
      </c>
    </row>
    <row r="2721" spans="1:25" ht="14.4" x14ac:dyDescent="0.3">
      <c r="A2721" s="3" t="s">
        <v>52</v>
      </c>
      <c r="B2721" s="3">
        <v>44817</v>
      </c>
      <c r="C2721" s="3" t="s">
        <v>175</v>
      </c>
      <c r="D2721" s="3" t="s">
        <v>351</v>
      </c>
      <c r="E2721" s="18">
        <v>36923</v>
      </c>
      <c r="F2721" s="3" t="s">
        <v>208</v>
      </c>
      <c r="G2721" s="3">
        <v>6</v>
      </c>
      <c r="H2721" s="3">
        <v>4</v>
      </c>
      <c r="I2721" s="3">
        <v>4</v>
      </c>
      <c r="J2721" s="3"/>
      <c r="K2721" s="3"/>
      <c r="L2721" s="3"/>
      <c r="M2721" s="3"/>
      <c r="N2721" s="19">
        <v>43366</v>
      </c>
      <c r="O2721" s="16">
        <f t="shared" si="132"/>
        <v>14</v>
      </c>
      <c r="P2721" s="17">
        <f>COUNTIF($X:$X,X2721)</f>
        <v>11</v>
      </c>
      <c r="Q2721" s="17">
        <f>VLOOKUP("M"&amp;TEXT(G2721,"0"),Punten!$A$1:$D$40,4,FALSE)</f>
        <v>3</v>
      </c>
      <c r="R2721" s="17">
        <f>VLOOKUP("M"&amp;TEXT(H2721,"0"),Punten!$A$1:$D$40,4,FALSE)</f>
        <v>5</v>
      </c>
      <c r="S2721" s="17">
        <f>VLOOKUP("M"&amp;TEXT(I2721,"0"),Punten!$A$1:$D$40,4,FALSE)</f>
        <v>5</v>
      </c>
      <c r="T2721" s="17">
        <f>VLOOKUP("K"&amp;TEXT(K2721,"0"),Punten!$A$1:$D$40,4,FALSE)</f>
        <v>0</v>
      </c>
      <c r="U2721" s="17">
        <f>VLOOKUP("H"&amp;TEXT(L2721,"0"),Punten!$A$1:$D$49,4,FALSE)</f>
        <v>0</v>
      </c>
      <c r="V2721" s="17">
        <f>VLOOKUP("F"&amp;TEXT(M2721,"0"),Punten!$A$1:$D$39,4,FALSE)</f>
        <v>0</v>
      </c>
      <c r="W2721" s="17">
        <f t="shared" si="130"/>
        <v>13</v>
      </c>
      <c r="X2721" s="17" t="str">
        <f t="shared" si="131"/>
        <v>43366D05</v>
      </c>
      <c r="Y2721" s="17" t="str">
        <f>VLOOKUP(A2721,'Klasse omschrijving'!$A$1:$B$44,2,FALSE)</f>
        <v>Cruiser Girls</v>
      </c>
    </row>
    <row r="2722" spans="1:25" ht="14.4" x14ac:dyDescent="0.3">
      <c r="A2722" s="3" t="s">
        <v>52</v>
      </c>
      <c r="B2722" s="3">
        <v>47417</v>
      </c>
      <c r="C2722" s="3" t="s">
        <v>112</v>
      </c>
      <c r="D2722" s="3" t="s">
        <v>322</v>
      </c>
      <c r="E2722" s="18">
        <v>29049</v>
      </c>
      <c r="F2722" s="3" t="s">
        <v>75</v>
      </c>
      <c r="G2722" s="3">
        <v>5</v>
      </c>
      <c r="H2722" s="3">
        <v>5</v>
      </c>
      <c r="I2722" s="3">
        <v>5</v>
      </c>
      <c r="J2722" s="3"/>
      <c r="K2722" s="3"/>
      <c r="L2722" s="3"/>
      <c r="M2722" s="3"/>
      <c r="N2722" s="19">
        <v>43366</v>
      </c>
      <c r="O2722" s="16">
        <f t="shared" si="132"/>
        <v>15</v>
      </c>
      <c r="P2722" s="17">
        <f>COUNTIF($X:$X,X2722)</f>
        <v>11</v>
      </c>
      <c r="Q2722" s="17">
        <f>VLOOKUP("M"&amp;TEXT(G2722,"0"),Punten!$A$1:$D$40,4,FALSE)</f>
        <v>4</v>
      </c>
      <c r="R2722" s="17">
        <f>VLOOKUP("M"&amp;TEXT(H2722,"0"),Punten!$A$1:$D$40,4,FALSE)</f>
        <v>4</v>
      </c>
      <c r="S2722" s="17">
        <f>VLOOKUP("M"&amp;TEXT(I2722,"0"),Punten!$A$1:$D$40,4,FALSE)</f>
        <v>4</v>
      </c>
      <c r="T2722" s="17">
        <f>VLOOKUP("K"&amp;TEXT(K2722,"0"),Punten!$A$1:$D$40,4,FALSE)</f>
        <v>0</v>
      </c>
      <c r="U2722" s="17">
        <f>VLOOKUP("H"&amp;TEXT(L2722,"0"),Punten!$A$1:$D$49,4,FALSE)</f>
        <v>0</v>
      </c>
      <c r="V2722" s="17">
        <f>VLOOKUP("F"&amp;TEXT(M2722,"0"),Punten!$A$1:$D$39,4,FALSE)</f>
        <v>0</v>
      </c>
      <c r="W2722" s="17">
        <f t="shared" si="130"/>
        <v>12</v>
      </c>
      <c r="X2722" s="17" t="str">
        <f t="shared" si="131"/>
        <v>43366D05</v>
      </c>
      <c r="Y2722" s="17" t="str">
        <f>VLOOKUP(A2722,'Klasse omschrijving'!$A$1:$B$44,2,FALSE)</f>
        <v>Cruiser Girls</v>
      </c>
    </row>
    <row r="2723" spans="1:25" ht="14.4" x14ac:dyDescent="0.3">
      <c r="A2723" s="3" t="s">
        <v>52</v>
      </c>
      <c r="B2723" s="3">
        <v>44395</v>
      </c>
      <c r="C2723" s="3" t="s">
        <v>80</v>
      </c>
      <c r="D2723" s="3" t="s">
        <v>1114</v>
      </c>
      <c r="E2723" s="18">
        <v>37831</v>
      </c>
      <c r="F2723" s="3" t="s">
        <v>89</v>
      </c>
      <c r="G2723" s="3">
        <v>4</v>
      </c>
      <c r="H2723" s="3">
        <v>6</v>
      </c>
      <c r="I2723" s="3">
        <v>6</v>
      </c>
      <c r="J2723" s="3"/>
      <c r="K2723" s="3"/>
      <c r="L2723" s="3"/>
      <c r="M2723" s="3"/>
      <c r="N2723" s="19">
        <v>43366</v>
      </c>
      <c r="O2723" s="16">
        <f t="shared" si="132"/>
        <v>16</v>
      </c>
      <c r="P2723" s="17">
        <f>COUNTIF($X:$X,X2723)</f>
        <v>11</v>
      </c>
      <c r="Q2723" s="17">
        <f>VLOOKUP("M"&amp;TEXT(G2723,"0"),Punten!$A$1:$D$40,4,FALSE)</f>
        <v>5</v>
      </c>
      <c r="R2723" s="17">
        <f>VLOOKUP("M"&amp;TEXT(H2723,"0"),Punten!$A$1:$D$40,4,FALSE)</f>
        <v>3</v>
      </c>
      <c r="S2723" s="17">
        <f>VLOOKUP("M"&amp;TEXT(I2723,"0"),Punten!$A$1:$D$40,4,FALSE)</f>
        <v>3</v>
      </c>
      <c r="T2723" s="17">
        <f>VLOOKUP("K"&amp;TEXT(K2723,"0"),Punten!$A$1:$D$40,4,FALSE)</f>
        <v>0</v>
      </c>
      <c r="U2723" s="17">
        <f>VLOOKUP("H"&amp;TEXT(L2723,"0"),Punten!$A$1:$D$49,4,FALSE)</f>
        <v>0</v>
      </c>
      <c r="V2723" s="17">
        <f>VLOOKUP("F"&amp;TEXT(M2723,"0"),Punten!$A$1:$D$39,4,FALSE)</f>
        <v>0</v>
      </c>
      <c r="W2723" s="17">
        <f t="shared" si="130"/>
        <v>11</v>
      </c>
      <c r="X2723" s="17" t="str">
        <f t="shared" si="131"/>
        <v>43366D05</v>
      </c>
      <c r="Y2723" s="17" t="str">
        <f>VLOOKUP(A2723,'Klasse omschrijving'!$A$1:$B$44,2,FALSE)</f>
        <v>Cruiser Girls</v>
      </c>
    </row>
    <row r="2724" spans="1:25" ht="14.4" x14ac:dyDescent="0.3">
      <c r="A2724" s="3" t="s">
        <v>597</v>
      </c>
      <c r="B2724" s="3">
        <v>44943</v>
      </c>
      <c r="C2724" s="3" t="s">
        <v>788</v>
      </c>
      <c r="D2724" s="3" t="s">
        <v>602</v>
      </c>
      <c r="E2724" s="18">
        <v>40479</v>
      </c>
      <c r="F2724" s="3" t="s">
        <v>86</v>
      </c>
      <c r="G2724" s="3">
        <v>1</v>
      </c>
      <c r="H2724" s="3">
        <v>1</v>
      </c>
      <c r="I2724" s="3">
        <v>1</v>
      </c>
      <c r="J2724" s="3"/>
      <c r="K2724" s="3"/>
      <c r="L2724" s="3"/>
      <c r="M2724" s="3">
        <v>1</v>
      </c>
      <c r="N2724" s="19">
        <v>43366</v>
      </c>
      <c r="O2724" s="16">
        <f t="shared" si="132"/>
        <v>3</v>
      </c>
      <c r="P2724" s="17">
        <f>COUNTIF($X:$X,X2724)</f>
        <v>11</v>
      </c>
      <c r="Q2724" s="17">
        <f>VLOOKUP("M"&amp;TEXT(G2724,"0"),Punten!$A$1:$D$40,4,FALSE)</f>
        <v>8</v>
      </c>
      <c r="R2724" s="17">
        <f>VLOOKUP("M"&amp;TEXT(H2724,"0"),Punten!$A$1:$D$40,4,FALSE)</f>
        <v>8</v>
      </c>
      <c r="S2724" s="17">
        <f>VLOOKUP("M"&amp;TEXT(I2724,"0"),Punten!$A$1:$D$40,4,FALSE)</f>
        <v>8</v>
      </c>
      <c r="T2724" s="17">
        <f>VLOOKUP("K"&amp;TEXT(K2724,"0"),Punten!$A$1:$D$40,4,FALSE)</f>
        <v>0</v>
      </c>
      <c r="U2724" s="17">
        <f>VLOOKUP("H"&amp;TEXT(L2724,"0"),Punten!$A$1:$D$49,4,FALSE)</f>
        <v>0</v>
      </c>
      <c r="V2724" s="17">
        <f>VLOOKUP("F"&amp;TEXT(M2724,"0"),Punten!$A$1:$D$39,4,FALSE)</f>
        <v>50</v>
      </c>
      <c r="W2724" s="17">
        <f t="shared" si="130"/>
        <v>74</v>
      </c>
      <c r="X2724" s="17" t="str">
        <f t="shared" si="131"/>
        <v>43366G07</v>
      </c>
      <c r="Y2724" s="17" t="e">
        <f>VLOOKUP(A2724,'Klasse omschrijving'!$A$1:$B$44,2,FALSE)</f>
        <v>#N/A</v>
      </c>
    </row>
    <row r="2725" spans="1:25" ht="14.4" x14ac:dyDescent="0.3">
      <c r="A2725" s="3" t="s">
        <v>597</v>
      </c>
      <c r="B2725" s="3">
        <v>43120</v>
      </c>
      <c r="C2725" s="3" t="s">
        <v>145</v>
      </c>
      <c r="D2725" s="3" t="s">
        <v>599</v>
      </c>
      <c r="E2725" s="18">
        <v>40238</v>
      </c>
      <c r="F2725" s="3" t="s">
        <v>75</v>
      </c>
      <c r="G2725" s="3">
        <v>1</v>
      </c>
      <c r="H2725" s="3">
        <v>1</v>
      </c>
      <c r="I2725" s="3">
        <v>1</v>
      </c>
      <c r="J2725" s="3"/>
      <c r="K2725" s="3"/>
      <c r="L2725" s="3"/>
      <c r="M2725" s="3">
        <v>2</v>
      </c>
      <c r="N2725" s="19">
        <v>43366</v>
      </c>
      <c r="O2725" s="16">
        <f t="shared" si="132"/>
        <v>3</v>
      </c>
      <c r="P2725" s="17">
        <f>COUNTIF($X:$X,X2725)</f>
        <v>11</v>
      </c>
      <c r="Q2725" s="17">
        <f>VLOOKUP("M"&amp;TEXT(G2725,"0"),Punten!$A$1:$D$40,4,FALSE)</f>
        <v>8</v>
      </c>
      <c r="R2725" s="17">
        <f>VLOOKUP("M"&amp;TEXT(H2725,"0"),Punten!$A$1:$D$40,4,FALSE)</f>
        <v>8</v>
      </c>
      <c r="S2725" s="17">
        <f>VLOOKUP("M"&amp;TEXT(I2725,"0"),Punten!$A$1:$D$40,4,FALSE)</f>
        <v>8</v>
      </c>
      <c r="T2725" s="17">
        <f>VLOOKUP("K"&amp;TEXT(K2725,"0"),Punten!$A$1:$D$40,4,FALSE)</f>
        <v>0</v>
      </c>
      <c r="U2725" s="17">
        <f>VLOOKUP("H"&amp;TEXT(L2725,"0"),Punten!$A$1:$D$49,4,FALSE)</f>
        <v>0</v>
      </c>
      <c r="V2725" s="17">
        <f>VLOOKUP("F"&amp;TEXT(M2725,"0"),Punten!$A$1:$D$39,4,FALSE)</f>
        <v>30</v>
      </c>
      <c r="W2725" s="17">
        <f t="shared" si="130"/>
        <v>54</v>
      </c>
      <c r="X2725" s="17" t="str">
        <f t="shared" si="131"/>
        <v>43366G07</v>
      </c>
      <c r="Y2725" s="17" t="e">
        <f>VLOOKUP(A2725,'Klasse omschrijving'!$A$1:$B$44,2,FALSE)</f>
        <v>#N/A</v>
      </c>
    </row>
    <row r="2726" spans="1:25" ht="14.4" x14ac:dyDescent="0.3">
      <c r="A2726" s="3" t="s">
        <v>597</v>
      </c>
      <c r="B2726" s="3">
        <v>46363</v>
      </c>
      <c r="C2726" s="3" t="s">
        <v>978</v>
      </c>
      <c r="D2726" s="3" t="s">
        <v>603</v>
      </c>
      <c r="E2726" s="18">
        <v>40499</v>
      </c>
      <c r="F2726" s="3" t="s">
        <v>86</v>
      </c>
      <c r="G2726" s="3">
        <v>2</v>
      </c>
      <c r="H2726" s="3">
        <v>2</v>
      </c>
      <c r="I2726" s="3">
        <v>2</v>
      </c>
      <c r="J2726" s="3"/>
      <c r="K2726" s="3"/>
      <c r="L2726" s="3"/>
      <c r="M2726" s="3">
        <v>3</v>
      </c>
      <c r="N2726" s="19">
        <v>43366</v>
      </c>
      <c r="O2726" s="16">
        <f t="shared" si="132"/>
        <v>6</v>
      </c>
      <c r="P2726" s="17">
        <f>COUNTIF($X:$X,X2726)</f>
        <v>11</v>
      </c>
      <c r="Q2726" s="17">
        <f>VLOOKUP("M"&amp;TEXT(G2726,"0"),Punten!$A$1:$D$40,4,FALSE)</f>
        <v>7</v>
      </c>
      <c r="R2726" s="17">
        <f>VLOOKUP("M"&amp;TEXT(H2726,"0"),Punten!$A$1:$D$40,4,FALSE)</f>
        <v>7</v>
      </c>
      <c r="S2726" s="17">
        <f>VLOOKUP("M"&amp;TEXT(I2726,"0"),Punten!$A$1:$D$40,4,FALSE)</f>
        <v>7</v>
      </c>
      <c r="T2726" s="17">
        <f>VLOOKUP("K"&amp;TEXT(K2726,"0"),Punten!$A$1:$D$40,4,FALSE)</f>
        <v>0</v>
      </c>
      <c r="U2726" s="17">
        <f>VLOOKUP("H"&amp;TEXT(L2726,"0"),Punten!$A$1:$D$49,4,FALSE)</f>
        <v>0</v>
      </c>
      <c r="V2726" s="17">
        <f>VLOOKUP("F"&amp;TEXT(M2726,"0"),Punten!$A$1:$D$39,4,FALSE)</f>
        <v>25</v>
      </c>
      <c r="W2726" s="17">
        <f t="shared" si="130"/>
        <v>46</v>
      </c>
      <c r="X2726" s="17" t="str">
        <f t="shared" si="131"/>
        <v>43366G07</v>
      </c>
      <c r="Y2726" s="17" t="e">
        <f>VLOOKUP(A2726,'Klasse omschrijving'!$A$1:$B$44,2,FALSE)</f>
        <v>#N/A</v>
      </c>
    </row>
    <row r="2727" spans="1:25" ht="14.4" x14ac:dyDescent="0.3">
      <c r="A2727" s="3" t="s">
        <v>597</v>
      </c>
      <c r="B2727" s="3">
        <v>51516</v>
      </c>
      <c r="C2727" s="3" t="s">
        <v>693</v>
      </c>
      <c r="D2727" s="3" t="s">
        <v>595</v>
      </c>
      <c r="E2727" s="18">
        <v>40611</v>
      </c>
      <c r="F2727" s="3" t="s">
        <v>132</v>
      </c>
      <c r="G2727" s="3">
        <v>2</v>
      </c>
      <c r="H2727" s="3">
        <v>2</v>
      </c>
      <c r="I2727" s="3">
        <v>2</v>
      </c>
      <c r="J2727" s="3"/>
      <c r="K2727" s="3"/>
      <c r="L2727" s="3"/>
      <c r="M2727" s="3">
        <v>4</v>
      </c>
      <c r="N2727" s="19">
        <v>43366</v>
      </c>
      <c r="O2727" s="16">
        <f t="shared" si="132"/>
        <v>6</v>
      </c>
      <c r="P2727" s="17">
        <f>COUNTIF($X:$X,X2727)</f>
        <v>11</v>
      </c>
      <c r="Q2727" s="17">
        <f>VLOOKUP("M"&amp;TEXT(G2727,"0"),Punten!$A$1:$D$40,4,FALSE)</f>
        <v>7</v>
      </c>
      <c r="R2727" s="17">
        <f>VLOOKUP("M"&amp;TEXT(H2727,"0"),Punten!$A$1:$D$40,4,FALSE)</f>
        <v>7</v>
      </c>
      <c r="S2727" s="17">
        <f>VLOOKUP("M"&amp;TEXT(I2727,"0"),Punten!$A$1:$D$40,4,FALSE)</f>
        <v>7</v>
      </c>
      <c r="T2727" s="17">
        <f>VLOOKUP("K"&amp;TEXT(K2727,"0"),Punten!$A$1:$D$40,4,FALSE)</f>
        <v>0</v>
      </c>
      <c r="U2727" s="17">
        <f>VLOOKUP("H"&amp;TEXT(L2727,"0"),Punten!$A$1:$D$49,4,FALSE)</f>
        <v>0</v>
      </c>
      <c r="V2727" s="17">
        <f>VLOOKUP("F"&amp;TEXT(M2727,"0"),Punten!$A$1:$D$39,4,FALSE)</f>
        <v>20</v>
      </c>
      <c r="W2727" s="17">
        <f t="shared" si="130"/>
        <v>41</v>
      </c>
      <c r="X2727" s="17" t="str">
        <f t="shared" si="131"/>
        <v>43366G07</v>
      </c>
      <c r="Y2727" s="17" t="e">
        <f>VLOOKUP(A2727,'Klasse omschrijving'!$A$1:$B$44,2,FALSE)</f>
        <v>#N/A</v>
      </c>
    </row>
    <row r="2728" spans="1:25" ht="14.4" x14ac:dyDescent="0.3">
      <c r="A2728" s="3" t="s">
        <v>597</v>
      </c>
      <c r="B2728" s="3">
        <v>493</v>
      </c>
      <c r="C2728" s="3" t="s">
        <v>149</v>
      </c>
      <c r="D2728" s="3" t="s">
        <v>731</v>
      </c>
      <c r="E2728" s="18">
        <v>40602</v>
      </c>
      <c r="F2728" s="3" t="s">
        <v>424</v>
      </c>
      <c r="G2728" s="3">
        <v>3</v>
      </c>
      <c r="H2728" s="3">
        <v>3</v>
      </c>
      <c r="I2728" s="3">
        <v>3</v>
      </c>
      <c r="J2728" s="3"/>
      <c r="K2728" s="3"/>
      <c r="L2728" s="3"/>
      <c r="M2728" s="3">
        <v>5</v>
      </c>
      <c r="N2728" s="19">
        <v>43366</v>
      </c>
      <c r="O2728" s="16">
        <f t="shared" si="132"/>
        <v>9</v>
      </c>
      <c r="P2728" s="17">
        <f>COUNTIF($X:$X,X2728)</f>
        <v>11</v>
      </c>
      <c r="Q2728" s="17">
        <f>VLOOKUP("M"&amp;TEXT(G2728,"0"),Punten!$A$1:$D$40,4,FALSE)</f>
        <v>6</v>
      </c>
      <c r="R2728" s="17">
        <f>VLOOKUP("M"&amp;TEXT(H2728,"0"),Punten!$A$1:$D$40,4,FALSE)</f>
        <v>6</v>
      </c>
      <c r="S2728" s="17">
        <f>VLOOKUP("M"&amp;TEXT(I2728,"0"),Punten!$A$1:$D$40,4,FALSE)</f>
        <v>6</v>
      </c>
      <c r="T2728" s="17">
        <f>VLOOKUP("K"&amp;TEXT(K2728,"0"),Punten!$A$1:$D$40,4,FALSE)</f>
        <v>0</v>
      </c>
      <c r="U2728" s="17">
        <f>VLOOKUP("H"&amp;TEXT(L2728,"0"),Punten!$A$1:$D$49,4,FALSE)</f>
        <v>0</v>
      </c>
      <c r="V2728" s="17">
        <f>VLOOKUP("F"&amp;TEXT(M2728,"0"),Punten!$A$1:$D$39,4,FALSE)</f>
        <v>17</v>
      </c>
      <c r="W2728" s="17">
        <f t="shared" si="130"/>
        <v>35</v>
      </c>
      <c r="X2728" s="17" t="str">
        <f t="shared" si="131"/>
        <v>43366G07</v>
      </c>
      <c r="Y2728" s="17" t="e">
        <f>VLOOKUP(A2728,'Klasse omschrijving'!$A$1:$B$44,2,FALSE)</f>
        <v>#N/A</v>
      </c>
    </row>
    <row r="2729" spans="1:25" ht="14.4" x14ac:dyDescent="0.3">
      <c r="A2729" s="3" t="s">
        <v>597</v>
      </c>
      <c r="B2729" s="3">
        <v>51520</v>
      </c>
      <c r="C2729" s="3" t="s">
        <v>101</v>
      </c>
      <c r="D2729" s="3" t="s">
        <v>596</v>
      </c>
      <c r="E2729" s="18">
        <v>40787</v>
      </c>
      <c r="F2729" s="3" t="s">
        <v>110</v>
      </c>
      <c r="G2729" s="3">
        <v>4</v>
      </c>
      <c r="H2729" s="3">
        <v>5</v>
      </c>
      <c r="I2729" s="3">
        <v>5</v>
      </c>
      <c r="J2729" s="3"/>
      <c r="K2729" s="3"/>
      <c r="L2729" s="3"/>
      <c r="M2729" s="3">
        <v>6</v>
      </c>
      <c r="N2729" s="19">
        <v>43366</v>
      </c>
      <c r="O2729" s="16">
        <f t="shared" si="132"/>
        <v>14</v>
      </c>
      <c r="P2729" s="17">
        <f>COUNTIF($X:$X,X2729)</f>
        <v>11</v>
      </c>
      <c r="Q2729" s="17">
        <f>VLOOKUP("M"&amp;TEXT(G2729,"0"),Punten!$A$1:$D$40,4,FALSE)</f>
        <v>5</v>
      </c>
      <c r="R2729" s="17">
        <f>VLOOKUP("M"&amp;TEXT(H2729,"0"),Punten!$A$1:$D$40,4,FALSE)</f>
        <v>4</v>
      </c>
      <c r="S2729" s="17">
        <f>VLOOKUP("M"&amp;TEXT(I2729,"0"),Punten!$A$1:$D$40,4,FALSE)</f>
        <v>4</v>
      </c>
      <c r="T2729" s="17">
        <f>VLOOKUP("K"&amp;TEXT(K2729,"0"),Punten!$A$1:$D$40,4,FALSE)</f>
        <v>0</v>
      </c>
      <c r="U2729" s="17">
        <f>VLOOKUP("H"&amp;TEXT(L2729,"0"),Punten!$A$1:$D$49,4,FALSE)</f>
        <v>0</v>
      </c>
      <c r="V2729" s="17">
        <f>VLOOKUP("F"&amp;TEXT(M2729,"0"),Punten!$A$1:$D$39,4,FALSE)</f>
        <v>15</v>
      </c>
      <c r="W2729" s="17">
        <f t="shared" si="130"/>
        <v>28</v>
      </c>
      <c r="X2729" s="17" t="str">
        <f t="shared" si="131"/>
        <v>43366G07</v>
      </c>
      <c r="Y2729" s="17" t="e">
        <f>VLOOKUP(A2729,'Klasse omschrijving'!$A$1:$B$44,2,FALSE)</f>
        <v>#N/A</v>
      </c>
    </row>
    <row r="2730" spans="1:25" ht="14.4" x14ac:dyDescent="0.3">
      <c r="A2730" s="3" t="s">
        <v>597</v>
      </c>
      <c r="B2730" s="3">
        <v>42128</v>
      </c>
      <c r="C2730" s="3" t="s">
        <v>120</v>
      </c>
      <c r="D2730" s="3" t="s">
        <v>1117</v>
      </c>
      <c r="E2730" s="18">
        <v>40488</v>
      </c>
      <c r="F2730" s="3" t="s">
        <v>71</v>
      </c>
      <c r="G2730" s="3">
        <v>3</v>
      </c>
      <c r="H2730" s="3">
        <v>4</v>
      </c>
      <c r="I2730" s="3">
        <v>3</v>
      </c>
      <c r="J2730" s="3"/>
      <c r="K2730" s="3"/>
      <c r="L2730" s="3"/>
      <c r="M2730" s="3">
        <v>7</v>
      </c>
      <c r="N2730" s="19">
        <v>43366</v>
      </c>
      <c r="O2730" s="16">
        <f t="shared" si="132"/>
        <v>10</v>
      </c>
      <c r="P2730" s="17">
        <f>COUNTIF($X:$X,X2730)</f>
        <v>11</v>
      </c>
      <c r="Q2730" s="17">
        <f>VLOOKUP("M"&amp;TEXT(G2730,"0"),Punten!$A$1:$D$40,4,FALSE)</f>
        <v>6</v>
      </c>
      <c r="R2730" s="17">
        <f>VLOOKUP("M"&amp;TEXT(H2730,"0"),Punten!$A$1:$D$40,4,FALSE)</f>
        <v>5</v>
      </c>
      <c r="S2730" s="17">
        <f>VLOOKUP("M"&amp;TEXT(I2730,"0"),Punten!$A$1:$D$40,4,FALSE)</f>
        <v>6</v>
      </c>
      <c r="T2730" s="17">
        <f>VLOOKUP("K"&amp;TEXT(K2730,"0"),Punten!$A$1:$D$40,4,FALSE)</f>
        <v>0</v>
      </c>
      <c r="U2730" s="17">
        <f>VLOOKUP("H"&amp;TEXT(L2730,"0"),Punten!$A$1:$D$49,4,FALSE)</f>
        <v>0</v>
      </c>
      <c r="V2730" s="17">
        <f>VLOOKUP("F"&amp;TEXT(M2730,"0"),Punten!$A$1:$D$39,4,FALSE)</f>
        <v>13</v>
      </c>
      <c r="W2730" s="17">
        <f t="shared" si="130"/>
        <v>30</v>
      </c>
      <c r="X2730" s="17" t="str">
        <f t="shared" si="131"/>
        <v>43366G07</v>
      </c>
      <c r="Y2730" s="17" t="e">
        <f>VLOOKUP(A2730,'Klasse omschrijving'!$A$1:$B$44,2,FALSE)</f>
        <v>#N/A</v>
      </c>
    </row>
    <row r="2731" spans="1:25" ht="14.4" x14ac:dyDescent="0.3">
      <c r="A2731" s="3" t="s">
        <v>597</v>
      </c>
      <c r="B2731" s="3">
        <v>44161</v>
      </c>
      <c r="C2731" s="3" t="s">
        <v>100</v>
      </c>
      <c r="D2731" s="3" t="s">
        <v>903</v>
      </c>
      <c r="E2731" s="18">
        <v>40833</v>
      </c>
      <c r="F2731" s="3" t="s">
        <v>106</v>
      </c>
      <c r="G2731" s="3">
        <v>4</v>
      </c>
      <c r="H2731" s="3">
        <v>4</v>
      </c>
      <c r="I2731" s="3">
        <v>4</v>
      </c>
      <c r="J2731" s="3"/>
      <c r="K2731" s="3"/>
      <c r="L2731" s="3"/>
      <c r="M2731" s="3">
        <v>8</v>
      </c>
      <c r="N2731" s="19">
        <v>43366</v>
      </c>
      <c r="O2731" s="16">
        <f t="shared" si="132"/>
        <v>12</v>
      </c>
      <c r="P2731" s="17">
        <f>COUNTIF($X:$X,X2731)</f>
        <v>11</v>
      </c>
      <c r="Q2731" s="17">
        <f>VLOOKUP("M"&amp;TEXT(G2731,"0"),Punten!$A$1:$D$40,4,FALSE)</f>
        <v>5</v>
      </c>
      <c r="R2731" s="17">
        <f>VLOOKUP("M"&amp;TEXT(H2731,"0"),Punten!$A$1:$D$40,4,FALSE)</f>
        <v>5</v>
      </c>
      <c r="S2731" s="17">
        <f>VLOOKUP("M"&amp;TEXT(I2731,"0"),Punten!$A$1:$D$40,4,FALSE)</f>
        <v>5</v>
      </c>
      <c r="T2731" s="17">
        <f>VLOOKUP("K"&amp;TEXT(K2731,"0"),Punten!$A$1:$D$40,4,FALSE)</f>
        <v>0</v>
      </c>
      <c r="U2731" s="17">
        <f>VLOOKUP("H"&amp;TEXT(L2731,"0"),Punten!$A$1:$D$49,4,FALSE)</f>
        <v>0</v>
      </c>
      <c r="V2731" s="17">
        <f>VLOOKUP("F"&amp;TEXT(M2731,"0"),Punten!$A$1:$D$39,4,FALSE)</f>
        <v>11</v>
      </c>
      <c r="W2731" s="17">
        <f t="shared" si="130"/>
        <v>26</v>
      </c>
      <c r="X2731" s="17" t="str">
        <f t="shared" si="131"/>
        <v>43366G07</v>
      </c>
      <c r="Y2731" s="17" t="e">
        <f>VLOOKUP(A2731,'Klasse omschrijving'!$A$1:$B$44,2,FALSE)</f>
        <v>#N/A</v>
      </c>
    </row>
    <row r="2732" spans="1:25" ht="14.4" x14ac:dyDescent="0.3">
      <c r="A2732" s="3" t="s">
        <v>597</v>
      </c>
      <c r="B2732" s="3">
        <v>43124</v>
      </c>
      <c r="C2732" s="3" t="s">
        <v>178</v>
      </c>
      <c r="D2732" s="3" t="s">
        <v>679</v>
      </c>
      <c r="E2732" s="18">
        <v>40442</v>
      </c>
      <c r="F2732" s="3" t="s">
        <v>75</v>
      </c>
      <c r="G2732" s="3">
        <v>6</v>
      </c>
      <c r="H2732" s="3">
        <v>6</v>
      </c>
      <c r="I2732" s="3">
        <v>4</v>
      </c>
      <c r="J2732" s="3"/>
      <c r="K2732" s="3"/>
      <c r="L2732" s="3"/>
      <c r="M2732" s="3"/>
      <c r="N2732" s="19">
        <v>43366</v>
      </c>
      <c r="O2732" s="16">
        <f t="shared" si="132"/>
        <v>16</v>
      </c>
      <c r="P2732" s="17">
        <f>COUNTIF($X:$X,X2732)</f>
        <v>11</v>
      </c>
      <c r="Q2732" s="17">
        <f>VLOOKUP("M"&amp;TEXT(G2732,"0"),Punten!$A$1:$D$40,4,FALSE)</f>
        <v>3</v>
      </c>
      <c r="R2732" s="17">
        <f>VLOOKUP("M"&amp;TEXT(H2732,"0"),Punten!$A$1:$D$40,4,FALSE)</f>
        <v>3</v>
      </c>
      <c r="S2732" s="17">
        <f>VLOOKUP("M"&amp;TEXT(I2732,"0"),Punten!$A$1:$D$40,4,FALSE)</f>
        <v>5</v>
      </c>
      <c r="T2732" s="17">
        <f>VLOOKUP("K"&amp;TEXT(K2732,"0"),Punten!$A$1:$D$40,4,FALSE)</f>
        <v>0</v>
      </c>
      <c r="U2732" s="17">
        <f>VLOOKUP("H"&amp;TEXT(L2732,"0"),Punten!$A$1:$D$49,4,FALSE)</f>
        <v>0</v>
      </c>
      <c r="V2732" s="17">
        <f>VLOOKUP("F"&amp;TEXT(M2732,"0"),Punten!$A$1:$D$39,4,FALSE)</f>
        <v>0</v>
      </c>
      <c r="W2732" s="17">
        <f t="shared" si="130"/>
        <v>11</v>
      </c>
      <c r="X2732" s="17" t="str">
        <f t="shared" si="131"/>
        <v>43366G07</v>
      </c>
      <c r="Y2732" s="17" t="e">
        <f>VLOOKUP(A2732,'Klasse omschrijving'!$A$1:$B$44,2,FALSE)</f>
        <v>#N/A</v>
      </c>
    </row>
    <row r="2733" spans="1:25" ht="14.4" x14ac:dyDescent="0.3">
      <c r="A2733" s="3" t="s">
        <v>597</v>
      </c>
      <c r="B2733" s="3">
        <v>45055</v>
      </c>
      <c r="C2733" s="3" t="s">
        <v>134</v>
      </c>
      <c r="D2733" s="3" t="s">
        <v>1204</v>
      </c>
      <c r="E2733" s="18">
        <v>40537</v>
      </c>
      <c r="F2733" s="3" t="s">
        <v>371</v>
      </c>
      <c r="G2733" s="3">
        <v>5</v>
      </c>
      <c r="H2733" s="3">
        <v>5</v>
      </c>
      <c r="I2733" s="3">
        <v>5</v>
      </c>
      <c r="J2733" s="3"/>
      <c r="K2733" s="3"/>
      <c r="L2733" s="3"/>
      <c r="M2733" s="3"/>
      <c r="N2733" s="19">
        <v>43366</v>
      </c>
      <c r="O2733" s="16">
        <f t="shared" si="132"/>
        <v>15</v>
      </c>
      <c r="P2733" s="17">
        <f>COUNTIF($X:$X,X2733)</f>
        <v>11</v>
      </c>
      <c r="Q2733" s="17">
        <f>VLOOKUP("M"&amp;TEXT(G2733,"0"),Punten!$A$1:$D$40,4,FALSE)</f>
        <v>4</v>
      </c>
      <c r="R2733" s="17">
        <f>VLOOKUP("M"&amp;TEXT(H2733,"0"),Punten!$A$1:$D$40,4,FALSE)</f>
        <v>4</v>
      </c>
      <c r="S2733" s="17">
        <f>VLOOKUP("M"&amp;TEXT(I2733,"0"),Punten!$A$1:$D$40,4,FALSE)</f>
        <v>4</v>
      </c>
      <c r="T2733" s="17">
        <f>VLOOKUP("K"&amp;TEXT(K2733,"0"),Punten!$A$1:$D$40,4,FALSE)</f>
        <v>0</v>
      </c>
      <c r="U2733" s="17">
        <f>VLOOKUP("H"&amp;TEXT(L2733,"0"),Punten!$A$1:$D$49,4,FALSE)</f>
        <v>0</v>
      </c>
      <c r="V2733" s="17">
        <f>VLOOKUP("F"&amp;TEXT(M2733,"0"),Punten!$A$1:$D$39,4,FALSE)</f>
        <v>0</v>
      </c>
      <c r="W2733" s="17">
        <f t="shared" si="130"/>
        <v>12</v>
      </c>
      <c r="X2733" s="17" t="str">
        <f t="shared" si="131"/>
        <v>43366G07</v>
      </c>
      <c r="Y2733" s="17" t="e">
        <f>VLOOKUP(A2733,'Klasse omschrijving'!$A$1:$B$44,2,FALSE)</f>
        <v>#N/A</v>
      </c>
    </row>
    <row r="2734" spans="1:25" ht="14.4" x14ac:dyDescent="0.3">
      <c r="A2734" s="3" t="s">
        <v>597</v>
      </c>
      <c r="B2734" s="3">
        <v>43243</v>
      </c>
      <c r="C2734" s="3" t="s">
        <v>79</v>
      </c>
      <c r="D2734" s="3" t="s">
        <v>598</v>
      </c>
      <c r="E2734" s="18">
        <v>40468</v>
      </c>
      <c r="F2734" s="3" t="s">
        <v>161</v>
      </c>
      <c r="G2734" s="3">
        <v>5</v>
      </c>
      <c r="H2734" s="3">
        <v>3</v>
      </c>
      <c r="I2734" s="3">
        <v>6</v>
      </c>
      <c r="J2734" s="3"/>
      <c r="K2734" s="3"/>
      <c r="L2734" s="3"/>
      <c r="M2734" s="3"/>
      <c r="N2734" s="19">
        <v>43366</v>
      </c>
      <c r="O2734" s="16">
        <f t="shared" si="132"/>
        <v>14</v>
      </c>
      <c r="P2734" s="17">
        <f>COUNTIF($X:$X,X2734)</f>
        <v>11</v>
      </c>
      <c r="Q2734" s="17">
        <f>VLOOKUP("M"&amp;TEXT(G2734,"0"),Punten!$A$1:$D$40,4,FALSE)</f>
        <v>4</v>
      </c>
      <c r="R2734" s="17">
        <f>VLOOKUP("M"&amp;TEXT(H2734,"0"),Punten!$A$1:$D$40,4,FALSE)</f>
        <v>6</v>
      </c>
      <c r="S2734" s="17">
        <f>VLOOKUP("M"&amp;TEXT(I2734,"0"),Punten!$A$1:$D$40,4,FALSE)</f>
        <v>3</v>
      </c>
      <c r="T2734" s="17">
        <f>VLOOKUP("K"&amp;TEXT(K2734,"0"),Punten!$A$1:$D$40,4,FALSE)</f>
        <v>0</v>
      </c>
      <c r="U2734" s="17">
        <f>VLOOKUP("H"&amp;TEXT(L2734,"0"),Punten!$A$1:$D$49,4,FALSE)</f>
        <v>0</v>
      </c>
      <c r="V2734" s="17">
        <f>VLOOKUP("F"&amp;TEXT(M2734,"0"),Punten!$A$1:$D$39,4,FALSE)</f>
        <v>0</v>
      </c>
      <c r="W2734" s="17">
        <f t="shared" si="130"/>
        <v>13</v>
      </c>
      <c r="X2734" s="17" t="str">
        <f t="shared" si="131"/>
        <v>43366G07</v>
      </c>
      <c r="Y2734" s="17" t="e">
        <f>VLOOKUP(A2734,'Klasse omschrijving'!$A$1:$B$44,2,FALSE)</f>
        <v>#N/A</v>
      </c>
    </row>
    <row r="2735" spans="1:25" ht="14.4" x14ac:dyDescent="0.3">
      <c r="A2735" s="3" t="s">
        <v>53</v>
      </c>
      <c r="B2735" s="3">
        <v>47778</v>
      </c>
      <c r="C2735" s="3" t="s">
        <v>134</v>
      </c>
      <c r="D2735" s="3" t="s">
        <v>931</v>
      </c>
      <c r="E2735" s="18">
        <v>39743</v>
      </c>
      <c r="F2735" s="3" t="s">
        <v>111</v>
      </c>
      <c r="G2735" s="3">
        <v>1</v>
      </c>
      <c r="H2735" s="3">
        <v>1</v>
      </c>
      <c r="I2735" s="3">
        <v>8</v>
      </c>
      <c r="J2735" s="3"/>
      <c r="K2735" s="3"/>
      <c r="L2735" s="3"/>
      <c r="M2735" s="3">
        <v>1</v>
      </c>
      <c r="N2735" s="19">
        <v>43366</v>
      </c>
      <c r="O2735" s="16">
        <f t="shared" si="132"/>
        <v>10</v>
      </c>
      <c r="P2735" s="17">
        <f>COUNTIF($X:$X,X2735)</f>
        <v>8</v>
      </c>
      <c r="Q2735" s="17">
        <f>VLOOKUP("M"&amp;TEXT(G2735,"0"),Punten!$A$1:$D$40,4,FALSE)</f>
        <v>8</v>
      </c>
      <c r="R2735" s="17">
        <f>VLOOKUP("M"&amp;TEXT(H2735,"0"),Punten!$A$1:$D$40,4,FALSE)</f>
        <v>8</v>
      </c>
      <c r="S2735" s="17">
        <f>VLOOKUP("M"&amp;TEXT(I2735,"0"),Punten!$A$1:$D$40,4,FALSE)</f>
        <v>1</v>
      </c>
      <c r="T2735" s="17">
        <f>VLOOKUP("K"&amp;TEXT(K2735,"0"),Punten!$A$1:$D$40,4,FALSE)</f>
        <v>0</v>
      </c>
      <c r="U2735" s="17">
        <f>VLOOKUP("H"&amp;TEXT(L2735,"0"),Punten!$A$1:$D$49,4,FALSE)</f>
        <v>0</v>
      </c>
      <c r="V2735" s="17">
        <f>VLOOKUP("F"&amp;TEXT(M2735,"0"),Punten!$A$1:$D$39,4,FALSE)</f>
        <v>50</v>
      </c>
      <c r="W2735" s="17">
        <f t="shared" si="130"/>
        <v>67</v>
      </c>
      <c r="X2735" s="17" t="str">
        <f t="shared" si="131"/>
        <v>43366G09</v>
      </c>
      <c r="Y2735" s="17" t="str">
        <f>VLOOKUP(A2735,'Klasse omschrijving'!$A$1:$B$44,2,FALSE)</f>
        <v>Girls 9/10 jaar</v>
      </c>
    </row>
    <row r="2736" spans="1:25" ht="14.4" x14ac:dyDescent="0.3">
      <c r="A2736" s="3" t="s">
        <v>53</v>
      </c>
      <c r="B2736" s="3">
        <v>42563</v>
      </c>
      <c r="C2736" s="3" t="s">
        <v>138</v>
      </c>
      <c r="D2736" s="3" t="s">
        <v>1124</v>
      </c>
      <c r="E2736" s="18">
        <v>39750</v>
      </c>
      <c r="F2736" s="3" t="s">
        <v>117</v>
      </c>
      <c r="G2736" s="3">
        <v>2</v>
      </c>
      <c r="H2736" s="3">
        <v>2</v>
      </c>
      <c r="I2736" s="3">
        <v>1</v>
      </c>
      <c r="J2736" s="3"/>
      <c r="K2736" s="3"/>
      <c r="L2736" s="3"/>
      <c r="M2736" s="3">
        <v>2</v>
      </c>
      <c r="N2736" s="19">
        <v>43366</v>
      </c>
      <c r="O2736" s="16">
        <f t="shared" si="132"/>
        <v>5</v>
      </c>
      <c r="P2736" s="17">
        <f>COUNTIF($X:$X,X2736)</f>
        <v>8</v>
      </c>
      <c r="Q2736" s="17">
        <f>VLOOKUP("M"&amp;TEXT(G2736,"0"),Punten!$A$1:$D$40,4,FALSE)</f>
        <v>7</v>
      </c>
      <c r="R2736" s="17">
        <f>VLOOKUP("M"&amp;TEXT(H2736,"0"),Punten!$A$1:$D$40,4,FALSE)</f>
        <v>7</v>
      </c>
      <c r="S2736" s="17">
        <f>VLOOKUP("M"&amp;TEXT(I2736,"0"),Punten!$A$1:$D$40,4,FALSE)</f>
        <v>8</v>
      </c>
      <c r="T2736" s="17">
        <f>VLOOKUP("K"&amp;TEXT(K2736,"0"),Punten!$A$1:$D$40,4,FALSE)</f>
        <v>0</v>
      </c>
      <c r="U2736" s="17">
        <f>VLOOKUP("H"&amp;TEXT(L2736,"0"),Punten!$A$1:$D$49,4,FALSE)</f>
        <v>0</v>
      </c>
      <c r="V2736" s="17">
        <f>VLOOKUP("F"&amp;TEXT(M2736,"0"),Punten!$A$1:$D$39,4,FALSE)</f>
        <v>30</v>
      </c>
      <c r="W2736" s="17">
        <f t="shared" si="130"/>
        <v>52</v>
      </c>
      <c r="X2736" s="17" t="str">
        <f t="shared" si="131"/>
        <v>43366G09</v>
      </c>
      <c r="Y2736" s="17" t="str">
        <f>VLOOKUP(A2736,'Klasse omschrijving'!$A$1:$B$44,2,FALSE)</f>
        <v>Girls 9/10 jaar</v>
      </c>
    </row>
    <row r="2737" spans="1:25" ht="14.4" x14ac:dyDescent="0.3">
      <c r="A2737" s="3" t="s">
        <v>53</v>
      </c>
      <c r="B2737" s="3">
        <v>42131</v>
      </c>
      <c r="C2737" s="3" t="s">
        <v>81</v>
      </c>
      <c r="D2737" s="3" t="s">
        <v>734</v>
      </c>
      <c r="E2737" s="18">
        <v>39820</v>
      </c>
      <c r="F2737" s="3" t="s">
        <v>71</v>
      </c>
      <c r="G2737" s="3">
        <v>3</v>
      </c>
      <c r="H2737" s="3">
        <v>3</v>
      </c>
      <c r="I2737" s="3">
        <v>2</v>
      </c>
      <c r="J2737" s="3"/>
      <c r="K2737" s="3"/>
      <c r="L2737" s="3"/>
      <c r="M2737" s="3">
        <v>3</v>
      </c>
      <c r="N2737" s="19">
        <v>43366</v>
      </c>
      <c r="O2737" s="16">
        <f t="shared" si="132"/>
        <v>8</v>
      </c>
      <c r="P2737" s="17">
        <f>COUNTIF($X:$X,X2737)</f>
        <v>8</v>
      </c>
      <c r="Q2737" s="17">
        <f>VLOOKUP("M"&amp;TEXT(G2737,"0"),Punten!$A$1:$D$40,4,FALSE)</f>
        <v>6</v>
      </c>
      <c r="R2737" s="17">
        <f>VLOOKUP("M"&amp;TEXT(H2737,"0"),Punten!$A$1:$D$40,4,FALSE)</f>
        <v>6</v>
      </c>
      <c r="S2737" s="17">
        <f>VLOOKUP("M"&amp;TEXT(I2737,"0"),Punten!$A$1:$D$40,4,FALSE)</f>
        <v>7</v>
      </c>
      <c r="T2737" s="17">
        <f>VLOOKUP("K"&amp;TEXT(K2737,"0"),Punten!$A$1:$D$40,4,FALSE)</f>
        <v>0</v>
      </c>
      <c r="U2737" s="17">
        <f>VLOOKUP("H"&amp;TEXT(L2737,"0"),Punten!$A$1:$D$49,4,FALSE)</f>
        <v>0</v>
      </c>
      <c r="V2737" s="17">
        <f>VLOOKUP("F"&amp;TEXT(M2737,"0"),Punten!$A$1:$D$39,4,FALSE)</f>
        <v>25</v>
      </c>
      <c r="W2737" s="17">
        <f t="shared" si="130"/>
        <v>44</v>
      </c>
      <c r="X2737" s="17" t="str">
        <f t="shared" si="131"/>
        <v>43366G09</v>
      </c>
      <c r="Y2737" s="17" t="str">
        <f>VLOOKUP(A2737,'Klasse omschrijving'!$A$1:$B$44,2,FALSE)</f>
        <v>Girls 9/10 jaar</v>
      </c>
    </row>
    <row r="2738" spans="1:25" ht="14.4" x14ac:dyDescent="0.3">
      <c r="A2738" s="3" t="s">
        <v>53</v>
      </c>
      <c r="B2738" s="3">
        <v>43238</v>
      </c>
      <c r="C2738" s="3" t="s">
        <v>67</v>
      </c>
      <c r="D2738" s="3" t="s">
        <v>1125</v>
      </c>
      <c r="E2738" s="18">
        <v>39992</v>
      </c>
      <c r="F2738" s="3" t="s">
        <v>161</v>
      </c>
      <c r="G2738" s="3">
        <v>4</v>
      </c>
      <c r="H2738" s="3">
        <v>6</v>
      </c>
      <c r="I2738" s="3">
        <v>4</v>
      </c>
      <c r="J2738" s="3"/>
      <c r="K2738" s="3"/>
      <c r="L2738" s="3"/>
      <c r="M2738" s="3">
        <v>4</v>
      </c>
      <c r="N2738" s="19">
        <v>43366</v>
      </c>
      <c r="O2738" s="16">
        <f t="shared" si="132"/>
        <v>14</v>
      </c>
      <c r="P2738" s="17">
        <f>COUNTIF($X:$X,X2738)</f>
        <v>8</v>
      </c>
      <c r="Q2738" s="17">
        <f>VLOOKUP("M"&amp;TEXT(G2738,"0"),Punten!$A$1:$D$40,4,FALSE)</f>
        <v>5</v>
      </c>
      <c r="R2738" s="17">
        <f>VLOOKUP("M"&amp;TEXT(H2738,"0"),Punten!$A$1:$D$40,4,FALSE)</f>
        <v>3</v>
      </c>
      <c r="S2738" s="17">
        <f>VLOOKUP("M"&amp;TEXT(I2738,"0"),Punten!$A$1:$D$40,4,FALSE)</f>
        <v>5</v>
      </c>
      <c r="T2738" s="17">
        <f>VLOOKUP("K"&amp;TEXT(K2738,"0"),Punten!$A$1:$D$40,4,FALSE)</f>
        <v>0</v>
      </c>
      <c r="U2738" s="17">
        <f>VLOOKUP("H"&amp;TEXT(L2738,"0"),Punten!$A$1:$D$49,4,FALSE)</f>
        <v>0</v>
      </c>
      <c r="V2738" s="17">
        <f>VLOOKUP("F"&amp;TEXT(M2738,"0"),Punten!$A$1:$D$39,4,FALSE)</f>
        <v>20</v>
      </c>
      <c r="W2738" s="17">
        <f t="shared" si="130"/>
        <v>33</v>
      </c>
      <c r="X2738" s="17" t="str">
        <f t="shared" si="131"/>
        <v>43366G09</v>
      </c>
      <c r="Y2738" s="17" t="str">
        <f>VLOOKUP(A2738,'Klasse omschrijving'!$A$1:$B$44,2,FALSE)</f>
        <v>Girls 9/10 jaar</v>
      </c>
    </row>
    <row r="2739" spans="1:25" ht="14.4" x14ac:dyDescent="0.3">
      <c r="A2739" s="3" t="s">
        <v>53</v>
      </c>
      <c r="B2739" s="3">
        <v>47846</v>
      </c>
      <c r="C2739" s="3" t="s">
        <v>87</v>
      </c>
      <c r="D2739" s="3" t="s">
        <v>609</v>
      </c>
      <c r="E2739" s="18">
        <v>39471</v>
      </c>
      <c r="F2739" s="3" t="s">
        <v>71</v>
      </c>
      <c r="G2739" s="3">
        <v>6</v>
      </c>
      <c r="H2739" s="3">
        <v>7</v>
      </c>
      <c r="I2739" s="3">
        <v>6</v>
      </c>
      <c r="J2739" s="3"/>
      <c r="K2739" s="3"/>
      <c r="L2739" s="3"/>
      <c r="M2739" s="3">
        <v>5</v>
      </c>
      <c r="N2739" s="19">
        <v>43366</v>
      </c>
      <c r="O2739" s="16">
        <f t="shared" si="132"/>
        <v>19</v>
      </c>
      <c r="P2739" s="17">
        <f>COUNTIF($X:$X,X2739)</f>
        <v>8</v>
      </c>
      <c r="Q2739" s="17">
        <f>VLOOKUP("M"&amp;TEXT(G2739,"0"),Punten!$A$1:$D$40,4,FALSE)</f>
        <v>3</v>
      </c>
      <c r="R2739" s="17">
        <f>VLOOKUP("M"&amp;TEXT(H2739,"0"),Punten!$A$1:$D$40,4,FALSE)</f>
        <v>2</v>
      </c>
      <c r="S2739" s="17">
        <f>VLOOKUP("M"&amp;TEXT(I2739,"0"),Punten!$A$1:$D$40,4,FALSE)</f>
        <v>3</v>
      </c>
      <c r="T2739" s="17">
        <f>VLOOKUP("K"&amp;TEXT(K2739,"0"),Punten!$A$1:$D$40,4,FALSE)</f>
        <v>0</v>
      </c>
      <c r="U2739" s="17">
        <f>VLOOKUP("H"&amp;TEXT(L2739,"0"),Punten!$A$1:$D$49,4,FALSE)</f>
        <v>0</v>
      </c>
      <c r="V2739" s="17">
        <f>VLOOKUP("F"&amp;TEXT(M2739,"0"),Punten!$A$1:$D$39,4,FALSE)</f>
        <v>17</v>
      </c>
      <c r="W2739" s="17">
        <f t="shared" si="130"/>
        <v>25</v>
      </c>
      <c r="X2739" s="17" t="str">
        <f t="shared" si="131"/>
        <v>43366G09</v>
      </c>
      <c r="Y2739" s="17" t="str">
        <f>VLOOKUP(A2739,'Klasse omschrijving'!$A$1:$B$44,2,FALSE)</f>
        <v>Girls 9/10 jaar</v>
      </c>
    </row>
    <row r="2740" spans="1:25" ht="14.4" x14ac:dyDescent="0.3">
      <c r="A2740" s="3" t="s">
        <v>53</v>
      </c>
      <c r="B2740" s="3">
        <v>42008</v>
      </c>
      <c r="C2740" s="3" t="s">
        <v>357</v>
      </c>
      <c r="D2740" s="3" t="s">
        <v>1127</v>
      </c>
      <c r="E2740" s="18">
        <v>39624</v>
      </c>
      <c r="F2740" s="3" t="s">
        <v>66</v>
      </c>
      <c r="G2740" s="3">
        <v>7</v>
      </c>
      <c r="H2740" s="3">
        <v>5</v>
      </c>
      <c r="I2740" s="3">
        <v>3</v>
      </c>
      <c r="J2740" s="3"/>
      <c r="K2740" s="3"/>
      <c r="L2740" s="3"/>
      <c r="M2740" s="3">
        <v>6</v>
      </c>
      <c r="N2740" s="19">
        <v>43366</v>
      </c>
      <c r="O2740" s="16">
        <f t="shared" si="132"/>
        <v>15</v>
      </c>
      <c r="P2740" s="17">
        <f>COUNTIF($X:$X,X2740)</f>
        <v>8</v>
      </c>
      <c r="Q2740" s="17">
        <f>VLOOKUP("M"&amp;TEXT(G2740,"0"),Punten!$A$1:$D$40,4,FALSE)</f>
        <v>2</v>
      </c>
      <c r="R2740" s="17">
        <f>VLOOKUP("M"&amp;TEXT(H2740,"0"),Punten!$A$1:$D$40,4,FALSE)</f>
        <v>4</v>
      </c>
      <c r="S2740" s="17">
        <f>VLOOKUP("M"&amp;TEXT(I2740,"0"),Punten!$A$1:$D$40,4,FALSE)</f>
        <v>6</v>
      </c>
      <c r="T2740" s="17">
        <f>VLOOKUP("K"&amp;TEXT(K2740,"0"),Punten!$A$1:$D$40,4,FALSE)</f>
        <v>0</v>
      </c>
      <c r="U2740" s="17">
        <f>VLOOKUP("H"&amp;TEXT(L2740,"0"),Punten!$A$1:$D$49,4,FALSE)</f>
        <v>0</v>
      </c>
      <c r="V2740" s="17">
        <f>VLOOKUP("F"&amp;TEXT(M2740,"0"),Punten!$A$1:$D$39,4,FALSE)</f>
        <v>15</v>
      </c>
      <c r="W2740" s="17">
        <f t="shared" si="130"/>
        <v>27</v>
      </c>
      <c r="X2740" s="17" t="str">
        <f t="shared" si="131"/>
        <v>43366G09</v>
      </c>
      <c r="Y2740" s="17" t="str">
        <f>VLOOKUP(A2740,'Klasse omschrijving'!$A$1:$B$44,2,FALSE)</f>
        <v>Girls 9/10 jaar</v>
      </c>
    </row>
    <row r="2741" spans="1:25" ht="14.4" x14ac:dyDescent="0.3">
      <c r="A2741" s="3" t="s">
        <v>53</v>
      </c>
      <c r="B2741" s="3">
        <v>49489</v>
      </c>
      <c r="C2741" s="3" t="s">
        <v>176</v>
      </c>
      <c r="D2741" s="3" t="s">
        <v>608</v>
      </c>
      <c r="E2741" s="18">
        <v>39641</v>
      </c>
      <c r="F2741" s="3" t="s">
        <v>71</v>
      </c>
      <c r="G2741" s="3">
        <v>5</v>
      </c>
      <c r="H2741" s="3">
        <v>4</v>
      </c>
      <c r="I2741" s="3">
        <v>5</v>
      </c>
      <c r="J2741" s="3"/>
      <c r="K2741" s="3"/>
      <c r="L2741" s="3"/>
      <c r="M2741" s="3">
        <v>7</v>
      </c>
      <c r="N2741" s="19">
        <v>43366</v>
      </c>
      <c r="O2741" s="16">
        <f t="shared" si="132"/>
        <v>14</v>
      </c>
      <c r="P2741" s="17">
        <f>COUNTIF($X:$X,X2741)</f>
        <v>8</v>
      </c>
      <c r="Q2741" s="17">
        <f>VLOOKUP("M"&amp;TEXT(G2741,"0"),Punten!$A$1:$D$40,4,FALSE)</f>
        <v>4</v>
      </c>
      <c r="R2741" s="17">
        <f>VLOOKUP("M"&amp;TEXT(H2741,"0"),Punten!$A$1:$D$40,4,FALSE)</f>
        <v>5</v>
      </c>
      <c r="S2741" s="17">
        <f>VLOOKUP("M"&amp;TEXT(I2741,"0"),Punten!$A$1:$D$40,4,FALSE)</f>
        <v>4</v>
      </c>
      <c r="T2741" s="17">
        <f>VLOOKUP("K"&amp;TEXT(K2741,"0"),Punten!$A$1:$D$40,4,FALSE)</f>
        <v>0</v>
      </c>
      <c r="U2741" s="17">
        <f>VLOOKUP("H"&amp;TEXT(L2741,"0"),Punten!$A$1:$D$49,4,FALSE)</f>
        <v>0</v>
      </c>
      <c r="V2741" s="17">
        <f>VLOOKUP("F"&amp;TEXT(M2741,"0"),Punten!$A$1:$D$39,4,FALSE)</f>
        <v>13</v>
      </c>
      <c r="W2741" s="17">
        <f t="shared" si="130"/>
        <v>26</v>
      </c>
      <c r="X2741" s="17" t="str">
        <f t="shared" si="131"/>
        <v>43366G09</v>
      </c>
      <c r="Y2741" s="17" t="str">
        <f>VLOOKUP(A2741,'Klasse omschrijving'!$A$1:$B$44,2,FALSE)</f>
        <v>Girls 9/10 jaar</v>
      </c>
    </row>
    <row r="2742" spans="1:25" ht="14.4" x14ac:dyDescent="0.3">
      <c r="A2742" s="3" t="s">
        <v>53</v>
      </c>
      <c r="B2742" s="3">
        <v>43237</v>
      </c>
      <c r="C2742" s="3" t="s">
        <v>65</v>
      </c>
      <c r="D2742" s="3" t="s">
        <v>1128</v>
      </c>
      <c r="E2742" s="18">
        <v>39450</v>
      </c>
      <c r="F2742" s="3" t="s">
        <v>161</v>
      </c>
      <c r="G2742" s="3">
        <v>8</v>
      </c>
      <c r="H2742" s="3">
        <v>8</v>
      </c>
      <c r="I2742" s="3">
        <v>7</v>
      </c>
      <c r="J2742" s="3"/>
      <c r="K2742" s="3"/>
      <c r="L2742" s="3"/>
      <c r="M2742" s="3">
        <v>8</v>
      </c>
      <c r="N2742" s="19">
        <v>43366</v>
      </c>
      <c r="O2742" s="16">
        <f t="shared" si="132"/>
        <v>23</v>
      </c>
      <c r="P2742" s="17">
        <f>COUNTIF($X:$X,X2742)</f>
        <v>8</v>
      </c>
      <c r="Q2742" s="17">
        <f>VLOOKUP("M"&amp;TEXT(G2742,"0"),Punten!$A$1:$D$40,4,FALSE)</f>
        <v>1</v>
      </c>
      <c r="R2742" s="17">
        <f>VLOOKUP("M"&amp;TEXT(H2742,"0"),Punten!$A$1:$D$40,4,FALSE)</f>
        <v>1</v>
      </c>
      <c r="S2742" s="17">
        <f>VLOOKUP("M"&amp;TEXT(I2742,"0"),Punten!$A$1:$D$40,4,FALSE)</f>
        <v>2</v>
      </c>
      <c r="T2742" s="17">
        <f>VLOOKUP("K"&amp;TEXT(K2742,"0"),Punten!$A$1:$D$40,4,FALSE)</f>
        <v>0</v>
      </c>
      <c r="U2742" s="17">
        <f>VLOOKUP("H"&amp;TEXT(L2742,"0"),Punten!$A$1:$D$49,4,FALSE)</f>
        <v>0</v>
      </c>
      <c r="V2742" s="17">
        <f>VLOOKUP("F"&amp;TEXT(M2742,"0"),Punten!$A$1:$D$39,4,FALSE)</f>
        <v>11</v>
      </c>
      <c r="W2742" s="17">
        <f t="shared" si="130"/>
        <v>15</v>
      </c>
      <c r="X2742" s="17" t="str">
        <f t="shared" si="131"/>
        <v>43366G09</v>
      </c>
      <c r="Y2742" s="17" t="str">
        <f>VLOOKUP(A2742,'Klasse omschrijving'!$A$1:$B$44,2,FALSE)</f>
        <v>Girls 9/10 jaar</v>
      </c>
    </row>
    <row r="2743" spans="1:25" ht="14.4" x14ac:dyDescent="0.3">
      <c r="A2743" s="3" t="s">
        <v>55</v>
      </c>
      <c r="B2743" s="3">
        <v>46962</v>
      </c>
      <c r="C2743" s="3" t="s">
        <v>87</v>
      </c>
      <c r="D2743" s="3" t="s">
        <v>1130</v>
      </c>
      <c r="E2743" s="18">
        <v>38726</v>
      </c>
      <c r="F2743" s="3" t="s">
        <v>206</v>
      </c>
      <c r="G2743" s="3">
        <v>1</v>
      </c>
      <c r="H2743" s="3">
        <v>1</v>
      </c>
      <c r="I2743" s="3">
        <v>1</v>
      </c>
      <c r="J2743" s="3"/>
      <c r="K2743" s="3"/>
      <c r="L2743" s="3"/>
      <c r="M2743" s="3">
        <v>1</v>
      </c>
      <c r="N2743" s="19">
        <v>43366</v>
      </c>
      <c r="O2743" s="16">
        <f t="shared" si="132"/>
        <v>3</v>
      </c>
      <c r="P2743" s="17">
        <f>COUNTIF($X:$X,X2743)</f>
        <v>7</v>
      </c>
      <c r="Q2743" s="17">
        <f>VLOOKUP("M"&amp;TEXT(G2743,"0"),Punten!$A$1:$D$40,4,FALSE)</f>
        <v>8</v>
      </c>
      <c r="R2743" s="17">
        <f>VLOOKUP("M"&amp;TEXT(H2743,"0"),Punten!$A$1:$D$40,4,FALSE)</f>
        <v>8</v>
      </c>
      <c r="S2743" s="17">
        <f>VLOOKUP("M"&amp;TEXT(I2743,"0"),Punten!$A$1:$D$40,4,FALSE)</f>
        <v>8</v>
      </c>
      <c r="T2743" s="17">
        <f>VLOOKUP("K"&amp;TEXT(K2743,"0"),Punten!$A$1:$D$40,4,FALSE)</f>
        <v>0</v>
      </c>
      <c r="U2743" s="17">
        <f>VLOOKUP("H"&amp;TEXT(L2743,"0"),Punten!$A$1:$D$49,4,FALSE)</f>
        <v>0</v>
      </c>
      <c r="V2743" s="17">
        <f>VLOOKUP("F"&amp;TEXT(M2743,"0"),Punten!$A$1:$D$39,4,FALSE)</f>
        <v>50</v>
      </c>
      <c r="W2743" s="17">
        <f t="shared" si="130"/>
        <v>74</v>
      </c>
      <c r="X2743" s="17" t="str">
        <f t="shared" si="131"/>
        <v>43366G11</v>
      </c>
      <c r="Y2743" s="17" t="str">
        <f>VLOOKUP(A2743,'Klasse omschrijving'!$A$1:$B$44,2,FALSE)</f>
        <v>Girls 11/12 jaar</v>
      </c>
    </row>
    <row r="2744" spans="1:25" ht="14.4" x14ac:dyDescent="0.3">
      <c r="A2744" s="3" t="s">
        <v>55</v>
      </c>
      <c r="B2744" s="3">
        <v>42553</v>
      </c>
      <c r="C2744" s="3" t="s">
        <v>238</v>
      </c>
      <c r="D2744" s="3" t="s">
        <v>613</v>
      </c>
      <c r="E2744" s="18">
        <v>39094</v>
      </c>
      <c r="F2744" s="3" t="s">
        <v>1035</v>
      </c>
      <c r="G2744" s="3">
        <v>5</v>
      </c>
      <c r="H2744" s="3">
        <v>2</v>
      </c>
      <c r="I2744" s="3">
        <v>2</v>
      </c>
      <c r="J2744" s="3"/>
      <c r="K2744" s="3"/>
      <c r="L2744" s="3"/>
      <c r="M2744" s="3">
        <v>2</v>
      </c>
      <c r="N2744" s="19">
        <v>43366</v>
      </c>
      <c r="O2744" s="16">
        <f t="shared" si="132"/>
        <v>9</v>
      </c>
      <c r="P2744" s="17">
        <f>COUNTIF($X:$X,X2744)</f>
        <v>7</v>
      </c>
      <c r="Q2744" s="17">
        <f>VLOOKUP("M"&amp;TEXT(G2744,"0"),Punten!$A$1:$D$40,4,FALSE)</f>
        <v>4</v>
      </c>
      <c r="R2744" s="17">
        <f>VLOOKUP("M"&amp;TEXT(H2744,"0"),Punten!$A$1:$D$40,4,FALSE)</f>
        <v>7</v>
      </c>
      <c r="S2744" s="17">
        <f>VLOOKUP("M"&amp;TEXT(I2744,"0"),Punten!$A$1:$D$40,4,FALSE)</f>
        <v>7</v>
      </c>
      <c r="T2744" s="17">
        <f>VLOOKUP("K"&amp;TEXT(K2744,"0"),Punten!$A$1:$D$40,4,FALSE)</f>
        <v>0</v>
      </c>
      <c r="U2744" s="17">
        <f>VLOOKUP("H"&amp;TEXT(L2744,"0"),Punten!$A$1:$D$49,4,FALSE)</f>
        <v>0</v>
      </c>
      <c r="V2744" s="17">
        <f>VLOOKUP("F"&amp;TEXT(M2744,"0"),Punten!$A$1:$D$39,4,FALSE)</f>
        <v>30</v>
      </c>
      <c r="W2744" s="17">
        <f t="shared" si="130"/>
        <v>48</v>
      </c>
      <c r="X2744" s="17" t="str">
        <f t="shared" si="131"/>
        <v>43366G11</v>
      </c>
      <c r="Y2744" s="17" t="str">
        <f>VLOOKUP(A2744,'Klasse omschrijving'!$A$1:$B$44,2,FALSE)</f>
        <v>Girls 11/12 jaar</v>
      </c>
    </row>
    <row r="2745" spans="1:25" ht="14.4" x14ac:dyDescent="0.3">
      <c r="A2745" s="3" t="s">
        <v>55</v>
      </c>
      <c r="B2745" s="3">
        <v>43749</v>
      </c>
      <c r="C2745" s="3" t="s">
        <v>124</v>
      </c>
      <c r="D2745" s="3" t="s">
        <v>333</v>
      </c>
      <c r="E2745" s="18">
        <v>38771</v>
      </c>
      <c r="F2745" s="3" t="s">
        <v>1040</v>
      </c>
      <c r="G2745" s="3">
        <v>2</v>
      </c>
      <c r="H2745" s="3">
        <v>6</v>
      </c>
      <c r="I2745" s="3">
        <v>3</v>
      </c>
      <c r="J2745" s="3"/>
      <c r="K2745" s="3"/>
      <c r="L2745" s="3"/>
      <c r="M2745" s="3">
        <v>3</v>
      </c>
      <c r="N2745" s="19">
        <v>43366</v>
      </c>
      <c r="O2745" s="16">
        <f t="shared" si="132"/>
        <v>11</v>
      </c>
      <c r="P2745" s="17">
        <f>COUNTIF($X:$X,X2745)</f>
        <v>7</v>
      </c>
      <c r="Q2745" s="17">
        <f>VLOOKUP("M"&amp;TEXT(G2745,"0"),Punten!$A$1:$D$40,4,FALSE)</f>
        <v>7</v>
      </c>
      <c r="R2745" s="17">
        <f>VLOOKUP("M"&amp;TEXT(H2745,"0"),Punten!$A$1:$D$40,4,FALSE)</f>
        <v>3</v>
      </c>
      <c r="S2745" s="17">
        <f>VLOOKUP("M"&amp;TEXT(I2745,"0"),Punten!$A$1:$D$40,4,FALSE)</f>
        <v>6</v>
      </c>
      <c r="T2745" s="17">
        <f>VLOOKUP("K"&amp;TEXT(K2745,"0"),Punten!$A$1:$D$40,4,FALSE)</f>
        <v>0</v>
      </c>
      <c r="U2745" s="17">
        <f>VLOOKUP("H"&amp;TEXT(L2745,"0"),Punten!$A$1:$D$49,4,FALSE)</f>
        <v>0</v>
      </c>
      <c r="V2745" s="17">
        <f>VLOOKUP("F"&amp;TEXT(M2745,"0"),Punten!$A$1:$D$39,4,FALSE)</f>
        <v>25</v>
      </c>
      <c r="W2745" s="17">
        <f t="shared" si="130"/>
        <v>41</v>
      </c>
      <c r="X2745" s="17" t="str">
        <f t="shared" si="131"/>
        <v>43366G11</v>
      </c>
      <c r="Y2745" s="17" t="str">
        <f>VLOOKUP(A2745,'Klasse omschrijving'!$A$1:$B$44,2,FALSE)</f>
        <v>Girls 11/12 jaar</v>
      </c>
    </row>
    <row r="2746" spans="1:25" ht="14.4" x14ac:dyDescent="0.3">
      <c r="A2746" s="3" t="s">
        <v>55</v>
      </c>
      <c r="B2746" s="3">
        <v>48100</v>
      </c>
      <c r="C2746" s="3" t="s">
        <v>79</v>
      </c>
      <c r="D2746" s="3" t="s">
        <v>336</v>
      </c>
      <c r="E2746" s="18">
        <v>38896</v>
      </c>
      <c r="F2746" s="3" t="s">
        <v>71</v>
      </c>
      <c r="G2746" s="3">
        <v>4</v>
      </c>
      <c r="H2746" s="3">
        <v>5</v>
      </c>
      <c r="I2746" s="3">
        <v>5</v>
      </c>
      <c r="J2746" s="3"/>
      <c r="K2746" s="3"/>
      <c r="L2746" s="3"/>
      <c r="M2746" s="3">
        <v>4</v>
      </c>
      <c r="N2746" s="19">
        <v>43366</v>
      </c>
      <c r="O2746" s="16">
        <f t="shared" si="132"/>
        <v>14</v>
      </c>
      <c r="P2746" s="17">
        <f>COUNTIF($X:$X,X2746)</f>
        <v>7</v>
      </c>
      <c r="Q2746" s="17">
        <f>VLOOKUP("M"&amp;TEXT(G2746,"0"),Punten!$A$1:$D$40,4,FALSE)</f>
        <v>5</v>
      </c>
      <c r="R2746" s="17">
        <f>VLOOKUP("M"&amp;TEXT(H2746,"0"),Punten!$A$1:$D$40,4,FALSE)</f>
        <v>4</v>
      </c>
      <c r="S2746" s="17">
        <f>VLOOKUP("M"&amp;TEXT(I2746,"0"),Punten!$A$1:$D$40,4,FALSE)</f>
        <v>4</v>
      </c>
      <c r="T2746" s="17">
        <f>VLOOKUP("K"&amp;TEXT(K2746,"0"),Punten!$A$1:$D$40,4,FALSE)</f>
        <v>0</v>
      </c>
      <c r="U2746" s="17">
        <f>VLOOKUP("H"&amp;TEXT(L2746,"0"),Punten!$A$1:$D$49,4,FALSE)</f>
        <v>0</v>
      </c>
      <c r="V2746" s="17">
        <f>VLOOKUP("F"&amp;TEXT(M2746,"0"),Punten!$A$1:$D$39,4,FALSE)</f>
        <v>20</v>
      </c>
      <c r="W2746" s="17">
        <f t="shared" si="130"/>
        <v>33</v>
      </c>
      <c r="X2746" s="17" t="str">
        <f t="shared" si="131"/>
        <v>43366G11</v>
      </c>
      <c r="Y2746" s="17" t="str">
        <f>VLOOKUP(A2746,'Klasse omschrijving'!$A$1:$B$44,2,FALSE)</f>
        <v>Girls 11/12 jaar</v>
      </c>
    </row>
    <row r="2747" spans="1:25" ht="14.4" x14ac:dyDescent="0.3">
      <c r="A2747" s="3" t="s">
        <v>55</v>
      </c>
      <c r="B2747" s="3">
        <v>43748</v>
      </c>
      <c r="C2747" s="3" t="s">
        <v>154</v>
      </c>
      <c r="D2747" s="3" t="s">
        <v>612</v>
      </c>
      <c r="E2747" s="18">
        <v>39435</v>
      </c>
      <c r="F2747" s="3" t="s">
        <v>1040</v>
      </c>
      <c r="G2747" s="3">
        <v>6</v>
      </c>
      <c r="H2747" s="3">
        <v>4</v>
      </c>
      <c r="I2747" s="3">
        <v>6</v>
      </c>
      <c r="J2747" s="3"/>
      <c r="K2747" s="3"/>
      <c r="L2747" s="3"/>
      <c r="M2747" s="3">
        <v>5</v>
      </c>
      <c r="N2747" s="19">
        <v>43366</v>
      </c>
      <c r="O2747" s="16">
        <f t="shared" si="132"/>
        <v>16</v>
      </c>
      <c r="P2747" s="17">
        <f>COUNTIF($X:$X,X2747)</f>
        <v>7</v>
      </c>
      <c r="Q2747" s="17">
        <f>VLOOKUP("M"&amp;TEXT(G2747,"0"),Punten!$A$1:$D$40,4,FALSE)</f>
        <v>3</v>
      </c>
      <c r="R2747" s="17">
        <f>VLOOKUP("M"&amp;TEXT(H2747,"0"),Punten!$A$1:$D$40,4,FALSE)</f>
        <v>5</v>
      </c>
      <c r="S2747" s="17">
        <f>VLOOKUP("M"&amp;TEXT(I2747,"0"),Punten!$A$1:$D$40,4,FALSE)</f>
        <v>3</v>
      </c>
      <c r="T2747" s="17">
        <f>VLOOKUP("K"&amp;TEXT(K2747,"0"),Punten!$A$1:$D$40,4,FALSE)</f>
        <v>0</v>
      </c>
      <c r="U2747" s="17">
        <f>VLOOKUP("H"&amp;TEXT(L2747,"0"),Punten!$A$1:$D$49,4,FALSE)</f>
        <v>0</v>
      </c>
      <c r="V2747" s="17">
        <f>VLOOKUP("F"&amp;TEXT(M2747,"0"),Punten!$A$1:$D$39,4,FALSE)</f>
        <v>17</v>
      </c>
      <c r="W2747" s="17">
        <f t="shared" si="130"/>
        <v>28</v>
      </c>
      <c r="X2747" s="17" t="str">
        <f t="shared" si="131"/>
        <v>43366G11</v>
      </c>
      <c r="Y2747" s="17" t="str">
        <f>VLOOKUP(A2747,'Klasse omschrijving'!$A$1:$B$44,2,FALSE)</f>
        <v>Girls 11/12 jaar</v>
      </c>
    </row>
    <row r="2748" spans="1:25" ht="14.4" x14ac:dyDescent="0.3">
      <c r="A2748" s="3" t="s">
        <v>55</v>
      </c>
      <c r="B2748" s="3">
        <v>44138</v>
      </c>
      <c r="C2748" s="3" t="s">
        <v>178</v>
      </c>
      <c r="D2748" s="3" t="s">
        <v>610</v>
      </c>
      <c r="E2748" s="18">
        <v>39228</v>
      </c>
      <c r="F2748" s="3" t="s">
        <v>71</v>
      </c>
      <c r="G2748" s="3">
        <v>7</v>
      </c>
      <c r="H2748" s="3">
        <v>7</v>
      </c>
      <c r="I2748" s="3">
        <v>7</v>
      </c>
      <c r="J2748" s="3"/>
      <c r="K2748" s="3"/>
      <c r="L2748" s="3"/>
      <c r="M2748" s="3">
        <v>6</v>
      </c>
      <c r="N2748" s="19">
        <v>43366</v>
      </c>
      <c r="O2748" s="16">
        <f t="shared" si="132"/>
        <v>21</v>
      </c>
      <c r="P2748" s="17">
        <f>COUNTIF($X:$X,X2748)</f>
        <v>7</v>
      </c>
      <c r="Q2748" s="17">
        <f>VLOOKUP("M"&amp;TEXT(G2748,"0"),Punten!$A$1:$D$40,4,FALSE)</f>
        <v>2</v>
      </c>
      <c r="R2748" s="17">
        <f>VLOOKUP("M"&amp;TEXT(H2748,"0"),Punten!$A$1:$D$40,4,FALSE)</f>
        <v>2</v>
      </c>
      <c r="S2748" s="17">
        <f>VLOOKUP("M"&amp;TEXT(I2748,"0"),Punten!$A$1:$D$40,4,FALSE)</f>
        <v>2</v>
      </c>
      <c r="T2748" s="17">
        <f>VLOOKUP("K"&amp;TEXT(K2748,"0"),Punten!$A$1:$D$40,4,FALSE)</f>
        <v>0</v>
      </c>
      <c r="U2748" s="17">
        <f>VLOOKUP("H"&amp;TEXT(L2748,"0"),Punten!$A$1:$D$49,4,FALSE)</f>
        <v>0</v>
      </c>
      <c r="V2748" s="17">
        <f>VLOOKUP("F"&amp;TEXT(M2748,"0"),Punten!$A$1:$D$39,4,FALSE)</f>
        <v>15</v>
      </c>
      <c r="W2748" s="17">
        <f t="shared" si="130"/>
        <v>21</v>
      </c>
      <c r="X2748" s="17" t="str">
        <f t="shared" si="131"/>
        <v>43366G11</v>
      </c>
      <c r="Y2748" s="17" t="str">
        <f>VLOOKUP(A2748,'Klasse omschrijving'!$A$1:$B$44,2,FALSE)</f>
        <v>Girls 11/12 jaar</v>
      </c>
    </row>
    <row r="2749" spans="1:25" ht="14.4" x14ac:dyDescent="0.3">
      <c r="A2749" s="3" t="s">
        <v>55</v>
      </c>
      <c r="B2749" s="3">
        <v>44850</v>
      </c>
      <c r="C2749" s="3" t="s">
        <v>81</v>
      </c>
      <c r="D2749" s="3" t="s">
        <v>1245</v>
      </c>
      <c r="E2749" s="18">
        <v>38980</v>
      </c>
      <c r="F2749" s="3" t="s">
        <v>218</v>
      </c>
      <c r="G2749" s="3">
        <v>3</v>
      </c>
      <c r="H2749" s="3">
        <v>3</v>
      </c>
      <c r="I2749" s="3">
        <v>4</v>
      </c>
      <c r="J2749" s="3"/>
      <c r="K2749" s="3"/>
      <c r="L2749" s="3"/>
      <c r="M2749" s="3">
        <v>7</v>
      </c>
      <c r="N2749" s="19">
        <v>43366</v>
      </c>
      <c r="O2749" s="16">
        <f t="shared" si="132"/>
        <v>10</v>
      </c>
      <c r="P2749" s="17">
        <f>COUNTIF($X:$X,X2749)</f>
        <v>7</v>
      </c>
      <c r="Q2749" s="17">
        <f>VLOOKUP("M"&amp;TEXT(G2749,"0"),Punten!$A$1:$D$40,4,FALSE)</f>
        <v>6</v>
      </c>
      <c r="R2749" s="17">
        <f>VLOOKUP("M"&amp;TEXT(H2749,"0"),Punten!$A$1:$D$40,4,FALSE)</f>
        <v>6</v>
      </c>
      <c r="S2749" s="17">
        <f>VLOOKUP("M"&amp;TEXT(I2749,"0"),Punten!$A$1:$D$40,4,FALSE)</f>
        <v>5</v>
      </c>
      <c r="T2749" s="17">
        <f>VLOOKUP("K"&amp;TEXT(K2749,"0"),Punten!$A$1:$D$40,4,FALSE)</f>
        <v>0</v>
      </c>
      <c r="U2749" s="17">
        <f>VLOOKUP("H"&amp;TEXT(L2749,"0"),Punten!$A$1:$D$49,4,FALSE)</f>
        <v>0</v>
      </c>
      <c r="V2749" s="17">
        <f>VLOOKUP("F"&amp;TEXT(M2749,"0"),Punten!$A$1:$D$39,4,FALSE)</f>
        <v>13</v>
      </c>
      <c r="W2749" s="17">
        <f t="shared" si="130"/>
        <v>30</v>
      </c>
      <c r="X2749" s="17" t="str">
        <f t="shared" si="131"/>
        <v>43366G11</v>
      </c>
      <c r="Y2749" s="17" t="str">
        <f>VLOOKUP(A2749,'Klasse omschrijving'!$A$1:$B$44,2,FALSE)</f>
        <v>Girls 11/12 jaar</v>
      </c>
    </row>
    <row r="2750" spans="1:25" ht="14.4" x14ac:dyDescent="0.3">
      <c r="A2750" s="3" t="s">
        <v>57</v>
      </c>
      <c r="B2750" s="3">
        <v>53724</v>
      </c>
      <c r="C2750" s="3" t="s">
        <v>95</v>
      </c>
      <c r="D2750" s="3" t="s">
        <v>348</v>
      </c>
      <c r="E2750" s="18">
        <v>37987</v>
      </c>
      <c r="F2750" s="3" t="s">
        <v>240</v>
      </c>
      <c r="G2750" s="3">
        <v>2</v>
      </c>
      <c r="H2750" s="3">
        <v>3</v>
      </c>
      <c r="I2750" s="3">
        <v>2</v>
      </c>
      <c r="J2750" s="3"/>
      <c r="K2750" s="3"/>
      <c r="L2750" s="3"/>
      <c r="M2750" s="3">
        <v>1</v>
      </c>
      <c r="N2750" s="19">
        <v>43366</v>
      </c>
      <c r="O2750" s="16">
        <f t="shared" si="132"/>
        <v>7</v>
      </c>
      <c r="P2750" s="17">
        <f>COUNTIF($X:$X,X2750)</f>
        <v>11</v>
      </c>
      <c r="Q2750" s="17">
        <f>VLOOKUP("M"&amp;TEXT(G2750,"0"),Punten!$A$1:$D$40,4,FALSE)</f>
        <v>7</v>
      </c>
      <c r="R2750" s="17">
        <f>VLOOKUP("M"&amp;TEXT(H2750,"0"),Punten!$A$1:$D$40,4,FALSE)</f>
        <v>6</v>
      </c>
      <c r="S2750" s="17">
        <f>VLOOKUP("M"&amp;TEXT(I2750,"0"),Punten!$A$1:$D$40,4,FALSE)</f>
        <v>7</v>
      </c>
      <c r="T2750" s="17">
        <f>VLOOKUP("K"&amp;TEXT(K2750,"0"),Punten!$A$1:$D$40,4,FALSE)</f>
        <v>0</v>
      </c>
      <c r="U2750" s="17">
        <f>VLOOKUP("H"&amp;TEXT(L2750,"0"),Punten!$A$1:$D$49,4,FALSE)</f>
        <v>0</v>
      </c>
      <c r="V2750" s="17">
        <f>VLOOKUP("F"&amp;TEXT(M2750,"0"),Punten!$A$1:$D$39,4,FALSE)</f>
        <v>50</v>
      </c>
      <c r="W2750" s="17">
        <f t="shared" si="130"/>
        <v>70</v>
      </c>
      <c r="X2750" s="17" t="str">
        <f t="shared" si="131"/>
        <v>43366G13</v>
      </c>
      <c r="Y2750" s="17" t="str">
        <f>VLOOKUP(A2750,'Klasse omschrijving'!$A$1:$B$44,2,FALSE)</f>
        <v>Girls 13/14 jaar</v>
      </c>
    </row>
    <row r="2751" spans="1:25" ht="14.4" x14ac:dyDescent="0.3">
      <c r="A2751" s="3" t="s">
        <v>57</v>
      </c>
      <c r="B2751" s="3">
        <v>51193</v>
      </c>
      <c r="C2751" s="3" t="s">
        <v>978</v>
      </c>
      <c r="D2751" s="3" t="s">
        <v>350</v>
      </c>
      <c r="E2751" s="18">
        <v>38064</v>
      </c>
      <c r="F2751" s="3" t="s">
        <v>1061</v>
      </c>
      <c r="G2751" s="3">
        <v>1</v>
      </c>
      <c r="H2751" s="3">
        <v>1</v>
      </c>
      <c r="I2751" s="3">
        <v>2</v>
      </c>
      <c r="J2751" s="3"/>
      <c r="K2751" s="3"/>
      <c r="L2751" s="3"/>
      <c r="M2751" s="3">
        <v>2</v>
      </c>
      <c r="N2751" s="19">
        <v>43366</v>
      </c>
      <c r="O2751" s="16">
        <f t="shared" si="132"/>
        <v>4</v>
      </c>
      <c r="P2751" s="17">
        <f>COUNTIF($X:$X,X2751)</f>
        <v>11</v>
      </c>
      <c r="Q2751" s="17">
        <f>VLOOKUP("M"&amp;TEXT(G2751,"0"),Punten!$A$1:$D$40,4,FALSE)</f>
        <v>8</v>
      </c>
      <c r="R2751" s="17">
        <f>VLOOKUP("M"&amp;TEXT(H2751,"0"),Punten!$A$1:$D$40,4,FALSE)</f>
        <v>8</v>
      </c>
      <c r="S2751" s="17">
        <f>VLOOKUP("M"&amp;TEXT(I2751,"0"),Punten!$A$1:$D$40,4,FALSE)</f>
        <v>7</v>
      </c>
      <c r="T2751" s="17">
        <f>VLOOKUP("K"&amp;TEXT(K2751,"0"),Punten!$A$1:$D$40,4,FALSE)</f>
        <v>0</v>
      </c>
      <c r="U2751" s="17">
        <f>VLOOKUP("H"&amp;TEXT(L2751,"0"),Punten!$A$1:$D$49,4,FALSE)</f>
        <v>0</v>
      </c>
      <c r="V2751" s="17">
        <f>VLOOKUP("F"&amp;TEXT(M2751,"0"),Punten!$A$1:$D$39,4,FALSE)</f>
        <v>30</v>
      </c>
      <c r="W2751" s="17">
        <f t="shared" si="130"/>
        <v>53</v>
      </c>
      <c r="X2751" s="17" t="str">
        <f t="shared" si="131"/>
        <v>43366G13</v>
      </c>
      <c r="Y2751" s="17" t="str">
        <f>VLOOKUP(A2751,'Klasse omschrijving'!$A$1:$B$44,2,FALSE)</f>
        <v>Girls 13/14 jaar</v>
      </c>
    </row>
    <row r="2752" spans="1:25" ht="14.4" x14ac:dyDescent="0.3">
      <c r="A2752" s="3" t="s">
        <v>57</v>
      </c>
      <c r="B2752" s="3">
        <v>43751</v>
      </c>
      <c r="C2752" s="3" t="s">
        <v>1135</v>
      </c>
      <c r="D2752" s="3" t="s">
        <v>343</v>
      </c>
      <c r="E2752" s="18">
        <v>38260</v>
      </c>
      <c r="F2752" s="3" t="s">
        <v>233</v>
      </c>
      <c r="G2752" s="3">
        <v>3</v>
      </c>
      <c r="H2752" s="3">
        <v>2</v>
      </c>
      <c r="I2752" s="3">
        <v>3</v>
      </c>
      <c r="J2752" s="3"/>
      <c r="K2752" s="3"/>
      <c r="L2752" s="3"/>
      <c r="M2752" s="3">
        <v>3</v>
      </c>
      <c r="N2752" s="19">
        <v>43366</v>
      </c>
      <c r="O2752" s="16">
        <f t="shared" si="132"/>
        <v>8</v>
      </c>
      <c r="P2752" s="17">
        <f>COUNTIF($X:$X,X2752)</f>
        <v>11</v>
      </c>
      <c r="Q2752" s="17">
        <f>VLOOKUP("M"&amp;TEXT(G2752,"0"),Punten!$A$1:$D$40,4,FALSE)</f>
        <v>6</v>
      </c>
      <c r="R2752" s="17">
        <f>VLOOKUP("M"&amp;TEXT(H2752,"0"),Punten!$A$1:$D$40,4,FALSE)</f>
        <v>7</v>
      </c>
      <c r="S2752" s="17">
        <f>VLOOKUP("M"&amp;TEXT(I2752,"0"),Punten!$A$1:$D$40,4,FALSE)</f>
        <v>6</v>
      </c>
      <c r="T2752" s="17">
        <f>VLOOKUP("K"&amp;TEXT(K2752,"0"),Punten!$A$1:$D$40,4,FALSE)</f>
        <v>0</v>
      </c>
      <c r="U2752" s="17">
        <f>VLOOKUP("H"&amp;TEXT(L2752,"0"),Punten!$A$1:$D$49,4,FALSE)</f>
        <v>0</v>
      </c>
      <c r="V2752" s="17">
        <f>VLOOKUP("F"&amp;TEXT(M2752,"0"),Punten!$A$1:$D$39,4,FALSE)</f>
        <v>25</v>
      </c>
      <c r="W2752" s="17">
        <f t="shared" si="130"/>
        <v>44</v>
      </c>
      <c r="X2752" s="17" t="str">
        <f t="shared" si="131"/>
        <v>43366G13</v>
      </c>
      <c r="Y2752" s="17" t="str">
        <f>VLOOKUP(A2752,'Klasse omschrijving'!$A$1:$B$44,2,FALSE)</f>
        <v>Girls 13/14 jaar</v>
      </c>
    </row>
    <row r="2753" spans="1:25" ht="14.4" x14ac:dyDescent="0.3">
      <c r="A2753" s="3" t="s">
        <v>57</v>
      </c>
      <c r="B2753" s="3">
        <v>51194</v>
      </c>
      <c r="C2753" s="3" t="s">
        <v>1001</v>
      </c>
      <c r="D2753" s="3" t="s">
        <v>346</v>
      </c>
      <c r="E2753" s="18">
        <v>38064</v>
      </c>
      <c r="F2753" s="3" t="s">
        <v>1061</v>
      </c>
      <c r="G2753" s="3">
        <v>1</v>
      </c>
      <c r="H2753" s="3">
        <v>1</v>
      </c>
      <c r="I2753" s="3">
        <v>1</v>
      </c>
      <c r="J2753" s="3"/>
      <c r="K2753" s="3"/>
      <c r="L2753" s="3"/>
      <c r="M2753" s="3">
        <v>4</v>
      </c>
      <c r="N2753" s="19">
        <v>43366</v>
      </c>
      <c r="O2753" s="16">
        <f t="shared" si="132"/>
        <v>3</v>
      </c>
      <c r="P2753" s="17">
        <f>COUNTIF($X:$X,X2753)</f>
        <v>11</v>
      </c>
      <c r="Q2753" s="17">
        <f>VLOOKUP("M"&amp;TEXT(G2753,"0"),Punten!$A$1:$D$40,4,FALSE)</f>
        <v>8</v>
      </c>
      <c r="R2753" s="17">
        <f>VLOOKUP("M"&amp;TEXT(H2753,"0"),Punten!$A$1:$D$40,4,FALSE)</f>
        <v>8</v>
      </c>
      <c r="S2753" s="17">
        <f>VLOOKUP("M"&amp;TEXT(I2753,"0"),Punten!$A$1:$D$40,4,FALSE)</f>
        <v>8</v>
      </c>
      <c r="T2753" s="17">
        <f>VLOOKUP("K"&amp;TEXT(K2753,"0"),Punten!$A$1:$D$40,4,FALSE)</f>
        <v>0</v>
      </c>
      <c r="U2753" s="17">
        <f>VLOOKUP("H"&amp;TEXT(L2753,"0"),Punten!$A$1:$D$49,4,FALSE)</f>
        <v>0</v>
      </c>
      <c r="V2753" s="17">
        <f>VLOOKUP("F"&amp;TEXT(M2753,"0"),Punten!$A$1:$D$39,4,FALSE)</f>
        <v>20</v>
      </c>
      <c r="W2753" s="17">
        <f t="shared" si="130"/>
        <v>44</v>
      </c>
      <c r="X2753" s="17" t="str">
        <f t="shared" si="131"/>
        <v>43366G13</v>
      </c>
      <c r="Y2753" s="17" t="str">
        <f>VLOOKUP(A2753,'Klasse omschrijving'!$A$1:$B$44,2,FALSE)</f>
        <v>Girls 13/14 jaar</v>
      </c>
    </row>
    <row r="2754" spans="1:25" ht="14.4" x14ac:dyDescent="0.3">
      <c r="A2754" s="3" t="s">
        <v>57</v>
      </c>
      <c r="B2754" s="3">
        <v>47850</v>
      </c>
      <c r="C2754" s="3" t="s">
        <v>85</v>
      </c>
      <c r="D2754" s="3" t="s">
        <v>337</v>
      </c>
      <c r="E2754" s="18">
        <v>38380</v>
      </c>
      <c r="F2754" s="3" t="s">
        <v>71</v>
      </c>
      <c r="G2754" s="3">
        <v>3</v>
      </c>
      <c r="H2754" s="3">
        <v>4</v>
      </c>
      <c r="I2754" s="3">
        <v>3</v>
      </c>
      <c r="J2754" s="3"/>
      <c r="K2754" s="3"/>
      <c r="L2754" s="3"/>
      <c r="M2754" s="3">
        <v>5</v>
      </c>
      <c r="N2754" s="19">
        <v>43366</v>
      </c>
      <c r="O2754" s="16">
        <f t="shared" si="132"/>
        <v>10</v>
      </c>
      <c r="P2754" s="17">
        <f>COUNTIF($X:$X,X2754)</f>
        <v>11</v>
      </c>
      <c r="Q2754" s="17">
        <f>VLOOKUP("M"&amp;TEXT(G2754,"0"),Punten!$A$1:$D$40,4,FALSE)</f>
        <v>6</v>
      </c>
      <c r="R2754" s="17">
        <f>VLOOKUP("M"&amp;TEXT(H2754,"0"),Punten!$A$1:$D$40,4,FALSE)</f>
        <v>5</v>
      </c>
      <c r="S2754" s="17">
        <f>VLOOKUP("M"&amp;TEXT(I2754,"0"),Punten!$A$1:$D$40,4,FALSE)</f>
        <v>6</v>
      </c>
      <c r="T2754" s="17">
        <f>VLOOKUP("K"&amp;TEXT(K2754,"0"),Punten!$A$1:$D$40,4,FALSE)</f>
        <v>0</v>
      </c>
      <c r="U2754" s="17">
        <f>VLOOKUP("H"&amp;TEXT(L2754,"0"),Punten!$A$1:$D$49,4,FALSE)</f>
        <v>0</v>
      </c>
      <c r="V2754" s="17">
        <f>VLOOKUP("F"&amp;TEXT(M2754,"0"),Punten!$A$1:$D$39,4,FALSE)</f>
        <v>17</v>
      </c>
      <c r="W2754" s="17">
        <f t="shared" ref="W2754:W2817" si="133">SUM(Q2754:V2754)</f>
        <v>34</v>
      </c>
      <c r="X2754" s="17" t="str">
        <f t="shared" ref="X2754:X2817" si="134">N2754&amp;A2754</f>
        <v>43366G13</v>
      </c>
      <c r="Y2754" s="17" t="str">
        <f>VLOOKUP(A2754,'Klasse omschrijving'!$A$1:$B$44,2,FALSE)</f>
        <v>Girls 13/14 jaar</v>
      </c>
    </row>
    <row r="2755" spans="1:25" ht="14.4" x14ac:dyDescent="0.3">
      <c r="A2755" s="3" t="s">
        <v>57</v>
      </c>
      <c r="B2755" s="3">
        <v>43747</v>
      </c>
      <c r="C2755" s="3" t="s">
        <v>121</v>
      </c>
      <c r="D2755" s="3" t="s">
        <v>349</v>
      </c>
      <c r="E2755" s="18">
        <v>38081</v>
      </c>
      <c r="F2755" s="3" t="s">
        <v>1040</v>
      </c>
      <c r="G2755" s="3">
        <v>2</v>
      </c>
      <c r="H2755" s="3">
        <v>2</v>
      </c>
      <c r="I2755" s="3">
        <v>1</v>
      </c>
      <c r="J2755" s="3"/>
      <c r="K2755" s="3"/>
      <c r="L2755" s="3"/>
      <c r="M2755" s="3">
        <v>6</v>
      </c>
      <c r="N2755" s="19">
        <v>43366</v>
      </c>
      <c r="O2755" s="16">
        <f t="shared" si="132"/>
        <v>5</v>
      </c>
      <c r="P2755" s="17">
        <f>COUNTIF($X:$X,X2755)</f>
        <v>11</v>
      </c>
      <c r="Q2755" s="17">
        <f>VLOOKUP("M"&amp;TEXT(G2755,"0"),Punten!$A$1:$D$40,4,FALSE)</f>
        <v>7</v>
      </c>
      <c r="R2755" s="17">
        <f>VLOOKUP("M"&amp;TEXT(H2755,"0"),Punten!$A$1:$D$40,4,FALSE)</f>
        <v>7</v>
      </c>
      <c r="S2755" s="17">
        <f>VLOOKUP("M"&amp;TEXT(I2755,"0"),Punten!$A$1:$D$40,4,FALSE)</f>
        <v>8</v>
      </c>
      <c r="T2755" s="17">
        <f>VLOOKUP("K"&amp;TEXT(K2755,"0"),Punten!$A$1:$D$40,4,FALSE)</f>
        <v>0</v>
      </c>
      <c r="U2755" s="17">
        <f>VLOOKUP("H"&amp;TEXT(L2755,"0"),Punten!$A$1:$D$49,4,FALSE)</f>
        <v>0</v>
      </c>
      <c r="V2755" s="17">
        <f>VLOOKUP("F"&amp;TEXT(M2755,"0"),Punten!$A$1:$D$39,4,FALSE)</f>
        <v>15</v>
      </c>
      <c r="W2755" s="17">
        <f t="shared" si="133"/>
        <v>37</v>
      </c>
      <c r="X2755" s="17" t="str">
        <f t="shared" si="134"/>
        <v>43366G13</v>
      </c>
      <c r="Y2755" s="17" t="str">
        <f>VLOOKUP(A2755,'Klasse omschrijving'!$A$1:$B$44,2,FALSE)</f>
        <v>Girls 13/14 jaar</v>
      </c>
    </row>
    <row r="2756" spans="1:25" ht="14.4" x14ac:dyDescent="0.3">
      <c r="A2756" s="3" t="s">
        <v>57</v>
      </c>
      <c r="B2756" s="3">
        <v>52547</v>
      </c>
      <c r="C2756" s="3" t="s">
        <v>126</v>
      </c>
      <c r="D2756" s="3" t="s">
        <v>347</v>
      </c>
      <c r="E2756" s="18">
        <v>38198</v>
      </c>
      <c r="F2756" s="3" t="s">
        <v>89</v>
      </c>
      <c r="G2756" s="3">
        <v>4</v>
      </c>
      <c r="H2756" s="3">
        <v>4</v>
      </c>
      <c r="I2756" s="3">
        <v>4</v>
      </c>
      <c r="J2756" s="3"/>
      <c r="K2756" s="3"/>
      <c r="L2756" s="3"/>
      <c r="M2756" s="3">
        <v>7</v>
      </c>
      <c r="N2756" s="19">
        <v>43366</v>
      </c>
      <c r="O2756" s="16">
        <f t="shared" si="132"/>
        <v>12</v>
      </c>
      <c r="P2756" s="17">
        <f>COUNTIF($X:$X,X2756)</f>
        <v>11</v>
      </c>
      <c r="Q2756" s="17">
        <f>VLOOKUP("M"&amp;TEXT(G2756,"0"),Punten!$A$1:$D$40,4,FALSE)</f>
        <v>5</v>
      </c>
      <c r="R2756" s="17">
        <f>VLOOKUP("M"&amp;TEXT(H2756,"0"),Punten!$A$1:$D$40,4,FALSE)</f>
        <v>5</v>
      </c>
      <c r="S2756" s="17">
        <f>VLOOKUP("M"&amp;TEXT(I2756,"0"),Punten!$A$1:$D$40,4,FALSE)</f>
        <v>5</v>
      </c>
      <c r="T2756" s="17">
        <f>VLOOKUP("K"&amp;TEXT(K2756,"0"),Punten!$A$1:$D$40,4,FALSE)</f>
        <v>0</v>
      </c>
      <c r="U2756" s="17">
        <f>VLOOKUP("H"&amp;TEXT(L2756,"0"),Punten!$A$1:$D$49,4,FALSE)</f>
        <v>0</v>
      </c>
      <c r="V2756" s="17">
        <f>VLOOKUP("F"&amp;TEXT(M2756,"0"),Punten!$A$1:$D$39,4,FALSE)</f>
        <v>13</v>
      </c>
      <c r="W2756" s="17">
        <f t="shared" si="133"/>
        <v>28</v>
      </c>
      <c r="X2756" s="17" t="str">
        <f t="shared" si="134"/>
        <v>43366G13</v>
      </c>
      <c r="Y2756" s="17" t="str">
        <f>VLOOKUP(A2756,'Klasse omschrijving'!$A$1:$B$44,2,FALSE)</f>
        <v>Girls 13/14 jaar</v>
      </c>
    </row>
    <row r="2757" spans="1:25" ht="14.4" x14ac:dyDescent="0.3">
      <c r="A2757" s="3" t="s">
        <v>57</v>
      </c>
      <c r="B2757" s="3">
        <v>2237</v>
      </c>
      <c r="C2757" s="3" t="s">
        <v>1138</v>
      </c>
      <c r="D2757" s="3" t="s">
        <v>340</v>
      </c>
      <c r="E2757" s="18">
        <v>38610</v>
      </c>
      <c r="F2757" s="3" t="s">
        <v>1059</v>
      </c>
      <c r="G2757" s="3">
        <v>4</v>
      </c>
      <c r="H2757" s="3">
        <v>5</v>
      </c>
      <c r="I2757" s="3">
        <v>4</v>
      </c>
      <c r="J2757" s="3"/>
      <c r="K2757" s="3"/>
      <c r="L2757" s="3"/>
      <c r="M2757" s="3">
        <v>8</v>
      </c>
      <c r="N2757" s="19">
        <v>43366</v>
      </c>
      <c r="O2757" s="16">
        <f t="shared" si="132"/>
        <v>13</v>
      </c>
      <c r="P2757" s="17">
        <f>COUNTIF($X:$X,X2757)</f>
        <v>11</v>
      </c>
      <c r="Q2757" s="17">
        <f>VLOOKUP("M"&amp;TEXT(G2757,"0"),Punten!$A$1:$D$40,4,FALSE)</f>
        <v>5</v>
      </c>
      <c r="R2757" s="17">
        <f>VLOOKUP("M"&amp;TEXT(H2757,"0"),Punten!$A$1:$D$40,4,FALSE)</f>
        <v>4</v>
      </c>
      <c r="S2757" s="17">
        <f>VLOOKUP("M"&amp;TEXT(I2757,"0"),Punten!$A$1:$D$40,4,FALSE)</f>
        <v>5</v>
      </c>
      <c r="T2757" s="17">
        <f>VLOOKUP("K"&amp;TEXT(K2757,"0"),Punten!$A$1:$D$40,4,FALSE)</f>
        <v>0</v>
      </c>
      <c r="U2757" s="17">
        <f>VLOOKUP("H"&amp;TEXT(L2757,"0"),Punten!$A$1:$D$49,4,FALSE)</f>
        <v>0</v>
      </c>
      <c r="V2757" s="17">
        <f>VLOOKUP("F"&amp;TEXT(M2757,"0"),Punten!$A$1:$D$39,4,FALSE)</f>
        <v>11</v>
      </c>
      <c r="W2757" s="17">
        <f t="shared" si="133"/>
        <v>25</v>
      </c>
      <c r="X2757" s="17" t="str">
        <f t="shared" si="134"/>
        <v>43366G13</v>
      </c>
      <c r="Y2757" s="17" t="str">
        <f>VLOOKUP(A2757,'Klasse omschrijving'!$A$1:$B$44,2,FALSE)</f>
        <v>Girls 13/14 jaar</v>
      </c>
    </row>
    <row r="2758" spans="1:25" ht="14.4" x14ac:dyDescent="0.3">
      <c r="A2758" s="3" t="s">
        <v>57</v>
      </c>
      <c r="B2758" s="3">
        <v>42554</v>
      </c>
      <c r="C2758" s="3" t="s">
        <v>91</v>
      </c>
      <c r="D2758" s="3" t="s">
        <v>619</v>
      </c>
      <c r="E2758" s="18">
        <v>38243</v>
      </c>
      <c r="F2758" s="3" t="s">
        <v>117</v>
      </c>
      <c r="G2758" s="3">
        <v>5</v>
      </c>
      <c r="H2758" s="3">
        <v>3</v>
      </c>
      <c r="I2758" s="3">
        <v>5</v>
      </c>
      <c r="J2758" s="3"/>
      <c r="K2758" s="3"/>
      <c r="L2758" s="3"/>
      <c r="M2758" s="3"/>
      <c r="N2758" s="19">
        <v>43366</v>
      </c>
      <c r="O2758" s="16">
        <f t="shared" si="132"/>
        <v>13</v>
      </c>
      <c r="P2758" s="17">
        <f>COUNTIF($X:$X,X2758)</f>
        <v>11</v>
      </c>
      <c r="Q2758" s="17">
        <f>VLOOKUP("M"&amp;TEXT(G2758,"0"),Punten!$A$1:$D$40,4,FALSE)</f>
        <v>4</v>
      </c>
      <c r="R2758" s="17">
        <f>VLOOKUP("M"&amp;TEXT(H2758,"0"),Punten!$A$1:$D$40,4,FALSE)</f>
        <v>6</v>
      </c>
      <c r="S2758" s="17">
        <f>VLOOKUP("M"&amp;TEXT(I2758,"0"),Punten!$A$1:$D$40,4,FALSE)</f>
        <v>4</v>
      </c>
      <c r="T2758" s="17">
        <f>VLOOKUP("K"&amp;TEXT(K2758,"0"),Punten!$A$1:$D$40,4,FALSE)</f>
        <v>0</v>
      </c>
      <c r="U2758" s="17">
        <f>VLOOKUP("H"&amp;TEXT(L2758,"0"),Punten!$A$1:$D$49,4,FALSE)</f>
        <v>0</v>
      </c>
      <c r="V2758" s="17">
        <f>VLOOKUP("F"&amp;TEXT(M2758,"0"),Punten!$A$1:$D$39,4,FALSE)</f>
        <v>0</v>
      </c>
      <c r="W2758" s="17">
        <f t="shared" si="133"/>
        <v>14</v>
      </c>
      <c r="X2758" s="17" t="str">
        <f t="shared" si="134"/>
        <v>43366G13</v>
      </c>
      <c r="Y2758" s="17" t="str">
        <f>VLOOKUP(A2758,'Klasse omschrijving'!$A$1:$B$44,2,FALSE)</f>
        <v>Girls 13/14 jaar</v>
      </c>
    </row>
    <row r="2759" spans="1:25" ht="14.4" x14ac:dyDescent="0.3">
      <c r="A2759" s="3" t="s">
        <v>57</v>
      </c>
      <c r="B2759" s="3">
        <v>53014</v>
      </c>
      <c r="C2759" s="3" t="s">
        <v>114</v>
      </c>
      <c r="D2759" s="3" t="s">
        <v>334</v>
      </c>
      <c r="E2759" s="18">
        <v>38483</v>
      </c>
      <c r="F2759" s="3" t="s">
        <v>132</v>
      </c>
      <c r="G2759" s="3">
        <v>5</v>
      </c>
      <c r="H2759" s="3">
        <v>5</v>
      </c>
      <c r="I2759" s="3">
        <v>5</v>
      </c>
      <c r="J2759" s="3"/>
      <c r="K2759" s="3"/>
      <c r="L2759" s="3"/>
      <c r="M2759" s="3"/>
      <c r="N2759" s="19">
        <v>43366</v>
      </c>
      <c r="O2759" s="16">
        <f t="shared" si="132"/>
        <v>15</v>
      </c>
      <c r="P2759" s="17">
        <f>COUNTIF($X:$X,X2759)</f>
        <v>11</v>
      </c>
      <c r="Q2759" s="17">
        <f>VLOOKUP("M"&amp;TEXT(G2759,"0"),Punten!$A$1:$D$40,4,FALSE)</f>
        <v>4</v>
      </c>
      <c r="R2759" s="17">
        <f>VLOOKUP("M"&amp;TEXT(H2759,"0"),Punten!$A$1:$D$40,4,FALSE)</f>
        <v>4</v>
      </c>
      <c r="S2759" s="17">
        <f>VLOOKUP("M"&amp;TEXT(I2759,"0"),Punten!$A$1:$D$40,4,FALSE)</f>
        <v>4</v>
      </c>
      <c r="T2759" s="17">
        <f>VLOOKUP("K"&amp;TEXT(K2759,"0"),Punten!$A$1:$D$40,4,FALSE)</f>
        <v>0</v>
      </c>
      <c r="U2759" s="17">
        <f>VLOOKUP("H"&amp;TEXT(L2759,"0"),Punten!$A$1:$D$49,4,FALSE)</f>
        <v>0</v>
      </c>
      <c r="V2759" s="17">
        <f>VLOOKUP("F"&amp;TEXT(M2759,"0"),Punten!$A$1:$D$39,4,FALSE)</f>
        <v>0</v>
      </c>
      <c r="W2759" s="17">
        <f t="shared" si="133"/>
        <v>12</v>
      </c>
      <c r="X2759" s="17" t="str">
        <f t="shared" si="134"/>
        <v>43366G13</v>
      </c>
      <c r="Y2759" s="17" t="str">
        <f>VLOOKUP(A2759,'Klasse omschrijving'!$A$1:$B$44,2,FALSE)</f>
        <v>Girls 13/14 jaar</v>
      </c>
    </row>
    <row r="2760" spans="1:25" ht="14.4" x14ac:dyDescent="0.3">
      <c r="A2760" s="3" t="s">
        <v>57</v>
      </c>
      <c r="B2760" s="3">
        <v>1166</v>
      </c>
      <c r="C2760" s="3" t="s">
        <v>158</v>
      </c>
      <c r="D2760" s="3" t="s">
        <v>779</v>
      </c>
      <c r="E2760" s="18">
        <v>38610</v>
      </c>
      <c r="F2760" s="3" t="s">
        <v>78</v>
      </c>
      <c r="G2760" s="3">
        <v>6</v>
      </c>
      <c r="H2760" s="3">
        <v>6</v>
      </c>
      <c r="I2760" s="3">
        <v>6</v>
      </c>
      <c r="J2760" s="3"/>
      <c r="K2760" s="3"/>
      <c r="L2760" s="3"/>
      <c r="M2760" s="3"/>
      <c r="N2760" s="19">
        <v>43366</v>
      </c>
      <c r="O2760" s="16">
        <f t="shared" si="132"/>
        <v>18</v>
      </c>
      <c r="P2760" s="17">
        <f>COUNTIF($X:$X,X2760)</f>
        <v>11</v>
      </c>
      <c r="Q2760" s="17">
        <f>VLOOKUP("M"&amp;TEXT(G2760,"0"),Punten!$A$1:$D$40,4,FALSE)</f>
        <v>3</v>
      </c>
      <c r="R2760" s="17">
        <f>VLOOKUP("M"&amp;TEXT(H2760,"0"),Punten!$A$1:$D$40,4,FALSE)</f>
        <v>3</v>
      </c>
      <c r="S2760" s="17">
        <f>VLOOKUP("M"&amp;TEXT(I2760,"0"),Punten!$A$1:$D$40,4,FALSE)</f>
        <v>3</v>
      </c>
      <c r="T2760" s="17">
        <f>VLOOKUP("K"&amp;TEXT(K2760,"0"),Punten!$A$1:$D$40,4,FALSE)</f>
        <v>0</v>
      </c>
      <c r="U2760" s="17">
        <f>VLOOKUP("H"&amp;TEXT(L2760,"0"),Punten!$A$1:$D$49,4,FALSE)</f>
        <v>0</v>
      </c>
      <c r="V2760" s="17">
        <f>VLOOKUP("F"&amp;TEXT(M2760,"0"),Punten!$A$1:$D$39,4,FALSE)</f>
        <v>0</v>
      </c>
      <c r="W2760" s="17">
        <f t="shared" si="133"/>
        <v>9</v>
      </c>
      <c r="X2760" s="17" t="str">
        <f t="shared" si="134"/>
        <v>43366G13</v>
      </c>
      <c r="Y2760" s="17" t="str">
        <f>VLOOKUP(A2760,'Klasse omschrijving'!$A$1:$B$44,2,FALSE)</f>
        <v>Girls 13/14 jaar</v>
      </c>
    </row>
    <row r="2761" spans="1:25" ht="14.4" x14ac:dyDescent="0.3">
      <c r="A2761" s="3" t="s">
        <v>59</v>
      </c>
      <c r="B2761" s="3">
        <v>45028</v>
      </c>
      <c r="C2761" s="3" t="s">
        <v>95</v>
      </c>
      <c r="D2761" s="3" t="s">
        <v>355</v>
      </c>
      <c r="E2761" s="18">
        <v>36792</v>
      </c>
      <c r="F2761" s="3" t="s">
        <v>247</v>
      </c>
      <c r="G2761" s="3">
        <v>1</v>
      </c>
      <c r="H2761" s="3">
        <v>1</v>
      </c>
      <c r="I2761" s="3">
        <v>1</v>
      </c>
      <c r="J2761" s="3"/>
      <c r="K2761" s="3"/>
      <c r="L2761" s="3"/>
      <c r="M2761" s="3">
        <v>1</v>
      </c>
      <c r="N2761" s="19">
        <v>43366</v>
      </c>
      <c r="O2761" s="16">
        <f t="shared" si="132"/>
        <v>3</v>
      </c>
      <c r="P2761" s="17">
        <f>COUNTIF($X:$X,X2761)</f>
        <v>10</v>
      </c>
      <c r="Q2761" s="17">
        <f>VLOOKUP("M"&amp;TEXT(G2761,"0"),Punten!$A$1:$D$40,4,FALSE)</f>
        <v>8</v>
      </c>
      <c r="R2761" s="17">
        <f>VLOOKUP("M"&amp;TEXT(H2761,"0"),Punten!$A$1:$D$40,4,FALSE)</f>
        <v>8</v>
      </c>
      <c r="S2761" s="17">
        <f>VLOOKUP("M"&amp;TEXT(I2761,"0"),Punten!$A$1:$D$40,4,FALSE)</f>
        <v>8</v>
      </c>
      <c r="T2761" s="17">
        <f>VLOOKUP("K"&amp;TEXT(K2761,"0"),Punten!$A$1:$D$40,4,FALSE)</f>
        <v>0</v>
      </c>
      <c r="U2761" s="17">
        <f>VLOOKUP("H"&amp;TEXT(L2761,"0"),Punten!$A$1:$D$49,4,FALSE)</f>
        <v>0</v>
      </c>
      <c r="V2761" s="17">
        <f>VLOOKUP("F"&amp;TEXT(M2761,"0"),Punten!$A$1:$D$39,4,FALSE)</f>
        <v>50</v>
      </c>
      <c r="W2761" s="17">
        <f t="shared" si="133"/>
        <v>74</v>
      </c>
      <c r="X2761" s="17" t="str">
        <f t="shared" si="134"/>
        <v>43366G15</v>
      </c>
      <c r="Y2761" s="17" t="str">
        <f>VLOOKUP(A2761,'Klasse omschrijving'!$A$1:$B$44,2,FALSE)</f>
        <v>Girls 15+</v>
      </c>
    </row>
    <row r="2762" spans="1:25" ht="14.4" x14ac:dyDescent="0.3">
      <c r="A2762" s="3" t="s">
        <v>59</v>
      </c>
      <c r="B2762" s="3">
        <v>51476</v>
      </c>
      <c r="C2762" s="3" t="s">
        <v>1142</v>
      </c>
      <c r="D2762" s="3" t="s">
        <v>1143</v>
      </c>
      <c r="E2762" s="18">
        <v>37681</v>
      </c>
      <c r="F2762" s="3" t="s">
        <v>233</v>
      </c>
      <c r="G2762" s="3">
        <v>2</v>
      </c>
      <c r="H2762" s="3">
        <v>2</v>
      </c>
      <c r="I2762" s="3">
        <v>3</v>
      </c>
      <c r="J2762" s="3"/>
      <c r="K2762" s="3"/>
      <c r="L2762" s="3"/>
      <c r="M2762" s="3">
        <v>2</v>
      </c>
      <c r="N2762" s="19">
        <v>43366</v>
      </c>
      <c r="O2762" s="16">
        <f t="shared" si="132"/>
        <v>7</v>
      </c>
      <c r="P2762" s="17">
        <f>COUNTIF($X:$X,X2762)</f>
        <v>10</v>
      </c>
      <c r="Q2762" s="17">
        <f>VLOOKUP("M"&amp;TEXT(G2762,"0"),Punten!$A$1:$D$40,4,FALSE)</f>
        <v>7</v>
      </c>
      <c r="R2762" s="17">
        <f>VLOOKUP("M"&amp;TEXT(H2762,"0"),Punten!$A$1:$D$40,4,FALSE)</f>
        <v>7</v>
      </c>
      <c r="S2762" s="17">
        <f>VLOOKUP("M"&amp;TEXT(I2762,"0"),Punten!$A$1:$D$40,4,FALSE)</f>
        <v>6</v>
      </c>
      <c r="T2762" s="17">
        <f>VLOOKUP("K"&amp;TEXT(K2762,"0"),Punten!$A$1:$D$40,4,FALSE)</f>
        <v>0</v>
      </c>
      <c r="U2762" s="17">
        <f>VLOOKUP("H"&amp;TEXT(L2762,"0"),Punten!$A$1:$D$49,4,FALSE)</f>
        <v>0</v>
      </c>
      <c r="V2762" s="17">
        <f>VLOOKUP("F"&amp;TEXT(M2762,"0"),Punten!$A$1:$D$39,4,FALSE)</f>
        <v>30</v>
      </c>
      <c r="W2762" s="17">
        <f t="shared" si="133"/>
        <v>50</v>
      </c>
      <c r="X2762" s="17" t="str">
        <f t="shared" si="134"/>
        <v>43366G15</v>
      </c>
      <c r="Y2762" s="17" t="str">
        <f>VLOOKUP(A2762,'Klasse omschrijving'!$A$1:$B$44,2,FALSE)</f>
        <v>Girls 15+</v>
      </c>
    </row>
    <row r="2763" spans="1:25" ht="14.4" x14ac:dyDescent="0.3">
      <c r="A2763" s="3" t="s">
        <v>59</v>
      </c>
      <c r="B2763" s="3">
        <v>46134</v>
      </c>
      <c r="C2763" s="3" t="s">
        <v>96</v>
      </c>
      <c r="D2763" s="3" t="s">
        <v>790</v>
      </c>
      <c r="E2763" s="18">
        <v>37134</v>
      </c>
      <c r="F2763" s="3" t="s">
        <v>1042</v>
      </c>
      <c r="G2763" s="3">
        <v>3</v>
      </c>
      <c r="H2763" s="3">
        <v>3</v>
      </c>
      <c r="I2763" s="3">
        <v>2</v>
      </c>
      <c r="J2763" s="3"/>
      <c r="K2763" s="3"/>
      <c r="L2763" s="3"/>
      <c r="M2763" s="3">
        <v>3</v>
      </c>
      <c r="N2763" s="19">
        <v>43366</v>
      </c>
      <c r="O2763" s="16">
        <f t="shared" si="132"/>
        <v>8</v>
      </c>
      <c r="P2763" s="17">
        <f>COUNTIF($X:$X,X2763)</f>
        <v>10</v>
      </c>
      <c r="Q2763" s="17">
        <f>VLOOKUP("M"&amp;TEXT(G2763,"0"),Punten!$A$1:$D$40,4,FALSE)</f>
        <v>6</v>
      </c>
      <c r="R2763" s="17">
        <f>VLOOKUP("M"&amp;TEXT(H2763,"0"),Punten!$A$1:$D$40,4,FALSE)</f>
        <v>6</v>
      </c>
      <c r="S2763" s="17">
        <f>VLOOKUP("M"&amp;TEXT(I2763,"0"),Punten!$A$1:$D$40,4,FALSE)</f>
        <v>7</v>
      </c>
      <c r="T2763" s="17">
        <f>VLOOKUP("K"&amp;TEXT(K2763,"0"),Punten!$A$1:$D$40,4,FALSE)</f>
        <v>0</v>
      </c>
      <c r="U2763" s="17">
        <f>VLOOKUP("H"&amp;TEXT(L2763,"0"),Punten!$A$1:$D$49,4,FALSE)</f>
        <v>0</v>
      </c>
      <c r="V2763" s="17">
        <f>VLOOKUP("F"&amp;TEXT(M2763,"0"),Punten!$A$1:$D$39,4,FALSE)</f>
        <v>25</v>
      </c>
      <c r="W2763" s="17">
        <f t="shared" si="133"/>
        <v>44</v>
      </c>
      <c r="X2763" s="17" t="str">
        <f t="shared" si="134"/>
        <v>43366G15</v>
      </c>
      <c r="Y2763" s="17" t="str">
        <f>VLOOKUP(A2763,'Klasse omschrijving'!$A$1:$B$44,2,FALSE)</f>
        <v>Girls 15+</v>
      </c>
    </row>
    <row r="2764" spans="1:25" ht="14.4" x14ac:dyDescent="0.3">
      <c r="A2764" s="3" t="s">
        <v>59</v>
      </c>
      <c r="B2764" s="3">
        <v>42710</v>
      </c>
      <c r="C2764" s="3" t="s">
        <v>173</v>
      </c>
      <c r="D2764" s="3" t="s">
        <v>237</v>
      </c>
      <c r="E2764" s="18">
        <v>37666</v>
      </c>
      <c r="F2764" s="3" t="s">
        <v>1036</v>
      </c>
      <c r="G2764" s="3">
        <v>2</v>
      </c>
      <c r="H2764" s="3">
        <v>2</v>
      </c>
      <c r="I2764" s="3">
        <v>3</v>
      </c>
      <c r="J2764" s="3"/>
      <c r="K2764" s="3"/>
      <c r="L2764" s="3"/>
      <c r="M2764" s="3">
        <v>4</v>
      </c>
      <c r="N2764" s="19">
        <v>43366</v>
      </c>
      <c r="O2764" s="16">
        <f t="shared" si="132"/>
        <v>7</v>
      </c>
      <c r="P2764" s="17">
        <f>COUNTIF($X:$X,X2764)</f>
        <v>10</v>
      </c>
      <c r="Q2764" s="17">
        <f>VLOOKUP("M"&amp;TEXT(G2764,"0"),Punten!$A$1:$D$40,4,FALSE)</f>
        <v>7</v>
      </c>
      <c r="R2764" s="17">
        <f>VLOOKUP("M"&amp;TEXT(H2764,"0"),Punten!$A$1:$D$40,4,FALSE)</f>
        <v>7</v>
      </c>
      <c r="S2764" s="17">
        <f>VLOOKUP("M"&amp;TEXT(I2764,"0"),Punten!$A$1:$D$40,4,FALSE)</f>
        <v>6</v>
      </c>
      <c r="T2764" s="17">
        <f>VLOOKUP("K"&amp;TEXT(K2764,"0"),Punten!$A$1:$D$40,4,FALSE)</f>
        <v>0</v>
      </c>
      <c r="U2764" s="17">
        <f>VLOOKUP("H"&amp;TEXT(L2764,"0"),Punten!$A$1:$D$49,4,FALSE)</f>
        <v>0</v>
      </c>
      <c r="V2764" s="17">
        <f>VLOOKUP("F"&amp;TEXT(M2764,"0"),Punten!$A$1:$D$39,4,FALSE)</f>
        <v>20</v>
      </c>
      <c r="W2764" s="17">
        <f t="shared" si="133"/>
        <v>40</v>
      </c>
      <c r="X2764" s="17" t="str">
        <f t="shared" si="134"/>
        <v>43366G15</v>
      </c>
      <c r="Y2764" s="17" t="str">
        <f>VLOOKUP(A2764,'Klasse omschrijving'!$A$1:$B$44,2,FALSE)</f>
        <v>Girls 15+</v>
      </c>
    </row>
    <row r="2765" spans="1:25" ht="14.4" x14ac:dyDescent="0.3">
      <c r="A2765" s="3" t="s">
        <v>59</v>
      </c>
      <c r="B2765" s="3">
        <v>46261</v>
      </c>
      <c r="C2765" s="3" t="s">
        <v>97</v>
      </c>
      <c r="D2765" s="3" t="s">
        <v>789</v>
      </c>
      <c r="E2765" s="18">
        <v>36041</v>
      </c>
      <c r="F2765" s="3" t="s">
        <v>1036</v>
      </c>
      <c r="G2765" s="3">
        <v>3</v>
      </c>
      <c r="H2765" s="3">
        <v>3</v>
      </c>
      <c r="I2765" s="3">
        <v>2</v>
      </c>
      <c r="J2765" s="3"/>
      <c r="K2765" s="3"/>
      <c r="L2765" s="3"/>
      <c r="M2765" s="3">
        <v>5</v>
      </c>
      <c r="N2765" s="19">
        <v>43366</v>
      </c>
      <c r="O2765" s="16">
        <f t="shared" si="132"/>
        <v>8</v>
      </c>
      <c r="P2765" s="17">
        <f>COUNTIF($X:$X,X2765)</f>
        <v>10</v>
      </c>
      <c r="Q2765" s="17">
        <f>VLOOKUP("M"&amp;TEXT(G2765,"0"),Punten!$A$1:$D$40,4,FALSE)</f>
        <v>6</v>
      </c>
      <c r="R2765" s="17">
        <f>VLOOKUP("M"&amp;TEXT(H2765,"0"),Punten!$A$1:$D$40,4,FALSE)</f>
        <v>6</v>
      </c>
      <c r="S2765" s="17">
        <f>VLOOKUP("M"&amp;TEXT(I2765,"0"),Punten!$A$1:$D$40,4,FALSE)</f>
        <v>7</v>
      </c>
      <c r="T2765" s="17">
        <f>VLOOKUP("K"&amp;TEXT(K2765,"0"),Punten!$A$1:$D$40,4,FALSE)</f>
        <v>0</v>
      </c>
      <c r="U2765" s="17">
        <f>VLOOKUP("H"&amp;TEXT(L2765,"0"),Punten!$A$1:$D$49,4,FALSE)</f>
        <v>0</v>
      </c>
      <c r="V2765" s="17">
        <f>VLOOKUP("F"&amp;TEXT(M2765,"0"),Punten!$A$1:$D$39,4,FALSE)</f>
        <v>17</v>
      </c>
      <c r="W2765" s="17">
        <f t="shared" si="133"/>
        <v>36</v>
      </c>
      <c r="X2765" s="17" t="str">
        <f t="shared" si="134"/>
        <v>43366G15</v>
      </c>
      <c r="Y2765" s="17" t="str">
        <f>VLOOKUP(A2765,'Klasse omschrijving'!$A$1:$B$44,2,FALSE)</f>
        <v>Girls 15+</v>
      </c>
    </row>
    <row r="2766" spans="1:25" ht="14.4" x14ac:dyDescent="0.3">
      <c r="A2766" s="3" t="s">
        <v>59</v>
      </c>
      <c r="B2766" s="3">
        <v>55518</v>
      </c>
      <c r="C2766" s="3" t="s">
        <v>783</v>
      </c>
      <c r="D2766" s="3" t="s">
        <v>784</v>
      </c>
      <c r="E2766" s="18">
        <v>35304</v>
      </c>
      <c r="F2766" s="3" t="s">
        <v>66</v>
      </c>
      <c r="G2766" s="3">
        <v>4</v>
      </c>
      <c r="H2766" s="3">
        <v>1</v>
      </c>
      <c r="I2766" s="3">
        <v>1</v>
      </c>
      <c r="J2766" s="3"/>
      <c r="K2766" s="3"/>
      <c r="L2766" s="3"/>
      <c r="M2766" s="3">
        <v>6</v>
      </c>
      <c r="N2766" s="19">
        <v>43366</v>
      </c>
      <c r="O2766" s="16">
        <f t="shared" si="132"/>
        <v>6</v>
      </c>
      <c r="P2766" s="17">
        <f>COUNTIF($X:$X,X2766)</f>
        <v>10</v>
      </c>
      <c r="Q2766" s="17">
        <f>VLOOKUP("M"&amp;TEXT(G2766,"0"),Punten!$A$1:$D$40,4,FALSE)</f>
        <v>5</v>
      </c>
      <c r="R2766" s="17">
        <f>VLOOKUP("M"&amp;TEXT(H2766,"0"),Punten!$A$1:$D$40,4,FALSE)</f>
        <v>8</v>
      </c>
      <c r="S2766" s="17">
        <f>VLOOKUP("M"&amp;TEXT(I2766,"0"),Punten!$A$1:$D$40,4,FALSE)</f>
        <v>8</v>
      </c>
      <c r="T2766" s="17">
        <f>VLOOKUP("K"&amp;TEXT(K2766,"0"),Punten!$A$1:$D$40,4,FALSE)</f>
        <v>0</v>
      </c>
      <c r="U2766" s="17">
        <f>VLOOKUP("H"&amp;TEXT(L2766,"0"),Punten!$A$1:$D$49,4,FALSE)</f>
        <v>0</v>
      </c>
      <c r="V2766" s="17">
        <f>VLOOKUP("F"&amp;TEXT(M2766,"0"),Punten!$A$1:$D$39,4,FALSE)</f>
        <v>15</v>
      </c>
      <c r="W2766" s="17">
        <f t="shared" si="133"/>
        <v>36</v>
      </c>
      <c r="X2766" s="17" t="str">
        <f t="shared" si="134"/>
        <v>43366G15</v>
      </c>
      <c r="Y2766" s="17" t="str">
        <f>VLOOKUP(A2766,'Klasse omschrijving'!$A$1:$B$44,2,FALSE)</f>
        <v>Girls 15+</v>
      </c>
    </row>
    <row r="2767" spans="1:25" ht="14.4" x14ac:dyDescent="0.3">
      <c r="A2767" s="3" t="s">
        <v>59</v>
      </c>
      <c r="B2767" s="3">
        <v>49278</v>
      </c>
      <c r="C2767" s="3" t="s">
        <v>116</v>
      </c>
      <c r="D2767" s="3" t="s">
        <v>356</v>
      </c>
      <c r="E2767" s="18">
        <v>37308</v>
      </c>
      <c r="F2767" s="3" t="s">
        <v>202</v>
      </c>
      <c r="G2767" s="3">
        <v>5</v>
      </c>
      <c r="H2767" s="3">
        <v>4</v>
      </c>
      <c r="I2767" s="3">
        <v>4</v>
      </c>
      <c r="J2767" s="3"/>
      <c r="K2767" s="3"/>
      <c r="L2767" s="3"/>
      <c r="M2767" s="3">
        <v>7</v>
      </c>
      <c r="N2767" s="19">
        <v>43366</v>
      </c>
      <c r="O2767" s="16">
        <f t="shared" si="132"/>
        <v>13</v>
      </c>
      <c r="P2767" s="17">
        <f>COUNTIF($X:$X,X2767)</f>
        <v>10</v>
      </c>
      <c r="Q2767" s="17">
        <f>VLOOKUP("M"&amp;TEXT(G2767,"0"),Punten!$A$1:$D$40,4,FALSE)</f>
        <v>4</v>
      </c>
      <c r="R2767" s="17">
        <f>VLOOKUP("M"&amp;TEXT(H2767,"0"),Punten!$A$1:$D$40,4,FALSE)</f>
        <v>5</v>
      </c>
      <c r="S2767" s="17">
        <f>VLOOKUP("M"&amp;TEXT(I2767,"0"),Punten!$A$1:$D$40,4,FALSE)</f>
        <v>5</v>
      </c>
      <c r="T2767" s="17">
        <f>VLOOKUP("K"&amp;TEXT(K2767,"0"),Punten!$A$1:$D$40,4,FALSE)</f>
        <v>0</v>
      </c>
      <c r="U2767" s="17">
        <f>VLOOKUP("H"&amp;TEXT(L2767,"0"),Punten!$A$1:$D$49,4,FALSE)</f>
        <v>0</v>
      </c>
      <c r="V2767" s="17">
        <f>VLOOKUP("F"&amp;TEXT(M2767,"0"),Punten!$A$1:$D$39,4,FALSE)</f>
        <v>13</v>
      </c>
      <c r="W2767" s="17">
        <f t="shared" si="133"/>
        <v>27</v>
      </c>
      <c r="X2767" s="17" t="str">
        <f t="shared" si="134"/>
        <v>43366G15</v>
      </c>
      <c r="Y2767" s="17" t="str">
        <f>VLOOKUP(A2767,'Klasse omschrijving'!$A$1:$B$44,2,FALSE)</f>
        <v>Girls 15+</v>
      </c>
    </row>
    <row r="2768" spans="1:25" ht="14.4" x14ac:dyDescent="0.3">
      <c r="A2768" s="3" t="s">
        <v>59</v>
      </c>
      <c r="B2768" s="3">
        <v>564</v>
      </c>
      <c r="C2768" s="3" t="s">
        <v>118</v>
      </c>
      <c r="D2768" s="3" t="s">
        <v>785</v>
      </c>
      <c r="E2768" s="18">
        <v>37264</v>
      </c>
      <c r="F2768" s="3" t="s">
        <v>997</v>
      </c>
      <c r="G2768" s="3">
        <v>5</v>
      </c>
      <c r="H2768" s="3">
        <v>4</v>
      </c>
      <c r="I2768" s="3">
        <v>4</v>
      </c>
      <c r="J2768" s="3"/>
      <c r="K2768" s="3"/>
      <c r="L2768" s="3"/>
      <c r="M2768" s="3">
        <v>8</v>
      </c>
      <c r="N2768" s="19">
        <v>43366</v>
      </c>
      <c r="O2768" s="16">
        <f t="shared" si="132"/>
        <v>13</v>
      </c>
      <c r="P2768" s="17">
        <f>COUNTIF($X:$X,X2768)</f>
        <v>10</v>
      </c>
      <c r="Q2768" s="17">
        <f>VLOOKUP("M"&amp;TEXT(G2768,"0"),Punten!$A$1:$D$40,4,FALSE)</f>
        <v>4</v>
      </c>
      <c r="R2768" s="17">
        <f>VLOOKUP("M"&amp;TEXT(H2768,"0"),Punten!$A$1:$D$40,4,FALSE)</f>
        <v>5</v>
      </c>
      <c r="S2768" s="17">
        <f>VLOOKUP("M"&amp;TEXT(I2768,"0"),Punten!$A$1:$D$40,4,FALSE)</f>
        <v>5</v>
      </c>
      <c r="T2768" s="17">
        <f>VLOOKUP("K"&amp;TEXT(K2768,"0"),Punten!$A$1:$D$40,4,FALSE)</f>
        <v>0</v>
      </c>
      <c r="U2768" s="17">
        <f>VLOOKUP("H"&amp;TEXT(L2768,"0"),Punten!$A$1:$D$49,4,FALSE)</f>
        <v>0</v>
      </c>
      <c r="V2768" s="17">
        <f>VLOOKUP("F"&amp;TEXT(M2768,"0"),Punten!$A$1:$D$39,4,FALSE)</f>
        <v>11</v>
      </c>
      <c r="W2768" s="17">
        <f t="shared" si="133"/>
        <v>25</v>
      </c>
      <c r="X2768" s="17" t="str">
        <f t="shared" si="134"/>
        <v>43366G15</v>
      </c>
      <c r="Y2768" s="17" t="str">
        <f>VLOOKUP(A2768,'Klasse omschrijving'!$A$1:$B$44,2,FALSE)</f>
        <v>Girls 15+</v>
      </c>
    </row>
    <row r="2769" spans="1:25" ht="14.4" x14ac:dyDescent="0.3">
      <c r="A2769" s="3" t="s">
        <v>59</v>
      </c>
      <c r="B2769" s="3">
        <v>49805</v>
      </c>
      <c r="C2769" s="3" t="s">
        <v>357</v>
      </c>
      <c r="D2769" s="3" t="s">
        <v>342</v>
      </c>
      <c r="E2769" s="18">
        <v>37888</v>
      </c>
      <c r="F2769" s="3" t="s">
        <v>180</v>
      </c>
      <c r="G2769" s="3">
        <v>4</v>
      </c>
      <c r="H2769" s="3">
        <v>5</v>
      </c>
      <c r="I2769" s="3">
        <v>5</v>
      </c>
      <c r="J2769" s="3"/>
      <c r="K2769" s="3"/>
      <c r="L2769" s="3"/>
      <c r="M2769" s="3"/>
      <c r="N2769" s="19">
        <v>43366</v>
      </c>
      <c r="O2769" s="16">
        <f t="shared" si="132"/>
        <v>14</v>
      </c>
      <c r="P2769" s="17">
        <f>COUNTIF($X:$X,X2769)</f>
        <v>10</v>
      </c>
      <c r="Q2769" s="17">
        <f>VLOOKUP("M"&amp;TEXT(G2769,"0"),Punten!$A$1:$D$40,4,FALSE)</f>
        <v>5</v>
      </c>
      <c r="R2769" s="17">
        <f>VLOOKUP("M"&amp;TEXT(H2769,"0"),Punten!$A$1:$D$40,4,FALSE)</f>
        <v>4</v>
      </c>
      <c r="S2769" s="17">
        <f>VLOOKUP("M"&amp;TEXT(I2769,"0"),Punten!$A$1:$D$40,4,FALSE)</f>
        <v>4</v>
      </c>
      <c r="T2769" s="17">
        <f>VLOOKUP("K"&amp;TEXT(K2769,"0"),Punten!$A$1:$D$40,4,FALSE)</f>
        <v>0</v>
      </c>
      <c r="U2769" s="17">
        <f>VLOOKUP("H"&amp;TEXT(L2769,"0"),Punten!$A$1:$D$49,4,FALSE)</f>
        <v>0</v>
      </c>
      <c r="V2769" s="17">
        <f>VLOOKUP("F"&amp;TEXT(M2769,"0"),Punten!$A$1:$D$39,4,FALSE)</f>
        <v>0</v>
      </c>
      <c r="W2769" s="17">
        <f t="shared" si="133"/>
        <v>13</v>
      </c>
      <c r="X2769" s="17" t="str">
        <f t="shared" si="134"/>
        <v>43366G15</v>
      </c>
      <c r="Y2769" s="17" t="str">
        <f>VLOOKUP(A2769,'Klasse omschrijving'!$A$1:$B$44,2,FALSE)</f>
        <v>Girls 15+</v>
      </c>
    </row>
    <row r="2770" spans="1:25" ht="14.4" x14ac:dyDescent="0.3">
      <c r="A2770" s="3" t="s">
        <v>59</v>
      </c>
      <c r="B2770" s="3">
        <v>43753</v>
      </c>
      <c r="C2770" s="3" t="s">
        <v>225</v>
      </c>
      <c r="D2770" s="3" t="s">
        <v>324</v>
      </c>
      <c r="E2770" s="18">
        <v>37153</v>
      </c>
      <c r="F2770" s="3" t="s">
        <v>1040</v>
      </c>
      <c r="G2770" s="3">
        <v>1</v>
      </c>
      <c r="H2770" s="3">
        <v>7</v>
      </c>
      <c r="I2770" s="3">
        <v>7</v>
      </c>
      <c r="J2770" s="3"/>
      <c r="K2770" s="3"/>
      <c r="L2770" s="3"/>
      <c r="M2770" s="3"/>
      <c r="N2770" s="19">
        <v>43366</v>
      </c>
      <c r="O2770" s="16">
        <f t="shared" si="132"/>
        <v>15</v>
      </c>
      <c r="P2770" s="17">
        <f>COUNTIF($X:$X,X2770)</f>
        <v>10</v>
      </c>
      <c r="Q2770" s="17">
        <f>VLOOKUP("M"&amp;TEXT(G2770,"0"),Punten!$A$1:$D$40,4,FALSE)</f>
        <v>8</v>
      </c>
      <c r="R2770" s="17">
        <f>VLOOKUP("M"&amp;TEXT(H2770,"0"),Punten!$A$1:$D$40,4,FALSE)</f>
        <v>2</v>
      </c>
      <c r="S2770" s="17">
        <f>VLOOKUP("M"&amp;TEXT(I2770,"0"),Punten!$A$1:$D$40,4,FALSE)</f>
        <v>2</v>
      </c>
      <c r="T2770" s="17">
        <f>VLOOKUP("K"&amp;TEXT(K2770,"0"),Punten!$A$1:$D$40,4,FALSE)</f>
        <v>0</v>
      </c>
      <c r="U2770" s="17">
        <f>VLOOKUP("H"&amp;TEXT(L2770,"0"),Punten!$A$1:$D$49,4,FALSE)</f>
        <v>0</v>
      </c>
      <c r="V2770" s="17">
        <f>VLOOKUP("F"&amp;TEXT(M2770,"0"),Punten!$A$1:$D$39,4,FALSE)</f>
        <v>0</v>
      </c>
      <c r="W2770" s="17">
        <f t="shared" si="133"/>
        <v>12</v>
      </c>
      <c r="X2770" s="17" t="str">
        <f t="shared" si="134"/>
        <v>43366G15</v>
      </c>
      <c r="Y2770" s="17" t="str">
        <f>VLOOKUP(A2770,'Klasse omschrijving'!$A$1:$B$44,2,FALSE)</f>
        <v>Girls 15+</v>
      </c>
    </row>
    <row r="2771" spans="1:25" ht="14.4" x14ac:dyDescent="0.3">
      <c r="A2771" s="3" t="s">
        <v>61</v>
      </c>
      <c r="B2771" s="3">
        <v>44832</v>
      </c>
      <c r="C2771" s="3" t="s">
        <v>1135</v>
      </c>
      <c r="D2771" s="3" t="s">
        <v>799</v>
      </c>
      <c r="E2771" s="18">
        <v>36254</v>
      </c>
      <c r="F2771" s="3" t="s">
        <v>233</v>
      </c>
      <c r="G2771" s="3">
        <v>1</v>
      </c>
      <c r="H2771" s="3">
        <v>1</v>
      </c>
      <c r="I2771" s="3">
        <v>1</v>
      </c>
      <c r="J2771" s="3"/>
      <c r="K2771" s="3"/>
      <c r="L2771" s="3">
        <v>1</v>
      </c>
      <c r="M2771" s="3">
        <v>1</v>
      </c>
      <c r="N2771" s="19">
        <v>43366</v>
      </c>
      <c r="O2771" s="16">
        <f t="shared" si="132"/>
        <v>3</v>
      </c>
      <c r="P2771" s="17">
        <f>COUNTIF($X:$X,X2771)</f>
        <v>16</v>
      </c>
      <c r="Q2771" s="17">
        <f>VLOOKUP("M"&amp;TEXT(G2771,"0"),Punten!$A$1:$D$40,4,FALSE)</f>
        <v>8</v>
      </c>
      <c r="R2771" s="17">
        <f>VLOOKUP("M"&amp;TEXT(H2771,"0"),Punten!$A$1:$D$40,4,FALSE)</f>
        <v>8</v>
      </c>
      <c r="S2771" s="17">
        <f>VLOOKUP("M"&amp;TEXT(I2771,"0"),Punten!$A$1:$D$40,4,FALSE)</f>
        <v>8</v>
      </c>
      <c r="T2771" s="17">
        <f>VLOOKUP("K"&amp;TEXT(K2771,"0"),Punten!$A$1:$D$40,4,FALSE)</f>
        <v>0</v>
      </c>
      <c r="U2771" s="17">
        <f>VLOOKUP("H"&amp;TEXT(L2771,"0"),Punten!$A$1:$D$49,4,FALSE)</f>
        <v>5</v>
      </c>
      <c r="V2771" s="17">
        <f>VLOOKUP("F"&amp;TEXT(M2771,"0"),Punten!$A$1:$D$39,4,FALSE)</f>
        <v>50</v>
      </c>
      <c r="W2771" s="17">
        <f t="shared" si="133"/>
        <v>79</v>
      </c>
      <c r="X2771" s="17" t="str">
        <f t="shared" si="134"/>
        <v>43366ME</v>
      </c>
      <c r="Y2771" s="17" t="str">
        <f>VLOOKUP(A2771,'Klasse omschrijving'!$A$1:$B$44,2,FALSE)</f>
        <v>Men Elite</v>
      </c>
    </row>
    <row r="2772" spans="1:25" ht="14.4" x14ac:dyDescent="0.3">
      <c r="A2772" s="3" t="s">
        <v>61</v>
      </c>
      <c r="B2772" s="3">
        <v>47722</v>
      </c>
      <c r="C2772" s="3" t="s">
        <v>788</v>
      </c>
      <c r="D2772" s="3" t="s">
        <v>875</v>
      </c>
      <c r="E2772" s="18">
        <v>35152</v>
      </c>
      <c r="F2772" s="3" t="s">
        <v>876</v>
      </c>
      <c r="G2772" s="3">
        <v>1</v>
      </c>
      <c r="H2772" s="3">
        <v>1</v>
      </c>
      <c r="I2772" s="3">
        <v>1</v>
      </c>
      <c r="J2772" s="3"/>
      <c r="K2772" s="3"/>
      <c r="L2772" s="3">
        <v>1</v>
      </c>
      <c r="M2772" s="3">
        <v>2</v>
      </c>
      <c r="N2772" s="19">
        <v>43366</v>
      </c>
      <c r="O2772" s="16">
        <f t="shared" si="132"/>
        <v>3</v>
      </c>
      <c r="P2772" s="17">
        <f>COUNTIF($X:$X,X2772)</f>
        <v>16</v>
      </c>
      <c r="Q2772" s="17">
        <f>VLOOKUP("M"&amp;TEXT(G2772,"0"),Punten!$A$1:$D$40,4,FALSE)</f>
        <v>8</v>
      </c>
      <c r="R2772" s="17">
        <f>VLOOKUP("M"&amp;TEXT(H2772,"0"),Punten!$A$1:$D$40,4,FALSE)</f>
        <v>8</v>
      </c>
      <c r="S2772" s="17">
        <f>VLOOKUP("M"&amp;TEXT(I2772,"0"),Punten!$A$1:$D$40,4,FALSE)</f>
        <v>8</v>
      </c>
      <c r="T2772" s="17">
        <f>VLOOKUP("K"&amp;TEXT(K2772,"0"),Punten!$A$1:$D$40,4,FALSE)</f>
        <v>0</v>
      </c>
      <c r="U2772" s="17">
        <f>VLOOKUP("H"&amp;TEXT(L2772,"0"),Punten!$A$1:$D$49,4,FALSE)</f>
        <v>5</v>
      </c>
      <c r="V2772" s="17">
        <f>VLOOKUP("F"&amp;TEXT(M2772,"0"),Punten!$A$1:$D$39,4,FALSE)</f>
        <v>30</v>
      </c>
      <c r="W2772" s="17">
        <f t="shared" si="133"/>
        <v>59</v>
      </c>
      <c r="X2772" s="17" t="str">
        <f t="shared" si="134"/>
        <v>43366ME</v>
      </c>
      <c r="Y2772" s="17" t="str">
        <f>VLOOKUP(A2772,'Klasse omschrijving'!$A$1:$B$44,2,FALSE)</f>
        <v>Men Elite</v>
      </c>
    </row>
    <row r="2773" spans="1:25" ht="14.4" x14ac:dyDescent="0.3">
      <c r="A2773" s="3" t="s">
        <v>61</v>
      </c>
      <c r="B2773" s="3">
        <v>42725</v>
      </c>
      <c r="C2773" s="3" t="s">
        <v>81</v>
      </c>
      <c r="D2773" s="3" t="s">
        <v>795</v>
      </c>
      <c r="E2773" s="18">
        <v>34479</v>
      </c>
      <c r="F2773" s="3" t="s">
        <v>1038</v>
      </c>
      <c r="G2773" s="3">
        <v>3</v>
      </c>
      <c r="H2773" s="3">
        <v>4</v>
      </c>
      <c r="I2773" s="3">
        <v>5</v>
      </c>
      <c r="J2773" s="3"/>
      <c r="K2773" s="3"/>
      <c r="L2773" s="3">
        <v>3</v>
      </c>
      <c r="M2773" s="3">
        <v>3</v>
      </c>
      <c r="N2773" s="19">
        <v>43366</v>
      </c>
      <c r="O2773" s="16">
        <f t="shared" si="132"/>
        <v>12</v>
      </c>
      <c r="P2773" s="17">
        <f>COUNTIF($X:$X,X2773)</f>
        <v>16</v>
      </c>
      <c r="Q2773" s="17">
        <f>VLOOKUP("M"&amp;TEXT(G2773,"0"),Punten!$A$1:$D$40,4,FALSE)</f>
        <v>6</v>
      </c>
      <c r="R2773" s="17">
        <f>VLOOKUP("M"&amp;TEXT(H2773,"0"),Punten!$A$1:$D$40,4,FALSE)</f>
        <v>5</v>
      </c>
      <c r="S2773" s="17">
        <f>VLOOKUP("M"&amp;TEXT(I2773,"0"),Punten!$A$1:$D$40,4,FALSE)</f>
        <v>4</v>
      </c>
      <c r="T2773" s="17">
        <f>VLOOKUP("K"&amp;TEXT(K2773,"0"),Punten!$A$1:$D$40,4,FALSE)</f>
        <v>0</v>
      </c>
      <c r="U2773" s="17">
        <f>VLOOKUP("H"&amp;TEXT(L2773,"0"),Punten!$A$1:$D$49,4,FALSE)</f>
        <v>5</v>
      </c>
      <c r="V2773" s="17">
        <f>VLOOKUP("F"&amp;TEXT(M2773,"0"),Punten!$A$1:$D$39,4,FALSE)</f>
        <v>25</v>
      </c>
      <c r="W2773" s="17">
        <f t="shared" si="133"/>
        <v>45</v>
      </c>
      <c r="X2773" s="17" t="str">
        <f t="shared" si="134"/>
        <v>43366ME</v>
      </c>
      <c r="Y2773" s="17" t="str">
        <f>VLOOKUP(A2773,'Klasse omschrijving'!$A$1:$B$44,2,FALSE)</f>
        <v>Men Elite</v>
      </c>
    </row>
    <row r="2774" spans="1:25" ht="14.4" x14ac:dyDescent="0.3">
      <c r="A2774" s="3" t="s">
        <v>61</v>
      </c>
      <c r="B2774" s="3">
        <v>50791</v>
      </c>
      <c r="C2774" s="3" t="s">
        <v>1150</v>
      </c>
      <c r="D2774" s="3" t="s">
        <v>796</v>
      </c>
      <c r="E2774" s="18">
        <v>36448</v>
      </c>
      <c r="F2774" s="3" t="s">
        <v>876</v>
      </c>
      <c r="G2774" s="3">
        <v>1</v>
      </c>
      <c r="H2774" s="3">
        <v>1</v>
      </c>
      <c r="I2774" s="3">
        <v>2</v>
      </c>
      <c r="J2774" s="3"/>
      <c r="K2774" s="3"/>
      <c r="L2774" s="3">
        <v>3</v>
      </c>
      <c r="M2774" s="3">
        <v>4</v>
      </c>
      <c r="N2774" s="19">
        <v>43366</v>
      </c>
      <c r="O2774" s="16">
        <f t="shared" si="132"/>
        <v>4</v>
      </c>
      <c r="P2774" s="17">
        <f>COUNTIF($X:$X,X2774)</f>
        <v>16</v>
      </c>
      <c r="Q2774" s="17">
        <f>VLOOKUP("M"&amp;TEXT(G2774,"0"),Punten!$A$1:$D$40,4,FALSE)</f>
        <v>8</v>
      </c>
      <c r="R2774" s="17">
        <f>VLOOKUP("M"&amp;TEXT(H2774,"0"),Punten!$A$1:$D$40,4,FALSE)</f>
        <v>8</v>
      </c>
      <c r="S2774" s="17">
        <f>VLOOKUP("M"&amp;TEXT(I2774,"0"),Punten!$A$1:$D$40,4,FALSE)</f>
        <v>7</v>
      </c>
      <c r="T2774" s="17">
        <f>VLOOKUP("K"&amp;TEXT(K2774,"0"),Punten!$A$1:$D$40,4,FALSE)</f>
        <v>0</v>
      </c>
      <c r="U2774" s="17">
        <f>VLOOKUP("H"&amp;TEXT(L2774,"0"),Punten!$A$1:$D$49,4,FALSE)</f>
        <v>5</v>
      </c>
      <c r="V2774" s="17">
        <f>VLOOKUP("F"&amp;TEXT(M2774,"0"),Punten!$A$1:$D$39,4,FALSE)</f>
        <v>20</v>
      </c>
      <c r="W2774" s="17">
        <f t="shared" si="133"/>
        <v>48</v>
      </c>
      <c r="X2774" s="17" t="str">
        <f t="shared" si="134"/>
        <v>43366ME</v>
      </c>
      <c r="Y2774" s="17" t="str">
        <f>VLOOKUP(A2774,'Klasse omschrijving'!$A$1:$B$44,2,FALSE)</f>
        <v>Men Elite</v>
      </c>
    </row>
    <row r="2775" spans="1:25" ht="14.4" x14ac:dyDescent="0.3">
      <c r="A2775" s="3" t="s">
        <v>61</v>
      </c>
      <c r="B2775" s="3">
        <v>44841</v>
      </c>
      <c r="C2775" s="3" t="s">
        <v>471</v>
      </c>
      <c r="D2775" s="3" t="s">
        <v>800</v>
      </c>
      <c r="E2775" s="18">
        <v>35518</v>
      </c>
      <c r="F2775" s="3" t="s">
        <v>206</v>
      </c>
      <c r="G2775" s="3">
        <v>2</v>
      </c>
      <c r="H2775" s="3">
        <v>2</v>
      </c>
      <c r="I2775" s="3">
        <v>2</v>
      </c>
      <c r="J2775" s="3"/>
      <c r="K2775" s="3"/>
      <c r="L2775" s="3">
        <v>2</v>
      </c>
      <c r="M2775" s="3">
        <v>5</v>
      </c>
      <c r="N2775" s="19">
        <v>43366</v>
      </c>
      <c r="O2775" s="16">
        <f t="shared" si="132"/>
        <v>6</v>
      </c>
      <c r="P2775" s="17">
        <f>COUNTIF($X:$X,X2775)</f>
        <v>16</v>
      </c>
      <c r="Q2775" s="17">
        <f>VLOOKUP("M"&amp;TEXT(G2775,"0"),Punten!$A$1:$D$40,4,FALSE)</f>
        <v>7</v>
      </c>
      <c r="R2775" s="17">
        <f>VLOOKUP("M"&amp;TEXT(H2775,"0"),Punten!$A$1:$D$40,4,FALSE)</f>
        <v>7</v>
      </c>
      <c r="S2775" s="17">
        <f>VLOOKUP("M"&amp;TEXT(I2775,"0"),Punten!$A$1:$D$40,4,FALSE)</f>
        <v>7</v>
      </c>
      <c r="T2775" s="17">
        <f>VLOOKUP("K"&amp;TEXT(K2775,"0"),Punten!$A$1:$D$40,4,FALSE)</f>
        <v>0</v>
      </c>
      <c r="U2775" s="17">
        <f>VLOOKUP("H"&amp;TEXT(L2775,"0"),Punten!$A$1:$D$49,4,FALSE)</f>
        <v>5</v>
      </c>
      <c r="V2775" s="17">
        <f>VLOOKUP("F"&amp;TEXT(M2775,"0"),Punten!$A$1:$D$39,4,FALSE)</f>
        <v>17</v>
      </c>
      <c r="W2775" s="17">
        <f t="shared" si="133"/>
        <v>43</v>
      </c>
      <c r="X2775" s="17" t="str">
        <f t="shared" si="134"/>
        <v>43366ME</v>
      </c>
      <c r="Y2775" s="17" t="str">
        <f>VLOOKUP(A2775,'Klasse omschrijving'!$A$1:$B$44,2,FALSE)</f>
        <v>Men Elite</v>
      </c>
    </row>
    <row r="2776" spans="1:25" ht="14.4" x14ac:dyDescent="0.3">
      <c r="A2776" s="3" t="s">
        <v>61</v>
      </c>
      <c r="B2776" s="3">
        <v>44840</v>
      </c>
      <c r="C2776" s="3" t="s">
        <v>801</v>
      </c>
      <c r="D2776" s="3" t="s">
        <v>364</v>
      </c>
      <c r="E2776" s="18">
        <v>35290</v>
      </c>
      <c r="F2776" s="3" t="s">
        <v>216</v>
      </c>
      <c r="G2776" s="3">
        <v>3</v>
      </c>
      <c r="H2776" s="3">
        <v>2</v>
      </c>
      <c r="I2776" s="3">
        <v>3</v>
      </c>
      <c r="J2776" s="3"/>
      <c r="K2776" s="3"/>
      <c r="L2776" s="3">
        <v>4</v>
      </c>
      <c r="M2776" s="3">
        <v>6</v>
      </c>
      <c r="N2776" s="19">
        <v>43366</v>
      </c>
      <c r="O2776" s="16">
        <f t="shared" si="132"/>
        <v>8</v>
      </c>
      <c r="P2776" s="17">
        <f>COUNTIF($X:$X,X2776)</f>
        <v>16</v>
      </c>
      <c r="Q2776" s="17">
        <f>VLOOKUP("M"&amp;TEXT(G2776,"0"),Punten!$A$1:$D$40,4,FALSE)</f>
        <v>6</v>
      </c>
      <c r="R2776" s="17">
        <f>VLOOKUP("M"&amp;TEXT(H2776,"0"),Punten!$A$1:$D$40,4,FALSE)</f>
        <v>7</v>
      </c>
      <c r="S2776" s="17">
        <f>VLOOKUP("M"&amp;TEXT(I2776,"0"),Punten!$A$1:$D$40,4,FALSE)</f>
        <v>6</v>
      </c>
      <c r="T2776" s="17">
        <f>VLOOKUP("K"&amp;TEXT(K2776,"0"),Punten!$A$1:$D$40,4,FALSE)</f>
        <v>0</v>
      </c>
      <c r="U2776" s="17">
        <f>VLOOKUP("H"&amp;TEXT(L2776,"0"),Punten!$A$1:$D$49,4,FALSE)</f>
        <v>5</v>
      </c>
      <c r="V2776" s="17">
        <f>VLOOKUP("F"&amp;TEXT(M2776,"0"),Punten!$A$1:$D$39,4,FALSE)</f>
        <v>15</v>
      </c>
      <c r="W2776" s="17">
        <f t="shared" si="133"/>
        <v>39</v>
      </c>
      <c r="X2776" s="17" t="str">
        <f t="shared" si="134"/>
        <v>43366ME</v>
      </c>
      <c r="Y2776" s="17" t="str">
        <f>VLOOKUP(A2776,'Klasse omschrijving'!$A$1:$B$44,2,FALSE)</f>
        <v>Men Elite</v>
      </c>
    </row>
    <row r="2777" spans="1:25" ht="14.4" x14ac:dyDescent="0.3">
      <c r="A2777" s="3" t="s">
        <v>61</v>
      </c>
      <c r="B2777" s="3">
        <v>53721</v>
      </c>
      <c r="C2777" s="3" t="s">
        <v>158</v>
      </c>
      <c r="D2777" s="3" t="s">
        <v>802</v>
      </c>
      <c r="E2777" s="18">
        <v>36693</v>
      </c>
      <c r="F2777" s="3" t="s">
        <v>206</v>
      </c>
      <c r="G2777" s="3">
        <v>2</v>
      </c>
      <c r="H2777" s="3">
        <v>4</v>
      </c>
      <c r="I2777" s="3">
        <v>2</v>
      </c>
      <c r="J2777" s="3"/>
      <c r="K2777" s="3"/>
      <c r="L2777" s="3">
        <v>2</v>
      </c>
      <c r="M2777" s="3">
        <v>7</v>
      </c>
      <c r="N2777" s="19">
        <v>43366</v>
      </c>
      <c r="O2777" s="16">
        <f t="shared" si="132"/>
        <v>8</v>
      </c>
      <c r="P2777" s="17">
        <f>COUNTIF($X:$X,X2777)</f>
        <v>16</v>
      </c>
      <c r="Q2777" s="17">
        <f>VLOOKUP("M"&amp;TEXT(G2777,"0"),Punten!$A$1:$D$40,4,FALSE)</f>
        <v>7</v>
      </c>
      <c r="R2777" s="17">
        <f>VLOOKUP("M"&amp;TEXT(H2777,"0"),Punten!$A$1:$D$40,4,FALSE)</f>
        <v>5</v>
      </c>
      <c r="S2777" s="17">
        <f>VLOOKUP("M"&amp;TEXT(I2777,"0"),Punten!$A$1:$D$40,4,FALSE)</f>
        <v>7</v>
      </c>
      <c r="T2777" s="17">
        <f>VLOOKUP("K"&amp;TEXT(K2777,"0"),Punten!$A$1:$D$40,4,FALSE)</f>
        <v>0</v>
      </c>
      <c r="U2777" s="17">
        <f>VLOOKUP("H"&amp;TEXT(L2777,"0"),Punten!$A$1:$D$49,4,FALSE)</f>
        <v>5</v>
      </c>
      <c r="V2777" s="17">
        <f>VLOOKUP("F"&amp;TEXT(M2777,"0"),Punten!$A$1:$D$39,4,FALSE)</f>
        <v>13</v>
      </c>
      <c r="W2777" s="17">
        <f t="shared" si="133"/>
        <v>37</v>
      </c>
      <c r="X2777" s="17" t="str">
        <f t="shared" si="134"/>
        <v>43366ME</v>
      </c>
      <c r="Y2777" s="17" t="str">
        <f>VLOOKUP(A2777,'Klasse omschrijving'!$A$1:$B$44,2,FALSE)</f>
        <v>Men Elite</v>
      </c>
    </row>
    <row r="2778" spans="1:25" ht="14.4" x14ac:dyDescent="0.3">
      <c r="A2778" s="3" t="s">
        <v>61</v>
      </c>
      <c r="B2778" s="3">
        <v>44955</v>
      </c>
      <c r="C2778" s="3" t="s">
        <v>116</v>
      </c>
      <c r="D2778" s="3" t="s">
        <v>360</v>
      </c>
      <c r="E2778" s="18">
        <v>36634</v>
      </c>
      <c r="F2778" s="3" t="s">
        <v>191</v>
      </c>
      <c r="G2778" s="3">
        <v>4</v>
      </c>
      <c r="H2778" s="3">
        <v>3</v>
      </c>
      <c r="I2778" s="3">
        <v>5</v>
      </c>
      <c r="J2778" s="3"/>
      <c r="K2778" s="3"/>
      <c r="L2778" s="3">
        <v>4</v>
      </c>
      <c r="M2778" s="3">
        <v>8</v>
      </c>
      <c r="N2778" s="19">
        <v>43366</v>
      </c>
      <c r="O2778" s="16">
        <f t="shared" si="132"/>
        <v>12</v>
      </c>
      <c r="P2778" s="17">
        <f>COUNTIF($X:$X,X2778)</f>
        <v>16</v>
      </c>
      <c r="Q2778" s="17">
        <f>VLOOKUP("M"&amp;TEXT(G2778,"0"),Punten!$A$1:$D$40,4,FALSE)</f>
        <v>5</v>
      </c>
      <c r="R2778" s="17">
        <f>VLOOKUP("M"&amp;TEXT(H2778,"0"),Punten!$A$1:$D$40,4,FALSE)</f>
        <v>6</v>
      </c>
      <c r="S2778" s="17">
        <f>VLOOKUP("M"&amp;TEXT(I2778,"0"),Punten!$A$1:$D$40,4,FALSE)</f>
        <v>4</v>
      </c>
      <c r="T2778" s="17">
        <f>VLOOKUP("K"&amp;TEXT(K2778,"0"),Punten!$A$1:$D$40,4,FALSE)</f>
        <v>0</v>
      </c>
      <c r="U2778" s="17">
        <f>VLOOKUP("H"&amp;TEXT(L2778,"0"),Punten!$A$1:$D$49,4,FALSE)</f>
        <v>5</v>
      </c>
      <c r="V2778" s="17">
        <f>VLOOKUP("F"&amp;TEXT(M2778,"0"),Punten!$A$1:$D$39,4,FALSE)</f>
        <v>11</v>
      </c>
      <c r="W2778" s="17">
        <f t="shared" si="133"/>
        <v>31</v>
      </c>
      <c r="X2778" s="17" t="str">
        <f t="shared" si="134"/>
        <v>43366ME</v>
      </c>
      <c r="Y2778" s="17" t="str">
        <f>VLOOKUP(A2778,'Klasse omschrijving'!$A$1:$B$44,2,FALSE)</f>
        <v>Men Elite</v>
      </c>
    </row>
    <row r="2779" spans="1:25" ht="14.4" x14ac:dyDescent="0.3">
      <c r="A2779" s="3" t="s">
        <v>61</v>
      </c>
      <c r="B2779" s="3">
        <v>44827</v>
      </c>
      <c r="C2779" s="3" t="s">
        <v>797</v>
      </c>
      <c r="D2779" s="3" t="s">
        <v>365</v>
      </c>
      <c r="E2779" s="18">
        <v>36093</v>
      </c>
      <c r="F2779" s="3" t="s">
        <v>240</v>
      </c>
      <c r="G2779" s="3">
        <v>3</v>
      </c>
      <c r="H2779" s="3">
        <v>3</v>
      </c>
      <c r="I2779" s="3">
        <v>3</v>
      </c>
      <c r="J2779" s="3"/>
      <c r="K2779" s="3"/>
      <c r="L2779" s="3">
        <v>5</v>
      </c>
      <c r="M2779" s="3"/>
      <c r="N2779" s="19">
        <v>43366</v>
      </c>
      <c r="O2779" s="16">
        <f t="shared" si="132"/>
        <v>9</v>
      </c>
      <c r="P2779" s="17">
        <f>COUNTIF($X:$X,X2779)</f>
        <v>16</v>
      </c>
      <c r="Q2779" s="17">
        <f>VLOOKUP("M"&amp;TEXT(G2779,"0"),Punten!$A$1:$D$40,4,FALSE)</f>
        <v>6</v>
      </c>
      <c r="R2779" s="17">
        <f>VLOOKUP("M"&amp;TEXT(H2779,"0"),Punten!$A$1:$D$40,4,FALSE)</f>
        <v>6</v>
      </c>
      <c r="S2779" s="17">
        <f>VLOOKUP("M"&amp;TEXT(I2779,"0"),Punten!$A$1:$D$40,4,FALSE)</f>
        <v>6</v>
      </c>
      <c r="T2779" s="17">
        <f>VLOOKUP("K"&amp;TEXT(K2779,"0"),Punten!$A$1:$D$40,4,FALSE)</f>
        <v>0</v>
      </c>
      <c r="U2779" s="17">
        <f>VLOOKUP("H"&amp;TEXT(L2779,"0"),Punten!$A$1:$D$49,4,FALSE)</f>
        <v>4</v>
      </c>
      <c r="V2779" s="17">
        <f>VLOOKUP("F"&amp;TEXT(M2779,"0"),Punten!$A$1:$D$39,4,FALSE)</f>
        <v>0</v>
      </c>
      <c r="W2779" s="17">
        <f t="shared" si="133"/>
        <v>22</v>
      </c>
      <c r="X2779" s="17" t="str">
        <f t="shared" si="134"/>
        <v>43366ME</v>
      </c>
      <c r="Y2779" s="17" t="str">
        <f>VLOOKUP(A2779,'Klasse omschrijving'!$A$1:$B$44,2,FALSE)</f>
        <v>Men Elite</v>
      </c>
    </row>
    <row r="2780" spans="1:25" ht="14.4" x14ac:dyDescent="0.3">
      <c r="A2780" s="3" t="s">
        <v>61</v>
      </c>
      <c r="B2780" s="3">
        <v>46366</v>
      </c>
      <c r="C2780" s="3" t="s">
        <v>138</v>
      </c>
      <c r="D2780" s="3" t="s">
        <v>767</v>
      </c>
      <c r="E2780" s="18">
        <v>36687</v>
      </c>
      <c r="F2780" s="3" t="s">
        <v>86</v>
      </c>
      <c r="G2780" s="3">
        <v>4</v>
      </c>
      <c r="H2780" s="3">
        <v>4</v>
      </c>
      <c r="I2780" s="3">
        <v>4</v>
      </c>
      <c r="J2780" s="3"/>
      <c r="K2780" s="3"/>
      <c r="L2780" s="3">
        <v>5</v>
      </c>
      <c r="M2780" s="3"/>
      <c r="N2780" s="19">
        <v>43366</v>
      </c>
      <c r="O2780" s="16">
        <f t="shared" si="132"/>
        <v>12</v>
      </c>
      <c r="P2780" s="17">
        <f>COUNTIF($X:$X,X2780)</f>
        <v>16</v>
      </c>
      <c r="Q2780" s="17">
        <f>VLOOKUP("M"&amp;TEXT(G2780,"0"),Punten!$A$1:$D$40,4,FALSE)</f>
        <v>5</v>
      </c>
      <c r="R2780" s="17">
        <f>VLOOKUP("M"&amp;TEXT(H2780,"0"),Punten!$A$1:$D$40,4,FALSE)</f>
        <v>5</v>
      </c>
      <c r="S2780" s="17">
        <f>VLOOKUP("M"&amp;TEXT(I2780,"0"),Punten!$A$1:$D$40,4,FALSE)</f>
        <v>5</v>
      </c>
      <c r="T2780" s="17">
        <f>VLOOKUP("K"&amp;TEXT(K2780,"0"),Punten!$A$1:$D$40,4,FALSE)</f>
        <v>0</v>
      </c>
      <c r="U2780" s="17">
        <f>VLOOKUP("H"&amp;TEXT(L2780,"0"),Punten!$A$1:$D$49,4,FALSE)</f>
        <v>4</v>
      </c>
      <c r="V2780" s="17">
        <f>VLOOKUP("F"&amp;TEXT(M2780,"0"),Punten!$A$1:$D$39,4,FALSE)</f>
        <v>0</v>
      </c>
      <c r="W2780" s="17">
        <f t="shared" si="133"/>
        <v>19</v>
      </c>
      <c r="X2780" s="17" t="str">
        <f t="shared" si="134"/>
        <v>43366ME</v>
      </c>
      <c r="Y2780" s="17" t="str">
        <f>VLOOKUP(A2780,'Klasse omschrijving'!$A$1:$B$44,2,FALSE)</f>
        <v>Men Elite</v>
      </c>
    </row>
    <row r="2781" spans="1:25" ht="14.4" x14ac:dyDescent="0.3">
      <c r="A2781" s="3" t="s">
        <v>61</v>
      </c>
      <c r="B2781" s="3">
        <v>49474</v>
      </c>
      <c r="C2781" s="3" t="s">
        <v>786</v>
      </c>
      <c r="D2781" s="3" t="s">
        <v>285</v>
      </c>
      <c r="E2781" s="18">
        <v>36996</v>
      </c>
      <c r="F2781" s="3" t="s">
        <v>1042</v>
      </c>
      <c r="G2781" s="3">
        <v>2</v>
      </c>
      <c r="H2781" s="3">
        <v>3</v>
      </c>
      <c r="I2781" s="3">
        <v>1</v>
      </c>
      <c r="J2781" s="3"/>
      <c r="K2781" s="3"/>
      <c r="L2781" s="3">
        <v>6</v>
      </c>
      <c r="M2781" s="3"/>
      <c r="N2781" s="19">
        <v>43366</v>
      </c>
      <c r="O2781" s="16">
        <f t="shared" ref="O2781:O2844" si="135">G2781+H2781+I2781</f>
        <v>6</v>
      </c>
      <c r="P2781" s="17">
        <f>COUNTIF($X:$X,X2781)</f>
        <v>16</v>
      </c>
      <c r="Q2781" s="17">
        <f>VLOOKUP("M"&amp;TEXT(G2781,"0"),Punten!$A$1:$D$40,4,FALSE)</f>
        <v>7</v>
      </c>
      <c r="R2781" s="17">
        <f>VLOOKUP("M"&amp;TEXT(H2781,"0"),Punten!$A$1:$D$40,4,FALSE)</f>
        <v>6</v>
      </c>
      <c r="S2781" s="17">
        <f>VLOOKUP("M"&amp;TEXT(I2781,"0"),Punten!$A$1:$D$40,4,FALSE)</f>
        <v>8</v>
      </c>
      <c r="T2781" s="17">
        <f>VLOOKUP("K"&amp;TEXT(K2781,"0"),Punten!$A$1:$D$40,4,FALSE)</f>
        <v>0</v>
      </c>
      <c r="U2781" s="17">
        <f>VLOOKUP("H"&amp;TEXT(L2781,"0"),Punten!$A$1:$D$49,4,FALSE)</f>
        <v>3</v>
      </c>
      <c r="V2781" s="17">
        <f>VLOOKUP("F"&amp;TEXT(M2781,"0"),Punten!$A$1:$D$39,4,FALSE)</f>
        <v>0</v>
      </c>
      <c r="W2781" s="17">
        <f t="shared" si="133"/>
        <v>24</v>
      </c>
      <c r="X2781" s="17" t="str">
        <f t="shared" si="134"/>
        <v>43366ME</v>
      </c>
      <c r="Y2781" s="17" t="str">
        <f>VLOOKUP(A2781,'Klasse omschrijving'!$A$1:$B$44,2,FALSE)</f>
        <v>Men Elite</v>
      </c>
    </row>
    <row r="2782" spans="1:25" ht="14.4" x14ac:dyDescent="0.3">
      <c r="A2782" s="3" t="s">
        <v>61</v>
      </c>
      <c r="B2782" s="3">
        <v>51480</v>
      </c>
      <c r="C2782" s="3" t="s">
        <v>156</v>
      </c>
      <c r="D2782" s="3" t="s">
        <v>279</v>
      </c>
      <c r="E2782" s="18">
        <v>36930</v>
      </c>
      <c r="F2782" s="3" t="s">
        <v>233</v>
      </c>
      <c r="G2782" s="3">
        <v>5</v>
      </c>
      <c r="H2782" s="3">
        <v>5</v>
      </c>
      <c r="I2782" s="3">
        <v>3</v>
      </c>
      <c r="J2782" s="3"/>
      <c r="K2782" s="3"/>
      <c r="L2782" s="3">
        <v>6</v>
      </c>
      <c r="M2782" s="3"/>
      <c r="N2782" s="19">
        <v>43366</v>
      </c>
      <c r="O2782" s="16">
        <f t="shared" si="135"/>
        <v>13</v>
      </c>
      <c r="P2782" s="17">
        <f>COUNTIF($X:$X,X2782)</f>
        <v>16</v>
      </c>
      <c r="Q2782" s="17">
        <f>VLOOKUP("M"&amp;TEXT(G2782,"0"),Punten!$A$1:$D$40,4,FALSE)</f>
        <v>4</v>
      </c>
      <c r="R2782" s="17">
        <f>VLOOKUP("M"&amp;TEXT(H2782,"0"),Punten!$A$1:$D$40,4,FALSE)</f>
        <v>4</v>
      </c>
      <c r="S2782" s="17">
        <f>VLOOKUP("M"&amp;TEXT(I2782,"0"),Punten!$A$1:$D$40,4,FALSE)</f>
        <v>6</v>
      </c>
      <c r="T2782" s="17">
        <f>VLOOKUP("K"&amp;TEXT(K2782,"0"),Punten!$A$1:$D$40,4,FALSE)</f>
        <v>0</v>
      </c>
      <c r="U2782" s="17">
        <f>VLOOKUP("H"&amp;TEXT(L2782,"0"),Punten!$A$1:$D$49,4,FALSE)</f>
        <v>3</v>
      </c>
      <c r="V2782" s="17">
        <f>VLOOKUP("F"&amp;TEXT(M2782,"0"),Punten!$A$1:$D$39,4,FALSE)</f>
        <v>0</v>
      </c>
      <c r="W2782" s="17">
        <f t="shared" si="133"/>
        <v>17</v>
      </c>
      <c r="X2782" s="17" t="str">
        <f t="shared" si="134"/>
        <v>43366ME</v>
      </c>
      <c r="Y2782" s="17" t="str">
        <f>VLOOKUP(A2782,'Klasse omschrijving'!$A$1:$B$44,2,FALSE)</f>
        <v>Men Elite</v>
      </c>
    </row>
    <row r="2783" spans="1:25" ht="14.4" x14ac:dyDescent="0.3">
      <c r="A2783" s="3" t="s">
        <v>61</v>
      </c>
      <c r="B2783" s="3">
        <v>3054</v>
      </c>
      <c r="C2783" s="3" t="s">
        <v>225</v>
      </c>
      <c r="D2783" s="3" t="s">
        <v>282</v>
      </c>
      <c r="E2783" s="18">
        <v>36912</v>
      </c>
      <c r="F2783" s="3" t="s">
        <v>997</v>
      </c>
      <c r="G2783" s="3">
        <v>5</v>
      </c>
      <c r="H2783" s="3">
        <v>5</v>
      </c>
      <c r="I2783" s="3">
        <v>4</v>
      </c>
      <c r="J2783" s="3"/>
      <c r="K2783" s="3"/>
      <c r="L2783" s="3"/>
      <c r="M2783" s="3"/>
      <c r="N2783" s="19">
        <v>43366</v>
      </c>
      <c r="O2783" s="16">
        <f t="shared" si="135"/>
        <v>14</v>
      </c>
      <c r="P2783" s="17">
        <f>COUNTIF($X:$X,X2783)</f>
        <v>16</v>
      </c>
      <c r="Q2783" s="17">
        <f>VLOOKUP("M"&amp;TEXT(G2783,"0"),Punten!$A$1:$D$40,4,FALSE)</f>
        <v>4</v>
      </c>
      <c r="R2783" s="17">
        <f>VLOOKUP("M"&amp;TEXT(H2783,"0"),Punten!$A$1:$D$40,4,FALSE)</f>
        <v>4</v>
      </c>
      <c r="S2783" s="17">
        <f>VLOOKUP("M"&amp;TEXT(I2783,"0"),Punten!$A$1:$D$40,4,FALSE)</f>
        <v>5</v>
      </c>
      <c r="T2783" s="17">
        <f>VLOOKUP("K"&amp;TEXT(K2783,"0"),Punten!$A$1:$D$40,4,FALSE)</f>
        <v>0</v>
      </c>
      <c r="U2783" s="17">
        <f>VLOOKUP("H"&amp;TEXT(L2783,"0"),Punten!$A$1:$D$49,4,FALSE)</f>
        <v>0</v>
      </c>
      <c r="V2783" s="17">
        <f>VLOOKUP("F"&amp;TEXT(M2783,"0"),Punten!$A$1:$D$39,4,FALSE)</f>
        <v>0</v>
      </c>
      <c r="W2783" s="17">
        <f t="shared" si="133"/>
        <v>13</v>
      </c>
      <c r="X2783" s="17" t="str">
        <f t="shared" si="134"/>
        <v>43366ME</v>
      </c>
      <c r="Y2783" s="17" t="str">
        <f>VLOOKUP(A2783,'Klasse omschrijving'!$A$1:$B$44,2,FALSE)</f>
        <v>Men Elite</v>
      </c>
    </row>
    <row r="2784" spans="1:25" ht="14.4" x14ac:dyDescent="0.3">
      <c r="A2784" s="3" t="s">
        <v>61</v>
      </c>
      <c r="B2784" s="3">
        <v>47800</v>
      </c>
      <c r="C2784" s="3" t="s">
        <v>125</v>
      </c>
      <c r="D2784" s="3" t="s">
        <v>284</v>
      </c>
      <c r="E2784" s="18">
        <v>36924</v>
      </c>
      <c r="F2784" s="3" t="s">
        <v>1055</v>
      </c>
      <c r="G2784" s="3">
        <v>4</v>
      </c>
      <c r="H2784" s="3">
        <v>6</v>
      </c>
      <c r="I2784" s="3">
        <v>4</v>
      </c>
      <c r="J2784" s="3"/>
      <c r="K2784" s="3"/>
      <c r="L2784" s="3"/>
      <c r="M2784" s="3"/>
      <c r="N2784" s="19">
        <v>43366</v>
      </c>
      <c r="O2784" s="16">
        <f t="shared" si="135"/>
        <v>14</v>
      </c>
      <c r="P2784" s="17">
        <f>COUNTIF($X:$X,X2784)</f>
        <v>16</v>
      </c>
      <c r="Q2784" s="17">
        <f>VLOOKUP("M"&amp;TEXT(G2784,"0"),Punten!$A$1:$D$40,4,FALSE)</f>
        <v>5</v>
      </c>
      <c r="R2784" s="17">
        <f>VLOOKUP("M"&amp;TEXT(H2784,"0"),Punten!$A$1:$D$40,4,FALSE)</f>
        <v>3</v>
      </c>
      <c r="S2784" s="17">
        <f>VLOOKUP("M"&amp;TEXT(I2784,"0"),Punten!$A$1:$D$40,4,FALSE)</f>
        <v>5</v>
      </c>
      <c r="T2784" s="17">
        <f>VLOOKUP("K"&amp;TEXT(K2784,"0"),Punten!$A$1:$D$40,4,FALSE)</f>
        <v>0</v>
      </c>
      <c r="U2784" s="17">
        <f>VLOOKUP("H"&amp;TEXT(L2784,"0"),Punten!$A$1:$D$49,4,FALSE)</f>
        <v>0</v>
      </c>
      <c r="V2784" s="17">
        <f>VLOOKUP("F"&amp;TEXT(M2784,"0"),Punten!$A$1:$D$39,4,FALSE)</f>
        <v>0</v>
      </c>
      <c r="W2784" s="17">
        <f t="shared" si="133"/>
        <v>13</v>
      </c>
      <c r="X2784" s="17" t="str">
        <f t="shared" si="134"/>
        <v>43366ME</v>
      </c>
      <c r="Y2784" s="17" t="str">
        <f>VLOOKUP(A2784,'Klasse omschrijving'!$A$1:$B$44,2,FALSE)</f>
        <v>Men Elite</v>
      </c>
    </row>
    <row r="2785" spans="1:25" ht="14.4" x14ac:dyDescent="0.3">
      <c r="A2785" s="3" t="s">
        <v>61</v>
      </c>
      <c r="B2785" s="3">
        <v>46266</v>
      </c>
      <c r="C2785" s="3" t="s">
        <v>141</v>
      </c>
      <c r="D2785" s="3" t="s">
        <v>590</v>
      </c>
      <c r="E2785" s="18">
        <v>36387</v>
      </c>
      <c r="F2785" s="3" t="s">
        <v>240</v>
      </c>
      <c r="G2785" s="3">
        <v>5</v>
      </c>
      <c r="H2785" s="3">
        <v>5</v>
      </c>
      <c r="I2785" s="3">
        <v>5</v>
      </c>
      <c r="J2785" s="3"/>
      <c r="K2785" s="3"/>
      <c r="L2785" s="3"/>
      <c r="M2785" s="3"/>
      <c r="N2785" s="19">
        <v>43366</v>
      </c>
      <c r="O2785" s="16">
        <f t="shared" si="135"/>
        <v>15</v>
      </c>
      <c r="P2785" s="17">
        <f>COUNTIF($X:$X,X2785)</f>
        <v>16</v>
      </c>
      <c r="Q2785" s="17">
        <f>VLOOKUP("M"&amp;TEXT(G2785,"0"),Punten!$A$1:$D$40,4,FALSE)</f>
        <v>4</v>
      </c>
      <c r="R2785" s="17">
        <f>VLOOKUP("M"&amp;TEXT(H2785,"0"),Punten!$A$1:$D$40,4,FALSE)</f>
        <v>4</v>
      </c>
      <c r="S2785" s="17">
        <f>VLOOKUP("M"&amp;TEXT(I2785,"0"),Punten!$A$1:$D$40,4,FALSE)</f>
        <v>4</v>
      </c>
      <c r="T2785" s="17">
        <f>VLOOKUP("K"&amp;TEXT(K2785,"0"),Punten!$A$1:$D$40,4,FALSE)</f>
        <v>0</v>
      </c>
      <c r="U2785" s="17">
        <f>VLOOKUP("H"&amp;TEXT(L2785,"0"),Punten!$A$1:$D$49,4,FALSE)</f>
        <v>0</v>
      </c>
      <c r="V2785" s="17">
        <f>VLOOKUP("F"&amp;TEXT(M2785,"0"),Punten!$A$1:$D$39,4,FALSE)</f>
        <v>0</v>
      </c>
      <c r="W2785" s="17">
        <f t="shared" si="133"/>
        <v>12</v>
      </c>
      <c r="X2785" s="17" t="str">
        <f t="shared" si="134"/>
        <v>43366ME</v>
      </c>
      <c r="Y2785" s="17" t="str">
        <f>VLOOKUP(A2785,'Klasse omschrijving'!$A$1:$B$44,2,FALSE)</f>
        <v>Men Elite</v>
      </c>
    </row>
    <row r="2786" spans="1:25" ht="14.4" x14ac:dyDescent="0.3">
      <c r="A2786" s="3" t="s">
        <v>61</v>
      </c>
      <c r="B2786" s="3">
        <v>2931</v>
      </c>
      <c r="C2786" s="3" t="s">
        <v>171</v>
      </c>
      <c r="D2786" s="3" t="s">
        <v>760</v>
      </c>
      <c r="E2786" s="18">
        <v>36923</v>
      </c>
      <c r="F2786" s="3" t="s">
        <v>1153</v>
      </c>
      <c r="G2786" s="3">
        <v>6</v>
      </c>
      <c r="H2786" s="3">
        <v>2</v>
      </c>
      <c r="I2786" s="3">
        <v>8</v>
      </c>
      <c r="J2786" s="3"/>
      <c r="K2786" s="3"/>
      <c r="L2786" s="3"/>
      <c r="M2786" s="3"/>
      <c r="N2786" s="19">
        <v>43366</v>
      </c>
      <c r="O2786" s="16">
        <f t="shared" si="135"/>
        <v>16</v>
      </c>
      <c r="P2786" s="17">
        <f>COUNTIF($X:$X,X2786)</f>
        <v>16</v>
      </c>
      <c r="Q2786" s="17">
        <f>VLOOKUP("M"&amp;TEXT(G2786,"0"),Punten!$A$1:$D$40,4,FALSE)</f>
        <v>3</v>
      </c>
      <c r="R2786" s="17">
        <f>VLOOKUP("M"&amp;TEXT(H2786,"0"),Punten!$A$1:$D$40,4,FALSE)</f>
        <v>7</v>
      </c>
      <c r="S2786" s="17">
        <f>VLOOKUP("M"&amp;TEXT(I2786,"0"),Punten!$A$1:$D$40,4,FALSE)</f>
        <v>1</v>
      </c>
      <c r="T2786" s="17">
        <f>VLOOKUP("K"&amp;TEXT(K2786,"0"),Punten!$A$1:$D$40,4,FALSE)</f>
        <v>0</v>
      </c>
      <c r="U2786" s="17">
        <f>VLOOKUP("H"&amp;TEXT(L2786,"0"),Punten!$A$1:$D$49,4,FALSE)</f>
        <v>0</v>
      </c>
      <c r="V2786" s="17">
        <f>VLOOKUP("F"&amp;TEXT(M2786,"0"),Punten!$A$1:$D$39,4,FALSE)</f>
        <v>0</v>
      </c>
      <c r="W2786" s="17">
        <f t="shared" si="133"/>
        <v>11</v>
      </c>
      <c r="X2786" s="17" t="str">
        <f t="shared" si="134"/>
        <v>43366ME</v>
      </c>
      <c r="Y2786" s="17" t="str">
        <f>VLOOKUP(A2786,'Klasse omschrijving'!$A$1:$B$44,2,FALSE)</f>
        <v>Men Elite</v>
      </c>
    </row>
    <row r="2787" spans="1:25" ht="14.4" x14ac:dyDescent="0.3">
      <c r="A2787" s="3" t="s">
        <v>369</v>
      </c>
      <c r="B2787" s="3">
        <v>2684</v>
      </c>
      <c r="C2787" s="3" t="s">
        <v>115</v>
      </c>
      <c r="D2787" s="3" t="s">
        <v>1211</v>
      </c>
      <c r="E2787" s="18">
        <v>40914</v>
      </c>
      <c r="F2787" s="3" t="s">
        <v>997</v>
      </c>
      <c r="G2787" s="3">
        <v>1</v>
      </c>
      <c r="H2787" s="3">
        <v>1</v>
      </c>
      <c r="I2787" s="3">
        <v>2</v>
      </c>
      <c r="J2787" s="3"/>
      <c r="K2787" s="3"/>
      <c r="L2787" s="3"/>
      <c r="M2787" s="3">
        <v>1</v>
      </c>
      <c r="N2787" s="19">
        <v>43401</v>
      </c>
      <c r="O2787" s="16">
        <f t="shared" si="135"/>
        <v>4</v>
      </c>
      <c r="P2787" s="17">
        <f>COUNTIF($X:$X,X2787)</f>
        <v>9</v>
      </c>
      <c r="Q2787" s="17">
        <f>VLOOKUP("M"&amp;TEXT(G2787,"0"),Punten!$A$1:$D$40,4,FALSE)</f>
        <v>8</v>
      </c>
      <c r="R2787" s="17">
        <f>VLOOKUP("M"&amp;TEXT(H2787,"0"),Punten!$A$1:$D$40,4,FALSE)</f>
        <v>8</v>
      </c>
      <c r="S2787" s="17">
        <f>VLOOKUP("M"&amp;TEXT(I2787,"0"),Punten!$A$1:$D$40,4,FALSE)</f>
        <v>7</v>
      </c>
      <c r="T2787" s="17">
        <f>VLOOKUP("K"&amp;TEXT(K2787,"0"),Punten!$A$1:$D$40,4,FALSE)</f>
        <v>0</v>
      </c>
      <c r="U2787" s="17">
        <f>VLOOKUP("H"&amp;TEXT(L2787,"0"),Punten!$A$1:$D$49,4,FALSE)</f>
        <v>0</v>
      </c>
      <c r="V2787" s="17">
        <f>VLOOKUP("F"&amp;TEXT(M2787,"0"),Punten!$A$1:$D$39,4,FALSE)</f>
        <v>50</v>
      </c>
      <c r="W2787" s="17">
        <f t="shared" si="133"/>
        <v>73</v>
      </c>
      <c r="X2787" s="17" t="str">
        <f t="shared" si="134"/>
        <v>43401B05</v>
      </c>
      <c r="Y2787" s="17" t="e">
        <f>VLOOKUP(A2787,'Klasse omschrijving'!$A$1:$B$44,2,FALSE)</f>
        <v>#N/A</v>
      </c>
    </row>
    <row r="2788" spans="1:25" ht="14.4" x14ac:dyDescent="0.3">
      <c r="A2788" s="3" t="s">
        <v>369</v>
      </c>
      <c r="B2788" s="3">
        <v>45006</v>
      </c>
      <c r="C2788" s="3" t="s">
        <v>74</v>
      </c>
      <c r="D2788" s="3" t="s">
        <v>628</v>
      </c>
      <c r="E2788" s="18">
        <v>40937</v>
      </c>
      <c r="F2788" s="3" t="s">
        <v>75</v>
      </c>
      <c r="G2788" s="3">
        <v>2</v>
      </c>
      <c r="H2788" s="3">
        <v>2</v>
      </c>
      <c r="I2788" s="3">
        <v>1</v>
      </c>
      <c r="J2788" s="3"/>
      <c r="K2788" s="3"/>
      <c r="L2788" s="3"/>
      <c r="M2788" s="3">
        <v>2</v>
      </c>
      <c r="N2788" s="19">
        <v>43401</v>
      </c>
      <c r="O2788" s="16">
        <f t="shared" si="135"/>
        <v>5</v>
      </c>
      <c r="P2788" s="17">
        <f>COUNTIF($X:$X,X2788)</f>
        <v>9</v>
      </c>
      <c r="Q2788" s="17">
        <f>VLOOKUP("M"&amp;TEXT(G2788,"0"),Punten!$A$1:$D$40,4,FALSE)</f>
        <v>7</v>
      </c>
      <c r="R2788" s="17">
        <f>VLOOKUP("M"&amp;TEXT(H2788,"0"),Punten!$A$1:$D$40,4,FALSE)</f>
        <v>7</v>
      </c>
      <c r="S2788" s="17">
        <f>VLOOKUP("M"&amp;TEXT(I2788,"0"),Punten!$A$1:$D$40,4,FALSE)</f>
        <v>8</v>
      </c>
      <c r="T2788" s="17">
        <f>VLOOKUP("K"&amp;TEXT(K2788,"0"),Punten!$A$1:$D$40,4,FALSE)</f>
        <v>0</v>
      </c>
      <c r="U2788" s="17">
        <f>VLOOKUP("H"&amp;TEXT(L2788,"0"),Punten!$A$1:$D$49,4,FALSE)</f>
        <v>0</v>
      </c>
      <c r="V2788" s="17">
        <f>VLOOKUP("F"&amp;TEXT(M2788,"0"),Punten!$A$1:$D$39,4,FALSE)</f>
        <v>30</v>
      </c>
      <c r="W2788" s="17">
        <f t="shared" si="133"/>
        <v>52</v>
      </c>
      <c r="X2788" s="17" t="str">
        <f t="shared" si="134"/>
        <v>43401B05</v>
      </c>
      <c r="Y2788" s="17" t="e">
        <f>VLOOKUP(A2788,'Klasse omschrijving'!$A$1:$B$44,2,FALSE)</f>
        <v>#N/A</v>
      </c>
    </row>
    <row r="2789" spans="1:25" ht="14.4" x14ac:dyDescent="0.3">
      <c r="A2789" s="3" t="s">
        <v>369</v>
      </c>
      <c r="B2789" s="3">
        <v>42002</v>
      </c>
      <c r="C2789" s="3" t="s">
        <v>956</v>
      </c>
      <c r="D2789" s="3" t="s">
        <v>957</v>
      </c>
      <c r="E2789" s="18">
        <v>41142</v>
      </c>
      <c r="F2789" s="3" t="s">
        <v>66</v>
      </c>
      <c r="G2789" s="3">
        <v>3</v>
      </c>
      <c r="H2789" s="3">
        <v>3</v>
      </c>
      <c r="I2789" s="3">
        <v>3</v>
      </c>
      <c r="J2789" s="3"/>
      <c r="K2789" s="3"/>
      <c r="L2789" s="3"/>
      <c r="M2789" s="3">
        <v>3</v>
      </c>
      <c r="N2789" s="19">
        <v>43401</v>
      </c>
      <c r="O2789" s="16">
        <f t="shared" si="135"/>
        <v>9</v>
      </c>
      <c r="P2789" s="17">
        <f>COUNTIF($X:$X,X2789)</f>
        <v>9</v>
      </c>
      <c r="Q2789" s="17">
        <f>VLOOKUP("M"&amp;TEXT(G2789,"0"),Punten!$A$1:$D$40,4,FALSE)</f>
        <v>6</v>
      </c>
      <c r="R2789" s="17">
        <f>VLOOKUP("M"&amp;TEXT(H2789,"0"),Punten!$A$1:$D$40,4,FALSE)</f>
        <v>6</v>
      </c>
      <c r="S2789" s="17">
        <f>VLOOKUP("M"&amp;TEXT(I2789,"0"),Punten!$A$1:$D$40,4,FALSE)</f>
        <v>6</v>
      </c>
      <c r="T2789" s="17">
        <f>VLOOKUP("K"&amp;TEXT(K2789,"0"),Punten!$A$1:$D$40,4,FALSE)</f>
        <v>0</v>
      </c>
      <c r="U2789" s="17">
        <f>VLOOKUP("H"&amp;TEXT(L2789,"0"),Punten!$A$1:$D$49,4,FALSE)</f>
        <v>0</v>
      </c>
      <c r="V2789" s="17">
        <f>VLOOKUP("F"&amp;TEXT(M2789,"0"),Punten!$A$1:$D$39,4,FALSE)</f>
        <v>25</v>
      </c>
      <c r="W2789" s="17">
        <f t="shared" si="133"/>
        <v>43</v>
      </c>
      <c r="X2789" s="17" t="str">
        <f t="shared" si="134"/>
        <v>43401B05</v>
      </c>
      <c r="Y2789" s="17" t="e">
        <f>VLOOKUP(A2789,'Klasse omschrijving'!$A$1:$B$44,2,FALSE)</f>
        <v>#N/A</v>
      </c>
    </row>
    <row r="2790" spans="1:25" ht="14.4" x14ac:dyDescent="0.3">
      <c r="A2790" s="3" t="s">
        <v>369</v>
      </c>
      <c r="B2790" s="3">
        <v>46361</v>
      </c>
      <c r="C2790" s="3" t="s">
        <v>139</v>
      </c>
      <c r="D2790" s="3" t="s">
        <v>949</v>
      </c>
      <c r="E2790" s="18">
        <v>41243</v>
      </c>
      <c r="F2790" s="3" t="s">
        <v>86</v>
      </c>
      <c r="G2790" s="3">
        <v>4</v>
      </c>
      <c r="H2790" s="3">
        <v>4</v>
      </c>
      <c r="I2790" s="3">
        <v>4</v>
      </c>
      <c r="J2790" s="3"/>
      <c r="K2790" s="3"/>
      <c r="L2790" s="3"/>
      <c r="M2790" s="3">
        <v>4</v>
      </c>
      <c r="N2790" s="19">
        <v>43401</v>
      </c>
      <c r="O2790" s="16">
        <f t="shared" si="135"/>
        <v>12</v>
      </c>
      <c r="P2790" s="17">
        <f>COUNTIF($X:$X,X2790)</f>
        <v>9</v>
      </c>
      <c r="Q2790" s="17">
        <f>VLOOKUP("M"&amp;TEXT(G2790,"0"),Punten!$A$1:$D$40,4,FALSE)</f>
        <v>5</v>
      </c>
      <c r="R2790" s="17">
        <f>VLOOKUP("M"&amp;TEXT(H2790,"0"),Punten!$A$1:$D$40,4,FALSE)</f>
        <v>5</v>
      </c>
      <c r="S2790" s="17">
        <f>VLOOKUP("M"&amp;TEXT(I2790,"0"),Punten!$A$1:$D$40,4,FALSE)</f>
        <v>5</v>
      </c>
      <c r="T2790" s="17">
        <f>VLOOKUP("K"&amp;TEXT(K2790,"0"),Punten!$A$1:$D$40,4,FALSE)</f>
        <v>0</v>
      </c>
      <c r="U2790" s="17">
        <f>VLOOKUP("H"&amp;TEXT(L2790,"0"),Punten!$A$1:$D$49,4,FALSE)</f>
        <v>0</v>
      </c>
      <c r="V2790" s="17">
        <f>VLOOKUP("F"&amp;TEXT(M2790,"0"),Punten!$A$1:$D$39,4,FALSE)</f>
        <v>20</v>
      </c>
      <c r="W2790" s="17">
        <f t="shared" si="133"/>
        <v>35</v>
      </c>
      <c r="X2790" s="17" t="str">
        <f t="shared" si="134"/>
        <v>43401B05</v>
      </c>
      <c r="Y2790" s="17" t="e">
        <f>VLOOKUP(A2790,'Klasse omschrijving'!$A$1:$B$44,2,FALSE)</f>
        <v>#N/A</v>
      </c>
    </row>
    <row r="2791" spans="1:25" ht="14.4" x14ac:dyDescent="0.3">
      <c r="A2791" s="3" t="s">
        <v>369</v>
      </c>
      <c r="B2791" s="3">
        <v>806</v>
      </c>
      <c r="C2791" s="3" t="s">
        <v>129</v>
      </c>
      <c r="D2791" s="3" t="s">
        <v>1274</v>
      </c>
      <c r="E2791" s="18">
        <v>41042</v>
      </c>
      <c r="F2791" s="3" t="s">
        <v>997</v>
      </c>
      <c r="G2791" s="3">
        <v>7</v>
      </c>
      <c r="H2791" s="3">
        <v>5</v>
      </c>
      <c r="I2791" s="3">
        <v>7</v>
      </c>
      <c r="J2791" s="3"/>
      <c r="K2791" s="3"/>
      <c r="L2791" s="3"/>
      <c r="M2791" s="3">
        <v>5</v>
      </c>
      <c r="N2791" s="19">
        <v>43401</v>
      </c>
      <c r="O2791" s="16">
        <f t="shared" si="135"/>
        <v>19</v>
      </c>
      <c r="P2791" s="17">
        <f>COUNTIF($X:$X,X2791)</f>
        <v>9</v>
      </c>
      <c r="Q2791" s="17">
        <f>VLOOKUP("M"&amp;TEXT(G2791,"0"),Punten!$A$1:$D$40,4,FALSE)</f>
        <v>2</v>
      </c>
      <c r="R2791" s="17">
        <f>VLOOKUP("M"&amp;TEXT(H2791,"0"),Punten!$A$1:$D$40,4,FALSE)</f>
        <v>4</v>
      </c>
      <c r="S2791" s="17">
        <f>VLOOKUP("M"&amp;TEXT(I2791,"0"),Punten!$A$1:$D$40,4,FALSE)</f>
        <v>2</v>
      </c>
      <c r="T2791" s="17">
        <f>VLOOKUP("K"&amp;TEXT(K2791,"0"),Punten!$A$1:$D$40,4,FALSE)</f>
        <v>0</v>
      </c>
      <c r="U2791" s="17">
        <f>VLOOKUP("H"&amp;TEXT(L2791,"0"),Punten!$A$1:$D$49,4,FALSE)</f>
        <v>0</v>
      </c>
      <c r="V2791" s="17">
        <f>VLOOKUP("F"&amp;TEXT(M2791,"0"),Punten!$A$1:$D$39,4,FALSE)</f>
        <v>17</v>
      </c>
      <c r="W2791" s="17">
        <f t="shared" si="133"/>
        <v>25</v>
      </c>
      <c r="X2791" s="17" t="str">
        <f t="shared" si="134"/>
        <v>43401B05</v>
      </c>
      <c r="Y2791" s="17" t="e">
        <f>VLOOKUP(A2791,'Klasse omschrijving'!$A$1:$B$44,2,FALSE)</f>
        <v>#N/A</v>
      </c>
    </row>
    <row r="2792" spans="1:25" ht="14.4" x14ac:dyDescent="0.3">
      <c r="A2792" s="3" t="s">
        <v>369</v>
      </c>
      <c r="B2792" s="3">
        <v>2385</v>
      </c>
      <c r="C2792" s="3" t="s">
        <v>69</v>
      </c>
      <c r="D2792" s="3" t="s">
        <v>1275</v>
      </c>
      <c r="E2792" s="18">
        <v>41471</v>
      </c>
      <c r="F2792" s="3" t="s">
        <v>424</v>
      </c>
      <c r="G2792" s="3">
        <v>6</v>
      </c>
      <c r="H2792" s="3">
        <v>6</v>
      </c>
      <c r="I2792" s="3">
        <v>5</v>
      </c>
      <c r="J2792" s="3"/>
      <c r="K2792" s="3"/>
      <c r="L2792" s="3"/>
      <c r="M2792" s="3">
        <v>6</v>
      </c>
      <c r="N2792" s="19">
        <v>43401</v>
      </c>
      <c r="O2792" s="16">
        <f t="shared" si="135"/>
        <v>17</v>
      </c>
      <c r="P2792" s="17">
        <f>COUNTIF($X:$X,X2792)</f>
        <v>9</v>
      </c>
      <c r="Q2792" s="17">
        <f>VLOOKUP("M"&amp;TEXT(G2792,"0"),Punten!$A$1:$D$40,4,FALSE)</f>
        <v>3</v>
      </c>
      <c r="R2792" s="17">
        <f>VLOOKUP("M"&amp;TEXT(H2792,"0"),Punten!$A$1:$D$40,4,FALSE)</f>
        <v>3</v>
      </c>
      <c r="S2792" s="17">
        <f>VLOOKUP("M"&amp;TEXT(I2792,"0"),Punten!$A$1:$D$40,4,FALSE)</f>
        <v>4</v>
      </c>
      <c r="T2792" s="17">
        <f>VLOOKUP("K"&amp;TEXT(K2792,"0"),Punten!$A$1:$D$40,4,FALSE)</f>
        <v>0</v>
      </c>
      <c r="U2792" s="17">
        <f>VLOOKUP("H"&amp;TEXT(L2792,"0"),Punten!$A$1:$D$49,4,FALSE)</f>
        <v>0</v>
      </c>
      <c r="V2792" s="17">
        <f>VLOOKUP("F"&amp;TEXT(M2792,"0"),Punten!$A$1:$D$39,4,FALSE)</f>
        <v>15</v>
      </c>
      <c r="W2792" s="17">
        <f t="shared" si="133"/>
        <v>25</v>
      </c>
      <c r="X2792" s="17" t="str">
        <f t="shared" si="134"/>
        <v>43401B05</v>
      </c>
      <c r="Y2792" s="17" t="e">
        <f>VLOOKUP(A2792,'Klasse omschrijving'!$A$1:$B$44,2,FALSE)</f>
        <v>#N/A</v>
      </c>
    </row>
    <row r="2793" spans="1:25" ht="14.4" x14ac:dyDescent="0.3">
      <c r="A2793" s="3" t="s">
        <v>369</v>
      </c>
      <c r="B2793" s="3">
        <v>1653</v>
      </c>
      <c r="C2793" s="3" t="s">
        <v>160</v>
      </c>
      <c r="D2793" s="3" t="s">
        <v>1249</v>
      </c>
      <c r="E2793" s="18">
        <v>41430</v>
      </c>
      <c r="F2793" s="3" t="s">
        <v>424</v>
      </c>
      <c r="G2793" s="3">
        <v>8</v>
      </c>
      <c r="H2793" s="3">
        <v>7</v>
      </c>
      <c r="I2793" s="3">
        <v>6</v>
      </c>
      <c r="J2793" s="3"/>
      <c r="K2793" s="3"/>
      <c r="L2793" s="3"/>
      <c r="M2793" s="3">
        <v>7</v>
      </c>
      <c r="N2793" s="19">
        <v>43401</v>
      </c>
      <c r="O2793" s="16">
        <f t="shared" si="135"/>
        <v>21</v>
      </c>
      <c r="P2793" s="17">
        <f>COUNTIF($X:$X,X2793)</f>
        <v>9</v>
      </c>
      <c r="Q2793" s="17">
        <f>VLOOKUP("M"&amp;TEXT(G2793,"0"),Punten!$A$1:$D$40,4,FALSE)</f>
        <v>1</v>
      </c>
      <c r="R2793" s="17">
        <f>VLOOKUP("M"&amp;TEXT(H2793,"0"),Punten!$A$1:$D$40,4,FALSE)</f>
        <v>2</v>
      </c>
      <c r="S2793" s="17">
        <f>VLOOKUP("M"&amp;TEXT(I2793,"0"),Punten!$A$1:$D$40,4,FALSE)</f>
        <v>3</v>
      </c>
      <c r="T2793" s="17">
        <f>VLOOKUP("K"&amp;TEXT(K2793,"0"),Punten!$A$1:$D$40,4,FALSE)</f>
        <v>0</v>
      </c>
      <c r="U2793" s="17">
        <f>VLOOKUP("H"&amp;TEXT(L2793,"0"),Punten!$A$1:$D$49,4,FALSE)</f>
        <v>0</v>
      </c>
      <c r="V2793" s="17">
        <f>VLOOKUP("F"&amp;TEXT(M2793,"0"),Punten!$A$1:$D$39,4,FALSE)</f>
        <v>13</v>
      </c>
      <c r="W2793" s="17">
        <f t="shared" si="133"/>
        <v>19</v>
      </c>
      <c r="X2793" s="17" t="str">
        <f t="shared" si="134"/>
        <v>43401B05</v>
      </c>
      <c r="Y2793" s="17" t="e">
        <f>VLOOKUP(A2793,'Klasse omschrijving'!$A$1:$B$44,2,FALSE)</f>
        <v>#N/A</v>
      </c>
    </row>
    <row r="2794" spans="1:25" ht="14.4" x14ac:dyDescent="0.3">
      <c r="A2794" s="3" t="s">
        <v>369</v>
      </c>
      <c r="B2794" s="3">
        <v>364</v>
      </c>
      <c r="C2794" s="3" t="s">
        <v>149</v>
      </c>
      <c r="D2794" s="3" t="s">
        <v>1276</v>
      </c>
      <c r="E2794" s="18">
        <v>41259</v>
      </c>
      <c r="F2794" s="3" t="s">
        <v>424</v>
      </c>
      <c r="G2794" s="3">
        <v>5</v>
      </c>
      <c r="H2794" s="3">
        <v>8</v>
      </c>
      <c r="I2794" s="3">
        <v>8</v>
      </c>
      <c r="J2794" s="3"/>
      <c r="K2794" s="3"/>
      <c r="L2794" s="3"/>
      <c r="M2794" s="3">
        <v>8</v>
      </c>
      <c r="N2794" s="19">
        <v>43401</v>
      </c>
      <c r="O2794" s="16">
        <f t="shared" si="135"/>
        <v>21</v>
      </c>
      <c r="P2794" s="17">
        <f>COUNTIF($X:$X,X2794)</f>
        <v>9</v>
      </c>
      <c r="Q2794" s="17">
        <f>VLOOKUP("M"&amp;TEXT(G2794,"0"),Punten!$A$1:$D$40,4,FALSE)</f>
        <v>4</v>
      </c>
      <c r="R2794" s="17">
        <f>VLOOKUP("M"&amp;TEXT(H2794,"0"),Punten!$A$1:$D$40,4,FALSE)</f>
        <v>1</v>
      </c>
      <c r="S2794" s="17">
        <f>VLOOKUP("M"&amp;TEXT(I2794,"0"),Punten!$A$1:$D$40,4,FALSE)</f>
        <v>1</v>
      </c>
      <c r="T2794" s="17">
        <f>VLOOKUP("K"&amp;TEXT(K2794,"0"),Punten!$A$1:$D$40,4,FALSE)</f>
        <v>0</v>
      </c>
      <c r="U2794" s="17">
        <f>VLOOKUP("H"&amp;TEXT(L2794,"0"),Punten!$A$1:$D$49,4,FALSE)</f>
        <v>0</v>
      </c>
      <c r="V2794" s="17">
        <f>VLOOKUP("F"&amp;TEXT(M2794,"0"),Punten!$A$1:$D$39,4,FALSE)</f>
        <v>11</v>
      </c>
      <c r="W2794" s="17">
        <f t="shared" si="133"/>
        <v>17</v>
      </c>
      <c r="X2794" s="17" t="str">
        <f t="shared" si="134"/>
        <v>43401B05</v>
      </c>
      <c r="Y2794" s="17" t="e">
        <f>VLOOKUP(A2794,'Klasse omschrijving'!$A$1:$B$44,2,FALSE)</f>
        <v>#N/A</v>
      </c>
    </row>
    <row r="2795" spans="1:25" ht="14.4" x14ac:dyDescent="0.3">
      <c r="A2795" s="3" t="s">
        <v>381</v>
      </c>
      <c r="B2795" s="3">
        <v>43742</v>
      </c>
      <c r="C2795" s="3" t="s">
        <v>159</v>
      </c>
      <c r="D2795" s="3" t="s">
        <v>961</v>
      </c>
      <c r="E2795" s="18">
        <v>40622</v>
      </c>
      <c r="F2795" s="3" t="s">
        <v>132</v>
      </c>
      <c r="G2795" s="3">
        <v>2</v>
      </c>
      <c r="H2795" s="3">
        <v>2</v>
      </c>
      <c r="I2795" s="3">
        <v>1</v>
      </c>
      <c r="J2795" s="3"/>
      <c r="K2795" s="3"/>
      <c r="L2795" s="3"/>
      <c r="M2795" s="3">
        <v>1</v>
      </c>
      <c r="N2795" s="19">
        <v>43401</v>
      </c>
      <c r="O2795" s="16">
        <f t="shared" si="135"/>
        <v>5</v>
      </c>
      <c r="P2795" s="17">
        <f>COUNTIF($X:$X,X2795)</f>
        <v>6</v>
      </c>
      <c r="Q2795" s="17">
        <f>VLOOKUP("M"&amp;TEXT(G2795,"0"),Punten!$A$1:$D$40,4,FALSE)</f>
        <v>7</v>
      </c>
      <c r="R2795" s="17">
        <f>VLOOKUP("M"&amp;TEXT(H2795,"0"),Punten!$A$1:$D$40,4,FALSE)</f>
        <v>7</v>
      </c>
      <c r="S2795" s="17">
        <f>VLOOKUP("M"&amp;TEXT(I2795,"0"),Punten!$A$1:$D$40,4,FALSE)</f>
        <v>8</v>
      </c>
      <c r="T2795" s="17">
        <f>VLOOKUP("K"&amp;TEXT(K2795,"0"),Punten!$A$1:$D$40,4,FALSE)</f>
        <v>0</v>
      </c>
      <c r="U2795" s="17">
        <f>VLOOKUP("H"&amp;TEXT(L2795,"0"),Punten!$A$1:$D$49,4,FALSE)</f>
        <v>0</v>
      </c>
      <c r="V2795" s="17">
        <f>VLOOKUP("F"&amp;TEXT(M2795,"0"),Punten!$A$1:$D$39,4,FALSE)</f>
        <v>50</v>
      </c>
      <c r="W2795" s="17">
        <f t="shared" si="133"/>
        <v>72</v>
      </c>
      <c r="X2795" s="17" t="str">
        <f t="shared" si="134"/>
        <v>43401B07</v>
      </c>
      <c r="Y2795" s="17" t="e">
        <f>VLOOKUP(A2795,'Klasse omschrijving'!$A$1:$B$44,2,FALSE)</f>
        <v>#N/A</v>
      </c>
    </row>
    <row r="2796" spans="1:25" ht="14.4" x14ac:dyDescent="0.3">
      <c r="A2796" s="3" t="s">
        <v>381</v>
      </c>
      <c r="B2796" s="3">
        <v>189</v>
      </c>
      <c r="C2796" s="3" t="s">
        <v>100</v>
      </c>
      <c r="D2796" s="3" t="s">
        <v>803</v>
      </c>
      <c r="E2796" s="18">
        <v>40687</v>
      </c>
      <c r="F2796" s="3" t="s">
        <v>424</v>
      </c>
      <c r="G2796" s="3">
        <v>3</v>
      </c>
      <c r="H2796" s="3">
        <v>4</v>
      </c>
      <c r="I2796" s="3">
        <v>4</v>
      </c>
      <c r="J2796" s="3"/>
      <c r="K2796" s="3"/>
      <c r="L2796" s="3"/>
      <c r="M2796" s="3">
        <v>2</v>
      </c>
      <c r="N2796" s="19">
        <v>43401</v>
      </c>
      <c r="O2796" s="16">
        <f t="shared" si="135"/>
        <v>11</v>
      </c>
      <c r="P2796" s="17">
        <f>COUNTIF($X:$X,X2796)</f>
        <v>6</v>
      </c>
      <c r="Q2796" s="17">
        <f>VLOOKUP("M"&amp;TEXT(G2796,"0"),Punten!$A$1:$D$40,4,FALSE)</f>
        <v>6</v>
      </c>
      <c r="R2796" s="17">
        <f>VLOOKUP("M"&amp;TEXT(H2796,"0"),Punten!$A$1:$D$40,4,FALSE)</f>
        <v>5</v>
      </c>
      <c r="S2796" s="17">
        <f>VLOOKUP("M"&amp;TEXT(I2796,"0"),Punten!$A$1:$D$40,4,FALSE)</f>
        <v>5</v>
      </c>
      <c r="T2796" s="17">
        <f>VLOOKUP("K"&amp;TEXT(K2796,"0"),Punten!$A$1:$D$40,4,FALSE)</f>
        <v>0</v>
      </c>
      <c r="U2796" s="17">
        <f>VLOOKUP("H"&amp;TEXT(L2796,"0"),Punten!$A$1:$D$49,4,FALSE)</f>
        <v>0</v>
      </c>
      <c r="V2796" s="17">
        <f>VLOOKUP("F"&amp;TEXT(M2796,"0"),Punten!$A$1:$D$39,4,FALSE)</f>
        <v>30</v>
      </c>
      <c r="W2796" s="17">
        <f t="shared" si="133"/>
        <v>46</v>
      </c>
      <c r="X2796" s="17" t="str">
        <f t="shared" si="134"/>
        <v>43401B07</v>
      </c>
      <c r="Y2796" s="17" t="e">
        <f>VLOOKUP(A2796,'Klasse omschrijving'!$A$1:$B$44,2,FALSE)</f>
        <v>#N/A</v>
      </c>
    </row>
    <row r="2797" spans="1:25" ht="14.4" x14ac:dyDescent="0.3">
      <c r="A2797" s="3" t="s">
        <v>381</v>
      </c>
      <c r="B2797" s="3">
        <v>44960</v>
      </c>
      <c r="C2797" s="3" t="s">
        <v>91</v>
      </c>
      <c r="D2797" s="3" t="s">
        <v>377</v>
      </c>
      <c r="E2797" s="18">
        <v>40757</v>
      </c>
      <c r="F2797" s="3" t="s">
        <v>86</v>
      </c>
      <c r="G2797" s="3">
        <v>1</v>
      </c>
      <c r="H2797" s="3">
        <v>1</v>
      </c>
      <c r="I2797" s="3">
        <v>6</v>
      </c>
      <c r="J2797" s="3"/>
      <c r="K2797" s="3"/>
      <c r="L2797" s="3"/>
      <c r="M2797" s="3">
        <v>3</v>
      </c>
      <c r="N2797" s="19">
        <v>43401</v>
      </c>
      <c r="O2797" s="16">
        <f t="shared" si="135"/>
        <v>8</v>
      </c>
      <c r="P2797" s="17">
        <f>COUNTIF($X:$X,X2797)</f>
        <v>6</v>
      </c>
      <c r="Q2797" s="17">
        <f>VLOOKUP("M"&amp;TEXT(G2797,"0"),Punten!$A$1:$D$40,4,FALSE)</f>
        <v>8</v>
      </c>
      <c r="R2797" s="17">
        <f>VLOOKUP("M"&amp;TEXT(H2797,"0"),Punten!$A$1:$D$40,4,FALSE)</f>
        <v>8</v>
      </c>
      <c r="S2797" s="17">
        <f>VLOOKUP("M"&amp;TEXT(I2797,"0"),Punten!$A$1:$D$40,4,FALSE)</f>
        <v>3</v>
      </c>
      <c r="T2797" s="17">
        <f>VLOOKUP("K"&amp;TEXT(K2797,"0"),Punten!$A$1:$D$40,4,FALSE)</f>
        <v>0</v>
      </c>
      <c r="U2797" s="17">
        <f>VLOOKUP("H"&amp;TEXT(L2797,"0"),Punten!$A$1:$D$49,4,FALSE)</f>
        <v>0</v>
      </c>
      <c r="V2797" s="17">
        <f>VLOOKUP("F"&amp;TEXT(M2797,"0"),Punten!$A$1:$D$39,4,FALSE)</f>
        <v>25</v>
      </c>
      <c r="W2797" s="17">
        <f t="shared" si="133"/>
        <v>44</v>
      </c>
      <c r="X2797" s="17" t="str">
        <f t="shared" si="134"/>
        <v>43401B07</v>
      </c>
      <c r="Y2797" s="17" t="e">
        <f>VLOOKUP(A2797,'Klasse omschrijving'!$A$1:$B$44,2,FALSE)</f>
        <v>#N/A</v>
      </c>
    </row>
    <row r="2798" spans="1:25" ht="14.4" x14ac:dyDescent="0.3">
      <c r="A2798" s="3" t="s">
        <v>381</v>
      </c>
      <c r="B2798" s="3">
        <v>42000</v>
      </c>
      <c r="C2798" s="3" t="s">
        <v>129</v>
      </c>
      <c r="D2798" s="3" t="s">
        <v>962</v>
      </c>
      <c r="E2798" s="18">
        <v>40743</v>
      </c>
      <c r="F2798" s="3" t="s">
        <v>66</v>
      </c>
      <c r="G2798" s="3">
        <v>5</v>
      </c>
      <c r="H2798" s="3">
        <v>3</v>
      </c>
      <c r="I2798" s="3">
        <v>5</v>
      </c>
      <c r="J2798" s="3"/>
      <c r="K2798" s="3"/>
      <c r="L2798" s="3"/>
      <c r="M2798" s="3">
        <v>4</v>
      </c>
      <c r="N2798" s="19">
        <v>43401</v>
      </c>
      <c r="O2798" s="16">
        <f t="shared" si="135"/>
        <v>13</v>
      </c>
      <c r="P2798" s="17">
        <f>COUNTIF($X:$X,X2798)</f>
        <v>6</v>
      </c>
      <c r="Q2798" s="17">
        <f>VLOOKUP("M"&amp;TEXT(G2798,"0"),Punten!$A$1:$D$40,4,FALSE)</f>
        <v>4</v>
      </c>
      <c r="R2798" s="17">
        <f>VLOOKUP("M"&amp;TEXT(H2798,"0"),Punten!$A$1:$D$40,4,FALSE)</f>
        <v>6</v>
      </c>
      <c r="S2798" s="17">
        <f>VLOOKUP("M"&amp;TEXT(I2798,"0"),Punten!$A$1:$D$40,4,FALSE)</f>
        <v>4</v>
      </c>
      <c r="T2798" s="17">
        <f>VLOOKUP("K"&amp;TEXT(K2798,"0"),Punten!$A$1:$D$40,4,FALSE)</f>
        <v>0</v>
      </c>
      <c r="U2798" s="17">
        <f>VLOOKUP("H"&amp;TEXT(L2798,"0"),Punten!$A$1:$D$49,4,FALSE)</f>
        <v>0</v>
      </c>
      <c r="V2798" s="17">
        <f>VLOOKUP("F"&amp;TEXT(M2798,"0"),Punten!$A$1:$D$39,4,FALSE)</f>
        <v>20</v>
      </c>
      <c r="W2798" s="17">
        <f t="shared" si="133"/>
        <v>34</v>
      </c>
      <c r="X2798" s="17" t="str">
        <f t="shared" si="134"/>
        <v>43401B07</v>
      </c>
      <c r="Y2798" s="17" t="e">
        <f>VLOOKUP(A2798,'Klasse omschrijving'!$A$1:$B$44,2,FALSE)</f>
        <v>#N/A</v>
      </c>
    </row>
    <row r="2799" spans="1:25" ht="14.4" x14ac:dyDescent="0.3">
      <c r="A2799" s="3" t="s">
        <v>381</v>
      </c>
      <c r="B2799" s="3">
        <v>1655</v>
      </c>
      <c r="C2799" s="3" t="s">
        <v>157</v>
      </c>
      <c r="D2799" s="3" t="s">
        <v>968</v>
      </c>
      <c r="E2799" s="18">
        <v>40840</v>
      </c>
      <c r="F2799" s="3" t="s">
        <v>424</v>
      </c>
      <c r="G2799" s="3">
        <v>4</v>
      </c>
      <c r="H2799" s="3">
        <v>5</v>
      </c>
      <c r="I2799" s="3">
        <v>3</v>
      </c>
      <c r="J2799" s="3"/>
      <c r="K2799" s="3"/>
      <c r="L2799" s="3"/>
      <c r="M2799" s="3">
        <v>5</v>
      </c>
      <c r="N2799" s="19">
        <v>43401</v>
      </c>
      <c r="O2799" s="16">
        <f t="shared" si="135"/>
        <v>12</v>
      </c>
      <c r="P2799" s="17">
        <f>COUNTIF($X:$X,X2799)</f>
        <v>6</v>
      </c>
      <c r="Q2799" s="17">
        <f>VLOOKUP("M"&amp;TEXT(G2799,"0"),Punten!$A$1:$D$40,4,FALSE)</f>
        <v>5</v>
      </c>
      <c r="R2799" s="17">
        <f>VLOOKUP("M"&amp;TEXT(H2799,"0"),Punten!$A$1:$D$40,4,FALSE)</f>
        <v>4</v>
      </c>
      <c r="S2799" s="17">
        <f>VLOOKUP("M"&amp;TEXT(I2799,"0"),Punten!$A$1:$D$40,4,FALSE)</f>
        <v>6</v>
      </c>
      <c r="T2799" s="17">
        <f>VLOOKUP("K"&amp;TEXT(K2799,"0"),Punten!$A$1:$D$40,4,FALSE)</f>
        <v>0</v>
      </c>
      <c r="U2799" s="17">
        <f>VLOOKUP("H"&amp;TEXT(L2799,"0"),Punten!$A$1:$D$49,4,FALSE)</f>
        <v>0</v>
      </c>
      <c r="V2799" s="17">
        <f>VLOOKUP("F"&amp;TEXT(M2799,"0"),Punten!$A$1:$D$39,4,FALSE)</f>
        <v>17</v>
      </c>
      <c r="W2799" s="17">
        <f t="shared" si="133"/>
        <v>32</v>
      </c>
      <c r="X2799" s="17" t="str">
        <f t="shared" si="134"/>
        <v>43401B07</v>
      </c>
      <c r="Y2799" s="17" t="e">
        <f>VLOOKUP(A2799,'Klasse omschrijving'!$A$1:$B$44,2,FALSE)</f>
        <v>#N/A</v>
      </c>
    </row>
    <row r="2800" spans="1:25" ht="14.4" x14ac:dyDescent="0.3">
      <c r="A2800" s="3" t="s">
        <v>381</v>
      </c>
      <c r="B2800" s="3">
        <v>42406</v>
      </c>
      <c r="C2800" s="3" t="s">
        <v>79</v>
      </c>
      <c r="D2800" s="3" t="s">
        <v>629</v>
      </c>
      <c r="E2800" s="18">
        <v>40602</v>
      </c>
      <c r="F2800" s="3" t="s">
        <v>71</v>
      </c>
      <c r="G2800" s="3">
        <v>6</v>
      </c>
      <c r="H2800" s="3">
        <v>6</v>
      </c>
      <c r="I2800" s="3">
        <v>2</v>
      </c>
      <c r="J2800" s="3"/>
      <c r="K2800" s="3"/>
      <c r="L2800" s="3"/>
      <c r="M2800" s="3">
        <v>6</v>
      </c>
      <c r="N2800" s="19">
        <v>43401</v>
      </c>
      <c r="O2800" s="16">
        <f t="shared" si="135"/>
        <v>14</v>
      </c>
      <c r="P2800" s="17">
        <f>COUNTIF($X:$X,X2800)</f>
        <v>6</v>
      </c>
      <c r="Q2800" s="17">
        <f>VLOOKUP("M"&amp;TEXT(G2800,"0"),Punten!$A$1:$D$40,4,FALSE)</f>
        <v>3</v>
      </c>
      <c r="R2800" s="17">
        <f>VLOOKUP("M"&amp;TEXT(H2800,"0"),Punten!$A$1:$D$40,4,FALSE)</f>
        <v>3</v>
      </c>
      <c r="S2800" s="17">
        <f>VLOOKUP("M"&amp;TEXT(I2800,"0"),Punten!$A$1:$D$40,4,FALSE)</f>
        <v>7</v>
      </c>
      <c r="T2800" s="17">
        <f>VLOOKUP("K"&amp;TEXT(K2800,"0"),Punten!$A$1:$D$40,4,FALSE)</f>
        <v>0</v>
      </c>
      <c r="U2800" s="17">
        <f>VLOOKUP("H"&amp;TEXT(L2800,"0"),Punten!$A$1:$D$49,4,FALSE)</f>
        <v>0</v>
      </c>
      <c r="V2800" s="17">
        <f>VLOOKUP("F"&amp;TEXT(M2800,"0"),Punten!$A$1:$D$39,4,FALSE)</f>
        <v>15</v>
      </c>
      <c r="W2800" s="17">
        <f t="shared" si="133"/>
        <v>28</v>
      </c>
      <c r="X2800" s="17" t="str">
        <f t="shared" si="134"/>
        <v>43401B07</v>
      </c>
      <c r="Y2800" s="17" t="e">
        <f>VLOOKUP(A2800,'Klasse omschrijving'!$A$1:$B$44,2,FALSE)</f>
        <v>#N/A</v>
      </c>
    </row>
    <row r="2801" spans="1:25" ht="14.4" x14ac:dyDescent="0.3">
      <c r="A2801" s="3" t="s">
        <v>419</v>
      </c>
      <c r="B2801" s="3">
        <v>42695</v>
      </c>
      <c r="C2801" s="3" t="s">
        <v>145</v>
      </c>
      <c r="D2801" s="3" t="s">
        <v>408</v>
      </c>
      <c r="E2801" s="18">
        <v>40260</v>
      </c>
      <c r="F2801" s="3" t="s">
        <v>132</v>
      </c>
      <c r="G2801" s="3">
        <v>1</v>
      </c>
      <c r="H2801" s="3">
        <v>1</v>
      </c>
      <c r="I2801" s="3">
        <v>1</v>
      </c>
      <c r="J2801" s="3"/>
      <c r="K2801" s="3"/>
      <c r="L2801" s="3"/>
      <c r="M2801" s="3">
        <v>1</v>
      </c>
      <c r="N2801" s="19">
        <v>43401</v>
      </c>
      <c r="O2801" s="16">
        <f t="shared" si="135"/>
        <v>3</v>
      </c>
      <c r="P2801" s="17">
        <f>COUNTIF($X:$X,X2801)</f>
        <v>11</v>
      </c>
      <c r="Q2801" s="17">
        <f>VLOOKUP("M"&amp;TEXT(G2801,"0"),Punten!$A$1:$D$40,4,FALSE)</f>
        <v>8</v>
      </c>
      <c r="R2801" s="17">
        <f>VLOOKUP("M"&amp;TEXT(H2801,"0"),Punten!$A$1:$D$40,4,FALSE)</f>
        <v>8</v>
      </c>
      <c r="S2801" s="17">
        <f>VLOOKUP("M"&amp;TEXT(I2801,"0"),Punten!$A$1:$D$40,4,FALSE)</f>
        <v>8</v>
      </c>
      <c r="T2801" s="17">
        <f>VLOOKUP("K"&amp;TEXT(K2801,"0"),Punten!$A$1:$D$40,4,FALSE)</f>
        <v>0</v>
      </c>
      <c r="U2801" s="17">
        <f>VLOOKUP("H"&amp;TEXT(L2801,"0"),Punten!$A$1:$D$49,4,FALSE)</f>
        <v>0</v>
      </c>
      <c r="V2801" s="17">
        <f>VLOOKUP("F"&amp;TEXT(M2801,"0"),Punten!$A$1:$D$39,4,FALSE)</f>
        <v>50</v>
      </c>
      <c r="W2801" s="17">
        <f t="shared" si="133"/>
        <v>74</v>
      </c>
      <c r="X2801" s="17" t="str">
        <f t="shared" si="134"/>
        <v>43401B08</v>
      </c>
      <c r="Y2801" s="17" t="e">
        <f>VLOOKUP(A2801,'Klasse omschrijving'!$A$1:$B$44,2,FALSE)</f>
        <v>#N/A</v>
      </c>
    </row>
    <row r="2802" spans="1:25" ht="14.4" x14ac:dyDescent="0.3">
      <c r="A2802" s="3" t="s">
        <v>419</v>
      </c>
      <c r="B2802" s="3">
        <v>49413</v>
      </c>
      <c r="C2802" s="3" t="s">
        <v>162</v>
      </c>
      <c r="D2802" s="3" t="s">
        <v>979</v>
      </c>
      <c r="E2802" s="18">
        <v>40363</v>
      </c>
      <c r="F2802" s="3" t="s">
        <v>110</v>
      </c>
      <c r="G2802" s="3">
        <v>1</v>
      </c>
      <c r="H2802" s="3">
        <v>1</v>
      </c>
      <c r="I2802" s="3">
        <v>1</v>
      </c>
      <c r="J2802" s="3"/>
      <c r="K2802" s="3"/>
      <c r="L2802" s="3"/>
      <c r="M2802" s="3">
        <v>2</v>
      </c>
      <c r="N2802" s="19">
        <v>43401</v>
      </c>
      <c r="O2802" s="16">
        <f t="shared" si="135"/>
        <v>3</v>
      </c>
      <c r="P2802" s="17">
        <f>COUNTIF($X:$X,X2802)</f>
        <v>11</v>
      </c>
      <c r="Q2802" s="17">
        <f>VLOOKUP("M"&amp;TEXT(G2802,"0"),Punten!$A$1:$D$40,4,FALSE)</f>
        <v>8</v>
      </c>
      <c r="R2802" s="17">
        <f>VLOOKUP("M"&amp;TEXT(H2802,"0"),Punten!$A$1:$D$40,4,FALSE)</f>
        <v>8</v>
      </c>
      <c r="S2802" s="17">
        <f>VLOOKUP("M"&amp;TEXT(I2802,"0"),Punten!$A$1:$D$40,4,FALSE)</f>
        <v>8</v>
      </c>
      <c r="T2802" s="17">
        <f>VLOOKUP("K"&amp;TEXT(K2802,"0"),Punten!$A$1:$D$40,4,FALSE)</f>
        <v>0</v>
      </c>
      <c r="U2802" s="17">
        <f>VLOOKUP("H"&amp;TEXT(L2802,"0"),Punten!$A$1:$D$49,4,FALSE)</f>
        <v>0</v>
      </c>
      <c r="V2802" s="17">
        <f>VLOOKUP("F"&amp;TEXT(M2802,"0"),Punten!$A$1:$D$39,4,FALSE)</f>
        <v>30</v>
      </c>
      <c r="W2802" s="17">
        <f t="shared" si="133"/>
        <v>54</v>
      </c>
      <c r="X2802" s="17" t="str">
        <f t="shared" si="134"/>
        <v>43401B08</v>
      </c>
      <c r="Y2802" s="17" t="e">
        <f>VLOOKUP(A2802,'Klasse omschrijving'!$A$1:$B$44,2,FALSE)</f>
        <v>#N/A</v>
      </c>
    </row>
    <row r="2803" spans="1:25" ht="14.4" x14ac:dyDescent="0.3">
      <c r="A2803" s="3" t="s">
        <v>419</v>
      </c>
      <c r="B2803" s="3">
        <v>43746</v>
      </c>
      <c r="C2803" s="3" t="s">
        <v>131</v>
      </c>
      <c r="D2803" s="3" t="s">
        <v>389</v>
      </c>
      <c r="E2803" s="18">
        <v>40269</v>
      </c>
      <c r="F2803" s="3" t="s">
        <v>132</v>
      </c>
      <c r="G2803" s="3">
        <v>2</v>
      </c>
      <c r="H2803" s="3">
        <v>2</v>
      </c>
      <c r="I2803" s="3">
        <v>2</v>
      </c>
      <c r="J2803" s="3"/>
      <c r="K2803" s="3"/>
      <c r="L2803" s="3"/>
      <c r="M2803" s="3">
        <v>3</v>
      </c>
      <c r="N2803" s="19">
        <v>43401</v>
      </c>
      <c r="O2803" s="16">
        <f t="shared" si="135"/>
        <v>6</v>
      </c>
      <c r="P2803" s="17">
        <f>COUNTIF($X:$X,X2803)</f>
        <v>11</v>
      </c>
      <c r="Q2803" s="17">
        <f>VLOOKUP("M"&amp;TEXT(G2803,"0"),Punten!$A$1:$D$40,4,FALSE)</f>
        <v>7</v>
      </c>
      <c r="R2803" s="17">
        <f>VLOOKUP("M"&amp;TEXT(H2803,"0"),Punten!$A$1:$D$40,4,FALSE)</f>
        <v>7</v>
      </c>
      <c r="S2803" s="17">
        <f>VLOOKUP("M"&amp;TEXT(I2803,"0"),Punten!$A$1:$D$40,4,FALSE)</f>
        <v>7</v>
      </c>
      <c r="T2803" s="17">
        <f>VLOOKUP("K"&amp;TEXT(K2803,"0"),Punten!$A$1:$D$40,4,FALSE)</f>
        <v>0</v>
      </c>
      <c r="U2803" s="17">
        <f>VLOOKUP("H"&amp;TEXT(L2803,"0"),Punten!$A$1:$D$49,4,FALSE)</f>
        <v>0</v>
      </c>
      <c r="V2803" s="17">
        <f>VLOOKUP("F"&amp;TEXT(M2803,"0"),Punten!$A$1:$D$39,4,FALSE)</f>
        <v>25</v>
      </c>
      <c r="W2803" s="17">
        <f t="shared" si="133"/>
        <v>46</v>
      </c>
      <c r="X2803" s="17" t="str">
        <f t="shared" si="134"/>
        <v>43401B08</v>
      </c>
      <c r="Y2803" s="17" t="e">
        <f>VLOOKUP(A2803,'Klasse omschrijving'!$A$1:$B$44,2,FALSE)</f>
        <v>#N/A</v>
      </c>
    </row>
    <row r="2804" spans="1:25" ht="14.4" x14ac:dyDescent="0.3">
      <c r="A2804" s="3" t="s">
        <v>419</v>
      </c>
      <c r="B2804" s="3">
        <v>44128</v>
      </c>
      <c r="C2804" s="3" t="s">
        <v>142</v>
      </c>
      <c r="D2804" s="3" t="s">
        <v>811</v>
      </c>
      <c r="E2804" s="18">
        <v>40195</v>
      </c>
      <c r="F2804" s="3" t="s">
        <v>143</v>
      </c>
      <c r="G2804" s="3">
        <v>3</v>
      </c>
      <c r="H2804" s="3">
        <v>3</v>
      </c>
      <c r="I2804" s="3">
        <v>3</v>
      </c>
      <c r="J2804" s="3"/>
      <c r="K2804" s="3"/>
      <c r="L2804" s="3"/>
      <c r="M2804" s="3">
        <v>4</v>
      </c>
      <c r="N2804" s="19">
        <v>43401</v>
      </c>
      <c r="O2804" s="16">
        <f t="shared" si="135"/>
        <v>9</v>
      </c>
      <c r="P2804" s="17">
        <f>COUNTIF($X:$X,X2804)</f>
        <v>11</v>
      </c>
      <c r="Q2804" s="17">
        <f>VLOOKUP("M"&amp;TEXT(G2804,"0"),Punten!$A$1:$D$40,4,FALSE)</f>
        <v>6</v>
      </c>
      <c r="R2804" s="17">
        <f>VLOOKUP("M"&amp;TEXT(H2804,"0"),Punten!$A$1:$D$40,4,FALSE)</f>
        <v>6</v>
      </c>
      <c r="S2804" s="17">
        <f>VLOOKUP("M"&amp;TEXT(I2804,"0"),Punten!$A$1:$D$40,4,FALSE)</f>
        <v>6</v>
      </c>
      <c r="T2804" s="17">
        <f>VLOOKUP("K"&amp;TEXT(K2804,"0"),Punten!$A$1:$D$40,4,FALSE)</f>
        <v>0</v>
      </c>
      <c r="U2804" s="17">
        <f>VLOOKUP("H"&amp;TEXT(L2804,"0"),Punten!$A$1:$D$49,4,FALSE)</f>
        <v>0</v>
      </c>
      <c r="V2804" s="17">
        <f>VLOOKUP("F"&amp;TEXT(M2804,"0"),Punten!$A$1:$D$39,4,FALSE)</f>
        <v>20</v>
      </c>
      <c r="W2804" s="17">
        <f t="shared" si="133"/>
        <v>38</v>
      </c>
      <c r="X2804" s="17" t="str">
        <f t="shared" si="134"/>
        <v>43401B08</v>
      </c>
      <c r="Y2804" s="17" t="e">
        <f>VLOOKUP(A2804,'Klasse omschrijving'!$A$1:$B$44,2,FALSE)</f>
        <v>#N/A</v>
      </c>
    </row>
    <row r="2805" spans="1:25" ht="14.4" x14ac:dyDescent="0.3">
      <c r="A2805" s="3" t="s">
        <v>419</v>
      </c>
      <c r="B2805" s="3">
        <v>49559</v>
      </c>
      <c r="C2805" s="3" t="s">
        <v>109</v>
      </c>
      <c r="D2805" s="3" t="s">
        <v>808</v>
      </c>
      <c r="E2805" s="18">
        <v>40326</v>
      </c>
      <c r="F2805" s="3" t="s">
        <v>110</v>
      </c>
      <c r="G2805" s="3">
        <v>3</v>
      </c>
      <c r="H2805" s="3">
        <v>2</v>
      </c>
      <c r="I2805" s="3">
        <v>2</v>
      </c>
      <c r="J2805" s="3"/>
      <c r="K2805" s="3"/>
      <c r="L2805" s="3"/>
      <c r="M2805" s="3">
        <v>5</v>
      </c>
      <c r="N2805" s="19">
        <v>43401</v>
      </c>
      <c r="O2805" s="16">
        <f t="shared" si="135"/>
        <v>7</v>
      </c>
      <c r="P2805" s="17">
        <f>COUNTIF($X:$X,X2805)</f>
        <v>11</v>
      </c>
      <c r="Q2805" s="17">
        <f>VLOOKUP("M"&amp;TEXT(G2805,"0"),Punten!$A$1:$D$40,4,FALSE)</f>
        <v>6</v>
      </c>
      <c r="R2805" s="17">
        <f>VLOOKUP("M"&amp;TEXT(H2805,"0"),Punten!$A$1:$D$40,4,FALSE)</f>
        <v>7</v>
      </c>
      <c r="S2805" s="17">
        <f>VLOOKUP("M"&amp;TEXT(I2805,"0"),Punten!$A$1:$D$40,4,FALSE)</f>
        <v>7</v>
      </c>
      <c r="T2805" s="17">
        <f>VLOOKUP("K"&amp;TEXT(K2805,"0"),Punten!$A$1:$D$40,4,FALSE)</f>
        <v>0</v>
      </c>
      <c r="U2805" s="17">
        <f>VLOOKUP("H"&amp;TEXT(L2805,"0"),Punten!$A$1:$D$49,4,FALSE)</f>
        <v>0</v>
      </c>
      <c r="V2805" s="17">
        <f>VLOOKUP("F"&amp;TEXT(M2805,"0"),Punten!$A$1:$D$39,4,FALSE)</f>
        <v>17</v>
      </c>
      <c r="W2805" s="17">
        <f t="shared" si="133"/>
        <v>37</v>
      </c>
      <c r="X2805" s="17" t="str">
        <f t="shared" si="134"/>
        <v>43401B08</v>
      </c>
      <c r="Y2805" s="17" t="e">
        <f>VLOOKUP(A2805,'Klasse omschrijving'!$A$1:$B$44,2,FALSE)</f>
        <v>#N/A</v>
      </c>
    </row>
    <row r="2806" spans="1:25" ht="14.4" x14ac:dyDescent="0.3">
      <c r="A2806" s="3" t="s">
        <v>419</v>
      </c>
      <c r="B2806" s="3">
        <v>46382</v>
      </c>
      <c r="C2806" s="3" t="s">
        <v>83</v>
      </c>
      <c r="D2806" s="3" t="s">
        <v>407</v>
      </c>
      <c r="E2806" s="18">
        <v>40275</v>
      </c>
      <c r="F2806" s="3" t="s">
        <v>86</v>
      </c>
      <c r="G2806" s="3">
        <v>2</v>
      </c>
      <c r="H2806" s="3">
        <v>3</v>
      </c>
      <c r="I2806" s="3">
        <v>6</v>
      </c>
      <c r="J2806" s="3"/>
      <c r="K2806" s="3"/>
      <c r="L2806" s="3"/>
      <c r="M2806" s="3">
        <v>6</v>
      </c>
      <c r="N2806" s="19">
        <v>43401</v>
      </c>
      <c r="O2806" s="16">
        <f t="shared" si="135"/>
        <v>11</v>
      </c>
      <c r="P2806" s="17">
        <f>COUNTIF($X:$X,X2806)</f>
        <v>11</v>
      </c>
      <c r="Q2806" s="17">
        <f>VLOOKUP("M"&amp;TEXT(G2806,"0"),Punten!$A$1:$D$40,4,FALSE)</f>
        <v>7</v>
      </c>
      <c r="R2806" s="17">
        <f>VLOOKUP("M"&amp;TEXT(H2806,"0"),Punten!$A$1:$D$40,4,FALSE)</f>
        <v>6</v>
      </c>
      <c r="S2806" s="17">
        <f>VLOOKUP("M"&amp;TEXT(I2806,"0"),Punten!$A$1:$D$40,4,FALSE)</f>
        <v>3</v>
      </c>
      <c r="T2806" s="17">
        <f>VLOOKUP("K"&amp;TEXT(K2806,"0"),Punten!$A$1:$D$40,4,FALSE)</f>
        <v>0</v>
      </c>
      <c r="U2806" s="17">
        <f>VLOOKUP("H"&amp;TEXT(L2806,"0"),Punten!$A$1:$D$49,4,FALSE)</f>
        <v>0</v>
      </c>
      <c r="V2806" s="17">
        <f>VLOOKUP("F"&amp;TEXT(M2806,"0"),Punten!$A$1:$D$39,4,FALSE)</f>
        <v>15</v>
      </c>
      <c r="W2806" s="17">
        <f t="shared" si="133"/>
        <v>31</v>
      </c>
      <c r="X2806" s="17" t="str">
        <f t="shared" si="134"/>
        <v>43401B08</v>
      </c>
      <c r="Y2806" s="17" t="e">
        <f>VLOOKUP(A2806,'Klasse omschrijving'!$A$1:$B$44,2,FALSE)</f>
        <v>#N/A</v>
      </c>
    </row>
    <row r="2807" spans="1:25" ht="14.4" x14ac:dyDescent="0.3">
      <c r="A2807" s="3" t="s">
        <v>419</v>
      </c>
      <c r="B2807" s="3">
        <v>44392</v>
      </c>
      <c r="C2807" s="3" t="s">
        <v>127</v>
      </c>
      <c r="D2807" s="3" t="s">
        <v>398</v>
      </c>
      <c r="E2807" s="18">
        <v>40391</v>
      </c>
      <c r="F2807" s="3" t="s">
        <v>89</v>
      </c>
      <c r="G2807" s="3">
        <v>4</v>
      </c>
      <c r="H2807" s="3">
        <v>4</v>
      </c>
      <c r="I2807" s="3">
        <v>3</v>
      </c>
      <c r="J2807" s="3"/>
      <c r="K2807" s="3"/>
      <c r="L2807" s="3"/>
      <c r="M2807" s="3">
        <v>7</v>
      </c>
      <c r="N2807" s="19">
        <v>43401</v>
      </c>
      <c r="O2807" s="16">
        <f t="shared" si="135"/>
        <v>11</v>
      </c>
      <c r="P2807" s="17">
        <f>COUNTIF($X:$X,X2807)</f>
        <v>11</v>
      </c>
      <c r="Q2807" s="17">
        <f>VLOOKUP("M"&amp;TEXT(G2807,"0"),Punten!$A$1:$D$40,4,FALSE)</f>
        <v>5</v>
      </c>
      <c r="R2807" s="17">
        <f>VLOOKUP("M"&amp;TEXT(H2807,"0"),Punten!$A$1:$D$40,4,FALSE)</f>
        <v>5</v>
      </c>
      <c r="S2807" s="17">
        <f>VLOOKUP("M"&amp;TEXT(I2807,"0"),Punten!$A$1:$D$40,4,FALSE)</f>
        <v>6</v>
      </c>
      <c r="T2807" s="17">
        <f>VLOOKUP("K"&amp;TEXT(K2807,"0"),Punten!$A$1:$D$40,4,FALSE)</f>
        <v>0</v>
      </c>
      <c r="U2807" s="17">
        <f>VLOOKUP("H"&amp;TEXT(L2807,"0"),Punten!$A$1:$D$49,4,FALSE)</f>
        <v>0</v>
      </c>
      <c r="V2807" s="17">
        <f>VLOOKUP("F"&amp;TEXT(M2807,"0"),Punten!$A$1:$D$39,4,FALSE)</f>
        <v>13</v>
      </c>
      <c r="W2807" s="17">
        <f t="shared" si="133"/>
        <v>29</v>
      </c>
      <c r="X2807" s="17" t="str">
        <f t="shared" si="134"/>
        <v>43401B08</v>
      </c>
      <c r="Y2807" s="17" t="e">
        <f>VLOOKUP(A2807,'Klasse omschrijving'!$A$1:$B$44,2,FALSE)</f>
        <v>#N/A</v>
      </c>
    </row>
    <row r="2808" spans="1:25" ht="14.4" x14ac:dyDescent="0.3">
      <c r="A2808" s="3" t="s">
        <v>419</v>
      </c>
      <c r="B2808" s="3">
        <v>1792</v>
      </c>
      <c r="C2808" s="3" t="s">
        <v>65</v>
      </c>
      <c r="D2808" s="3" t="s">
        <v>632</v>
      </c>
      <c r="E2808" s="18">
        <v>40333</v>
      </c>
      <c r="F2808" s="3" t="s">
        <v>424</v>
      </c>
      <c r="G2808" s="3">
        <v>4</v>
      </c>
      <c r="H2808" s="3">
        <v>4</v>
      </c>
      <c r="I2808" s="3">
        <v>5</v>
      </c>
      <c r="J2808" s="3"/>
      <c r="K2808" s="3"/>
      <c r="L2808" s="3"/>
      <c r="M2808" s="3">
        <v>8</v>
      </c>
      <c r="N2808" s="19">
        <v>43401</v>
      </c>
      <c r="O2808" s="16">
        <f t="shared" si="135"/>
        <v>13</v>
      </c>
      <c r="P2808" s="17">
        <f>COUNTIF($X:$X,X2808)</f>
        <v>11</v>
      </c>
      <c r="Q2808" s="17">
        <f>VLOOKUP("M"&amp;TEXT(G2808,"0"),Punten!$A$1:$D$40,4,FALSE)</f>
        <v>5</v>
      </c>
      <c r="R2808" s="17">
        <f>VLOOKUP("M"&amp;TEXT(H2808,"0"),Punten!$A$1:$D$40,4,FALSE)</f>
        <v>5</v>
      </c>
      <c r="S2808" s="17">
        <f>VLOOKUP("M"&amp;TEXT(I2808,"0"),Punten!$A$1:$D$40,4,FALSE)</f>
        <v>4</v>
      </c>
      <c r="T2808" s="17">
        <f>VLOOKUP("K"&amp;TEXT(K2808,"0"),Punten!$A$1:$D$40,4,FALSE)</f>
        <v>0</v>
      </c>
      <c r="U2808" s="17">
        <f>VLOOKUP("H"&amp;TEXT(L2808,"0"),Punten!$A$1:$D$49,4,FALSE)</f>
        <v>0</v>
      </c>
      <c r="V2808" s="17">
        <f>VLOOKUP("F"&amp;TEXT(M2808,"0"),Punten!$A$1:$D$39,4,FALSE)</f>
        <v>11</v>
      </c>
      <c r="W2808" s="17">
        <f t="shared" si="133"/>
        <v>25</v>
      </c>
      <c r="X2808" s="17" t="str">
        <f t="shared" si="134"/>
        <v>43401B08</v>
      </c>
      <c r="Y2808" s="17" t="e">
        <f>VLOOKUP(A2808,'Klasse omschrijving'!$A$1:$B$44,2,FALSE)</f>
        <v>#N/A</v>
      </c>
    </row>
    <row r="2809" spans="1:25" ht="14.4" x14ac:dyDescent="0.3">
      <c r="A2809" s="3" t="s">
        <v>419</v>
      </c>
      <c r="B2809" s="3">
        <v>49560</v>
      </c>
      <c r="C2809" s="3" t="s">
        <v>884</v>
      </c>
      <c r="D2809" s="3" t="s">
        <v>1223</v>
      </c>
      <c r="E2809" s="18">
        <v>40343</v>
      </c>
      <c r="F2809" s="3" t="s">
        <v>110</v>
      </c>
      <c r="G2809" s="3">
        <v>5</v>
      </c>
      <c r="H2809" s="3">
        <v>5</v>
      </c>
      <c r="I2809" s="3">
        <v>4</v>
      </c>
      <c r="J2809" s="3"/>
      <c r="K2809" s="3"/>
      <c r="L2809" s="3"/>
      <c r="M2809" s="3"/>
      <c r="N2809" s="19">
        <v>43401</v>
      </c>
      <c r="O2809" s="16">
        <f t="shared" si="135"/>
        <v>14</v>
      </c>
      <c r="P2809" s="17">
        <f>COUNTIF($X:$X,X2809)</f>
        <v>11</v>
      </c>
      <c r="Q2809" s="17">
        <f>VLOOKUP("M"&amp;TEXT(G2809,"0"),Punten!$A$1:$D$40,4,FALSE)</f>
        <v>4</v>
      </c>
      <c r="R2809" s="17">
        <f>VLOOKUP("M"&amp;TEXT(H2809,"0"),Punten!$A$1:$D$40,4,FALSE)</f>
        <v>4</v>
      </c>
      <c r="S2809" s="17">
        <f>VLOOKUP("M"&amp;TEXT(I2809,"0"),Punten!$A$1:$D$40,4,FALSE)</f>
        <v>5</v>
      </c>
      <c r="T2809" s="17">
        <f>VLOOKUP("K"&amp;TEXT(K2809,"0"),Punten!$A$1:$D$40,4,FALSE)</f>
        <v>0</v>
      </c>
      <c r="U2809" s="17">
        <f>VLOOKUP("H"&amp;TEXT(L2809,"0"),Punten!$A$1:$D$49,4,FALSE)</f>
        <v>0</v>
      </c>
      <c r="V2809" s="17">
        <f>VLOOKUP("F"&amp;TEXT(M2809,"0"),Punten!$A$1:$D$39,4,FALSE)</f>
        <v>0</v>
      </c>
      <c r="W2809" s="17">
        <f t="shared" si="133"/>
        <v>13</v>
      </c>
      <c r="X2809" s="17" t="str">
        <f t="shared" si="134"/>
        <v>43401B08</v>
      </c>
      <c r="Y2809" s="17" t="e">
        <f>VLOOKUP(A2809,'Klasse omschrijving'!$A$1:$B$44,2,FALSE)</f>
        <v>#N/A</v>
      </c>
    </row>
    <row r="2810" spans="1:25" ht="14.4" x14ac:dyDescent="0.3">
      <c r="A2810" s="3" t="s">
        <v>419</v>
      </c>
      <c r="B2810" s="3">
        <v>1812</v>
      </c>
      <c r="C2810" s="3" t="s">
        <v>741</v>
      </c>
      <c r="D2810" s="3" t="s">
        <v>807</v>
      </c>
      <c r="E2810" s="18">
        <v>40223</v>
      </c>
      <c r="F2810" s="3" t="s">
        <v>478</v>
      </c>
      <c r="G2810" s="3">
        <v>5</v>
      </c>
      <c r="H2810" s="3">
        <v>5</v>
      </c>
      <c r="I2810" s="3">
        <v>4</v>
      </c>
      <c r="J2810" s="3"/>
      <c r="K2810" s="3"/>
      <c r="L2810" s="3"/>
      <c r="M2810" s="3"/>
      <c r="N2810" s="19">
        <v>43401</v>
      </c>
      <c r="O2810" s="16">
        <f t="shared" si="135"/>
        <v>14</v>
      </c>
      <c r="P2810" s="17">
        <f>COUNTIF($X:$X,X2810)</f>
        <v>11</v>
      </c>
      <c r="Q2810" s="17">
        <f>VLOOKUP("M"&amp;TEXT(G2810,"0"),Punten!$A$1:$D$40,4,FALSE)</f>
        <v>4</v>
      </c>
      <c r="R2810" s="17">
        <f>VLOOKUP("M"&amp;TEXT(H2810,"0"),Punten!$A$1:$D$40,4,FALSE)</f>
        <v>4</v>
      </c>
      <c r="S2810" s="17">
        <f>VLOOKUP("M"&amp;TEXT(I2810,"0"),Punten!$A$1:$D$40,4,FALSE)</f>
        <v>5</v>
      </c>
      <c r="T2810" s="17">
        <f>VLOOKUP("K"&amp;TEXT(K2810,"0"),Punten!$A$1:$D$40,4,FALSE)</f>
        <v>0</v>
      </c>
      <c r="U2810" s="17">
        <f>VLOOKUP("H"&amp;TEXT(L2810,"0"),Punten!$A$1:$D$49,4,FALSE)</f>
        <v>0</v>
      </c>
      <c r="V2810" s="17">
        <f>VLOOKUP("F"&amp;TEXT(M2810,"0"),Punten!$A$1:$D$39,4,FALSE)</f>
        <v>0</v>
      </c>
      <c r="W2810" s="17">
        <f t="shared" si="133"/>
        <v>13</v>
      </c>
      <c r="X2810" s="17" t="str">
        <f t="shared" si="134"/>
        <v>43401B08</v>
      </c>
      <c r="Y2810" s="17" t="e">
        <f>VLOOKUP(A2810,'Klasse omschrijving'!$A$1:$B$44,2,FALSE)</f>
        <v>#N/A</v>
      </c>
    </row>
    <row r="2811" spans="1:25" ht="14.4" x14ac:dyDescent="0.3">
      <c r="A2811" s="3" t="s">
        <v>419</v>
      </c>
      <c r="B2811" s="3">
        <v>43232</v>
      </c>
      <c r="C2811" s="3" t="s">
        <v>821</v>
      </c>
      <c r="D2811" s="3" t="s">
        <v>989</v>
      </c>
      <c r="E2811" s="18">
        <v>40197</v>
      </c>
      <c r="F2811" s="3" t="s">
        <v>73</v>
      </c>
      <c r="G2811" s="3">
        <v>6</v>
      </c>
      <c r="H2811" s="3">
        <v>6</v>
      </c>
      <c r="I2811" s="3">
        <v>5</v>
      </c>
      <c r="J2811" s="3"/>
      <c r="K2811" s="3"/>
      <c r="L2811" s="3"/>
      <c r="M2811" s="3"/>
      <c r="N2811" s="19">
        <v>43401</v>
      </c>
      <c r="O2811" s="16">
        <f t="shared" si="135"/>
        <v>17</v>
      </c>
      <c r="P2811" s="17">
        <f>COUNTIF($X:$X,X2811)</f>
        <v>11</v>
      </c>
      <c r="Q2811" s="17">
        <f>VLOOKUP("M"&amp;TEXT(G2811,"0"),Punten!$A$1:$D$40,4,FALSE)</f>
        <v>3</v>
      </c>
      <c r="R2811" s="17">
        <f>VLOOKUP("M"&amp;TEXT(H2811,"0"),Punten!$A$1:$D$40,4,FALSE)</f>
        <v>3</v>
      </c>
      <c r="S2811" s="17">
        <f>VLOOKUP("M"&amp;TEXT(I2811,"0"),Punten!$A$1:$D$40,4,FALSE)</f>
        <v>4</v>
      </c>
      <c r="T2811" s="17">
        <f>VLOOKUP("K"&amp;TEXT(K2811,"0"),Punten!$A$1:$D$40,4,FALSE)</f>
        <v>0</v>
      </c>
      <c r="U2811" s="17">
        <f>VLOOKUP("H"&amp;TEXT(L2811,"0"),Punten!$A$1:$D$49,4,FALSE)</f>
        <v>0</v>
      </c>
      <c r="V2811" s="17">
        <f>VLOOKUP("F"&amp;TEXT(M2811,"0"),Punten!$A$1:$D$39,4,FALSE)</f>
        <v>0</v>
      </c>
      <c r="W2811" s="17">
        <f t="shared" si="133"/>
        <v>10</v>
      </c>
      <c r="X2811" s="17" t="str">
        <f t="shared" si="134"/>
        <v>43401B08</v>
      </c>
      <c r="Y2811" s="17" t="e">
        <f>VLOOKUP(A2811,'Klasse omschrijving'!$A$1:$B$44,2,FALSE)</f>
        <v>#N/A</v>
      </c>
    </row>
    <row r="2812" spans="1:25" ht="14.4" x14ac:dyDescent="0.3">
      <c r="A2812" s="3" t="s">
        <v>454</v>
      </c>
      <c r="B2812" s="3">
        <v>2375</v>
      </c>
      <c r="C2812" s="3" t="s">
        <v>129</v>
      </c>
      <c r="D2812" s="3" t="s">
        <v>452</v>
      </c>
      <c r="E2812" s="18">
        <v>39901</v>
      </c>
      <c r="F2812" s="3" t="s">
        <v>997</v>
      </c>
      <c r="G2812" s="3">
        <v>1</v>
      </c>
      <c r="H2812" s="3">
        <v>1</v>
      </c>
      <c r="I2812" s="3">
        <v>2</v>
      </c>
      <c r="J2812" s="3"/>
      <c r="K2812" s="3"/>
      <c r="L2812" s="3"/>
      <c r="M2812" s="3">
        <v>1</v>
      </c>
      <c r="N2812" s="19">
        <v>43401</v>
      </c>
      <c r="O2812" s="16">
        <f t="shared" si="135"/>
        <v>4</v>
      </c>
      <c r="P2812" s="17">
        <f>COUNTIF($X:$X,X2812)</f>
        <v>13</v>
      </c>
      <c r="Q2812" s="17">
        <f>VLOOKUP("M"&amp;TEXT(G2812,"0"),Punten!$A$1:$D$40,4,FALSE)</f>
        <v>8</v>
      </c>
      <c r="R2812" s="17">
        <f>VLOOKUP("M"&amp;TEXT(H2812,"0"),Punten!$A$1:$D$40,4,FALSE)</f>
        <v>8</v>
      </c>
      <c r="S2812" s="17">
        <f>VLOOKUP("M"&amp;TEXT(I2812,"0"),Punten!$A$1:$D$40,4,FALSE)</f>
        <v>7</v>
      </c>
      <c r="T2812" s="17">
        <f>VLOOKUP("K"&amp;TEXT(K2812,"0"),Punten!$A$1:$D$40,4,FALSE)</f>
        <v>0</v>
      </c>
      <c r="U2812" s="17">
        <f>VLOOKUP("H"&amp;TEXT(L2812,"0"),Punten!$A$1:$D$49,4,FALSE)</f>
        <v>0</v>
      </c>
      <c r="V2812" s="17">
        <f>VLOOKUP("F"&amp;TEXT(M2812,"0"),Punten!$A$1:$D$39,4,FALSE)</f>
        <v>50</v>
      </c>
      <c r="W2812" s="17">
        <f t="shared" si="133"/>
        <v>73</v>
      </c>
      <c r="X2812" s="17" t="str">
        <f t="shared" si="134"/>
        <v>43401B09</v>
      </c>
      <c r="Y2812" s="17" t="e">
        <f>VLOOKUP(A2812,'Klasse omschrijving'!$A$1:$B$44,2,FALSE)</f>
        <v>#N/A</v>
      </c>
    </row>
    <row r="2813" spans="1:25" ht="14.4" x14ac:dyDescent="0.3">
      <c r="A2813" s="3" t="s">
        <v>454</v>
      </c>
      <c r="B2813" s="3">
        <v>44971</v>
      </c>
      <c r="C2813" s="3" t="s">
        <v>139</v>
      </c>
      <c r="D2813" s="3" t="s">
        <v>448</v>
      </c>
      <c r="E2813" s="18">
        <v>39890</v>
      </c>
      <c r="F2813" s="3" t="s">
        <v>86</v>
      </c>
      <c r="G2813" s="3">
        <v>1</v>
      </c>
      <c r="H2813" s="3">
        <v>1</v>
      </c>
      <c r="I2813" s="3">
        <v>1</v>
      </c>
      <c r="J2813" s="3"/>
      <c r="K2813" s="3"/>
      <c r="L2813" s="3"/>
      <c r="M2813" s="3">
        <v>2</v>
      </c>
      <c r="N2813" s="19">
        <v>43401</v>
      </c>
      <c r="O2813" s="16">
        <f t="shared" si="135"/>
        <v>3</v>
      </c>
      <c r="P2813" s="17">
        <f>COUNTIF($X:$X,X2813)</f>
        <v>13</v>
      </c>
      <c r="Q2813" s="17">
        <f>VLOOKUP("M"&amp;TEXT(G2813,"0"),Punten!$A$1:$D$40,4,FALSE)</f>
        <v>8</v>
      </c>
      <c r="R2813" s="17">
        <f>VLOOKUP("M"&amp;TEXT(H2813,"0"),Punten!$A$1:$D$40,4,FALSE)</f>
        <v>8</v>
      </c>
      <c r="S2813" s="17">
        <f>VLOOKUP("M"&amp;TEXT(I2813,"0"),Punten!$A$1:$D$40,4,FALSE)</f>
        <v>8</v>
      </c>
      <c r="T2813" s="17">
        <f>VLOOKUP("K"&amp;TEXT(K2813,"0"),Punten!$A$1:$D$40,4,FALSE)</f>
        <v>0</v>
      </c>
      <c r="U2813" s="17">
        <f>VLOOKUP("H"&amp;TEXT(L2813,"0"),Punten!$A$1:$D$49,4,FALSE)</f>
        <v>0</v>
      </c>
      <c r="V2813" s="17">
        <f>VLOOKUP("F"&amp;TEXT(M2813,"0"),Punten!$A$1:$D$39,4,FALSE)</f>
        <v>30</v>
      </c>
      <c r="W2813" s="17">
        <f t="shared" si="133"/>
        <v>54</v>
      </c>
      <c r="X2813" s="17" t="str">
        <f t="shared" si="134"/>
        <v>43401B09</v>
      </c>
      <c r="Y2813" s="17" t="e">
        <f>VLOOKUP(A2813,'Klasse omschrijving'!$A$1:$B$44,2,FALSE)</f>
        <v>#N/A</v>
      </c>
    </row>
    <row r="2814" spans="1:25" ht="14.4" x14ac:dyDescent="0.3">
      <c r="A2814" s="3" t="s">
        <v>454</v>
      </c>
      <c r="B2814" s="3">
        <v>51515</v>
      </c>
      <c r="C2814" s="3" t="s">
        <v>100</v>
      </c>
      <c r="D2814" s="3" t="s">
        <v>453</v>
      </c>
      <c r="E2814" s="18">
        <v>40083</v>
      </c>
      <c r="F2814" s="3" t="s">
        <v>132</v>
      </c>
      <c r="G2814" s="3">
        <v>2</v>
      </c>
      <c r="H2814" s="3">
        <v>2</v>
      </c>
      <c r="I2814" s="3">
        <v>1</v>
      </c>
      <c r="J2814" s="3"/>
      <c r="K2814" s="3"/>
      <c r="L2814" s="3"/>
      <c r="M2814" s="3">
        <v>3</v>
      </c>
      <c r="N2814" s="19">
        <v>43401</v>
      </c>
      <c r="O2814" s="16">
        <f t="shared" si="135"/>
        <v>5</v>
      </c>
      <c r="P2814" s="17">
        <f>COUNTIF($X:$X,X2814)</f>
        <v>13</v>
      </c>
      <c r="Q2814" s="17">
        <f>VLOOKUP("M"&amp;TEXT(G2814,"0"),Punten!$A$1:$D$40,4,FALSE)</f>
        <v>7</v>
      </c>
      <c r="R2814" s="17">
        <f>VLOOKUP("M"&amp;TEXT(H2814,"0"),Punten!$A$1:$D$40,4,FALSE)</f>
        <v>7</v>
      </c>
      <c r="S2814" s="17">
        <f>VLOOKUP("M"&amp;TEXT(I2814,"0"),Punten!$A$1:$D$40,4,FALSE)</f>
        <v>8</v>
      </c>
      <c r="T2814" s="17">
        <f>VLOOKUP("K"&amp;TEXT(K2814,"0"),Punten!$A$1:$D$40,4,FALSE)</f>
        <v>0</v>
      </c>
      <c r="U2814" s="17">
        <f>VLOOKUP("H"&amp;TEXT(L2814,"0"),Punten!$A$1:$D$49,4,FALSE)</f>
        <v>0</v>
      </c>
      <c r="V2814" s="17">
        <f>VLOOKUP("F"&amp;TEXT(M2814,"0"),Punten!$A$1:$D$39,4,FALSE)</f>
        <v>25</v>
      </c>
      <c r="W2814" s="17">
        <f t="shared" si="133"/>
        <v>47</v>
      </c>
      <c r="X2814" s="17" t="str">
        <f t="shared" si="134"/>
        <v>43401B09</v>
      </c>
      <c r="Y2814" s="17" t="e">
        <f>VLOOKUP(A2814,'Klasse omschrijving'!$A$1:$B$44,2,FALSE)</f>
        <v>#N/A</v>
      </c>
    </row>
    <row r="2815" spans="1:25" ht="14.4" x14ac:dyDescent="0.3">
      <c r="A2815" s="3" t="s">
        <v>454</v>
      </c>
      <c r="B2815" s="3">
        <v>45744</v>
      </c>
      <c r="C2815" s="3" t="s">
        <v>474</v>
      </c>
      <c r="D2815" s="3" t="s">
        <v>1002</v>
      </c>
      <c r="E2815" s="18">
        <v>39976</v>
      </c>
      <c r="F2815" s="3" t="s">
        <v>897</v>
      </c>
      <c r="G2815" s="3">
        <v>2</v>
      </c>
      <c r="H2815" s="3">
        <v>2</v>
      </c>
      <c r="I2815" s="3">
        <v>4</v>
      </c>
      <c r="J2815" s="3"/>
      <c r="K2815" s="3"/>
      <c r="L2815" s="3"/>
      <c r="M2815" s="3">
        <v>4</v>
      </c>
      <c r="N2815" s="19">
        <v>43401</v>
      </c>
      <c r="O2815" s="16">
        <f t="shared" si="135"/>
        <v>8</v>
      </c>
      <c r="P2815" s="17">
        <f>COUNTIF($X:$X,X2815)</f>
        <v>13</v>
      </c>
      <c r="Q2815" s="17">
        <f>VLOOKUP("M"&amp;TEXT(G2815,"0"),Punten!$A$1:$D$40,4,FALSE)</f>
        <v>7</v>
      </c>
      <c r="R2815" s="17">
        <f>VLOOKUP("M"&amp;TEXT(H2815,"0"),Punten!$A$1:$D$40,4,FALSE)</f>
        <v>7</v>
      </c>
      <c r="S2815" s="17">
        <f>VLOOKUP("M"&amp;TEXT(I2815,"0"),Punten!$A$1:$D$40,4,FALSE)</f>
        <v>5</v>
      </c>
      <c r="T2815" s="17">
        <f>VLOOKUP("K"&amp;TEXT(K2815,"0"),Punten!$A$1:$D$40,4,FALSE)</f>
        <v>0</v>
      </c>
      <c r="U2815" s="17">
        <f>VLOOKUP("H"&amp;TEXT(L2815,"0"),Punten!$A$1:$D$49,4,FALSE)</f>
        <v>0</v>
      </c>
      <c r="V2815" s="17">
        <f>VLOOKUP("F"&amp;TEXT(M2815,"0"),Punten!$A$1:$D$39,4,FALSE)</f>
        <v>20</v>
      </c>
      <c r="W2815" s="17">
        <f t="shared" si="133"/>
        <v>39</v>
      </c>
      <c r="X2815" s="17" t="str">
        <f t="shared" si="134"/>
        <v>43401B09</v>
      </c>
      <c r="Y2815" s="17" t="e">
        <f>VLOOKUP(A2815,'Klasse omschrijving'!$A$1:$B$44,2,FALSE)</f>
        <v>#N/A</v>
      </c>
    </row>
    <row r="2816" spans="1:25" ht="14.4" x14ac:dyDescent="0.3">
      <c r="A2816" s="3" t="s">
        <v>454</v>
      </c>
      <c r="B2816" s="3">
        <v>1791</v>
      </c>
      <c r="C2816" s="3" t="s">
        <v>153</v>
      </c>
      <c r="D2816" s="3" t="s">
        <v>423</v>
      </c>
      <c r="E2816" s="18">
        <v>39832</v>
      </c>
      <c r="F2816" s="3" t="s">
        <v>424</v>
      </c>
      <c r="G2816" s="3">
        <v>3</v>
      </c>
      <c r="H2816" s="3">
        <v>4</v>
      </c>
      <c r="I2816" s="3">
        <v>3</v>
      </c>
      <c r="J2816" s="3"/>
      <c r="K2816" s="3"/>
      <c r="L2816" s="3"/>
      <c r="M2816" s="3">
        <v>5</v>
      </c>
      <c r="N2816" s="19">
        <v>43401</v>
      </c>
      <c r="O2816" s="16">
        <f t="shared" si="135"/>
        <v>10</v>
      </c>
      <c r="P2816" s="17">
        <f>COUNTIF($X:$X,X2816)</f>
        <v>13</v>
      </c>
      <c r="Q2816" s="17">
        <f>VLOOKUP("M"&amp;TEXT(G2816,"0"),Punten!$A$1:$D$40,4,FALSE)</f>
        <v>6</v>
      </c>
      <c r="R2816" s="17">
        <f>VLOOKUP("M"&amp;TEXT(H2816,"0"),Punten!$A$1:$D$40,4,FALSE)</f>
        <v>5</v>
      </c>
      <c r="S2816" s="17">
        <f>VLOOKUP("M"&amp;TEXT(I2816,"0"),Punten!$A$1:$D$40,4,FALSE)</f>
        <v>6</v>
      </c>
      <c r="T2816" s="17">
        <f>VLOOKUP("K"&amp;TEXT(K2816,"0"),Punten!$A$1:$D$40,4,FALSE)</f>
        <v>0</v>
      </c>
      <c r="U2816" s="17">
        <f>VLOOKUP("H"&amp;TEXT(L2816,"0"),Punten!$A$1:$D$49,4,FALSE)</f>
        <v>0</v>
      </c>
      <c r="V2816" s="17">
        <f>VLOOKUP("F"&amp;TEXT(M2816,"0"),Punten!$A$1:$D$39,4,FALSE)</f>
        <v>17</v>
      </c>
      <c r="W2816" s="17">
        <f t="shared" si="133"/>
        <v>34</v>
      </c>
      <c r="X2816" s="17" t="str">
        <f t="shared" si="134"/>
        <v>43401B09</v>
      </c>
      <c r="Y2816" s="17" t="e">
        <f>VLOOKUP(A2816,'Klasse omschrijving'!$A$1:$B$44,2,FALSE)</f>
        <v>#N/A</v>
      </c>
    </row>
    <row r="2817" spans="1:25" ht="14.4" x14ac:dyDescent="0.3">
      <c r="A2817" s="3" t="s">
        <v>454</v>
      </c>
      <c r="B2817" s="3">
        <v>492</v>
      </c>
      <c r="C2817" s="3" t="s">
        <v>181</v>
      </c>
      <c r="D2817" s="3" t="s">
        <v>691</v>
      </c>
      <c r="E2817" s="18">
        <v>40086</v>
      </c>
      <c r="F2817" s="3" t="s">
        <v>424</v>
      </c>
      <c r="G2817" s="3">
        <v>3</v>
      </c>
      <c r="H2817" s="3">
        <v>4</v>
      </c>
      <c r="I2817" s="3">
        <v>4</v>
      </c>
      <c r="J2817" s="3"/>
      <c r="K2817" s="3"/>
      <c r="L2817" s="3"/>
      <c r="M2817" s="3">
        <v>6</v>
      </c>
      <c r="N2817" s="19">
        <v>43401</v>
      </c>
      <c r="O2817" s="16">
        <f t="shared" si="135"/>
        <v>11</v>
      </c>
      <c r="P2817" s="17">
        <f>COUNTIF($X:$X,X2817)</f>
        <v>13</v>
      </c>
      <c r="Q2817" s="17">
        <f>VLOOKUP("M"&amp;TEXT(G2817,"0"),Punten!$A$1:$D$40,4,FALSE)</f>
        <v>6</v>
      </c>
      <c r="R2817" s="17">
        <f>VLOOKUP("M"&amp;TEXT(H2817,"0"),Punten!$A$1:$D$40,4,FALSE)</f>
        <v>5</v>
      </c>
      <c r="S2817" s="17">
        <f>VLOOKUP("M"&amp;TEXT(I2817,"0"),Punten!$A$1:$D$40,4,FALSE)</f>
        <v>5</v>
      </c>
      <c r="T2817" s="17">
        <f>VLOOKUP("K"&amp;TEXT(K2817,"0"),Punten!$A$1:$D$40,4,FALSE)</f>
        <v>0</v>
      </c>
      <c r="U2817" s="17">
        <f>VLOOKUP("H"&amp;TEXT(L2817,"0"),Punten!$A$1:$D$49,4,FALSE)</f>
        <v>0</v>
      </c>
      <c r="V2817" s="17">
        <f>VLOOKUP("F"&amp;TEXT(M2817,"0"),Punten!$A$1:$D$39,4,FALSE)</f>
        <v>15</v>
      </c>
      <c r="W2817" s="17">
        <f t="shared" si="133"/>
        <v>31</v>
      </c>
      <c r="X2817" s="17" t="str">
        <f t="shared" si="134"/>
        <v>43401B09</v>
      </c>
      <c r="Y2817" s="17" t="e">
        <f>VLOOKUP(A2817,'Klasse omschrijving'!$A$1:$B$44,2,FALSE)</f>
        <v>#N/A</v>
      </c>
    </row>
    <row r="2818" spans="1:25" ht="14.4" x14ac:dyDescent="0.3">
      <c r="A2818" s="3" t="s">
        <v>454</v>
      </c>
      <c r="B2818" s="3">
        <v>44135</v>
      </c>
      <c r="C2818" s="3" t="s">
        <v>88</v>
      </c>
      <c r="D2818" s="3" t="s">
        <v>442</v>
      </c>
      <c r="E2818" s="18">
        <v>39953</v>
      </c>
      <c r="F2818" s="3" t="s">
        <v>71</v>
      </c>
      <c r="G2818" s="3">
        <v>4</v>
      </c>
      <c r="H2818" s="3">
        <v>3</v>
      </c>
      <c r="I2818" s="3">
        <v>2</v>
      </c>
      <c r="J2818" s="3"/>
      <c r="K2818" s="3"/>
      <c r="L2818" s="3"/>
      <c r="M2818" s="3">
        <v>7</v>
      </c>
      <c r="N2818" s="19">
        <v>43401</v>
      </c>
      <c r="O2818" s="16">
        <f t="shared" si="135"/>
        <v>9</v>
      </c>
      <c r="P2818" s="17">
        <f>COUNTIF($X:$X,X2818)</f>
        <v>13</v>
      </c>
      <c r="Q2818" s="17">
        <f>VLOOKUP("M"&amp;TEXT(G2818,"0"),Punten!$A$1:$D$40,4,FALSE)</f>
        <v>5</v>
      </c>
      <c r="R2818" s="17">
        <f>VLOOKUP("M"&amp;TEXT(H2818,"0"),Punten!$A$1:$D$40,4,FALSE)</f>
        <v>6</v>
      </c>
      <c r="S2818" s="17">
        <f>VLOOKUP("M"&amp;TEXT(I2818,"0"),Punten!$A$1:$D$40,4,FALSE)</f>
        <v>7</v>
      </c>
      <c r="T2818" s="17">
        <f>VLOOKUP("K"&amp;TEXT(K2818,"0"),Punten!$A$1:$D$40,4,FALSE)</f>
        <v>0</v>
      </c>
      <c r="U2818" s="17">
        <f>VLOOKUP("H"&amp;TEXT(L2818,"0"),Punten!$A$1:$D$49,4,FALSE)</f>
        <v>0</v>
      </c>
      <c r="V2818" s="17">
        <f>VLOOKUP("F"&amp;TEXT(M2818,"0"),Punten!$A$1:$D$39,4,FALSE)</f>
        <v>13</v>
      </c>
      <c r="W2818" s="17">
        <f t="shared" ref="W2818:W2880" si="136">SUM(Q2818:V2818)</f>
        <v>31</v>
      </c>
      <c r="X2818" s="17" t="str">
        <f t="shared" ref="X2818:X2880" si="137">N2818&amp;A2818</f>
        <v>43401B09</v>
      </c>
      <c r="Y2818" s="17" t="e">
        <f>VLOOKUP(A2818,'Klasse omschrijving'!$A$1:$B$44,2,FALSE)</f>
        <v>#N/A</v>
      </c>
    </row>
    <row r="2819" spans="1:25" ht="14.4" x14ac:dyDescent="0.3">
      <c r="A2819" s="3" t="s">
        <v>454</v>
      </c>
      <c r="B2819" s="3">
        <v>46388</v>
      </c>
      <c r="C2819" s="3" t="s">
        <v>135</v>
      </c>
      <c r="D2819" s="3" t="s">
        <v>429</v>
      </c>
      <c r="E2819" s="18">
        <v>40173</v>
      </c>
      <c r="F2819" s="3" t="s">
        <v>86</v>
      </c>
      <c r="G2819" s="3">
        <v>5</v>
      </c>
      <c r="H2819" s="3">
        <v>3</v>
      </c>
      <c r="I2819" s="3">
        <v>3</v>
      </c>
      <c r="J2819" s="3"/>
      <c r="K2819" s="3"/>
      <c r="L2819" s="3"/>
      <c r="M2819" s="3">
        <v>8</v>
      </c>
      <c r="N2819" s="19">
        <v>43401</v>
      </c>
      <c r="O2819" s="16">
        <f t="shared" si="135"/>
        <v>11</v>
      </c>
      <c r="P2819" s="17">
        <f>COUNTIF($X:$X,X2819)</f>
        <v>13</v>
      </c>
      <c r="Q2819" s="17">
        <f>VLOOKUP("M"&amp;TEXT(G2819,"0"),Punten!$A$1:$D$40,4,FALSE)</f>
        <v>4</v>
      </c>
      <c r="R2819" s="17">
        <f>VLOOKUP("M"&amp;TEXT(H2819,"0"),Punten!$A$1:$D$40,4,FALSE)</f>
        <v>6</v>
      </c>
      <c r="S2819" s="17">
        <f>VLOOKUP("M"&amp;TEXT(I2819,"0"),Punten!$A$1:$D$40,4,FALSE)</f>
        <v>6</v>
      </c>
      <c r="T2819" s="17">
        <f>VLOOKUP("K"&amp;TEXT(K2819,"0"),Punten!$A$1:$D$40,4,FALSE)</f>
        <v>0</v>
      </c>
      <c r="U2819" s="17">
        <f>VLOOKUP("H"&amp;TEXT(L2819,"0"),Punten!$A$1:$D$49,4,FALSE)</f>
        <v>0</v>
      </c>
      <c r="V2819" s="17">
        <f>VLOOKUP("F"&amp;TEXT(M2819,"0"),Punten!$A$1:$D$39,4,FALSE)</f>
        <v>11</v>
      </c>
      <c r="W2819" s="17">
        <f t="shared" si="136"/>
        <v>27</v>
      </c>
      <c r="X2819" s="17" t="str">
        <f t="shared" si="137"/>
        <v>43401B09</v>
      </c>
      <c r="Y2819" s="17" t="e">
        <f>VLOOKUP(A2819,'Klasse omschrijving'!$A$1:$B$44,2,FALSE)</f>
        <v>#N/A</v>
      </c>
    </row>
    <row r="2820" spans="1:25" ht="14.4" x14ac:dyDescent="0.3">
      <c r="A2820" s="3" t="s">
        <v>454</v>
      </c>
      <c r="B2820" s="3">
        <v>447</v>
      </c>
      <c r="C2820" s="3" t="s">
        <v>633</v>
      </c>
      <c r="D2820" s="3" t="s">
        <v>1260</v>
      </c>
      <c r="E2820" s="18">
        <v>40039</v>
      </c>
      <c r="F2820" s="3" t="s">
        <v>424</v>
      </c>
      <c r="G2820" s="3">
        <v>5</v>
      </c>
      <c r="H2820" s="3">
        <v>5</v>
      </c>
      <c r="I2820" s="3">
        <v>5</v>
      </c>
      <c r="J2820" s="3"/>
      <c r="K2820" s="3"/>
      <c r="L2820" s="3"/>
      <c r="M2820" s="3"/>
      <c r="N2820" s="19">
        <v>43401</v>
      </c>
      <c r="O2820" s="16">
        <f t="shared" si="135"/>
        <v>15</v>
      </c>
      <c r="P2820" s="17">
        <f>COUNTIF($X:$X,X2820)</f>
        <v>13</v>
      </c>
      <c r="Q2820" s="17">
        <f>VLOOKUP("M"&amp;TEXT(G2820,"0"),Punten!$A$1:$D$40,4,FALSE)</f>
        <v>4</v>
      </c>
      <c r="R2820" s="17">
        <f>VLOOKUP("M"&amp;TEXT(H2820,"0"),Punten!$A$1:$D$40,4,FALSE)</f>
        <v>4</v>
      </c>
      <c r="S2820" s="17">
        <f>VLOOKUP("M"&amp;TEXT(I2820,"0"),Punten!$A$1:$D$40,4,FALSE)</f>
        <v>4</v>
      </c>
      <c r="T2820" s="17">
        <f>VLOOKUP("K"&amp;TEXT(K2820,"0"),Punten!$A$1:$D$40,4,FALSE)</f>
        <v>0</v>
      </c>
      <c r="U2820" s="17">
        <f>VLOOKUP("H"&amp;TEXT(L2820,"0"),Punten!$A$1:$D$49,4,FALSE)</f>
        <v>0</v>
      </c>
      <c r="V2820" s="17">
        <f>VLOOKUP("F"&amp;TEXT(M2820,"0"),Punten!$A$1:$D$39,4,FALSE)</f>
        <v>0</v>
      </c>
      <c r="W2820" s="17">
        <f t="shared" si="136"/>
        <v>12</v>
      </c>
      <c r="X2820" s="17" t="str">
        <f t="shared" si="137"/>
        <v>43401B09</v>
      </c>
      <c r="Y2820" s="17" t="e">
        <f>VLOOKUP(A2820,'Klasse omschrijving'!$A$1:$B$44,2,FALSE)</f>
        <v>#N/A</v>
      </c>
    </row>
    <row r="2821" spans="1:25" ht="14.4" x14ac:dyDescent="0.3">
      <c r="A2821" s="3" t="s">
        <v>454</v>
      </c>
      <c r="B2821" s="3">
        <v>45799</v>
      </c>
      <c r="C2821" s="3" t="s">
        <v>95</v>
      </c>
      <c r="D2821" s="3" t="s">
        <v>1006</v>
      </c>
      <c r="E2821" s="18">
        <v>40141</v>
      </c>
      <c r="F2821" s="3" t="s">
        <v>897</v>
      </c>
      <c r="G2821" s="3">
        <v>6</v>
      </c>
      <c r="H2821" s="3">
        <v>5</v>
      </c>
      <c r="I2821" s="3">
        <v>5</v>
      </c>
      <c r="J2821" s="3"/>
      <c r="K2821" s="3"/>
      <c r="L2821" s="3"/>
      <c r="M2821" s="3"/>
      <c r="N2821" s="19">
        <v>43401</v>
      </c>
      <c r="O2821" s="16">
        <f t="shared" si="135"/>
        <v>16</v>
      </c>
      <c r="P2821" s="17">
        <f>COUNTIF($X:$X,X2821)</f>
        <v>13</v>
      </c>
      <c r="Q2821" s="17">
        <f>VLOOKUP("M"&amp;TEXT(G2821,"0"),Punten!$A$1:$D$40,4,FALSE)</f>
        <v>3</v>
      </c>
      <c r="R2821" s="17">
        <f>VLOOKUP("M"&amp;TEXT(H2821,"0"),Punten!$A$1:$D$40,4,FALSE)</f>
        <v>4</v>
      </c>
      <c r="S2821" s="17">
        <f>VLOOKUP("M"&amp;TEXT(I2821,"0"),Punten!$A$1:$D$40,4,FALSE)</f>
        <v>4</v>
      </c>
      <c r="T2821" s="17">
        <f>VLOOKUP("K"&amp;TEXT(K2821,"0"),Punten!$A$1:$D$40,4,FALSE)</f>
        <v>0</v>
      </c>
      <c r="U2821" s="17">
        <f>VLOOKUP("H"&amp;TEXT(L2821,"0"),Punten!$A$1:$D$49,4,FALSE)</f>
        <v>0</v>
      </c>
      <c r="V2821" s="17">
        <f>VLOOKUP("F"&amp;TEXT(M2821,"0"),Punten!$A$1:$D$39,4,FALSE)</f>
        <v>0</v>
      </c>
      <c r="W2821" s="17">
        <f t="shared" si="136"/>
        <v>11</v>
      </c>
      <c r="X2821" s="17" t="str">
        <f t="shared" si="137"/>
        <v>43401B09</v>
      </c>
      <c r="Y2821" s="17" t="e">
        <f>VLOOKUP(A2821,'Klasse omschrijving'!$A$1:$B$44,2,FALSE)</f>
        <v>#N/A</v>
      </c>
    </row>
    <row r="2822" spans="1:25" ht="14.4" x14ac:dyDescent="0.3">
      <c r="A2822" s="3" t="s">
        <v>454</v>
      </c>
      <c r="B2822" s="3">
        <v>464</v>
      </c>
      <c r="C2822" s="3" t="s">
        <v>890</v>
      </c>
      <c r="D2822" s="3" t="s">
        <v>1008</v>
      </c>
      <c r="E2822" s="18">
        <v>39947</v>
      </c>
      <c r="F2822" s="3" t="s">
        <v>78</v>
      </c>
      <c r="G2822" s="3">
        <v>6</v>
      </c>
      <c r="H2822" s="3">
        <v>6</v>
      </c>
      <c r="I2822" s="3">
        <v>6</v>
      </c>
      <c r="J2822" s="3"/>
      <c r="K2822" s="3"/>
      <c r="L2822" s="3"/>
      <c r="M2822" s="3"/>
      <c r="N2822" s="19">
        <v>43401</v>
      </c>
      <c r="O2822" s="16">
        <f t="shared" si="135"/>
        <v>18</v>
      </c>
      <c r="P2822" s="17">
        <f>COUNTIF($X:$X,X2822)</f>
        <v>13</v>
      </c>
      <c r="Q2822" s="17">
        <f>VLOOKUP("M"&amp;TEXT(G2822,"0"),Punten!$A$1:$D$40,4,FALSE)</f>
        <v>3</v>
      </c>
      <c r="R2822" s="17">
        <f>VLOOKUP("M"&amp;TEXT(H2822,"0"),Punten!$A$1:$D$40,4,FALSE)</f>
        <v>3</v>
      </c>
      <c r="S2822" s="17">
        <f>VLOOKUP("M"&amp;TEXT(I2822,"0"),Punten!$A$1:$D$40,4,FALSE)</f>
        <v>3</v>
      </c>
      <c r="T2822" s="17">
        <f>VLOOKUP("K"&amp;TEXT(K2822,"0"),Punten!$A$1:$D$40,4,FALSE)</f>
        <v>0</v>
      </c>
      <c r="U2822" s="17">
        <f>VLOOKUP("H"&amp;TEXT(L2822,"0"),Punten!$A$1:$D$49,4,FALSE)</f>
        <v>0</v>
      </c>
      <c r="V2822" s="17">
        <f>VLOOKUP("F"&amp;TEXT(M2822,"0"),Punten!$A$1:$D$39,4,FALSE)</f>
        <v>0</v>
      </c>
      <c r="W2822" s="17">
        <f t="shared" si="136"/>
        <v>9</v>
      </c>
      <c r="X2822" s="17" t="str">
        <f t="shared" si="137"/>
        <v>43401B09</v>
      </c>
      <c r="Y2822" s="17" t="e">
        <f>VLOOKUP(A2822,'Klasse omschrijving'!$A$1:$B$44,2,FALSE)</f>
        <v>#N/A</v>
      </c>
    </row>
    <row r="2823" spans="1:25" ht="14.4" x14ac:dyDescent="0.3">
      <c r="A2823" s="3" t="s">
        <v>454</v>
      </c>
      <c r="B2823" s="3">
        <v>44948</v>
      </c>
      <c r="C2823" s="3" t="s">
        <v>79</v>
      </c>
      <c r="D2823" s="3" t="s">
        <v>451</v>
      </c>
      <c r="E2823" s="18">
        <v>39999</v>
      </c>
      <c r="F2823" s="3" t="s">
        <v>86</v>
      </c>
      <c r="G2823" s="3">
        <v>4</v>
      </c>
      <c r="H2823" s="3">
        <v>7</v>
      </c>
      <c r="I2823" s="3">
        <v>6</v>
      </c>
      <c r="J2823" s="3"/>
      <c r="K2823" s="3"/>
      <c r="L2823" s="3"/>
      <c r="M2823" s="3"/>
      <c r="N2823" s="19">
        <v>43401</v>
      </c>
      <c r="O2823" s="16">
        <f t="shared" si="135"/>
        <v>17</v>
      </c>
      <c r="P2823" s="17">
        <f>COUNTIF($X:$X,X2823)</f>
        <v>13</v>
      </c>
      <c r="Q2823" s="17">
        <f>VLOOKUP("M"&amp;TEXT(G2823,"0"),Punten!$A$1:$D$40,4,FALSE)</f>
        <v>5</v>
      </c>
      <c r="R2823" s="17">
        <f>VLOOKUP("M"&amp;TEXT(H2823,"0"),Punten!$A$1:$D$40,4,FALSE)</f>
        <v>2</v>
      </c>
      <c r="S2823" s="17">
        <f>VLOOKUP("M"&amp;TEXT(I2823,"0"),Punten!$A$1:$D$40,4,FALSE)</f>
        <v>3</v>
      </c>
      <c r="T2823" s="17">
        <f>VLOOKUP("K"&amp;TEXT(K2823,"0"),Punten!$A$1:$D$40,4,FALSE)</f>
        <v>0</v>
      </c>
      <c r="U2823" s="17">
        <f>VLOOKUP("H"&amp;TEXT(L2823,"0"),Punten!$A$1:$D$49,4,FALSE)</f>
        <v>0</v>
      </c>
      <c r="V2823" s="17">
        <f>VLOOKUP("F"&amp;TEXT(M2823,"0"),Punten!$A$1:$D$39,4,FALSE)</f>
        <v>0</v>
      </c>
      <c r="W2823" s="17">
        <f t="shared" si="136"/>
        <v>10</v>
      </c>
      <c r="X2823" s="17" t="str">
        <f t="shared" si="137"/>
        <v>43401B09</v>
      </c>
      <c r="Y2823" s="17" t="e">
        <f>VLOOKUP(A2823,'Klasse omschrijving'!$A$1:$B$44,2,FALSE)</f>
        <v>#N/A</v>
      </c>
    </row>
    <row r="2824" spans="1:25" ht="14.4" x14ac:dyDescent="0.3">
      <c r="A2824" s="3" t="s">
        <v>454</v>
      </c>
      <c r="B2824" s="3">
        <v>41757</v>
      </c>
      <c r="C2824" s="3" t="s">
        <v>141</v>
      </c>
      <c r="D2824" s="3" t="s">
        <v>422</v>
      </c>
      <c r="E2824" s="18">
        <v>40117</v>
      </c>
      <c r="F2824" s="3" t="s">
        <v>94</v>
      </c>
      <c r="G2824" s="3">
        <v>7</v>
      </c>
      <c r="H2824" s="3">
        <v>6</v>
      </c>
      <c r="I2824" s="3">
        <v>7</v>
      </c>
      <c r="J2824" s="3"/>
      <c r="K2824" s="3"/>
      <c r="L2824" s="3"/>
      <c r="M2824" s="3"/>
      <c r="N2824" s="19">
        <v>43401</v>
      </c>
      <c r="O2824" s="16">
        <f t="shared" si="135"/>
        <v>20</v>
      </c>
      <c r="P2824" s="17">
        <f>COUNTIF($X:$X,X2824)</f>
        <v>13</v>
      </c>
      <c r="Q2824" s="17">
        <f>VLOOKUP("M"&amp;TEXT(G2824,"0"),Punten!$A$1:$D$40,4,FALSE)</f>
        <v>2</v>
      </c>
      <c r="R2824" s="17">
        <f>VLOOKUP("M"&amp;TEXT(H2824,"0"),Punten!$A$1:$D$40,4,FALSE)</f>
        <v>3</v>
      </c>
      <c r="S2824" s="17">
        <f>VLOOKUP("M"&amp;TEXT(I2824,"0"),Punten!$A$1:$D$40,4,FALSE)</f>
        <v>2</v>
      </c>
      <c r="T2824" s="17">
        <f>VLOOKUP("K"&amp;TEXT(K2824,"0"),Punten!$A$1:$D$40,4,FALSE)</f>
        <v>0</v>
      </c>
      <c r="U2824" s="17">
        <f>VLOOKUP("H"&amp;TEXT(L2824,"0"),Punten!$A$1:$D$49,4,FALSE)</f>
        <v>0</v>
      </c>
      <c r="V2824" s="17">
        <f>VLOOKUP("F"&amp;TEXT(M2824,"0"),Punten!$A$1:$D$39,4,FALSE)</f>
        <v>0</v>
      </c>
      <c r="W2824" s="17">
        <f t="shared" si="136"/>
        <v>7</v>
      </c>
      <c r="X2824" s="17" t="str">
        <f t="shared" si="137"/>
        <v>43401B09</v>
      </c>
      <c r="Y2824" s="17" t="e">
        <f>VLOOKUP(A2824,'Klasse omschrijving'!$A$1:$B$44,2,FALSE)</f>
        <v>#N/A</v>
      </c>
    </row>
    <row r="2825" spans="1:25" ht="14.4" x14ac:dyDescent="0.3">
      <c r="A2825" s="3" t="s">
        <v>492</v>
      </c>
      <c r="B2825" s="3">
        <v>42724</v>
      </c>
      <c r="C2825" s="3" t="s">
        <v>125</v>
      </c>
      <c r="D2825" s="3" t="s">
        <v>489</v>
      </c>
      <c r="E2825" s="18">
        <v>39493</v>
      </c>
      <c r="F2825" s="3" t="s">
        <v>132</v>
      </c>
      <c r="G2825" s="3">
        <v>2</v>
      </c>
      <c r="H2825" s="3">
        <v>1</v>
      </c>
      <c r="I2825" s="3">
        <v>1</v>
      </c>
      <c r="J2825" s="3"/>
      <c r="K2825" s="3"/>
      <c r="L2825" s="3"/>
      <c r="M2825" s="3">
        <v>1</v>
      </c>
      <c r="N2825" s="19">
        <v>43401</v>
      </c>
      <c r="O2825" s="16">
        <f t="shared" si="135"/>
        <v>4</v>
      </c>
      <c r="P2825" s="17">
        <f>COUNTIF($X:$X,X2825)</f>
        <v>13</v>
      </c>
      <c r="Q2825" s="17">
        <f>VLOOKUP("M"&amp;TEXT(G2825,"0"),Punten!$A$1:$D$40,4,FALSE)</f>
        <v>7</v>
      </c>
      <c r="R2825" s="17">
        <f>VLOOKUP("M"&amp;TEXT(H2825,"0"),Punten!$A$1:$D$40,4,FALSE)</f>
        <v>8</v>
      </c>
      <c r="S2825" s="17">
        <f>VLOOKUP("M"&amp;TEXT(I2825,"0"),Punten!$A$1:$D$40,4,FALSE)</f>
        <v>8</v>
      </c>
      <c r="T2825" s="17">
        <f>VLOOKUP("K"&amp;TEXT(K2825,"0"),Punten!$A$1:$D$40,4,FALSE)</f>
        <v>0</v>
      </c>
      <c r="U2825" s="17">
        <f>VLOOKUP("H"&amp;TEXT(L2825,"0"),Punten!$A$1:$D$49,4,FALSE)</f>
        <v>0</v>
      </c>
      <c r="V2825" s="17">
        <f>VLOOKUP("F"&amp;TEXT(M2825,"0"),Punten!$A$1:$D$39,4,FALSE)</f>
        <v>50</v>
      </c>
      <c r="W2825" s="17">
        <f t="shared" si="136"/>
        <v>73</v>
      </c>
      <c r="X2825" s="17" t="str">
        <f t="shared" si="137"/>
        <v>43401B10</v>
      </c>
      <c r="Y2825" s="17" t="e">
        <f>VLOOKUP(A2825,'Klasse omschrijving'!$A$1:$B$44,2,FALSE)</f>
        <v>#N/A</v>
      </c>
    </row>
    <row r="2826" spans="1:25" ht="14.4" x14ac:dyDescent="0.3">
      <c r="A2826" s="3" t="s">
        <v>492</v>
      </c>
      <c r="B2826" s="3">
        <v>49210</v>
      </c>
      <c r="C2826" s="3" t="s">
        <v>70</v>
      </c>
      <c r="D2826" s="3" t="s">
        <v>482</v>
      </c>
      <c r="E2826" s="18">
        <v>39514</v>
      </c>
      <c r="F2826" s="3" t="s">
        <v>75</v>
      </c>
      <c r="G2826" s="3">
        <v>3</v>
      </c>
      <c r="H2826" s="3">
        <v>2</v>
      </c>
      <c r="I2826" s="3">
        <v>3</v>
      </c>
      <c r="J2826" s="3"/>
      <c r="K2826" s="3"/>
      <c r="L2826" s="3"/>
      <c r="M2826" s="3">
        <v>2</v>
      </c>
      <c r="N2826" s="19">
        <v>43401</v>
      </c>
      <c r="O2826" s="16">
        <f t="shared" si="135"/>
        <v>8</v>
      </c>
      <c r="P2826" s="17">
        <f>COUNTIF($X:$X,X2826)</f>
        <v>13</v>
      </c>
      <c r="Q2826" s="17">
        <f>VLOOKUP("M"&amp;TEXT(G2826,"0"),Punten!$A$1:$D$40,4,FALSE)</f>
        <v>6</v>
      </c>
      <c r="R2826" s="17">
        <f>VLOOKUP("M"&amp;TEXT(H2826,"0"),Punten!$A$1:$D$40,4,FALSE)</f>
        <v>7</v>
      </c>
      <c r="S2826" s="17">
        <f>VLOOKUP("M"&amp;TEXT(I2826,"0"),Punten!$A$1:$D$40,4,FALSE)</f>
        <v>6</v>
      </c>
      <c r="T2826" s="17">
        <f>VLOOKUP("K"&amp;TEXT(K2826,"0"),Punten!$A$1:$D$40,4,FALSE)</f>
        <v>0</v>
      </c>
      <c r="U2826" s="17">
        <f>VLOOKUP("H"&amp;TEXT(L2826,"0"),Punten!$A$1:$D$49,4,FALSE)</f>
        <v>0</v>
      </c>
      <c r="V2826" s="17">
        <f>VLOOKUP("F"&amp;TEXT(M2826,"0"),Punten!$A$1:$D$39,4,FALSE)</f>
        <v>30</v>
      </c>
      <c r="W2826" s="17">
        <f t="shared" si="136"/>
        <v>49</v>
      </c>
      <c r="X2826" s="17" t="str">
        <f t="shared" si="137"/>
        <v>43401B10</v>
      </c>
      <c r="Y2826" s="17" t="e">
        <f>VLOOKUP(A2826,'Klasse omschrijving'!$A$1:$B$44,2,FALSE)</f>
        <v>#N/A</v>
      </c>
    </row>
    <row r="2827" spans="1:25" ht="14.4" x14ac:dyDescent="0.3">
      <c r="A2827" s="3" t="s">
        <v>492</v>
      </c>
      <c r="B2827" s="3">
        <v>45000</v>
      </c>
      <c r="C2827" s="3" t="s">
        <v>135</v>
      </c>
      <c r="D2827" s="3" t="s">
        <v>490</v>
      </c>
      <c r="E2827" s="18">
        <v>39459</v>
      </c>
      <c r="F2827" s="3" t="s">
        <v>86</v>
      </c>
      <c r="G2827" s="3">
        <v>2</v>
      </c>
      <c r="H2827" s="3">
        <v>3</v>
      </c>
      <c r="I2827" s="3">
        <v>2</v>
      </c>
      <c r="J2827" s="3"/>
      <c r="K2827" s="3"/>
      <c r="L2827" s="3"/>
      <c r="M2827" s="3">
        <v>3</v>
      </c>
      <c r="N2827" s="19">
        <v>43401</v>
      </c>
      <c r="O2827" s="16">
        <f t="shared" si="135"/>
        <v>7</v>
      </c>
      <c r="P2827" s="17">
        <f>COUNTIF($X:$X,X2827)</f>
        <v>13</v>
      </c>
      <c r="Q2827" s="17">
        <f>VLOOKUP("M"&amp;TEXT(G2827,"0"),Punten!$A$1:$D$40,4,FALSE)</f>
        <v>7</v>
      </c>
      <c r="R2827" s="17">
        <f>VLOOKUP("M"&amp;TEXT(H2827,"0"),Punten!$A$1:$D$40,4,FALSE)</f>
        <v>6</v>
      </c>
      <c r="S2827" s="17">
        <f>VLOOKUP("M"&amp;TEXT(I2827,"0"),Punten!$A$1:$D$40,4,FALSE)</f>
        <v>7</v>
      </c>
      <c r="T2827" s="17">
        <f>VLOOKUP("K"&amp;TEXT(K2827,"0"),Punten!$A$1:$D$40,4,FALSE)</f>
        <v>0</v>
      </c>
      <c r="U2827" s="17">
        <f>VLOOKUP("H"&amp;TEXT(L2827,"0"),Punten!$A$1:$D$49,4,FALSE)</f>
        <v>0</v>
      </c>
      <c r="V2827" s="17">
        <f>VLOOKUP("F"&amp;TEXT(M2827,"0"),Punten!$A$1:$D$39,4,FALSE)</f>
        <v>25</v>
      </c>
      <c r="W2827" s="17">
        <f t="shared" si="136"/>
        <v>45</v>
      </c>
      <c r="X2827" s="17" t="str">
        <f t="shared" si="137"/>
        <v>43401B10</v>
      </c>
      <c r="Y2827" s="17" t="e">
        <f>VLOOKUP(A2827,'Klasse omschrijving'!$A$1:$B$44,2,FALSE)</f>
        <v>#N/A</v>
      </c>
    </row>
    <row r="2828" spans="1:25" ht="14.4" x14ac:dyDescent="0.3">
      <c r="A2828" s="3" t="s">
        <v>492</v>
      </c>
      <c r="B2828" s="3">
        <v>1169</v>
      </c>
      <c r="C2828" s="3" t="s">
        <v>124</v>
      </c>
      <c r="D2828" s="3" t="s">
        <v>914</v>
      </c>
      <c r="E2828" s="18">
        <v>39510</v>
      </c>
      <c r="F2828" s="3" t="s">
        <v>78</v>
      </c>
      <c r="G2828" s="3">
        <v>3</v>
      </c>
      <c r="H2828" s="3">
        <v>3</v>
      </c>
      <c r="I2828" s="3">
        <v>3</v>
      </c>
      <c r="J2828" s="3"/>
      <c r="K2828" s="3"/>
      <c r="L2828" s="3"/>
      <c r="M2828" s="3">
        <v>4</v>
      </c>
      <c r="N2828" s="19">
        <v>43401</v>
      </c>
      <c r="O2828" s="16">
        <f t="shared" si="135"/>
        <v>9</v>
      </c>
      <c r="P2828" s="17">
        <f>COUNTIF($X:$X,X2828)</f>
        <v>13</v>
      </c>
      <c r="Q2828" s="17">
        <f>VLOOKUP("M"&amp;TEXT(G2828,"0"),Punten!$A$1:$D$40,4,FALSE)</f>
        <v>6</v>
      </c>
      <c r="R2828" s="17">
        <f>VLOOKUP("M"&amp;TEXT(H2828,"0"),Punten!$A$1:$D$40,4,FALSE)</f>
        <v>6</v>
      </c>
      <c r="S2828" s="17">
        <f>VLOOKUP("M"&amp;TEXT(I2828,"0"),Punten!$A$1:$D$40,4,FALSE)</f>
        <v>6</v>
      </c>
      <c r="T2828" s="17">
        <f>VLOOKUP("K"&amp;TEXT(K2828,"0"),Punten!$A$1:$D$40,4,FALSE)</f>
        <v>0</v>
      </c>
      <c r="U2828" s="17">
        <f>VLOOKUP("H"&amp;TEXT(L2828,"0"),Punten!$A$1:$D$49,4,FALSE)</f>
        <v>0</v>
      </c>
      <c r="V2828" s="17">
        <f>VLOOKUP("F"&amp;TEXT(M2828,"0"),Punten!$A$1:$D$39,4,FALSE)</f>
        <v>20</v>
      </c>
      <c r="W2828" s="17">
        <f t="shared" si="136"/>
        <v>38</v>
      </c>
      <c r="X2828" s="17" t="str">
        <f t="shared" si="137"/>
        <v>43401B10</v>
      </c>
      <c r="Y2828" s="17" t="e">
        <f>VLOOKUP(A2828,'Klasse omschrijving'!$A$1:$B$44,2,FALSE)</f>
        <v>#N/A</v>
      </c>
    </row>
    <row r="2829" spans="1:25" ht="14.4" x14ac:dyDescent="0.3">
      <c r="A2829" s="3" t="s">
        <v>492</v>
      </c>
      <c r="B2829" s="3">
        <v>45768</v>
      </c>
      <c r="C2829" s="3" t="s">
        <v>72</v>
      </c>
      <c r="D2829" s="3" t="s">
        <v>455</v>
      </c>
      <c r="E2829" s="18">
        <v>39678</v>
      </c>
      <c r="F2829" s="3" t="s">
        <v>897</v>
      </c>
      <c r="G2829" s="3">
        <v>4</v>
      </c>
      <c r="H2829" s="3">
        <v>4</v>
      </c>
      <c r="I2829" s="3">
        <v>4</v>
      </c>
      <c r="J2829" s="3"/>
      <c r="K2829" s="3"/>
      <c r="L2829" s="3"/>
      <c r="M2829" s="3">
        <v>5</v>
      </c>
      <c r="N2829" s="19">
        <v>43401</v>
      </c>
      <c r="O2829" s="16">
        <f t="shared" si="135"/>
        <v>12</v>
      </c>
      <c r="P2829" s="17">
        <f>COUNTIF($X:$X,X2829)</f>
        <v>13</v>
      </c>
      <c r="Q2829" s="17">
        <f>VLOOKUP("M"&amp;TEXT(G2829,"0"),Punten!$A$1:$D$40,4,FALSE)</f>
        <v>5</v>
      </c>
      <c r="R2829" s="17">
        <f>VLOOKUP("M"&amp;TEXT(H2829,"0"),Punten!$A$1:$D$40,4,FALSE)</f>
        <v>5</v>
      </c>
      <c r="S2829" s="17">
        <f>VLOOKUP("M"&amp;TEXT(I2829,"0"),Punten!$A$1:$D$40,4,FALSE)</f>
        <v>5</v>
      </c>
      <c r="T2829" s="17">
        <f>VLOOKUP("K"&amp;TEXT(K2829,"0"),Punten!$A$1:$D$40,4,FALSE)</f>
        <v>0</v>
      </c>
      <c r="U2829" s="17">
        <f>VLOOKUP("H"&amp;TEXT(L2829,"0"),Punten!$A$1:$D$49,4,FALSE)</f>
        <v>0</v>
      </c>
      <c r="V2829" s="17">
        <f>VLOOKUP("F"&amp;TEXT(M2829,"0"),Punten!$A$1:$D$39,4,FALSE)</f>
        <v>17</v>
      </c>
      <c r="W2829" s="17">
        <f t="shared" si="136"/>
        <v>32</v>
      </c>
      <c r="X2829" s="17" t="str">
        <f t="shared" si="137"/>
        <v>43401B10</v>
      </c>
      <c r="Y2829" s="17" t="e">
        <f>VLOOKUP(A2829,'Klasse omschrijving'!$A$1:$B$44,2,FALSE)</f>
        <v>#N/A</v>
      </c>
    </row>
    <row r="2830" spans="1:25" ht="14.4" x14ac:dyDescent="0.3">
      <c r="A2830" s="3" t="s">
        <v>492</v>
      </c>
      <c r="B2830" s="3">
        <v>41758</v>
      </c>
      <c r="C2830" s="3" t="s">
        <v>93</v>
      </c>
      <c r="D2830" s="3" t="s">
        <v>457</v>
      </c>
      <c r="E2830" s="18">
        <v>39504</v>
      </c>
      <c r="F2830" s="3" t="s">
        <v>94</v>
      </c>
      <c r="G2830" s="3">
        <v>4</v>
      </c>
      <c r="H2830" s="3">
        <v>4</v>
      </c>
      <c r="I2830" s="3">
        <v>4</v>
      </c>
      <c r="J2830" s="3"/>
      <c r="K2830" s="3"/>
      <c r="L2830" s="3"/>
      <c r="M2830" s="3">
        <v>6</v>
      </c>
      <c r="N2830" s="19">
        <v>43401</v>
      </c>
      <c r="O2830" s="16">
        <f t="shared" si="135"/>
        <v>12</v>
      </c>
      <c r="P2830" s="17">
        <f>COUNTIF($X:$X,X2830)</f>
        <v>13</v>
      </c>
      <c r="Q2830" s="17">
        <f>VLOOKUP("M"&amp;TEXT(G2830,"0"),Punten!$A$1:$D$40,4,FALSE)</f>
        <v>5</v>
      </c>
      <c r="R2830" s="17">
        <f>VLOOKUP("M"&amp;TEXT(H2830,"0"),Punten!$A$1:$D$40,4,FALSE)</f>
        <v>5</v>
      </c>
      <c r="S2830" s="17">
        <f>VLOOKUP("M"&amp;TEXT(I2830,"0"),Punten!$A$1:$D$40,4,FALSE)</f>
        <v>5</v>
      </c>
      <c r="T2830" s="17">
        <f>VLOOKUP("K"&amp;TEXT(K2830,"0"),Punten!$A$1:$D$40,4,FALSE)</f>
        <v>0</v>
      </c>
      <c r="U2830" s="17">
        <f>VLOOKUP("H"&amp;TEXT(L2830,"0"),Punten!$A$1:$D$49,4,FALSE)</f>
        <v>0</v>
      </c>
      <c r="V2830" s="17">
        <f>VLOOKUP("F"&amp;TEXT(M2830,"0"),Punten!$A$1:$D$39,4,FALSE)</f>
        <v>15</v>
      </c>
      <c r="W2830" s="17">
        <f t="shared" si="136"/>
        <v>30</v>
      </c>
      <c r="X2830" s="17" t="str">
        <f t="shared" si="137"/>
        <v>43401B10</v>
      </c>
      <c r="Y2830" s="17" t="e">
        <f>VLOOKUP(A2830,'Klasse omschrijving'!$A$1:$B$44,2,FALSE)</f>
        <v>#N/A</v>
      </c>
    </row>
    <row r="2831" spans="1:25" ht="14.4" x14ac:dyDescent="0.3">
      <c r="A2831" s="3" t="s">
        <v>492</v>
      </c>
      <c r="B2831" s="3">
        <v>51270</v>
      </c>
      <c r="C2831" s="3" t="s">
        <v>157</v>
      </c>
      <c r="D2831" s="3" t="s">
        <v>488</v>
      </c>
      <c r="E2831" s="18">
        <v>39600</v>
      </c>
      <c r="F2831" s="3" t="s">
        <v>132</v>
      </c>
      <c r="G2831" s="3">
        <v>1</v>
      </c>
      <c r="H2831" s="3">
        <v>1</v>
      </c>
      <c r="I2831" s="3">
        <v>1</v>
      </c>
      <c r="J2831" s="3"/>
      <c r="K2831" s="3"/>
      <c r="L2831" s="3"/>
      <c r="M2831" s="3">
        <v>7</v>
      </c>
      <c r="N2831" s="19">
        <v>43401</v>
      </c>
      <c r="O2831" s="16">
        <f t="shared" si="135"/>
        <v>3</v>
      </c>
      <c r="P2831" s="17">
        <f>COUNTIF($X:$X,X2831)</f>
        <v>13</v>
      </c>
      <c r="Q2831" s="17">
        <f>VLOOKUP("M"&amp;TEXT(G2831,"0"),Punten!$A$1:$D$40,4,FALSE)</f>
        <v>8</v>
      </c>
      <c r="R2831" s="17">
        <f>VLOOKUP("M"&amp;TEXT(H2831,"0"),Punten!$A$1:$D$40,4,FALSE)</f>
        <v>8</v>
      </c>
      <c r="S2831" s="17">
        <f>VLOOKUP("M"&amp;TEXT(I2831,"0"),Punten!$A$1:$D$40,4,FALSE)</f>
        <v>8</v>
      </c>
      <c r="T2831" s="17">
        <f>VLOOKUP("K"&amp;TEXT(K2831,"0"),Punten!$A$1:$D$40,4,FALSE)</f>
        <v>0</v>
      </c>
      <c r="U2831" s="17">
        <f>VLOOKUP("H"&amp;TEXT(L2831,"0"),Punten!$A$1:$D$49,4,FALSE)</f>
        <v>0</v>
      </c>
      <c r="V2831" s="17">
        <f>VLOOKUP("F"&amp;TEXT(M2831,"0"),Punten!$A$1:$D$39,4,FALSE)</f>
        <v>13</v>
      </c>
      <c r="W2831" s="17">
        <f t="shared" si="136"/>
        <v>37</v>
      </c>
      <c r="X2831" s="17" t="str">
        <f t="shared" si="137"/>
        <v>43401B10</v>
      </c>
      <c r="Y2831" s="17" t="e">
        <f>VLOOKUP(A2831,'Klasse omschrijving'!$A$1:$B$44,2,FALSE)</f>
        <v>#N/A</v>
      </c>
    </row>
    <row r="2832" spans="1:25" ht="14.4" x14ac:dyDescent="0.3">
      <c r="A2832" s="3" t="s">
        <v>492</v>
      </c>
      <c r="B2832" s="3">
        <v>47416</v>
      </c>
      <c r="C2832" s="3" t="s">
        <v>782</v>
      </c>
      <c r="D2832" s="3" t="s">
        <v>486</v>
      </c>
      <c r="E2832" s="18">
        <v>39712</v>
      </c>
      <c r="F2832" s="3" t="s">
        <v>75</v>
      </c>
      <c r="G2832" s="3">
        <v>1</v>
      </c>
      <c r="H2832" s="3">
        <v>2</v>
      </c>
      <c r="I2832" s="3">
        <v>2</v>
      </c>
      <c r="J2832" s="3"/>
      <c r="K2832" s="3"/>
      <c r="L2832" s="3"/>
      <c r="M2832" s="3">
        <v>8</v>
      </c>
      <c r="N2832" s="19">
        <v>43401</v>
      </c>
      <c r="O2832" s="16">
        <f t="shared" si="135"/>
        <v>5</v>
      </c>
      <c r="P2832" s="17">
        <f>COUNTIF($X:$X,X2832)</f>
        <v>13</v>
      </c>
      <c r="Q2832" s="17">
        <f>VLOOKUP("M"&amp;TEXT(G2832,"0"),Punten!$A$1:$D$40,4,FALSE)</f>
        <v>8</v>
      </c>
      <c r="R2832" s="17">
        <f>VLOOKUP("M"&amp;TEXT(H2832,"0"),Punten!$A$1:$D$40,4,FALSE)</f>
        <v>7</v>
      </c>
      <c r="S2832" s="17">
        <f>VLOOKUP("M"&amp;TEXT(I2832,"0"),Punten!$A$1:$D$40,4,FALSE)</f>
        <v>7</v>
      </c>
      <c r="T2832" s="17">
        <f>VLOOKUP("K"&amp;TEXT(K2832,"0"),Punten!$A$1:$D$40,4,FALSE)</f>
        <v>0</v>
      </c>
      <c r="U2832" s="17">
        <f>VLOOKUP("H"&amp;TEXT(L2832,"0"),Punten!$A$1:$D$49,4,FALSE)</f>
        <v>0</v>
      </c>
      <c r="V2832" s="17">
        <f>VLOOKUP("F"&amp;TEXT(M2832,"0"),Punten!$A$1:$D$39,4,FALSE)</f>
        <v>11</v>
      </c>
      <c r="W2832" s="17">
        <f t="shared" si="136"/>
        <v>33</v>
      </c>
      <c r="X2832" s="17" t="str">
        <f t="shared" si="137"/>
        <v>43401B10</v>
      </c>
      <c r="Y2832" s="17" t="e">
        <f>VLOOKUP(A2832,'Klasse omschrijving'!$A$1:$B$44,2,FALSE)</f>
        <v>#N/A</v>
      </c>
    </row>
    <row r="2833" spans="1:25" ht="14.4" x14ac:dyDescent="0.3">
      <c r="A2833" s="3" t="s">
        <v>492</v>
      </c>
      <c r="B2833" s="3">
        <v>2839</v>
      </c>
      <c r="C2833" s="3" t="s">
        <v>174</v>
      </c>
      <c r="D2833" s="3" t="s">
        <v>697</v>
      </c>
      <c r="E2833" s="18">
        <v>39661</v>
      </c>
      <c r="F2833" s="3" t="s">
        <v>478</v>
      </c>
      <c r="G2833" s="3">
        <v>5</v>
      </c>
      <c r="H2833" s="3">
        <v>5</v>
      </c>
      <c r="I2833" s="3">
        <v>5</v>
      </c>
      <c r="J2833" s="3"/>
      <c r="K2833" s="3"/>
      <c r="L2833" s="3"/>
      <c r="M2833" s="3"/>
      <c r="N2833" s="19">
        <v>43401</v>
      </c>
      <c r="O2833" s="16">
        <f t="shared" si="135"/>
        <v>15</v>
      </c>
      <c r="P2833" s="17">
        <f>COUNTIF($X:$X,X2833)</f>
        <v>13</v>
      </c>
      <c r="Q2833" s="17">
        <f>VLOOKUP("M"&amp;TEXT(G2833,"0"),Punten!$A$1:$D$40,4,FALSE)</f>
        <v>4</v>
      </c>
      <c r="R2833" s="17">
        <f>VLOOKUP("M"&amp;TEXT(H2833,"0"),Punten!$A$1:$D$40,4,FALSE)</f>
        <v>4</v>
      </c>
      <c r="S2833" s="17">
        <f>VLOOKUP("M"&amp;TEXT(I2833,"0"),Punten!$A$1:$D$40,4,FALSE)</f>
        <v>4</v>
      </c>
      <c r="T2833" s="17">
        <f>VLOOKUP("K"&amp;TEXT(K2833,"0"),Punten!$A$1:$D$40,4,FALSE)</f>
        <v>0</v>
      </c>
      <c r="U2833" s="17">
        <f>VLOOKUP("H"&amp;TEXT(L2833,"0"),Punten!$A$1:$D$49,4,FALSE)</f>
        <v>0</v>
      </c>
      <c r="V2833" s="17">
        <f>VLOOKUP("F"&amp;TEXT(M2833,"0"),Punten!$A$1:$D$39,4,FALSE)</f>
        <v>0</v>
      </c>
      <c r="W2833" s="17">
        <f t="shared" si="136"/>
        <v>12</v>
      </c>
      <c r="X2833" s="17" t="str">
        <f t="shared" si="137"/>
        <v>43401B10</v>
      </c>
      <c r="Y2833" s="17" t="e">
        <f>VLOOKUP(A2833,'Klasse omschrijving'!$A$1:$B$44,2,FALSE)</f>
        <v>#N/A</v>
      </c>
    </row>
    <row r="2834" spans="1:25" ht="14.4" x14ac:dyDescent="0.3">
      <c r="A2834" s="3" t="s">
        <v>492</v>
      </c>
      <c r="B2834" s="3">
        <v>2423</v>
      </c>
      <c r="C2834" s="3" t="s">
        <v>476</v>
      </c>
      <c r="D2834" s="3" t="s">
        <v>477</v>
      </c>
      <c r="E2834" s="18">
        <v>39800</v>
      </c>
      <c r="F2834" s="3" t="s">
        <v>478</v>
      </c>
      <c r="G2834" s="3">
        <v>5</v>
      </c>
      <c r="H2834" s="3">
        <v>5</v>
      </c>
      <c r="I2834" s="3">
        <v>5</v>
      </c>
      <c r="J2834" s="3"/>
      <c r="K2834" s="3"/>
      <c r="L2834" s="3"/>
      <c r="M2834" s="3"/>
      <c r="N2834" s="19">
        <v>43401</v>
      </c>
      <c r="O2834" s="16">
        <f t="shared" si="135"/>
        <v>15</v>
      </c>
      <c r="P2834" s="17">
        <f>COUNTIF($X:$X,X2834)</f>
        <v>13</v>
      </c>
      <c r="Q2834" s="17">
        <f>VLOOKUP("M"&amp;TEXT(G2834,"0"),Punten!$A$1:$D$40,4,FALSE)</f>
        <v>4</v>
      </c>
      <c r="R2834" s="17">
        <f>VLOOKUP("M"&amp;TEXT(H2834,"0"),Punten!$A$1:$D$40,4,FALSE)</f>
        <v>4</v>
      </c>
      <c r="S2834" s="17">
        <f>VLOOKUP("M"&amp;TEXT(I2834,"0"),Punten!$A$1:$D$40,4,FALSE)</f>
        <v>4</v>
      </c>
      <c r="T2834" s="17">
        <f>VLOOKUP("K"&amp;TEXT(K2834,"0"),Punten!$A$1:$D$40,4,FALSE)</f>
        <v>0</v>
      </c>
      <c r="U2834" s="17">
        <f>VLOOKUP("H"&amp;TEXT(L2834,"0"),Punten!$A$1:$D$49,4,FALSE)</f>
        <v>0</v>
      </c>
      <c r="V2834" s="17">
        <f>VLOOKUP("F"&amp;TEXT(M2834,"0"),Punten!$A$1:$D$39,4,FALSE)</f>
        <v>0</v>
      </c>
      <c r="W2834" s="17">
        <f t="shared" si="136"/>
        <v>12</v>
      </c>
      <c r="X2834" s="17" t="str">
        <f t="shared" si="137"/>
        <v>43401B10</v>
      </c>
      <c r="Y2834" s="17" t="e">
        <f>VLOOKUP(A2834,'Klasse omschrijving'!$A$1:$B$44,2,FALSE)</f>
        <v>#N/A</v>
      </c>
    </row>
    <row r="2835" spans="1:25" ht="14.4" x14ac:dyDescent="0.3">
      <c r="A2835" s="3" t="s">
        <v>492</v>
      </c>
      <c r="B2835" s="3">
        <v>51521</v>
      </c>
      <c r="C2835" s="3" t="s">
        <v>171</v>
      </c>
      <c r="D2835" s="3" t="s">
        <v>473</v>
      </c>
      <c r="E2835" s="18">
        <v>39463</v>
      </c>
      <c r="F2835" s="3" t="s">
        <v>110</v>
      </c>
      <c r="G2835" s="3">
        <v>6</v>
      </c>
      <c r="H2835" s="3">
        <v>6</v>
      </c>
      <c r="I2835" s="3">
        <v>6</v>
      </c>
      <c r="J2835" s="3"/>
      <c r="K2835" s="3"/>
      <c r="L2835" s="3"/>
      <c r="M2835" s="3"/>
      <c r="N2835" s="19">
        <v>43401</v>
      </c>
      <c r="O2835" s="16">
        <f t="shared" si="135"/>
        <v>18</v>
      </c>
      <c r="P2835" s="17">
        <f>COUNTIF($X:$X,X2835)</f>
        <v>13</v>
      </c>
      <c r="Q2835" s="17">
        <f>VLOOKUP("M"&amp;TEXT(G2835,"0"),Punten!$A$1:$D$40,4,FALSE)</f>
        <v>3</v>
      </c>
      <c r="R2835" s="17">
        <f>VLOOKUP("M"&amp;TEXT(H2835,"0"),Punten!$A$1:$D$40,4,FALSE)</f>
        <v>3</v>
      </c>
      <c r="S2835" s="17">
        <f>VLOOKUP("M"&amp;TEXT(I2835,"0"),Punten!$A$1:$D$40,4,FALSE)</f>
        <v>3</v>
      </c>
      <c r="T2835" s="17">
        <f>VLOOKUP("K"&amp;TEXT(K2835,"0"),Punten!$A$1:$D$40,4,FALSE)</f>
        <v>0</v>
      </c>
      <c r="U2835" s="17">
        <f>VLOOKUP("H"&amp;TEXT(L2835,"0"),Punten!$A$1:$D$49,4,FALSE)</f>
        <v>0</v>
      </c>
      <c r="V2835" s="17">
        <f>VLOOKUP("F"&amp;TEXT(M2835,"0"),Punten!$A$1:$D$39,4,FALSE)</f>
        <v>0</v>
      </c>
      <c r="W2835" s="17">
        <f t="shared" si="136"/>
        <v>9</v>
      </c>
      <c r="X2835" s="17" t="str">
        <f t="shared" si="137"/>
        <v>43401B10</v>
      </c>
      <c r="Y2835" s="17" t="e">
        <f>VLOOKUP(A2835,'Klasse omschrijving'!$A$1:$B$44,2,FALSE)</f>
        <v>#N/A</v>
      </c>
    </row>
    <row r="2836" spans="1:25" ht="14.4" x14ac:dyDescent="0.3">
      <c r="A2836" s="3" t="s">
        <v>492</v>
      </c>
      <c r="B2836" s="3">
        <v>436</v>
      </c>
      <c r="C2836" s="3" t="s">
        <v>887</v>
      </c>
      <c r="D2836" s="3" t="s">
        <v>934</v>
      </c>
      <c r="E2836" s="18">
        <v>39453</v>
      </c>
      <c r="F2836" s="3" t="s">
        <v>478</v>
      </c>
      <c r="G2836" s="3">
        <v>6</v>
      </c>
      <c r="H2836" s="3">
        <v>6</v>
      </c>
      <c r="I2836" s="3">
        <v>6</v>
      </c>
      <c r="J2836" s="3"/>
      <c r="K2836" s="3"/>
      <c r="L2836" s="3"/>
      <c r="M2836" s="3"/>
      <c r="N2836" s="19">
        <v>43401</v>
      </c>
      <c r="O2836" s="16">
        <f t="shared" si="135"/>
        <v>18</v>
      </c>
      <c r="P2836" s="17">
        <f>COUNTIF($X:$X,X2836)</f>
        <v>13</v>
      </c>
      <c r="Q2836" s="17">
        <f>VLOOKUP("M"&amp;TEXT(G2836,"0"),Punten!$A$1:$D$40,4,FALSE)</f>
        <v>3</v>
      </c>
      <c r="R2836" s="17">
        <f>VLOOKUP("M"&amp;TEXT(H2836,"0"),Punten!$A$1:$D$40,4,FALSE)</f>
        <v>3</v>
      </c>
      <c r="S2836" s="17">
        <f>VLOOKUP("M"&amp;TEXT(I2836,"0"),Punten!$A$1:$D$40,4,FALSE)</f>
        <v>3</v>
      </c>
      <c r="T2836" s="17">
        <f>VLOOKUP("K"&amp;TEXT(K2836,"0"),Punten!$A$1:$D$40,4,FALSE)</f>
        <v>0</v>
      </c>
      <c r="U2836" s="17">
        <f>VLOOKUP("H"&amp;TEXT(L2836,"0"),Punten!$A$1:$D$49,4,FALSE)</f>
        <v>0</v>
      </c>
      <c r="V2836" s="17">
        <f>VLOOKUP("F"&amp;TEXT(M2836,"0"),Punten!$A$1:$D$39,4,FALSE)</f>
        <v>0</v>
      </c>
      <c r="W2836" s="17">
        <f t="shared" si="136"/>
        <v>9</v>
      </c>
      <c r="X2836" s="17" t="str">
        <f t="shared" si="137"/>
        <v>43401B10</v>
      </c>
      <c r="Y2836" s="17" t="e">
        <f>VLOOKUP(A2836,'Klasse omschrijving'!$A$1:$B$44,2,FALSE)</f>
        <v>#N/A</v>
      </c>
    </row>
    <row r="2837" spans="1:25" ht="14.4" x14ac:dyDescent="0.3">
      <c r="A2837" s="3" t="s">
        <v>492</v>
      </c>
      <c r="B2837" s="3">
        <v>1520</v>
      </c>
      <c r="C2837" s="3" t="s">
        <v>1255</v>
      </c>
      <c r="D2837" s="3" t="s">
        <v>1277</v>
      </c>
      <c r="E2837" s="18">
        <v>39777</v>
      </c>
      <c r="F2837" s="3" t="s">
        <v>424</v>
      </c>
      <c r="G2837" s="3">
        <v>7</v>
      </c>
      <c r="H2837" s="3">
        <v>7</v>
      </c>
      <c r="I2837" s="3">
        <v>7</v>
      </c>
      <c r="J2837" s="3"/>
      <c r="K2837" s="3"/>
      <c r="L2837" s="3"/>
      <c r="M2837" s="3"/>
      <c r="N2837" s="19">
        <v>43401</v>
      </c>
      <c r="O2837" s="16">
        <f t="shared" si="135"/>
        <v>21</v>
      </c>
      <c r="P2837" s="17">
        <f>COUNTIF($X:$X,X2837)</f>
        <v>13</v>
      </c>
      <c r="Q2837" s="17">
        <f>VLOOKUP("M"&amp;TEXT(G2837,"0"),Punten!$A$1:$D$40,4,FALSE)</f>
        <v>2</v>
      </c>
      <c r="R2837" s="17">
        <f>VLOOKUP("M"&amp;TEXT(H2837,"0"),Punten!$A$1:$D$40,4,FALSE)</f>
        <v>2</v>
      </c>
      <c r="S2837" s="17">
        <f>VLOOKUP("M"&amp;TEXT(I2837,"0"),Punten!$A$1:$D$40,4,FALSE)</f>
        <v>2</v>
      </c>
      <c r="T2837" s="17">
        <f>VLOOKUP("K"&amp;TEXT(K2837,"0"),Punten!$A$1:$D$40,4,FALSE)</f>
        <v>0</v>
      </c>
      <c r="U2837" s="17">
        <f>VLOOKUP("H"&amp;TEXT(L2837,"0"),Punten!$A$1:$D$49,4,FALSE)</f>
        <v>0</v>
      </c>
      <c r="V2837" s="17">
        <f>VLOOKUP("F"&amp;TEXT(M2837,"0"),Punten!$A$1:$D$39,4,FALSE)</f>
        <v>0</v>
      </c>
      <c r="W2837" s="17">
        <f t="shared" si="136"/>
        <v>6</v>
      </c>
      <c r="X2837" s="17" t="str">
        <f t="shared" si="137"/>
        <v>43401B10</v>
      </c>
      <c r="Y2837" s="17" t="e">
        <f>VLOOKUP(A2837,'Klasse omschrijving'!$A$1:$B$44,2,FALSE)</f>
        <v>#N/A</v>
      </c>
    </row>
    <row r="2838" spans="1:25" ht="14.4" x14ac:dyDescent="0.3">
      <c r="A2838" s="3" t="s">
        <v>532</v>
      </c>
      <c r="B2838" s="3">
        <v>47415</v>
      </c>
      <c r="C2838" s="3" t="s">
        <v>141</v>
      </c>
      <c r="D2838" s="3" t="s">
        <v>520</v>
      </c>
      <c r="E2838" s="18">
        <v>39128</v>
      </c>
      <c r="F2838" s="3" t="s">
        <v>75</v>
      </c>
      <c r="G2838" s="3">
        <v>1</v>
      </c>
      <c r="H2838" s="3">
        <v>1</v>
      </c>
      <c r="I2838" s="3">
        <v>2</v>
      </c>
      <c r="J2838" s="3"/>
      <c r="K2838" s="3"/>
      <c r="L2838" s="3"/>
      <c r="M2838" s="3">
        <v>1</v>
      </c>
      <c r="N2838" s="19">
        <v>43401</v>
      </c>
      <c r="O2838" s="16">
        <f t="shared" si="135"/>
        <v>4</v>
      </c>
      <c r="P2838" s="17">
        <f>COUNTIF($X:$X,X2838)</f>
        <v>9</v>
      </c>
      <c r="Q2838" s="17">
        <f>VLOOKUP("M"&amp;TEXT(G2838,"0"),Punten!$A$1:$D$40,4,FALSE)</f>
        <v>8</v>
      </c>
      <c r="R2838" s="17">
        <f>VLOOKUP("M"&amp;TEXT(H2838,"0"),Punten!$A$1:$D$40,4,FALSE)</f>
        <v>8</v>
      </c>
      <c r="S2838" s="17">
        <f>VLOOKUP("M"&amp;TEXT(I2838,"0"),Punten!$A$1:$D$40,4,FALSE)</f>
        <v>7</v>
      </c>
      <c r="T2838" s="17">
        <f>VLOOKUP("K"&amp;TEXT(K2838,"0"),Punten!$A$1:$D$40,4,FALSE)</f>
        <v>0</v>
      </c>
      <c r="U2838" s="17">
        <f>VLOOKUP("H"&amp;TEXT(L2838,"0"),Punten!$A$1:$D$49,4,FALSE)</f>
        <v>0</v>
      </c>
      <c r="V2838" s="17">
        <f>VLOOKUP("F"&amp;TEXT(M2838,"0"),Punten!$A$1:$D$39,4,FALSE)</f>
        <v>50</v>
      </c>
      <c r="W2838" s="17">
        <f t="shared" si="136"/>
        <v>73</v>
      </c>
      <c r="X2838" s="17" t="str">
        <f t="shared" si="137"/>
        <v>43401B11</v>
      </c>
      <c r="Y2838" s="17" t="e">
        <f>VLOOKUP(A2838,'Klasse omschrijving'!$A$1:$B$44,2,FALSE)</f>
        <v>#N/A</v>
      </c>
    </row>
    <row r="2839" spans="1:25" ht="14.4" x14ac:dyDescent="0.3">
      <c r="A2839" s="3" t="s">
        <v>532</v>
      </c>
      <c r="B2839" s="3">
        <v>52536</v>
      </c>
      <c r="C2839" s="3" t="s">
        <v>357</v>
      </c>
      <c r="D2839" s="3" t="s">
        <v>917</v>
      </c>
      <c r="E2839" s="18">
        <v>39386</v>
      </c>
      <c r="F2839" s="3" t="s">
        <v>132</v>
      </c>
      <c r="G2839" s="3">
        <v>3</v>
      </c>
      <c r="H2839" s="3">
        <v>2</v>
      </c>
      <c r="I2839" s="3">
        <v>3</v>
      </c>
      <c r="J2839" s="3"/>
      <c r="K2839" s="3"/>
      <c r="L2839" s="3"/>
      <c r="M2839" s="3">
        <v>2</v>
      </c>
      <c r="N2839" s="19">
        <v>43401</v>
      </c>
      <c r="O2839" s="16">
        <f t="shared" si="135"/>
        <v>8</v>
      </c>
      <c r="P2839" s="17">
        <f>COUNTIF($X:$X,X2839)</f>
        <v>9</v>
      </c>
      <c r="Q2839" s="17">
        <f>VLOOKUP("M"&amp;TEXT(G2839,"0"),Punten!$A$1:$D$40,4,FALSE)</f>
        <v>6</v>
      </c>
      <c r="R2839" s="17">
        <f>VLOOKUP("M"&amp;TEXT(H2839,"0"),Punten!$A$1:$D$40,4,FALSE)</f>
        <v>7</v>
      </c>
      <c r="S2839" s="17">
        <f>VLOOKUP("M"&amp;TEXT(I2839,"0"),Punten!$A$1:$D$40,4,FALSE)</f>
        <v>6</v>
      </c>
      <c r="T2839" s="17">
        <f>VLOOKUP("K"&amp;TEXT(K2839,"0"),Punten!$A$1:$D$40,4,FALSE)</f>
        <v>0</v>
      </c>
      <c r="U2839" s="17">
        <f>VLOOKUP("H"&amp;TEXT(L2839,"0"),Punten!$A$1:$D$49,4,FALSE)</f>
        <v>0</v>
      </c>
      <c r="V2839" s="17">
        <f>VLOOKUP("F"&amp;TEXT(M2839,"0"),Punten!$A$1:$D$39,4,FALSE)</f>
        <v>30</v>
      </c>
      <c r="W2839" s="17">
        <f t="shared" si="136"/>
        <v>49</v>
      </c>
      <c r="X2839" s="17" t="str">
        <f t="shared" si="137"/>
        <v>43401B11</v>
      </c>
      <c r="Y2839" s="17" t="e">
        <f>VLOOKUP(A2839,'Klasse omschrijving'!$A$1:$B$44,2,FALSE)</f>
        <v>#N/A</v>
      </c>
    </row>
    <row r="2840" spans="1:25" ht="14.4" x14ac:dyDescent="0.3">
      <c r="A2840" s="3" t="s">
        <v>532</v>
      </c>
      <c r="B2840" s="3">
        <v>45007</v>
      </c>
      <c r="C2840" s="3" t="s">
        <v>661</v>
      </c>
      <c r="D2840" s="3" t="s">
        <v>662</v>
      </c>
      <c r="E2840" s="18">
        <v>39401</v>
      </c>
      <c r="F2840" s="3" t="s">
        <v>75</v>
      </c>
      <c r="G2840" s="3">
        <v>1</v>
      </c>
      <c r="H2840" s="3">
        <v>2</v>
      </c>
      <c r="I2840" s="3">
        <v>2</v>
      </c>
      <c r="J2840" s="3"/>
      <c r="K2840" s="3"/>
      <c r="L2840" s="3"/>
      <c r="M2840" s="3">
        <v>3</v>
      </c>
      <c r="N2840" s="19">
        <v>43401</v>
      </c>
      <c r="O2840" s="16">
        <f t="shared" si="135"/>
        <v>5</v>
      </c>
      <c r="P2840" s="17">
        <f>COUNTIF($X:$X,X2840)</f>
        <v>9</v>
      </c>
      <c r="Q2840" s="17">
        <f>VLOOKUP("M"&amp;TEXT(G2840,"0"),Punten!$A$1:$D$40,4,FALSE)</f>
        <v>8</v>
      </c>
      <c r="R2840" s="17">
        <f>VLOOKUP("M"&amp;TEXT(H2840,"0"),Punten!$A$1:$D$40,4,FALSE)</f>
        <v>7</v>
      </c>
      <c r="S2840" s="17">
        <f>VLOOKUP("M"&amp;TEXT(I2840,"0"),Punten!$A$1:$D$40,4,FALSE)</f>
        <v>7</v>
      </c>
      <c r="T2840" s="17">
        <f>VLOOKUP("K"&amp;TEXT(K2840,"0"),Punten!$A$1:$D$40,4,FALSE)</f>
        <v>0</v>
      </c>
      <c r="U2840" s="17">
        <f>VLOOKUP("H"&amp;TEXT(L2840,"0"),Punten!$A$1:$D$49,4,FALSE)</f>
        <v>0</v>
      </c>
      <c r="V2840" s="17">
        <f>VLOOKUP("F"&amp;TEXT(M2840,"0"),Punten!$A$1:$D$39,4,FALSE)</f>
        <v>25</v>
      </c>
      <c r="W2840" s="17">
        <f t="shared" si="136"/>
        <v>47</v>
      </c>
      <c r="X2840" s="17" t="str">
        <f t="shared" si="137"/>
        <v>43401B11</v>
      </c>
      <c r="Y2840" s="17" t="e">
        <f>VLOOKUP(A2840,'Klasse omschrijving'!$A$1:$B$44,2,FALSE)</f>
        <v>#N/A</v>
      </c>
    </row>
    <row r="2841" spans="1:25" ht="14.4" x14ac:dyDescent="0.3">
      <c r="A2841" s="3" t="s">
        <v>532</v>
      </c>
      <c r="B2841" s="3">
        <v>45749</v>
      </c>
      <c r="C2841" s="3" t="s">
        <v>739</v>
      </c>
      <c r="D2841" s="3" t="s">
        <v>502</v>
      </c>
      <c r="E2841" s="18">
        <v>39227</v>
      </c>
      <c r="F2841" s="3" t="s">
        <v>897</v>
      </c>
      <c r="G2841" s="3">
        <v>2</v>
      </c>
      <c r="H2841" s="3">
        <v>3</v>
      </c>
      <c r="I2841" s="3">
        <v>1</v>
      </c>
      <c r="J2841" s="3"/>
      <c r="K2841" s="3"/>
      <c r="L2841" s="3"/>
      <c r="M2841" s="3">
        <v>4</v>
      </c>
      <c r="N2841" s="19">
        <v>43401</v>
      </c>
      <c r="O2841" s="16">
        <f t="shared" si="135"/>
        <v>6</v>
      </c>
      <c r="P2841" s="17">
        <f>COUNTIF($X:$X,X2841)</f>
        <v>9</v>
      </c>
      <c r="Q2841" s="17">
        <f>VLOOKUP("M"&amp;TEXT(G2841,"0"),Punten!$A$1:$D$40,4,FALSE)</f>
        <v>7</v>
      </c>
      <c r="R2841" s="17">
        <f>VLOOKUP("M"&amp;TEXT(H2841,"0"),Punten!$A$1:$D$40,4,FALSE)</f>
        <v>6</v>
      </c>
      <c r="S2841" s="17">
        <f>VLOOKUP("M"&amp;TEXT(I2841,"0"),Punten!$A$1:$D$40,4,FALSE)</f>
        <v>8</v>
      </c>
      <c r="T2841" s="17">
        <f>VLOOKUP("K"&amp;TEXT(K2841,"0"),Punten!$A$1:$D$40,4,FALSE)</f>
        <v>0</v>
      </c>
      <c r="U2841" s="17">
        <f>VLOOKUP("H"&amp;TEXT(L2841,"0"),Punten!$A$1:$D$49,4,FALSE)</f>
        <v>0</v>
      </c>
      <c r="V2841" s="17">
        <f>VLOOKUP("F"&amp;TEXT(M2841,"0"),Punten!$A$1:$D$39,4,FALSE)</f>
        <v>20</v>
      </c>
      <c r="W2841" s="17">
        <f t="shared" si="136"/>
        <v>41</v>
      </c>
      <c r="X2841" s="17" t="str">
        <f t="shared" si="137"/>
        <v>43401B11</v>
      </c>
      <c r="Y2841" s="17" t="e">
        <f>VLOOKUP(A2841,'Klasse omschrijving'!$A$1:$B$44,2,FALSE)</f>
        <v>#N/A</v>
      </c>
    </row>
    <row r="2842" spans="1:25" ht="14.4" x14ac:dyDescent="0.3">
      <c r="A2842" s="3" t="s">
        <v>532</v>
      </c>
      <c r="B2842" s="3">
        <v>52160</v>
      </c>
      <c r="C2842" s="3" t="s">
        <v>144</v>
      </c>
      <c r="D2842" s="3" t="s">
        <v>936</v>
      </c>
      <c r="E2842" s="18">
        <v>39144</v>
      </c>
      <c r="F2842" s="3" t="s">
        <v>132</v>
      </c>
      <c r="G2842" s="3">
        <v>2</v>
      </c>
      <c r="H2842" s="3">
        <v>1</v>
      </c>
      <c r="I2842" s="3">
        <v>1</v>
      </c>
      <c r="J2842" s="3"/>
      <c r="K2842" s="3"/>
      <c r="L2842" s="3"/>
      <c r="M2842" s="3">
        <v>5</v>
      </c>
      <c r="N2842" s="19">
        <v>43401</v>
      </c>
      <c r="O2842" s="16">
        <f t="shared" si="135"/>
        <v>4</v>
      </c>
      <c r="P2842" s="17">
        <f>COUNTIF($X:$X,X2842)</f>
        <v>9</v>
      </c>
      <c r="Q2842" s="17">
        <f>VLOOKUP("M"&amp;TEXT(G2842,"0"),Punten!$A$1:$D$40,4,FALSE)</f>
        <v>7</v>
      </c>
      <c r="R2842" s="17">
        <f>VLOOKUP("M"&amp;TEXT(H2842,"0"),Punten!$A$1:$D$40,4,FALSE)</f>
        <v>8</v>
      </c>
      <c r="S2842" s="17">
        <f>VLOOKUP("M"&amp;TEXT(I2842,"0"),Punten!$A$1:$D$40,4,FALSE)</f>
        <v>8</v>
      </c>
      <c r="T2842" s="17">
        <f>VLOOKUP("K"&amp;TEXT(K2842,"0"),Punten!$A$1:$D$40,4,FALSE)</f>
        <v>0</v>
      </c>
      <c r="U2842" s="17">
        <f>VLOOKUP("H"&amp;TEXT(L2842,"0"),Punten!$A$1:$D$49,4,FALSE)</f>
        <v>0</v>
      </c>
      <c r="V2842" s="17">
        <f>VLOOKUP("F"&amp;TEXT(M2842,"0"),Punten!$A$1:$D$39,4,FALSE)</f>
        <v>17</v>
      </c>
      <c r="W2842" s="17">
        <f t="shared" si="136"/>
        <v>40</v>
      </c>
      <c r="X2842" s="17" t="str">
        <f t="shared" si="137"/>
        <v>43401B11</v>
      </c>
      <c r="Y2842" s="17" t="e">
        <f>VLOOKUP(A2842,'Klasse omschrijving'!$A$1:$B$44,2,FALSE)</f>
        <v>#N/A</v>
      </c>
    </row>
    <row r="2843" spans="1:25" ht="14.4" x14ac:dyDescent="0.3">
      <c r="A2843" s="3" t="s">
        <v>532</v>
      </c>
      <c r="B2843" s="3">
        <v>48102</v>
      </c>
      <c r="C2843" s="3" t="s">
        <v>172</v>
      </c>
      <c r="D2843" s="3" t="s">
        <v>501</v>
      </c>
      <c r="E2843" s="18">
        <v>39437</v>
      </c>
      <c r="F2843" s="3" t="s">
        <v>71</v>
      </c>
      <c r="G2843" s="3">
        <v>3</v>
      </c>
      <c r="H2843" s="3">
        <v>3</v>
      </c>
      <c r="I2843" s="3">
        <v>3</v>
      </c>
      <c r="J2843" s="3"/>
      <c r="K2843" s="3"/>
      <c r="L2843" s="3"/>
      <c r="M2843" s="3">
        <v>6</v>
      </c>
      <c r="N2843" s="19">
        <v>43401</v>
      </c>
      <c r="O2843" s="16">
        <f t="shared" si="135"/>
        <v>9</v>
      </c>
      <c r="P2843" s="17">
        <f>COUNTIF($X:$X,X2843)</f>
        <v>9</v>
      </c>
      <c r="Q2843" s="17">
        <f>VLOOKUP("M"&amp;TEXT(G2843,"0"),Punten!$A$1:$D$40,4,FALSE)</f>
        <v>6</v>
      </c>
      <c r="R2843" s="17">
        <f>VLOOKUP("M"&amp;TEXT(H2843,"0"),Punten!$A$1:$D$40,4,FALSE)</f>
        <v>6</v>
      </c>
      <c r="S2843" s="17">
        <f>VLOOKUP("M"&amp;TEXT(I2843,"0"),Punten!$A$1:$D$40,4,FALSE)</f>
        <v>6</v>
      </c>
      <c r="T2843" s="17">
        <f>VLOOKUP("K"&amp;TEXT(K2843,"0"),Punten!$A$1:$D$40,4,FALSE)</f>
        <v>0</v>
      </c>
      <c r="U2843" s="17">
        <f>VLOOKUP("H"&amp;TEXT(L2843,"0"),Punten!$A$1:$D$49,4,FALSE)</f>
        <v>0</v>
      </c>
      <c r="V2843" s="17">
        <f>VLOOKUP("F"&amp;TEXT(M2843,"0"),Punten!$A$1:$D$39,4,FALSE)</f>
        <v>15</v>
      </c>
      <c r="W2843" s="17">
        <f t="shared" si="136"/>
        <v>33</v>
      </c>
      <c r="X2843" s="17" t="str">
        <f t="shared" si="137"/>
        <v>43401B11</v>
      </c>
      <c r="Y2843" s="17" t="e">
        <f>VLOOKUP(A2843,'Klasse omschrijving'!$A$1:$B$44,2,FALSE)</f>
        <v>#N/A</v>
      </c>
    </row>
    <row r="2844" spans="1:25" ht="14.4" x14ac:dyDescent="0.3">
      <c r="A2844" s="3" t="s">
        <v>532</v>
      </c>
      <c r="B2844" s="3">
        <v>44954</v>
      </c>
      <c r="C2844" s="3" t="s">
        <v>113</v>
      </c>
      <c r="D2844" s="3" t="s">
        <v>517</v>
      </c>
      <c r="E2844" s="18">
        <v>39114</v>
      </c>
      <c r="F2844" s="3" t="s">
        <v>86</v>
      </c>
      <c r="G2844" s="3">
        <v>4</v>
      </c>
      <c r="H2844" s="3">
        <v>4</v>
      </c>
      <c r="I2844" s="3">
        <v>4</v>
      </c>
      <c r="J2844" s="3"/>
      <c r="K2844" s="3"/>
      <c r="L2844" s="3"/>
      <c r="M2844" s="3">
        <v>7</v>
      </c>
      <c r="N2844" s="19">
        <v>43401</v>
      </c>
      <c r="O2844" s="16">
        <f t="shared" si="135"/>
        <v>12</v>
      </c>
      <c r="P2844" s="17">
        <f>COUNTIF($X:$X,X2844)</f>
        <v>9</v>
      </c>
      <c r="Q2844" s="17">
        <f>VLOOKUP("M"&amp;TEXT(G2844,"0"),Punten!$A$1:$D$40,4,FALSE)</f>
        <v>5</v>
      </c>
      <c r="R2844" s="17">
        <f>VLOOKUP("M"&amp;TEXT(H2844,"0"),Punten!$A$1:$D$40,4,FALSE)</f>
        <v>5</v>
      </c>
      <c r="S2844" s="17">
        <f>VLOOKUP("M"&amp;TEXT(I2844,"0"),Punten!$A$1:$D$40,4,FALSE)</f>
        <v>5</v>
      </c>
      <c r="T2844" s="17">
        <f>VLOOKUP("K"&amp;TEXT(K2844,"0"),Punten!$A$1:$D$40,4,FALSE)</f>
        <v>0</v>
      </c>
      <c r="U2844" s="17">
        <f>VLOOKUP("H"&amp;TEXT(L2844,"0"),Punten!$A$1:$D$49,4,FALSE)</f>
        <v>0</v>
      </c>
      <c r="V2844" s="17">
        <f>VLOOKUP("F"&amp;TEXT(M2844,"0"),Punten!$A$1:$D$39,4,FALSE)</f>
        <v>13</v>
      </c>
      <c r="W2844" s="17">
        <f t="shared" si="136"/>
        <v>28</v>
      </c>
      <c r="X2844" s="17" t="str">
        <f t="shared" si="137"/>
        <v>43401B11</v>
      </c>
      <c r="Y2844" s="17" t="e">
        <f>VLOOKUP(A2844,'Klasse omschrijving'!$A$1:$B$44,2,FALSE)</f>
        <v>#N/A</v>
      </c>
    </row>
    <row r="2845" spans="1:25" ht="14.4" x14ac:dyDescent="0.3">
      <c r="A2845" s="3" t="s">
        <v>532</v>
      </c>
      <c r="B2845" s="3">
        <v>42931</v>
      </c>
      <c r="C2845" s="3" t="s">
        <v>436</v>
      </c>
      <c r="D2845" s="3" t="s">
        <v>505</v>
      </c>
      <c r="E2845" s="18">
        <v>39240</v>
      </c>
      <c r="F2845" s="3" t="s">
        <v>132</v>
      </c>
      <c r="G2845" s="3">
        <v>4</v>
      </c>
      <c r="H2845" s="3">
        <v>4</v>
      </c>
      <c r="I2845" s="3">
        <v>4</v>
      </c>
      <c r="J2845" s="3"/>
      <c r="K2845" s="3"/>
      <c r="L2845" s="3"/>
      <c r="M2845" s="3"/>
      <c r="N2845" s="19">
        <v>43401</v>
      </c>
      <c r="O2845" s="16">
        <f t="shared" ref="O2845:O2907" si="138">G2845+H2845+I2845</f>
        <v>12</v>
      </c>
      <c r="P2845" s="17">
        <f>COUNTIF($X:$X,X2845)</f>
        <v>9</v>
      </c>
      <c r="Q2845" s="17">
        <f>VLOOKUP("M"&amp;TEXT(G2845,"0"),Punten!$A$1:$D$40,4,FALSE)</f>
        <v>5</v>
      </c>
      <c r="R2845" s="17">
        <f>VLOOKUP("M"&amp;TEXT(H2845,"0"),Punten!$A$1:$D$40,4,FALSE)</f>
        <v>5</v>
      </c>
      <c r="S2845" s="17">
        <f>VLOOKUP("M"&amp;TEXT(I2845,"0"),Punten!$A$1:$D$40,4,FALSE)</f>
        <v>5</v>
      </c>
      <c r="T2845" s="17">
        <f>VLOOKUP("K"&amp;TEXT(K2845,"0"),Punten!$A$1:$D$40,4,FALSE)</f>
        <v>0</v>
      </c>
      <c r="U2845" s="17">
        <f>VLOOKUP("H"&amp;TEXT(L2845,"0"),Punten!$A$1:$D$49,4,FALSE)</f>
        <v>0</v>
      </c>
      <c r="V2845" s="17">
        <f>VLOOKUP("F"&amp;TEXT(M2845,"0"),Punten!$A$1:$D$39,4,FALSE)</f>
        <v>0</v>
      </c>
      <c r="W2845" s="17">
        <f t="shared" si="136"/>
        <v>15</v>
      </c>
      <c r="X2845" s="17" t="str">
        <f t="shared" si="137"/>
        <v>43401B11</v>
      </c>
      <c r="Y2845" s="17" t="e">
        <f>VLOOKUP(A2845,'Klasse omschrijving'!$A$1:$B$44,2,FALSE)</f>
        <v>#N/A</v>
      </c>
    </row>
    <row r="2846" spans="1:25" ht="14.4" x14ac:dyDescent="0.3">
      <c r="A2846" s="3" t="s">
        <v>532</v>
      </c>
      <c r="B2846" s="3">
        <v>2718</v>
      </c>
      <c r="C2846" s="3" t="s">
        <v>153</v>
      </c>
      <c r="D2846" s="3" t="s">
        <v>1261</v>
      </c>
      <c r="E2846" s="18">
        <v>39214</v>
      </c>
      <c r="F2846" s="3" t="s">
        <v>478</v>
      </c>
      <c r="G2846" s="3">
        <v>5</v>
      </c>
      <c r="H2846" s="3">
        <v>5</v>
      </c>
      <c r="I2846" s="3">
        <v>5</v>
      </c>
      <c r="J2846" s="3"/>
      <c r="K2846" s="3"/>
      <c r="L2846" s="3"/>
      <c r="M2846" s="3"/>
      <c r="N2846" s="19">
        <v>43401</v>
      </c>
      <c r="O2846" s="16">
        <f t="shared" si="138"/>
        <v>15</v>
      </c>
      <c r="P2846" s="17">
        <f>COUNTIF($X:$X,X2846)</f>
        <v>9</v>
      </c>
      <c r="Q2846" s="17">
        <f>VLOOKUP("M"&amp;TEXT(G2846,"0"),Punten!$A$1:$D$40,4,FALSE)</f>
        <v>4</v>
      </c>
      <c r="R2846" s="17">
        <f>VLOOKUP("M"&amp;TEXT(H2846,"0"),Punten!$A$1:$D$40,4,FALSE)</f>
        <v>4</v>
      </c>
      <c r="S2846" s="17">
        <f>VLOOKUP("M"&amp;TEXT(I2846,"0"),Punten!$A$1:$D$40,4,FALSE)</f>
        <v>4</v>
      </c>
      <c r="T2846" s="17">
        <f>VLOOKUP("K"&amp;TEXT(K2846,"0"),Punten!$A$1:$D$40,4,FALSE)</f>
        <v>0</v>
      </c>
      <c r="U2846" s="17">
        <f>VLOOKUP("H"&amp;TEXT(L2846,"0"),Punten!$A$1:$D$49,4,FALSE)</f>
        <v>0</v>
      </c>
      <c r="V2846" s="17">
        <f>VLOOKUP("F"&amp;TEXT(M2846,"0"),Punten!$A$1:$D$39,4,FALSE)</f>
        <v>0</v>
      </c>
      <c r="W2846" s="17">
        <f t="shared" si="136"/>
        <v>12</v>
      </c>
      <c r="X2846" s="17" t="str">
        <f t="shared" si="137"/>
        <v>43401B11</v>
      </c>
      <c r="Y2846" s="17" t="e">
        <f>VLOOKUP(A2846,'Klasse omschrijving'!$A$1:$B$44,2,FALSE)</f>
        <v>#N/A</v>
      </c>
    </row>
    <row r="2847" spans="1:25" ht="14.4" x14ac:dyDescent="0.3">
      <c r="A2847" s="3" t="s">
        <v>719</v>
      </c>
      <c r="B2847" s="3">
        <v>47120</v>
      </c>
      <c r="C2847" s="3" t="s">
        <v>120</v>
      </c>
      <c r="D2847" s="3" t="s">
        <v>256</v>
      </c>
      <c r="E2847" s="18">
        <v>37974</v>
      </c>
      <c r="F2847" s="3" t="s">
        <v>73</v>
      </c>
      <c r="G2847" s="3">
        <v>1</v>
      </c>
      <c r="H2847" s="3">
        <v>1</v>
      </c>
      <c r="I2847" s="3">
        <v>1</v>
      </c>
      <c r="J2847" s="3"/>
      <c r="K2847" s="3"/>
      <c r="L2847" s="3"/>
      <c r="M2847" s="3">
        <v>1</v>
      </c>
      <c r="N2847" s="19">
        <v>43401</v>
      </c>
      <c r="O2847" s="16">
        <f t="shared" si="138"/>
        <v>3</v>
      </c>
      <c r="P2847" s="17">
        <f>COUNTIF($X:$X,X2847)</f>
        <v>7</v>
      </c>
      <c r="Q2847" s="17">
        <f>VLOOKUP("M"&amp;TEXT(G2847,"0"),Punten!$A$1:$D$40,4,FALSE)</f>
        <v>8</v>
      </c>
      <c r="R2847" s="17">
        <f>VLOOKUP("M"&amp;TEXT(H2847,"0"),Punten!$A$1:$D$40,4,FALSE)</f>
        <v>8</v>
      </c>
      <c r="S2847" s="17">
        <f>VLOOKUP("M"&amp;TEXT(I2847,"0"),Punten!$A$1:$D$40,4,FALSE)</f>
        <v>8</v>
      </c>
      <c r="T2847" s="17">
        <f>VLOOKUP("K"&amp;TEXT(K2847,"0"),Punten!$A$1:$D$40,4,FALSE)</f>
        <v>0</v>
      </c>
      <c r="U2847" s="17">
        <f>VLOOKUP("H"&amp;TEXT(L2847,"0"),Punten!$A$1:$D$49,4,FALSE)</f>
        <v>0</v>
      </c>
      <c r="V2847" s="17">
        <f>VLOOKUP("F"&amp;TEXT(M2847,"0"),Punten!$A$1:$D$39,4,FALSE)</f>
        <v>50</v>
      </c>
      <c r="W2847" s="17">
        <f t="shared" si="136"/>
        <v>74</v>
      </c>
      <c r="X2847" s="17" t="str">
        <f t="shared" si="137"/>
        <v>43401C16</v>
      </c>
      <c r="Y2847" s="17" t="str">
        <f>VLOOKUP(A2847,'Klasse omschrijving'!$A$1:$B$44,2,FALSE)</f>
        <v>Cruisers 16-</v>
      </c>
    </row>
    <row r="2848" spans="1:25" ht="14.4" x14ac:dyDescent="0.3">
      <c r="A2848" s="3" t="s">
        <v>719</v>
      </c>
      <c r="B2848" s="3">
        <v>3049</v>
      </c>
      <c r="C2848" s="3" t="s">
        <v>177</v>
      </c>
      <c r="D2848" s="3" t="s">
        <v>229</v>
      </c>
      <c r="E2848" s="18">
        <v>38057</v>
      </c>
      <c r="F2848" s="3" t="s">
        <v>997</v>
      </c>
      <c r="G2848" s="3">
        <v>2</v>
      </c>
      <c r="H2848" s="3">
        <v>2</v>
      </c>
      <c r="I2848" s="3">
        <v>2</v>
      </c>
      <c r="J2848" s="3"/>
      <c r="K2848" s="3"/>
      <c r="L2848" s="3"/>
      <c r="M2848" s="3">
        <v>2</v>
      </c>
      <c r="N2848" s="19">
        <v>43401</v>
      </c>
      <c r="O2848" s="16">
        <f t="shared" si="138"/>
        <v>6</v>
      </c>
      <c r="P2848" s="17">
        <f>COUNTIF($X:$X,X2848)</f>
        <v>7</v>
      </c>
      <c r="Q2848" s="17">
        <f>VLOOKUP("M"&amp;TEXT(G2848,"0"),Punten!$A$1:$D$40,4,FALSE)</f>
        <v>7</v>
      </c>
      <c r="R2848" s="17">
        <f>VLOOKUP("M"&amp;TEXT(H2848,"0"),Punten!$A$1:$D$40,4,FALSE)</f>
        <v>7</v>
      </c>
      <c r="S2848" s="17">
        <f>VLOOKUP("M"&amp;TEXT(I2848,"0"),Punten!$A$1:$D$40,4,FALSE)</f>
        <v>7</v>
      </c>
      <c r="T2848" s="17">
        <f>VLOOKUP("K"&amp;TEXT(K2848,"0"),Punten!$A$1:$D$40,4,FALSE)</f>
        <v>0</v>
      </c>
      <c r="U2848" s="17">
        <f>VLOOKUP("H"&amp;TEXT(L2848,"0"),Punten!$A$1:$D$49,4,FALSE)</f>
        <v>0</v>
      </c>
      <c r="V2848" s="17">
        <f>VLOOKUP("F"&amp;TEXT(M2848,"0"),Punten!$A$1:$D$39,4,FALSE)</f>
        <v>30</v>
      </c>
      <c r="W2848" s="17">
        <f t="shared" si="136"/>
        <v>51</v>
      </c>
      <c r="X2848" s="17" t="str">
        <f t="shared" si="137"/>
        <v>43401C16</v>
      </c>
      <c r="Y2848" s="17" t="str">
        <f>VLOOKUP(A2848,'Klasse omschrijving'!$A$1:$B$44,2,FALSE)</f>
        <v>Cruisers 16-</v>
      </c>
    </row>
    <row r="2849" spans="1:25" ht="14.4" x14ac:dyDescent="0.3">
      <c r="A2849" s="3" t="s">
        <v>719</v>
      </c>
      <c r="B2849" s="3">
        <v>45605</v>
      </c>
      <c r="C2849" s="3" t="s">
        <v>114</v>
      </c>
      <c r="D2849" s="3" t="s">
        <v>209</v>
      </c>
      <c r="E2849" s="18">
        <v>38559</v>
      </c>
      <c r="F2849" s="3" t="s">
        <v>1035</v>
      </c>
      <c r="G2849" s="3">
        <v>3</v>
      </c>
      <c r="H2849" s="3">
        <v>5</v>
      </c>
      <c r="I2849" s="3">
        <v>3</v>
      </c>
      <c r="J2849" s="3"/>
      <c r="K2849" s="3"/>
      <c r="L2849" s="3"/>
      <c r="M2849" s="3">
        <v>3</v>
      </c>
      <c r="N2849" s="19">
        <v>43401</v>
      </c>
      <c r="O2849" s="16">
        <f t="shared" si="138"/>
        <v>11</v>
      </c>
      <c r="P2849" s="17">
        <f>COUNTIF($X:$X,X2849)</f>
        <v>7</v>
      </c>
      <c r="Q2849" s="17">
        <f>VLOOKUP("M"&amp;TEXT(G2849,"0"),Punten!$A$1:$D$40,4,FALSE)</f>
        <v>6</v>
      </c>
      <c r="R2849" s="17">
        <f>VLOOKUP("M"&amp;TEXT(H2849,"0"),Punten!$A$1:$D$40,4,FALSE)</f>
        <v>4</v>
      </c>
      <c r="S2849" s="17">
        <f>VLOOKUP("M"&amp;TEXT(I2849,"0"),Punten!$A$1:$D$40,4,FALSE)</f>
        <v>6</v>
      </c>
      <c r="T2849" s="17">
        <f>VLOOKUP("K"&amp;TEXT(K2849,"0"),Punten!$A$1:$D$40,4,FALSE)</f>
        <v>0</v>
      </c>
      <c r="U2849" s="17">
        <f>VLOOKUP("H"&amp;TEXT(L2849,"0"),Punten!$A$1:$D$49,4,FALSE)</f>
        <v>0</v>
      </c>
      <c r="V2849" s="17">
        <f>VLOOKUP("F"&amp;TEXT(M2849,"0"),Punten!$A$1:$D$39,4,FALSE)</f>
        <v>25</v>
      </c>
      <c r="W2849" s="17">
        <f t="shared" si="136"/>
        <v>41</v>
      </c>
      <c r="X2849" s="17" t="str">
        <f t="shared" si="137"/>
        <v>43401C16</v>
      </c>
      <c r="Y2849" s="17" t="str">
        <f>VLOOKUP(A2849,'Klasse omschrijving'!$A$1:$B$44,2,FALSE)</f>
        <v>Cruisers 16-</v>
      </c>
    </row>
    <row r="2850" spans="1:25" ht="14.4" x14ac:dyDescent="0.3">
      <c r="A2850" s="3" t="s">
        <v>719</v>
      </c>
      <c r="B2850" s="3">
        <v>46264</v>
      </c>
      <c r="C2850" s="3" t="s">
        <v>67</v>
      </c>
      <c r="D2850" s="3" t="s">
        <v>217</v>
      </c>
      <c r="E2850" s="18">
        <v>38090</v>
      </c>
      <c r="F2850" s="3" t="s">
        <v>218</v>
      </c>
      <c r="G2850" s="3">
        <v>4</v>
      </c>
      <c r="H2850" s="3">
        <v>3</v>
      </c>
      <c r="I2850" s="3">
        <v>4</v>
      </c>
      <c r="J2850" s="3"/>
      <c r="K2850" s="3"/>
      <c r="L2850" s="3"/>
      <c r="M2850" s="3">
        <v>4</v>
      </c>
      <c r="N2850" s="19">
        <v>43401</v>
      </c>
      <c r="O2850" s="16">
        <f t="shared" si="138"/>
        <v>11</v>
      </c>
      <c r="P2850" s="17">
        <f>COUNTIF($X:$X,X2850)</f>
        <v>7</v>
      </c>
      <c r="Q2850" s="17">
        <f>VLOOKUP("M"&amp;TEXT(G2850,"0"),Punten!$A$1:$D$40,4,FALSE)</f>
        <v>5</v>
      </c>
      <c r="R2850" s="17">
        <f>VLOOKUP("M"&amp;TEXT(H2850,"0"),Punten!$A$1:$D$40,4,FALSE)</f>
        <v>6</v>
      </c>
      <c r="S2850" s="17">
        <f>VLOOKUP("M"&amp;TEXT(I2850,"0"),Punten!$A$1:$D$40,4,FALSE)</f>
        <v>5</v>
      </c>
      <c r="T2850" s="17">
        <f>VLOOKUP("K"&amp;TEXT(K2850,"0"),Punten!$A$1:$D$40,4,FALSE)</f>
        <v>0</v>
      </c>
      <c r="U2850" s="17">
        <f>VLOOKUP("H"&amp;TEXT(L2850,"0"),Punten!$A$1:$D$49,4,FALSE)</f>
        <v>0</v>
      </c>
      <c r="V2850" s="17">
        <f>VLOOKUP("F"&amp;TEXT(M2850,"0"),Punten!$A$1:$D$39,4,FALSE)</f>
        <v>20</v>
      </c>
      <c r="W2850" s="17">
        <f t="shared" si="136"/>
        <v>36</v>
      </c>
      <c r="X2850" s="17" t="str">
        <f t="shared" si="137"/>
        <v>43401C16</v>
      </c>
      <c r="Y2850" s="17" t="str">
        <f>VLOOKUP(A2850,'Klasse omschrijving'!$A$1:$B$44,2,FALSE)</f>
        <v>Cruisers 16-</v>
      </c>
    </row>
    <row r="2851" spans="1:25" ht="14.4" x14ac:dyDescent="0.3">
      <c r="A2851" s="3" t="s">
        <v>719</v>
      </c>
      <c r="B2851" s="3">
        <v>99</v>
      </c>
      <c r="C2851" s="3" t="s">
        <v>158</v>
      </c>
      <c r="D2851" s="3" t="s">
        <v>857</v>
      </c>
      <c r="E2851" s="18">
        <v>37992</v>
      </c>
      <c r="F2851" s="3" t="s">
        <v>424</v>
      </c>
      <c r="G2851" s="3">
        <v>5</v>
      </c>
      <c r="H2851" s="3">
        <v>4</v>
      </c>
      <c r="I2851" s="3">
        <v>5</v>
      </c>
      <c r="J2851" s="3"/>
      <c r="K2851" s="3"/>
      <c r="L2851" s="3"/>
      <c r="M2851" s="3">
        <v>5</v>
      </c>
      <c r="N2851" s="19">
        <v>43401</v>
      </c>
      <c r="O2851" s="16">
        <f t="shared" si="138"/>
        <v>14</v>
      </c>
      <c r="P2851" s="17">
        <f>COUNTIF($X:$X,X2851)</f>
        <v>7</v>
      </c>
      <c r="Q2851" s="17">
        <f>VLOOKUP("M"&amp;TEXT(G2851,"0"),Punten!$A$1:$D$40,4,FALSE)</f>
        <v>4</v>
      </c>
      <c r="R2851" s="17">
        <f>VLOOKUP("M"&amp;TEXT(H2851,"0"),Punten!$A$1:$D$40,4,FALSE)</f>
        <v>5</v>
      </c>
      <c r="S2851" s="17">
        <f>VLOOKUP("M"&amp;TEXT(I2851,"0"),Punten!$A$1:$D$40,4,FALSE)</f>
        <v>4</v>
      </c>
      <c r="T2851" s="17">
        <f>VLOOKUP("K"&amp;TEXT(K2851,"0"),Punten!$A$1:$D$40,4,FALSE)</f>
        <v>0</v>
      </c>
      <c r="U2851" s="17">
        <f>VLOOKUP("H"&amp;TEXT(L2851,"0"),Punten!$A$1:$D$49,4,FALSE)</f>
        <v>0</v>
      </c>
      <c r="V2851" s="17">
        <f>VLOOKUP("F"&amp;TEXT(M2851,"0"),Punten!$A$1:$D$39,4,FALSE)</f>
        <v>17</v>
      </c>
      <c r="W2851" s="17">
        <f t="shared" si="136"/>
        <v>30</v>
      </c>
      <c r="X2851" s="17" t="str">
        <f t="shared" si="137"/>
        <v>43401C16</v>
      </c>
      <c r="Y2851" s="17" t="str">
        <f>VLOOKUP(A2851,'Klasse omschrijving'!$A$1:$B$44,2,FALSE)</f>
        <v>Cruisers 16-</v>
      </c>
    </row>
    <row r="2852" spans="1:25" ht="14.4" x14ac:dyDescent="0.3">
      <c r="A2852" s="3" t="s">
        <v>719</v>
      </c>
      <c r="B2852" s="3">
        <v>1266</v>
      </c>
      <c r="C2852" s="3" t="s">
        <v>82</v>
      </c>
      <c r="D2852" s="3" t="s">
        <v>548</v>
      </c>
      <c r="E2852" s="18">
        <v>38746</v>
      </c>
      <c r="F2852" s="3" t="s">
        <v>997</v>
      </c>
      <c r="G2852" s="3">
        <v>6</v>
      </c>
      <c r="H2852" s="3">
        <v>6</v>
      </c>
      <c r="I2852" s="3">
        <v>6</v>
      </c>
      <c r="J2852" s="3"/>
      <c r="K2852" s="3"/>
      <c r="L2852" s="3"/>
      <c r="M2852" s="3">
        <v>6</v>
      </c>
      <c r="N2852" s="19">
        <v>43401</v>
      </c>
      <c r="O2852" s="16">
        <f t="shared" si="138"/>
        <v>18</v>
      </c>
      <c r="P2852" s="17">
        <f>COUNTIF($X:$X,X2852)</f>
        <v>7</v>
      </c>
      <c r="Q2852" s="17">
        <f>VLOOKUP("M"&amp;TEXT(G2852,"0"),Punten!$A$1:$D$40,4,FALSE)</f>
        <v>3</v>
      </c>
      <c r="R2852" s="17">
        <f>VLOOKUP("M"&amp;TEXT(H2852,"0"),Punten!$A$1:$D$40,4,FALSE)</f>
        <v>3</v>
      </c>
      <c r="S2852" s="17">
        <f>VLOOKUP("M"&amp;TEXT(I2852,"0"),Punten!$A$1:$D$40,4,FALSE)</f>
        <v>3</v>
      </c>
      <c r="T2852" s="17">
        <f>VLOOKUP("K"&amp;TEXT(K2852,"0"),Punten!$A$1:$D$40,4,FALSE)</f>
        <v>0</v>
      </c>
      <c r="U2852" s="17">
        <f>VLOOKUP("H"&amp;TEXT(L2852,"0"),Punten!$A$1:$D$49,4,FALSE)</f>
        <v>0</v>
      </c>
      <c r="V2852" s="17">
        <f>VLOOKUP("F"&amp;TEXT(M2852,"0"),Punten!$A$1:$D$39,4,FALSE)</f>
        <v>15</v>
      </c>
      <c r="W2852" s="17">
        <f t="shared" si="136"/>
        <v>24</v>
      </c>
      <c r="X2852" s="17" t="str">
        <f t="shared" si="137"/>
        <v>43401C16</v>
      </c>
      <c r="Y2852" s="17" t="str">
        <f>VLOOKUP(A2852,'Klasse omschrijving'!$A$1:$B$44,2,FALSE)</f>
        <v>Cruisers 16-</v>
      </c>
    </row>
    <row r="2853" spans="1:25" ht="14.4" x14ac:dyDescent="0.3">
      <c r="A2853" s="3" t="s">
        <v>719</v>
      </c>
      <c r="B2853" s="3">
        <v>59570</v>
      </c>
      <c r="C2853" s="3" t="s">
        <v>100</v>
      </c>
      <c r="D2853" s="3" t="s">
        <v>585</v>
      </c>
      <c r="E2853" s="18">
        <v>37944</v>
      </c>
      <c r="F2853" s="3" t="s">
        <v>71</v>
      </c>
      <c r="G2853" s="3">
        <v>7</v>
      </c>
      <c r="H2853" s="3">
        <v>7</v>
      </c>
      <c r="I2853" s="3">
        <v>7</v>
      </c>
      <c r="J2853" s="3"/>
      <c r="K2853" s="3"/>
      <c r="L2853" s="3"/>
      <c r="M2853" s="3">
        <v>7</v>
      </c>
      <c r="N2853" s="19">
        <v>43401</v>
      </c>
      <c r="O2853" s="16">
        <f t="shared" si="138"/>
        <v>21</v>
      </c>
      <c r="P2853" s="17">
        <f>COUNTIF($X:$X,X2853)</f>
        <v>7</v>
      </c>
      <c r="Q2853" s="17">
        <f>VLOOKUP("M"&amp;TEXT(G2853,"0"),Punten!$A$1:$D$40,4,FALSE)</f>
        <v>2</v>
      </c>
      <c r="R2853" s="17">
        <f>VLOOKUP("M"&amp;TEXT(H2853,"0"),Punten!$A$1:$D$40,4,FALSE)</f>
        <v>2</v>
      </c>
      <c r="S2853" s="17">
        <f>VLOOKUP("M"&amp;TEXT(I2853,"0"),Punten!$A$1:$D$40,4,FALSE)</f>
        <v>2</v>
      </c>
      <c r="T2853" s="17">
        <f>VLOOKUP("K"&amp;TEXT(K2853,"0"),Punten!$A$1:$D$40,4,FALSE)</f>
        <v>0</v>
      </c>
      <c r="U2853" s="17">
        <f>VLOOKUP("H"&amp;TEXT(L2853,"0"),Punten!$A$1:$D$49,4,FALSE)</f>
        <v>0</v>
      </c>
      <c r="V2853" s="17">
        <f>VLOOKUP("F"&amp;TEXT(M2853,"0"),Punten!$A$1:$D$39,4,FALSE)</f>
        <v>13</v>
      </c>
      <c r="W2853" s="17">
        <f t="shared" si="136"/>
        <v>19</v>
      </c>
      <c r="X2853" s="17" t="str">
        <f t="shared" si="137"/>
        <v>43401C16</v>
      </c>
      <c r="Y2853" s="17" t="str">
        <f>VLOOKUP(A2853,'Klasse omschrijving'!$A$1:$B$44,2,FALSE)</f>
        <v>Cruisers 16-</v>
      </c>
    </row>
    <row r="2854" spans="1:25" ht="14.4" x14ac:dyDescent="0.3">
      <c r="A2854" s="3" t="s">
        <v>46</v>
      </c>
      <c r="B2854" s="3">
        <v>44825</v>
      </c>
      <c r="C2854" s="3" t="s">
        <v>172</v>
      </c>
      <c r="D2854" s="3" t="s">
        <v>294</v>
      </c>
      <c r="E2854" s="18">
        <v>36393</v>
      </c>
      <c r="F2854" s="3" t="s">
        <v>1040</v>
      </c>
      <c r="G2854" s="3">
        <v>1</v>
      </c>
      <c r="H2854" s="3">
        <v>2</v>
      </c>
      <c r="I2854" s="3">
        <v>1</v>
      </c>
      <c r="J2854" s="3"/>
      <c r="K2854" s="3"/>
      <c r="L2854" s="3"/>
      <c r="M2854" s="3">
        <v>1</v>
      </c>
      <c r="N2854" s="19">
        <v>43401</v>
      </c>
      <c r="O2854" s="16">
        <f t="shared" si="138"/>
        <v>4</v>
      </c>
      <c r="P2854" s="17">
        <f>COUNTIF($X:$X,X2854)</f>
        <v>6</v>
      </c>
      <c r="Q2854" s="17">
        <f>VLOOKUP("M"&amp;TEXT(G2854,"0"),Punten!$A$1:$D$40,4,FALSE)</f>
        <v>8</v>
      </c>
      <c r="R2854" s="17">
        <f>VLOOKUP("M"&amp;TEXT(H2854,"0"),Punten!$A$1:$D$40,4,FALSE)</f>
        <v>7</v>
      </c>
      <c r="S2854" s="17">
        <f>VLOOKUP("M"&amp;TEXT(I2854,"0"),Punten!$A$1:$D$40,4,FALSE)</f>
        <v>8</v>
      </c>
      <c r="T2854" s="17">
        <f>VLOOKUP("K"&amp;TEXT(K2854,"0"),Punten!$A$1:$D$40,4,FALSE)</f>
        <v>0</v>
      </c>
      <c r="U2854" s="17">
        <f>VLOOKUP("H"&amp;TEXT(L2854,"0"),Punten!$A$1:$D$49,4,FALSE)</f>
        <v>0</v>
      </c>
      <c r="V2854" s="17">
        <f>VLOOKUP("F"&amp;TEXT(M2854,"0"),Punten!$A$1:$D$39,4,FALSE)</f>
        <v>50</v>
      </c>
      <c r="W2854" s="17">
        <f t="shared" si="136"/>
        <v>73</v>
      </c>
      <c r="X2854" s="17" t="str">
        <f t="shared" si="137"/>
        <v>43401C29</v>
      </c>
      <c r="Y2854" s="17" t="str">
        <f>VLOOKUP(A2854,'Klasse omschrijving'!$A$1:$B$44,2,FALSE)</f>
        <v>Cruisers 17-29</v>
      </c>
    </row>
    <row r="2855" spans="1:25" ht="14.4" x14ac:dyDescent="0.3">
      <c r="A2855" s="3" t="s">
        <v>46</v>
      </c>
      <c r="B2855" s="3">
        <v>44844</v>
      </c>
      <c r="C2855" s="3" t="s">
        <v>80</v>
      </c>
      <c r="D2855" s="3" t="s">
        <v>297</v>
      </c>
      <c r="E2855" s="18">
        <v>36789</v>
      </c>
      <c r="F2855" s="3" t="s">
        <v>202</v>
      </c>
      <c r="G2855" s="3">
        <v>2</v>
      </c>
      <c r="H2855" s="3">
        <v>1</v>
      </c>
      <c r="I2855" s="3">
        <v>2</v>
      </c>
      <c r="J2855" s="3"/>
      <c r="K2855" s="3"/>
      <c r="L2855" s="3"/>
      <c r="M2855" s="3">
        <v>2</v>
      </c>
      <c r="N2855" s="19">
        <v>43401</v>
      </c>
      <c r="O2855" s="16">
        <f t="shared" si="138"/>
        <v>5</v>
      </c>
      <c r="P2855" s="17">
        <f>COUNTIF($X:$X,X2855)</f>
        <v>6</v>
      </c>
      <c r="Q2855" s="17">
        <f>VLOOKUP("M"&amp;TEXT(G2855,"0"),Punten!$A$1:$D$40,4,FALSE)</f>
        <v>7</v>
      </c>
      <c r="R2855" s="17">
        <f>VLOOKUP("M"&amp;TEXT(H2855,"0"),Punten!$A$1:$D$40,4,FALSE)</f>
        <v>8</v>
      </c>
      <c r="S2855" s="17">
        <f>VLOOKUP("M"&amp;TEXT(I2855,"0"),Punten!$A$1:$D$40,4,FALSE)</f>
        <v>7</v>
      </c>
      <c r="T2855" s="17">
        <f>VLOOKUP("K"&amp;TEXT(K2855,"0"),Punten!$A$1:$D$40,4,FALSE)</f>
        <v>0</v>
      </c>
      <c r="U2855" s="17">
        <f>VLOOKUP("H"&amp;TEXT(L2855,"0"),Punten!$A$1:$D$49,4,FALSE)</f>
        <v>0</v>
      </c>
      <c r="V2855" s="17">
        <f>VLOOKUP("F"&amp;TEXT(M2855,"0"),Punten!$A$1:$D$39,4,FALSE)</f>
        <v>30</v>
      </c>
      <c r="W2855" s="17">
        <f t="shared" si="136"/>
        <v>52</v>
      </c>
      <c r="X2855" s="17" t="str">
        <f t="shared" si="137"/>
        <v>43401C29</v>
      </c>
      <c r="Y2855" s="17" t="str">
        <f>VLOOKUP(A2855,'Klasse omschrijving'!$A$1:$B$44,2,FALSE)</f>
        <v>Cruisers 17-29</v>
      </c>
    </row>
    <row r="2856" spans="1:25" ht="14.4" x14ac:dyDescent="0.3">
      <c r="A2856" s="3" t="s">
        <v>46</v>
      </c>
      <c r="B2856" s="3">
        <v>41827</v>
      </c>
      <c r="C2856" s="3" t="s">
        <v>776</v>
      </c>
      <c r="D2856" s="3" t="s">
        <v>301</v>
      </c>
      <c r="E2856" s="18">
        <v>35668</v>
      </c>
      <c r="F2856" s="3" t="s">
        <v>161</v>
      </c>
      <c r="G2856" s="3">
        <v>3</v>
      </c>
      <c r="H2856" s="3">
        <v>3</v>
      </c>
      <c r="I2856" s="3">
        <v>5</v>
      </c>
      <c r="J2856" s="3"/>
      <c r="K2856" s="3"/>
      <c r="L2856" s="3"/>
      <c r="M2856" s="3">
        <v>3</v>
      </c>
      <c r="N2856" s="19">
        <v>43401</v>
      </c>
      <c r="O2856" s="16">
        <f t="shared" si="138"/>
        <v>11</v>
      </c>
      <c r="P2856" s="17">
        <f>COUNTIF($X:$X,X2856)</f>
        <v>6</v>
      </c>
      <c r="Q2856" s="17">
        <f>VLOOKUP("M"&amp;TEXT(G2856,"0"),Punten!$A$1:$D$40,4,FALSE)</f>
        <v>6</v>
      </c>
      <c r="R2856" s="17">
        <f>VLOOKUP("M"&amp;TEXT(H2856,"0"),Punten!$A$1:$D$40,4,FALSE)</f>
        <v>6</v>
      </c>
      <c r="S2856" s="17">
        <f>VLOOKUP("M"&amp;TEXT(I2856,"0"),Punten!$A$1:$D$40,4,FALSE)</f>
        <v>4</v>
      </c>
      <c r="T2856" s="17">
        <f>VLOOKUP("K"&amp;TEXT(K2856,"0"),Punten!$A$1:$D$40,4,FALSE)</f>
        <v>0</v>
      </c>
      <c r="U2856" s="17">
        <f>VLOOKUP("H"&amp;TEXT(L2856,"0"),Punten!$A$1:$D$49,4,FALSE)</f>
        <v>0</v>
      </c>
      <c r="V2856" s="17">
        <f>VLOOKUP("F"&amp;TEXT(M2856,"0"),Punten!$A$1:$D$39,4,FALSE)</f>
        <v>25</v>
      </c>
      <c r="W2856" s="17">
        <f t="shared" si="136"/>
        <v>41</v>
      </c>
      <c r="X2856" s="17" t="str">
        <f t="shared" si="137"/>
        <v>43401C29</v>
      </c>
      <c r="Y2856" s="17" t="str">
        <f>VLOOKUP(A2856,'Klasse omschrijving'!$A$1:$B$44,2,FALSE)</f>
        <v>Cruisers 17-29</v>
      </c>
    </row>
    <row r="2857" spans="1:25" ht="14.4" x14ac:dyDescent="0.3">
      <c r="A2857" s="3" t="s">
        <v>46</v>
      </c>
      <c r="B2857" s="3">
        <v>56715</v>
      </c>
      <c r="C2857" s="3" t="s">
        <v>95</v>
      </c>
      <c r="D2857" s="3" t="s">
        <v>867</v>
      </c>
      <c r="E2857" s="18">
        <v>36509</v>
      </c>
      <c r="F2857" s="3" t="s">
        <v>111</v>
      </c>
      <c r="G2857" s="3">
        <v>5</v>
      </c>
      <c r="H2857" s="3">
        <v>5</v>
      </c>
      <c r="I2857" s="3">
        <v>3</v>
      </c>
      <c r="J2857" s="3"/>
      <c r="K2857" s="3"/>
      <c r="L2857" s="3"/>
      <c r="M2857" s="3">
        <v>4</v>
      </c>
      <c r="N2857" s="19">
        <v>43401</v>
      </c>
      <c r="O2857" s="16">
        <f t="shared" si="138"/>
        <v>13</v>
      </c>
      <c r="P2857" s="17">
        <f>COUNTIF($X:$X,X2857)</f>
        <v>6</v>
      </c>
      <c r="Q2857" s="17">
        <f>VLOOKUP("M"&amp;TEXT(G2857,"0"),Punten!$A$1:$D$40,4,FALSE)</f>
        <v>4</v>
      </c>
      <c r="R2857" s="17">
        <f>VLOOKUP("M"&amp;TEXT(H2857,"0"),Punten!$A$1:$D$40,4,FALSE)</f>
        <v>4</v>
      </c>
      <c r="S2857" s="17">
        <f>VLOOKUP("M"&amp;TEXT(I2857,"0"),Punten!$A$1:$D$40,4,FALSE)</f>
        <v>6</v>
      </c>
      <c r="T2857" s="17">
        <f>VLOOKUP("K"&amp;TEXT(K2857,"0"),Punten!$A$1:$D$40,4,FALSE)</f>
        <v>0</v>
      </c>
      <c r="U2857" s="17">
        <f>VLOOKUP("H"&amp;TEXT(L2857,"0"),Punten!$A$1:$D$49,4,FALSE)</f>
        <v>0</v>
      </c>
      <c r="V2857" s="17">
        <f>VLOOKUP("F"&amp;TEXT(M2857,"0"),Punten!$A$1:$D$39,4,FALSE)</f>
        <v>20</v>
      </c>
      <c r="W2857" s="17">
        <f t="shared" si="136"/>
        <v>34</v>
      </c>
      <c r="X2857" s="17" t="str">
        <f t="shared" si="137"/>
        <v>43401C29</v>
      </c>
      <c r="Y2857" s="17" t="str">
        <f>VLOOKUP(A2857,'Klasse omschrijving'!$A$1:$B$44,2,FALSE)</f>
        <v>Cruisers 17-29</v>
      </c>
    </row>
    <row r="2858" spans="1:25" ht="14.4" x14ac:dyDescent="0.3">
      <c r="A2858" s="3" t="s">
        <v>46</v>
      </c>
      <c r="B2858" s="3">
        <v>630</v>
      </c>
      <c r="C2858" s="3" t="s">
        <v>149</v>
      </c>
      <c r="D2858" s="3" t="s">
        <v>291</v>
      </c>
      <c r="E2858" s="18">
        <v>36382</v>
      </c>
      <c r="F2858" s="3" t="s">
        <v>997</v>
      </c>
      <c r="G2858" s="3">
        <v>4</v>
      </c>
      <c r="H2858" s="3">
        <v>4</v>
      </c>
      <c r="I2858" s="3">
        <v>4</v>
      </c>
      <c r="J2858" s="3"/>
      <c r="K2858" s="3"/>
      <c r="L2858" s="3"/>
      <c r="M2858" s="3">
        <v>5</v>
      </c>
      <c r="N2858" s="19">
        <v>43401</v>
      </c>
      <c r="O2858" s="16">
        <f t="shared" si="138"/>
        <v>12</v>
      </c>
      <c r="P2858" s="17">
        <f>COUNTIF($X:$X,X2858)</f>
        <v>6</v>
      </c>
      <c r="Q2858" s="17">
        <f>VLOOKUP("M"&amp;TEXT(G2858,"0"),Punten!$A$1:$D$40,4,FALSE)</f>
        <v>5</v>
      </c>
      <c r="R2858" s="17">
        <f>VLOOKUP("M"&amp;TEXT(H2858,"0"),Punten!$A$1:$D$40,4,FALSE)</f>
        <v>5</v>
      </c>
      <c r="S2858" s="17">
        <f>VLOOKUP("M"&amp;TEXT(I2858,"0"),Punten!$A$1:$D$40,4,FALSE)</f>
        <v>5</v>
      </c>
      <c r="T2858" s="17">
        <f>VLOOKUP("K"&amp;TEXT(K2858,"0"),Punten!$A$1:$D$40,4,FALSE)</f>
        <v>0</v>
      </c>
      <c r="U2858" s="17">
        <f>VLOOKUP("H"&amp;TEXT(L2858,"0"),Punten!$A$1:$D$49,4,FALSE)</f>
        <v>0</v>
      </c>
      <c r="V2858" s="17">
        <f>VLOOKUP("F"&amp;TEXT(M2858,"0"),Punten!$A$1:$D$39,4,FALSE)</f>
        <v>17</v>
      </c>
      <c r="W2858" s="17">
        <f t="shared" si="136"/>
        <v>32</v>
      </c>
      <c r="X2858" s="17" t="str">
        <f t="shared" si="137"/>
        <v>43401C29</v>
      </c>
      <c r="Y2858" s="17" t="str">
        <f>VLOOKUP(A2858,'Klasse omschrijving'!$A$1:$B$44,2,FALSE)</f>
        <v>Cruisers 17-29</v>
      </c>
    </row>
    <row r="2859" spans="1:25" ht="14.4" x14ac:dyDescent="0.3">
      <c r="A2859" s="3" t="s">
        <v>46</v>
      </c>
      <c r="B2859" s="3">
        <v>50444</v>
      </c>
      <c r="C2859" s="3" t="s">
        <v>159</v>
      </c>
      <c r="D2859" s="3" t="s">
        <v>299</v>
      </c>
      <c r="E2859" s="18">
        <v>34862</v>
      </c>
      <c r="F2859" s="3" t="s">
        <v>117</v>
      </c>
      <c r="G2859" s="3">
        <v>6</v>
      </c>
      <c r="H2859" s="3">
        <v>6</v>
      </c>
      <c r="I2859" s="3">
        <v>6</v>
      </c>
      <c r="J2859" s="3"/>
      <c r="K2859" s="3"/>
      <c r="L2859" s="3"/>
      <c r="M2859" s="3">
        <v>6</v>
      </c>
      <c r="N2859" s="19">
        <v>43401</v>
      </c>
      <c r="O2859" s="16">
        <f t="shared" si="138"/>
        <v>18</v>
      </c>
      <c r="P2859" s="17">
        <f>COUNTIF($X:$X,X2859)</f>
        <v>6</v>
      </c>
      <c r="Q2859" s="17">
        <f>VLOOKUP("M"&amp;TEXT(G2859,"0"),Punten!$A$1:$D$40,4,FALSE)</f>
        <v>3</v>
      </c>
      <c r="R2859" s="17">
        <f>VLOOKUP("M"&amp;TEXT(H2859,"0"),Punten!$A$1:$D$40,4,FALSE)</f>
        <v>3</v>
      </c>
      <c r="S2859" s="17">
        <f>VLOOKUP("M"&amp;TEXT(I2859,"0"),Punten!$A$1:$D$40,4,FALSE)</f>
        <v>3</v>
      </c>
      <c r="T2859" s="17">
        <f>VLOOKUP("K"&amp;TEXT(K2859,"0"),Punten!$A$1:$D$40,4,FALSE)</f>
        <v>0</v>
      </c>
      <c r="U2859" s="17">
        <f>VLOOKUP("H"&amp;TEXT(L2859,"0"),Punten!$A$1:$D$49,4,FALSE)</f>
        <v>0</v>
      </c>
      <c r="V2859" s="17">
        <f>VLOOKUP("F"&amp;TEXT(M2859,"0"),Punten!$A$1:$D$39,4,FALSE)</f>
        <v>15</v>
      </c>
      <c r="W2859" s="17">
        <f t="shared" si="136"/>
        <v>24</v>
      </c>
      <c r="X2859" s="17" t="str">
        <f t="shared" si="137"/>
        <v>43401C29</v>
      </c>
      <c r="Y2859" s="17" t="str">
        <f>VLOOKUP(A2859,'Klasse omschrijving'!$A$1:$B$44,2,FALSE)</f>
        <v>Cruisers 17-29</v>
      </c>
    </row>
    <row r="2860" spans="1:25" ht="14.4" x14ac:dyDescent="0.3">
      <c r="A2860" s="3" t="s">
        <v>47</v>
      </c>
      <c r="B2860" s="3">
        <v>188</v>
      </c>
      <c r="C2860" s="3" t="s">
        <v>92</v>
      </c>
      <c r="D2860" s="3" t="s">
        <v>722</v>
      </c>
      <c r="E2860" s="18">
        <v>30040</v>
      </c>
      <c r="F2860" s="3" t="s">
        <v>424</v>
      </c>
      <c r="G2860" s="3">
        <v>1</v>
      </c>
      <c r="H2860" s="3">
        <v>1</v>
      </c>
      <c r="I2860" s="3">
        <v>1</v>
      </c>
      <c r="J2860" s="3"/>
      <c r="K2860" s="3"/>
      <c r="L2860" s="3"/>
      <c r="M2860" s="3">
        <v>1</v>
      </c>
      <c r="N2860" s="19">
        <v>43401</v>
      </c>
      <c r="O2860" s="16">
        <f t="shared" si="138"/>
        <v>3</v>
      </c>
      <c r="P2860" s="17">
        <f>COUNTIF($X:$X,X2860)</f>
        <v>6</v>
      </c>
      <c r="Q2860" s="17">
        <f>VLOOKUP("M"&amp;TEXT(G2860,"0"),Punten!$A$1:$D$40,4,FALSE)</f>
        <v>8</v>
      </c>
      <c r="R2860" s="17">
        <f>VLOOKUP("M"&amp;TEXT(H2860,"0"),Punten!$A$1:$D$40,4,FALSE)</f>
        <v>8</v>
      </c>
      <c r="S2860" s="17">
        <f>VLOOKUP("M"&amp;TEXT(I2860,"0"),Punten!$A$1:$D$40,4,FALSE)</f>
        <v>8</v>
      </c>
      <c r="T2860" s="17">
        <f>VLOOKUP("K"&amp;TEXT(K2860,"0"),Punten!$A$1:$D$40,4,FALSE)</f>
        <v>0</v>
      </c>
      <c r="U2860" s="17">
        <f>VLOOKUP("H"&amp;TEXT(L2860,"0"),Punten!$A$1:$D$49,4,FALSE)</f>
        <v>0</v>
      </c>
      <c r="V2860" s="17">
        <f>VLOOKUP("F"&amp;TEXT(M2860,"0"),Punten!$A$1:$D$39,4,FALSE)</f>
        <v>50</v>
      </c>
      <c r="W2860" s="17">
        <f t="shared" si="136"/>
        <v>74</v>
      </c>
      <c r="X2860" s="17" t="str">
        <f t="shared" si="137"/>
        <v>43401C30</v>
      </c>
      <c r="Y2860" s="17" t="str">
        <f>VLOOKUP(A2860,'Klasse omschrijving'!$A$1:$B$44,2,FALSE)</f>
        <v>Cruisers 30/39</v>
      </c>
    </row>
    <row r="2861" spans="1:25" ht="14.4" x14ac:dyDescent="0.3">
      <c r="A2861" s="3" t="s">
        <v>47</v>
      </c>
      <c r="B2861" s="3">
        <v>52332</v>
      </c>
      <c r="C2861" s="3" t="s">
        <v>83</v>
      </c>
      <c r="D2861" s="3" t="s">
        <v>312</v>
      </c>
      <c r="E2861" s="18">
        <v>30376</v>
      </c>
      <c r="F2861" s="3" t="s">
        <v>73</v>
      </c>
      <c r="G2861" s="3">
        <v>2</v>
      </c>
      <c r="H2861" s="3">
        <v>2</v>
      </c>
      <c r="I2861" s="3">
        <v>2</v>
      </c>
      <c r="J2861" s="3"/>
      <c r="K2861" s="3"/>
      <c r="L2861" s="3"/>
      <c r="M2861" s="3">
        <v>2</v>
      </c>
      <c r="N2861" s="19">
        <v>43401</v>
      </c>
      <c r="O2861" s="16">
        <f t="shared" si="138"/>
        <v>6</v>
      </c>
      <c r="P2861" s="17">
        <f>COUNTIF($X:$X,X2861)</f>
        <v>6</v>
      </c>
      <c r="Q2861" s="17">
        <f>VLOOKUP("M"&amp;TEXT(G2861,"0"),Punten!$A$1:$D$40,4,FALSE)</f>
        <v>7</v>
      </c>
      <c r="R2861" s="17">
        <f>VLOOKUP("M"&amp;TEXT(H2861,"0"),Punten!$A$1:$D$40,4,FALSE)</f>
        <v>7</v>
      </c>
      <c r="S2861" s="17">
        <f>VLOOKUP("M"&amp;TEXT(I2861,"0"),Punten!$A$1:$D$40,4,FALSE)</f>
        <v>7</v>
      </c>
      <c r="T2861" s="17">
        <f>VLOOKUP("K"&amp;TEXT(K2861,"0"),Punten!$A$1:$D$40,4,FALSE)</f>
        <v>0</v>
      </c>
      <c r="U2861" s="17">
        <f>VLOOKUP("H"&amp;TEXT(L2861,"0"),Punten!$A$1:$D$49,4,FALSE)</f>
        <v>0</v>
      </c>
      <c r="V2861" s="17">
        <f>VLOOKUP("F"&amp;TEXT(M2861,"0"),Punten!$A$1:$D$39,4,FALSE)</f>
        <v>30</v>
      </c>
      <c r="W2861" s="17">
        <f t="shared" si="136"/>
        <v>51</v>
      </c>
      <c r="X2861" s="17" t="str">
        <f t="shared" si="137"/>
        <v>43401C30</v>
      </c>
      <c r="Y2861" s="17" t="str">
        <f>VLOOKUP(A2861,'Klasse omschrijving'!$A$1:$B$44,2,FALSE)</f>
        <v>Cruisers 30/39</v>
      </c>
    </row>
    <row r="2862" spans="1:25" ht="14.4" x14ac:dyDescent="0.3">
      <c r="A2862" s="3" t="s">
        <v>47</v>
      </c>
      <c r="B2862" s="3">
        <v>46270</v>
      </c>
      <c r="C2862" s="3" t="s">
        <v>131</v>
      </c>
      <c r="D2862" s="3" t="s">
        <v>314</v>
      </c>
      <c r="E2862" s="18">
        <v>29133</v>
      </c>
      <c r="F2862" s="3" t="s">
        <v>1042</v>
      </c>
      <c r="G2862" s="3">
        <v>3</v>
      </c>
      <c r="H2862" s="3">
        <v>3</v>
      </c>
      <c r="I2862" s="3">
        <v>3</v>
      </c>
      <c r="J2862" s="3"/>
      <c r="K2862" s="3"/>
      <c r="L2862" s="3"/>
      <c r="M2862" s="3">
        <v>3</v>
      </c>
      <c r="N2862" s="19">
        <v>43401</v>
      </c>
      <c r="O2862" s="16">
        <f t="shared" si="138"/>
        <v>9</v>
      </c>
      <c r="P2862" s="17">
        <f>COUNTIF($X:$X,X2862)</f>
        <v>6</v>
      </c>
      <c r="Q2862" s="17">
        <f>VLOOKUP("M"&amp;TEXT(G2862,"0"),Punten!$A$1:$D$40,4,FALSE)</f>
        <v>6</v>
      </c>
      <c r="R2862" s="17">
        <f>VLOOKUP("M"&amp;TEXT(H2862,"0"),Punten!$A$1:$D$40,4,FALSE)</f>
        <v>6</v>
      </c>
      <c r="S2862" s="17">
        <f>VLOOKUP("M"&amp;TEXT(I2862,"0"),Punten!$A$1:$D$40,4,FALSE)</f>
        <v>6</v>
      </c>
      <c r="T2862" s="17">
        <f>VLOOKUP("K"&amp;TEXT(K2862,"0"),Punten!$A$1:$D$40,4,FALSE)</f>
        <v>0</v>
      </c>
      <c r="U2862" s="17">
        <f>VLOOKUP("H"&amp;TEXT(L2862,"0"),Punten!$A$1:$D$49,4,FALSE)</f>
        <v>0</v>
      </c>
      <c r="V2862" s="17">
        <f>VLOOKUP("F"&amp;TEXT(M2862,"0"),Punten!$A$1:$D$39,4,FALSE)</f>
        <v>25</v>
      </c>
      <c r="W2862" s="17">
        <f t="shared" si="136"/>
        <v>43</v>
      </c>
      <c r="X2862" s="17" t="str">
        <f t="shared" si="137"/>
        <v>43401C30</v>
      </c>
      <c r="Y2862" s="17" t="str">
        <f>VLOOKUP(A2862,'Klasse omschrijving'!$A$1:$B$44,2,FALSE)</f>
        <v>Cruisers 30/39</v>
      </c>
    </row>
    <row r="2863" spans="1:25" ht="14.4" x14ac:dyDescent="0.3">
      <c r="A2863" s="3" t="s">
        <v>47</v>
      </c>
      <c r="B2863" s="3">
        <v>41759</v>
      </c>
      <c r="C2863" s="3" t="s">
        <v>178</v>
      </c>
      <c r="D2863" s="3" t="s">
        <v>309</v>
      </c>
      <c r="E2863" s="18">
        <v>31053</v>
      </c>
      <c r="F2863" s="3" t="s">
        <v>94</v>
      </c>
      <c r="G2863" s="3">
        <v>4</v>
      </c>
      <c r="H2863" s="3">
        <v>4</v>
      </c>
      <c r="I2863" s="3">
        <v>4</v>
      </c>
      <c r="J2863" s="3"/>
      <c r="K2863" s="3"/>
      <c r="L2863" s="3"/>
      <c r="M2863" s="3">
        <v>4</v>
      </c>
      <c r="N2863" s="19">
        <v>43401</v>
      </c>
      <c r="O2863" s="16">
        <f t="shared" si="138"/>
        <v>12</v>
      </c>
      <c r="P2863" s="17">
        <f>COUNTIF($X:$X,X2863)</f>
        <v>6</v>
      </c>
      <c r="Q2863" s="17">
        <f>VLOOKUP("M"&amp;TEXT(G2863,"0"),Punten!$A$1:$D$40,4,FALSE)</f>
        <v>5</v>
      </c>
      <c r="R2863" s="17">
        <f>VLOOKUP("M"&amp;TEXT(H2863,"0"),Punten!$A$1:$D$40,4,FALSE)</f>
        <v>5</v>
      </c>
      <c r="S2863" s="17">
        <f>VLOOKUP("M"&amp;TEXT(I2863,"0"),Punten!$A$1:$D$40,4,FALSE)</f>
        <v>5</v>
      </c>
      <c r="T2863" s="17">
        <f>VLOOKUP("K"&amp;TEXT(K2863,"0"),Punten!$A$1:$D$40,4,FALSE)</f>
        <v>0</v>
      </c>
      <c r="U2863" s="17">
        <f>VLOOKUP("H"&amp;TEXT(L2863,"0"),Punten!$A$1:$D$49,4,FALSE)</f>
        <v>0</v>
      </c>
      <c r="V2863" s="17">
        <f>VLOOKUP("F"&amp;TEXT(M2863,"0"),Punten!$A$1:$D$39,4,FALSE)</f>
        <v>20</v>
      </c>
      <c r="W2863" s="17">
        <f t="shared" si="136"/>
        <v>35</v>
      </c>
      <c r="X2863" s="17" t="str">
        <f t="shared" si="137"/>
        <v>43401C30</v>
      </c>
      <c r="Y2863" s="17" t="str">
        <f>VLOOKUP(A2863,'Klasse omschrijving'!$A$1:$B$44,2,FALSE)</f>
        <v>Cruisers 30/39</v>
      </c>
    </row>
    <row r="2864" spans="1:25" ht="14.4" x14ac:dyDescent="0.3">
      <c r="A2864" s="3" t="s">
        <v>47</v>
      </c>
      <c r="B2864" s="3">
        <v>2961</v>
      </c>
      <c r="C2864" s="3" t="s">
        <v>266</v>
      </c>
      <c r="D2864" s="3" t="s">
        <v>1271</v>
      </c>
      <c r="E2864" s="18">
        <v>31563</v>
      </c>
      <c r="F2864" s="3" t="s">
        <v>478</v>
      </c>
      <c r="G2864" s="3">
        <v>5</v>
      </c>
      <c r="H2864" s="3">
        <v>5</v>
      </c>
      <c r="I2864" s="3">
        <v>6</v>
      </c>
      <c r="J2864" s="3"/>
      <c r="K2864" s="3"/>
      <c r="L2864" s="3"/>
      <c r="M2864" s="3">
        <v>5</v>
      </c>
      <c r="N2864" s="19">
        <v>43401</v>
      </c>
      <c r="O2864" s="16">
        <f t="shared" si="138"/>
        <v>16</v>
      </c>
      <c r="P2864" s="17">
        <f>COUNTIF($X:$X,X2864)</f>
        <v>6</v>
      </c>
      <c r="Q2864" s="17">
        <f>VLOOKUP("M"&amp;TEXT(G2864,"0"),Punten!$A$1:$D$40,4,FALSE)</f>
        <v>4</v>
      </c>
      <c r="R2864" s="17">
        <f>VLOOKUP("M"&amp;TEXT(H2864,"0"),Punten!$A$1:$D$40,4,FALSE)</f>
        <v>4</v>
      </c>
      <c r="S2864" s="17">
        <f>VLOOKUP("M"&amp;TEXT(I2864,"0"),Punten!$A$1:$D$40,4,FALSE)</f>
        <v>3</v>
      </c>
      <c r="T2864" s="17">
        <f>VLOOKUP("K"&amp;TEXT(K2864,"0"),Punten!$A$1:$D$40,4,FALSE)</f>
        <v>0</v>
      </c>
      <c r="U2864" s="17">
        <f>VLOOKUP("H"&amp;TEXT(L2864,"0"),Punten!$A$1:$D$49,4,FALSE)</f>
        <v>0</v>
      </c>
      <c r="V2864" s="17">
        <f>VLOOKUP("F"&amp;TEXT(M2864,"0"),Punten!$A$1:$D$39,4,FALSE)</f>
        <v>17</v>
      </c>
      <c r="W2864" s="17">
        <f t="shared" si="136"/>
        <v>28</v>
      </c>
      <c r="X2864" s="17" t="str">
        <f t="shared" si="137"/>
        <v>43401C30</v>
      </c>
      <c r="Y2864" s="17" t="str">
        <f>VLOOKUP(A2864,'Klasse omschrijving'!$A$1:$B$44,2,FALSE)</f>
        <v>Cruisers 30/39</v>
      </c>
    </row>
    <row r="2865" spans="1:25" ht="14.4" x14ac:dyDescent="0.3">
      <c r="A2865" s="3" t="s">
        <v>47</v>
      </c>
      <c r="B2865" s="3">
        <v>2836</v>
      </c>
      <c r="C2865" s="3" t="s">
        <v>125</v>
      </c>
      <c r="D2865" s="3" t="s">
        <v>721</v>
      </c>
      <c r="E2865" s="18">
        <v>29211</v>
      </c>
      <c r="F2865" s="3" t="s">
        <v>478</v>
      </c>
      <c r="G2865" s="3">
        <v>6</v>
      </c>
      <c r="H2865" s="3">
        <v>6</v>
      </c>
      <c r="I2865" s="3">
        <v>5</v>
      </c>
      <c r="J2865" s="3"/>
      <c r="K2865" s="3"/>
      <c r="L2865" s="3"/>
      <c r="M2865" s="3">
        <v>6</v>
      </c>
      <c r="N2865" s="19">
        <v>43401</v>
      </c>
      <c r="O2865" s="16">
        <f t="shared" si="138"/>
        <v>17</v>
      </c>
      <c r="P2865" s="17">
        <f>COUNTIF($X:$X,X2865)</f>
        <v>6</v>
      </c>
      <c r="Q2865" s="17">
        <f>VLOOKUP("M"&amp;TEXT(G2865,"0"),Punten!$A$1:$D$40,4,FALSE)</f>
        <v>3</v>
      </c>
      <c r="R2865" s="17">
        <f>VLOOKUP("M"&amp;TEXT(H2865,"0"),Punten!$A$1:$D$40,4,FALSE)</f>
        <v>3</v>
      </c>
      <c r="S2865" s="17">
        <f>VLOOKUP("M"&amp;TEXT(I2865,"0"),Punten!$A$1:$D$40,4,FALSE)</f>
        <v>4</v>
      </c>
      <c r="T2865" s="17">
        <f>VLOOKUP("K"&amp;TEXT(K2865,"0"),Punten!$A$1:$D$40,4,FALSE)</f>
        <v>0</v>
      </c>
      <c r="U2865" s="17">
        <f>VLOOKUP("H"&amp;TEXT(L2865,"0"),Punten!$A$1:$D$49,4,FALSE)</f>
        <v>0</v>
      </c>
      <c r="V2865" s="17">
        <f>VLOOKUP("F"&amp;TEXT(M2865,"0"),Punten!$A$1:$D$39,4,FALSE)</f>
        <v>15</v>
      </c>
      <c r="W2865" s="17">
        <f t="shared" si="136"/>
        <v>25</v>
      </c>
      <c r="X2865" s="17" t="str">
        <f t="shared" si="137"/>
        <v>43401C30</v>
      </c>
      <c r="Y2865" s="17" t="str">
        <f>VLOOKUP(A2865,'Klasse omschrijving'!$A$1:$B$44,2,FALSE)</f>
        <v>Cruisers 30/39</v>
      </c>
    </row>
    <row r="2866" spans="1:25" ht="14.4" x14ac:dyDescent="0.3">
      <c r="A2866" s="3" t="s">
        <v>49</v>
      </c>
      <c r="B2866" s="3">
        <v>1814</v>
      </c>
      <c r="C2866" s="3" t="s">
        <v>119</v>
      </c>
      <c r="D2866" s="3" t="s">
        <v>901</v>
      </c>
      <c r="E2866" s="18">
        <v>28299</v>
      </c>
      <c r="F2866" s="3" t="s">
        <v>478</v>
      </c>
      <c r="G2866" s="3">
        <v>1</v>
      </c>
      <c r="H2866" s="3">
        <v>1</v>
      </c>
      <c r="I2866" s="3">
        <v>1</v>
      </c>
      <c r="J2866" s="3"/>
      <c r="K2866" s="3"/>
      <c r="L2866" s="3"/>
      <c r="M2866" s="3">
        <v>1</v>
      </c>
      <c r="N2866" s="19">
        <v>43401</v>
      </c>
      <c r="O2866" s="16">
        <f t="shared" si="138"/>
        <v>3</v>
      </c>
      <c r="P2866" s="17">
        <f>COUNTIF($X:$X,X2866)</f>
        <v>7</v>
      </c>
      <c r="Q2866" s="17">
        <f>VLOOKUP("M"&amp;TEXT(G2866,"0"),Punten!$A$1:$D$40,4,FALSE)</f>
        <v>8</v>
      </c>
      <c r="R2866" s="17">
        <f>VLOOKUP("M"&amp;TEXT(H2866,"0"),Punten!$A$1:$D$40,4,FALSE)</f>
        <v>8</v>
      </c>
      <c r="S2866" s="17">
        <f>VLOOKUP("M"&amp;TEXT(I2866,"0"),Punten!$A$1:$D$40,4,FALSE)</f>
        <v>8</v>
      </c>
      <c r="T2866" s="17">
        <f>VLOOKUP("K"&amp;TEXT(K2866,"0"),Punten!$A$1:$D$40,4,FALSE)</f>
        <v>0</v>
      </c>
      <c r="U2866" s="17">
        <f>VLOOKUP("H"&amp;TEXT(L2866,"0"),Punten!$A$1:$D$49,4,FALSE)</f>
        <v>0</v>
      </c>
      <c r="V2866" s="17">
        <f>VLOOKUP("F"&amp;TEXT(M2866,"0"),Punten!$A$1:$D$39,4,FALSE)</f>
        <v>50</v>
      </c>
      <c r="W2866" s="17">
        <f t="shared" si="136"/>
        <v>74</v>
      </c>
      <c r="X2866" s="17" t="str">
        <f t="shared" si="137"/>
        <v>43401C40</v>
      </c>
      <c r="Y2866" s="17" t="str">
        <f>VLOOKUP(A2866,'Klasse omschrijving'!$A$1:$B$44,2,FALSE)</f>
        <v>Cruisers 40+</v>
      </c>
    </row>
    <row r="2867" spans="1:25" ht="14.4" x14ac:dyDescent="0.3">
      <c r="A2867" s="3" t="s">
        <v>49</v>
      </c>
      <c r="B2867" s="3">
        <v>2366</v>
      </c>
      <c r="C2867" s="3" t="s">
        <v>116</v>
      </c>
      <c r="D2867" s="3" t="s">
        <v>1106</v>
      </c>
      <c r="E2867" s="18">
        <v>26487</v>
      </c>
      <c r="F2867" s="3" t="s">
        <v>424</v>
      </c>
      <c r="G2867" s="3">
        <v>3</v>
      </c>
      <c r="H2867" s="3">
        <v>2</v>
      </c>
      <c r="I2867" s="3">
        <v>3</v>
      </c>
      <c r="J2867" s="3"/>
      <c r="K2867" s="3"/>
      <c r="L2867" s="3"/>
      <c r="M2867" s="3">
        <v>2</v>
      </c>
      <c r="N2867" s="19">
        <v>43401</v>
      </c>
      <c r="O2867" s="16">
        <f t="shared" si="138"/>
        <v>8</v>
      </c>
      <c r="P2867" s="17">
        <f>COUNTIF($X:$X,X2867)</f>
        <v>7</v>
      </c>
      <c r="Q2867" s="17">
        <f>VLOOKUP("M"&amp;TEXT(G2867,"0"),Punten!$A$1:$D$40,4,FALSE)</f>
        <v>6</v>
      </c>
      <c r="R2867" s="17">
        <f>VLOOKUP("M"&amp;TEXT(H2867,"0"),Punten!$A$1:$D$40,4,FALSE)</f>
        <v>7</v>
      </c>
      <c r="S2867" s="17">
        <f>VLOOKUP("M"&amp;TEXT(I2867,"0"),Punten!$A$1:$D$40,4,FALSE)</f>
        <v>6</v>
      </c>
      <c r="T2867" s="17">
        <f>VLOOKUP("K"&amp;TEXT(K2867,"0"),Punten!$A$1:$D$40,4,FALSE)</f>
        <v>0</v>
      </c>
      <c r="U2867" s="17">
        <f>VLOOKUP("H"&amp;TEXT(L2867,"0"),Punten!$A$1:$D$49,4,FALSE)</f>
        <v>0</v>
      </c>
      <c r="V2867" s="17">
        <f>VLOOKUP("F"&amp;TEXT(M2867,"0"),Punten!$A$1:$D$39,4,FALSE)</f>
        <v>30</v>
      </c>
      <c r="W2867" s="17">
        <f t="shared" si="136"/>
        <v>49</v>
      </c>
      <c r="X2867" s="17" t="str">
        <f t="shared" si="137"/>
        <v>43401C40</v>
      </c>
      <c r="Y2867" s="17" t="str">
        <f>VLOOKUP(A2867,'Klasse omschrijving'!$A$1:$B$44,2,FALSE)</f>
        <v>Cruisers 40+</v>
      </c>
    </row>
    <row r="2868" spans="1:25" ht="14.4" x14ac:dyDescent="0.3">
      <c r="A2868" s="3" t="s">
        <v>49</v>
      </c>
      <c r="B2868" s="3">
        <v>53558</v>
      </c>
      <c r="C2868" s="3" t="s">
        <v>165</v>
      </c>
      <c r="D2868" s="3" t="s">
        <v>847</v>
      </c>
      <c r="E2868" s="18">
        <v>26704</v>
      </c>
      <c r="F2868" s="3" t="s">
        <v>180</v>
      </c>
      <c r="G2868" s="3">
        <v>6</v>
      </c>
      <c r="H2868" s="3">
        <v>3</v>
      </c>
      <c r="I2868" s="3">
        <v>2</v>
      </c>
      <c r="J2868" s="3"/>
      <c r="K2868" s="3"/>
      <c r="L2868" s="3"/>
      <c r="M2868" s="3">
        <v>3</v>
      </c>
      <c r="N2868" s="19">
        <v>43401</v>
      </c>
      <c r="O2868" s="16">
        <f t="shared" si="138"/>
        <v>11</v>
      </c>
      <c r="P2868" s="17">
        <f>COUNTIF($X:$X,X2868)</f>
        <v>7</v>
      </c>
      <c r="Q2868" s="17">
        <f>VLOOKUP("M"&amp;TEXT(G2868,"0"),Punten!$A$1:$D$40,4,FALSE)</f>
        <v>3</v>
      </c>
      <c r="R2868" s="17">
        <f>VLOOKUP("M"&amp;TEXT(H2868,"0"),Punten!$A$1:$D$40,4,FALSE)</f>
        <v>6</v>
      </c>
      <c r="S2868" s="17">
        <f>VLOOKUP("M"&amp;TEXT(I2868,"0"),Punten!$A$1:$D$40,4,FALSE)</f>
        <v>7</v>
      </c>
      <c r="T2868" s="17">
        <f>VLOOKUP("K"&amp;TEXT(K2868,"0"),Punten!$A$1:$D$40,4,FALSE)</f>
        <v>0</v>
      </c>
      <c r="U2868" s="17">
        <f>VLOOKUP("H"&amp;TEXT(L2868,"0"),Punten!$A$1:$D$49,4,FALSE)</f>
        <v>0</v>
      </c>
      <c r="V2868" s="17">
        <f>VLOOKUP("F"&amp;TEXT(M2868,"0"),Punten!$A$1:$D$39,4,FALSE)</f>
        <v>25</v>
      </c>
      <c r="W2868" s="17">
        <f t="shared" si="136"/>
        <v>41</v>
      </c>
      <c r="X2868" s="17" t="str">
        <f t="shared" si="137"/>
        <v>43401C40</v>
      </c>
      <c r="Y2868" s="17" t="str">
        <f>VLOOKUP(A2868,'Klasse omschrijving'!$A$1:$B$44,2,FALSE)</f>
        <v>Cruisers 40+</v>
      </c>
    </row>
    <row r="2869" spans="1:25" ht="14.4" x14ac:dyDescent="0.3">
      <c r="A2869" s="3" t="s">
        <v>49</v>
      </c>
      <c r="B2869" s="3">
        <v>2214</v>
      </c>
      <c r="C2869" s="3" t="s">
        <v>157</v>
      </c>
      <c r="D2869" s="3" t="s">
        <v>720</v>
      </c>
      <c r="E2869" s="18">
        <v>28841</v>
      </c>
      <c r="F2869" s="3" t="s">
        <v>478</v>
      </c>
      <c r="G2869" s="3">
        <v>2</v>
      </c>
      <c r="H2869" s="3">
        <v>4</v>
      </c>
      <c r="I2869" s="3">
        <v>4</v>
      </c>
      <c r="J2869" s="3"/>
      <c r="K2869" s="3"/>
      <c r="L2869" s="3"/>
      <c r="M2869" s="3">
        <v>4</v>
      </c>
      <c r="N2869" s="19">
        <v>43401</v>
      </c>
      <c r="O2869" s="16">
        <f t="shared" si="138"/>
        <v>10</v>
      </c>
      <c r="P2869" s="17">
        <f>COUNTIF($X:$X,X2869)</f>
        <v>7</v>
      </c>
      <c r="Q2869" s="17">
        <f>VLOOKUP("M"&amp;TEXT(G2869,"0"),Punten!$A$1:$D$40,4,FALSE)</f>
        <v>7</v>
      </c>
      <c r="R2869" s="17">
        <f>VLOOKUP("M"&amp;TEXT(H2869,"0"),Punten!$A$1:$D$40,4,FALSE)</f>
        <v>5</v>
      </c>
      <c r="S2869" s="17">
        <f>VLOOKUP("M"&amp;TEXT(I2869,"0"),Punten!$A$1:$D$40,4,FALSE)</f>
        <v>5</v>
      </c>
      <c r="T2869" s="17">
        <f>VLOOKUP("K"&amp;TEXT(K2869,"0"),Punten!$A$1:$D$40,4,FALSE)</f>
        <v>0</v>
      </c>
      <c r="U2869" s="17">
        <f>VLOOKUP("H"&amp;TEXT(L2869,"0"),Punten!$A$1:$D$49,4,FALSE)</f>
        <v>0</v>
      </c>
      <c r="V2869" s="17">
        <f>VLOOKUP("F"&amp;TEXT(M2869,"0"),Punten!$A$1:$D$39,4,FALSE)</f>
        <v>20</v>
      </c>
      <c r="W2869" s="17">
        <f t="shared" si="136"/>
        <v>37</v>
      </c>
      <c r="X2869" s="17" t="str">
        <f t="shared" si="137"/>
        <v>43401C40</v>
      </c>
      <c r="Y2869" s="17" t="str">
        <f>VLOOKUP(A2869,'Klasse omschrijving'!$A$1:$B$44,2,FALSE)</f>
        <v>Cruisers 40+</v>
      </c>
    </row>
    <row r="2870" spans="1:25" ht="14.4" x14ac:dyDescent="0.3">
      <c r="A2870" s="3" t="s">
        <v>49</v>
      </c>
      <c r="B2870" s="3">
        <v>435</v>
      </c>
      <c r="C2870" s="3" t="s">
        <v>74</v>
      </c>
      <c r="D2870" s="3" t="s">
        <v>938</v>
      </c>
      <c r="E2870" s="18">
        <v>26468</v>
      </c>
      <c r="F2870" s="3" t="s">
        <v>478</v>
      </c>
      <c r="G2870" s="3">
        <v>4</v>
      </c>
      <c r="H2870" s="3">
        <v>5</v>
      </c>
      <c r="I2870" s="3">
        <v>6</v>
      </c>
      <c r="J2870" s="3"/>
      <c r="K2870" s="3"/>
      <c r="L2870" s="3"/>
      <c r="M2870" s="3">
        <v>5</v>
      </c>
      <c r="N2870" s="19">
        <v>43401</v>
      </c>
      <c r="O2870" s="16">
        <f t="shared" si="138"/>
        <v>15</v>
      </c>
      <c r="P2870" s="17">
        <f>COUNTIF($X:$X,X2870)</f>
        <v>7</v>
      </c>
      <c r="Q2870" s="17">
        <f>VLOOKUP("M"&amp;TEXT(G2870,"0"),Punten!$A$1:$D$40,4,FALSE)</f>
        <v>5</v>
      </c>
      <c r="R2870" s="17">
        <f>VLOOKUP("M"&amp;TEXT(H2870,"0"),Punten!$A$1:$D$40,4,FALSE)</f>
        <v>4</v>
      </c>
      <c r="S2870" s="17">
        <f>VLOOKUP("M"&amp;TEXT(I2870,"0"),Punten!$A$1:$D$40,4,FALSE)</f>
        <v>3</v>
      </c>
      <c r="T2870" s="17">
        <f>VLOOKUP("K"&amp;TEXT(K2870,"0"),Punten!$A$1:$D$40,4,FALSE)</f>
        <v>0</v>
      </c>
      <c r="U2870" s="17">
        <f>VLOOKUP("H"&amp;TEXT(L2870,"0"),Punten!$A$1:$D$49,4,FALSE)</f>
        <v>0</v>
      </c>
      <c r="V2870" s="17">
        <f>VLOOKUP("F"&amp;TEXT(M2870,"0"),Punten!$A$1:$D$39,4,FALSE)</f>
        <v>17</v>
      </c>
      <c r="W2870" s="17">
        <f t="shared" si="136"/>
        <v>29</v>
      </c>
      <c r="X2870" s="17" t="str">
        <f t="shared" si="137"/>
        <v>43401C40</v>
      </c>
      <c r="Y2870" s="17" t="str">
        <f>VLOOKUP(A2870,'Klasse omschrijving'!$A$1:$B$44,2,FALSE)</f>
        <v>Cruisers 40+</v>
      </c>
    </row>
    <row r="2871" spans="1:25" ht="14.4" x14ac:dyDescent="0.3">
      <c r="A2871" s="3" t="s">
        <v>49</v>
      </c>
      <c r="B2871" s="3">
        <v>88900</v>
      </c>
      <c r="C2871" s="3" t="s">
        <v>1255</v>
      </c>
      <c r="D2871" s="3" t="s">
        <v>1278</v>
      </c>
      <c r="E2871" s="18">
        <v>26889</v>
      </c>
      <c r="F2871" s="3" t="s">
        <v>424</v>
      </c>
      <c r="G2871" s="3">
        <v>5</v>
      </c>
      <c r="H2871" s="3">
        <v>6</v>
      </c>
      <c r="I2871" s="3">
        <v>7</v>
      </c>
      <c r="J2871" s="3"/>
      <c r="K2871" s="3"/>
      <c r="L2871" s="3"/>
      <c r="M2871" s="3">
        <v>6</v>
      </c>
      <c r="N2871" s="19">
        <v>43401</v>
      </c>
      <c r="O2871" s="16">
        <f t="shared" si="138"/>
        <v>18</v>
      </c>
      <c r="P2871" s="17">
        <f>COUNTIF($X:$X,X2871)</f>
        <v>7</v>
      </c>
      <c r="Q2871" s="17">
        <f>VLOOKUP("M"&amp;TEXT(G2871,"0"),Punten!$A$1:$D$40,4,FALSE)</f>
        <v>4</v>
      </c>
      <c r="R2871" s="17">
        <f>VLOOKUP("M"&amp;TEXT(H2871,"0"),Punten!$A$1:$D$40,4,FALSE)</f>
        <v>3</v>
      </c>
      <c r="S2871" s="17">
        <f>VLOOKUP("M"&amp;TEXT(I2871,"0"),Punten!$A$1:$D$40,4,FALSE)</f>
        <v>2</v>
      </c>
      <c r="T2871" s="17">
        <f>VLOOKUP("K"&amp;TEXT(K2871,"0"),Punten!$A$1:$D$40,4,FALSE)</f>
        <v>0</v>
      </c>
      <c r="U2871" s="17">
        <f>VLOOKUP("H"&amp;TEXT(L2871,"0"),Punten!$A$1:$D$49,4,FALSE)</f>
        <v>0</v>
      </c>
      <c r="V2871" s="17">
        <f>VLOOKUP("F"&amp;TEXT(M2871,"0"),Punten!$A$1:$D$39,4,FALSE)</f>
        <v>15</v>
      </c>
      <c r="W2871" s="17">
        <f t="shared" si="136"/>
        <v>24</v>
      </c>
      <c r="X2871" s="17" t="str">
        <f t="shared" si="137"/>
        <v>43401C40</v>
      </c>
      <c r="Y2871" s="17" t="str">
        <f>VLOOKUP(A2871,'Klasse omschrijving'!$A$1:$B$44,2,FALSE)</f>
        <v>Cruisers 40+</v>
      </c>
    </row>
    <row r="2872" spans="1:25" ht="14.4" x14ac:dyDescent="0.3">
      <c r="A2872" s="3" t="s">
        <v>49</v>
      </c>
      <c r="B2872" s="3">
        <v>101</v>
      </c>
      <c r="C2872" s="3" t="s">
        <v>137</v>
      </c>
      <c r="D2872" s="3" t="s">
        <v>728</v>
      </c>
      <c r="E2872" s="18">
        <v>27429</v>
      </c>
      <c r="F2872" s="3" t="s">
        <v>424</v>
      </c>
      <c r="G2872" s="3">
        <v>7</v>
      </c>
      <c r="H2872" s="3">
        <v>7</v>
      </c>
      <c r="I2872" s="3">
        <v>5</v>
      </c>
      <c r="J2872" s="3"/>
      <c r="K2872" s="3"/>
      <c r="L2872" s="3"/>
      <c r="M2872" s="3">
        <v>7</v>
      </c>
      <c r="N2872" s="19">
        <v>43401</v>
      </c>
      <c r="O2872" s="16">
        <f t="shared" si="138"/>
        <v>19</v>
      </c>
      <c r="P2872" s="17">
        <f>COUNTIF($X:$X,X2872)</f>
        <v>7</v>
      </c>
      <c r="Q2872" s="17">
        <f>VLOOKUP("M"&amp;TEXT(G2872,"0"),Punten!$A$1:$D$40,4,FALSE)</f>
        <v>2</v>
      </c>
      <c r="R2872" s="17">
        <f>VLOOKUP("M"&amp;TEXT(H2872,"0"),Punten!$A$1:$D$40,4,FALSE)</f>
        <v>2</v>
      </c>
      <c r="S2872" s="17">
        <f>VLOOKUP("M"&amp;TEXT(I2872,"0"),Punten!$A$1:$D$40,4,FALSE)</f>
        <v>4</v>
      </c>
      <c r="T2872" s="17">
        <f>VLOOKUP("K"&amp;TEXT(K2872,"0"),Punten!$A$1:$D$40,4,FALSE)</f>
        <v>0</v>
      </c>
      <c r="U2872" s="17">
        <f>VLOOKUP("H"&amp;TEXT(L2872,"0"),Punten!$A$1:$D$49,4,FALSE)</f>
        <v>0</v>
      </c>
      <c r="V2872" s="17">
        <f>VLOOKUP("F"&amp;TEXT(M2872,"0"),Punten!$A$1:$D$39,4,FALSE)</f>
        <v>13</v>
      </c>
      <c r="W2872" s="17">
        <f t="shared" si="136"/>
        <v>21</v>
      </c>
      <c r="X2872" s="17" t="str">
        <f t="shared" si="137"/>
        <v>43401C40</v>
      </c>
      <c r="Y2872" s="17" t="str">
        <f>VLOOKUP(A2872,'Klasse omschrijving'!$A$1:$B$44,2,FALSE)</f>
        <v>Cruisers 40+</v>
      </c>
    </row>
    <row r="2873" spans="1:25" ht="14.4" x14ac:dyDescent="0.3">
      <c r="A2873" s="3" t="s">
        <v>52</v>
      </c>
      <c r="B2873" s="3">
        <v>52581</v>
      </c>
      <c r="C2873" s="3" t="s">
        <v>93</v>
      </c>
      <c r="D2873" s="3" t="s">
        <v>325</v>
      </c>
      <c r="E2873" s="18">
        <v>37701</v>
      </c>
      <c r="F2873" s="3" t="s">
        <v>1042</v>
      </c>
      <c r="G2873" s="3">
        <v>1</v>
      </c>
      <c r="H2873" s="3">
        <v>1</v>
      </c>
      <c r="I2873" s="3">
        <v>1</v>
      </c>
      <c r="J2873" s="3"/>
      <c r="K2873" s="3"/>
      <c r="L2873" s="3"/>
      <c r="M2873" s="3">
        <v>1</v>
      </c>
      <c r="N2873" s="19">
        <v>43401</v>
      </c>
      <c r="O2873" s="16">
        <f t="shared" si="138"/>
        <v>3</v>
      </c>
      <c r="P2873" s="17">
        <f>COUNTIF($X:$X,X2873)</f>
        <v>5</v>
      </c>
      <c r="Q2873" s="17">
        <f>VLOOKUP("M"&amp;TEXT(G2873,"0"),Punten!$A$1:$D$40,4,FALSE)</f>
        <v>8</v>
      </c>
      <c r="R2873" s="17">
        <f>VLOOKUP("M"&amp;TEXT(H2873,"0"),Punten!$A$1:$D$40,4,FALSE)</f>
        <v>8</v>
      </c>
      <c r="S2873" s="17">
        <f>VLOOKUP("M"&amp;TEXT(I2873,"0"),Punten!$A$1:$D$40,4,FALSE)</f>
        <v>8</v>
      </c>
      <c r="T2873" s="17">
        <f>VLOOKUP("K"&amp;TEXT(K2873,"0"),Punten!$A$1:$D$40,4,FALSE)</f>
        <v>0</v>
      </c>
      <c r="U2873" s="17">
        <f>VLOOKUP("H"&amp;TEXT(L2873,"0"),Punten!$A$1:$D$49,4,FALSE)</f>
        <v>0</v>
      </c>
      <c r="V2873" s="17">
        <f>VLOOKUP("F"&amp;TEXT(M2873,"0"),Punten!$A$1:$D$39,4,FALSE)</f>
        <v>50</v>
      </c>
      <c r="W2873" s="17">
        <f t="shared" si="136"/>
        <v>74</v>
      </c>
      <c r="X2873" s="17" t="str">
        <f t="shared" si="137"/>
        <v>43401D05</v>
      </c>
      <c r="Y2873" s="17" t="str">
        <f>VLOOKUP(A2873,'Klasse omschrijving'!$A$1:$B$44,2,FALSE)</f>
        <v>Cruiser Girls</v>
      </c>
    </row>
    <row r="2874" spans="1:25" ht="14.4" x14ac:dyDescent="0.3">
      <c r="A2874" s="3" t="s">
        <v>52</v>
      </c>
      <c r="B2874" s="3">
        <v>44385</v>
      </c>
      <c r="C2874" s="3" t="s">
        <v>140</v>
      </c>
      <c r="D2874" s="3" t="s">
        <v>849</v>
      </c>
      <c r="E2874" s="18">
        <v>35753</v>
      </c>
      <c r="F2874" s="3" t="s">
        <v>89</v>
      </c>
      <c r="G2874" s="3">
        <v>4</v>
      </c>
      <c r="H2874" s="3">
        <v>3</v>
      </c>
      <c r="I2874" s="3">
        <v>2</v>
      </c>
      <c r="J2874" s="3"/>
      <c r="K2874" s="3"/>
      <c r="L2874" s="3"/>
      <c r="M2874" s="3">
        <v>2</v>
      </c>
      <c r="N2874" s="19">
        <v>43401</v>
      </c>
      <c r="O2874" s="16">
        <f t="shared" si="138"/>
        <v>9</v>
      </c>
      <c r="P2874" s="17">
        <f>COUNTIF($X:$X,X2874)</f>
        <v>5</v>
      </c>
      <c r="Q2874" s="17">
        <f>VLOOKUP("M"&amp;TEXT(G2874,"0"),Punten!$A$1:$D$40,4,FALSE)</f>
        <v>5</v>
      </c>
      <c r="R2874" s="17">
        <f>VLOOKUP("M"&amp;TEXT(H2874,"0"),Punten!$A$1:$D$40,4,FALSE)</f>
        <v>6</v>
      </c>
      <c r="S2874" s="17">
        <f>VLOOKUP("M"&amp;TEXT(I2874,"0"),Punten!$A$1:$D$40,4,FALSE)</f>
        <v>7</v>
      </c>
      <c r="T2874" s="17">
        <f>VLOOKUP("K"&amp;TEXT(K2874,"0"),Punten!$A$1:$D$40,4,FALSE)</f>
        <v>0</v>
      </c>
      <c r="U2874" s="17">
        <f>VLOOKUP("H"&amp;TEXT(L2874,"0"),Punten!$A$1:$D$49,4,FALSE)</f>
        <v>0</v>
      </c>
      <c r="V2874" s="17">
        <f>VLOOKUP("F"&amp;TEXT(M2874,"0"),Punten!$A$1:$D$39,4,FALSE)</f>
        <v>30</v>
      </c>
      <c r="W2874" s="17">
        <f t="shared" si="136"/>
        <v>48</v>
      </c>
      <c r="X2874" s="17" t="str">
        <f t="shared" si="137"/>
        <v>43401D05</v>
      </c>
      <c r="Y2874" s="17" t="str">
        <f>VLOOKUP(A2874,'Klasse omschrijving'!$A$1:$B$44,2,FALSE)</f>
        <v>Cruiser Girls</v>
      </c>
    </row>
    <row r="2875" spans="1:25" ht="14.4" x14ac:dyDescent="0.3">
      <c r="A2875" s="3" t="s">
        <v>52</v>
      </c>
      <c r="B2875" s="3">
        <v>45779</v>
      </c>
      <c r="C2875" s="3" t="s">
        <v>67</v>
      </c>
      <c r="D2875" s="3" t="s">
        <v>345</v>
      </c>
      <c r="E2875" s="18">
        <v>37748</v>
      </c>
      <c r="F2875" s="3" t="s">
        <v>73</v>
      </c>
      <c r="G2875" s="3">
        <v>2</v>
      </c>
      <c r="H2875" s="3">
        <v>4</v>
      </c>
      <c r="I2875" s="3">
        <v>3</v>
      </c>
      <c r="J2875" s="3"/>
      <c r="K2875" s="3"/>
      <c r="L2875" s="3"/>
      <c r="M2875" s="3">
        <v>3</v>
      </c>
      <c r="N2875" s="19">
        <v>43401</v>
      </c>
      <c r="O2875" s="16">
        <f t="shared" si="138"/>
        <v>9</v>
      </c>
      <c r="P2875" s="17">
        <f>COUNTIF($X:$X,X2875)</f>
        <v>5</v>
      </c>
      <c r="Q2875" s="17">
        <f>VLOOKUP("M"&amp;TEXT(G2875,"0"),Punten!$A$1:$D$40,4,FALSE)</f>
        <v>7</v>
      </c>
      <c r="R2875" s="17">
        <f>VLOOKUP("M"&amp;TEXT(H2875,"0"),Punten!$A$1:$D$40,4,FALSE)</f>
        <v>5</v>
      </c>
      <c r="S2875" s="17">
        <f>VLOOKUP("M"&amp;TEXT(I2875,"0"),Punten!$A$1:$D$40,4,FALSE)</f>
        <v>6</v>
      </c>
      <c r="T2875" s="17">
        <f>VLOOKUP("K"&amp;TEXT(K2875,"0"),Punten!$A$1:$D$40,4,FALSE)</f>
        <v>0</v>
      </c>
      <c r="U2875" s="17">
        <f>VLOOKUP("H"&amp;TEXT(L2875,"0"),Punten!$A$1:$D$49,4,FALSE)</f>
        <v>0</v>
      </c>
      <c r="V2875" s="17">
        <f>VLOOKUP("F"&amp;TEXT(M2875,"0"),Punten!$A$1:$D$39,4,FALSE)</f>
        <v>25</v>
      </c>
      <c r="W2875" s="17">
        <f t="shared" si="136"/>
        <v>43</v>
      </c>
      <c r="X2875" s="17" t="str">
        <f t="shared" si="137"/>
        <v>43401D05</v>
      </c>
      <c r="Y2875" s="17" t="str">
        <f>VLOOKUP(A2875,'Klasse omschrijving'!$A$1:$B$44,2,FALSE)</f>
        <v>Cruiser Girls</v>
      </c>
    </row>
    <row r="2876" spans="1:25" ht="14.4" x14ac:dyDescent="0.3">
      <c r="A2876" s="3" t="s">
        <v>52</v>
      </c>
      <c r="B2876" s="3">
        <v>44852</v>
      </c>
      <c r="C2876" s="3" t="s">
        <v>139</v>
      </c>
      <c r="D2876" s="3" t="s">
        <v>1113</v>
      </c>
      <c r="E2876" s="18">
        <v>27731</v>
      </c>
      <c r="F2876" s="3" t="s">
        <v>218</v>
      </c>
      <c r="G2876" s="3">
        <v>3</v>
      </c>
      <c r="H2876" s="3">
        <v>2</v>
      </c>
      <c r="I2876" s="3">
        <v>4</v>
      </c>
      <c r="J2876" s="3"/>
      <c r="K2876" s="3"/>
      <c r="L2876" s="3"/>
      <c r="M2876" s="3">
        <v>4</v>
      </c>
      <c r="N2876" s="19">
        <v>43401</v>
      </c>
      <c r="O2876" s="16">
        <f t="shared" si="138"/>
        <v>9</v>
      </c>
      <c r="P2876" s="17">
        <f>COUNTIF($X:$X,X2876)</f>
        <v>5</v>
      </c>
      <c r="Q2876" s="17">
        <f>VLOOKUP("M"&amp;TEXT(G2876,"0"),Punten!$A$1:$D$40,4,FALSE)</f>
        <v>6</v>
      </c>
      <c r="R2876" s="17">
        <f>VLOOKUP("M"&amp;TEXT(H2876,"0"),Punten!$A$1:$D$40,4,FALSE)</f>
        <v>7</v>
      </c>
      <c r="S2876" s="17">
        <f>VLOOKUP("M"&amp;TEXT(I2876,"0"),Punten!$A$1:$D$40,4,FALSE)</f>
        <v>5</v>
      </c>
      <c r="T2876" s="17">
        <f>VLOOKUP("K"&amp;TEXT(K2876,"0"),Punten!$A$1:$D$40,4,FALSE)</f>
        <v>0</v>
      </c>
      <c r="U2876" s="17">
        <f>VLOOKUP("H"&amp;TEXT(L2876,"0"),Punten!$A$1:$D$49,4,FALSE)</f>
        <v>0</v>
      </c>
      <c r="V2876" s="17">
        <f>VLOOKUP("F"&amp;TEXT(M2876,"0"),Punten!$A$1:$D$39,4,FALSE)</f>
        <v>20</v>
      </c>
      <c r="W2876" s="17">
        <f t="shared" si="136"/>
        <v>38</v>
      </c>
      <c r="X2876" s="17" t="str">
        <f t="shared" si="137"/>
        <v>43401D05</v>
      </c>
      <c r="Y2876" s="17" t="str">
        <f>VLOOKUP(A2876,'Klasse omschrijving'!$A$1:$B$44,2,FALSE)</f>
        <v>Cruiser Girls</v>
      </c>
    </row>
    <row r="2877" spans="1:25" ht="14.4" x14ac:dyDescent="0.3">
      <c r="A2877" s="3" t="s">
        <v>52</v>
      </c>
      <c r="B2877" s="3">
        <v>47417</v>
      </c>
      <c r="C2877" s="3" t="s">
        <v>112</v>
      </c>
      <c r="D2877" s="3" t="s">
        <v>322</v>
      </c>
      <c r="E2877" s="18">
        <v>29049</v>
      </c>
      <c r="F2877" s="3" t="s">
        <v>75</v>
      </c>
      <c r="G2877" s="3">
        <v>5</v>
      </c>
      <c r="H2877" s="3">
        <v>5</v>
      </c>
      <c r="I2877" s="3">
        <v>5</v>
      </c>
      <c r="J2877" s="3"/>
      <c r="K2877" s="3"/>
      <c r="L2877" s="3"/>
      <c r="M2877" s="3">
        <v>5</v>
      </c>
      <c r="N2877" s="19">
        <v>43401</v>
      </c>
      <c r="O2877" s="16">
        <f t="shared" si="138"/>
        <v>15</v>
      </c>
      <c r="P2877" s="17">
        <f>COUNTIF($X:$X,X2877)</f>
        <v>5</v>
      </c>
      <c r="Q2877" s="17">
        <f>VLOOKUP("M"&amp;TEXT(G2877,"0"),Punten!$A$1:$D$40,4,FALSE)</f>
        <v>4</v>
      </c>
      <c r="R2877" s="17">
        <f>VLOOKUP("M"&amp;TEXT(H2877,"0"),Punten!$A$1:$D$40,4,FALSE)</f>
        <v>4</v>
      </c>
      <c r="S2877" s="17">
        <f>VLOOKUP("M"&amp;TEXT(I2877,"0"),Punten!$A$1:$D$40,4,FALSE)</f>
        <v>4</v>
      </c>
      <c r="T2877" s="17">
        <f>VLOOKUP("K"&amp;TEXT(K2877,"0"),Punten!$A$1:$D$40,4,FALSE)</f>
        <v>0</v>
      </c>
      <c r="U2877" s="17">
        <f>VLOOKUP("H"&amp;TEXT(L2877,"0"),Punten!$A$1:$D$49,4,FALSE)</f>
        <v>0</v>
      </c>
      <c r="V2877" s="17">
        <f>VLOOKUP("F"&amp;TEXT(M2877,"0"),Punten!$A$1:$D$39,4,FALSE)</f>
        <v>17</v>
      </c>
      <c r="W2877" s="17">
        <f t="shared" si="136"/>
        <v>29</v>
      </c>
      <c r="X2877" s="17" t="str">
        <f t="shared" si="137"/>
        <v>43401D05</v>
      </c>
      <c r="Y2877" s="17" t="str">
        <f>VLOOKUP(A2877,'Klasse omschrijving'!$A$1:$B$44,2,FALSE)</f>
        <v>Cruiser Girls</v>
      </c>
    </row>
    <row r="2878" spans="1:25" ht="14.4" x14ac:dyDescent="0.3">
      <c r="A2878" s="3" t="s">
        <v>597</v>
      </c>
      <c r="B2878" s="3">
        <v>493</v>
      </c>
      <c r="C2878" s="3" t="s">
        <v>149</v>
      </c>
      <c r="D2878" s="3" t="s">
        <v>731</v>
      </c>
      <c r="E2878" s="18">
        <v>40602</v>
      </c>
      <c r="F2878" s="3" t="s">
        <v>424</v>
      </c>
      <c r="G2878" s="3">
        <v>1</v>
      </c>
      <c r="H2878" s="3">
        <v>1</v>
      </c>
      <c r="I2878" s="3">
        <v>1</v>
      </c>
      <c r="J2878" s="3"/>
      <c r="K2878" s="3"/>
      <c r="L2878" s="3"/>
      <c r="M2878" s="3">
        <v>1</v>
      </c>
      <c r="N2878" s="19">
        <v>43401</v>
      </c>
      <c r="O2878" s="16">
        <f t="shared" si="138"/>
        <v>3</v>
      </c>
      <c r="P2878" s="17">
        <f>COUNTIF($X:$X,X2878)</f>
        <v>4</v>
      </c>
      <c r="Q2878" s="17">
        <f>VLOOKUP("M"&amp;TEXT(G2878,"0"),Punten!$A$1:$D$40,4,FALSE)</f>
        <v>8</v>
      </c>
      <c r="R2878" s="17">
        <f>VLOOKUP("M"&amp;TEXT(H2878,"0"),Punten!$A$1:$D$40,4,FALSE)</f>
        <v>8</v>
      </c>
      <c r="S2878" s="17">
        <f>VLOOKUP("M"&amp;TEXT(I2878,"0"),Punten!$A$1:$D$40,4,FALSE)</f>
        <v>8</v>
      </c>
      <c r="T2878" s="17">
        <f>VLOOKUP("K"&amp;TEXT(K2878,"0"),Punten!$A$1:$D$40,4,FALSE)</f>
        <v>0</v>
      </c>
      <c r="U2878" s="17">
        <f>VLOOKUP("H"&amp;TEXT(L2878,"0"),Punten!$A$1:$D$49,4,FALSE)</f>
        <v>0</v>
      </c>
      <c r="V2878" s="17">
        <f>VLOOKUP("F"&amp;TEXT(M2878,"0"),Punten!$A$1:$D$39,4,FALSE)</f>
        <v>50</v>
      </c>
      <c r="W2878" s="17">
        <f t="shared" si="136"/>
        <v>74</v>
      </c>
      <c r="X2878" s="17" t="str">
        <f t="shared" si="137"/>
        <v>43401G07</v>
      </c>
      <c r="Y2878" s="17" t="e">
        <f>VLOOKUP(A2878,'Klasse omschrijving'!$A$1:$B$44,2,FALSE)</f>
        <v>#N/A</v>
      </c>
    </row>
    <row r="2879" spans="1:25" ht="14.4" x14ac:dyDescent="0.3">
      <c r="A2879" s="3" t="s">
        <v>597</v>
      </c>
      <c r="B2879" s="3">
        <v>51516</v>
      </c>
      <c r="C2879" s="3" t="s">
        <v>693</v>
      </c>
      <c r="D2879" s="3" t="s">
        <v>595</v>
      </c>
      <c r="E2879" s="18">
        <v>40611</v>
      </c>
      <c r="F2879" s="3" t="s">
        <v>132</v>
      </c>
      <c r="G2879" s="3">
        <v>2</v>
      </c>
      <c r="H2879" s="3">
        <v>2</v>
      </c>
      <c r="I2879" s="3">
        <v>3</v>
      </c>
      <c r="J2879" s="3"/>
      <c r="K2879" s="3"/>
      <c r="L2879" s="3"/>
      <c r="M2879" s="3">
        <v>2</v>
      </c>
      <c r="N2879" s="19">
        <v>43401</v>
      </c>
      <c r="O2879" s="16">
        <f t="shared" si="138"/>
        <v>7</v>
      </c>
      <c r="P2879" s="17">
        <f>COUNTIF($X:$X,X2879)</f>
        <v>4</v>
      </c>
      <c r="Q2879" s="17">
        <f>VLOOKUP("M"&amp;TEXT(G2879,"0"),Punten!$A$1:$D$40,4,FALSE)</f>
        <v>7</v>
      </c>
      <c r="R2879" s="17">
        <f>VLOOKUP("M"&amp;TEXT(H2879,"0"),Punten!$A$1:$D$40,4,FALSE)</f>
        <v>7</v>
      </c>
      <c r="S2879" s="17">
        <f>VLOOKUP("M"&amp;TEXT(I2879,"0"),Punten!$A$1:$D$40,4,FALSE)</f>
        <v>6</v>
      </c>
      <c r="T2879" s="17">
        <f>VLOOKUP("K"&amp;TEXT(K2879,"0"),Punten!$A$1:$D$40,4,FALSE)</f>
        <v>0</v>
      </c>
      <c r="U2879" s="17">
        <f>VLOOKUP("H"&amp;TEXT(L2879,"0"),Punten!$A$1:$D$49,4,FALSE)</f>
        <v>0</v>
      </c>
      <c r="V2879" s="17">
        <f>VLOOKUP("F"&amp;TEXT(M2879,"0"),Punten!$A$1:$D$39,4,FALSE)</f>
        <v>30</v>
      </c>
      <c r="W2879" s="17">
        <f t="shared" si="136"/>
        <v>50</v>
      </c>
      <c r="X2879" s="17" t="str">
        <f t="shared" si="137"/>
        <v>43401G07</v>
      </c>
      <c r="Y2879" s="17" t="e">
        <f>VLOOKUP(A2879,'Klasse omschrijving'!$A$1:$B$44,2,FALSE)</f>
        <v>#N/A</v>
      </c>
    </row>
    <row r="2880" spans="1:25" ht="14.4" x14ac:dyDescent="0.3">
      <c r="A2880" s="3" t="s">
        <v>597</v>
      </c>
      <c r="B2880" s="3">
        <v>46363</v>
      </c>
      <c r="C2880" s="3" t="s">
        <v>978</v>
      </c>
      <c r="D2880" s="3" t="s">
        <v>603</v>
      </c>
      <c r="E2880" s="18">
        <v>40499</v>
      </c>
      <c r="F2880" s="3" t="s">
        <v>86</v>
      </c>
      <c r="G2880" s="3">
        <v>3</v>
      </c>
      <c r="H2880" s="3">
        <v>3</v>
      </c>
      <c r="I2880" s="3">
        <v>2</v>
      </c>
      <c r="J2880" s="3"/>
      <c r="K2880" s="3"/>
      <c r="L2880" s="3"/>
      <c r="M2880" s="3">
        <v>3</v>
      </c>
      <c r="N2880" s="19">
        <v>43401</v>
      </c>
      <c r="O2880" s="16">
        <f t="shared" si="138"/>
        <v>8</v>
      </c>
      <c r="P2880" s="17">
        <f>COUNTIF($X:$X,X2880)</f>
        <v>4</v>
      </c>
      <c r="Q2880" s="17">
        <f>VLOOKUP("M"&amp;TEXT(G2880,"0"),Punten!$A$1:$D$40,4,FALSE)</f>
        <v>6</v>
      </c>
      <c r="R2880" s="17">
        <f>VLOOKUP("M"&amp;TEXT(H2880,"0"),Punten!$A$1:$D$40,4,FALSE)</f>
        <v>6</v>
      </c>
      <c r="S2880" s="17">
        <f>VLOOKUP("M"&amp;TEXT(I2880,"0"),Punten!$A$1:$D$40,4,FALSE)</f>
        <v>7</v>
      </c>
      <c r="T2880" s="17">
        <f>VLOOKUP("K"&amp;TEXT(K2880,"0"),Punten!$A$1:$D$40,4,FALSE)</f>
        <v>0</v>
      </c>
      <c r="U2880" s="17">
        <f>VLOOKUP("H"&amp;TEXT(L2880,"0"),Punten!$A$1:$D$49,4,FALSE)</f>
        <v>0</v>
      </c>
      <c r="V2880" s="17">
        <f>VLOOKUP("F"&amp;TEXT(M2880,"0"),Punten!$A$1:$D$39,4,FALSE)</f>
        <v>25</v>
      </c>
      <c r="W2880" s="17">
        <f t="shared" si="136"/>
        <v>44</v>
      </c>
      <c r="X2880" s="17" t="str">
        <f t="shared" si="137"/>
        <v>43401G07</v>
      </c>
      <c r="Y2880" s="17" t="e">
        <f>VLOOKUP(A2880,'Klasse omschrijving'!$A$1:$B$44,2,FALSE)</f>
        <v>#N/A</v>
      </c>
    </row>
    <row r="2881" spans="1:25" ht="14.4" x14ac:dyDescent="0.3">
      <c r="A2881" s="3" t="s">
        <v>597</v>
      </c>
      <c r="B2881" s="3">
        <v>51520</v>
      </c>
      <c r="C2881" s="3" t="s">
        <v>101</v>
      </c>
      <c r="D2881" s="3" t="s">
        <v>596</v>
      </c>
      <c r="E2881" s="18">
        <v>40787</v>
      </c>
      <c r="F2881" s="3" t="s">
        <v>110</v>
      </c>
      <c r="G2881" s="3">
        <v>4</v>
      </c>
      <c r="H2881" s="3">
        <v>4</v>
      </c>
      <c r="I2881" s="3">
        <v>4</v>
      </c>
      <c r="J2881" s="3"/>
      <c r="K2881" s="3"/>
      <c r="L2881" s="3"/>
      <c r="M2881" s="3">
        <v>4</v>
      </c>
      <c r="N2881" s="19">
        <v>43401</v>
      </c>
      <c r="O2881" s="16">
        <f t="shared" si="138"/>
        <v>12</v>
      </c>
      <c r="P2881" s="17">
        <f>COUNTIF($X:$X,X2881)</f>
        <v>4</v>
      </c>
      <c r="Q2881" s="17">
        <f>VLOOKUP("M"&amp;TEXT(G2881,"0"),Punten!$A$1:$D$40,4,FALSE)</f>
        <v>5</v>
      </c>
      <c r="R2881" s="17">
        <f>VLOOKUP("M"&amp;TEXT(H2881,"0"),Punten!$A$1:$D$40,4,FALSE)</f>
        <v>5</v>
      </c>
      <c r="S2881" s="17">
        <f>VLOOKUP("M"&amp;TEXT(I2881,"0"),Punten!$A$1:$D$40,4,FALSE)</f>
        <v>5</v>
      </c>
      <c r="T2881" s="17">
        <f>VLOOKUP("K"&amp;TEXT(K2881,"0"),Punten!$A$1:$D$40,4,FALSE)</f>
        <v>0</v>
      </c>
      <c r="U2881" s="17">
        <f>VLOOKUP("H"&amp;TEXT(L2881,"0"),Punten!$A$1:$D$49,4,FALSE)</f>
        <v>0</v>
      </c>
      <c r="V2881" s="17">
        <f>VLOOKUP("F"&amp;TEXT(M2881,"0"),Punten!$A$1:$D$39,4,FALSE)</f>
        <v>20</v>
      </c>
      <c r="W2881" s="17">
        <f t="shared" ref="W2881:W2944" si="139">SUM(Q2881:V2881)</f>
        <v>35</v>
      </c>
      <c r="X2881" s="17" t="str">
        <f t="shared" ref="X2881:X2944" si="140">N2881&amp;A2881</f>
        <v>43401G07</v>
      </c>
      <c r="Y2881" s="17" t="e">
        <f>VLOOKUP(A2881,'Klasse omschrijving'!$A$1:$B$44,2,FALSE)</f>
        <v>#N/A</v>
      </c>
    </row>
    <row r="2882" spans="1:25" ht="14.4" x14ac:dyDescent="0.3">
      <c r="A2882" s="3" t="s">
        <v>53</v>
      </c>
      <c r="B2882" s="3">
        <v>43238</v>
      </c>
      <c r="C2882" s="3" t="s">
        <v>67</v>
      </c>
      <c r="D2882" s="3" t="s">
        <v>1125</v>
      </c>
      <c r="E2882" s="18">
        <v>39992</v>
      </c>
      <c r="F2882" s="3" t="s">
        <v>161</v>
      </c>
      <c r="G2882" s="3">
        <v>1</v>
      </c>
      <c r="H2882" s="3">
        <v>1</v>
      </c>
      <c r="I2882" s="3">
        <v>1</v>
      </c>
      <c r="J2882" s="3"/>
      <c r="K2882" s="3"/>
      <c r="L2882" s="3"/>
      <c r="M2882" s="3">
        <v>1</v>
      </c>
      <c r="N2882" s="19">
        <v>43401</v>
      </c>
      <c r="O2882" s="16">
        <f t="shared" si="138"/>
        <v>3</v>
      </c>
      <c r="P2882" s="17">
        <f>COUNTIF($X:$X,X2882)</f>
        <v>4</v>
      </c>
      <c r="Q2882" s="17">
        <f>VLOOKUP("M"&amp;TEXT(G2882,"0"),Punten!$A$1:$D$40,4,FALSE)</f>
        <v>8</v>
      </c>
      <c r="R2882" s="17">
        <f>VLOOKUP("M"&amp;TEXT(H2882,"0"),Punten!$A$1:$D$40,4,FALSE)</f>
        <v>8</v>
      </c>
      <c r="S2882" s="17">
        <f>VLOOKUP("M"&amp;TEXT(I2882,"0"),Punten!$A$1:$D$40,4,FALSE)</f>
        <v>8</v>
      </c>
      <c r="T2882" s="17">
        <f>VLOOKUP("K"&amp;TEXT(K2882,"0"),Punten!$A$1:$D$40,4,FALSE)</f>
        <v>0</v>
      </c>
      <c r="U2882" s="17">
        <f>VLOOKUP("H"&amp;TEXT(L2882,"0"),Punten!$A$1:$D$49,4,FALSE)</f>
        <v>0</v>
      </c>
      <c r="V2882" s="17">
        <f>VLOOKUP("F"&amp;TEXT(M2882,"0"),Punten!$A$1:$D$39,4,FALSE)</f>
        <v>50</v>
      </c>
      <c r="W2882" s="17">
        <f t="shared" si="139"/>
        <v>74</v>
      </c>
      <c r="X2882" s="17" t="str">
        <f t="shared" si="140"/>
        <v>43401G09</v>
      </c>
      <c r="Y2882" s="17" t="str">
        <f>VLOOKUP(A2882,'Klasse omschrijving'!$A$1:$B$44,2,FALSE)</f>
        <v>Girls 9/10 jaar</v>
      </c>
    </row>
    <row r="2883" spans="1:25" ht="14.4" x14ac:dyDescent="0.3">
      <c r="A2883" s="3" t="s">
        <v>53</v>
      </c>
      <c r="B2883" s="3">
        <v>47846</v>
      </c>
      <c r="C2883" s="3" t="s">
        <v>87</v>
      </c>
      <c r="D2883" s="3" t="s">
        <v>609</v>
      </c>
      <c r="E2883" s="18">
        <v>39471</v>
      </c>
      <c r="F2883" s="3" t="s">
        <v>71</v>
      </c>
      <c r="G2883" s="3">
        <v>2</v>
      </c>
      <c r="H2883" s="3">
        <v>2</v>
      </c>
      <c r="I2883" s="3">
        <v>2</v>
      </c>
      <c r="J2883" s="3"/>
      <c r="K2883" s="3"/>
      <c r="L2883" s="3"/>
      <c r="M2883" s="3">
        <v>2</v>
      </c>
      <c r="N2883" s="19">
        <v>43401</v>
      </c>
      <c r="O2883" s="16">
        <f t="shared" si="138"/>
        <v>6</v>
      </c>
      <c r="P2883" s="17">
        <f>COUNTIF($X:$X,X2883)</f>
        <v>4</v>
      </c>
      <c r="Q2883" s="17">
        <f>VLOOKUP("M"&amp;TEXT(G2883,"0"),Punten!$A$1:$D$40,4,FALSE)</f>
        <v>7</v>
      </c>
      <c r="R2883" s="17">
        <f>VLOOKUP("M"&amp;TEXT(H2883,"0"),Punten!$A$1:$D$40,4,FALSE)</f>
        <v>7</v>
      </c>
      <c r="S2883" s="17">
        <f>VLOOKUP("M"&amp;TEXT(I2883,"0"),Punten!$A$1:$D$40,4,FALSE)</f>
        <v>7</v>
      </c>
      <c r="T2883" s="17">
        <f>VLOOKUP("K"&amp;TEXT(K2883,"0"),Punten!$A$1:$D$40,4,FALSE)</f>
        <v>0</v>
      </c>
      <c r="U2883" s="17">
        <f>VLOOKUP("H"&amp;TEXT(L2883,"0"),Punten!$A$1:$D$49,4,FALSE)</f>
        <v>0</v>
      </c>
      <c r="V2883" s="17">
        <f>VLOOKUP("F"&amp;TEXT(M2883,"0"),Punten!$A$1:$D$39,4,FALSE)</f>
        <v>30</v>
      </c>
      <c r="W2883" s="17">
        <f t="shared" si="139"/>
        <v>51</v>
      </c>
      <c r="X2883" s="17" t="str">
        <f t="shared" si="140"/>
        <v>43401G09</v>
      </c>
      <c r="Y2883" s="17" t="str">
        <f>VLOOKUP(A2883,'Klasse omschrijving'!$A$1:$B$44,2,FALSE)</f>
        <v>Girls 9/10 jaar</v>
      </c>
    </row>
    <row r="2884" spans="1:25" ht="14.4" x14ac:dyDescent="0.3">
      <c r="A2884" s="3" t="s">
        <v>53</v>
      </c>
      <c r="B2884" s="3">
        <v>43237</v>
      </c>
      <c r="C2884" s="3" t="s">
        <v>65</v>
      </c>
      <c r="D2884" s="3" t="s">
        <v>1128</v>
      </c>
      <c r="E2884" s="18">
        <v>39450</v>
      </c>
      <c r="F2884" s="3" t="s">
        <v>161</v>
      </c>
      <c r="G2884" s="3">
        <v>3</v>
      </c>
      <c r="H2884" s="3">
        <v>3</v>
      </c>
      <c r="I2884" s="3">
        <v>3</v>
      </c>
      <c r="J2884" s="3"/>
      <c r="K2884" s="3"/>
      <c r="L2884" s="3"/>
      <c r="M2884" s="3">
        <v>3</v>
      </c>
      <c r="N2884" s="19">
        <v>43401</v>
      </c>
      <c r="O2884" s="16">
        <f t="shared" si="138"/>
        <v>9</v>
      </c>
      <c r="P2884" s="17">
        <f>COUNTIF($X:$X,X2884)</f>
        <v>4</v>
      </c>
      <c r="Q2884" s="17">
        <f>VLOOKUP("M"&amp;TEXT(G2884,"0"),Punten!$A$1:$D$40,4,FALSE)</f>
        <v>6</v>
      </c>
      <c r="R2884" s="17">
        <f>VLOOKUP("M"&amp;TEXT(H2884,"0"),Punten!$A$1:$D$40,4,FALSE)</f>
        <v>6</v>
      </c>
      <c r="S2884" s="17">
        <f>VLOOKUP("M"&amp;TEXT(I2884,"0"),Punten!$A$1:$D$40,4,FALSE)</f>
        <v>6</v>
      </c>
      <c r="T2884" s="17">
        <f>VLOOKUP("K"&amp;TEXT(K2884,"0"),Punten!$A$1:$D$40,4,FALSE)</f>
        <v>0</v>
      </c>
      <c r="U2884" s="17">
        <f>VLOOKUP("H"&amp;TEXT(L2884,"0"),Punten!$A$1:$D$49,4,FALSE)</f>
        <v>0</v>
      </c>
      <c r="V2884" s="17">
        <f>VLOOKUP("F"&amp;TEXT(M2884,"0"),Punten!$A$1:$D$39,4,FALSE)</f>
        <v>25</v>
      </c>
      <c r="W2884" s="17">
        <f t="shared" si="139"/>
        <v>43</v>
      </c>
      <c r="X2884" s="17" t="str">
        <f t="shared" si="140"/>
        <v>43401G09</v>
      </c>
      <c r="Y2884" s="17" t="str">
        <f>VLOOKUP(A2884,'Klasse omschrijving'!$A$1:$B$44,2,FALSE)</f>
        <v>Girls 9/10 jaar</v>
      </c>
    </row>
    <row r="2885" spans="1:25" ht="14.4" x14ac:dyDescent="0.3">
      <c r="A2885" s="3" t="s">
        <v>53</v>
      </c>
      <c r="B2885" s="3">
        <v>47847</v>
      </c>
      <c r="C2885" s="3" t="s">
        <v>133</v>
      </c>
      <c r="D2885" s="3" t="s">
        <v>680</v>
      </c>
      <c r="E2885" s="18">
        <v>39603</v>
      </c>
      <c r="F2885" s="3" t="s">
        <v>71</v>
      </c>
      <c r="G2885" s="3">
        <v>6</v>
      </c>
      <c r="H2885" s="3">
        <v>6</v>
      </c>
      <c r="I2885" s="3">
        <v>6</v>
      </c>
      <c r="J2885" s="3"/>
      <c r="K2885" s="3"/>
      <c r="L2885" s="3"/>
      <c r="M2885" s="3">
        <v>6</v>
      </c>
      <c r="N2885" s="19">
        <v>43401</v>
      </c>
      <c r="O2885" s="16">
        <f t="shared" si="138"/>
        <v>18</v>
      </c>
      <c r="P2885" s="17">
        <f>COUNTIF($X:$X,X2885)</f>
        <v>4</v>
      </c>
      <c r="Q2885" s="17">
        <f>VLOOKUP("M"&amp;TEXT(G2885,"0"),Punten!$A$1:$D$40,4,FALSE)</f>
        <v>3</v>
      </c>
      <c r="R2885" s="17">
        <f>VLOOKUP("M"&amp;TEXT(H2885,"0"),Punten!$A$1:$D$40,4,FALSE)</f>
        <v>3</v>
      </c>
      <c r="S2885" s="17">
        <f>VLOOKUP("M"&amp;TEXT(I2885,"0"),Punten!$A$1:$D$40,4,FALSE)</f>
        <v>3</v>
      </c>
      <c r="T2885" s="17">
        <f>VLOOKUP("K"&amp;TEXT(K2885,"0"),Punten!$A$1:$D$40,4,FALSE)</f>
        <v>0</v>
      </c>
      <c r="U2885" s="17">
        <f>VLOOKUP("H"&amp;TEXT(L2885,"0"),Punten!$A$1:$D$49,4,FALSE)</f>
        <v>0</v>
      </c>
      <c r="V2885" s="17">
        <f>VLOOKUP("F"&amp;TEXT(M2885,"0"),Punten!$A$1:$D$39,4,FALSE)</f>
        <v>15</v>
      </c>
      <c r="W2885" s="17">
        <f t="shared" si="139"/>
        <v>24</v>
      </c>
      <c r="X2885" s="17" t="str">
        <f t="shared" si="140"/>
        <v>43401G09</v>
      </c>
      <c r="Y2885" s="17" t="str">
        <f>VLOOKUP(A2885,'Klasse omschrijving'!$A$1:$B$44,2,FALSE)</f>
        <v>Girls 9/10 jaar</v>
      </c>
    </row>
    <row r="2886" spans="1:25" ht="14.4" x14ac:dyDescent="0.3">
      <c r="A2886" s="3" t="s">
        <v>36</v>
      </c>
      <c r="B2886" s="3">
        <v>50203</v>
      </c>
      <c r="C2886" s="3" t="s">
        <v>82</v>
      </c>
      <c r="D2886" s="3" t="s">
        <v>718</v>
      </c>
      <c r="E2886" s="18">
        <v>38767</v>
      </c>
      <c r="F2886" s="3" t="s">
        <v>1038</v>
      </c>
      <c r="G2886" s="3">
        <v>1</v>
      </c>
      <c r="H2886" s="3">
        <v>1</v>
      </c>
      <c r="I2886" s="3">
        <v>1</v>
      </c>
      <c r="J2886" s="3"/>
      <c r="K2886" s="3"/>
      <c r="L2886" s="3">
        <v>2</v>
      </c>
      <c r="M2886" s="3">
        <v>1</v>
      </c>
      <c r="N2886" s="19">
        <v>43401</v>
      </c>
      <c r="O2886" s="16">
        <f t="shared" si="138"/>
        <v>3</v>
      </c>
      <c r="P2886" s="17">
        <f>COUNTIF($X:$X,X2886)</f>
        <v>21</v>
      </c>
      <c r="Q2886" s="17">
        <f>VLOOKUP("M"&amp;TEXT(G2886,"0"),Punten!$A$1:$D$40,4,FALSE)</f>
        <v>8</v>
      </c>
      <c r="R2886" s="17">
        <f>VLOOKUP("M"&amp;TEXT(H2886,"0"),Punten!$A$1:$D$40,4,FALSE)</f>
        <v>8</v>
      </c>
      <c r="S2886" s="17">
        <f>VLOOKUP("M"&amp;TEXT(I2886,"0"),Punten!$A$1:$D$40,4,FALSE)</f>
        <v>8</v>
      </c>
      <c r="T2886" s="17">
        <f>VLOOKUP("K"&amp;TEXT(K2886,"0"),Punten!$A$1:$D$40,4,FALSE)</f>
        <v>0</v>
      </c>
      <c r="U2886" s="17">
        <f>VLOOKUP("H"&amp;TEXT(L2886,"0"),Punten!$A$1:$D$49,4,FALSE)</f>
        <v>5</v>
      </c>
      <c r="V2886" s="17">
        <f>VLOOKUP("F"&amp;TEXT(M2886,"0"),Punten!$A$1:$D$39,4,FALSE)</f>
        <v>50</v>
      </c>
      <c r="W2886" s="17">
        <f t="shared" si="139"/>
        <v>79</v>
      </c>
      <c r="X2886" s="17" t="str">
        <f t="shared" si="140"/>
        <v>43401B12</v>
      </c>
      <c r="Y2886" s="17" t="str">
        <f>VLOOKUP(A2886,'Klasse omschrijving'!$A$1:$B$44,2,FALSE)</f>
        <v>Boys 12 jaar</v>
      </c>
    </row>
    <row r="2887" spans="1:25" ht="14.4" x14ac:dyDescent="0.3">
      <c r="A2887" s="3" t="s">
        <v>36</v>
      </c>
      <c r="B2887" s="3">
        <v>44982</v>
      </c>
      <c r="C2887" s="3" t="s">
        <v>716</v>
      </c>
      <c r="D2887" s="3" t="s">
        <v>717</v>
      </c>
      <c r="E2887" s="18">
        <v>38798</v>
      </c>
      <c r="F2887" s="3" t="s">
        <v>216</v>
      </c>
      <c r="G2887" s="3">
        <v>1</v>
      </c>
      <c r="H2887" s="3">
        <v>2</v>
      </c>
      <c r="I2887" s="3">
        <v>2</v>
      </c>
      <c r="J2887" s="3"/>
      <c r="K2887" s="3"/>
      <c r="L2887" s="3">
        <v>1</v>
      </c>
      <c r="M2887" s="3">
        <v>2</v>
      </c>
      <c r="N2887" s="19">
        <v>43401</v>
      </c>
      <c r="O2887" s="16">
        <f t="shared" si="138"/>
        <v>5</v>
      </c>
      <c r="P2887" s="17">
        <f>COUNTIF($X:$X,X2887)</f>
        <v>21</v>
      </c>
      <c r="Q2887" s="17">
        <f>VLOOKUP("M"&amp;TEXT(G2887,"0"),Punten!$A$1:$D$40,4,FALSE)</f>
        <v>8</v>
      </c>
      <c r="R2887" s="17">
        <f>VLOOKUP("M"&amp;TEXT(H2887,"0"),Punten!$A$1:$D$40,4,FALSE)</f>
        <v>7</v>
      </c>
      <c r="S2887" s="17">
        <f>VLOOKUP("M"&amp;TEXT(I2887,"0"),Punten!$A$1:$D$40,4,FALSE)</f>
        <v>7</v>
      </c>
      <c r="T2887" s="17">
        <f>VLOOKUP("K"&amp;TEXT(K2887,"0"),Punten!$A$1:$D$40,4,FALSE)</f>
        <v>0</v>
      </c>
      <c r="U2887" s="17">
        <f>VLOOKUP("H"&amp;TEXT(L2887,"0"),Punten!$A$1:$D$49,4,FALSE)</f>
        <v>5</v>
      </c>
      <c r="V2887" s="17">
        <f>VLOOKUP("F"&amp;TEXT(M2887,"0"),Punten!$A$1:$D$39,4,FALSE)</f>
        <v>30</v>
      </c>
      <c r="W2887" s="17">
        <f t="shared" si="139"/>
        <v>57</v>
      </c>
      <c r="X2887" s="17" t="str">
        <f t="shared" si="140"/>
        <v>43401B12</v>
      </c>
      <c r="Y2887" s="17" t="str">
        <f>VLOOKUP(A2887,'Klasse omschrijving'!$A$1:$B$44,2,FALSE)</f>
        <v>Boys 12 jaar</v>
      </c>
    </row>
    <row r="2888" spans="1:25" ht="14.4" x14ac:dyDescent="0.3">
      <c r="A2888" s="3" t="s">
        <v>36</v>
      </c>
      <c r="B2888" s="3">
        <v>1680</v>
      </c>
      <c r="C2888" s="3" t="s">
        <v>138</v>
      </c>
      <c r="D2888" s="3" t="s">
        <v>575</v>
      </c>
      <c r="E2888" s="18">
        <v>38723</v>
      </c>
      <c r="F2888" s="3" t="s">
        <v>78</v>
      </c>
      <c r="G2888" s="3">
        <v>3</v>
      </c>
      <c r="H2888" s="3">
        <v>2</v>
      </c>
      <c r="I2888" s="3">
        <v>2</v>
      </c>
      <c r="J2888" s="3"/>
      <c r="K2888" s="3"/>
      <c r="L2888" s="3">
        <v>3</v>
      </c>
      <c r="M2888" s="3">
        <v>3</v>
      </c>
      <c r="N2888" s="19">
        <v>43401</v>
      </c>
      <c r="O2888" s="16">
        <f t="shared" si="138"/>
        <v>7</v>
      </c>
      <c r="P2888" s="17">
        <f>COUNTIF($X:$X,X2888)</f>
        <v>21</v>
      </c>
      <c r="Q2888" s="17">
        <f>VLOOKUP("M"&amp;TEXT(G2888,"0"),Punten!$A$1:$D$40,4,FALSE)</f>
        <v>6</v>
      </c>
      <c r="R2888" s="17">
        <f>VLOOKUP("M"&amp;TEXT(H2888,"0"),Punten!$A$1:$D$40,4,FALSE)</f>
        <v>7</v>
      </c>
      <c r="S2888" s="17">
        <f>VLOOKUP("M"&amp;TEXT(I2888,"0"),Punten!$A$1:$D$40,4,FALSE)</f>
        <v>7</v>
      </c>
      <c r="T2888" s="17">
        <f>VLOOKUP("K"&amp;TEXT(K2888,"0"),Punten!$A$1:$D$40,4,FALSE)</f>
        <v>0</v>
      </c>
      <c r="U2888" s="17">
        <f>VLOOKUP("H"&amp;TEXT(L2888,"0"),Punten!$A$1:$D$49,4,FALSE)</f>
        <v>5</v>
      </c>
      <c r="V2888" s="17">
        <f>VLOOKUP("F"&amp;TEXT(M2888,"0"),Punten!$A$1:$D$39,4,FALSE)</f>
        <v>25</v>
      </c>
      <c r="W2888" s="17">
        <f t="shared" si="139"/>
        <v>50</v>
      </c>
      <c r="X2888" s="17" t="str">
        <f t="shared" si="140"/>
        <v>43401B12</v>
      </c>
      <c r="Y2888" s="17" t="str">
        <f>VLOOKUP(A2888,'Klasse omschrijving'!$A$1:$B$44,2,FALSE)</f>
        <v>Boys 12 jaar</v>
      </c>
    </row>
    <row r="2889" spans="1:25" ht="14.4" x14ac:dyDescent="0.3">
      <c r="A2889" s="3" t="s">
        <v>36</v>
      </c>
      <c r="B2889" s="3">
        <v>46262</v>
      </c>
      <c r="C2889" s="3" t="s">
        <v>528</v>
      </c>
      <c r="D2889" s="3" t="s">
        <v>563</v>
      </c>
      <c r="E2889" s="18">
        <v>38733</v>
      </c>
      <c r="F2889" s="3" t="s">
        <v>1036</v>
      </c>
      <c r="G2889" s="3">
        <v>1</v>
      </c>
      <c r="H2889" s="3">
        <v>2</v>
      </c>
      <c r="I2889" s="3">
        <v>2</v>
      </c>
      <c r="J2889" s="3"/>
      <c r="K2889" s="3"/>
      <c r="L2889" s="3">
        <v>1</v>
      </c>
      <c r="M2889" s="3">
        <v>4</v>
      </c>
      <c r="N2889" s="19">
        <v>43401</v>
      </c>
      <c r="O2889" s="16">
        <f t="shared" si="138"/>
        <v>5</v>
      </c>
      <c r="P2889" s="17">
        <f>COUNTIF($X:$X,X2889)</f>
        <v>21</v>
      </c>
      <c r="Q2889" s="17">
        <f>VLOOKUP("M"&amp;TEXT(G2889,"0"),Punten!$A$1:$D$40,4,FALSE)</f>
        <v>8</v>
      </c>
      <c r="R2889" s="17">
        <f>VLOOKUP("M"&amp;TEXT(H2889,"0"),Punten!$A$1:$D$40,4,FALSE)</f>
        <v>7</v>
      </c>
      <c r="S2889" s="17">
        <f>VLOOKUP("M"&amp;TEXT(I2889,"0"),Punten!$A$1:$D$40,4,FALSE)</f>
        <v>7</v>
      </c>
      <c r="T2889" s="17">
        <f>VLOOKUP("K"&amp;TEXT(K2889,"0"),Punten!$A$1:$D$40,4,FALSE)</f>
        <v>0</v>
      </c>
      <c r="U2889" s="17">
        <f>VLOOKUP("H"&amp;TEXT(L2889,"0"),Punten!$A$1:$D$49,4,FALSE)</f>
        <v>5</v>
      </c>
      <c r="V2889" s="17">
        <f>VLOOKUP("F"&amp;TEXT(M2889,"0"),Punten!$A$1:$D$39,4,FALSE)</f>
        <v>20</v>
      </c>
      <c r="W2889" s="17">
        <f t="shared" si="139"/>
        <v>47</v>
      </c>
      <c r="X2889" s="17" t="str">
        <f t="shared" si="140"/>
        <v>43401B12</v>
      </c>
      <c r="Y2889" s="17" t="str">
        <f>VLOOKUP(A2889,'Klasse omschrijving'!$A$1:$B$44,2,FALSE)</f>
        <v>Boys 12 jaar</v>
      </c>
    </row>
    <row r="2890" spans="1:25" ht="14.4" x14ac:dyDescent="0.3">
      <c r="A2890" s="3" t="s">
        <v>36</v>
      </c>
      <c r="B2890" s="3">
        <v>48097</v>
      </c>
      <c r="C2890" s="3" t="s">
        <v>109</v>
      </c>
      <c r="D2890" s="3" t="s">
        <v>573</v>
      </c>
      <c r="E2890" s="18">
        <v>38866</v>
      </c>
      <c r="F2890" s="3" t="s">
        <v>1035</v>
      </c>
      <c r="G2890" s="3">
        <v>2</v>
      </c>
      <c r="H2890" s="3">
        <v>1</v>
      </c>
      <c r="I2890" s="3">
        <v>1</v>
      </c>
      <c r="J2890" s="3"/>
      <c r="K2890" s="3"/>
      <c r="L2890" s="3">
        <v>4</v>
      </c>
      <c r="M2890" s="3">
        <v>5</v>
      </c>
      <c r="N2890" s="19">
        <v>43401</v>
      </c>
      <c r="O2890" s="16">
        <f t="shared" si="138"/>
        <v>4</v>
      </c>
      <c r="P2890" s="17">
        <f>COUNTIF($X:$X,X2890)</f>
        <v>21</v>
      </c>
      <c r="Q2890" s="17">
        <f>VLOOKUP("M"&amp;TEXT(G2890,"0"),Punten!$A$1:$D$40,4,FALSE)</f>
        <v>7</v>
      </c>
      <c r="R2890" s="17">
        <f>VLOOKUP("M"&amp;TEXT(H2890,"0"),Punten!$A$1:$D$40,4,FALSE)</f>
        <v>8</v>
      </c>
      <c r="S2890" s="17">
        <f>VLOOKUP("M"&amp;TEXT(I2890,"0"),Punten!$A$1:$D$40,4,FALSE)</f>
        <v>8</v>
      </c>
      <c r="T2890" s="17">
        <f>VLOOKUP("K"&amp;TEXT(K2890,"0"),Punten!$A$1:$D$40,4,FALSE)</f>
        <v>0</v>
      </c>
      <c r="U2890" s="17">
        <f>VLOOKUP("H"&amp;TEXT(L2890,"0"),Punten!$A$1:$D$49,4,FALSE)</f>
        <v>5</v>
      </c>
      <c r="V2890" s="17">
        <f>VLOOKUP("F"&amp;TEXT(M2890,"0"),Punten!$A$1:$D$39,4,FALSE)</f>
        <v>17</v>
      </c>
      <c r="W2890" s="17">
        <f t="shared" si="139"/>
        <v>45</v>
      </c>
      <c r="X2890" s="17" t="str">
        <f t="shared" si="140"/>
        <v>43401B12</v>
      </c>
      <c r="Y2890" s="17" t="str">
        <f>VLOOKUP(A2890,'Klasse omschrijving'!$A$1:$B$44,2,FALSE)</f>
        <v>Boys 12 jaar</v>
      </c>
    </row>
    <row r="2891" spans="1:25" ht="14.4" x14ac:dyDescent="0.3">
      <c r="A2891" s="3" t="s">
        <v>36</v>
      </c>
      <c r="B2891" s="3">
        <v>44847</v>
      </c>
      <c r="C2891" s="3" t="s">
        <v>568</v>
      </c>
      <c r="D2891" s="3" t="s">
        <v>569</v>
      </c>
      <c r="E2891" s="18">
        <v>38825</v>
      </c>
      <c r="F2891" s="3" t="s">
        <v>1043</v>
      </c>
      <c r="G2891" s="3">
        <v>3</v>
      </c>
      <c r="H2891" s="3">
        <v>2</v>
      </c>
      <c r="I2891" s="3">
        <v>1</v>
      </c>
      <c r="J2891" s="3"/>
      <c r="K2891" s="3"/>
      <c r="L2891" s="3">
        <v>3</v>
      </c>
      <c r="M2891" s="3">
        <v>6</v>
      </c>
      <c r="N2891" s="19">
        <v>43401</v>
      </c>
      <c r="O2891" s="16">
        <f t="shared" si="138"/>
        <v>6</v>
      </c>
      <c r="P2891" s="17">
        <f>COUNTIF($X:$X,X2891)</f>
        <v>21</v>
      </c>
      <c r="Q2891" s="17">
        <f>VLOOKUP("M"&amp;TEXT(G2891,"0"),Punten!$A$1:$D$40,4,FALSE)</f>
        <v>6</v>
      </c>
      <c r="R2891" s="17">
        <f>VLOOKUP("M"&amp;TEXT(H2891,"0"),Punten!$A$1:$D$40,4,FALSE)</f>
        <v>7</v>
      </c>
      <c r="S2891" s="17">
        <f>VLOOKUP("M"&amp;TEXT(I2891,"0"),Punten!$A$1:$D$40,4,FALSE)</f>
        <v>8</v>
      </c>
      <c r="T2891" s="17">
        <f>VLOOKUP("K"&amp;TEXT(K2891,"0"),Punten!$A$1:$D$40,4,FALSE)</f>
        <v>0</v>
      </c>
      <c r="U2891" s="17">
        <f>VLOOKUP("H"&amp;TEXT(L2891,"0"),Punten!$A$1:$D$49,4,FALSE)</f>
        <v>5</v>
      </c>
      <c r="V2891" s="17">
        <f>VLOOKUP("F"&amp;TEXT(M2891,"0"),Punten!$A$1:$D$39,4,FALSE)</f>
        <v>15</v>
      </c>
      <c r="W2891" s="17">
        <f t="shared" si="139"/>
        <v>41</v>
      </c>
      <c r="X2891" s="17" t="str">
        <f t="shared" si="140"/>
        <v>43401B12</v>
      </c>
      <c r="Y2891" s="17" t="str">
        <f>VLOOKUP(A2891,'Klasse omschrijving'!$A$1:$B$44,2,FALSE)</f>
        <v>Boys 12 jaar</v>
      </c>
    </row>
    <row r="2892" spans="1:25" ht="14.4" x14ac:dyDescent="0.3">
      <c r="A2892" s="3" t="s">
        <v>36</v>
      </c>
      <c r="B2892" s="3">
        <v>44821</v>
      </c>
      <c r="C2892" s="3" t="s">
        <v>113</v>
      </c>
      <c r="D2892" s="3" t="s">
        <v>564</v>
      </c>
      <c r="E2892" s="18">
        <v>39067</v>
      </c>
      <c r="F2892" s="3" t="s">
        <v>1040</v>
      </c>
      <c r="G2892" s="3">
        <v>1</v>
      </c>
      <c r="H2892" s="3">
        <v>1</v>
      </c>
      <c r="I2892" s="3">
        <v>2</v>
      </c>
      <c r="J2892" s="3"/>
      <c r="K2892" s="3"/>
      <c r="L2892" s="3">
        <v>2</v>
      </c>
      <c r="M2892" s="3">
        <v>7</v>
      </c>
      <c r="N2892" s="19">
        <v>43401</v>
      </c>
      <c r="O2892" s="16">
        <f t="shared" si="138"/>
        <v>4</v>
      </c>
      <c r="P2892" s="17">
        <f>COUNTIF($X:$X,X2892)</f>
        <v>21</v>
      </c>
      <c r="Q2892" s="17">
        <f>VLOOKUP("M"&amp;TEXT(G2892,"0"),Punten!$A$1:$D$40,4,FALSE)</f>
        <v>8</v>
      </c>
      <c r="R2892" s="17">
        <f>VLOOKUP("M"&amp;TEXT(H2892,"0"),Punten!$A$1:$D$40,4,FALSE)</f>
        <v>8</v>
      </c>
      <c r="S2892" s="17">
        <f>VLOOKUP("M"&amp;TEXT(I2892,"0"),Punten!$A$1:$D$40,4,FALSE)</f>
        <v>7</v>
      </c>
      <c r="T2892" s="17">
        <f>VLOOKUP("K"&amp;TEXT(K2892,"0"),Punten!$A$1:$D$40,4,FALSE)</f>
        <v>0</v>
      </c>
      <c r="U2892" s="17">
        <f>VLOOKUP("H"&amp;TEXT(L2892,"0"),Punten!$A$1:$D$49,4,FALSE)</f>
        <v>5</v>
      </c>
      <c r="V2892" s="17">
        <f>VLOOKUP("F"&amp;TEXT(M2892,"0"),Punten!$A$1:$D$39,4,FALSE)</f>
        <v>13</v>
      </c>
      <c r="W2892" s="17">
        <f t="shared" si="139"/>
        <v>41</v>
      </c>
      <c r="X2892" s="17" t="str">
        <f t="shared" si="140"/>
        <v>43401B12</v>
      </c>
      <c r="Y2892" s="17" t="str">
        <f>VLOOKUP(A2892,'Klasse omschrijving'!$A$1:$B$44,2,FALSE)</f>
        <v>Boys 12 jaar</v>
      </c>
    </row>
    <row r="2893" spans="1:25" ht="14.4" x14ac:dyDescent="0.3">
      <c r="A2893" s="3" t="s">
        <v>36</v>
      </c>
      <c r="B2893" s="3">
        <v>47405</v>
      </c>
      <c r="C2893" s="3" t="s">
        <v>386</v>
      </c>
      <c r="D2893" s="3" t="s">
        <v>552</v>
      </c>
      <c r="E2893" s="18">
        <v>38894</v>
      </c>
      <c r="F2893" s="3" t="s">
        <v>1036</v>
      </c>
      <c r="G2893" s="3">
        <v>2</v>
      </c>
      <c r="H2893" s="3">
        <v>1</v>
      </c>
      <c r="I2893" s="3">
        <v>1</v>
      </c>
      <c r="J2893" s="3"/>
      <c r="K2893" s="3"/>
      <c r="L2893" s="3">
        <v>4</v>
      </c>
      <c r="M2893" s="3">
        <v>8</v>
      </c>
      <c r="N2893" s="19">
        <v>43401</v>
      </c>
      <c r="O2893" s="16">
        <f t="shared" si="138"/>
        <v>4</v>
      </c>
      <c r="P2893" s="17">
        <f>COUNTIF($X:$X,X2893)</f>
        <v>21</v>
      </c>
      <c r="Q2893" s="17">
        <f>VLOOKUP("M"&amp;TEXT(G2893,"0"),Punten!$A$1:$D$40,4,FALSE)</f>
        <v>7</v>
      </c>
      <c r="R2893" s="17">
        <f>VLOOKUP("M"&amp;TEXT(H2893,"0"),Punten!$A$1:$D$40,4,FALSE)</f>
        <v>8</v>
      </c>
      <c r="S2893" s="17">
        <f>VLOOKUP("M"&amp;TEXT(I2893,"0"),Punten!$A$1:$D$40,4,FALSE)</f>
        <v>8</v>
      </c>
      <c r="T2893" s="17">
        <f>VLOOKUP("K"&amp;TEXT(K2893,"0"),Punten!$A$1:$D$40,4,FALSE)</f>
        <v>0</v>
      </c>
      <c r="U2893" s="17">
        <f>VLOOKUP("H"&amp;TEXT(L2893,"0"),Punten!$A$1:$D$49,4,FALSE)</f>
        <v>5</v>
      </c>
      <c r="V2893" s="17">
        <f>VLOOKUP("F"&amp;TEXT(M2893,"0"),Punten!$A$1:$D$39,4,FALSE)</f>
        <v>11</v>
      </c>
      <c r="W2893" s="17">
        <f t="shared" si="139"/>
        <v>39</v>
      </c>
      <c r="X2893" s="17" t="str">
        <f t="shared" si="140"/>
        <v>43401B12</v>
      </c>
      <c r="Y2893" s="17" t="str">
        <f>VLOOKUP(A2893,'Klasse omschrijving'!$A$1:$B$44,2,FALSE)</f>
        <v>Boys 12 jaar</v>
      </c>
    </row>
    <row r="2894" spans="1:25" ht="14.4" x14ac:dyDescent="0.3">
      <c r="A2894" s="3" t="s">
        <v>36</v>
      </c>
      <c r="B2894" s="3">
        <v>43119</v>
      </c>
      <c r="C2894" s="3" t="s">
        <v>160</v>
      </c>
      <c r="D2894" s="3" t="s">
        <v>571</v>
      </c>
      <c r="E2894" s="18">
        <v>38986</v>
      </c>
      <c r="F2894" s="3" t="s">
        <v>1042</v>
      </c>
      <c r="G2894" s="3">
        <v>2</v>
      </c>
      <c r="H2894" s="3">
        <v>3</v>
      </c>
      <c r="I2894" s="3">
        <v>3</v>
      </c>
      <c r="J2894" s="3"/>
      <c r="K2894" s="3"/>
      <c r="L2894" s="3">
        <v>5</v>
      </c>
      <c r="M2894" s="3"/>
      <c r="N2894" s="19">
        <v>43401</v>
      </c>
      <c r="O2894" s="16">
        <f t="shared" si="138"/>
        <v>8</v>
      </c>
      <c r="P2894" s="17">
        <f>COUNTIF($X:$X,X2894)</f>
        <v>21</v>
      </c>
      <c r="Q2894" s="17">
        <f>VLOOKUP("M"&amp;TEXT(G2894,"0"),Punten!$A$1:$D$40,4,FALSE)</f>
        <v>7</v>
      </c>
      <c r="R2894" s="17">
        <f>VLOOKUP("M"&amp;TEXT(H2894,"0"),Punten!$A$1:$D$40,4,FALSE)</f>
        <v>6</v>
      </c>
      <c r="S2894" s="17">
        <f>VLOOKUP("M"&amp;TEXT(I2894,"0"),Punten!$A$1:$D$40,4,FALSE)</f>
        <v>6</v>
      </c>
      <c r="T2894" s="17">
        <f>VLOOKUP("K"&amp;TEXT(K2894,"0"),Punten!$A$1:$D$40,4,FALSE)</f>
        <v>0</v>
      </c>
      <c r="U2894" s="17">
        <f>VLOOKUP("H"&amp;TEXT(L2894,"0"),Punten!$A$1:$D$49,4,FALSE)</f>
        <v>4</v>
      </c>
      <c r="V2894" s="17">
        <f>VLOOKUP("F"&amp;TEXT(M2894,"0"),Punten!$A$1:$D$39,4,FALSE)</f>
        <v>0</v>
      </c>
      <c r="W2894" s="17">
        <f t="shared" si="139"/>
        <v>23</v>
      </c>
      <c r="X2894" s="17" t="str">
        <f t="shared" si="140"/>
        <v>43401B12</v>
      </c>
      <c r="Y2894" s="17" t="str">
        <f>VLOOKUP(A2894,'Klasse omschrijving'!$A$1:$B$44,2,FALSE)</f>
        <v>Boys 12 jaar</v>
      </c>
    </row>
    <row r="2895" spans="1:25" ht="14.4" x14ac:dyDescent="0.3">
      <c r="A2895" s="3" t="s">
        <v>36</v>
      </c>
      <c r="B2895" s="3">
        <v>50445</v>
      </c>
      <c r="C2895" s="3" t="s">
        <v>116</v>
      </c>
      <c r="D2895" s="3" t="s">
        <v>546</v>
      </c>
      <c r="E2895" s="18">
        <v>38810</v>
      </c>
      <c r="F2895" s="3" t="s">
        <v>1043</v>
      </c>
      <c r="G2895" s="3">
        <v>4</v>
      </c>
      <c r="H2895" s="3">
        <v>3</v>
      </c>
      <c r="I2895" s="3">
        <v>3</v>
      </c>
      <c r="J2895" s="3"/>
      <c r="K2895" s="3"/>
      <c r="L2895" s="3">
        <v>5</v>
      </c>
      <c r="M2895" s="3"/>
      <c r="N2895" s="19">
        <v>43401</v>
      </c>
      <c r="O2895" s="16">
        <f t="shared" si="138"/>
        <v>10</v>
      </c>
      <c r="P2895" s="17">
        <f>COUNTIF($X:$X,X2895)</f>
        <v>21</v>
      </c>
      <c r="Q2895" s="17">
        <f>VLOOKUP("M"&amp;TEXT(G2895,"0"),Punten!$A$1:$D$40,4,FALSE)</f>
        <v>5</v>
      </c>
      <c r="R2895" s="17">
        <f>VLOOKUP("M"&amp;TEXT(H2895,"0"),Punten!$A$1:$D$40,4,FALSE)</f>
        <v>6</v>
      </c>
      <c r="S2895" s="17">
        <f>VLOOKUP("M"&amp;TEXT(I2895,"0"),Punten!$A$1:$D$40,4,FALSE)</f>
        <v>6</v>
      </c>
      <c r="T2895" s="17">
        <f>VLOOKUP("K"&amp;TEXT(K2895,"0"),Punten!$A$1:$D$40,4,FALSE)</f>
        <v>0</v>
      </c>
      <c r="U2895" s="17">
        <f>VLOOKUP("H"&amp;TEXT(L2895,"0"),Punten!$A$1:$D$49,4,FALSE)</f>
        <v>4</v>
      </c>
      <c r="V2895" s="17">
        <f>VLOOKUP("F"&amp;TEXT(M2895,"0"),Punten!$A$1:$D$39,4,FALSE)</f>
        <v>0</v>
      </c>
      <c r="W2895" s="17">
        <f t="shared" si="139"/>
        <v>21</v>
      </c>
      <c r="X2895" s="17" t="str">
        <f t="shared" si="140"/>
        <v>43401B12</v>
      </c>
      <c r="Y2895" s="17" t="str">
        <f>VLOOKUP(A2895,'Klasse omschrijving'!$A$1:$B$44,2,FALSE)</f>
        <v>Boys 12 jaar</v>
      </c>
    </row>
    <row r="2896" spans="1:25" ht="14.4" x14ac:dyDescent="0.3">
      <c r="A2896" s="3" t="s">
        <v>36</v>
      </c>
      <c r="B2896" s="3">
        <v>50446</v>
      </c>
      <c r="C2896" s="3" t="s">
        <v>1041</v>
      </c>
      <c r="D2896" s="3" t="s">
        <v>561</v>
      </c>
      <c r="E2896" s="18">
        <v>38828</v>
      </c>
      <c r="F2896" s="3" t="s">
        <v>208</v>
      </c>
      <c r="G2896" s="3">
        <v>4</v>
      </c>
      <c r="H2896" s="3">
        <v>4</v>
      </c>
      <c r="I2896" s="3">
        <v>3</v>
      </c>
      <c r="J2896" s="3"/>
      <c r="K2896" s="3"/>
      <c r="L2896" s="3">
        <v>6</v>
      </c>
      <c r="M2896" s="3"/>
      <c r="N2896" s="19">
        <v>43401</v>
      </c>
      <c r="O2896" s="16">
        <f t="shared" si="138"/>
        <v>11</v>
      </c>
      <c r="P2896" s="17">
        <f>COUNTIF($X:$X,X2896)</f>
        <v>21</v>
      </c>
      <c r="Q2896" s="17">
        <f>VLOOKUP("M"&amp;TEXT(G2896,"0"),Punten!$A$1:$D$40,4,FALSE)</f>
        <v>5</v>
      </c>
      <c r="R2896" s="17">
        <f>VLOOKUP("M"&amp;TEXT(H2896,"0"),Punten!$A$1:$D$40,4,FALSE)</f>
        <v>5</v>
      </c>
      <c r="S2896" s="17">
        <f>VLOOKUP("M"&amp;TEXT(I2896,"0"),Punten!$A$1:$D$40,4,FALSE)</f>
        <v>6</v>
      </c>
      <c r="T2896" s="17">
        <f>VLOOKUP("K"&amp;TEXT(K2896,"0"),Punten!$A$1:$D$40,4,FALSE)</f>
        <v>0</v>
      </c>
      <c r="U2896" s="17">
        <f>VLOOKUP("H"&amp;TEXT(L2896,"0"),Punten!$A$1:$D$49,4,FALSE)</f>
        <v>3</v>
      </c>
      <c r="V2896" s="17">
        <f>VLOOKUP("F"&amp;TEXT(M2896,"0"),Punten!$A$1:$D$39,4,FALSE)</f>
        <v>0</v>
      </c>
      <c r="W2896" s="17">
        <f t="shared" si="139"/>
        <v>19</v>
      </c>
      <c r="X2896" s="17" t="str">
        <f t="shared" si="140"/>
        <v>43401B12</v>
      </c>
      <c r="Y2896" s="17" t="str">
        <f>VLOOKUP(A2896,'Klasse omschrijving'!$A$1:$B$44,2,FALSE)</f>
        <v>Boys 12 jaar</v>
      </c>
    </row>
    <row r="2897" spans="1:25" ht="14.4" x14ac:dyDescent="0.3">
      <c r="A2897" s="3" t="s">
        <v>36</v>
      </c>
      <c r="B2897" s="3">
        <v>2932</v>
      </c>
      <c r="C2897" s="3" t="s">
        <v>155</v>
      </c>
      <c r="D2897" s="3" t="s">
        <v>840</v>
      </c>
      <c r="E2897" s="18">
        <v>39002</v>
      </c>
      <c r="F2897" s="3" t="s">
        <v>997</v>
      </c>
      <c r="G2897" s="3">
        <v>2</v>
      </c>
      <c r="H2897" s="3">
        <v>3</v>
      </c>
      <c r="I2897" s="3">
        <v>4</v>
      </c>
      <c r="J2897" s="3"/>
      <c r="K2897" s="3"/>
      <c r="L2897" s="3">
        <v>6</v>
      </c>
      <c r="M2897" s="3"/>
      <c r="N2897" s="19">
        <v>43401</v>
      </c>
      <c r="O2897" s="16">
        <f t="shared" si="138"/>
        <v>9</v>
      </c>
      <c r="P2897" s="17">
        <f>COUNTIF($X:$X,X2897)</f>
        <v>21</v>
      </c>
      <c r="Q2897" s="17">
        <f>VLOOKUP("M"&amp;TEXT(G2897,"0"),Punten!$A$1:$D$40,4,FALSE)</f>
        <v>7</v>
      </c>
      <c r="R2897" s="17">
        <f>VLOOKUP("M"&amp;TEXT(H2897,"0"),Punten!$A$1:$D$40,4,FALSE)</f>
        <v>6</v>
      </c>
      <c r="S2897" s="17">
        <f>VLOOKUP("M"&amp;TEXT(I2897,"0"),Punten!$A$1:$D$40,4,FALSE)</f>
        <v>5</v>
      </c>
      <c r="T2897" s="17">
        <f>VLOOKUP("K"&amp;TEXT(K2897,"0"),Punten!$A$1:$D$40,4,FALSE)</f>
        <v>0</v>
      </c>
      <c r="U2897" s="17">
        <f>VLOOKUP("H"&amp;TEXT(L2897,"0"),Punten!$A$1:$D$49,4,FALSE)</f>
        <v>3</v>
      </c>
      <c r="V2897" s="17">
        <f>VLOOKUP("F"&amp;TEXT(M2897,"0"),Punten!$A$1:$D$39,4,FALSE)</f>
        <v>0</v>
      </c>
      <c r="W2897" s="17">
        <f t="shared" si="139"/>
        <v>21</v>
      </c>
      <c r="X2897" s="17" t="str">
        <f t="shared" si="140"/>
        <v>43401B12</v>
      </c>
      <c r="Y2897" s="17" t="str">
        <f>VLOOKUP(A2897,'Klasse omschrijving'!$A$1:$B$44,2,FALSE)</f>
        <v>Boys 12 jaar</v>
      </c>
    </row>
    <row r="2898" spans="1:25" ht="14.4" x14ac:dyDescent="0.3">
      <c r="A2898" s="3" t="s">
        <v>36</v>
      </c>
      <c r="B2898" s="3">
        <v>117</v>
      </c>
      <c r="C2898" s="3" t="s">
        <v>122</v>
      </c>
      <c r="D2898" s="3" t="s">
        <v>537</v>
      </c>
      <c r="E2898" s="18">
        <v>38851</v>
      </c>
      <c r="F2898" s="3" t="s">
        <v>78</v>
      </c>
      <c r="G2898" s="3">
        <v>4</v>
      </c>
      <c r="H2898" s="3">
        <v>4</v>
      </c>
      <c r="I2898" s="3">
        <v>3</v>
      </c>
      <c r="J2898" s="3"/>
      <c r="K2898" s="3"/>
      <c r="L2898" s="3">
        <v>7</v>
      </c>
      <c r="M2898" s="3"/>
      <c r="N2898" s="19">
        <v>43401</v>
      </c>
      <c r="O2898" s="16">
        <f t="shared" si="138"/>
        <v>11</v>
      </c>
      <c r="P2898" s="17">
        <f>COUNTIF($X:$X,X2898)</f>
        <v>21</v>
      </c>
      <c r="Q2898" s="17">
        <f>VLOOKUP("M"&amp;TEXT(G2898,"0"),Punten!$A$1:$D$40,4,FALSE)</f>
        <v>5</v>
      </c>
      <c r="R2898" s="17">
        <f>VLOOKUP("M"&amp;TEXT(H2898,"0"),Punten!$A$1:$D$40,4,FALSE)</f>
        <v>5</v>
      </c>
      <c r="S2898" s="17">
        <f>VLOOKUP("M"&amp;TEXT(I2898,"0"),Punten!$A$1:$D$40,4,FALSE)</f>
        <v>6</v>
      </c>
      <c r="T2898" s="17">
        <f>VLOOKUP("K"&amp;TEXT(K2898,"0"),Punten!$A$1:$D$40,4,FALSE)</f>
        <v>0</v>
      </c>
      <c r="U2898" s="17">
        <f>VLOOKUP("H"&amp;TEXT(L2898,"0"),Punten!$A$1:$D$49,4,FALSE)</f>
        <v>2</v>
      </c>
      <c r="V2898" s="17">
        <f>VLOOKUP("F"&amp;TEXT(M2898,"0"),Punten!$A$1:$D$39,4,FALSE)</f>
        <v>0</v>
      </c>
      <c r="W2898" s="17">
        <f t="shared" si="139"/>
        <v>18</v>
      </c>
      <c r="X2898" s="17" t="str">
        <f t="shared" si="140"/>
        <v>43401B12</v>
      </c>
      <c r="Y2898" s="17" t="str">
        <f>VLOOKUP(A2898,'Klasse omschrijving'!$A$1:$B$44,2,FALSE)</f>
        <v>Boys 12 jaar</v>
      </c>
    </row>
    <row r="2899" spans="1:25" ht="14.4" x14ac:dyDescent="0.3">
      <c r="A2899" s="3" t="s">
        <v>36</v>
      </c>
      <c r="B2899" s="3">
        <v>44973</v>
      </c>
      <c r="C2899" s="3" t="s">
        <v>554</v>
      </c>
      <c r="D2899" s="3" t="s">
        <v>555</v>
      </c>
      <c r="E2899" s="18">
        <v>38756</v>
      </c>
      <c r="F2899" s="3" t="s">
        <v>86</v>
      </c>
      <c r="G2899" s="3">
        <v>4</v>
      </c>
      <c r="H2899" s="3">
        <v>4</v>
      </c>
      <c r="I2899" s="3">
        <v>4</v>
      </c>
      <c r="J2899" s="3"/>
      <c r="K2899" s="3"/>
      <c r="L2899" s="3">
        <v>7</v>
      </c>
      <c r="M2899" s="3"/>
      <c r="N2899" s="19">
        <v>43401</v>
      </c>
      <c r="O2899" s="16">
        <f t="shared" si="138"/>
        <v>12</v>
      </c>
      <c r="P2899" s="17">
        <f>COUNTIF($X:$X,X2899)</f>
        <v>21</v>
      </c>
      <c r="Q2899" s="17">
        <f>VLOOKUP("M"&amp;TEXT(G2899,"0"),Punten!$A$1:$D$40,4,FALSE)</f>
        <v>5</v>
      </c>
      <c r="R2899" s="17">
        <f>VLOOKUP("M"&amp;TEXT(H2899,"0"),Punten!$A$1:$D$40,4,FALSE)</f>
        <v>5</v>
      </c>
      <c r="S2899" s="17">
        <f>VLOOKUP("M"&amp;TEXT(I2899,"0"),Punten!$A$1:$D$40,4,FALSE)</f>
        <v>5</v>
      </c>
      <c r="T2899" s="17">
        <f>VLOOKUP("K"&amp;TEXT(K2899,"0"),Punten!$A$1:$D$40,4,FALSE)</f>
        <v>0</v>
      </c>
      <c r="U2899" s="17">
        <f>VLOOKUP("H"&amp;TEXT(L2899,"0"),Punten!$A$1:$D$49,4,FALSE)</f>
        <v>2</v>
      </c>
      <c r="V2899" s="17">
        <f>VLOOKUP("F"&amp;TEXT(M2899,"0"),Punten!$A$1:$D$39,4,FALSE)</f>
        <v>0</v>
      </c>
      <c r="W2899" s="17">
        <f t="shared" si="139"/>
        <v>17</v>
      </c>
      <c r="X2899" s="17" t="str">
        <f t="shared" si="140"/>
        <v>43401B12</v>
      </c>
      <c r="Y2899" s="17" t="str">
        <f>VLOOKUP(A2899,'Klasse omschrijving'!$A$1:$B$44,2,FALSE)</f>
        <v>Boys 12 jaar</v>
      </c>
    </row>
    <row r="2900" spans="1:25" ht="14.4" x14ac:dyDescent="0.3">
      <c r="A2900" s="3" t="s">
        <v>36</v>
      </c>
      <c r="B2900" s="3">
        <v>47852</v>
      </c>
      <c r="C2900" s="3" t="s">
        <v>142</v>
      </c>
      <c r="D2900" s="3" t="s">
        <v>540</v>
      </c>
      <c r="E2900" s="18">
        <v>38862</v>
      </c>
      <c r="F2900" s="3" t="s">
        <v>71</v>
      </c>
      <c r="G2900" s="3">
        <v>3</v>
      </c>
      <c r="H2900" s="3">
        <v>4</v>
      </c>
      <c r="I2900" s="3">
        <v>4</v>
      </c>
      <c r="J2900" s="3"/>
      <c r="K2900" s="3"/>
      <c r="L2900" s="3">
        <v>8</v>
      </c>
      <c r="M2900" s="3"/>
      <c r="N2900" s="19">
        <v>43401</v>
      </c>
      <c r="O2900" s="16">
        <f t="shared" si="138"/>
        <v>11</v>
      </c>
      <c r="P2900" s="17">
        <f>COUNTIF($X:$X,X2900)</f>
        <v>21</v>
      </c>
      <c r="Q2900" s="17">
        <f>VLOOKUP("M"&amp;TEXT(G2900,"0"),Punten!$A$1:$D$40,4,FALSE)</f>
        <v>6</v>
      </c>
      <c r="R2900" s="17">
        <f>VLOOKUP("M"&amp;TEXT(H2900,"0"),Punten!$A$1:$D$40,4,FALSE)</f>
        <v>5</v>
      </c>
      <c r="S2900" s="17">
        <f>VLOOKUP("M"&amp;TEXT(I2900,"0"),Punten!$A$1:$D$40,4,FALSE)</f>
        <v>5</v>
      </c>
      <c r="T2900" s="17">
        <f>VLOOKUP("K"&amp;TEXT(K2900,"0"),Punten!$A$1:$D$40,4,FALSE)</f>
        <v>0</v>
      </c>
      <c r="U2900" s="17">
        <f>VLOOKUP("H"&amp;TEXT(L2900,"0"),Punten!$A$1:$D$49,4,FALSE)</f>
        <v>1</v>
      </c>
      <c r="V2900" s="17">
        <f>VLOOKUP("F"&amp;TEXT(M2900,"0"),Punten!$A$1:$D$39,4,FALSE)</f>
        <v>0</v>
      </c>
      <c r="W2900" s="17">
        <f t="shared" si="139"/>
        <v>17</v>
      </c>
      <c r="X2900" s="17" t="str">
        <f t="shared" si="140"/>
        <v>43401B12</v>
      </c>
      <c r="Y2900" s="17" t="str">
        <f>VLOOKUP(A2900,'Klasse omschrijving'!$A$1:$B$44,2,FALSE)</f>
        <v>Boys 12 jaar</v>
      </c>
    </row>
    <row r="2901" spans="1:25" ht="14.4" x14ac:dyDescent="0.3">
      <c r="A2901" s="3" t="s">
        <v>36</v>
      </c>
      <c r="B2901" s="3">
        <v>45926</v>
      </c>
      <c r="C2901" s="3" t="s">
        <v>126</v>
      </c>
      <c r="D2901" s="3" t="s">
        <v>545</v>
      </c>
      <c r="E2901" s="18">
        <v>38869</v>
      </c>
      <c r="F2901" s="3" t="s">
        <v>180</v>
      </c>
      <c r="G2901" s="3">
        <v>3</v>
      </c>
      <c r="H2901" s="3">
        <v>3</v>
      </c>
      <c r="I2901" s="3">
        <v>5</v>
      </c>
      <c r="J2901" s="3"/>
      <c r="K2901" s="3"/>
      <c r="L2901" s="3">
        <v>8</v>
      </c>
      <c r="M2901" s="3"/>
      <c r="N2901" s="19">
        <v>43401</v>
      </c>
      <c r="O2901" s="16">
        <f t="shared" si="138"/>
        <v>11</v>
      </c>
      <c r="P2901" s="17">
        <f>COUNTIF($X:$X,X2901)</f>
        <v>21</v>
      </c>
      <c r="Q2901" s="17">
        <f>VLOOKUP("M"&amp;TEXT(G2901,"0"),Punten!$A$1:$D$40,4,FALSE)</f>
        <v>6</v>
      </c>
      <c r="R2901" s="17">
        <f>VLOOKUP("M"&amp;TEXT(H2901,"0"),Punten!$A$1:$D$40,4,FALSE)</f>
        <v>6</v>
      </c>
      <c r="S2901" s="17">
        <f>VLOOKUP("M"&amp;TEXT(I2901,"0"),Punten!$A$1:$D$40,4,FALSE)</f>
        <v>4</v>
      </c>
      <c r="T2901" s="17">
        <f>VLOOKUP("K"&amp;TEXT(K2901,"0"),Punten!$A$1:$D$40,4,FALSE)</f>
        <v>0</v>
      </c>
      <c r="U2901" s="17">
        <f>VLOOKUP("H"&amp;TEXT(L2901,"0"),Punten!$A$1:$D$49,4,FALSE)</f>
        <v>1</v>
      </c>
      <c r="V2901" s="17">
        <f>VLOOKUP("F"&amp;TEXT(M2901,"0"),Punten!$A$1:$D$39,4,FALSE)</f>
        <v>0</v>
      </c>
      <c r="W2901" s="17">
        <f t="shared" si="139"/>
        <v>17</v>
      </c>
      <c r="X2901" s="17" t="str">
        <f t="shared" si="140"/>
        <v>43401B12</v>
      </c>
      <c r="Y2901" s="17" t="str">
        <f>VLOOKUP(A2901,'Klasse omschrijving'!$A$1:$B$44,2,FALSE)</f>
        <v>Boys 12 jaar</v>
      </c>
    </row>
    <row r="2902" spans="1:25" ht="14.4" x14ac:dyDescent="0.3">
      <c r="A2902" s="3" t="s">
        <v>36</v>
      </c>
      <c r="B2902" s="3">
        <v>2885</v>
      </c>
      <c r="C2902" s="3" t="s">
        <v>495</v>
      </c>
      <c r="D2902" s="3" t="s">
        <v>1279</v>
      </c>
      <c r="E2902" s="18">
        <v>38892</v>
      </c>
      <c r="F2902" s="3" t="s">
        <v>997</v>
      </c>
      <c r="G2902" s="3">
        <v>5</v>
      </c>
      <c r="H2902" s="3">
        <v>5</v>
      </c>
      <c r="I2902" s="3">
        <v>4</v>
      </c>
      <c r="J2902" s="3"/>
      <c r="K2902" s="3"/>
      <c r="L2902" s="3"/>
      <c r="M2902" s="3"/>
      <c r="N2902" s="19">
        <v>43401</v>
      </c>
      <c r="O2902" s="16">
        <f t="shared" si="138"/>
        <v>14</v>
      </c>
      <c r="P2902" s="17">
        <f>COUNTIF($X:$X,X2902)</f>
        <v>21</v>
      </c>
      <c r="Q2902" s="17">
        <f>VLOOKUP("M"&amp;TEXT(G2902,"0"),Punten!$A$1:$D$40,4,FALSE)</f>
        <v>4</v>
      </c>
      <c r="R2902" s="17">
        <f>VLOOKUP("M"&amp;TEXT(H2902,"0"),Punten!$A$1:$D$40,4,FALSE)</f>
        <v>4</v>
      </c>
      <c r="S2902" s="17">
        <f>VLOOKUP("M"&amp;TEXT(I2902,"0"),Punten!$A$1:$D$40,4,FALSE)</f>
        <v>5</v>
      </c>
      <c r="T2902" s="17">
        <f>VLOOKUP("K"&amp;TEXT(K2902,"0"),Punten!$A$1:$D$40,4,FALSE)</f>
        <v>0</v>
      </c>
      <c r="U2902" s="17">
        <f>VLOOKUP("H"&amp;TEXT(L2902,"0"),Punten!$A$1:$D$49,4,FALSE)</f>
        <v>0</v>
      </c>
      <c r="V2902" s="17">
        <f>VLOOKUP("F"&amp;TEXT(M2902,"0"),Punten!$A$1:$D$39,4,FALSE)</f>
        <v>0</v>
      </c>
      <c r="W2902" s="17">
        <f t="shared" si="139"/>
        <v>13</v>
      </c>
      <c r="X2902" s="17" t="str">
        <f t="shared" si="140"/>
        <v>43401B12</v>
      </c>
      <c r="Y2902" s="17" t="str">
        <f>VLOOKUP(A2902,'Klasse omschrijving'!$A$1:$B$44,2,FALSE)</f>
        <v>Boys 12 jaar</v>
      </c>
    </row>
    <row r="2903" spans="1:25" ht="14.4" x14ac:dyDescent="0.3">
      <c r="A2903" s="3" t="s">
        <v>36</v>
      </c>
      <c r="B2903" s="3">
        <v>2318</v>
      </c>
      <c r="C2903" s="3" t="s">
        <v>93</v>
      </c>
      <c r="D2903" s="3" t="s">
        <v>1046</v>
      </c>
      <c r="E2903" s="18">
        <v>38807</v>
      </c>
      <c r="F2903" s="3" t="s">
        <v>424</v>
      </c>
      <c r="G2903" s="3">
        <v>5</v>
      </c>
      <c r="H2903" s="3">
        <v>5</v>
      </c>
      <c r="I2903" s="3">
        <v>5</v>
      </c>
      <c r="J2903" s="3"/>
      <c r="K2903" s="3"/>
      <c r="L2903" s="3"/>
      <c r="M2903" s="3"/>
      <c r="N2903" s="19">
        <v>43401</v>
      </c>
      <c r="O2903" s="16">
        <f t="shared" si="138"/>
        <v>15</v>
      </c>
      <c r="P2903" s="17">
        <f>COUNTIF($X:$X,X2903)</f>
        <v>21</v>
      </c>
      <c r="Q2903" s="17">
        <f>VLOOKUP("M"&amp;TEXT(G2903,"0"),Punten!$A$1:$D$40,4,FALSE)</f>
        <v>4</v>
      </c>
      <c r="R2903" s="17">
        <f>VLOOKUP("M"&amp;TEXT(H2903,"0"),Punten!$A$1:$D$40,4,FALSE)</f>
        <v>4</v>
      </c>
      <c r="S2903" s="17">
        <f>VLOOKUP("M"&amp;TEXT(I2903,"0"),Punten!$A$1:$D$40,4,FALSE)</f>
        <v>4</v>
      </c>
      <c r="T2903" s="17">
        <f>VLOOKUP("K"&amp;TEXT(K2903,"0"),Punten!$A$1:$D$40,4,FALSE)</f>
        <v>0</v>
      </c>
      <c r="U2903" s="17">
        <f>VLOOKUP("H"&amp;TEXT(L2903,"0"),Punten!$A$1:$D$49,4,FALSE)</f>
        <v>0</v>
      </c>
      <c r="V2903" s="17">
        <f>VLOOKUP("F"&amp;TEXT(M2903,"0"),Punten!$A$1:$D$39,4,FALSE)</f>
        <v>0</v>
      </c>
      <c r="W2903" s="17">
        <f t="shared" si="139"/>
        <v>12</v>
      </c>
      <c r="X2903" s="17" t="str">
        <f t="shared" si="140"/>
        <v>43401B12</v>
      </c>
      <c r="Y2903" s="17" t="str">
        <f>VLOOKUP(A2903,'Klasse omschrijving'!$A$1:$B$44,2,FALSE)</f>
        <v>Boys 12 jaar</v>
      </c>
    </row>
    <row r="2904" spans="1:25" ht="14.4" x14ac:dyDescent="0.3">
      <c r="A2904" s="3" t="s">
        <v>36</v>
      </c>
      <c r="B2904" s="3">
        <v>2838</v>
      </c>
      <c r="C2904" s="3" t="s">
        <v>515</v>
      </c>
      <c r="D2904" s="3" t="s">
        <v>711</v>
      </c>
      <c r="E2904" s="18">
        <v>39038</v>
      </c>
      <c r="F2904" s="3" t="s">
        <v>478</v>
      </c>
      <c r="G2904" s="3">
        <v>5</v>
      </c>
      <c r="H2904" s="3">
        <v>5</v>
      </c>
      <c r="I2904" s="3">
        <v>5</v>
      </c>
      <c r="J2904" s="3"/>
      <c r="K2904" s="3"/>
      <c r="L2904" s="3"/>
      <c r="M2904" s="3"/>
      <c r="N2904" s="19">
        <v>43401</v>
      </c>
      <c r="O2904" s="16">
        <f t="shared" si="138"/>
        <v>15</v>
      </c>
      <c r="P2904" s="17">
        <f>COUNTIF($X:$X,X2904)</f>
        <v>21</v>
      </c>
      <c r="Q2904" s="17">
        <f>VLOOKUP("M"&amp;TEXT(G2904,"0"),Punten!$A$1:$D$40,4,FALSE)</f>
        <v>4</v>
      </c>
      <c r="R2904" s="17">
        <f>VLOOKUP("M"&amp;TEXT(H2904,"0"),Punten!$A$1:$D$40,4,FALSE)</f>
        <v>4</v>
      </c>
      <c r="S2904" s="17">
        <f>VLOOKUP("M"&amp;TEXT(I2904,"0"),Punten!$A$1:$D$40,4,FALSE)</f>
        <v>4</v>
      </c>
      <c r="T2904" s="17">
        <f>VLOOKUP("K"&amp;TEXT(K2904,"0"),Punten!$A$1:$D$40,4,FALSE)</f>
        <v>0</v>
      </c>
      <c r="U2904" s="17">
        <f>VLOOKUP("H"&amp;TEXT(L2904,"0"),Punten!$A$1:$D$49,4,FALSE)</f>
        <v>0</v>
      </c>
      <c r="V2904" s="17">
        <f>VLOOKUP("F"&amp;TEXT(M2904,"0"),Punten!$A$1:$D$39,4,FALSE)</f>
        <v>0</v>
      </c>
      <c r="W2904" s="17">
        <f t="shared" si="139"/>
        <v>12</v>
      </c>
      <c r="X2904" s="17" t="str">
        <f t="shared" si="140"/>
        <v>43401B12</v>
      </c>
      <c r="Y2904" s="17" t="str">
        <f>VLOOKUP(A2904,'Klasse omschrijving'!$A$1:$B$44,2,FALSE)</f>
        <v>Boys 12 jaar</v>
      </c>
    </row>
    <row r="2905" spans="1:25" ht="14.4" x14ac:dyDescent="0.3">
      <c r="A2905" s="3" t="s">
        <v>36</v>
      </c>
      <c r="B2905" s="3">
        <v>2112</v>
      </c>
      <c r="C2905" s="3" t="s">
        <v>149</v>
      </c>
      <c r="D2905" s="3" t="s">
        <v>891</v>
      </c>
      <c r="E2905" s="18">
        <v>38733</v>
      </c>
      <c r="F2905" s="3" t="s">
        <v>478</v>
      </c>
      <c r="G2905" s="3">
        <v>5</v>
      </c>
      <c r="H2905" s="3">
        <v>5</v>
      </c>
      <c r="I2905" s="3">
        <v>5</v>
      </c>
      <c r="J2905" s="3"/>
      <c r="K2905" s="3"/>
      <c r="L2905" s="3"/>
      <c r="M2905" s="3"/>
      <c r="N2905" s="19">
        <v>43401</v>
      </c>
      <c r="O2905" s="16">
        <f t="shared" si="138"/>
        <v>15</v>
      </c>
      <c r="P2905" s="17">
        <f>COUNTIF($X:$X,X2905)</f>
        <v>21</v>
      </c>
      <c r="Q2905" s="17">
        <f>VLOOKUP("M"&amp;TEXT(G2905,"0"),Punten!$A$1:$D$40,4,FALSE)</f>
        <v>4</v>
      </c>
      <c r="R2905" s="17">
        <f>VLOOKUP("M"&amp;TEXT(H2905,"0"),Punten!$A$1:$D$40,4,FALSE)</f>
        <v>4</v>
      </c>
      <c r="S2905" s="17">
        <f>VLOOKUP("M"&amp;TEXT(I2905,"0"),Punten!$A$1:$D$40,4,FALSE)</f>
        <v>4</v>
      </c>
      <c r="T2905" s="17">
        <f>VLOOKUP("K"&amp;TEXT(K2905,"0"),Punten!$A$1:$D$40,4,FALSE)</f>
        <v>0</v>
      </c>
      <c r="U2905" s="17">
        <f>VLOOKUP("H"&amp;TEXT(L2905,"0"),Punten!$A$1:$D$49,4,FALSE)</f>
        <v>0</v>
      </c>
      <c r="V2905" s="17">
        <f>VLOOKUP("F"&amp;TEXT(M2905,"0"),Punten!$A$1:$D$39,4,FALSE)</f>
        <v>0</v>
      </c>
      <c r="W2905" s="17">
        <f t="shared" si="139"/>
        <v>12</v>
      </c>
      <c r="X2905" s="17" t="str">
        <f t="shared" si="140"/>
        <v>43401B12</v>
      </c>
      <c r="Y2905" s="17" t="str">
        <f>VLOOKUP(A2905,'Klasse omschrijving'!$A$1:$B$44,2,FALSE)</f>
        <v>Boys 12 jaar</v>
      </c>
    </row>
    <row r="2906" spans="1:25" ht="14.4" x14ac:dyDescent="0.3">
      <c r="A2906" s="3" t="s">
        <v>37</v>
      </c>
      <c r="B2906" s="3">
        <v>48089</v>
      </c>
      <c r="C2906" s="3" t="s">
        <v>74</v>
      </c>
      <c r="D2906" s="3" t="s">
        <v>203</v>
      </c>
      <c r="E2906" s="18">
        <v>38380</v>
      </c>
      <c r="F2906" s="3" t="s">
        <v>1040</v>
      </c>
      <c r="G2906" s="3">
        <v>1</v>
      </c>
      <c r="H2906" s="3">
        <v>1</v>
      </c>
      <c r="I2906" s="3">
        <v>1</v>
      </c>
      <c r="J2906" s="3"/>
      <c r="K2906" s="3"/>
      <c r="L2906" s="3"/>
      <c r="M2906" s="3">
        <v>1</v>
      </c>
      <c r="N2906" s="19">
        <v>43401</v>
      </c>
      <c r="O2906" s="16">
        <f t="shared" si="138"/>
        <v>3</v>
      </c>
      <c r="P2906" s="17">
        <f>COUNTIF($X:$X,X2906)</f>
        <v>14</v>
      </c>
      <c r="Q2906" s="17">
        <f>VLOOKUP("M"&amp;TEXT(G2906,"0"),Punten!$A$1:$D$40,4,FALSE)</f>
        <v>8</v>
      </c>
      <c r="R2906" s="17">
        <f>VLOOKUP("M"&amp;TEXT(H2906,"0"),Punten!$A$1:$D$40,4,FALSE)</f>
        <v>8</v>
      </c>
      <c r="S2906" s="17">
        <f>VLOOKUP("M"&amp;TEXT(I2906,"0"),Punten!$A$1:$D$40,4,FALSE)</f>
        <v>8</v>
      </c>
      <c r="T2906" s="17">
        <f>VLOOKUP("K"&amp;TEXT(K2906,"0"),Punten!$A$1:$D$40,4,FALSE)</f>
        <v>0</v>
      </c>
      <c r="U2906" s="17">
        <f>VLOOKUP("H"&amp;TEXT(L2906,"0"),Punten!$A$1:$D$49,4,FALSE)</f>
        <v>0</v>
      </c>
      <c r="V2906" s="17">
        <f>VLOOKUP("F"&amp;TEXT(M2906,"0"),Punten!$A$1:$D$39,4,FALSE)</f>
        <v>50</v>
      </c>
      <c r="W2906" s="17">
        <f t="shared" si="139"/>
        <v>74</v>
      </c>
      <c r="X2906" s="17" t="str">
        <f t="shared" si="140"/>
        <v>43401B13</v>
      </c>
      <c r="Y2906" s="17" t="str">
        <f>VLOOKUP(A2906,'Klasse omschrijving'!$A$1:$B$44,2,FALSE)</f>
        <v>Boys 13 jaar</v>
      </c>
    </row>
    <row r="2907" spans="1:25" ht="14.4" x14ac:dyDescent="0.3">
      <c r="A2907" s="3" t="s">
        <v>37</v>
      </c>
      <c r="B2907" s="3">
        <v>42895</v>
      </c>
      <c r="C2907" s="3" t="s">
        <v>93</v>
      </c>
      <c r="D2907" s="3" t="s">
        <v>207</v>
      </c>
      <c r="E2907" s="18">
        <v>38429</v>
      </c>
      <c r="F2907" s="3" t="s">
        <v>208</v>
      </c>
      <c r="G2907" s="3">
        <v>7</v>
      </c>
      <c r="H2907" s="3">
        <v>2</v>
      </c>
      <c r="I2907" s="3">
        <v>2</v>
      </c>
      <c r="J2907" s="3"/>
      <c r="K2907" s="3"/>
      <c r="L2907" s="3"/>
      <c r="M2907" s="3">
        <v>2</v>
      </c>
      <c r="N2907" s="19">
        <v>43401</v>
      </c>
      <c r="O2907" s="16">
        <f t="shared" si="138"/>
        <v>11</v>
      </c>
      <c r="P2907" s="17">
        <f>COUNTIF($X:$X,X2907)</f>
        <v>14</v>
      </c>
      <c r="Q2907" s="17">
        <f>VLOOKUP("M"&amp;TEXT(G2907,"0"),Punten!$A$1:$D$40,4,FALSE)</f>
        <v>2</v>
      </c>
      <c r="R2907" s="17">
        <f>VLOOKUP("M"&amp;TEXT(H2907,"0"),Punten!$A$1:$D$40,4,FALSE)</f>
        <v>7</v>
      </c>
      <c r="S2907" s="17">
        <f>VLOOKUP("M"&amp;TEXT(I2907,"0"),Punten!$A$1:$D$40,4,FALSE)</f>
        <v>7</v>
      </c>
      <c r="T2907" s="17">
        <f>VLOOKUP("K"&amp;TEXT(K2907,"0"),Punten!$A$1:$D$40,4,FALSE)</f>
        <v>0</v>
      </c>
      <c r="U2907" s="17">
        <f>VLOOKUP("H"&amp;TEXT(L2907,"0"),Punten!$A$1:$D$49,4,FALSE)</f>
        <v>0</v>
      </c>
      <c r="V2907" s="17">
        <f>VLOOKUP("F"&amp;TEXT(M2907,"0"),Punten!$A$1:$D$39,4,FALSE)</f>
        <v>30</v>
      </c>
      <c r="W2907" s="17">
        <f t="shared" si="139"/>
        <v>46</v>
      </c>
      <c r="X2907" s="17" t="str">
        <f t="shared" si="140"/>
        <v>43401B13</v>
      </c>
      <c r="Y2907" s="17" t="str">
        <f>VLOOKUP(A2907,'Klasse omschrijving'!$A$1:$B$44,2,FALSE)</f>
        <v>Boys 13 jaar</v>
      </c>
    </row>
    <row r="2908" spans="1:25" ht="14.4" x14ac:dyDescent="0.3">
      <c r="A2908" s="3" t="s">
        <v>37</v>
      </c>
      <c r="B2908" s="3">
        <v>51469</v>
      </c>
      <c r="C2908" s="3" t="s">
        <v>82</v>
      </c>
      <c r="D2908" s="3" t="s">
        <v>199</v>
      </c>
      <c r="E2908" s="18">
        <v>38434</v>
      </c>
      <c r="F2908" s="3" t="s">
        <v>1038</v>
      </c>
      <c r="G2908" s="3">
        <v>5</v>
      </c>
      <c r="H2908" s="3">
        <v>3</v>
      </c>
      <c r="I2908" s="3">
        <v>4</v>
      </c>
      <c r="J2908" s="3"/>
      <c r="K2908" s="3"/>
      <c r="L2908" s="3"/>
      <c r="M2908" s="3">
        <v>3</v>
      </c>
      <c r="N2908" s="19">
        <v>43401</v>
      </c>
      <c r="O2908" s="16">
        <f t="shared" ref="O2908:O2971" si="141">G2908+H2908+I2908</f>
        <v>12</v>
      </c>
      <c r="P2908" s="17">
        <f>COUNTIF($X:$X,X2908)</f>
        <v>14</v>
      </c>
      <c r="Q2908" s="17">
        <f>VLOOKUP("M"&amp;TEXT(G2908,"0"),Punten!$A$1:$D$40,4,FALSE)</f>
        <v>4</v>
      </c>
      <c r="R2908" s="17">
        <f>VLOOKUP("M"&amp;TEXT(H2908,"0"),Punten!$A$1:$D$40,4,FALSE)</f>
        <v>6</v>
      </c>
      <c r="S2908" s="17">
        <f>VLOOKUP("M"&amp;TEXT(I2908,"0"),Punten!$A$1:$D$40,4,FALSE)</f>
        <v>5</v>
      </c>
      <c r="T2908" s="17">
        <f>VLOOKUP("K"&amp;TEXT(K2908,"0"),Punten!$A$1:$D$40,4,FALSE)</f>
        <v>0</v>
      </c>
      <c r="U2908" s="17">
        <f>VLOOKUP("H"&amp;TEXT(L2908,"0"),Punten!$A$1:$D$49,4,FALSE)</f>
        <v>0</v>
      </c>
      <c r="V2908" s="17">
        <f>VLOOKUP("F"&amp;TEXT(M2908,"0"),Punten!$A$1:$D$39,4,FALSE)</f>
        <v>25</v>
      </c>
      <c r="W2908" s="17">
        <f t="shared" si="139"/>
        <v>40</v>
      </c>
      <c r="X2908" s="17" t="str">
        <f t="shared" si="140"/>
        <v>43401B13</v>
      </c>
      <c r="Y2908" s="17" t="str">
        <f>VLOOKUP(A2908,'Klasse omschrijving'!$A$1:$B$44,2,FALSE)</f>
        <v>Boys 13 jaar</v>
      </c>
    </row>
    <row r="2909" spans="1:25" ht="14.4" x14ac:dyDescent="0.3">
      <c r="A2909" s="3" t="s">
        <v>37</v>
      </c>
      <c r="B2909" s="3">
        <v>49779</v>
      </c>
      <c r="C2909" s="3" t="s">
        <v>169</v>
      </c>
      <c r="D2909" s="3" t="s">
        <v>201</v>
      </c>
      <c r="E2909" s="18">
        <v>38664</v>
      </c>
      <c r="F2909" s="3" t="s">
        <v>202</v>
      </c>
      <c r="G2909" s="3">
        <v>4</v>
      </c>
      <c r="H2909" s="3">
        <v>3</v>
      </c>
      <c r="I2909" s="3">
        <v>4</v>
      </c>
      <c r="J2909" s="3"/>
      <c r="K2909" s="3"/>
      <c r="L2909" s="3"/>
      <c r="M2909" s="3">
        <v>4</v>
      </c>
      <c r="N2909" s="19">
        <v>43401</v>
      </c>
      <c r="O2909" s="16">
        <f t="shared" si="141"/>
        <v>11</v>
      </c>
      <c r="P2909" s="17">
        <f>COUNTIF($X:$X,X2909)</f>
        <v>14</v>
      </c>
      <c r="Q2909" s="17">
        <f>VLOOKUP("M"&amp;TEXT(G2909,"0"),Punten!$A$1:$D$40,4,FALSE)</f>
        <v>5</v>
      </c>
      <c r="R2909" s="17">
        <f>VLOOKUP("M"&amp;TEXT(H2909,"0"),Punten!$A$1:$D$40,4,FALSE)</f>
        <v>6</v>
      </c>
      <c r="S2909" s="17">
        <f>VLOOKUP("M"&amp;TEXT(I2909,"0"),Punten!$A$1:$D$40,4,FALSE)</f>
        <v>5</v>
      </c>
      <c r="T2909" s="17">
        <f>VLOOKUP("K"&amp;TEXT(K2909,"0"),Punten!$A$1:$D$40,4,FALSE)</f>
        <v>0</v>
      </c>
      <c r="U2909" s="17">
        <f>VLOOKUP("H"&amp;TEXT(L2909,"0"),Punten!$A$1:$D$49,4,FALSE)</f>
        <v>0</v>
      </c>
      <c r="V2909" s="17">
        <f>VLOOKUP("F"&amp;TEXT(M2909,"0"),Punten!$A$1:$D$39,4,FALSE)</f>
        <v>20</v>
      </c>
      <c r="W2909" s="17">
        <f t="shared" si="139"/>
        <v>36</v>
      </c>
      <c r="X2909" s="17" t="str">
        <f t="shared" si="140"/>
        <v>43401B13</v>
      </c>
      <c r="Y2909" s="17" t="str">
        <f>VLOOKUP(A2909,'Klasse omschrijving'!$A$1:$B$44,2,FALSE)</f>
        <v>Boys 13 jaar</v>
      </c>
    </row>
    <row r="2910" spans="1:25" ht="14.4" x14ac:dyDescent="0.3">
      <c r="A2910" s="3" t="s">
        <v>37</v>
      </c>
      <c r="B2910" s="3">
        <v>52578</v>
      </c>
      <c r="C2910" s="3" t="s">
        <v>141</v>
      </c>
      <c r="D2910" s="3" t="s">
        <v>210</v>
      </c>
      <c r="E2910" s="18">
        <v>38353</v>
      </c>
      <c r="F2910" s="3" t="s">
        <v>1043</v>
      </c>
      <c r="G2910" s="3">
        <v>1</v>
      </c>
      <c r="H2910" s="3">
        <v>4</v>
      </c>
      <c r="I2910" s="3">
        <v>1</v>
      </c>
      <c r="J2910" s="3"/>
      <c r="K2910" s="3"/>
      <c r="L2910" s="3"/>
      <c r="M2910" s="3">
        <v>5</v>
      </c>
      <c r="N2910" s="19">
        <v>43401</v>
      </c>
      <c r="O2910" s="16">
        <f t="shared" si="141"/>
        <v>6</v>
      </c>
      <c r="P2910" s="17">
        <f>COUNTIF($X:$X,X2910)</f>
        <v>14</v>
      </c>
      <c r="Q2910" s="17">
        <f>VLOOKUP("M"&amp;TEXT(G2910,"0"),Punten!$A$1:$D$40,4,FALSE)</f>
        <v>8</v>
      </c>
      <c r="R2910" s="17">
        <f>VLOOKUP("M"&amp;TEXT(H2910,"0"),Punten!$A$1:$D$40,4,FALSE)</f>
        <v>5</v>
      </c>
      <c r="S2910" s="17">
        <f>VLOOKUP("M"&amp;TEXT(I2910,"0"),Punten!$A$1:$D$40,4,FALSE)</f>
        <v>8</v>
      </c>
      <c r="T2910" s="17">
        <f>VLOOKUP("K"&amp;TEXT(K2910,"0"),Punten!$A$1:$D$40,4,FALSE)</f>
        <v>0</v>
      </c>
      <c r="U2910" s="17">
        <f>VLOOKUP("H"&amp;TEXT(L2910,"0"),Punten!$A$1:$D$49,4,FALSE)</f>
        <v>0</v>
      </c>
      <c r="V2910" s="17">
        <f>VLOOKUP("F"&amp;TEXT(M2910,"0"),Punten!$A$1:$D$39,4,FALSE)</f>
        <v>17</v>
      </c>
      <c r="W2910" s="17">
        <f t="shared" si="139"/>
        <v>38</v>
      </c>
      <c r="X2910" s="17" t="str">
        <f t="shared" si="140"/>
        <v>43401B13</v>
      </c>
      <c r="Y2910" s="17" t="str">
        <f>VLOOKUP(A2910,'Klasse omschrijving'!$A$1:$B$44,2,FALSE)</f>
        <v>Boys 13 jaar</v>
      </c>
    </row>
    <row r="2911" spans="1:25" ht="14.4" x14ac:dyDescent="0.3">
      <c r="A2911" s="3" t="s">
        <v>37</v>
      </c>
      <c r="B2911" s="3">
        <v>51474</v>
      </c>
      <c r="C2911" s="3" t="s">
        <v>176</v>
      </c>
      <c r="D2911" s="3" t="s">
        <v>205</v>
      </c>
      <c r="E2911" s="18">
        <v>38615</v>
      </c>
      <c r="F2911" s="3" t="s">
        <v>1036</v>
      </c>
      <c r="G2911" s="3">
        <v>3</v>
      </c>
      <c r="H2911" s="3">
        <v>1</v>
      </c>
      <c r="I2911" s="3">
        <v>3</v>
      </c>
      <c r="J2911" s="3"/>
      <c r="K2911" s="3"/>
      <c r="L2911" s="3"/>
      <c r="M2911" s="3">
        <v>6</v>
      </c>
      <c r="N2911" s="19">
        <v>43401</v>
      </c>
      <c r="O2911" s="16">
        <f t="shared" si="141"/>
        <v>7</v>
      </c>
      <c r="P2911" s="17">
        <f>COUNTIF($X:$X,X2911)</f>
        <v>14</v>
      </c>
      <c r="Q2911" s="17">
        <f>VLOOKUP("M"&amp;TEXT(G2911,"0"),Punten!$A$1:$D$40,4,FALSE)</f>
        <v>6</v>
      </c>
      <c r="R2911" s="17">
        <f>VLOOKUP("M"&amp;TEXT(H2911,"0"),Punten!$A$1:$D$40,4,FALSE)</f>
        <v>8</v>
      </c>
      <c r="S2911" s="17">
        <f>VLOOKUP("M"&amp;TEXT(I2911,"0"),Punten!$A$1:$D$40,4,FALSE)</f>
        <v>6</v>
      </c>
      <c r="T2911" s="17">
        <f>VLOOKUP("K"&amp;TEXT(K2911,"0"),Punten!$A$1:$D$40,4,FALSE)</f>
        <v>0</v>
      </c>
      <c r="U2911" s="17">
        <f>VLOOKUP("H"&amp;TEXT(L2911,"0"),Punten!$A$1:$D$49,4,FALSE)</f>
        <v>0</v>
      </c>
      <c r="V2911" s="17">
        <f>VLOOKUP("F"&amp;TEXT(M2911,"0"),Punten!$A$1:$D$39,4,FALSE)</f>
        <v>15</v>
      </c>
      <c r="W2911" s="17">
        <f t="shared" si="139"/>
        <v>35</v>
      </c>
      <c r="X2911" s="17" t="str">
        <f t="shared" si="140"/>
        <v>43401B13</v>
      </c>
      <c r="Y2911" s="17" t="str">
        <f>VLOOKUP(A2911,'Klasse omschrijving'!$A$1:$B$44,2,FALSE)</f>
        <v>Boys 13 jaar</v>
      </c>
    </row>
    <row r="2912" spans="1:25" ht="14.4" x14ac:dyDescent="0.3">
      <c r="A2912" s="3" t="s">
        <v>37</v>
      </c>
      <c r="B2912" s="3">
        <v>44406</v>
      </c>
      <c r="C2912" s="3" t="s">
        <v>88</v>
      </c>
      <c r="D2912" s="3" t="s">
        <v>209</v>
      </c>
      <c r="E2912" s="18">
        <v>38559</v>
      </c>
      <c r="F2912" s="3" t="s">
        <v>1035</v>
      </c>
      <c r="G2912" s="3">
        <v>2</v>
      </c>
      <c r="H2912" s="3">
        <v>4</v>
      </c>
      <c r="I2912" s="3">
        <v>3</v>
      </c>
      <c r="J2912" s="3"/>
      <c r="K2912" s="3"/>
      <c r="L2912" s="3"/>
      <c r="M2912" s="3">
        <v>7</v>
      </c>
      <c r="N2912" s="19">
        <v>43401</v>
      </c>
      <c r="O2912" s="16">
        <f t="shared" si="141"/>
        <v>9</v>
      </c>
      <c r="P2912" s="17">
        <f>COUNTIF($X:$X,X2912)</f>
        <v>14</v>
      </c>
      <c r="Q2912" s="17">
        <f>VLOOKUP("M"&amp;TEXT(G2912,"0"),Punten!$A$1:$D$40,4,FALSE)</f>
        <v>7</v>
      </c>
      <c r="R2912" s="17">
        <f>VLOOKUP("M"&amp;TEXT(H2912,"0"),Punten!$A$1:$D$40,4,FALSE)</f>
        <v>5</v>
      </c>
      <c r="S2912" s="17">
        <f>VLOOKUP("M"&amp;TEXT(I2912,"0"),Punten!$A$1:$D$40,4,FALSE)</f>
        <v>6</v>
      </c>
      <c r="T2912" s="17">
        <f>VLOOKUP("K"&amp;TEXT(K2912,"0"),Punten!$A$1:$D$40,4,FALSE)</f>
        <v>0</v>
      </c>
      <c r="U2912" s="17">
        <f>VLOOKUP("H"&amp;TEXT(L2912,"0"),Punten!$A$1:$D$49,4,FALSE)</f>
        <v>0</v>
      </c>
      <c r="V2912" s="17">
        <f>VLOOKUP("F"&amp;TEXT(M2912,"0"),Punten!$A$1:$D$39,4,FALSE)</f>
        <v>13</v>
      </c>
      <c r="W2912" s="17">
        <f t="shared" si="139"/>
        <v>31</v>
      </c>
      <c r="X2912" s="17" t="str">
        <f t="shared" si="140"/>
        <v>43401B13</v>
      </c>
      <c r="Y2912" s="17" t="str">
        <f>VLOOKUP(A2912,'Klasse omschrijving'!$A$1:$B$44,2,FALSE)</f>
        <v>Boys 13 jaar</v>
      </c>
    </row>
    <row r="2913" spans="1:25" ht="14.4" x14ac:dyDescent="0.3">
      <c r="A2913" s="3" t="s">
        <v>37</v>
      </c>
      <c r="B2913" s="3">
        <v>308</v>
      </c>
      <c r="C2913" s="3" t="s">
        <v>109</v>
      </c>
      <c r="D2913" s="3" t="s">
        <v>204</v>
      </c>
      <c r="E2913" s="18">
        <v>38392</v>
      </c>
      <c r="F2913" s="3" t="s">
        <v>1188</v>
      </c>
      <c r="G2913" s="3">
        <v>3</v>
      </c>
      <c r="H2913" s="3">
        <v>2</v>
      </c>
      <c r="I2913" s="3">
        <v>2</v>
      </c>
      <c r="J2913" s="3"/>
      <c r="K2913" s="3"/>
      <c r="L2913" s="3"/>
      <c r="M2913" s="3">
        <v>8</v>
      </c>
      <c r="N2913" s="19">
        <v>43401</v>
      </c>
      <c r="O2913" s="16">
        <f t="shared" si="141"/>
        <v>7</v>
      </c>
      <c r="P2913" s="17">
        <f>COUNTIF($X:$X,X2913)</f>
        <v>14</v>
      </c>
      <c r="Q2913" s="17">
        <f>VLOOKUP("M"&amp;TEXT(G2913,"0"),Punten!$A$1:$D$40,4,FALSE)</f>
        <v>6</v>
      </c>
      <c r="R2913" s="17">
        <f>VLOOKUP("M"&amp;TEXT(H2913,"0"),Punten!$A$1:$D$40,4,FALSE)</f>
        <v>7</v>
      </c>
      <c r="S2913" s="17">
        <f>VLOOKUP("M"&amp;TEXT(I2913,"0"),Punten!$A$1:$D$40,4,FALSE)</f>
        <v>7</v>
      </c>
      <c r="T2913" s="17">
        <f>VLOOKUP("K"&amp;TEXT(K2913,"0"),Punten!$A$1:$D$40,4,FALSE)</f>
        <v>0</v>
      </c>
      <c r="U2913" s="17">
        <f>VLOOKUP("H"&amp;TEXT(L2913,"0"),Punten!$A$1:$D$49,4,FALSE)</f>
        <v>0</v>
      </c>
      <c r="V2913" s="17">
        <f>VLOOKUP("F"&amp;TEXT(M2913,"0"),Punten!$A$1:$D$39,4,FALSE)</f>
        <v>11</v>
      </c>
      <c r="W2913" s="17">
        <f t="shared" si="139"/>
        <v>31</v>
      </c>
      <c r="X2913" s="17" t="str">
        <f t="shared" si="140"/>
        <v>43401B13</v>
      </c>
      <c r="Y2913" s="17" t="str">
        <f>VLOOKUP(A2913,'Klasse omschrijving'!$A$1:$B$44,2,FALSE)</f>
        <v>Boys 13 jaar</v>
      </c>
    </row>
    <row r="2914" spans="1:25" ht="14.4" x14ac:dyDescent="0.3">
      <c r="A2914" s="3" t="s">
        <v>37</v>
      </c>
      <c r="B2914" s="3">
        <v>51426</v>
      </c>
      <c r="C2914" s="3" t="s">
        <v>177</v>
      </c>
      <c r="D2914" s="3" t="s">
        <v>580</v>
      </c>
      <c r="E2914" s="18">
        <v>38380</v>
      </c>
      <c r="F2914" s="3" t="s">
        <v>71</v>
      </c>
      <c r="G2914" s="3">
        <v>2</v>
      </c>
      <c r="H2914" s="3">
        <v>5</v>
      </c>
      <c r="I2914" s="3">
        <v>5</v>
      </c>
      <c r="J2914" s="3"/>
      <c r="K2914" s="3"/>
      <c r="L2914" s="3"/>
      <c r="M2914" s="3"/>
      <c r="N2914" s="19">
        <v>43401</v>
      </c>
      <c r="O2914" s="16">
        <f t="shared" si="141"/>
        <v>12</v>
      </c>
      <c r="P2914" s="17">
        <f>COUNTIF($X:$X,X2914)</f>
        <v>14</v>
      </c>
      <c r="Q2914" s="17">
        <f>VLOOKUP("M"&amp;TEXT(G2914,"0"),Punten!$A$1:$D$40,4,FALSE)</f>
        <v>7</v>
      </c>
      <c r="R2914" s="17">
        <f>VLOOKUP("M"&amp;TEXT(H2914,"0"),Punten!$A$1:$D$40,4,FALSE)</f>
        <v>4</v>
      </c>
      <c r="S2914" s="17">
        <f>VLOOKUP("M"&amp;TEXT(I2914,"0"),Punten!$A$1:$D$40,4,FALSE)</f>
        <v>4</v>
      </c>
      <c r="T2914" s="17">
        <f>VLOOKUP("K"&amp;TEXT(K2914,"0"),Punten!$A$1:$D$40,4,FALSE)</f>
        <v>0</v>
      </c>
      <c r="U2914" s="17">
        <f>VLOOKUP("H"&amp;TEXT(L2914,"0"),Punten!$A$1:$D$49,4,FALSE)</f>
        <v>0</v>
      </c>
      <c r="V2914" s="17">
        <f>VLOOKUP("F"&amp;TEXT(M2914,"0"),Punten!$A$1:$D$39,4,FALSE)</f>
        <v>0</v>
      </c>
      <c r="W2914" s="17">
        <f t="shared" si="139"/>
        <v>15</v>
      </c>
      <c r="X2914" s="17" t="str">
        <f t="shared" si="140"/>
        <v>43401B13</v>
      </c>
      <c r="Y2914" s="17" t="str">
        <f>VLOOKUP(A2914,'Klasse omschrijving'!$A$1:$B$44,2,FALSE)</f>
        <v>Boys 13 jaar</v>
      </c>
    </row>
    <row r="2915" spans="1:25" ht="14.4" x14ac:dyDescent="0.3">
      <c r="A2915" s="3" t="s">
        <v>37</v>
      </c>
      <c r="B2915" s="3">
        <v>43242</v>
      </c>
      <c r="C2915" s="3" t="s">
        <v>112</v>
      </c>
      <c r="D2915" s="3" t="s">
        <v>188</v>
      </c>
      <c r="E2915" s="18">
        <v>38570</v>
      </c>
      <c r="F2915" s="3" t="s">
        <v>161</v>
      </c>
      <c r="G2915" s="3">
        <v>4</v>
      </c>
      <c r="H2915" s="3">
        <v>5</v>
      </c>
      <c r="I2915" s="3">
        <v>5</v>
      </c>
      <c r="J2915" s="3"/>
      <c r="K2915" s="3"/>
      <c r="L2915" s="3"/>
      <c r="M2915" s="3"/>
      <c r="N2915" s="19">
        <v>43401</v>
      </c>
      <c r="O2915" s="16">
        <f t="shared" si="141"/>
        <v>14</v>
      </c>
      <c r="P2915" s="17">
        <f>COUNTIF($X:$X,X2915)</f>
        <v>14</v>
      </c>
      <c r="Q2915" s="17">
        <f>VLOOKUP("M"&amp;TEXT(G2915,"0"),Punten!$A$1:$D$40,4,FALSE)</f>
        <v>5</v>
      </c>
      <c r="R2915" s="17">
        <f>VLOOKUP("M"&amp;TEXT(H2915,"0"),Punten!$A$1:$D$40,4,FALSE)</f>
        <v>4</v>
      </c>
      <c r="S2915" s="17">
        <f>VLOOKUP("M"&amp;TEXT(I2915,"0"),Punten!$A$1:$D$40,4,FALSE)</f>
        <v>4</v>
      </c>
      <c r="T2915" s="17">
        <f>VLOOKUP("K"&amp;TEXT(K2915,"0"),Punten!$A$1:$D$40,4,FALSE)</f>
        <v>0</v>
      </c>
      <c r="U2915" s="17">
        <f>VLOOKUP("H"&amp;TEXT(L2915,"0"),Punten!$A$1:$D$49,4,FALSE)</f>
        <v>0</v>
      </c>
      <c r="V2915" s="17">
        <f>VLOOKUP("F"&amp;TEXT(M2915,"0"),Punten!$A$1:$D$39,4,FALSE)</f>
        <v>0</v>
      </c>
      <c r="W2915" s="17">
        <f t="shared" si="139"/>
        <v>13</v>
      </c>
      <c r="X2915" s="17" t="str">
        <f t="shared" si="140"/>
        <v>43401B13</v>
      </c>
      <c r="Y2915" s="17" t="str">
        <f>VLOOKUP(A2915,'Klasse omschrijving'!$A$1:$B$44,2,FALSE)</f>
        <v>Boys 13 jaar</v>
      </c>
    </row>
    <row r="2916" spans="1:25" ht="14.4" x14ac:dyDescent="0.3">
      <c r="A2916" s="3" t="s">
        <v>37</v>
      </c>
      <c r="B2916" s="3">
        <v>44382</v>
      </c>
      <c r="C2916" s="3" t="s">
        <v>158</v>
      </c>
      <c r="D2916" s="3" t="s">
        <v>198</v>
      </c>
      <c r="E2916" s="18">
        <v>38697</v>
      </c>
      <c r="F2916" s="3" t="s">
        <v>89</v>
      </c>
      <c r="G2916" s="3">
        <v>5</v>
      </c>
      <c r="H2916" s="3">
        <v>7</v>
      </c>
      <c r="I2916" s="3">
        <v>6</v>
      </c>
      <c r="J2916" s="3"/>
      <c r="K2916" s="3"/>
      <c r="L2916" s="3"/>
      <c r="M2916" s="3"/>
      <c r="N2916" s="19">
        <v>43401</v>
      </c>
      <c r="O2916" s="16">
        <f t="shared" si="141"/>
        <v>18</v>
      </c>
      <c r="P2916" s="17">
        <f>COUNTIF($X:$X,X2916)</f>
        <v>14</v>
      </c>
      <c r="Q2916" s="17">
        <f>VLOOKUP("M"&amp;TEXT(G2916,"0"),Punten!$A$1:$D$40,4,FALSE)</f>
        <v>4</v>
      </c>
      <c r="R2916" s="17">
        <f>VLOOKUP("M"&amp;TEXT(H2916,"0"),Punten!$A$1:$D$40,4,FALSE)</f>
        <v>2</v>
      </c>
      <c r="S2916" s="17">
        <f>VLOOKUP("M"&amp;TEXT(I2916,"0"),Punten!$A$1:$D$40,4,FALSE)</f>
        <v>3</v>
      </c>
      <c r="T2916" s="17">
        <f>VLOOKUP("K"&amp;TEXT(K2916,"0"),Punten!$A$1:$D$40,4,FALSE)</f>
        <v>0</v>
      </c>
      <c r="U2916" s="17">
        <f>VLOOKUP("H"&amp;TEXT(L2916,"0"),Punten!$A$1:$D$49,4,FALSE)</f>
        <v>0</v>
      </c>
      <c r="V2916" s="17">
        <f>VLOOKUP("F"&amp;TEXT(M2916,"0"),Punten!$A$1:$D$39,4,FALSE)</f>
        <v>0</v>
      </c>
      <c r="W2916" s="17">
        <f t="shared" si="139"/>
        <v>9</v>
      </c>
      <c r="X2916" s="17" t="str">
        <f t="shared" si="140"/>
        <v>43401B13</v>
      </c>
      <c r="Y2916" s="17" t="str">
        <f>VLOOKUP(A2916,'Klasse omschrijving'!$A$1:$B$44,2,FALSE)</f>
        <v>Boys 13 jaar</v>
      </c>
    </row>
    <row r="2917" spans="1:25" ht="14.4" x14ac:dyDescent="0.3">
      <c r="A2917" s="3" t="s">
        <v>37</v>
      </c>
      <c r="B2917" s="3">
        <v>42894</v>
      </c>
      <c r="C2917" s="3" t="s">
        <v>1023</v>
      </c>
      <c r="D2917" s="3" t="s">
        <v>200</v>
      </c>
      <c r="E2917" s="18">
        <v>38602</v>
      </c>
      <c r="F2917" s="3" t="s">
        <v>308</v>
      </c>
      <c r="G2917" s="3">
        <v>6</v>
      </c>
      <c r="H2917" s="3">
        <v>7</v>
      </c>
      <c r="I2917" s="3">
        <v>6</v>
      </c>
      <c r="J2917" s="3"/>
      <c r="K2917" s="3"/>
      <c r="L2917" s="3"/>
      <c r="M2917" s="3"/>
      <c r="N2917" s="19">
        <v>43401</v>
      </c>
      <c r="O2917" s="16">
        <f t="shared" si="141"/>
        <v>19</v>
      </c>
      <c r="P2917" s="17">
        <f>COUNTIF($X:$X,X2917)</f>
        <v>14</v>
      </c>
      <c r="Q2917" s="17">
        <f>VLOOKUP("M"&amp;TEXT(G2917,"0"),Punten!$A$1:$D$40,4,FALSE)</f>
        <v>3</v>
      </c>
      <c r="R2917" s="17">
        <f>VLOOKUP("M"&amp;TEXT(H2917,"0"),Punten!$A$1:$D$40,4,FALSE)</f>
        <v>2</v>
      </c>
      <c r="S2917" s="17">
        <f>VLOOKUP("M"&amp;TEXT(I2917,"0"),Punten!$A$1:$D$40,4,FALSE)</f>
        <v>3</v>
      </c>
      <c r="T2917" s="17">
        <f>VLOOKUP("K"&amp;TEXT(K2917,"0"),Punten!$A$1:$D$40,4,FALSE)</f>
        <v>0</v>
      </c>
      <c r="U2917" s="17">
        <f>VLOOKUP("H"&amp;TEXT(L2917,"0"),Punten!$A$1:$D$49,4,FALSE)</f>
        <v>0</v>
      </c>
      <c r="V2917" s="17">
        <f>VLOOKUP("F"&amp;TEXT(M2917,"0"),Punten!$A$1:$D$39,4,FALSE)</f>
        <v>0</v>
      </c>
      <c r="W2917" s="17">
        <f t="shared" si="139"/>
        <v>8</v>
      </c>
      <c r="X2917" s="17" t="str">
        <f t="shared" si="140"/>
        <v>43401B13</v>
      </c>
      <c r="Y2917" s="17" t="str">
        <f>VLOOKUP(A2917,'Klasse omschrijving'!$A$1:$B$44,2,FALSE)</f>
        <v>Boys 13 jaar</v>
      </c>
    </row>
    <row r="2918" spans="1:25" ht="14.4" x14ac:dyDescent="0.3">
      <c r="A2918" s="3" t="s">
        <v>37</v>
      </c>
      <c r="B2918" s="3">
        <v>42412</v>
      </c>
      <c r="C2918" s="3" t="s">
        <v>83</v>
      </c>
      <c r="D2918" s="3" t="s">
        <v>671</v>
      </c>
      <c r="E2918" s="18">
        <v>38612</v>
      </c>
      <c r="F2918" s="3" t="s">
        <v>71</v>
      </c>
      <c r="G2918" s="3">
        <v>6</v>
      </c>
      <c r="H2918" s="3">
        <v>6</v>
      </c>
      <c r="I2918" s="3">
        <v>7</v>
      </c>
      <c r="J2918" s="3"/>
      <c r="K2918" s="3"/>
      <c r="L2918" s="3"/>
      <c r="M2918" s="3"/>
      <c r="N2918" s="19">
        <v>43401</v>
      </c>
      <c r="O2918" s="16">
        <f t="shared" si="141"/>
        <v>19</v>
      </c>
      <c r="P2918" s="17">
        <f>COUNTIF($X:$X,X2918)</f>
        <v>14</v>
      </c>
      <c r="Q2918" s="17">
        <f>VLOOKUP("M"&amp;TEXT(G2918,"0"),Punten!$A$1:$D$40,4,FALSE)</f>
        <v>3</v>
      </c>
      <c r="R2918" s="17">
        <f>VLOOKUP("M"&amp;TEXT(H2918,"0"),Punten!$A$1:$D$40,4,FALSE)</f>
        <v>3</v>
      </c>
      <c r="S2918" s="17">
        <f>VLOOKUP("M"&amp;TEXT(I2918,"0"),Punten!$A$1:$D$40,4,FALSE)</f>
        <v>2</v>
      </c>
      <c r="T2918" s="17">
        <f>VLOOKUP("K"&amp;TEXT(K2918,"0"),Punten!$A$1:$D$40,4,FALSE)</f>
        <v>0</v>
      </c>
      <c r="U2918" s="17">
        <f>VLOOKUP("H"&amp;TEXT(L2918,"0"),Punten!$A$1:$D$49,4,FALSE)</f>
        <v>0</v>
      </c>
      <c r="V2918" s="17">
        <f>VLOOKUP("F"&amp;TEXT(M2918,"0"),Punten!$A$1:$D$39,4,FALSE)</f>
        <v>0</v>
      </c>
      <c r="W2918" s="17">
        <f t="shared" si="139"/>
        <v>8</v>
      </c>
      <c r="X2918" s="17" t="str">
        <f t="shared" si="140"/>
        <v>43401B13</v>
      </c>
      <c r="Y2918" s="17" t="str">
        <f>VLOOKUP(A2918,'Klasse omschrijving'!$A$1:$B$44,2,FALSE)</f>
        <v>Boys 13 jaar</v>
      </c>
    </row>
    <row r="2919" spans="1:25" ht="14.4" x14ac:dyDescent="0.3">
      <c r="A2919" s="3" t="s">
        <v>37</v>
      </c>
      <c r="B2919" s="3">
        <v>49209</v>
      </c>
      <c r="C2919" s="3" t="s">
        <v>1056</v>
      </c>
      <c r="D2919" s="3" t="s">
        <v>192</v>
      </c>
      <c r="E2919" s="18">
        <v>38629</v>
      </c>
      <c r="F2919" s="3" t="s">
        <v>75</v>
      </c>
      <c r="G2919" s="3">
        <v>7</v>
      </c>
      <c r="H2919" s="3">
        <v>6</v>
      </c>
      <c r="I2919" s="3">
        <v>7</v>
      </c>
      <c r="J2919" s="3"/>
      <c r="K2919" s="3"/>
      <c r="L2919" s="3"/>
      <c r="M2919" s="3"/>
      <c r="N2919" s="19">
        <v>43401</v>
      </c>
      <c r="O2919" s="16">
        <f t="shared" si="141"/>
        <v>20</v>
      </c>
      <c r="P2919" s="17">
        <f>COUNTIF($X:$X,X2919)</f>
        <v>14</v>
      </c>
      <c r="Q2919" s="17">
        <f>VLOOKUP("M"&amp;TEXT(G2919,"0"),Punten!$A$1:$D$40,4,FALSE)</f>
        <v>2</v>
      </c>
      <c r="R2919" s="17">
        <f>VLOOKUP("M"&amp;TEXT(H2919,"0"),Punten!$A$1:$D$40,4,FALSE)</f>
        <v>3</v>
      </c>
      <c r="S2919" s="17">
        <f>VLOOKUP("M"&amp;TEXT(I2919,"0"),Punten!$A$1:$D$40,4,FALSE)</f>
        <v>2</v>
      </c>
      <c r="T2919" s="17">
        <f>VLOOKUP("K"&amp;TEXT(K2919,"0"),Punten!$A$1:$D$40,4,FALSE)</f>
        <v>0</v>
      </c>
      <c r="U2919" s="17">
        <f>VLOOKUP("H"&amp;TEXT(L2919,"0"),Punten!$A$1:$D$49,4,FALSE)</f>
        <v>0</v>
      </c>
      <c r="V2919" s="17">
        <f>VLOOKUP("F"&amp;TEXT(M2919,"0"),Punten!$A$1:$D$39,4,FALSE)</f>
        <v>0</v>
      </c>
      <c r="W2919" s="17">
        <f t="shared" si="139"/>
        <v>7</v>
      </c>
      <c r="X2919" s="17" t="str">
        <f t="shared" si="140"/>
        <v>43401B13</v>
      </c>
      <c r="Y2919" s="17" t="str">
        <f>VLOOKUP(A2919,'Klasse omschrijving'!$A$1:$B$44,2,FALSE)</f>
        <v>Boys 13 jaar</v>
      </c>
    </row>
    <row r="2920" spans="1:25" ht="14.4" x14ac:dyDescent="0.3">
      <c r="A2920" s="3" t="s">
        <v>38</v>
      </c>
      <c r="B2920" s="3">
        <v>50428</v>
      </c>
      <c r="C2920" s="3" t="s">
        <v>134</v>
      </c>
      <c r="D2920" s="3" t="s">
        <v>235</v>
      </c>
      <c r="E2920" s="18">
        <v>38262</v>
      </c>
      <c r="F2920" s="3" t="s">
        <v>1036</v>
      </c>
      <c r="G2920" s="3">
        <v>3</v>
      </c>
      <c r="H2920" s="3">
        <v>1</v>
      </c>
      <c r="I2920" s="3">
        <v>1</v>
      </c>
      <c r="J2920" s="3"/>
      <c r="K2920" s="3"/>
      <c r="L2920" s="3">
        <v>1</v>
      </c>
      <c r="M2920" s="3">
        <v>1</v>
      </c>
      <c r="N2920" s="19">
        <v>43401</v>
      </c>
      <c r="O2920" s="16">
        <f t="shared" si="141"/>
        <v>5</v>
      </c>
      <c r="P2920" s="17">
        <f>COUNTIF($X:$X,X2920)</f>
        <v>22</v>
      </c>
      <c r="Q2920" s="17">
        <f>VLOOKUP("M"&amp;TEXT(G2920,"0"),Punten!$A$1:$D$40,4,FALSE)</f>
        <v>6</v>
      </c>
      <c r="R2920" s="17">
        <f>VLOOKUP("M"&amp;TEXT(H2920,"0"),Punten!$A$1:$D$40,4,FALSE)</f>
        <v>8</v>
      </c>
      <c r="S2920" s="17">
        <f>VLOOKUP("M"&amp;TEXT(I2920,"0"),Punten!$A$1:$D$40,4,FALSE)</f>
        <v>8</v>
      </c>
      <c r="T2920" s="17">
        <f>VLOOKUP("K"&amp;TEXT(K2920,"0"),Punten!$A$1:$D$40,4,FALSE)</f>
        <v>0</v>
      </c>
      <c r="U2920" s="17">
        <f>VLOOKUP("H"&amp;TEXT(L2920,"0"),Punten!$A$1:$D$49,4,FALSE)</f>
        <v>5</v>
      </c>
      <c r="V2920" s="17">
        <f>VLOOKUP("F"&amp;TEXT(M2920,"0"),Punten!$A$1:$D$39,4,FALSE)</f>
        <v>50</v>
      </c>
      <c r="W2920" s="17">
        <f t="shared" si="139"/>
        <v>77</v>
      </c>
      <c r="X2920" s="17" t="str">
        <f t="shared" si="140"/>
        <v>43401B14</v>
      </c>
      <c r="Y2920" s="17" t="str">
        <f>VLOOKUP(A2920,'Klasse omschrijving'!$A$1:$B$44,2,FALSE)</f>
        <v>Boys 14 jaar</v>
      </c>
    </row>
    <row r="2921" spans="1:25" ht="14.4" x14ac:dyDescent="0.3">
      <c r="A2921" s="3" t="s">
        <v>38</v>
      </c>
      <c r="B2921" s="3">
        <v>51479</v>
      </c>
      <c r="C2921" s="3" t="s">
        <v>82</v>
      </c>
      <c r="D2921" s="3" t="s">
        <v>232</v>
      </c>
      <c r="E2921" s="18">
        <v>38111</v>
      </c>
      <c r="F2921" s="3" t="s">
        <v>233</v>
      </c>
      <c r="G2921" s="3">
        <v>1</v>
      </c>
      <c r="H2921" s="3">
        <v>1</v>
      </c>
      <c r="I2921" s="3">
        <v>1</v>
      </c>
      <c r="J2921" s="3"/>
      <c r="K2921" s="3"/>
      <c r="L2921" s="3">
        <v>1</v>
      </c>
      <c r="M2921" s="3">
        <v>2</v>
      </c>
      <c r="N2921" s="19">
        <v>43401</v>
      </c>
      <c r="O2921" s="16">
        <f t="shared" si="141"/>
        <v>3</v>
      </c>
      <c r="P2921" s="17">
        <f>COUNTIF($X:$X,X2921)</f>
        <v>22</v>
      </c>
      <c r="Q2921" s="17">
        <f>VLOOKUP("M"&amp;TEXT(G2921,"0"),Punten!$A$1:$D$40,4,FALSE)</f>
        <v>8</v>
      </c>
      <c r="R2921" s="17">
        <f>VLOOKUP("M"&amp;TEXT(H2921,"0"),Punten!$A$1:$D$40,4,FALSE)</f>
        <v>8</v>
      </c>
      <c r="S2921" s="17">
        <f>VLOOKUP("M"&amp;TEXT(I2921,"0"),Punten!$A$1:$D$40,4,FALSE)</f>
        <v>8</v>
      </c>
      <c r="T2921" s="17">
        <f>VLOOKUP("K"&amp;TEXT(K2921,"0"),Punten!$A$1:$D$40,4,FALSE)</f>
        <v>0</v>
      </c>
      <c r="U2921" s="17">
        <f>VLOOKUP("H"&amp;TEXT(L2921,"0"),Punten!$A$1:$D$49,4,FALSE)</f>
        <v>5</v>
      </c>
      <c r="V2921" s="17">
        <f>VLOOKUP("F"&amp;TEXT(M2921,"0"),Punten!$A$1:$D$39,4,FALSE)</f>
        <v>30</v>
      </c>
      <c r="W2921" s="17">
        <f t="shared" si="139"/>
        <v>59</v>
      </c>
      <c r="X2921" s="17" t="str">
        <f t="shared" si="140"/>
        <v>43401B14</v>
      </c>
      <c r="Y2921" s="17" t="str">
        <f>VLOOKUP(A2921,'Klasse omschrijving'!$A$1:$B$44,2,FALSE)</f>
        <v>Boys 14 jaar</v>
      </c>
    </row>
    <row r="2922" spans="1:25" ht="14.4" x14ac:dyDescent="0.3">
      <c r="A2922" s="3" t="s">
        <v>38</v>
      </c>
      <c r="B2922" s="3">
        <v>2238</v>
      </c>
      <c r="C2922" s="3" t="s">
        <v>162</v>
      </c>
      <c r="D2922" s="3" t="s">
        <v>230</v>
      </c>
      <c r="E2922" s="18">
        <v>38032</v>
      </c>
      <c r="F2922" s="3" t="s">
        <v>1059</v>
      </c>
      <c r="G2922" s="3">
        <v>1</v>
      </c>
      <c r="H2922" s="3">
        <v>1</v>
      </c>
      <c r="I2922" s="3">
        <v>1</v>
      </c>
      <c r="J2922" s="3"/>
      <c r="K2922" s="3"/>
      <c r="L2922" s="3">
        <v>2</v>
      </c>
      <c r="M2922" s="3">
        <v>3</v>
      </c>
      <c r="N2922" s="19">
        <v>43401</v>
      </c>
      <c r="O2922" s="16">
        <f t="shared" si="141"/>
        <v>3</v>
      </c>
      <c r="P2922" s="17">
        <f>COUNTIF($X:$X,X2922)</f>
        <v>22</v>
      </c>
      <c r="Q2922" s="17">
        <f>VLOOKUP("M"&amp;TEXT(G2922,"0"),Punten!$A$1:$D$40,4,FALSE)</f>
        <v>8</v>
      </c>
      <c r="R2922" s="17">
        <f>VLOOKUP("M"&amp;TEXT(H2922,"0"),Punten!$A$1:$D$40,4,FALSE)</f>
        <v>8</v>
      </c>
      <c r="S2922" s="17">
        <f>VLOOKUP("M"&amp;TEXT(I2922,"0"),Punten!$A$1:$D$40,4,FALSE)</f>
        <v>8</v>
      </c>
      <c r="T2922" s="17">
        <f>VLOOKUP("K"&amp;TEXT(K2922,"0"),Punten!$A$1:$D$40,4,FALSE)</f>
        <v>0</v>
      </c>
      <c r="U2922" s="17">
        <f>VLOOKUP("H"&amp;TEXT(L2922,"0"),Punten!$A$1:$D$49,4,FALSE)</f>
        <v>5</v>
      </c>
      <c r="V2922" s="17">
        <f>VLOOKUP("F"&amp;TEXT(M2922,"0"),Punten!$A$1:$D$39,4,FALSE)</f>
        <v>25</v>
      </c>
      <c r="W2922" s="17">
        <f t="shared" si="139"/>
        <v>54</v>
      </c>
      <c r="X2922" s="17" t="str">
        <f t="shared" si="140"/>
        <v>43401B14</v>
      </c>
      <c r="Y2922" s="17" t="str">
        <f>VLOOKUP(A2922,'Klasse omschrijving'!$A$1:$B$44,2,FALSE)</f>
        <v>Boys 14 jaar</v>
      </c>
    </row>
    <row r="2923" spans="1:25" ht="14.4" x14ac:dyDescent="0.3">
      <c r="A2923" s="3" t="s">
        <v>38</v>
      </c>
      <c r="B2923" s="3">
        <v>46322</v>
      </c>
      <c r="C2923" s="3" t="s">
        <v>76</v>
      </c>
      <c r="D2923" s="3" t="s">
        <v>244</v>
      </c>
      <c r="E2923" s="18">
        <v>38292</v>
      </c>
      <c r="F2923" s="3" t="s">
        <v>206</v>
      </c>
      <c r="G2923" s="3">
        <v>1</v>
      </c>
      <c r="H2923" s="3">
        <v>2</v>
      </c>
      <c r="I2923" s="3">
        <v>1</v>
      </c>
      <c r="J2923" s="3"/>
      <c r="K2923" s="3"/>
      <c r="L2923" s="3">
        <v>3</v>
      </c>
      <c r="M2923" s="3">
        <v>4</v>
      </c>
      <c r="N2923" s="19">
        <v>43401</v>
      </c>
      <c r="O2923" s="16">
        <f t="shared" si="141"/>
        <v>4</v>
      </c>
      <c r="P2923" s="17">
        <f>COUNTIF($X:$X,X2923)</f>
        <v>22</v>
      </c>
      <c r="Q2923" s="17">
        <f>VLOOKUP("M"&amp;TEXT(G2923,"0"),Punten!$A$1:$D$40,4,FALSE)</f>
        <v>8</v>
      </c>
      <c r="R2923" s="17">
        <f>VLOOKUP("M"&amp;TEXT(H2923,"0"),Punten!$A$1:$D$40,4,FALSE)</f>
        <v>7</v>
      </c>
      <c r="S2923" s="17">
        <f>VLOOKUP("M"&amp;TEXT(I2923,"0"),Punten!$A$1:$D$40,4,FALSE)</f>
        <v>8</v>
      </c>
      <c r="T2923" s="17">
        <f>VLOOKUP("K"&amp;TEXT(K2923,"0"),Punten!$A$1:$D$40,4,FALSE)</f>
        <v>0</v>
      </c>
      <c r="U2923" s="17">
        <f>VLOOKUP("H"&amp;TEXT(L2923,"0"),Punten!$A$1:$D$49,4,FALSE)</f>
        <v>5</v>
      </c>
      <c r="V2923" s="17">
        <f>VLOOKUP("F"&amp;TEXT(M2923,"0"),Punten!$A$1:$D$39,4,FALSE)</f>
        <v>20</v>
      </c>
      <c r="W2923" s="17">
        <f t="shared" si="139"/>
        <v>48</v>
      </c>
      <c r="X2923" s="17" t="str">
        <f t="shared" si="140"/>
        <v>43401B14</v>
      </c>
      <c r="Y2923" s="17" t="str">
        <f>VLOOKUP(A2923,'Klasse omschrijving'!$A$1:$B$44,2,FALSE)</f>
        <v>Boys 14 jaar</v>
      </c>
    </row>
    <row r="2924" spans="1:25" ht="14.4" x14ac:dyDescent="0.3">
      <c r="A2924" s="3" t="s">
        <v>38</v>
      </c>
      <c r="B2924" s="3">
        <v>3048</v>
      </c>
      <c r="C2924" s="3" t="s">
        <v>127</v>
      </c>
      <c r="D2924" s="3" t="s">
        <v>229</v>
      </c>
      <c r="E2924" s="18">
        <v>38057</v>
      </c>
      <c r="F2924" s="3" t="s">
        <v>997</v>
      </c>
      <c r="G2924" s="3">
        <v>1</v>
      </c>
      <c r="H2924" s="3">
        <v>2</v>
      </c>
      <c r="I2924" s="3">
        <v>2</v>
      </c>
      <c r="J2924" s="3"/>
      <c r="K2924" s="3"/>
      <c r="L2924" s="3">
        <v>3</v>
      </c>
      <c r="M2924" s="3">
        <v>5</v>
      </c>
      <c r="N2924" s="19">
        <v>43401</v>
      </c>
      <c r="O2924" s="16">
        <f t="shared" si="141"/>
        <v>5</v>
      </c>
      <c r="P2924" s="17">
        <f>COUNTIF($X:$X,X2924)</f>
        <v>22</v>
      </c>
      <c r="Q2924" s="17">
        <f>VLOOKUP("M"&amp;TEXT(G2924,"0"),Punten!$A$1:$D$40,4,FALSE)</f>
        <v>8</v>
      </c>
      <c r="R2924" s="17">
        <f>VLOOKUP("M"&amp;TEXT(H2924,"0"),Punten!$A$1:$D$40,4,FALSE)</f>
        <v>7</v>
      </c>
      <c r="S2924" s="17">
        <f>VLOOKUP("M"&amp;TEXT(I2924,"0"),Punten!$A$1:$D$40,4,FALSE)</f>
        <v>7</v>
      </c>
      <c r="T2924" s="17">
        <f>VLOOKUP("K"&amp;TEXT(K2924,"0"),Punten!$A$1:$D$40,4,FALSE)</f>
        <v>0</v>
      </c>
      <c r="U2924" s="17">
        <f>VLOOKUP("H"&amp;TEXT(L2924,"0"),Punten!$A$1:$D$49,4,FALSE)</f>
        <v>5</v>
      </c>
      <c r="V2924" s="17">
        <f>VLOOKUP("F"&amp;TEXT(M2924,"0"),Punten!$A$1:$D$39,4,FALSE)</f>
        <v>17</v>
      </c>
      <c r="W2924" s="17">
        <f t="shared" si="139"/>
        <v>44</v>
      </c>
      <c r="X2924" s="17" t="str">
        <f t="shared" si="140"/>
        <v>43401B14</v>
      </c>
      <c r="Y2924" s="17" t="str">
        <f>VLOOKUP(A2924,'Klasse omschrijving'!$A$1:$B$44,2,FALSE)</f>
        <v>Boys 14 jaar</v>
      </c>
    </row>
    <row r="2925" spans="1:25" ht="14.4" x14ac:dyDescent="0.3">
      <c r="A2925" s="3" t="s">
        <v>38</v>
      </c>
      <c r="B2925" s="3">
        <v>46314</v>
      </c>
      <c r="C2925" s="3" t="s">
        <v>87</v>
      </c>
      <c r="D2925" s="3" t="s">
        <v>236</v>
      </c>
      <c r="E2925" s="18">
        <v>38324</v>
      </c>
      <c r="F2925" s="3" t="s">
        <v>206</v>
      </c>
      <c r="G2925" s="3">
        <v>2</v>
      </c>
      <c r="H2925" s="3">
        <v>2</v>
      </c>
      <c r="I2925" s="3">
        <v>2</v>
      </c>
      <c r="J2925" s="3"/>
      <c r="K2925" s="3"/>
      <c r="L2925" s="3">
        <v>2</v>
      </c>
      <c r="M2925" s="3">
        <v>6</v>
      </c>
      <c r="N2925" s="19">
        <v>43401</v>
      </c>
      <c r="O2925" s="16">
        <f t="shared" si="141"/>
        <v>6</v>
      </c>
      <c r="P2925" s="17">
        <f>COUNTIF($X:$X,X2925)</f>
        <v>22</v>
      </c>
      <c r="Q2925" s="17">
        <f>VLOOKUP("M"&amp;TEXT(G2925,"0"),Punten!$A$1:$D$40,4,FALSE)</f>
        <v>7</v>
      </c>
      <c r="R2925" s="17">
        <f>VLOOKUP("M"&amp;TEXT(H2925,"0"),Punten!$A$1:$D$40,4,FALSE)</f>
        <v>7</v>
      </c>
      <c r="S2925" s="17">
        <f>VLOOKUP("M"&amp;TEXT(I2925,"0"),Punten!$A$1:$D$40,4,FALSE)</f>
        <v>7</v>
      </c>
      <c r="T2925" s="17">
        <f>VLOOKUP("K"&amp;TEXT(K2925,"0"),Punten!$A$1:$D$40,4,FALSE)</f>
        <v>0</v>
      </c>
      <c r="U2925" s="17">
        <f>VLOOKUP("H"&amp;TEXT(L2925,"0"),Punten!$A$1:$D$49,4,FALSE)</f>
        <v>5</v>
      </c>
      <c r="V2925" s="17">
        <f>VLOOKUP("F"&amp;TEXT(M2925,"0"),Punten!$A$1:$D$39,4,FALSE)</f>
        <v>15</v>
      </c>
      <c r="W2925" s="17">
        <f t="shared" si="139"/>
        <v>41</v>
      </c>
      <c r="X2925" s="17" t="str">
        <f t="shared" si="140"/>
        <v>43401B14</v>
      </c>
      <c r="Y2925" s="17" t="str">
        <f>VLOOKUP(A2925,'Klasse omschrijving'!$A$1:$B$44,2,FALSE)</f>
        <v>Boys 14 jaar</v>
      </c>
    </row>
    <row r="2926" spans="1:25" ht="14.4" x14ac:dyDescent="0.3">
      <c r="A2926" s="3" t="s">
        <v>38</v>
      </c>
      <c r="B2926" s="3">
        <v>52534</v>
      </c>
      <c r="C2926" s="3" t="s">
        <v>135</v>
      </c>
      <c r="D2926" s="3" t="s">
        <v>241</v>
      </c>
      <c r="E2926" s="18">
        <v>38201</v>
      </c>
      <c r="F2926" s="3" t="s">
        <v>1036</v>
      </c>
      <c r="G2926" s="3">
        <v>4</v>
      </c>
      <c r="H2926" s="3">
        <v>1</v>
      </c>
      <c r="I2926" s="3">
        <v>3</v>
      </c>
      <c r="J2926" s="3"/>
      <c r="K2926" s="3"/>
      <c r="L2926" s="3">
        <v>4</v>
      </c>
      <c r="M2926" s="3">
        <v>7</v>
      </c>
      <c r="N2926" s="19">
        <v>43401</v>
      </c>
      <c r="O2926" s="16">
        <f t="shared" si="141"/>
        <v>8</v>
      </c>
      <c r="P2926" s="17">
        <f>COUNTIF($X:$X,X2926)</f>
        <v>22</v>
      </c>
      <c r="Q2926" s="17">
        <f>VLOOKUP("M"&amp;TEXT(G2926,"0"),Punten!$A$1:$D$40,4,FALSE)</f>
        <v>5</v>
      </c>
      <c r="R2926" s="17">
        <f>VLOOKUP("M"&amp;TEXT(H2926,"0"),Punten!$A$1:$D$40,4,FALSE)</f>
        <v>8</v>
      </c>
      <c r="S2926" s="17">
        <f>VLOOKUP("M"&amp;TEXT(I2926,"0"),Punten!$A$1:$D$40,4,FALSE)</f>
        <v>6</v>
      </c>
      <c r="T2926" s="17">
        <f>VLOOKUP("K"&amp;TEXT(K2926,"0"),Punten!$A$1:$D$40,4,FALSE)</f>
        <v>0</v>
      </c>
      <c r="U2926" s="17">
        <f>VLOOKUP("H"&amp;TEXT(L2926,"0"),Punten!$A$1:$D$49,4,FALSE)</f>
        <v>5</v>
      </c>
      <c r="V2926" s="17">
        <f>VLOOKUP("F"&amp;TEXT(M2926,"0"),Punten!$A$1:$D$39,4,FALSE)</f>
        <v>13</v>
      </c>
      <c r="W2926" s="17">
        <f t="shared" si="139"/>
        <v>37</v>
      </c>
      <c r="X2926" s="17" t="str">
        <f t="shared" si="140"/>
        <v>43401B14</v>
      </c>
      <c r="Y2926" s="17" t="str">
        <f>VLOOKUP(A2926,'Klasse omschrijving'!$A$1:$B$44,2,FALSE)</f>
        <v>Boys 14 jaar</v>
      </c>
    </row>
    <row r="2927" spans="1:25" ht="14.4" x14ac:dyDescent="0.3">
      <c r="A2927" s="3" t="s">
        <v>38</v>
      </c>
      <c r="B2927" s="3">
        <v>46263</v>
      </c>
      <c r="C2927" s="3" t="s">
        <v>130</v>
      </c>
      <c r="D2927" s="3" t="s">
        <v>217</v>
      </c>
      <c r="E2927" s="18">
        <v>38090</v>
      </c>
      <c r="F2927" s="3" t="s">
        <v>218</v>
      </c>
      <c r="G2927" s="3">
        <v>3</v>
      </c>
      <c r="H2927" s="3">
        <v>3</v>
      </c>
      <c r="I2927" s="3">
        <v>3</v>
      </c>
      <c r="J2927" s="3"/>
      <c r="K2927" s="3"/>
      <c r="L2927" s="3">
        <v>4</v>
      </c>
      <c r="M2927" s="3">
        <v>8</v>
      </c>
      <c r="N2927" s="19">
        <v>43401</v>
      </c>
      <c r="O2927" s="16">
        <f t="shared" si="141"/>
        <v>9</v>
      </c>
      <c r="P2927" s="17">
        <f>COUNTIF($X:$X,X2927)</f>
        <v>22</v>
      </c>
      <c r="Q2927" s="17">
        <f>VLOOKUP("M"&amp;TEXT(G2927,"0"),Punten!$A$1:$D$40,4,FALSE)</f>
        <v>6</v>
      </c>
      <c r="R2927" s="17">
        <f>VLOOKUP("M"&amp;TEXT(H2927,"0"),Punten!$A$1:$D$40,4,FALSE)</f>
        <v>6</v>
      </c>
      <c r="S2927" s="17">
        <f>VLOOKUP("M"&amp;TEXT(I2927,"0"),Punten!$A$1:$D$40,4,FALSE)</f>
        <v>6</v>
      </c>
      <c r="T2927" s="17">
        <f>VLOOKUP("K"&amp;TEXT(K2927,"0"),Punten!$A$1:$D$40,4,FALSE)</f>
        <v>0</v>
      </c>
      <c r="U2927" s="17">
        <f>VLOOKUP("H"&amp;TEXT(L2927,"0"),Punten!$A$1:$D$49,4,FALSE)</f>
        <v>5</v>
      </c>
      <c r="V2927" s="17">
        <f>VLOOKUP("F"&amp;TEXT(M2927,"0"),Punten!$A$1:$D$39,4,FALSE)</f>
        <v>11</v>
      </c>
      <c r="W2927" s="17">
        <f t="shared" si="139"/>
        <v>34</v>
      </c>
      <c r="X2927" s="17" t="str">
        <f t="shared" si="140"/>
        <v>43401B14</v>
      </c>
      <c r="Y2927" s="17" t="str">
        <f>VLOOKUP(A2927,'Klasse omschrijving'!$A$1:$B$44,2,FALSE)</f>
        <v>Boys 14 jaar</v>
      </c>
    </row>
    <row r="2928" spans="1:25" ht="14.4" x14ac:dyDescent="0.3">
      <c r="A2928" s="3" t="s">
        <v>38</v>
      </c>
      <c r="B2928" s="3">
        <v>54911</v>
      </c>
      <c r="C2928" s="3" t="s">
        <v>124</v>
      </c>
      <c r="D2928" s="3" t="s">
        <v>234</v>
      </c>
      <c r="E2928" s="18">
        <v>38232</v>
      </c>
      <c r="F2928" s="3" t="s">
        <v>132</v>
      </c>
      <c r="G2928" s="3">
        <v>2</v>
      </c>
      <c r="H2928" s="3">
        <v>4</v>
      </c>
      <c r="I2928" s="3">
        <v>2</v>
      </c>
      <c r="J2928" s="3"/>
      <c r="K2928" s="3"/>
      <c r="L2928" s="3">
        <v>5</v>
      </c>
      <c r="M2928" s="3"/>
      <c r="N2928" s="19">
        <v>43401</v>
      </c>
      <c r="O2928" s="16">
        <f t="shared" si="141"/>
        <v>8</v>
      </c>
      <c r="P2928" s="17">
        <f>COUNTIF($X:$X,X2928)</f>
        <v>22</v>
      </c>
      <c r="Q2928" s="17">
        <f>VLOOKUP("M"&amp;TEXT(G2928,"0"),Punten!$A$1:$D$40,4,FALSE)</f>
        <v>7</v>
      </c>
      <c r="R2928" s="17">
        <f>VLOOKUP("M"&amp;TEXT(H2928,"0"),Punten!$A$1:$D$40,4,FALSE)</f>
        <v>5</v>
      </c>
      <c r="S2928" s="17">
        <f>VLOOKUP("M"&amp;TEXT(I2928,"0"),Punten!$A$1:$D$40,4,FALSE)</f>
        <v>7</v>
      </c>
      <c r="T2928" s="17">
        <f>VLOOKUP("K"&amp;TEXT(K2928,"0"),Punten!$A$1:$D$40,4,FALSE)</f>
        <v>0</v>
      </c>
      <c r="U2928" s="17">
        <f>VLOOKUP("H"&amp;TEXT(L2928,"0"),Punten!$A$1:$D$49,4,FALSE)</f>
        <v>4</v>
      </c>
      <c r="V2928" s="17">
        <f>VLOOKUP("F"&amp;TEXT(M2928,"0"),Punten!$A$1:$D$39,4,FALSE)</f>
        <v>0</v>
      </c>
      <c r="W2928" s="17">
        <f t="shared" si="139"/>
        <v>23</v>
      </c>
      <c r="X2928" s="17" t="str">
        <f t="shared" si="140"/>
        <v>43401B14</v>
      </c>
      <c r="Y2928" s="17" t="str">
        <f>VLOOKUP(A2928,'Klasse omschrijving'!$A$1:$B$44,2,FALSE)</f>
        <v>Boys 14 jaar</v>
      </c>
    </row>
    <row r="2929" spans="1:25" ht="14.4" x14ac:dyDescent="0.3">
      <c r="A2929" s="3" t="s">
        <v>38</v>
      </c>
      <c r="B2929" s="3">
        <v>42709</v>
      </c>
      <c r="C2929" s="3" t="s">
        <v>74</v>
      </c>
      <c r="D2929" s="3" t="s">
        <v>221</v>
      </c>
      <c r="E2929" s="18">
        <v>38180</v>
      </c>
      <c r="F2929" s="3" t="s">
        <v>132</v>
      </c>
      <c r="G2929" s="3">
        <v>2</v>
      </c>
      <c r="H2929" s="3">
        <v>3</v>
      </c>
      <c r="I2929" s="3">
        <v>3</v>
      </c>
      <c r="J2929" s="3"/>
      <c r="K2929" s="3"/>
      <c r="L2929" s="3">
        <v>5</v>
      </c>
      <c r="M2929" s="3"/>
      <c r="N2929" s="19">
        <v>43401</v>
      </c>
      <c r="O2929" s="16">
        <f t="shared" si="141"/>
        <v>8</v>
      </c>
      <c r="P2929" s="17">
        <f>COUNTIF($X:$X,X2929)</f>
        <v>22</v>
      </c>
      <c r="Q2929" s="17">
        <f>VLOOKUP("M"&amp;TEXT(G2929,"0"),Punten!$A$1:$D$40,4,FALSE)</f>
        <v>7</v>
      </c>
      <c r="R2929" s="17">
        <f>VLOOKUP("M"&amp;TEXT(H2929,"0"),Punten!$A$1:$D$40,4,FALSE)</f>
        <v>6</v>
      </c>
      <c r="S2929" s="17">
        <f>VLOOKUP("M"&amp;TEXT(I2929,"0"),Punten!$A$1:$D$40,4,FALSE)</f>
        <v>6</v>
      </c>
      <c r="T2929" s="17">
        <f>VLOOKUP("K"&amp;TEXT(K2929,"0"),Punten!$A$1:$D$40,4,FALSE)</f>
        <v>0</v>
      </c>
      <c r="U2929" s="17">
        <f>VLOOKUP("H"&amp;TEXT(L2929,"0"),Punten!$A$1:$D$49,4,FALSE)</f>
        <v>4</v>
      </c>
      <c r="V2929" s="17">
        <f>VLOOKUP("F"&amp;TEXT(M2929,"0"),Punten!$A$1:$D$39,4,FALSE)</f>
        <v>0</v>
      </c>
      <c r="W2929" s="17">
        <f t="shared" si="139"/>
        <v>23</v>
      </c>
      <c r="X2929" s="17" t="str">
        <f t="shared" si="140"/>
        <v>43401B14</v>
      </c>
      <c r="Y2929" s="17" t="str">
        <f>VLOOKUP(A2929,'Klasse omschrijving'!$A$1:$B$44,2,FALSE)</f>
        <v>Boys 14 jaar</v>
      </c>
    </row>
    <row r="2930" spans="1:25" ht="14.4" x14ac:dyDescent="0.3">
      <c r="A2930" s="3" t="s">
        <v>38</v>
      </c>
      <c r="B2930" s="3">
        <v>44826</v>
      </c>
      <c r="C2930" s="3" t="s">
        <v>65</v>
      </c>
      <c r="D2930" s="3" t="s">
        <v>239</v>
      </c>
      <c r="E2930" s="18">
        <v>38037</v>
      </c>
      <c r="F2930" s="3" t="s">
        <v>240</v>
      </c>
      <c r="G2930" s="3">
        <v>2</v>
      </c>
      <c r="H2930" s="3">
        <v>2</v>
      </c>
      <c r="I2930" s="3">
        <v>2</v>
      </c>
      <c r="J2930" s="3"/>
      <c r="K2930" s="3"/>
      <c r="L2930" s="3">
        <v>6</v>
      </c>
      <c r="M2930" s="3"/>
      <c r="N2930" s="19">
        <v>43401</v>
      </c>
      <c r="O2930" s="16">
        <f t="shared" si="141"/>
        <v>6</v>
      </c>
      <c r="P2930" s="17">
        <f>COUNTIF($X:$X,X2930)</f>
        <v>22</v>
      </c>
      <c r="Q2930" s="17">
        <f>VLOOKUP("M"&amp;TEXT(G2930,"0"),Punten!$A$1:$D$40,4,FALSE)</f>
        <v>7</v>
      </c>
      <c r="R2930" s="17">
        <f>VLOOKUP("M"&amp;TEXT(H2930,"0"),Punten!$A$1:$D$40,4,FALSE)</f>
        <v>7</v>
      </c>
      <c r="S2930" s="17">
        <f>VLOOKUP("M"&amp;TEXT(I2930,"0"),Punten!$A$1:$D$40,4,FALSE)</f>
        <v>7</v>
      </c>
      <c r="T2930" s="17">
        <f>VLOOKUP("K"&amp;TEXT(K2930,"0"),Punten!$A$1:$D$40,4,FALSE)</f>
        <v>0</v>
      </c>
      <c r="U2930" s="17">
        <f>VLOOKUP("H"&amp;TEXT(L2930,"0"),Punten!$A$1:$D$49,4,FALSE)</f>
        <v>3</v>
      </c>
      <c r="V2930" s="17">
        <f>VLOOKUP("F"&amp;TEXT(M2930,"0"),Punten!$A$1:$D$39,4,FALSE)</f>
        <v>0</v>
      </c>
      <c r="W2930" s="17">
        <f t="shared" si="139"/>
        <v>24</v>
      </c>
      <c r="X2930" s="17" t="str">
        <f t="shared" si="140"/>
        <v>43401B14</v>
      </c>
      <c r="Y2930" s="17" t="str">
        <f>VLOOKUP(A2930,'Klasse omschrijving'!$A$1:$B$44,2,FALSE)</f>
        <v>Boys 14 jaar</v>
      </c>
    </row>
    <row r="2931" spans="1:25" ht="14.4" x14ac:dyDescent="0.3">
      <c r="A2931" s="3" t="s">
        <v>38</v>
      </c>
      <c r="B2931" s="3">
        <v>52991</v>
      </c>
      <c r="C2931" s="3" t="s">
        <v>139</v>
      </c>
      <c r="D2931" s="3" t="s">
        <v>231</v>
      </c>
      <c r="E2931" s="18">
        <v>38140</v>
      </c>
      <c r="F2931" s="3" t="s">
        <v>1061</v>
      </c>
      <c r="G2931" s="3">
        <v>3</v>
      </c>
      <c r="H2931" s="3">
        <v>4</v>
      </c>
      <c r="I2931" s="3">
        <v>3</v>
      </c>
      <c r="J2931" s="3"/>
      <c r="K2931" s="3"/>
      <c r="L2931" s="3">
        <v>6</v>
      </c>
      <c r="M2931" s="3"/>
      <c r="N2931" s="19">
        <v>43401</v>
      </c>
      <c r="O2931" s="16">
        <f t="shared" si="141"/>
        <v>10</v>
      </c>
      <c r="P2931" s="17">
        <f>COUNTIF($X:$X,X2931)</f>
        <v>22</v>
      </c>
      <c r="Q2931" s="17">
        <f>VLOOKUP("M"&amp;TEXT(G2931,"0"),Punten!$A$1:$D$40,4,FALSE)</f>
        <v>6</v>
      </c>
      <c r="R2931" s="17">
        <f>VLOOKUP("M"&amp;TEXT(H2931,"0"),Punten!$A$1:$D$40,4,FALSE)</f>
        <v>5</v>
      </c>
      <c r="S2931" s="17">
        <f>VLOOKUP("M"&amp;TEXT(I2931,"0"),Punten!$A$1:$D$40,4,FALSE)</f>
        <v>6</v>
      </c>
      <c r="T2931" s="17">
        <f>VLOOKUP("K"&amp;TEXT(K2931,"0"),Punten!$A$1:$D$40,4,FALSE)</f>
        <v>0</v>
      </c>
      <c r="U2931" s="17">
        <f>VLOOKUP("H"&amp;TEXT(L2931,"0"),Punten!$A$1:$D$49,4,FALSE)</f>
        <v>3</v>
      </c>
      <c r="V2931" s="17">
        <f>VLOOKUP("F"&amp;TEXT(M2931,"0"),Punten!$A$1:$D$39,4,FALSE)</f>
        <v>0</v>
      </c>
      <c r="W2931" s="17">
        <f t="shared" si="139"/>
        <v>20</v>
      </c>
      <c r="X2931" s="17" t="str">
        <f t="shared" si="140"/>
        <v>43401B14</v>
      </c>
      <c r="Y2931" s="17" t="str">
        <f>VLOOKUP(A2931,'Klasse omschrijving'!$A$1:$B$44,2,FALSE)</f>
        <v>Boys 14 jaar</v>
      </c>
    </row>
    <row r="2932" spans="1:25" ht="14.4" x14ac:dyDescent="0.3">
      <c r="A2932" s="3" t="s">
        <v>38</v>
      </c>
      <c r="B2932" s="3">
        <v>52992</v>
      </c>
      <c r="C2932" s="3" t="s">
        <v>108</v>
      </c>
      <c r="D2932" s="3" t="s">
        <v>211</v>
      </c>
      <c r="E2932" s="18">
        <v>38140</v>
      </c>
      <c r="F2932" s="3" t="s">
        <v>1061</v>
      </c>
      <c r="G2932" s="3">
        <v>4</v>
      </c>
      <c r="H2932" s="3">
        <v>3</v>
      </c>
      <c r="I2932" s="3">
        <v>4</v>
      </c>
      <c r="J2932" s="3"/>
      <c r="K2932" s="3"/>
      <c r="L2932" s="3">
        <v>7</v>
      </c>
      <c r="M2932" s="3"/>
      <c r="N2932" s="19">
        <v>43401</v>
      </c>
      <c r="O2932" s="16">
        <f t="shared" si="141"/>
        <v>11</v>
      </c>
      <c r="P2932" s="17">
        <f>COUNTIF($X:$X,X2932)</f>
        <v>22</v>
      </c>
      <c r="Q2932" s="17">
        <f>VLOOKUP("M"&amp;TEXT(G2932,"0"),Punten!$A$1:$D$40,4,FALSE)</f>
        <v>5</v>
      </c>
      <c r="R2932" s="17">
        <f>VLOOKUP("M"&amp;TEXT(H2932,"0"),Punten!$A$1:$D$40,4,FALSE)</f>
        <v>6</v>
      </c>
      <c r="S2932" s="17">
        <f>VLOOKUP("M"&amp;TEXT(I2932,"0"),Punten!$A$1:$D$40,4,FALSE)</f>
        <v>5</v>
      </c>
      <c r="T2932" s="17">
        <f>VLOOKUP("K"&amp;TEXT(K2932,"0"),Punten!$A$1:$D$40,4,FALSE)</f>
        <v>0</v>
      </c>
      <c r="U2932" s="17">
        <f>VLOOKUP("H"&amp;TEXT(L2932,"0"),Punten!$A$1:$D$49,4,FALSE)</f>
        <v>2</v>
      </c>
      <c r="V2932" s="17">
        <f>VLOOKUP("F"&amp;TEXT(M2932,"0"),Punten!$A$1:$D$39,4,FALSE)</f>
        <v>0</v>
      </c>
      <c r="W2932" s="17">
        <f t="shared" si="139"/>
        <v>18</v>
      </c>
      <c r="X2932" s="17" t="str">
        <f t="shared" si="140"/>
        <v>43401B14</v>
      </c>
      <c r="Y2932" s="17" t="str">
        <f>VLOOKUP(A2932,'Klasse omschrijving'!$A$1:$B$44,2,FALSE)</f>
        <v>Boys 14 jaar</v>
      </c>
    </row>
    <row r="2933" spans="1:25" ht="14.4" x14ac:dyDescent="0.3">
      <c r="A2933" s="3" t="s">
        <v>38</v>
      </c>
      <c r="B2933" s="3">
        <v>48104</v>
      </c>
      <c r="C2933" s="3" t="s">
        <v>148</v>
      </c>
      <c r="D2933" s="3" t="s">
        <v>228</v>
      </c>
      <c r="E2933" s="18">
        <v>38057</v>
      </c>
      <c r="F2933" s="3" t="s">
        <v>71</v>
      </c>
      <c r="G2933" s="3">
        <v>4</v>
      </c>
      <c r="H2933" s="3">
        <v>4</v>
      </c>
      <c r="I2933" s="3">
        <v>4</v>
      </c>
      <c r="J2933" s="3"/>
      <c r="K2933" s="3"/>
      <c r="L2933" s="3">
        <v>7</v>
      </c>
      <c r="M2933" s="3"/>
      <c r="N2933" s="19">
        <v>43401</v>
      </c>
      <c r="O2933" s="16">
        <f t="shared" si="141"/>
        <v>12</v>
      </c>
      <c r="P2933" s="17">
        <f>COUNTIF($X:$X,X2933)</f>
        <v>22</v>
      </c>
      <c r="Q2933" s="17">
        <f>VLOOKUP("M"&amp;TEXT(G2933,"0"),Punten!$A$1:$D$40,4,FALSE)</f>
        <v>5</v>
      </c>
      <c r="R2933" s="17">
        <f>VLOOKUP("M"&amp;TEXT(H2933,"0"),Punten!$A$1:$D$40,4,FALSE)</f>
        <v>5</v>
      </c>
      <c r="S2933" s="17">
        <f>VLOOKUP("M"&amp;TEXT(I2933,"0"),Punten!$A$1:$D$40,4,FALSE)</f>
        <v>5</v>
      </c>
      <c r="T2933" s="17">
        <f>VLOOKUP("K"&amp;TEXT(K2933,"0"),Punten!$A$1:$D$40,4,FALSE)</f>
        <v>0</v>
      </c>
      <c r="U2933" s="17">
        <f>VLOOKUP("H"&amp;TEXT(L2933,"0"),Punten!$A$1:$D$49,4,FALSE)</f>
        <v>2</v>
      </c>
      <c r="V2933" s="17">
        <f>VLOOKUP("F"&amp;TEXT(M2933,"0"),Punten!$A$1:$D$39,4,FALSE)</f>
        <v>0</v>
      </c>
      <c r="W2933" s="17">
        <f t="shared" si="139"/>
        <v>17</v>
      </c>
      <c r="X2933" s="17" t="str">
        <f t="shared" si="140"/>
        <v>43401B14</v>
      </c>
      <c r="Y2933" s="17" t="str">
        <f>VLOOKUP(A2933,'Klasse omschrijving'!$A$1:$B$44,2,FALSE)</f>
        <v>Boys 14 jaar</v>
      </c>
    </row>
    <row r="2934" spans="1:25" ht="14.4" x14ac:dyDescent="0.3">
      <c r="A2934" s="3" t="s">
        <v>38</v>
      </c>
      <c r="B2934" s="3">
        <v>46380</v>
      </c>
      <c r="C2934" s="3" t="s">
        <v>137</v>
      </c>
      <c r="D2934" s="3" t="s">
        <v>224</v>
      </c>
      <c r="E2934" s="18">
        <v>38285</v>
      </c>
      <c r="F2934" s="3" t="s">
        <v>86</v>
      </c>
      <c r="G2934" s="3">
        <v>5</v>
      </c>
      <c r="H2934" s="3">
        <v>4</v>
      </c>
      <c r="I2934" s="3">
        <v>4</v>
      </c>
      <c r="J2934" s="3"/>
      <c r="K2934" s="3"/>
      <c r="L2934" s="3">
        <v>8</v>
      </c>
      <c r="M2934" s="3"/>
      <c r="N2934" s="19">
        <v>43401</v>
      </c>
      <c r="O2934" s="16">
        <f t="shared" si="141"/>
        <v>13</v>
      </c>
      <c r="P2934" s="17">
        <f>COUNTIF($X:$X,X2934)</f>
        <v>22</v>
      </c>
      <c r="Q2934" s="17">
        <f>VLOOKUP("M"&amp;TEXT(G2934,"0"),Punten!$A$1:$D$40,4,FALSE)</f>
        <v>4</v>
      </c>
      <c r="R2934" s="17">
        <f>VLOOKUP("M"&amp;TEXT(H2934,"0"),Punten!$A$1:$D$40,4,FALSE)</f>
        <v>5</v>
      </c>
      <c r="S2934" s="17">
        <f>VLOOKUP("M"&amp;TEXT(I2934,"0"),Punten!$A$1:$D$40,4,FALSE)</f>
        <v>5</v>
      </c>
      <c r="T2934" s="17">
        <f>VLOOKUP("K"&amp;TEXT(K2934,"0"),Punten!$A$1:$D$40,4,FALSE)</f>
        <v>0</v>
      </c>
      <c r="U2934" s="17">
        <f>VLOOKUP("H"&amp;TEXT(L2934,"0"),Punten!$A$1:$D$49,4,FALSE)</f>
        <v>1</v>
      </c>
      <c r="V2934" s="17">
        <f>VLOOKUP("F"&amp;TEXT(M2934,"0"),Punten!$A$1:$D$39,4,FALSE)</f>
        <v>0</v>
      </c>
      <c r="W2934" s="17">
        <f t="shared" si="139"/>
        <v>15</v>
      </c>
      <c r="X2934" s="17" t="str">
        <f t="shared" si="140"/>
        <v>43401B14</v>
      </c>
      <c r="Y2934" s="17" t="str">
        <f>VLOOKUP(A2934,'Klasse omschrijving'!$A$1:$B$44,2,FALSE)</f>
        <v>Boys 14 jaar</v>
      </c>
    </row>
    <row r="2935" spans="1:25" ht="14.4" x14ac:dyDescent="0.3">
      <c r="A2935" s="3" t="s">
        <v>38</v>
      </c>
      <c r="B2935" s="3">
        <v>56988</v>
      </c>
      <c r="C2935" s="3" t="s">
        <v>88</v>
      </c>
      <c r="D2935" s="3" t="s">
        <v>859</v>
      </c>
      <c r="E2935" s="18">
        <v>38008</v>
      </c>
      <c r="F2935" s="3" t="s">
        <v>132</v>
      </c>
      <c r="G2935" s="3">
        <v>3</v>
      </c>
      <c r="H2935" s="3">
        <v>3</v>
      </c>
      <c r="I2935" s="3">
        <v>6</v>
      </c>
      <c r="J2935" s="3"/>
      <c r="K2935" s="3"/>
      <c r="L2935" s="3">
        <v>8</v>
      </c>
      <c r="M2935" s="3"/>
      <c r="N2935" s="19">
        <v>43401</v>
      </c>
      <c r="O2935" s="16">
        <f t="shared" si="141"/>
        <v>12</v>
      </c>
      <c r="P2935" s="17">
        <f>COUNTIF($X:$X,X2935)</f>
        <v>22</v>
      </c>
      <c r="Q2935" s="17">
        <f>VLOOKUP("M"&amp;TEXT(G2935,"0"),Punten!$A$1:$D$40,4,FALSE)</f>
        <v>6</v>
      </c>
      <c r="R2935" s="17">
        <f>VLOOKUP("M"&amp;TEXT(H2935,"0"),Punten!$A$1:$D$40,4,FALSE)</f>
        <v>6</v>
      </c>
      <c r="S2935" s="17">
        <f>VLOOKUP("M"&amp;TEXT(I2935,"0"),Punten!$A$1:$D$40,4,FALSE)</f>
        <v>3</v>
      </c>
      <c r="T2935" s="17">
        <f>VLOOKUP("K"&amp;TEXT(K2935,"0"),Punten!$A$1:$D$40,4,FALSE)</f>
        <v>0</v>
      </c>
      <c r="U2935" s="17">
        <f>VLOOKUP("H"&amp;TEXT(L2935,"0"),Punten!$A$1:$D$49,4,FALSE)</f>
        <v>1</v>
      </c>
      <c r="V2935" s="17">
        <f>VLOOKUP("F"&amp;TEXT(M2935,"0"),Punten!$A$1:$D$39,4,FALSE)</f>
        <v>0</v>
      </c>
      <c r="W2935" s="17">
        <f t="shared" si="139"/>
        <v>16</v>
      </c>
      <c r="X2935" s="17" t="str">
        <f t="shared" si="140"/>
        <v>43401B14</v>
      </c>
      <c r="Y2935" s="17" t="str">
        <f>VLOOKUP(A2935,'Klasse omschrijving'!$A$1:$B$44,2,FALSE)</f>
        <v>Boys 14 jaar</v>
      </c>
    </row>
    <row r="2936" spans="1:25" ht="14.4" x14ac:dyDescent="0.3">
      <c r="A2936" s="3" t="s">
        <v>38</v>
      </c>
      <c r="B2936" s="3">
        <v>1620</v>
      </c>
      <c r="C2936" s="3" t="s">
        <v>178</v>
      </c>
      <c r="D2936" s="3" t="s">
        <v>1280</v>
      </c>
      <c r="E2936" s="18">
        <v>38053</v>
      </c>
      <c r="F2936" s="3" t="s">
        <v>424</v>
      </c>
      <c r="G2936" s="3">
        <v>5</v>
      </c>
      <c r="H2936" s="3">
        <v>5</v>
      </c>
      <c r="I2936" s="3">
        <v>4</v>
      </c>
      <c r="J2936" s="3"/>
      <c r="K2936" s="3"/>
      <c r="L2936" s="3"/>
      <c r="M2936" s="3"/>
      <c r="N2936" s="19">
        <v>43401</v>
      </c>
      <c r="O2936" s="16">
        <f t="shared" si="141"/>
        <v>14</v>
      </c>
      <c r="P2936" s="17">
        <f>COUNTIF($X:$X,X2936)</f>
        <v>22</v>
      </c>
      <c r="Q2936" s="17">
        <f>VLOOKUP("M"&amp;TEXT(G2936,"0"),Punten!$A$1:$D$40,4,FALSE)</f>
        <v>4</v>
      </c>
      <c r="R2936" s="17">
        <f>VLOOKUP("M"&amp;TEXT(H2936,"0"),Punten!$A$1:$D$40,4,FALSE)</f>
        <v>4</v>
      </c>
      <c r="S2936" s="17">
        <f>VLOOKUP("M"&amp;TEXT(I2936,"0"),Punten!$A$1:$D$40,4,FALSE)</f>
        <v>5</v>
      </c>
      <c r="T2936" s="17">
        <f>VLOOKUP("K"&amp;TEXT(K2936,"0"),Punten!$A$1:$D$40,4,FALSE)</f>
        <v>0</v>
      </c>
      <c r="U2936" s="17">
        <f>VLOOKUP("H"&amp;TEXT(L2936,"0"),Punten!$A$1:$D$49,4,FALSE)</f>
        <v>0</v>
      </c>
      <c r="V2936" s="17">
        <f>VLOOKUP("F"&amp;TEXT(M2936,"0"),Punten!$A$1:$D$39,4,FALSE)</f>
        <v>0</v>
      </c>
      <c r="W2936" s="17">
        <f t="shared" si="139"/>
        <v>13</v>
      </c>
      <c r="X2936" s="17" t="str">
        <f t="shared" si="140"/>
        <v>43401B14</v>
      </c>
      <c r="Y2936" s="17" t="str">
        <f>VLOOKUP(A2936,'Klasse omschrijving'!$A$1:$B$44,2,FALSE)</f>
        <v>Boys 14 jaar</v>
      </c>
    </row>
    <row r="2937" spans="1:25" ht="14.4" x14ac:dyDescent="0.3">
      <c r="A2937" s="3" t="s">
        <v>38</v>
      </c>
      <c r="B2937" s="3">
        <v>433</v>
      </c>
      <c r="C2937" s="3" t="s">
        <v>181</v>
      </c>
      <c r="D2937" s="3" t="s">
        <v>1268</v>
      </c>
      <c r="E2937" s="18">
        <v>38058</v>
      </c>
      <c r="F2937" s="3" t="s">
        <v>478</v>
      </c>
      <c r="G2937" s="3">
        <v>5</v>
      </c>
      <c r="H2937" s="3">
        <v>5</v>
      </c>
      <c r="I2937" s="3">
        <v>5</v>
      </c>
      <c r="J2937" s="3"/>
      <c r="K2937" s="3"/>
      <c r="L2937" s="3"/>
      <c r="M2937" s="3"/>
      <c r="N2937" s="19">
        <v>43401</v>
      </c>
      <c r="O2937" s="16">
        <f t="shared" si="141"/>
        <v>15</v>
      </c>
      <c r="P2937" s="17">
        <f>COUNTIF($X:$X,X2937)</f>
        <v>22</v>
      </c>
      <c r="Q2937" s="17">
        <f>VLOOKUP("M"&amp;TEXT(G2937,"0"),Punten!$A$1:$D$40,4,FALSE)</f>
        <v>4</v>
      </c>
      <c r="R2937" s="17">
        <f>VLOOKUP("M"&amp;TEXT(H2937,"0"),Punten!$A$1:$D$40,4,FALSE)</f>
        <v>4</v>
      </c>
      <c r="S2937" s="17">
        <f>VLOOKUP("M"&amp;TEXT(I2937,"0"),Punten!$A$1:$D$40,4,FALSE)</f>
        <v>4</v>
      </c>
      <c r="T2937" s="17">
        <f>VLOOKUP("K"&amp;TEXT(K2937,"0"),Punten!$A$1:$D$40,4,FALSE)</f>
        <v>0</v>
      </c>
      <c r="U2937" s="17">
        <f>VLOOKUP("H"&amp;TEXT(L2937,"0"),Punten!$A$1:$D$49,4,FALSE)</f>
        <v>0</v>
      </c>
      <c r="V2937" s="17">
        <f>VLOOKUP("F"&amp;TEXT(M2937,"0"),Punten!$A$1:$D$39,4,FALSE)</f>
        <v>0</v>
      </c>
      <c r="W2937" s="17">
        <f t="shared" si="139"/>
        <v>12</v>
      </c>
      <c r="X2937" s="17" t="str">
        <f t="shared" si="140"/>
        <v>43401B14</v>
      </c>
      <c r="Y2937" s="17" t="str">
        <f>VLOOKUP(A2937,'Klasse omschrijving'!$A$1:$B$44,2,FALSE)</f>
        <v>Boys 14 jaar</v>
      </c>
    </row>
    <row r="2938" spans="1:25" ht="14.4" x14ac:dyDescent="0.3">
      <c r="A2938" s="3" t="s">
        <v>38</v>
      </c>
      <c r="B2938" s="3">
        <v>1822</v>
      </c>
      <c r="C2938" s="3" t="s">
        <v>831</v>
      </c>
      <c r="D2938" s="3" t="s">
        <v>893</v>
      </c>
      <c r="E2938" s="18">
        <v>38148</v>
      </c>
      <c r="F2938" s="3" t="s">
        <v>78</v>
      </c>
      <c r="G2938" s="3">
        <v>6</v>
      </c>
      <c r="H2938" s="3">
        <v>6</v>
      </c>
      <c r="I2938" s="3">
        <v>5</v>
      </c>
      <c r="J2938" s="3"/>
      <c r="K2938" s="3"/>
      <c r="L2938" s="3"/>
      <c r="M2938" s="3"/>
      <c r="N2938" s="19">
        <v>43401</v>
      </c>
      <c r="O2938" s="16">
        <f t="shared" si="141"/>
        <v>17</v>
      </c>
      <c r="P2938" s="17">
        <f>COUNTIF($X:$X,X2938)</f>
        <v>22</v>
      </c>
      <c r="Q2938" s="17">
        <f>VLOOKUP("M"&amp;TEXT(G2938,"0"),Punten!$A$1:$D$40,4,FALSE)</f>
        <v>3</v>
      </c>
      <c r="R2938" s="17">
        <f>VLOOKUP("M"&amp;TEXT(H2938,"0"),Punten!$A$1:$D$40,4,FALSE)</f>
        <v>3</v>
      </c>
      <c r="S2938" s="17">
        <f>VLOOKUP("M"&amp;TEXT(I2938,"0"),Punten!$A$1:$D$40,4,FALSE)</f>
        <v>4</v>
      </c>
      <c r="T2938" s="17">
        <f>VLOOKUP("K"&amp;TEXT(K2938,"0"),Punten!$A$1:$D$40,4,FALSE)</f>
        <v>0</v>
      </c>
      <c r="U2938" s="17">
        <f>VLOOKUP("H"&amp;TEXT(L2938,"0"),Punten!$A$1:$D$49,4,FALSE)</f>
        <v>0</v>
      </c>
      <c r="V2938" s="17">
        <f>VLOOKUP("F"&amp;TEXT(M2938,"0"),Punten!$A$1:$D$39,4,FALSE)</f>
        <v>0</v>
      </c>
      <c r="W2938" s="17">
        <f t="shared" si="139"/>
        <v>10</v>
      </c>
      <c r="X2938" s="17" t="str">
        <f t="shared" si="140"/>
        <v>43401B14</v>
      </c>
      <c r="Y2938" s="17" t="str">
        <f>VLOOKUP(A2938,'Klasse omschrijving'!$A$1:$B$44,2,FALSE)</f>
        <v>Boys 14 jaar</v>
      </c>
    </row>
    <row r="2939" spans="1:25" ht="14.4" x14ac:dyDescent="0.3">
      <c r="A2939" s="3" t="s">
        <v>38</v>
      </c>
      <c r="B2939" s="3">
        <v>787</v>
      </c>
      <c r="C2939" s="3" t="s">
        <v>357</v>
      </c>
      <c r="D2939" s="3" t="s">
        <v>1281</v>
      </c>
      <c r="E2939" s="18">
        <v>38054</v>
      </c>
      <c r="F2939" s="3" t="s">
        <v>424</v>
      </c>
      <c r="G2939" s="3">
        <v>6</v>
      </c>
      <c r="H2939" s="3">
        <v>6</v>
      </c>
      <c r="I2939" s="3">
        <v>6</v>
      </c>
      <c r="J2939" s="3"/>
      <c r="K2939" s="3"/>
      <c r="L2939" s="3"/>
      <c r="M2939" s="3"/>
      <c r="N2939" s="19">
        <v>43401</v>
      </c>
      <c r="O2939" s="16">
        <f t="shared" si="141"/>
        <v>18</v>
      </c>
      <c r="P2939" s="17">
        <f>COUNTIF($X:$X,X2939)</f>
        <v>22</v>
      </c>
      <c r="Q2939" s="17">
        <f>VLOOKUP("M"&amp;TEXT(G2939,"0"),Punten!$A$1:$D$40,4,FALSE)</f>
        <v>3</v>
      </c>
      <c r="R2939" s="17">
        <f>VLOOKUP("M"&amp;TEXT(H2939,"0"),Punten!$A$1:$D$40,4,FALSE)</f>
        <v>3</v>
      </c>
      <c r="S2939" s="17">
        <f>VLOOKUP("M"&amp;TEXT(I2939,"0"),Punten!$A$1:$D$40,4,FALSE)</f>
        <v>3</v>
      </c>
      <c r="T2939" s="17">
        <f>VLOOKUP("K"&amp;TEXT(K2939,"0"),Punten!$A$1:$D$40,4,FALSE)</f>
        <v>0</v>
      </c>
      <c r="U2939" s="17">
        <f>VLOOKUP("H"&amp;TEXT(L2939,"0"),Punten!$A$1:$D$49,4,FALSE)</f>
        <v>0</v>
      </c>
      <c r="V2939" s="17">
        <f>VLOOKUP("F"&amp;TEXT(M2939,"0"),Punten!$A$1:$D$39,4,FALSE)</f>
        <v>0</v>
      </c>
      <c r="W2939" s="17">
        <f t="shared" si="139"/>
        <v>9</v>
      </c>
      <c r="X2939" s="17" t="str">
        <f t="shared" si="140"/>
        <v>43401B14</v>
      </c>
      <c r="Y2939" s="17" t="str">
        <f>VLOOKUP(A2939,'Klasse omschrijving'!$A$1:$B$44,2,FALSE)</f>
        <v>Boys 14 jaar</v>
      </c>
    </row>
    <row r="2940" spans="1:25" ht="14.4" x14ac:dyDescent="0.3">
      <c r="A2940" s="3" t="s">
        <v>38</v>
      </c>
      <c r="B2940" s="3">
        <v>1712</v>
      </c>
      <c r="C2940" s="3" t="s">
        <v>290</v>
      </c>
      <c r="D2940" s="3" t="s">
        <v>746</v>
      </c>
      <c r="E2940" s="18">
        <v>38041</v>
      </c>
      <c r="F2940" s="3" t="s">
        <v>424</v>
      </c>
      <c r="G2940" s="3">
        <v>4</v>
      </c>
      <c r="H2940" s="3">
        <v>5</v>
      </c>
      <c r="I2940" s="3">
        <v>7</v>
      </c>
      <c r="J2940" s="3"/>
      <c r="K2940" s="3"/>
      <c r="L2940" s="3"/>
      <c r="M2940" s="3"/>
      <c r="N2940" s="19">
        <v>43401</v>
      </c>
      <c r="O2940" s="16">
        <f t="shared" si="141"/>
        <v>16</v>
      </c>
      <c r="P2940" s="17">
        <f>COUNTIF($X:$X,X2940)</f>
        <v>22</v>
      </c>
      <c r="Q2940" s="17">
        <f>VLOOKUP("M"&amp;TEXT(G2940,"0"),Punten!$A$1:$D$40,4,FALSE)</f>
        <v>5</v>
      </c>
      <c r="R2940" s="17">
        <f>VLOOKUP("M"&amp;TEXT(H2940,"0"),Punten!$A$1:$D$40,4,FALSE)</f>
        <v>4</v>
      </c>
      <c r="S2940" s="17">
        <f>VLOOKUP("M"&amp;TEXT(I2940,"0"),Punten!$A$1:$D$40,4,FALSE)</f>
        <v>2</v>
      </c>
      <c r="T2940" s="17">
        <f>VLOOKUP("K"&amp;TEXT(K2940,"0"),Punten!$A$1:$D$40,4,FALSE)</f>
        <v>0</v>
      </c>
      <c r="U2940" s="17">
        <f>VLOOKUP("H"&amp;TEXT(L2940,"0"),Punten!$A$1:$D$49,4,FALSE)</f>
        <v>0</v>
      </c>
      <c r="V2940" s="17">
        <f>VLOOKUP("F"&amp;TEXT(M2940,"0"),Punten!$A$1:$D$39,4,FALSE)</f>
        <v>0</v>
      </c>
      <c r="W2940" s="17">
        <f t="shared" si="139"/>
        <v>11</v>
      </c>
      <c r="X2940" s="17" t="str">
        <f t="shared" si="140"/>
        <v>43401B14</v>
      </c>
      <c r="Y2940" s="17" t="str">
        <f>VLOOKUP(A2940,'Klasse omschrijving'!$A$1:$B$44,2,FALSE)</f>
        <v>Boys 14 jaar</v>
      </c>
    </row>
    <row r="2941" spans="1:25" ht="14.4" x14ac:dyDescent="0.3">
      <c r="A2941" s="3" t="s">
        <v>38</v>
      </c>
      <c r="B2941" s="3">
        <v>2068</v>
      </c>
      <c r="C2941" s="3" t="s">
        <v>741</v>
      </c>
      <c r="D2941" s="3" t="s">
        <v>1282</v>
      </c>
      <c r="E2941" s="18">
        <v>38148</v>
      </c>
      <c r="F2941" s="3" t="s">
        <v>424</v>
      </c>
      <c r="G2941" s="3">
        <v>5</v>
      </c>
      <c r="H2941" s="3">
        <v>8</v>
      </c>
      <c r="I2941" s="3">
        <v>8</v>
      </c>
      <c r="J2941" s="3"/>
      <c r="K2941" s="3"/>
      <c r="L2941" s="3"/>
      <c r="M2941" s="3"/>
      <c r="N2941" s="19">
        <v>43401</v>
      </c>
      <c r="O2941" s="16">
        <f t="shared" si="141"/>
        <v>21</v>
      </c>
      <c r="P2941" s="17">
        <f>COUNTIF($X:$X,X2941)</f>
        <v>22</v>
      </c>
      <c r="Q2941" s="17">
        <f>VLOOKUP("M"&amp;TEXT(G2941,"0"),Punten!$A$1:$D$40,4,FALSE)</f>
        <v>4</v>
      </c>
      <c r="R2941" s="17">
        <f>VLOOKUP("M"&amp;TEXT(H2941,"0"),Punten!$A$1:$D$40,4,FALSE)</f>
        <v>1</v>
      </c>
      <c r="S2941" s="17">
        <f>VLOOKUP("M"&amp;TEXT(I2941,"0"),Punten!$A$1:$D$40,4,FALSE)</f>
        <v>1</v>
      </c>
      <c r="T2941" s="17">
        <f>VLOOKUP("K"&amp;TEXT(K2941,"0"),Punten!$A$1:$D$40,4,FALSE)</f>
        <v>0</v>
      </c>
      <c r="U2941" s="17">
        <f>VLOOKUP("H"&amp;TEXT(L2941,"0"),Punten!$A$1:$D$49,4,FALSE)</f>
        <v>0</v>
      </c>
      <c r="V2941" s="17">
        <f>VLOOKUP("F"&amp;TEXT(M2941,"0"),Punten!$A$1:$D$39,4,FALSE)</f>
        <v>0</v>
      </c>
      <c r="W2941" s="17">
        <f t="shared" si="139"/>
        <v>6</v>
      </c>
      <c r="X2941" s="17" t="str">
        <f t="shared" si="140"/>
        <v>43401B14</v>
      </c>
      <c r="Y2941" s="17" t="str">
        <f>VLOOKUP(A2941,'Klasse omschrijving'!$A$1:$B$44,2,FALSE)</f>
        <v>Boys 14 jaar</v>
      </c>
    </row>
    <row r="2942" spans="1:25" ht="14.4" x14ac:dyDescent="0.3">
      <c r="A2942" s="3" t="s">
        <v>39</v>
      </c>
      <c r="B2942" s="3">
        <v>46998</v>
      </c>
      <c r="C2942" s="3" t="s">
        <v>164</v>
      </c>
      <c r="D2942" s="3" t="s">
        <v>255</v>
      </c>
      <c r="E2942" s="18">
        <v>37640</v>
      </c>
      <c r="F2942" s="3" t="s">
        <v>206</v>
      </c>
      <c r="G2942" s="3">
        <v>1</v>
      </c>
      <c r="H2942" s="3">
        <v>1</v>
      </c>
      <c r="I2942" s="3">
        <v>1</v>
      </c>
      <c r="J2942" s="3"/>
      <c r="K2942" s="3"/>
      <c r="L2942" s="3">
        <v>1</v>
      </c>
      <c r="M2942" s="3">
        <v>1</v>
      </c>
      <c r="N2942" s="19">
        <v>43401</v>
      </c>
      <c r="O2942" s="16">
        <f t="shared" si="141"/>
        <v>3</v>
      </c>
      <c r="P2942" s="17">
        <f>COUNTIF($X:$X,X2942)</f>
        <v>21</v>
      </c>
      <c r="Q2942" s="17">
        <f>VLOOKUP("M"&amp;TEXT(G2942,"0"),Punten!$A$1:$D$40,4,FALSE)</f>
        <v>8</v>
      </c>
      <c r="R2942" s="17">
        <f>VLOOKUP("M"&amp;TEXT(H2942,"0"),Punten!$A$1:$D$40,4,FALSE)</f>
        <v>8</v>
      </c>
      <c r="S2942" s="17">
        <f>VLOOKUP("M"&amp;TEXT(I2942,"0"),Punten!$A$1:$D$40,4,FALSE)</f>
        <v>8</v>
      </c>
      <c r="T2942" s="17">
        <f>VLOOKUP("K"&amp;TEXT(K2942,"0"),Punten!$A$1:$D$40,4,FALSE)</f>
        <v>0</v>
      </c>
      <c r="U2942" s="17">
        <f>VLOOKUP("H"&amp;TEXT(L2942,"0"),Punten!$A$1:$D$49,4,FALSE)</f>
        <v>5</v>
      </c>
      <c r="V2942" s="17">
        <f>VLOOKUP("F"&amp;TEXT(M2942,"0"),Punten!$A$1:$D$39,4,FALSE)</f>
        <v>50</v>
      </c>
      <c r="W2942" s="17">
        <f t="shared" si="139"/>
        <v>79</v>
      </c>
      <c r="X2942" s="17" t="str">
        <f t="shared" si="140"/>
        <v>43401B15</v>
      </c>
      <c r="Y2942" s="17" t="str">
        <f>VLOOKUP(A2942,'Klasse omschrijving'!$A$1:$B$44,2,FALSE)</f>
        <v>Boys 15/16 jaar</v>
      </c>
    </row>
    <row r="2943" spans="1:25" ht="14.4" x14ac:dyDescent="0.3">
      <c r="A2943" s="3" t="s">
        <v>39</v>
      </c>
      <c r="B2943" s="3">
        <v>46310</v>
      </c>
      <c r="C2943" s="3" t="s">
        <v>92</v>
      </c>
      <c r="D2943" s="3" t="s">
        <v>252</v>
      </c>
      <c r="E2943" s="18">
        <v>37957</v>
      </c>
      <c r="F2943" s="3" t="s">
        <v>1043</v>
      </c>
      <c r="G2943" s="3">
        <v>1</v>
      </c>
      <c r="H2943" s="3">
        <v>1</v>
      </c>
      <c r="I2943" s="3">
        <v>1</v>
      </c>
      <c r="J2943" s="3"/>
      <c r="K2943" s="3"/>
      <c r="L2943" s="3">
        <v>2</v>
      </c>
      <c r="M2943" s="3">
        <v>2</v>
      </c>
      <c r="N2943" s="19">
        <v>43401</v>
      </c>
      <c r="O2943" s="16">
        <f t="shared" si="141"/>
        <v>3</v>
      </c>
      <c r="P2943" s="17">
        <f>COUNTIF($X:$X,X2943)</f>
        <v>21</v>
      </c>
      <c r="Q2943" s="17">
        <f>VLOOKUP("M"&amp;TEXT(G2943,"0"),Punten!$A$1:$D$40,4,FALSE)</f>
        <v>8</v>
      </c>
      <c r="R2943" s="17">
        <f>VLOOKUP("M"&amp;TEXT(H2943,"0"),Punten!$A$1:$D$40,4,FALSE)</f>
        <v>8</v>
      </c>
      <c r="S2943" s="17">
        <f>VLOOKUP("M"&amp;TEXT(I2943,"0"),Punten!$A$1:$D$40,4,FALSE)</f>
        <v>8</v>
      </c>
      <c r="T2943" s="17">
        <f>VLOOKUP("K"&amp;TEXT(K2943,"0"),Punten!$A$1:$D$40,4,FALSE)</f>
        <v>0</v>
      </c>
      <c r="U2943" s="17">
        <f>VLOOKUP("H"&amp;TEXT(L2943,"0"),Punten!$A$1:$D$49,4,FALSE)</f>
        <v>5</v>
      </c>
      <c r="V2943" s="17">
        <f>VLOOKUP("F"&amp;TEXT(M2943,"0"),Punten!$A$1:$D$39,4,FALSE)</f>
        <v>30</v>
      </c>
      <c r="W2943" s="17">
        <f t="shared" si="139"/>
        <v>59</v>
      </c>
      <c r="X2943" s="17" t="str">
        <f t="shared" si="140"/>
        <v>43401B15</v>
      </c>
      <c r="Y2943" s="17" t="str">
        <f>VLOOKUP(A2943,'Klasse omschrijving'!$A$1:$B$44,2,FALSE)</f>
        <v>Boys 15/16 jaar</v>
      </c>
    </row>
    <row r="2944" spans="1:25" ht="14.4" x14ac:dyDescent="0.3">
      <c r="A2944" s="3" t="s">
        <v>39</v>
      </c>
      <c r="B2944" s="3">
        <v>50538</v>
      </c>
      <c r="C2944" s="3" t="s">
        <v>745</v>
      </c>
      <c r="D2944" s="3" t="s">
        <v>288</v>
      </c>
      <c r="E2944" s="18">
        <v>37307</v>
      </c>
      <c r="F2944" s="3" t="s">
        <v>1040</v>
      </c>
      <c r="G2944" s="3">
        <v>3</v>
      </c>
      <c r="H2944" s="3">
        <v>1</v>
      </c>
      <c r="I2944" s="3">
        <v>3</v>
      </c>
      <c r="J2944" s="3"/>
      <c r="K2944" s="3"/>
      <c r="L2944" s="3">
        <v>3</v>
      </c>
      <c r="M2944" s="3">
        <v>3</v>
      </c>
      <c r="N2944" s="19">
        <v>43401</v>
      </c>
      <c r="O2944" s="16">
        <f t="shared" si="141"/>
        <v>7</v>
      </c>
      <c r="P2944" s="17">
        <f>COUNTIF($X:$X,X2944)</f>
        <v>21</v>
      </c>
      <c r="Q2944" s="17">
        <f>VLOOKUP("M"&amp;TEXT(G2944,"0"),Punten!$A$1:$D$40,4,FALSE)</f>
        <v>6</v>
      </c>
      <c r="R2944" s="17">
        <f>VLOOKUP("M"&amp;TEXT(H2944,"0"),Punten!$A$1:$D$40,4,FALSE)</f>
        <v>8</v>
      </c>
      <c r="S2944" s="17">
        <f>VLOOKUP("M"&amp;TEXT(I2944,"0"),Punten!$A$1:$D$40,4,FALSE)</f>
        <v>6</v>
      </c>
      <c r="T2944" s="17">
        <f>VLOOKUP("K"&amp;TEXT(K2944,"0"),Punten!$A$1:$D$40,4,FALSE)</f>
        <v>0</v>
      </c>
      <c r="U2944" s="17">
        <f>VLOOKUP("H"&amp;TEXT(L2944,"0"),Punten!$A$1:$D$49,4,FALSE)</f>
        <v>5</v>
      </c>
      <c r="V2944" s="17">
        <f>VLOOKUP("F"&amp;TEXT(M2944,"0"),Punten!$A$1:$D$39,4,FALSE)</f>
        <v>25</v>
      </c>
      <c r="W2944" s="17">
        <f t="shared" si="139"/>
        <v>50</v>
      </c>
      <c r="X2944" s="17" t="str">
        <f t="shared" si="140"/>
        <v>43401B15</v>
      </c>
      <c r="Y2944" s="17" t="str">
        <f>VLOOKUP(A2944,'Klasse omschrijving'!$A$1:$B$44,2,FALSE)</f>
        <v>Boys 15/16 jaar</v>
      </c>
    </row>
    <row r="2945" spans="1:25" ht="14.4" x14ac:dyDescent="0.3">
      <c r="A2945" s="3" t="s">
        <v>39</v>
      </c>
      <c r="B2945" s="3">
        <v>46269</v>
      </c>
      <c r="C2945" s="3" t="s">
        <v>1081</v>
      </c>
      <c r="D2945" s="3" t="s">
        <v>927</v>
      </c>
      <c r="E2945" s="18">
        <v>37375</v>
      </c>
      <c r="F2945" s="3" t="s">
        <v>1042</v>
      </c>
      <c r="G2945" s="3">
        <v>2</v>
      </c>
      <c r="H2945" s="3">
        <v>2</v>
      </c>
      <c r="I2945" s="3">
        <v>2</v>
      </c>
      <c r="J2945" s="3"/>
      <c r="K2945" s="3"/>
      <c r="L2945" s="3">
        <v>3</v>
      </c>
      <c r="M2945" s="3">
        <v>4</v>
      </c>
      <c r="N2945" s="19">
        <v>43401</v>
      </c>
      <c r="O2945" s="16">
        <f t="shared" si="141"/>
        <v>6</v>
      </c>
      <c r="P2945" s="17">
        <f>COUNTIF($X:$X,X2945)</f>
        <v>21</v>
      </c>
      <c r="Q2945" s="17">
        <f>VLOOKUP("M"&amp;TEXT(G2945,"0"),Punten!$A$1:$D$40,4,FALSE)</f>
        <v>7</v>
      </c>
      <c r="R2945" s="17">
        <f>VLOOKUP("M"&amp;TEXT(H2945,"0"),Punten!$A$1:$D$40,4,FALSE)</f>
        <v>7</v>
      </c>
      <c r="S2945" s="17">
        <f>VLOOKUP("M"&amp;TEXT(I2945,"0"),Punten!$A$1:$D$40,4,FALSE)</f>
        <v>7</v>
      </c>
      <c r="T2945" s="17">
        <f>VLOOKUP("K"&amp;TEXT(K2945,"0"),Punten!$A$1:$D$40,4,FALSE)</f>
        <v>0</v>
      </c>
      <c r="U2945" s="17">
        <f>VLOOKUP("H"&amp;TEXT(L2945,"0"),Punten!$A$1:$D$49,4,FALSE)</f>
        <v>5</v>
      </c>
      <c r="V2945" s="17">
        <f>VLOOKUP("F"&amp;TEXT(M2945,"0"),Punten!$A$1:$D$39,4,FALSE)</f>
        <v>20</v>
      </c>
      <c r="W2945" s="17">
        <f t="shared" ref="W2945:W3008" si="142">SUM(Q2945:V2945)</f>
        <v>46</v>
      </c>
      <c r="X2945" s="17" t="str">
        <f t="shared" ref="X2945:X3008" si="143">N2945&amp;A2945</f>
        <v>43401B15</v>
      </c>
      <c r="Y2945" s="17" t="str">
        <f>VLOOKUP(A2945,'Klasse omschrijving'!$A$1:$B$44,2,FALSE)</f>
        <v>Boys 15/16 jaar</v>
      </c>
    </row>
    <row r="2946" spans="1:25" ht="14.4" x14ac:dyDescent="0.3">
      <c r="A2946" s="3" t="s">
        <v>39</v>
      </c>
      <c r="B2946" s="3">
        <v>1274</v>
      </c>
      <c r="C2946" s="3" t="s">
        <v>135</v>
      </c>
      <c r="D2946" s="3" t="s">
        <v>766</v>
      </c>
      <c r="E2946" s="18">
        <v>37415</v>
      </c>
      <c r="F2946" s="3" t="s">
        <v>1070</v>
      </c>
      <c r="G2946" s="3">
        <v>2</v>
      </c>
      <c r="H2946" s="3">
        <v>4</v>
      </c>
      <c r="I2946" s="3">
        <v>1</v>
      </c>
      <c r="J2946" s="3"/>
      <c r="K2946" s="3"/>
      <c r="L2946" s="3">
        <v>2</v>
      </c>
      <c r="M2946" s="3">
        <v>5</v>
      </c>
      <c r="N2946" s="19">
        <v>43401</v>
      </c>
      <c r="O2946" s="16">
        <f t="shared" si="141"/>
        <v>7</v>
      </c>
      <c r="P2946" s="17">
        <f>COUNTIF($X:$X,X2946)</f>
        <v>21</v>
      </c>
      <c r="Q2946" s="17">
        <f>VLOOKUP("M"&amp;TEXT(G2946,"0"),Punten!$A$1:$D$40,4,FALSE)</f>
        <v>7</v>
      </c>
      <c r="R2946" s="17">
        <f>VLOOKUP("M"&amp;TEXT(H2946,"0"),Punten!$A$1:$D$40,4,FALSE)</f>
        <v>5</v>
      </c>
      <c r="S2946" s="17">
        <f>VLOOKUP("M"&amp;TEXT(I2946,"0"),Punten!$A$1:$D$40,4,FALSE)</f>
        <v>8</v>
      </c>
      <c r="T2946" s="17">
        <f>VLOOKUP("K"&amp;TEXT(K2946,"0"),Punten!$A$1:$D$40,4,FALSE)</f>
        <v>0</v>
      </c>
      <c r="U2946" s="17">
        <f>VLOOKUP("H"&amp;TEXT(L2946,"0"),Punten!$A$1:$D$49,4,FALSE)</f>
        <v>5</v>
      </c>
      <c r="V2946" s="17">
        <f>VLOOKUP("F"&amp;TEXT(M2946,"0"),Punten!$A$1:$D$39,4,FALSE)</f>
        <v>17</v>
      </c>
      <c r="W2946" s="17">
        <f t="shared" si="142"/>
        <v>42</v>
      </c>
      <c r="X2946" s="17" t="str">
        <f t="shared" si="143"/>
        <v>43401B15</v>
      </c>
      <c r="Y2946" s="17" t="str">
        <f>VLOOKUP(A2946,'Klasse omschrijving'!$A$1:$B$44,2,FALSE)</f>
        <v>Boys 15/16 jaar</v>
      </c>
    </row>
    <row r="2947" spans="1:25" ht="14.4" x14ac:dyDescent="0.3">
      <c r="A2947" s="3" t="s">
        <v>39</v>
      </c>
      <c r="B2947" s="3">
        <v>46273</v>
      </c>
      <c r="C2947" s="3" t="s">
        <v>788</v>
      </c>
      <c r="D2947" s="3" t="s">
        <v>215</v>
      </c>
      <c r="E2947" s="18">
        <v>37838</v>
      </c>
      <c r="F2947" s="3" t="s">
        <v>216</v>
      </c>
      <c r="G2947" s="3">
        <v>1</v>
      </c>
      <c r="H2947" s="3">
        <v>2</v>
      </c>
      <c r="I2947" s="3">
        <v>1</v>
      </c>
      <c r="J2947" s="3"/>
      <c r="K2947" s="3"/>
      <c r="L2947" s="3">
        <v>4</v>
      </c>
      <c r="M2947" s="3">
        <v>6</v>
      </c>
      <c r="N2947" s="19">
        <v>43401</v>
      </c>
      <c r="O2947" s="16">
        <f t="shared" si="141"/>
        <v>4</v>
      </c>
      <c r="P2947" s="17">
        <f>COUNTIF($X:$X,X2947)</f>
        <v>21</v>
      </c>
      <c r="Q2947" s="17">
        <f>VLOOKUP("M"&amp;TEXT(G2947,"0"),Punten!$A$1:$D$40,4,FALSE)</f>
        <v>8</v>
      </c>
      <c r="R2947" s="17">
        <f>VLOOKUP("M"&amp;TEXT(H2947,"0"),Punten!$A$1:$D$40,4,FALSE)</f>
        <v>7</v>
      </c>
      <c r="S2947" s="17">
        <f>VLOOKUP("M"&amp;TEXT(I2947,"0"),Punten!$A$1:$D$40,4,FALSE)</f>
        <v>8</v>
      </c>
      <c r="T2947" s="17">
        <f>VLOOKUP("K"&amp;TEXT(K2947,"0"),Punten!$A$1:$D$40,4,FALSE)</f>
        <v>0</v>
      </c>
      <c r="U2947" s="17">
        <f>VLOOKUP("H"&amp;TEXT(L2947,"0"),Punten!$A$1:$D$49,4,FALSE)</f>
        <v>5</v>
      </c>
      <c r="V2947" s="17">
        <f>VLOOKUP("F"&amp;TEXT(M2947,"0"),Punten!$A$1:$D$39,4,FALSE)</f>
        <v>15</v>
      </c>
      <c r="W2947" s="17">
        <f t="shared" si="142"/>
        <v>43</v>
      </c>
      <c r="X2947" s="17" t="str">
        <f t="shared" si="143"/>
        <v>43401B15</v>
      </c>
      <c r="Y2947" s="17" t="str">
        <f>VLOOKUP(A2947,'Klasse omschrijving'!$A$1:$B$44,2,FALSE)</f>
        <v>Boys 15/16 jaar</v>
      </c>
    </row>
    <row r="2948" spans="1:25" ht="14.4" x14ac:dyDescent="0.3">
      <c r="A2948" s="3" t="s">
        <v>39</v>
      </c>
      <c r="B2948" s="3">
        <v>44842</v>
      </c>
      <c r="C2948" s="3" t="s">
        <v>176</v>
      </c>
      <c r="D2948" s="3" t="s">
        <v>254</v>
      </c>
      <c r="E2948" s="18">
        <v>37908</v>
      </c>
      <c r="F2948" s="3" t="s">
        <v>202</v>
      </c>
      <c r="G2948" s="3">
        <v>1</v>
      </c>
      <c r="H2948" s="3">
        <v>2</v>
      </c>
      <c r="I2948" s="3">
        <v>2</v>
      </c>
      <c r="J2948" s="3"/>
      <c r="K2948" s="3"/>
      <c r="L2948" s="3">
        <v>1</v>
      </c>
      <c r="M2948" s="3">
        <v>7</v>
      </c>
      <c r="N2948" s="19">
        <v>43401</v>
      </c>
      <c r="O2948" s="16">
        <f t="shared" si="141"/>
        <v>5</v>
      </c>
      <c r="P2948" s="17">
        <f>COUNTIF($X:$X,X2948)</f>
        <v>21</v>
      </c>
      <c r="Q2948" s="17">
        <f>VLOOKUP("M"&amp;TEXT(G2948,"0"),Punten!$A$1:$D$40,4,FALSE)</f>
        <v>8</v>
      </c>
      <c r="R2948" s="17">
        <f>VLOOKUP("M"&amp;TEXT(H2948,"0"),Punten!$A$1:$D$40,4,FALSE)</f>
        <v>7</v>
      </c>
      <c r="S2948" s="17">
        <f>VLOOKUP("M"&amp;TEXT(I2948,"0"),Punten!$A$1:$D$40,4,FALSE)</f>
        <v>7</v>
      </c>
      <c r="T2948" s="17">
        <f>VLOOKUP("K"&amp;TEXT(K2948,"0"),Punten!$A$1:$D$40,4,FALSE)</f>
        <v>0</v>
      </c>
      <c r="U2948" s="17">
        <f>VLOOKUP("H"&amp;TEXT(L2948,"0"),Punten!$A$1:$D$49,4,FALSE)</f>
        <v>5</v>
      </c>
      <c r="V2948" s="17">
        <f>VLOOKUP("F"&amp;TEXT(M2948,"0"),Punten!$A$1:$D$39,4,FALSE)</f>
        <v>13</v>
      </c>
      <c r="W2948" s="17">
        <f t="shared" si="142"/>
        <v>40</v>
      </c>
      <c r="X2948" s="17" t="str">
        <f t="shared" si="143"/>
        <v>43401B15</v>
      </c>
      <c r="Y2948" s="17" t="str">
        <f>VLOOKUP(A2948,'Klasse omschrijving'!$A$1:$B$44,2,FALSE)</f>
        <v>Boys 15/16 jaar</v>
      </c>
    </row>
    <row r="2949" spans="1:25" ht="14.4" x14ac:dyDescent="0.3">
      <c r="A2949" s="3" t="s">
        <v>39</v>
      </c>
      <c r="B2949" s="3">
        <v>48128</v>
      </c>
      <c r="C2949" s="3" t="s">
        <v>125</v>
      </c>
      <c r="D2949" s="3" t="s">
        <v>258</v>
      </c>
      <c r="E2949" s="18">
        <v>37840</v>
      </c>
      <c r="F2949" s="3" t="s">
        <v>259</v>
      </c>
      <c r="G2949" s="3">
        <v>2</v>
      </c>
      <c r="H2949" s="3">
        <v>4</v>
      </c>
      <c r="I2949" s="3">
        <v>2</v>
      </c>
      <c r="J2949" s="3"/>
      <c r="K2949" s="3"/>
      <c r="L2949" s="3">
        <v>4</v>
      </c>
      <c r="M2949" s="3">
        <v>8</v>
      </c>
      <c r="N2949" s="19">
        <v>43401</v>
      </c>
      <c r="O2949" s="16">
        <f t="shared" si="141"/>
        <v>8</v>
      </c>
      <c r="P2949" s="17">
        <f>COUNTIF($X:$X,X2949)</f>
        <v>21</v>
      </c>
      <c r="Q2949" s="17">
        <f>VLOOKUP("M"&amp;TEXT(G2949,"0"),Punten!$A$1:$D$40,4,FALSE)</f>
        <v>7</v>
      </c>
      <c r="R2949" s="17">
        <f>VLOOKUP("M"&amp;TEXT(H2949,"0"),Punten!$A$1:$D$40,4,FALSE)</f>
        <v>5</v>
      </c>
      <c r="S2949" s="17">
        <f>VLOOKUP("M"&amp;TEXT(I2949,"0"),Punten!$A$1:$D$40,4,FALSE)</f>
        <v>7</v>
      </c>
      <c r="T2949" s="17">
        <f>VLOOKUP("K"&amp;TEXT(K2949,"0"),Punten!$A$1:$D$40,4,FALSE)</f>
        <v>0</v>
      </c>
      <c r="U2949" s="17">
        <f>VLOOKUP("H"&amp;TEXT(L2949,"0"),Punten!$A$1:$D$49,4,FALSE)</f>
        <v>5</v>
      </c>
      <c r="V2949" s="17">
        <f>VLOOKUP("F"&amp;TEXT(M2949,"0"),Punten!$A$1:$D$39,4,FALSE)</f>
        <v>11</v>
      </c>
      <c r="W2949" s="17">
        <f t="shared" si="142"/>
        <v>35</v>
      </c>
      <c r="X2949" s="17" t="str">
        <f t="shared" si="143"/>
        <v>43401B15</v>
      </c>
      <c r="Y2949" s="17" t="str">
        <f>VLOOKUP(A2949,'Klasse omschrijving'!$A$1:$B$44,2,FALSE)</f>
        <v>Boys 15/16 jaar</v>
      </c>
    </row>
    <row r="2950" spans="1:25" ht="14.4" x14ac:dyDescent="0.3">
      <c r="A2950" s="3" t="s">
        <v>39</v>
      </c>
      <c r="B2950" s="3">
        <v>287</v>
      </c>
      <c r="C2950" s="3" t="s">
        <v>103</v>
      </c>
      <c r="D2950" s="3" t="s">
        <v>275</v>
      </c>
      <c r="E2950" s="18">
        <v>37323</v>
      </c>
      <c r="F2950" s="3" t="s">
        <v>78</v>
      </c>
      <c r="G2950" s="3">
        <v>3</v>
      </c>
      <c r="H2950" s="3">
        <v>2</v>
      </c>
      <c r="I2950" s="3">
        <v>3</v>
      </c>
      <c r="J2950" s="3"/>
      <c r="K2950" s="3"/>
      <c r="L2950" s="3">
        <v>5</v>
      </c>
      <c r="M2950" s="3"/>
      <c r="N2950" s="19">
        <v>43401</v>
      </c>
      <c r="O2950" s="16">
        <f t="shared" si="141"/>
        <v>8</v>
      </c>
      <c r="P2950" s="17">
        <f>COUNTIF($X:$X,X2950)</f>
        <v>21</v>
      </c>
      <c r="Q2950" s="17">
        <f>VLOOKUP("M"&amp;TEXT(G2950,"0"),Punten!$A$1:$D$40,4,FALSE)</f>
        <v>6</v>
      </c>
      <c r="R2950" s="17">
        <f>VLOOKUP("M"&amp;TEXT(H2950,"0"),Punten!$A$1:$D$40,4,FALSE)</f>
        <v>7</v>
      </c>
      <c r="S2950" s="17">
        <f>VLOOKUP("M"&amp;TEXT(I2950,"0"),Punten!$A$1:$D$40,4,FALSE)</f>
        <v>6</v>
      </c>
      <c r="T2950" s="17">
        <f>VLOOKUP("K"&amp;TEXT(K2950,"0"),Punten!$A$1:$D$40,4,FALSE)</f>
        <v>0</v>
      </c>
      <c r="U2950" s="17">
        <f>VLOOKUP("H"&amp;TEXT(L2950,"0"),Punten!$A$1:$D$49,4,FALSE)</f>
        <v>4</v>
      </c>
      <c r="V2950" s="17">
        <f>VLOOKUP("F"&amp;TEXT(M2950,"0"),Punten!$A$1:$D$39,4,FALSE)</f>
        <v>0</v>
      </c>
      <c r="W2950" s="17">
        <f t="shared" si="142"/>
        <v>23</v>
      </c>
      <c r="X2950" s="17" t="str">
        <f t="shared" si="143"/>
        <v>43401B15</v>
      </c>
      <c r="Y2950" s="17" t="str">
        <f>VLOOKUP(A2950,'Klasse omschrijving'!$A$1:$B$44,2,FALSE)</f>
        <v>Boys 15/16 jaar</v>
      </c>
    </row>
    <row r="2951" spans="1:25" ht="14.4" x14ac:dyDescent="0.3">
      <c r="A2951" s="3" t="s">
        <v>39</v>
      </c>
      <c r="B2951" s="3">
        <v>45027</v>
      </c>
      <c r="C2951" s="3" t="s">
        <v>157</v>
      </c>
      <c r="D2951" s="3" t="s">
        <v>246</v>
      </c>
      <c r="E2951" s="18">
        <v>37732</v>
      </c>
      <c r="F2951" s="3" t="s">
        <v>247</v>
      </c>
      <c r="G2951" s="3">
        <v>3</v>
      </c>
      <c r="H2951" s="3">
        <v>4</v>
      </c>
      <c r="I2951" s="3">
        <v>3</v>
      </c>
      <c r="J2951" s="3"/>
      <c r="K2951" s="3"/>
      <c r="L2951" s="3">
        <v>5</v>
      </c>
      <c r="M2951" s="3"/>
      <c r="N2951" s="19">
        <v>43401</v>
      </c>
      <c r="O2951" s="16">
        <f t="shared" si="141"/>
        <v>10</v>
      </c>
      <c r="P2951" s="17">
        <f>COUNTIF($X:$X,X2951)</f>
        <v>21</v>
      </c>
      <c r="Q2951" s="17">
        <f>VLOOKUP("M"&amp;TEXT(G2951,"0"),Punten!$A$1:$D$40,4,FALSE)</f>
        <v>6</v>
      </c>
      <c r="R2951" s="17">
        <f>VLOOKUP("M"&amp;TEXT(H2951,"0"),Punten!$A$1:$D$40,4,FALSE)</f>
        <v>5</v>
      </c>
      <c r="S2951" s="17">
        <f>VLOOKUP("M"&amp;TEXT(I2951,"0"),Punten!$A$1:$D$40,4,FALSE)</f>
        <v>6</v>
      </c>
      <c r="T2951" s="17">
        <f>VLOOKUP("K"&amp;TEXT(K2951,"0"),Punten!$A$1:$D$40,4,FALSE)</f>
        <v>0</v>
      </c>
      <c r="U2951" s="17">
        <f>VLOOKUP("H"&amp;TEXT(L2951,"0"),Punten!$A$1:$D$49,4,FALSE)</f>
        <v>4</v>
      </c>
      <c r="V2951" s="17">
        <f>VLOOKUP("F"&amp;TEXT(M2951,"0"),Punten!$A$1:$D$39,4,FALSE)</f>
        <v>0</v>
      </c>
      <c r="W2951" s="17">
        <f t="shared" si="142"/>
        <v>21</v>
      </c>
      <c r="X2951" s="17" t="str">
        <f t="shared" si="143"/>
        <v>43401B15</v>
      </c>
      <c r="Y2951" s="17" t="str">
        <f>VLOOKUP(A2951,'Klasse omschrijving'!$A$1:$B$44,2,FALSE)</f>
        <v>Boys 15/16 jaar</v>
      </c>
    </row>
    <row r="2952" spans="1:25" ht="14.4" x14ac:dyDescent="0.3">
      <c r="A2952" s="3" t="s">
        <v>39</v>
      </c>
      <c r="B2952" s="3">
        <v>53723</v>
      </c>
      <c r="C2952" s="3" t="s">
        <v>225</v>
      </c>
      <c r="D2952" s="3" t="s">
        <v>268</v>
      </c>
      <c r="E2952" s="18">
        <v>37515</v>
      </c>
      <c r="F2952" s="3" t="s">
        <v>218</v>
      </c>
      <c r="G2952" s="3">
        <v>4</v>
      </c>
      <c r="H2952" s="3">
        <v>3</v>
      </c>
      <c r="I2952" s="3">
        <v>2</v>
      </c>
      <c r="J2952" s="3"/>
      <c r="K2952" s="3"/>
      <c r="L2952" s="3">
        <v>6</v>
      </c>
      <c r="M2952" s="3"/>
      <c r="N2952" s="19">
        <v>43401</v>
      </c>
      <c r="O2952" s="16">
        <f t="shared" si="141"/>
        <v>9</v>
      </c>
      <c r="P2952" s="17">
        <f>COUNTIF($X:$X,X2952)</f>
        <v>21</v>
      </c>
      <c r="Q2952" s="17">
        <f>VLOOKUP("M"&amp;TEXT(G2952,"0"),Punten!$A$1:$D$40,4,FALSE)</f>
        <v>5</v>
      </c>
      <c r="R2952" s="17">
        <f>VLOOKUP("M"&amp;TEXT(H2952,"0"),Punten!$A$1:$D$40,4,FALSE)</f>
        <v>6</v>
      </c>
      <c r="S2952" s="17">
        <f>VLOOKUP("M"&amp;TEXT(I2952,"0"),Punten!$A$1:$D$40,4,FALSE)</f>
        <v>7</v>
      </c>
      <c r="T2952" s="17">
        <f>VLOOKUP("K"&amp;TEXT(K2952,"0"),Punten!$A$1:$D$40,4,FALSE)</f>
        <v>0</v>
      </c>
      <c r="U2952" s="17">
        <f>VLOOKUP("H"&amp;TEXT(L2952,"0"),Punten!$A$1:$D$49,4,FALSE)</f>
        <v>3</v>
      </c>
      <c r="V2952" s="17">
        <f>VLOOKUP("F"&amp;TEXT(M2952,"0"),Punten!$A$1:$D$39,4,FALSE)</f>
        <v>0</v>
      </c>
      <c r="W2952" s="17">
        <f t="shared" si="142"/>
        <v>21</v>
      </c>
      <c r="X2952" s="17" t="str">
        <f t="shared" si="143"/>
        <v>43401B15</v>
      </c>
      <c r="Y2952" s="17" t="str">
        <f>VLOOKUP(A2952,'Klasse omschrijving'!$A$1:$B$44,2,FALSE)</f>
        <v>Boys 15/16 jaar</v>
      </c>
    </row>
    <row r="2953" spans="1:25" ht="14.4" x14ac:dyDescent="0.3">
      <c r="A2953" s="3" t="s">
        <v>39</v>
      </c>
      <c r="B2953" s="3">
        <v>45275</v>
      </c>
      <c r="C2953" s="3" t="s">
        <v>1056</v>
      </c>
      <c r="D2953" s="3" t="s">
        <v>245</v>
      </c>
      <c r="E2953" s="18">
        <v>37671</v>
      </c>
      <c r="F2953" s="3" t="s">
        <v>94</v>
      </c>
      <c r="G2953" s="3">
        <v>4</v>
      </c>
      <c r="H2953" s="3">
        <v>4</v>
      </c>
      <c r="I2953" s="3">
        <v>4</v>
      </c>
      <c r="J2953" s="3"/>
      <c r="K2953" s="3"/>
      <c r="L2953" s="3">
        <v>6</v>
      </c>
      <c r="M2953" s="3"/>
      <c r="N2953" s="19">
        <v>43401</v>
      </c>
      <c r="O2953" s="16">
        <f t="shared" si="141"/>
        <v>12</v>
      </c>
      <c r="P2953" s="17">
        <f>COUNTIF($X:$X,X2953)</f>
        <v>21</v>
      </c>
      <c r="Q2953" s="17">
        <f>VLOOKUP("M"&amp;TEXT(G2953,"0"),Punten!$A$1:$D$40,4,FALSE)</f>
        <v>5</v>
      </c>
      <c r="R2953" s="17">
        <f>VLOOKUP("M"&amp;TEXT(H2953,"0"),Punten!$A$1:$D$40,4,FALSE)</f>
        <v>5</v>
      </c>
      <c r="S2953" s="17">
        <f>VLOOKUP("M"&amp;TEXT(I2953,"0"),Punten!$A$1:$D$40,4,FALSE)</f>
        <v>5</v>
      </c>
      <c r="T2953" s="17">
        <f>VLOOKUP("K"&amp;TEXT(K2953,"0"),Punten!$A$1:$D$40,4,FALSE)</f>
        <v>0</v>
      </c>
      <c r="U2953" s="17">
        <f>VLOOKUP("H"&amp;TEXT(L2953,"0"),Punten!$A$1:$D$49,4,FALSE)</f>
        <v>3</v>
      </c>
      <c r="V2953" s="17">
        <f>VLOOKUP("F"&amp;TEXT(M2953,"0"),Punten!$A$1:$D$39,4,FALSE)</f>
        <v>0</v>
      </c>
      <c r="W2953" s="17">
        <f t="shared" si="142"/>
        <v>18</v>
      </c>
      <c r="X2953" s="17" t="str">
        <f t="shared" si="143"/>
        <v>43401B15</v>
      </c>
      <c r="Y2953" s="17" t="str">
        <f>VLOOKUP(A2953,'Klasse omschrijving'!$A$1:$B$44,2,FALSE)</f>
        <v>Boys 15/16 jaar</v>
      </c>
    </row>
    <row r="2954" spans="1:25" ht="14.4" x14ac:dyDescent="0.3">
      <c r="A2954" s="3" t="s">
        <v>39</v>
      </c>
      <c r="B2954" s="3">
        <v>44849</v>
      </c>
      <c r="C2954" s="3" t="s">
        <v>70</v>
      </c>
      <c r="D2954" s="3" t="s">
        <v>866</v>
      </c>
      <c r="E2954" s="18">
        <v>37549</v>
      </c>
      <c r="F2954" s="3" t="s">
        <v>218</v>
      </c>
      <c r="G2954" s="3">
        <v>3</v>
      </c>
      <c r="H2954" s="3">
        <v>3</v>
      </c>
      <c r="I2954" s="3">
        <v>3</v>
      </c>
      <c r="J2954" s="3"/>
      <c r="K2954" s="3"/>
      <c r="L2954" s="3">
        <v>7</v>
      </c>
      <c r="M2954" s="3"/>
      <c r="N2954" s="19">
        <v>43401</v>
      </c>
      <c r="O2954" s="16">
        <f t="shared" si="141"/>
        <v>9</v>
      </c>
      <c r="P2954" s="17">
        <f>COUNTIF($X:$X,X2954)</f>
        <v>21</v>
      </c>
      <c r="Q2954" s="17">
        <f>VLOOKUP("M"&amp;TEXT(G2954,"0"),Punten!$A$1:$D$40,4,FALSE)</f>
        <v>6</v>
      </c>
      <c r="R2954" s="17">
        <f>VLOOKUP("M"&amp;TEXT(H2954,"0"),Punten!$A$1:$D$40,4,FALSE)</f>
        <v>6</v>
      </c>
      <c r="S2954" s="17">
        <f>VLOOKUP("M"&amp;TEXT(I2954,"0"),Punten!$A$1:$D$40,4,FALSE)</f>
        <v>6</v>
      </c>
      <c r="T2954" s="17">
        <f>VLOOKUP("K"&amp;TEXT(K2954,"0"),Punten!$A$1:$D$40,4,FALSE)</f>
        <v>0</v>
      </c>
      <c r="U2954" s="17">
        <f>VLOOKUP("H"&amp;TEXT(L2954,"0"),Punten!$A$1:$D$49,4,FALSE)</f>
        <v>2</v>
      </c>
      <c r="V2954" s="17">
        <f>VLOOKUP("F"&amp;TEXT(M2954,"0"),Punten!$A$1:$D$39,4,FALSE)</f>
        <v>0</v>
      </c>
      <c r="W2954" s="17">
        <f t="shared" si="142"/>
        <v>20</v>
      </c>
      <c r="X2954" s="17" t="str">
        <f t="shared" si="143"/>
        <v>43401B15</v>
      </c>
      <c r="Y2954" s="17" t="str">
        <f>VLOOKUP(A2954,'Klasse omschrijving'!$A$1:$B$44,2,FALSE)</f>
        <v>Boys 15/16 jaar</v>
      </c>
    </row>
    <row r="2955" spans="1:25" ht="14.4" x14ac:dyDescent="0.3">
      <c r="A2955" s="3" t="s">
        <v>39</v>
      </c>
      <c r="B2955" s="3">
        <v>47866</v>
      </c>
      <c r="C2955" s="3" t="s">
        <v>85</v>
      </c>
      <c r="D2955" s="3" t="s">
        <v>861</v>
      </c>
      <c r="E2955" s="18">
        <v>37622</v>
      </c>
      <c r="F2955" s="3" t="s">
        <v>71</v>
      </c>
      <c r="G2955" s="3">
        <v>4</v>
      </c>
      <c r="H2955" s="3">
        <v>3</v>
      </c>
      <c r="I2955" s="3">
        <v>4</v>
      </c>
      <c r="J2955" s="3"/>
      <c r="K2955" s="3"/>
      <c r="L2955" s="3">
        <v>7</v>
      </c>
      <c r="M2955" s="3"/>
      <c r="N2955" s="19">
        <v>43401</v>
      </c>
      <c r="O2955" s="16">
        <f t="shared" si="141"/>
        <v>11</v>
      </c>
      <c r="P2955" s="17">
        <f>COUNTIF($X:$X,X2955)</f>
        <v>21</v>
      </c>
      <c r="Q2955" s="17">
        <f>VLOOKUP("M"&amp;TEXT(G2955,"0"),Punten!$A$1:$D$40,4,FALSE)</f>
        <v>5</v>
      </c>
      <c r="R2955" s="17">
        <f>VLOOKUP("M"&amp;TEXT(H2955,"0"),Punten!$A$1:$D$40,4,FALSE)</f>
        <v>6</v>
      </c>
      <c r="S2955" s="17">
        <f>VLOOKUP("M"&amp;TEXT(I2955,"0"),Punten!$A$1:$D$40,4,FALSE)</f>
        <v>5</v>
      </c>
      <c r="T2955" s="17">
        <f>VLOOKUP("K"&amp;TEXT(K2955,"0"),Punten!$A$1:$D$40,4,FALSE)</f>
        <v>0</v>
      </c>
      <c r="U2955" s="17">
        <f>VLOOKUP("H"&amp;TEXT(L2955,"0"),Punten!$A$1:$D$49,4,FALSE)</f>
        <v>2</v>
      </c>
      <c r="V2955" s="17">
        <f>VLOOKUP("F"&amp;TEXT(M2955,"0"),Punten!$A$1:$D$39,4,FALSE)</f>
        <v>0</v>
      </c>
      <c r="W2955" s="17">
        <f t="shared" si="142"/>
        <v>18</v>
      </c>
      <c r="X2955" s="17" t="str">
        <f t="shared" si="143"/>
        <v>43401B15</v>
      </c>
      <c r="Y2955" s="17" t="str">
        <f>VLOOKUP(A2955,'Klasse omschrijving'!$A$1:$B$44,2,FALSE)</f>
        <v>Boys 15/16 jaar</v>
      </c>
    </row>
    <row r="2956" spans="1:25" ht="14.4" x14ac:dyDescent="0.3">
      <c r="A2956" s="3" t="s">
        <v>39</v>
      </c>
      <c r="B2956" s="3">
        <v>2365</v>
      </c>
      <c r="C2956" s="3" t="s">
        <v>109</v>
      </c>
      <c r="D2956" s="3" t="s">
        <v>1078</v>
      </c>
      <c r="E2956" s="18">
        <v>37883</v>
      </c>
      <c r="F2956" s="3" t="s">
        <v>424</v>
      </c>
      <c r="G2956" s="3">
        <v>5</v>
      </c>
      <c r="H2956" s="3">
        <v>3</v>
      </c>
      <c r="I2956" s="3">
        <v>4</v>
      </c>
      <c r="J2956" s="3"/>
      <c r="K2956" s="3"/>
      <c r="L2956" s="3">
        <v>8</v>
      </c>
      <c r="M2956" s="3"/>
      <c r="N2956" s="19">
        <v>43401</v>
      </c>
      <c r="O2956" s="16">
        <f t="shared" si="141"/>
        <v>12</v>
      </c>
      <c r="P2956" s="17">
        <f>COUNTIF($X:$X,X2956)</f>
        <v>21</v>
      </c>
      <c r="Q2956" s="17">
        <f>VLOOKUP("M"&amp;TEXT(G2956,"0"),Punten!$A$1:$D$40,4,FALSE)</f>
        <v>4</v>
      </c>
      <c r="R2956" s="17">
        <f>VLOOKUP("M"&amp;TEXT(H2956,"0"),Punten!$A$1:$D$40,4,FALSE)</f>
        <v>6</v>
      </c>
      <c r="S2956" s="17">
        <f>VLOOKUP("M"&amp;TEXT(I2956,"0"),Punten!$A$1:$D$40,4,FALSE)</f>
        <v>5</v>
      </c>
      <c r="T2956" s="17">
        <f>VLOOKUP("K"&amp;TEXT(K2956,"0"),Punten!$A$1:$D$40,4,FALSE)</f>
        <v>0</v>
      </c>
      <c r="U2956" s="17">
        <f>VLOOKUP("H"&amp;TEXT(L2956,"0"),Punten!$A$1:$D$49,4,FALSE)</f>
        <v>1</v>
      </c>
      <c r="V2956" s="17">
        <f>VLOOKUP("F"&amp;TEXT(M2956,"0"),Punten!$A$1:$D$39,4,FALSE)</f>
        <v>0</v>
      </c>
      <c r="W2956" s="17">
        <f t="shared" si="142"/>
        <v>16</v>
      </c>
      <c r="X2956" s="17" t="str">
        <f t="shared" si="143"/>
        <v>43401B15</v>
      </c>
      <c r="Y2956" s="17" t="str">
        <f>VLOOKUP(A2956,'Klasse omschrijving'!$A$1:$B$44,2,FALSE)</f>
        <v>Boys 15/16 jaar</v>
      </c>
    </row>
    <row r="2957" spans="1:25" ht="14.4" x14ac:dyDescent="0.3">
      <c r="A2957" s="3" t="s">
        <v>39</v>
      </c>
      <c r="B2957" s="3">
        <v>47017</v>
      </c>
      <c r="C2957" s="3" t="s">
        <v>172</v>
      </c>
      <c r="D2957" s="3" t="s">
        <v>1068</v>
      </c>
      <c r="E2957" s="18">
        <v>37532</v>
      </c>
      <c r="F2957" s="3" t="s">
        <v>111</v>
      </c>
      <c r="G2957" s="3">
        <v>2</v>
      </c>
      <c r="H2957" s="3">
        <v>1</v>
      </c>
      <c r="I2957" s="3">
        <v>6</v>
      </c>
      <c r="J2957" s="3"/>
      <c r="K2957" s="3"/>
      <c r="L2957" s="3">
        <v>8</v>
      </c>
      <c r="M2957" s="3"/>
      <c r="N2957" s="19">
        <v>43401</v>
      </c>
      <c r="O2957" s="16">
        <f t="shared" si="141"/>
        <v>9</v>
      </c>
      <c r="P2957" s="17">
        <f>COUNTIF($X:$X,X2957)</f>
        <v>21</v>
      </c>
      <c r="Q2957" s="17">
        <f>VLOOKUP("M"&amp;TEXT(G2957,"0"),Punten!$A$1:$D$40,4,FALSE)</f>
        <v>7</v>
      </c>
      <c r="R2957" s="17">
        <f>VLOOKUP("M"&amp;TEXT(H2957,"0"),Punten!$A$1:$D$40,4,FALSE)</f>
        <v>8</v>
      </c>
      <c r="S2957" s="17">
        <f>VLOOKUP("M"&amp;TEXT(I2957,"0"),Punten!$A$1:$D$40,4,FALSE)</f>
        <v>3</v>
      </c>
      <c r="T2957" s="17">
        <f>VLOOKUP("K"&amp;TEXT(K2957,"0"),Punten!$A$1:$D$40,4,FALSE)</f>
        <v>0</v>
      </c>
      <c r="U2957" s="17">
        <f>VLOOKUP("H"&amp;TEXT(L2957,"0"),Punten!$A$1:$D$49,4,FALSE)</f>
        <v>1</v>
      </c>
      <c r="V2957" s="17">
        <f>VLOOKUP("F"&amp;TEXT(M2957,"0"),Punten!$A$1:$D$39,4,FALSE)</f>
        <v>0</v>
      </c>
      <c r="W2957" s="17">
        <f t="shared" si="142"/>
        <v>19</v>
      </c>
      <c r="X2957" s="17" t="str">
        <f t="shared" si="143"/>
        <v>43401B15</v>
      </c>
      <c r="Y2957" s="17" t="str">
        <f>VLOOKUP(A2957,'Klasse omschrijving'!$A$1:$B$44,2,FALSE)</f>
        <v>Boys 15/16 jaar</v>
      </c>
    </row>
    <row r="2958" spans="1:25" ht="14.4" x14ac:dyDescent="0.3">
      <c r="A2958" s="3" t="s">
        <v>39</v>
      </c>
      <c r="B2958" s="3">
        <v>3101</v>
      </c>
      <c r="C2958" s="3" t="s">
        <v>123</v>
      </c>
      <c r="D2958" s="3" t="s">
        <v>1283</v>
      </c>
      <c r="E2958" s="18">
        <v>37415</v>
      </c>
      <c r="F2958" s="3" t="s">
        <v>424</v>
      </c>
      <c r="G2958" s="3">
        <v>6</v>
      </c>
      <c r="H2958" s="3">
        <v>5</v>
      </c>
      <c r="I2958" s="3">
        <v>4</v>
      </c>
      <c r="J2958" s="3"/>
      <c r="K2958" s="3"/>
      <c r="L2958" s="3"/>
      <c r="M2958" s="3"/>
      <c r="N2958" s="19">
        <v>43401</v>
      </c>
      <c r="O2958" s="16">
        <f t="shared" si="141"/>
        <v>15</v>
      </c>
      <c r="P2958" s="17">
        <f>COUNTIF($X:$X,X2958)</f>
        <v>21</v>
      </c>
      <c r="Q2958" s="17">
        <f>VLOOKUP("M"&amp;TEXT(G2958,"0"),Punten!$A$1:$D$40,4,FALSE)</f>
        <v>3</v>
      </c>
      <c r="R2958" s="17">
        <f>VLOOKUP("M"&amp;TEXT(H2958,"0"),Punten!$A$1:$D$40,4,FALSE)</f>
        <v>4</v>
      </c>
      <c r="S2958" s="17">
        <f>VLOOKUP("M"&amp;TEXT(I2958,"0"),Punten!$A$1:$D$40,4,FALSE)</f>
        <v>5</v>
      </c>
      <c r="T2958" s="17">
        <f>VLOOKUP("K"&amp;TEXT(K2958,"0"),Punten!$A$1:$D$40,4,FALSE)</f>
        <v>0</v>
      </c>
      <c r="U2958" s="17">
        <f>VLOOKUP("H"&amp;TEXT(L2958,"0"),Punten!$A$1:$D$49,4,FALSE)</f>
        <v>0</v>
      </c>
      <c r="V2958" s="17">
        <f>VLOOKUP("F"&amp;TEXT(M2958,"0"),Punten!$A$1:$D$39,4,FALSE)</f>
        <v>0</v>
      </c>
      <c r="W2958" s="17">
        <f t="shared" si="142"/>
        <v>12</v>
      </c>
      <c r="X2958" s="17" t="str">
        <f t="shared" si="143"/>
        <v>43401B15</v>
      </c>
      <c r="Y2958" s="17" t="str">
        <f>VLOOKUP(A2958,'Klasse omschrijving'!$A$1:$B$44,2,FALSE)</f>
        <v>Boys 15/16 jaar</v>
      </c>
    </row>
    <row r="2959" spans="1:25" ht="14.4" x14ac:dyDescent="0.3">
      <c r="A2959" s="3" t="s">
        <v>39</v>
      </c>
      <c r="B2959" s="3">
        <v>45748</v>
      </c>
      <c r="C2959" s="3" t="s">
        <v>739</v>
      </c>
      <c r="D2959" s="3" t="s">
        <v>863</v>
      </c>
      <c r="E2959" s="18">
        <v>37301</v>
      </c>
      <c r="F2959" s="3" t="s">
        <v>897</v>
      </c>
      <c r="G2959" s="3">
        <v>4</v>
      </c>
      <c r="H2959" s="3">
        <v>5</v>
      </c>
      <c r="I2959" s="3">
        <v>5</v>
      </c>
      <c r="J2959" s="3"/>
      <c r="K2959" s="3"/>
      <c r="L2959" s="3"/>
      <c r="M2959" s="3"/>
      <c r="N2959" s="19">
        <v>43401</v>
      </c>
      <c r="O2959" s="16">
        <f t="shared" si="141"/>
        <v>14</v>
      </c>
      <c r="P2959" s="17">
        <f>COUNTIF($X:$X,X2959)</f>
        <v>21</v>
      </c>
      <c r="Q2959" s="17">
        <f>VLOOKUP("M"&amp;TEXT(G2959,"0"),Punten!$A$1:$D$40,4,FALSE)</f>
        <v>5</v>
      </c>
      <c r="R2959" s="17">
        <f>VLOOKUP("M"&amp;TEXT(H2959,"0"),Punten!$A$1:$D$40,4,FALSE)</f>
        <v>4</v>
      </c>
      <c r="S2959" s="17">
        <f>VLOOKUP("M"&amp;TEXT(I2959,"0"),Punten!$A$1:$D$40,4,FALSE)</f>
        <v>4</v>
      </c>
      <c r="T2959" s="17">
        <f>VLOOKUP("K"&amp;TEXT(K2959,"0"),Punten!$A$1:$D$40,4,FALSE)</f>
        <v>0</v>
      </c>
      <c r="U2959" s="17">
        <f>VLOOKUP("H"&amp;TEXT(L2959,"0"),Punten!$A$1:$D$49,4,FALSE)</f>
        <v>0</v>
      </c>
      <c r="V2959" s="17">
        <f>VLOOKUP("F"&amp;TEXT(M2959,"0"),Punten!$A$1:$D$39,4,FALSE)</f>
        <v>0</v>
      </c>
      <c r="W2959" s="17">
        <f t="shared" si="142"/>
        <v>13</v>
      </c>
      <c r="X2959" s="17" t="str">
        <f t="shared" si="143"/>
        <v>43401B15</v>
      </c>
      <c r="Y2959" s="17" t="str">
        <f>VLOOKUP(A2959,'Klasse omschrijving'!$A$1:$B$44,2,FALSE)</f>
        <v>Boys 15/16 jaar</v>
      </c>
    </row>
    <row r="2960" spans="1:25" ht="14.4" x14ac:dyDescent="0.3">
      <c r="A2960" s="3" t="s">
        <v>39</v>
      </c>
      <c r="B2960" s="3">
        <v>2024</v>
      </c>
      <c r="C2960" s="3" t="s">
        <v>829</v>
      </c>
      <c r="D2960" s="3" t="s">
        <v>752</v>
      </c>
      <c r="E2960" s="18">
        <v>37875</v>
      </c>
      <c r="F2960" s="3" t="s">
        <v>424</v>
      </c>
      <c r="G2960" s="3">
        <v>5</v>
      </c>
      <c r="H2960" s="3">
        <v>5</v>
      </c>
      <c r="I2960" s="3">
        <v>5</v>
      </c>
      <c r="J2960" s="3"/>
      <c r="K2960" s="3"/>
      <c r="L2960" s="3"/>
      <c r="M2960" s="3"/>
      <c r="N2960" s="19">
        <v>43401</v>
      </c>
      <c r="O2960" s="16">
        <f t="shared" si="141"/>
        <v>15</v>
      </c>
      <c r="P2960" s="17">
        <f>COUNTIF($X:$X,X2960)</f>
        <v>21</v>
      </c>
      <c r="Q2960" s="17">
        <f>VLOOKUP("M"&amp;TEXT(G2960,"0"),Punten!$A$1:$D$40,4,FALSE)</f>
        <v>4</v>
      </c>
      <c r="R2960" s="17">
        <f>VLOOKUP("M"&amp;TEXT(H2960,"0"),Punten!$A$1:$D$40,4,FALSE)</f>
        <v>4</v>
      </c>
      <c r="S2960" s="17">
        <f>VLOOKUP("M"&amp;TEXT(I2960,"0"),Punten!$A$1:$D$40,4,FALSE)</f>
        <v>4</v>
      </c>
      <c r="T2960" s="17">
        <f>VLOOKUP("K"&amp;TEXT(K2960,"0"),Punten!$A$1:$D$40,4,FALSE)</f>
        <v>0</v>
      </c>
      <c r="U2960" s="17">
        <f>VLOOKUP("H"&amp;TEXT(L2960,"0"),Punten!$A$1:$D$49,4,FALSE)</f>
        <v>0</v>
      </c>
      <c r="V2960" s="17">
        <f>VLOOKUP("F"&amp;TEXT(M2960,"0"),Punten!$A$1:$D$39,4,FALSE)</f>
        <v>0</v>
      </c>
      <c r="W2960" s="17">
        <f t="shared" si="142"/>
        <v>12</v>
      </c>
      <c r="X2960" s="17" t="str">
        <f t="shared" si="143"/>
        <v>43401B15</v>
      </c>
      <c r="Y2960" s="17" t="str">
        <f>VLOOKUP(A2960,'Klasse omschrijving'!$A$1:$B$44,2,FALSE)</f>
        <v>Boys 15/16 jaar</v>
      </c>
    </row>
    <row r="2961" spans="1:25" ht="14.4" x14ac:dyDescent="0.3">
      <c r="A2961" s="3" t="s">
        <v>39</v>
      </c>
      <c r="B2961" s="3">
        <v>54757</v>
      </c>
      <c r="C2961" s="3" t="s">
        <v>130</v>
      </c>
      <c r="D2961" s="3" t="s">
        <v>1074</v>
      </c>
      <c r="E2961" s="18">
        <v>37819</v>
      </c>
      <c r="F2961" s="3" t="s">
        <v>897</v>
      </c>
      <c r="G2961" s="3">
        <v>5</v>
      </c>
      <c r="H2961" s="3">
        <v>5</v>
      </c>
      <c r="I2961" s="3">
        <v>5</v>
      </c>
      <c r="J2961" s="3"/>
      <c r="K2961" s="3"/>
      <c r="L2961" s="3"/>
      <c r="M2961" s="3"/>
      <c r="N2961" s="19">
        <v>43401</v>
      </c>
      <c r="O2961" s="16">
        <f t="shared" si="141"/>
        <v>15</v>
      </c>
      <c r="P2961" s="17">
        <f>COUNTIF($X:$X,X2961)</f>
        <v>21</v>
      </c>
      <c r="Q2961" s="17">
        <f>VLOOKUP("M"&amp;TEXT(G2961,"0"),Punten!$A$1:$D$40,4,FALSE)</f>
        <v>4</v>
      </c>
      <c r="R2961" s="17">
        <f>VLOOKUP("M"&amp;TEXT(H2961,"0"),Punten!$A$1:$D$40,4,FALSE)</f>
        <v>4</v>
      </c>
      <c r="S2961" s="17">
        <f>VLOOKUP("M"&amp;TEXT(I2961,"0"),Punten!$A$1:$D$40,4,FALSE)</f>
        <v>4</v>
      </c>
      <c r="T2961" s="17">
        <f>VLOOKUP("K"&amp;TEXT(K2961,"0"),Punten!$A$1:$D$40,4,FALSE)</f>
        <v>0</v>
      </c>
      <c r="U2961" s="17">
        <f>VLOOKUP("H"&amp;TEXT(L2961,"0"),Punten!$A$1:$D$49,4,FALSE)</f>
        <v>0</v>
      </c>
      <c r="V2961" s="17">
        <f>VLOOKUP("F"&amp;TEXT(M2961,"0"),Punten!$A$1:$D$39,4,FALSE)</f>
        <v>0</v>
      </c>
      <c r="W2961" s="17">
        <f t="shared" si="142"/>
        <v>12</v>
      </c>
      <c r="X2961" s="17" t="str">
        <f t="shared" si="143"/>
        <v>43401B15</v>
      </c>
      <c r="Y2961" s="17" t="str">
        <f>VLOOKUP(A2961,'Klasse omschrijving'!$A$1:$B$44,2,FALSE)</f>
        <v>Boys 15/16 jaar</v>
      </c>
    </row>
    <row r="2962" spans="1:25" ht="14.4" x14ac:dyDescent="0.3">
      <c r="A2962" s="3" t="s">
        <v>39</v>
      </c>
      <c r="B2962" s="3">
        <v>228</v>
      </c>
      <c r="C2962" s="3" t="s">
        <v>821</v>
      </c>
      <c r="D2962" s="3" t="s">
        <v>1284</v>
      </c>
      <c r="E2962" s="18">
        <v>37665</v>
      </c>
      <c r="F2962" s="3" t="s">
        <v>424</v>
      </c>
      <c r="G2962" s="3">
        <v>5</v>
      </c>
      <c r="H2962" s="3">
        <v>6</v>
      </c>
      <c r="I2962" s="3">
        <v>5</v>
      </c>
      <c r="J2962" s="3"/>
      <c r="K2962" s="3"/>
      <c r="L2962" s="3"/>
      <c r="M2962" s="3"/>
      <c r="N2962" s="19">
        <v>43401</v>
      </c>
      <c r="O2962" s="16">
        <f t="shared" si="141"/>
        <v>16</v>
      </c>
      <c r="P2962" s="17">
        <f>COUNTIF($X:$X,X2962)</f>
        <v>21</v>
      </c>
      <c r="Q2962" s="17">
        <f>VLOOKUP("M"&amp;TEXT(G2962,"0"),Punten!$A$1:$D$40,4,FALSE)</f>
        <v>4</v>
      </c>
      <c r="R2962" s="17">
        <f>VLOOKUP("M"&amp;TEXT(H2962,"0"),Punten!$A$1:$D$40,4,FALSE)</f>
        <v>3</v>
      </c>
      <c r="S2962" s="17">
        <f>VLOOKUP("M"&amp;TEXT(I2962,"0"),Punten!$A$1:$D$40,4,FALSE)</f>
        <v>4</v>
      </c>
      <c r="T2962" s="17">
        <f>VLOOKUP("K"&amp;TEXT(K2962,"0"),Punten!$A$1:$D$40,4,FALSE)</f>
        <v>0</v>
      </c>
      <c r="U2962" s="17">
        <f>VLOOKUP("H"&amp;TEXT(L2962,"0"),Punten!$A$1:$D$49,4,FALSE)</f>
        <v>0</v>
      </c>
      <c r="V2962" s="17">
        <f>VLOOKUP("F"&amp;TEXT(M2962,"0"),Punten!$A$1:$D$39,4,FALSE)</f>
        <v>0</v>
      </c>
      <c r="W2962" s="17">
        <f t="shared" si="142"/>
        <v>11</v>
      </c>
      <c r="X2962" s="17" t="str">
        <f t="shared" si="143"/>
        <v>43401B15</v>
      </c>
      <c r="Y2962" s="17" t="str">
        <f>VLOOKUP(A2962,'Klasse omschrijving'!$A$1:$B$44,2,FALSE)</f>
        <v>Boys 15/16 jaar</v>
      </c>
    </row>
    <row r="2963" spans="1:25" ht="14.4" x14ac:dyDescent="0.3">
      <c r="A2963" s="3" t="s">
        <v>289</v>
      </c>
      <c r="B2963" s="3">
        <v>44822</v>
      </c>
      <c r="C2963" s="3" t="s">
        <v>97</v>
      </c>
      <c r="D2963" s="3" t="s">
        <v>295</v>
      </c>
      <c r="E2963" s="18">
        <v>36584</v>
      </c>
      <c r="F2963" s="3" t="s">
        <v>1040</v>
      </c>
      <c r="G2963" s="3">
        <v>1</v>
      </c>
      <c r="H2963" s="3">
        <v>1</v>
      </c>
      <c r="I2963" s="3">
        <v>1</v>
      </c>
      <c r="J2963" s="3"/>
      <c r="K2963" s="3"/>
      <c r="L2963" s="3"/>
      <c r="M2963" s="3">
        <v>1</v>
      </c>
      <c r="N2963" s="19">
        <v>43401</v>
      </c>
      <c r="O2963" s="16">
        <f t="shared" si="141"/>
        <v>3</v>
      </c>
      <c r="P2963" s="17">
        <f>COUNTIF($X:$X,X2963)</f>
        <v>9</v>
      </c>
      <c r="Q2963" s="17">
        <f>VLOOKUP("M"&amp;TEXT(G2963,"0"),Punten!$A$1:$D$40,4,FALSE)</f>
        <v>8</v>
      </c>
      <c r="R2963" s="17">
        <f>VLOOKUP("M"&amp;TEXT(H2963,"0"),Punten!$A$1:$D$40,4,FALSE)</f>
        <v>8</v>
      </c>
      <c r="S2963" s="17">
        <f>VLOOKUP("M"&amp;TEXT(I2963,"0"),Punten!$A$1:$D$40,4,FALSE)</f>
        <v>8</v>
      </c>
      <c r="T2963" s="17">
        <f>VLOOKUP("K"&amp;TEXT(K2963,"0"),Punten!$A$1:$D$40,4,FALSE)</f>
        <v>0</v>
      </c>
      <c r="U2963" s="17">
        <f>VLOOKUP("H"&amp;TEXT(L2963,"0"),Punten!$A$1:$D$49,4,FALSE)</f>
        <v>0</v>
      </c>
      <c r="V2963" s="17">
        <f>VLOOKUP("F"&amp;TEXT(M2963,"0"),Punten!$A$1:$D$39,4,FALSE)</f>
        <v>50</v>
      </c>
      <c r="W2963" s="17">
        <f t="shared" si="142"/>
        <v>74</v>
      </c>
      <c r="X2963" s="17" t="str">
        <f t="shared" si="143"/>
        <v>43401B17</v>
      </c>
      <c r="Y2963" s="17" t="str">
        <f>VLOOKUP(A2963,'Klasse omschrijving'!$A$1:$B$44,2,FALSE)</f>
        <v>Men Junior</v>
      </c>
    </row>
    <row r="2964" spans="1:25" ht="14.4" x14ac:dyDescent="0.3">
      <c r="A2964" s="3" t="s">
        <v>289</v>
      </c>
      <c r="B2964" s="3">
        <v>44843</v>
      </c>
      <c r="C2964" s="3" t="s">
        <v>152</v>
      </c>
      <c r="D2964" s="3" t="s">
        <v>297</v>
      </c>
      <c r="E2964" s="18">
        <v>36789</v>
      </c>
      <c r="F2964" s="3" t="s">
        <v>202</v>
      </c>
      <c r="G2964" s="3">
        <v>1</v>
      </c>
      <c r="H2964" s="3">
        <v>1</v>
      </c>
      <c r="I2964" s="3">
        <v>1</v>
      </c>
      <c r="J2964" s="3"/>
      <c r="K2964" s="3"/>
      <c r="L2964" s="3"/>
      <c r="M2964" s="3">
        <v>2</v>
      </c>
      <c r="N2964" s="19">
        <v>43401</v>
      </c>
      <c r="O2964" s="16">
        <f t="shared" si="141"/>
        <v>3</v>
      </c>
      <c r="P2964" s="17">
        <f>COUNTIF($X:$X,X2964)</f>
        <v>9</v>
      </c>
      <c r="Q2964" s="17">
        <f>VLOOKUP("M"&amp;TEXT(G2964,"0"),Punten!$A$1:$D$40,4,FALSE)</f>
        <v>8</v>
      </c>
      <c r="R2964" s="17">
        <f>VLOOKUP("M"&amp;TEXT(H2964,"0"),Punten!$A$1:$D$40,4,FALSE)</f>
        <v>8</v>
      </c>
      <c r="S2964" s="17">
        <f>VLOOKUP("M"&amp;TEXT(I2964,"0"),Punten!$A$1:$D$40,4,FALSE)</f>
        <v>8</v>
      </c>
      <c r="T2964" s="17">
        <f>VLOOKUP("K"&amp;TEXT(K2964,"0"),Punten!$A$1:$D$40,4,FALSE)</f>
        <v>0</v>
      </c>
      <c r="U2964" s="17">
        <f>VLOOKUP("H"&amp;TEXT(L2964,"0"),Punten!$A$1:$D$49,4,FALSE)</f>
        <v>0</v>
      </c>
      <c r="V2964" s="17">
        <f>VLOOKUP("F"&amp;TEXT(M2964,"0"),Punten!$A$1:$D$39,4,FALSE)</f>
        <v>30</v>
      </c>
      <c r="W2964" s="17">
        <f t="shared" si="142"/>
        <v>54</v>
      </c>
      <c r="X2964" s="17" t="str">
        <f t="shared" si="143"/>
        <v>43401B17</v>
      </c>
      <c r="Y2964" s="17" t="str">
        <f>VLOOKUP(A2964,'Klasse omschrijving'!$A$1:$B$44,2,FALSE)</f>
        <v>Men Junior</v>
      </c>
    </row>
    <row r="2965" spans="1:25" ht="14.4" x14ac:dyDescent="0.3">
      <c r="A2965" s="3" t="s">
        <v>289</v>
      </c>
      <c r="B2965" s="3">
        <v>49558</v>
      </c>
      <c r="C2965" s="3" t="s">
        <v>160</v>
      </c>
      <c r="D2965" s="3" t="s">
        <v>263</v>
      </c>
      <c r="E2965" s="18">
        <v>37139</v>
      </c>
      <c r="F2965" s="3" t="s">
        <v>110</v>
      </c>
      <c r="G2965" s="3">
        <v>2</v>
      </c>
      <c r="H2965" s="3">
        <v>2</v>
      </c>
      <c r="I2965" s="3">
        <v>3</v>
      </c>
      <c r="J2965" s="3"/>
      <c r="K2965" s="3"/>
      <c r="L2965" s="3"/>
      <c r="M2965" s="3">
        <v>3</v>
      </c>
      <c r="N2965" s="19">
        <v>43401</v>
      </c>
      <c r="O2965" s="16">
        <f t="shared" si="141"/>
        <v>7</v>
      </c>
      <c r="P2965" s="17">
        <f>COUNTIF($X:$X,X2965)</f>
        <v>9</v>
      </c>
      <c r="Q2965" s="17">
        <f>VLOOKUP("M"&amp;TEXT(G2965,"0"),Punten!$A$1:$D$40,4,FALSE)</f>
        <v>7</v>
      </c>
      <c r="R2965" s="17">
        <f>VLOOKUP("M"&amp;TEXT(H2965,"0"),Punten!$A$1:$D$40,4,FALSE)</f>
        <v>7</v>
      </c>
      <c r="S2965" s="17">
        <f>VLOOKUP("M"&amp;TEXT(I2965,"0"),Punten!$A$1:$D$40,4,FALSE)</f>
        <v>6</v>
      </c>
      <c r="T2965" s="17">
        <f>VLOOKUP("K"&amp;TEXT(K2965,"0"),Punten!$A$1:$D$40,4,FALSE)</f>
        <v>0</v>
      </c>
      <c r="U2965" s="17">
        <f>VLOOKUP("H"&amp;TEXT(L2965,"0"),Punten!$A$1:$D$49,4,FALSE)</f>
        <v>0</v>
      </c>
      <c r="V2965" s="17">
        <f>VLOOKUP("F"&amp;TEXT(M2965,"0"),Punten!$A$1:$D$39,4,FALSE)</f>
        <v>25</v>
      </c>
      <c r="W2965" s="17">
        <f t="shared" si="142"/>
        <v>45</v>
      </c>
      <c r="X2965" s="17" t="str">
        <f t="shared" si="143"/>
        <v>43401B17</v>
      </c>
      <c r="Y2965" s="17" t="str">
        <f>VLOOKUP(A2965,'Klasse omschrijving'!$A$1:$B$44,2,FALSE)</f>
        <v>Men Junior</v>
      </c>
    </row>
    <row r="2966" spans="1:25" ht="14.4" x14ac:dyDescent="0.3">
      <c r="A2966" s="3" t="s">
        <v>289</v>
      </c>
      <c r="B2966" s="3">
        <v>48175</v>
      </c>
      <c r="C2966" s="3" t="s">
        <v>88</v>
      </c>
      <c r="D2966" s="3" t="s">
        <v>765</v>
      </c>
      <c r="E2966" s="18">
        <v>36924</v>
      </c>
      <c r="F2966" s="3" t="s">
        <v>202</v>
      </c>
      <c r="G2966" s="3">
        <v>3</v>
      </c>
      <c r="H2966" s="3">
        <v>3</v>
      </c>
      <c r="I2966" s="3">
        <v>2</v>
      </c>
      <c r="J2966" s="3"/>
      <c r="K2966" s="3"/>
      <c r="L2966" s="3"/>
      <c r="M2966" s="3">
        <v>4</v>
      </c>
      <c r="N2966" s="19">
        <v>43401</v>
      </c>
      <c r="O2966" s="16">
        <f t="shared" si="141"/>
        <v>8</v>
      </c>
      <c r="P2966" s="17">
        <f>COUNTIF($X:$X,X2966)</f>
        <v>9</v>
      </c>
      <c r="Q2966" s="17">
        <f>VLOOKUP("M"&amp;TEXT(G2966,"0"),Punten!$A$1:$D$40,4,FALSE)</f>
        <v>6</v>
      </c>
      <c r="R2966" s="17">
        <f>VLOOKUP("M"&amp;TEXT(H2966,"0"),Punten!$A$1:$D$40,4,FALSE)</f>
        <v>6</v>
      </c>
      <c r="S2966" s="17">
        <f>VLOOKUP("M"&amp;TEXT(I2966,"0"),Punten!$A$1:$D$40,4,FALSE)</f>
        <v>7</v>
      </c>
      <c r="T2966" s="17">
        <f>VLOOKUP("K"&amp;TEXT(K2966,"0"),Punten!$A$1:$D$40,4,FALSE)</f>
        <v>0</v>
      </c>
      <c r="U2966" s="17">
        <f>VLOOKUP("H"&amp;TEXT(L2966,"0"),Punten!$A$1:$D$49,4,FALSE)</f>
        <v>0</v>
      </c>
      <c r="V2966" s="17">
        <f>VLOOKUP("F"&amp;TEXT(M2966,"0"),Punten!$A$1:$D$39,4,FALSE)</f>
        <v>20</v>
      </c>
      <c r="W2966" s="17">
        <f t="shared" si="142"/>
        <v>39</v>
      </c>
      <c r="X2966" s="17" t="str">
        <f t="shared" si="143"/>
        <v>43401B17</v>
      </c>
      <c r="Y2966" s="17" t="str">
        <f>VLOOKUP(A2966,'Klasse omschrijving'!$A$1:$B$44,2,FALSE)</f>
        <v>Men Junior</v>
      </c>
    </row>
    <row r="2967" spans="1:25" ht="14.4" x14ac:dyDescent="0.3">
      <c r="A2967" s="3" t="s">
        <v>289</v>
      </c>
      <c r="B2967" s="3">
        <v>53573</v>
      </c>
      <c r="C2967" s="3" t="s">
        <v>147</v>
      </c>
      <c r="D2967" s="3" t="s">
        <v>269</v>
      </c>
      <c r="E2967" s="18">
        <v>37054</v>
      </c>
      <c r="F2967" s="3" t="s">
        <v>1035</v>
      </c>
      <c r="G2967" s="3">
        <v>4</v>
      </c>
      <c r="H2967" s="3">
        <v>2</v>
      </c>
      <c r="I2967" s="3">
        <v>3</v>
      </c>
      <c r="J2967" s="3"/>
      <c r="K2967" s="3"/>
      <c r="L2967" s="3"/>
      <c r="M2967" s="3">
        <v>5</v>
      </c>
      <c r="N2967" s="19">
        <v>43401</v>
      </c>
      <c r="O2967" s="16">
        <f t="shared" si="141"/>
        <v>9</v>
      </c>
      <c r="P2967" s="17">
        <f>COUNTIF($X:$X,X2967)</f>
        <v>9</v>
      </c>
      <c r="Q2967" s="17">
        <f>VLOOKUP("M"&amp;TEXT(G2967,"0"),Punten!$A$1:$D$40,4,FALSE)</f>
        <v>5</v>
      </c>
      <c r="R2967" s="17">
        <f>VLOOKUP("M"&amp;TEXT(H2967,"0"),Punten!$A$1:$D$40,4,FALSE)</f>
        <v>7</v>
      </c>
      <c r="S2967" s="17">
        <f>VLOOKUP("M"&amp;TEXT(I2967,"0"),Punten!$A$1:$D$40,4,FALSE)</f>
        <v>6</v>
      </c>
      <c r="T2967" s="17">
        <f>VLOOKUP("K"&amp;TEXT(K2967,"0"),Punten!$A$1:$D$40,4,FALSE)</f>
        <v>0</v>
      </c>
      <c r="U2967" s="17">
        <f>VLOOKUP("H"&amp;TEXT(L2967,"0"),Punten!$A$1:$D$49,4,FALSE)</f>
        <v>0</v>
      </c>
      <c r="V2967" s="17">
        <f>VLOOKUP("F"&amp;TEXT(M2967,"0"),Punten!$A$1:$D$39,4,FALSE)</f>
        <v>17</v>
      </c>
      <c r="W2967" s="17">
        <f t="shared" si="142"/>
        <v>35</v>
      </c>
      <c r="X2967" s="17" t="str">
        <f t="shared" si="143"/>
        <v>43401B17</v>
      </c>
      <c r="Y2967" s="17" t="str">
        <f>VLOOKUP(A2967,'Klasse omschrijving'!$A$1:$B$44,2,FALSE)</f>
        <v>Men Junior</v>
      </c>
    </row>
    <row r="2968" spans="1:25" ht="14.4" x14ac:dyDescent="0.3">
      <c r="A2968" s="3" t="s">
        <v>289</v>
      </c>
      <c r="B2968" s="3">
        <v>44845</v>
      </c>
      <c r="C2968" s="3" t="s">
        <v>357</v>
      </c>
      <c r="D2968" s="3" t="s">
        <v>770</v>
      </c>
      <c r="E2968" s="18">
        <v>36529</v>
      </c>
      <c r="F2968" s="3" t="s">
        <v>1043</v>
      </c>
      <c r="G2968" s="3">
        <v>4</v>
      </c>
      <c r="H2968" s="3">
        <v>3</v>
      </c>
      <c r="I2968" s="3">
        <v>2</v>
      </c>
      <c r="J2968" s="3"/>
      <c r="K2968" s="3"/>
      <c r="L2968" s="3"/>
      <c r="M2968" s="3">
        <v>6</v>
      </c>
      <c r="N2968" s="19">
        <v>43401</v>
      </c>
      <c r="O2968" s="16">
        <f t="shared" si="141"/>
        <v>9</v>
      </c>
      <c r="P2968" s="17">
        <f>COUNTIF($X:$X,X2968)</f>
        <v>9</v>
      </c>
      <c r="Q2968" s="17">
        <f>VLOOKUP("M"&amp;TEXT(G2968,"0"),Punten!$A$1:$D$40,4,FALSE)</f>
        <v>5</v>
      </c>
      <c r="R2968" s="17">
        <f>VLOOKUP("M"&amp;TEXT(H2968,"0"),Punten!$A$1:$D$40,4,FALSE)</f>
        <v>6</v>
      </c>
      <c r="S2968" s="17">
        <f>VLOOKUP("M"&amp;TEXT(I2968,"0"),Punten!$A$1:$D$40,4,FALSE)</f>
        <v>7</v>
      </c>
      <c r="T2968" s="17">
        <f>VLOOKUP("K"&amp;TEXT(K2968,"0"),Punten!$A$1:$D$40,4,FALSE)</f>
        <v>0</v>
      </c>
      <c r="U2968" s="17">
        <f>VLOOKUP("H"&amp;TEXT(L2968,"0"),Punten!$A$1:$D$49,4,FALSE)</f>
        <v>0</v>
      </c>
      <c r="V2968" s="17">
        <f>VLOOKUP("F"&amp;TEXT(M2968,"0"),Punten!$A$1:$D$39,4,FALSE)</f>
        <v>15</v>
      </c>
      <c r="W2968" s="17">
        <f t="shared" si="142"/>
        <v>33</v>
      </c>
      <c r="X2968" s="17" t="str">
        <f t="shared" si="143"/>
        <v>43401B17</v>
      </c>
      <c r="Y2968" s="17" t="str">
        <f>VLOOKUP(A2968,'Klasse omschrijving'!$A$1:$B$44,2,FALSE)</f>
        <v>Men Junior</v>
      </c>
    </row>
    <row r="2969" spans="1:25" ht="14.4" x14ac:dyDescent="0.3">
      <c r="A2969" s="3" t="s">
        <v>289</v>
      </c>
      <c r="B2969" s="3">
        <v>49277</v>
      </c>
      <c r="C2969" s="3" t="s">
        <v>149</v>
      </c>
      <c r="D2969" s="3" t="s">
        <v>292</v>
      </c>
      <c r="E2969" s="18">
        <v>36584</v>
      </c>
      <c r="F2969" s="3" t="s">
        <v>66</v>
      </c>
      <c r="G2969" s="3">
        <v>2</v>
      </c>
      <c r="H2969" s="3">
        <v>5</v>
      </c>
      <c r="I2969" s="3">
        <v>4</v>
      </c>
      <c r="J2969" s="3"/>
      <c r="K2969" s="3"/>
      <c r="L2969" s="3"/>
      <c r="M2969" s="3">
        <v>7</v>
      </c>
      <c r="N2969" s="19">
        <v>43401</v>
      </c>
      <c r="O2969" s="16">
        <f t="shared" si="141"/>
        <v>11</v>
      </c>
      <c r="P2969" s="17">
        <f>COUNTIF($X:$X,X2969)</f>
        <v>9</v>
      </c>
      <c r="Q2969" s="17">
        <f>VLOOKUP("M"&amp;TEXT(G2969,"0"),Punten!$A$1:$D$40,4,FALSE)</f>
        <v>7</v>
      </c>
      <c r="R2969" s="17">
        <f>VLOOKUP("M"&amp;TEXT(H2969,"0"),Punten!$A$1:$D$40,4,FALSE)</f>
        <v>4</v>
      </c>
      <c r="S2969" s="17">
        <f>VLOOKUP("M"&amp;TEXT(I2969,"0"),Punten!$A$1:$D$40,4,FALSE)</f>
        <v>5</v>
      </c>
      <c r="T2969" s="17">
        <f>VLOOKUP("K"&amp;TEXT(K2969,"0"),Punten!$A$1:$D$40,4,FALSE)</f>
        <v>0</v>
      </c>
      <c r="U2969" s="17">
        <f>VLOOKUP("H"&amp;TEXT(L2969,"0"),Punten!$A$1:$D$49,4,FALSE)</f>
        <v>0</v>
      </c>
      <c r="V2969" s="17">
        <f>VLOOKUP("F"&amp;TEXT(M2969,"0"),Punten!$A$1:$D$39,4,FALSE)</f>
        <v>13</v>
      </c>
      <c r="W2969" s="17">
        <f t="shared" si="142"/>
        <v>29</v>
      </c>
      <c r="X2969" s="17" t="str">
        <f t="shared" si="143"/>
        <v>43401B17</v>
      </c>
      <c r="Y2969" s="17" t="str">
        <f>VLOOKUP(A2969,'Klasse omschrijving'!$A$1:$B$44,2,FALSE)</f>
        <v>Men Junior</v>
      </c>
    </row>
    <row r="2970" spans="1:25" ht="14.4" x14ac:dyDescent="0.3">
      <c r="A2970" s="3" t="s">
        <v>289</v>
      </c>
      <c r="B2970" s="3">
        <v>42403</v>
      </c>
      <c r="C2970" s="3" t="s">
        <v>95</v>
      </c>
      <c r="D2970" s="3" t="s">
        <v>276</v>
      </c>
      <c r="E2970" s="18">
        <v>37090</v>
      </c>
      <c r="F2970" s="3" t="s">
        <v>71</v>
      </c>
      <c r="G2970" s="3">
        <v>3</v>
      </c>
      <c r="H2970" s="3">
        <v>4</v>
      </c>
      <c r="I2970" s="3">
        <v>4</v>
      </c>
      <c r="J2970" s="3"/>
      <c r="K2970" s="3"/>
      <c r="L2970" s="3"/>
      <c r="M2970" s="3"/>
      <c r="N2970" s="19">
        <v>43401</v>
      </c>
      <c r="O2970" s="16">
        <f t="shared" si="141"/>
        <v>11</v>
      </c>
      <c r="P2970" s="17">
        <f>COUNTIF($X:$X,X2970)</f>
        <v>9</v>
      </c>
      <c r="Q2970" s="17">
        <f>VLOOKUP("M"&amp;TEXT(G2970,"0"),Punten!$A$1:$D$40,4,FALSE)</f>
        <v>6</v>
      </c>
      <c r="R2970" s="17">
        <f>VLOOKUP("M"&amp;TEXT(H2970,"0"),Punten!$A$1:$D$40,4,FALSE)</f>
        <v>5</v>
      </c>
      <c r="S2970" s="17">
        <f>VLOOKUP("M"&amp;TEXT(I2970,"0"),Punten!$A$1:$D$40,4,FALSE)</f>
        <v>5</v>
      </c>
      <c r="T2970" s="17">
        <f>VLOOKUP("K"&amp;TEXT(K2970,"0"),Punten!$A$1:$D$40,4,FALSE)</f>
        <v>0</v>
      </c>
      <c r="U2970" s="17">
        <f>VLOOKUP("H"&amp;TEXT(L2970,"0"),Punten!$A$1:$D$49,4,FALSE)</f>
        <v>0</v>
      </c>
      <c r="V2970" s="17">
        <f>VLOOKUP("F"&amp;TEXT(M2970,"0"),Punten!$A$1:$D$39,4,FALSE)</f>
        <v>0</v>
      </c>
      <c r="W2970" s="17">
        <f t="shared" si="142"/>
        <v>16</v>
      </c>
      <c r="X2970" s="17" t="str">
        <f t="shared" si="143"/>
        <v>43401B17</v>
      </c>
      <c r="Y2970" s="17" t="str">
        <f>VLOOKUP(A2970,'Klasse omschrijving'!$A$1:$B$44,2,FALSE)</f>
        <v>Men Junior</v>
      </c>
    </row>
    <row r="2971" spans="1:25" ht="14.4" x14ac:dyDescent="0.3">
      <c r="A2971" s="3" t="s">
        <v>289</v>
      </c>
      <c r="B2971" s="3">
        <v>44839</v>
      </c>
      <c r="C2971" s="3" t="s">
        <v>128</v>
      </c>
      <c r="D2971" s="3" t="s">
        <v>281</v>
      </c>
      <c r="E2971" s="18">
        <v>37091</v>
      </c>
      <c r="F2971" s="3" t="s">
        <v>216</v>
      </c>
      <c r="G2971" s="3">
        <v>5</v>
      </c>
      <c r="H2971" s="3">
        <v>4</v>
      </c>
      <c r="I2971" s="3">
        <v>5</v>
      </c>
      <c r="J2971" s="3"/>
      <c r="K2971" s="3"/>
      <c r="L2971" s="3"/>
      <c r="M2971" s="3"/>
      <c r="N2971" s="19">
        <v>43401</v>
      </c>
      <c r="O2971" s="16">
        <f t="shared" si="141"/>
        <v>14</v>
      </c>
      <c r="P2971" s="17">
        <f>COUNTIF($X:$X,X2971)</f>
        <v>9</v>
      </c>
      <c r="Q2971" s="17">
        <f>VLOOKUP("M"&amp;TEXT(G2971,"0"),Punten!$A$1:$D$40,4,FALSE)</f>
        <v>4</v>
      </c>
      <c r="R2971" s="17">
        <f>VLOOKUP("M"&amp;TEXT(H2971,"0"),Punten!$A$1:$D$40,4,FALSE)</f>
        <v>5</v>
      </c>
      <c r="S2971" s="17">
        <f>VLOOKUP("M"&amp;TEXT(I2971,"0"),Punten!$A$1:$D$40,4,FALSE)</f>
        <v>4</v>
      </c>
      <c r="T2971" s="17">
        <f>VLOOKUP("K"&amp;TEXT(K2971,"0"),Punten!$A$1:$D$40,4,FALSE)</f>
        <v>0</v>
      </c>
      <c r="U2971" s="17">
        <f>VLOOKUP("H"&amp;TEXT(L2971,"0"),Punten!$A$1:$D$49,4,FALSE)</f>
        <v>0</v>
      </c>
      <c r="V2971" s="17">
        <f>VLOOKUP("F"&amp;TEXT(M2971,"0"),Punten!$A$1:$D$39,4,FALSE)</f>
        <v>0</v>
      </c>
      <c r="W2971" s="17">
        <f t="shared" si="142"/>
        <v>13</v>
      </c>
      <c r="X2971" s="17" t="str">
        <f t="shared" si="143"/>
        <v>43401B17</v>
      </c>
      <c r="Y2971" s="17" t="str">
        <f>VLOOKUP(A2971,'Klasse omschrijving'!$A$1:$B$44,2,FALSE)</f>
        <v>Men Junior</v>
      </c>
    </row>
    <row r="2972" spans="1:25" ht="14.4" x14ac:dyDescent="0.3">
      <c r="A2972" s="3" t="s">
        <v>44</v>
      </c>
      <c r="B2972" s="3">
        <v>44824</v>
      </c>
      <c r="C2972" s="3" t="s">
        <v>172</v>
      </c>
      <c r="D2972" s="3" t="s">
        <v>294</v>
      </c>
      <c r="E2972" s="18">
        <v>36393</v>
      </c>
      <c r="F2972" s="3" t="s">
        <v>1040</v>
      </c>
      <c r="G2972" s="3">
        <v>1</v>
      </c>
      <c r="H2972" s="3">
        <v>1</v>
      </c>
      <c r="I2972" s="3">
        <v>1</v>
      </c>
      <c r="J2972" s="3"/>
      <c r="K2972" s="3"/>
      <c r="L2972" s="3"/>
      <c r="M2972" s="3">
        <v>1</v>
      </c>
      <c r="N2972" s="19">
        <v>43401</v>
      </c>
      <c r="O2972" s="16">
        <f t="shared" ref="O2972:O3035" si="144">G2972+H2972+I2972</f>
        <v>3</v>
      </c>
      <c r="P2972" s="17">
        <f>COUNTIF($X:$X,X2972)</f>
        <v>11</v>
      </c>
      <c r="Q2972" s="17">
        <f>VLOOKUP("M"&amp;TEXT(G2972,"0"),Punten!$A$1:$D$40,4,FALSE)</f>
        <v>8</v>
      </c>
      <c r="R2972" s="17">
        <f>VLOOKUP("M"&amp;TEXT(H2972,"0"),Punten!$A$1:$D$40,4,FALSE)</f>
        <v>8</v>
      </c>
      <c r="S2972" s="17">
        <f>VLOOKUP("M"&amp;TEXT(I2972,"0"),Punten!$A$1:$D$40,4,FALSE)</f>
        <v>8</v>
      </c>
      <c r="T2972" s="17">
        <f>VLOOKUP("K"&amp;TEXT(K2972,"0"),Punten!$A$1:$D$40,4,FALSE)</f>
        <v>0</v>
      </c>
      <c r="U2972" s="17">
        <f>VLOOKUP("H"&amp;TEXT(L2972,"0"),Punten!$A$1:$D$49,4,FALSE)</f>
        <v>0</v>
      </c>
      <c r="V2972" s="17">
        <f>VLOOKUP("F"&amp;TEXT(M2972,"0"),Punten!$A$1:$D$39,4,FALSE)</f>
        <v>50</v>
      </c>
      <c r="W2972" s="17">
        <f t="shared" si="142"/>
        <v>74</v>
      </c>
      <c r="X2972" s="17" t="str">
        <f t="shared" si="143"/>
        <v>43401B19</v>
      </c>
      <c r="Y2972" s="17" t="str">
        <f>VLOOKUP(A2972,'Klasse omschrijving'!$A$1:$B$44,2,FALSE)</f>
        <v>Boys 19+</v>
      </c>
    </row>
    <row r="2973" spans="1:25" ht="14.4" x14ac:dyDescent="0.3">
      <c r="A2973" s="3" t="s">
        <v>44</v>
      </c>
      <c r="B2973" s="3">
        <v>53975</v>
      </c>
      <c r="C2973" s="3" t="s">
        <v>87</v>
      </c>
      <c r="D2973" s="3" t="s">
        <v>302</v>
      </c>
      <c r="E2973" s="18">
        <v>33049</v>
      </c>
      <c r="F2973" s="3" t="s">
        <v>1036</v>
      </c>
      <c r="G2973" s="3">
        <v>1</v>
      </c>
      <c r="H2973" s="3">
        <v>1</v>
      </c>
      <c r="I2973" s="3">
        <v>1</v>
      </c>
      <c r="J2973" s="3"/>
      <c r="K2973" s="3"/>
      <c r="L2973" s="3"/>
      <c r="M2973" s="3">
        <v>2</v>
      </c>
      <c r="N2973" s="19">
        <v>43401</v>
      </c>
      <c r="O2973" s="16">
        <f t="shared" si="144"/>
        <v>3</v>
      </c>
      <c r="P2973" s="17">
        <f>COUNTIF($X:$X,X2973)</f>
        <v>11</v>
      </c>
      <c r="Q2973" s="17">
        <f>VLOOKUP("M"&amp;TEXT(G2973,"0"),Punten!$A$1:$D$40,4,FALSE)</f>
        <v>8</v>
      </c>
      <c r="R2973" s="17">
        <f>VLOOKUP("M"&amp;TEXT(H2973,"0"),Punten!$A$1:$D$40,4,FALSE)</f>
        <v>8</v>
      </c>
      <c r="S2973" s="17">
        <f>VLOOKUP("M"&amp;TEXT(I2973,"0"),Punten!$A$1:$D$40,4,FALSE)</f>
        <v>8</v>
      </c>
      <c r="T2973" s="17">
        <f>VLOOKUP("K"&amp;TEXT(K2973,"0"),Punten!$A$1:$D$40,4,FALSE)</f>
        <v>0</v>
      </c>
      <c r="U2973" s="17">
        <f>VLOOKUP("H"&amp;TEXT(L2973,"0"),Punten!$A$1:$D$49,4,FALSE)</f>
        <v>0</v>
      </c>
      <c r="V2973" s="17">
        <f>VLOOKUP("F"&amp;TEXT(M2973,"0"),Punten!$A$1:$D$39,4,FALSE)</f>
        <v>30</v>
      </c>
      <c r="W2973" s="17">
        <f t="shared" si="142"/>
        <v>54</v>
      </c>
      <c r="X2973" s="17" t="str">
        <f t="shared" si="143"/>
        <v>43401B19</v>
      </c>
      <c r="Y2973" s="17" t="str">
        <f>VLOOKUP(A2973,'Klasse omschrijving'!$A$1:$B$44,2,FALSE)</f>
        <v>Boys 19+</v>
      </c>
    </row>
    <row r="2974" spans="1:25" ht="14.4" x14ac:dyDescent="0.3">
      <c r="A2974" s="3" t="s">
        <v>44</v>
      </c>
      <c r="B2974" s="3">
        <v>2733</v>
      </c>
      <c r="C2974" s="3" t="s">
        <v>85</v>
      </c>
      <c r="D2974" s="3" t="s">
        <v>306</v>
      </c>
      <c r="E2974" s="18">
        <v>35174</v>
      </c>
      <c r="F2974" s="3" t="s">
        <v>78</v>
      </c>
      <c r="G2974" s="3">
        <v>2</v>
      </c>
      <c r="H2974" s="3">
        <v>2</v>
      </c>
      <c r="I2974" s="3">
        <v>2</v>
      </c>
      <c r="J2974" s="3"/>
      <c r="K2974" s="3"/>
      <c r="L2974" s="3"/>
      <c r="M2974" s="3">
        <v>3</v>
      </c>
      <c r="N2974" s="19">
        <v>43401</v>
      </c>
      <c r="O2974" s="16">
        <f t="shared" si="144"/>
        <v>6</v>
      </c>
      <c r="P2974" s="17">
        <f>COUNTIF($X:$X,X2974)</f>
        <v>11</v>
      </c>
      <c r="Q2974" s="17">
        <f>VLOOKUP("M"&amp;TEXT(G2974,"0"),Punten!$A$1:$D$40,4,FALSE)</f>
        <v>7</v>
      </c>
      <c r="R2974" s="17">
        <f>VLOOKUP("M"&amp;TEXT(H2974,"0"),Punten!$A$1:$D$40,4,FALSE)</f>
        <v>7</v>
      </c>
      <c r="S2974" s="17">
        <f>VLOOKUP("M"&amp;TEXT(I2974,"0"),Punten!$A$1:$D$40,4,FALSE)</f>
        <v>7</v>
      </c>
      <c r="T2974" s="17">
        <f>VLOOKUP("K"&amp;TEXT(K2974,"0"),Punten!$A$1:$D$40,4,FALSE)</f>
        <v>0</v>
      </c>
      <c r="U2974" s="17">
        <f>VLOOKUP("H"&amp;TEXT(L2974,"0"),Punten!$A$1:$D$49,4,FALSE)</f>
        <v>0</v>
      </c>
      <c r="V2974" s="17">
        <f>VLOOKUP("F"&amp;TEXT(M2974,"0"),Punten!$A$1:$D$39,4,FALSE)</f>
        <v>25</v>
      </c>
      <c r="W2974" s="17">
        <f t="shared" si="142"/>
        <v>46</v>
      </c>
      <c r="X2974" s="17" t="str">
        <f t="shared" si="143"/>
        <v>43401B19</v>
      </c>
      <c r="Y2974" s="17" t="str">
        <f>VLOOKUP(A2974,'Klasse omschrijving'!$A$1:$B$44,2,FALSE)</f>
        <v>Boys 19+</v>
      </c>
    </row>
    <row r="2975" spans="1:25" ht="14.4" x14ac:dyDescent="0.3">
      <c r="A2975" s="3" t="s">
        <v>44</v>
      </c>
      <c r="B2975" s="3">
        <v>49279</v>
      </c>
      <c r="C2975" s="3" t="s">
        <v>82</v>
      </c>
      <c r="D2975" s="3" t="s">
        <v>300</v>
      </c>
      <c r="E2975" s="18">
        <v>35360</v>
      </c>
      <c r="F2975" s="3" t="s">
        <v>191</v>
      </c>
      <c r="G2975" s="3">
        <v>3</v>
      </c>
      <c r="H2975" s="3">
        <v>2</v>
      </c>
      <c r="I2975" s="3">
        <v>2</v>
      </c>
      <c r="J2975" s="3"/>
      <c r="K2975" s="3"/>
      <c r="L2975" s="3"/>
      <c r="M2975" s="3">
        <v>4</v>
      </c>
      <c r="N2975" s="19">
        <v>43401</v>
      </c>
      <c r="O2975" s="16">
        <f t="shared" si="144"/>
        <v>7</v>
      </c>
      <c r="P2975" s="17">
        <f>COUNTIF($X:$X,X2975)</f>
        <v>11</v>
      </c>
      <c r="Q2975" s="17">
        <f>VLOOKUP("M"&amp;TEXT(G2975,"0"),Punten!$A$1:$D$40,4,FALSE)</f>
        <v>6</v>
      </c>
      <c r="R2975" s="17">
        <f>VLOOKUP("M"&amp;TEXT(H2975,"0"),Punten!$A$1:$D$40,4,FALSE)</f>
        <v>7</v>
      </c>
      <c r="S2975" s="17">
        <f>VLOOKUP("M"&amp;TEXT(I2975,"0"),Punten!$A$1:$D$40,4,FALSE)</f>
        <v>7</v>
      </c>
      <c r="T2975" s="17">
        <f>VLOOKUP("K"&amp;TEXT(K2975,"0"),Punten!$A$1:$D$40,4,FALSE)</f>
        <v>0</v>
      </c>
      <c r="U2975" s="17">
        <f>VLOOKUP("H"&amp;TEXT(L2975,"0"),Punten!$A$1:$D$49,4,FALSE)</f>
        <v>0</v>
      </c>
      <c r="V2975" s="17">
        <f>VLOOKUP("F"&amp;TEXT(M2975,"0"),Punten!$A$1:$D$39,4,FALSE)</f>
        <v>20</v>
      </c>
      <c r="W2975" s="17">
        <f t="shared" si="142"/>
        <v>40</v>
      </c>
      <c r="X2975" s="17" t="str">
        <f t="shared" si="143"/>
        <v>43401B19</v>
      </c>
      <c r="Y2975" s="17" t="str">
        <f>VLOOKUP(A2975,'Klasse omschrijving'!$A$1:$B$44,2,FALSE)</f>
        <v>Boys 19+</v>
      </c>
    </row>
    <row r="2976" spans="1:25" ht="14.4" x14ac:dyDescent="0.3">
      <c r="A2976" s="3" t="s">
        <v>44</v>
      </c>
      <c r="B2976" s="3">
        <v>915</v>
      </c>
      <c r="C2976" s="3" t="s">
        <v>93</v>
      </c>
      <c r="D2976" s="3" t="s">
        <v>769</v>
      </c>
      <c r="E2976" s="18">
        <v>36438</v>
      </c>
      <c r="F2976" s="3" t="s">
        <v>78</v>
      </c>
      <c r="G2976" s="3">
        <v>4</v>
      </c>
      <c r="H2976" s="3">
        <v>4</v>
      </c>
      <c r="I2976" s="3">
        <v>3</v>
      </c>
      <c r="J2976" s="3"/>
      <c r="K2976" s="3"/>
      <c r="L2976" s="3"/>
      <c r="M2976" s="3">
        <v>5</v>
      </c>
      <c r="N2976" s="19">
        <v>43401</v>
      </c>
      <c r="O2976" s="16">
        <f t="shared" si="144"/>
        <v>11</v>
      </c>
      <c r="P2976" s="17">
        <f>COUNTIF($X:$X,X2976)</f>
        <v>11</v>
      </c>
      <c r="Q2976" s="17">
        <f>VLOOKUP("M"&amp;TEXT(G2976,"0"),Punten!$A$1:$D$40,4,FALSE)</f>
        <v>5</v>
      </c>
      <c r="R2976" s="17">
        <f>VLOOKUP("M"&amp;TEXT(H2976,"0"),Punten!$A$1:$D$40,4,FALSE)</f>
        <v>5</v>
      </c>
      <c r="S2976" s="17">
        <f>VLOOKUP("M"&amp;TEXT(I2976,"0"),Punten!$A$1:$D$40,4,FALSE)</f>
        <v>6</v>
      </c>
      <c r="T2976" s="17">
        <f>VLOOKUP("K"&amp;TEXT(K2976,"0"),Punten!$A$1:$D$40,4,FALSE)</f>
        <v>0</v>
      </c>
      <c r="U2976" s="17">
        <f>VLOOKUP("H"&amp;TEXT(L2976,"0"),Punten!$A$1:$D$49,4,FALSE)</f>
        <v>0</v>
      </c>
      <c r="V2976" s="17">
        <f>VLOOKUP("F"&amp;TEXT(M2976,"0"),Punten!$A$1:$D$39,4,FALSE)</f>
        <v>17</v>
      </c>
      <c r="W2976" s="17">
        <f t="shared" si="142"/>
        <v>33</v>
      </c>
      <c r="X2976" s="17" t="str">
        <f t="shared" si="143"/>
        <v>43401B19</v>
      </c>
      <c r="Y2976" s="17" t="str">
        <f>VLOOKUP(A2976,'Klasse omschrijving'!$A$1:$B$44,2,FALSE)</f>
        <v>Boys 19+</v>
      </c>
    </row>
    <row r="2977" spans="1:25" ht="14.4" x14ac:dyDescent="0.3">
      <c r="A2977" s="3" t="s">
        <v>44</v>
      </c>
      <c r="B2977" s="3">
        <v>49110</v>
      </c>
      <c r="C2977" s="3" t="s">
        <v>177</v>
      </c>
      <c r="D2977" s="3" t="s">
        <v>296</v>
      </c>
      <c r="E2977" s="18">
        <v>36293</v>
      </c>
      <c r="F2977" s="3" t="s">
        <v>166</v>
      </c>
      <c r="G2977" s="3">
        <v>2</v>
      </c>
      <c r="H2977" s="3">
        <v>3</v>
      </c>
      <c r="I2977" s="3">
        <v>3</v>
      </c>
      <c r="J2977" s="3"/>
      <c r="K2977" s="3"/>
      <c r="L2977" s="3"/>
      <c r="M2977" s="3">
        <v>6</v>
      </c>
      <c r="N2977" s="19">
        <v>43401</v>
      </c>
      <c r="O2977" s="16">
        <f t="shared" si="144"/>
        <v>8</v>
      </c>
      <c r="P2977" s="17">
        <f>COUNTIF($X:$X,X2977)</f>
        <v>11</v>
      </c>
      <c r="Q2977" s="17">
        <f>VLOOKUP("M"&amp;TEXT(G2977,"0"),Punten!$A$1:$D$40,4,FALSE)</f>
        <v>7</v>
      </c>
      <c r="R2977" s="17">
        <f>VLOOKUP("M"&amp;TEXT(H2977,"0"),Punten!$A$1:$D$40,4,FALSE)</f>
        <v>6</v>
      </c>
      <c r="S2977" s="17">
        <f>VLOOKUP("M"&amp;TEXT(I2977,"0"),Punten!$A$1:$D$40,4,FALSE)</f>
        <v>6</v>
      </c>
      <c r="T2977" s="17">
        <f>VLOOKUP("K"&amp;TEXT(K2977,"0"),Punten!$A$1:$D$40,4,FALSE)</f>
        <v>0</v>
      </c>
      <c r="U2977" s="17">
        <f>VLOOKUP("H"&amp;TEXT(L2977,"0"),Punten!$A$1:$D$49,4,FALSE)</f>
        <v>0</v>
      </c>
      <c r="V2977" s="17">
        <f>VLOOKUP("F"&amp;TEXT(M2977,"0"),Punten!$A$1:$D$39,4,FALSE)</f>
        <v>15</v>
      </c>
      <c r="W2977" s="17">
        <f t="shared" si="142"/>
        <v>34</v>
      </c>
      <c r="X2977" s="17" t="str">
        <f t="shared" si="143"/>
        <v>43401B19</v>
      </c>
      <c r="Y2977" s="17" t="str">
        <f>VLOOKUP(A2977,'Klasse omschrijving'!$A$1:$B$44,2,FALSE)</f>
        <v>Boys 19+</v>
      </c>
    </row>
    <row r="2978" spans="1:25" ht="14.4" x14ac:dyDescent="0.3">
      <c r="A2978" s="3" t="s">
        <v>44</v>
      </c>
      <c r="B2978" s="3">
        <v>2139</v>
      </c>
      <c r="C2978" s="3" t="s">
        <v>633</v>
      </c>
      <c r="D2978" s="3" t="s">
        <v>775</v>
      </c>
      <c r="E2978" s="18">
        <v>35187</v>
      </c>
      <c r="F2978" s="3" t="s">
        <v>78</v>
      </c>
      <c r="G2978" s="3">
        <v>4</v>
      </c>
      <c r="H2978" s="3">
        <v>4</v>
      </c>
      <c r="I2978" s="3">
        <v>4</v>
      </c>
      <c r="J2978" s="3"/>
      <c r="K2978" s="3"/>
      <c r="L2978" s="3"/>
      <c r="M2978" s="3">
        <v>7</v>
      </c>
      <c r="N2978" s="19">
        <v>43401</v>
      </c>
      <c r="O2978" s="16">
        <f t="shared" si="144"/>
        <v>12</v>
      </c>
      <c r="P2978" s="17">
        <f>COUNTIF($X:$X,X2978)</f>
        <v>11</v>
      </c>
      <c r="Q2978" s="17">
        <f>VLOOKUP("M"&amp;TEXT(G2978,"0"),Punten!$A$1:$D$40,4,FALSE)</f>
        <v>5</v>
      </c>
      <c r="R2978" s="17">
        <f>VLOOKUP("M"&amp;TEXT(H2978,"0"),Punten!$A$1:$D$40,4,FALSE)</f>
        <v>5</v>
      </c>
      <c r="S2978" s="17">
        <f>VLOOKUP("M"&amp;TEXT(I2978,"0"),Punten!$A$1:$D$40,4,FALSE)</f>
        <v>5</v>
      </c>
      <c r="T2978" s="17">
        <f>VLOOKUP("K"&amp;TEXT(K2978,"0"),Punten!$A$1:$D$40,4,FALSE)</f>
        <v>0</v>
      </c>
      <c r="U2978" s="17">
        <f>VLOOKUP("H"&amp;TEXT(L2978,"0"),Punten!$A$1:$D$49,4,FALSE)</f>
        <v>0</v>
      </c>
      <c r="V2978" s="17">
        <f>VLOOKUP("F"&amp;TEXT(M2978,"0"),Punten!$A$1:$D$39,4,FALSE)</f>
        <v>13</v>
      </c>
      <c r="W2978" s="17">
        <f t="shared" si="142"/>
        <v>28</v>
      </c>
      <c r="X2978" s="17" t="str">
        <f t="shared" si="143"/>
        <v>43401B19</v>
      </c>
      <c r="Y2978" s="17" t="str">
        <f>VLOOKUP(A2978,'Klasse omschrijving'!$A$1:$B$44,2,FALSE)</f>
        <v>Boys 19+</v>
      </c>
    </row>
    <row r="2979" spans="1:25" ht="14.4" x14ac:dyDescent="0.3">
      <c r="A2979" s="3" t="s">
        <v>44</v>
      </c>
      <c r="B2979" s="3">
        <v>41824</v>
      </c>
      <c r="C2979" s="3" t="s">
        <v>776</v>
      </c>
      <c r="D2979" s="3" t="s">
        <v>301</v>
      </c>
      <c r="E2979" s="18">
        <v>35668</v>
      </c>
      <c r="F2979" s="3" t="s">
        <v>161</v>
      </c>
      <c r="G2979" s="3">
        <v>3</v>
      </c>
      <c r="H2979" s="3">
        <v>3</v>
      </c>
      <c r="I2979" s="3">
        <v>4</v>
      </c>
      <c r="J2979" s="3"/>
      <c r="K2979" s="3"/>
      <c r="L2979" s="3"/>
      <c r="M2979" s="3">
        <v>8</v>
      </c>
      <c r="N2979" s="19">
        <v>43401</v>
      </c>
      <c r="O2979" s="16">
        <f t="shared" si="144"/>
        <v>10</v>
      </c>
      <c r="P2979" s="17">
        <f>COUNTIF($X:$X,X2979)</f>
        <v>11</v>
      </c>
      <c r="Q2979" s="17">
        <f>VLOOKUP("M"&amp;TEXT(G2979,"0"),Punten!$A$1:$D$40,4,FALSE)</f>
        <v>6</v>
      </c>
      <c r="R2979" s="17">
        <f>VLOOKUP("M"&amp;TEXT(H2979,"0"),Punten!$A$1:$D$40,4,FALSE)</f>
        <v>6</v>
      </c>
      <c r="S2979" s="17">
        <f>VLOOKUP("M"&amp;TEXT(I2979,"0"),Punten!$A$1:$D$40,4,FALSE)</f>
        <v>5</v>
      </c>
      <c r="T2979" s="17">
        <f>VLOOKUP("K"&amp;TEXT(K2979,"0"),Punten!$A$1:$D$40,4,FALSE)</f>
        <v>0</v>
      </c>
      <c r="U2979" s="17">
        <f>VLOOKUP("H"&amp;TEXT(L2979,"0"),Punten!$A$1:$D$49,4,FALSE)</f>
        <v>0</v>
      </c>
      <c r="V2979" s="17">
        <f>VLOOKUP("F"&amp;TEXT(M2979,"0"),Punten!$A$1:$D$39,4,FALSE)</f>
        <v>11</v>
      </c>
      <c r="W2979" s="17">
        <f t="shared" si="142"/>
        <v>28</v>
      </c>
      <c r="X2979" s="17" t="str">
        <f t="shared" si="143"/>
        <v>43401B19</v>
      </c>
      <c r="Y2979" s="17" t="str">
        <f>VLOOKUP(A2979,'Klasse omschrijving'!$A$1:$B$44,2,FALSE)</f>
        <v>Boys 19+</v>
      </c>
    </row>
    <row r="2980" spans="1:25" ht="14.4" x14ac:dyDescent="0.3">
      <c r="A2980" s="3" t="s">
        <v>44</v>
      </c>
      <c r="B2980" s="3">
        <v>629</v>
      </c>
      <c r="C2980" s="3" t="s">
        <v>357</v>
      </c>
      <c r="D2980" s="3" t="s">
        <v>291</v>
      </c>
      <c r="E2980" s="18">
        <v>36382</v>
      </c>
      <c r="F2980" s="3" t="s">
        <v>997</v>
      </c>
      <c r="G2980" s="3">
        <v>5</v>
      </c>
      <c r="H2980" s="3">
        <v>5</v>
      </c>
      <c r="I2980" s="3">
        <v>5</v>
      </c>
      <c r="J2980" s="3"/>
      <c r="K2980" s="3"/>
      <c r="L2980" s="3"/>
      <c r="M2980" s="3"/>
      <c r="N2980" s="19">
        <v>43401</v>
      </c>
      <c r="O2980" s="16">
        <f t="shared" si="144"/>
        <v>15</v>
      </c>
      <c r="P2980" s="17">
        <f>COUNTIF($X:$X,X2980)</f>
        <v>11</v>
      </c>
      <c r="Q2980" s="17">
        <f>VLOOKUP("M"&amp;TEXT(G2980,"0"),Punten!$A$1:$D$40,4,FALSE)</f>
        <v>4</v>
      </c>
      <c r="R2980" s="17">
        <f>VLOOKUP("M"&amp;TEXT(H2980,"0"),Punten!$A$1:$D$40,4,FALSE)</f>
        <v>4</v>
      </c>
      <c r="S2980" s="17">
        <f>VLOOKUP("M"&amp;TEXT(I2980,"0"),Punten!$A$1:$D$40,4,FALSE)</f>
        <v>4</v>
      </c>
      <c r="T2980" s="17">
        <f>VLOOKUP("K"&amp;TEXT(K2980,"0"),Punten!$A$1:$D$40,4,FALSE)</f>
        <v>0</v>
      </c>
      <c r="U2980" s="17">
        <f>VLOOKUP("H"&amp;TEXT(L2980,"0"),Punten!$A$1:$D$49,4,FALSE)</f>
        <v>0</v>
      </c>
      <c r="V2980" s="17">
        <f>VLOOKUP("F"&amp;TEXT(M2980,"0"),Punten!$A$1:$D$39,4,FALSE)</f>
        <v>0</v>
      </c>
      <c r="W2980" s="17">
        <f t="shared" si="142"/>
        <v>12</v>
      </c>
      <c r="X2980" s="17" t="str">
        <f t="shared" si="143"/>
        <v>43401B19</v>
      </c>
      <c r="Y2980" s="17" t="str">
        <f>VLOOKUP(A2980,'Klasse omschrijving'!$A$1:$B$44,2,FALSE)</f>
        <v>Boys 19+</v>
      </c>
    </row>
    <row r="2981" spans="1:25" ht="14.4" x14ac:dyDescent="0.3">
      <c r="A2981" s="3" t="s">
        <v>44</v>
      </c>
      <c r="B2981" s="3">
        <v>1361</v>
      </c>
      <c r="C2981" s="3" t="s">
        <v>530</v>
      </c>
      <c r="D2981" s="3" t="s">
        <v>1285</v>
      </c>
      <c r="E2981" s="18">
        <v>36428</v>
      </c>
      <c r="F2981" s="3" t="s">
        <v>424</v>
      </c>
      <c r="G2981" s="3">
        <v>5</v>
      </c>
      <c r="H2981" s="3">
        <v>5</v>
      </c>
      <c r="I2981" s="3">
        <v>5</v>
      </c>
      <c r="J2981" s="3"/>
      <c r="K2981" s="3"/>
      <c r="L2981" s="3"/>
      <c r="M2981" s="3"/>
      <c r="N2981" s="19">
        <v>43401</v>
      </c>
      <c r="O2981" s="16">
        <f t="shared" si="144"/>
        <v>15</v>
      </c>
      <c r="P2981" s="17">
        <f>COUNTIF($X:$X,X2981)</f>
        <v>11</v>
      </c>
      <c r="Q2981" s="17">
        <f>VLOOKUP("M"&amp;TEXT(G2981,"0"),Punten!$A$1:$D$40,4,FALSE)</f>
        <v>4</v>
      </c>
      <c r="R2981" s="17">
        <f>VLOOKUP("M"&amp;TEXT(H2981,"0"),Punten!$A$1:$D$40,4,FALSE)</f>
        <v>4</v>
      </c>
      <c r="S2981" s="17">
        <f>VLOOKUP("M"&amp;TEXT(I2981,"0"),Punten!$A$1:$D$40,4,FALSE)</f>
        <v>4</v>
      </c>
      <c r="T2981" s="17">
        <f>VLOOKUP("K"&amp;TEXT(K2981,"0"),Punten!$A$1:$D$40,4,FALSE)</f>
        <v>0</v>
      </c>
      <c r="U2981" s="17">
        <f>VLOOKUP("H"&amp;TEXT(L2981,"0"),Punten!$A$1:$D$49,4,FALSE)</f>
        <v>0</v>
      </c>
      <c r="V2981" s="17">
        <f>VLOOKUP("F"&amp;TEXT(M2981,"0"),Punten!$A$1:$D$39,4,FALSE)</f>
        <v>0</v>
      </c>
      <c r="W2981" s="17">
        <f t="shared" si="142"/>
        <v>12</v>
      </c>
      <c r="X2981" s="17" t="str">
        <f t="shared" si="143"/>
        <v>43401B19</v>
      </c>
      <c r="Y2981" s="17" t="str">
        <f>VLOOKUP(A2981,'Klasse omschrijving'!$A$1:$B$44,2,FALSE)</f>
        <v>Boys 19+</v>
      </c>
    </row>
    <row r="2982" spans="1:25" ht="14.4" x14ac:dyDescent="0.3">
      <c r="A2982" s="3" t="s">
        <v>44</v>
      </c>
      <c r="B2982" s="3">
        <v>3173</v>
      </c>
      <c r="C2982" s="3" t="s">
        <v>592</v>
      </c>
      <c r="D2982" s="3" t="s">
        <v>593</v>
      </c>
      <c r="E2982" s="18">
        <v>34927</v>
      </c>
      <c r="F2982" s="3" t="s">
        <v>424</v>
      </c>
      <c r="G2982" s="3">
        <v>6</v>
      </c>
      <c r="H2982" s="3">
        <v>6</v>
      </c>
      <c r="I2982" s="3">
        <v>6</v>
      </c>
      <c r="J2982" s="3"/>
      <c r="K2982" s="3"/>
      <c r="L2982" s="3"/>
      <c r="M2982" s="3"/>
      <c r="N2982" s="19">
        <v>43401</v>
      </c>
      <c r="O2982" s="16">
        <f t="shared" si="144"/>
        <v>18</v>
      </c>
      <c r="P2982" s="17">
        <f>COUNTIF($X:$X,X2982)</f>
        <v>11</v>
      </c>
      <c r="Q2982" s="17">
        <f>VLOOKUP("M"&amp;TEXT(G2982,"0"),Punten!$A$1:$D$40,4,FALSE)</f>
        <v>3</v>
      </c>
      <c r="R2982" s="17">
        <f>VLOOKUP("M"&amp;TEXT(H2982,"0"),Punten!$A$1:$D$40,4,FALSE)</f>
        <v>3</v>
      </c>
      <c r="S2982" s="17">
        <f>VLOOKUP("M"&amp;TEXT(I2982,"0"),Punten!$A$1:$D$40,4,FALSE)</f>
        <v>3</v>
      </c>
      <c r="T2982" s="17">
        <f>VLOOKUP("K"&amp;TEXT(K2982,"0"),Punten!$A$1:$D$40,4,FALSE)</f>
        <v>0</v>
      </c>
      <c r="U2982" s="17">
        <f>VLOOKUP("H"&amp;TEXT(L2982,"0"),Punten!$A$1:$D$49,4,FALSE)</f>
        <v>0</v>
      </c>
      <c r="V2982" s="17">
        <f>VLOOKUP("F"&amp;TEXT(M2982,"0"),Punten!$A$1:$D$39,4,FALSE)</f>
        <v>0</v>
      </c>
      <c r="W2982" s="17">
        <f t="shared" si="142"/>
        <v>9</v>
      </c>
      <c r="X2982" s="17" t="str">
        <f t="shared" si="143"/>
        <v>43401B19</v>
      </c>
      <c r="Y2982" s="17" t="str">
        <f>VLOOKUP(A2982,'Klasse omschrijving'!$A$1:$B$44,2,FALSE)</f>
        <v>Boys 19+</v>
      </c>
    </row>
    <row r="2983" spans="1:25" ht="14.4" x14ac:dyDescent="0.3">
      <c r="A2983" s="3" t="s">
        <v>55</v>
      </c>
      <c r="B2983" s="3">
        <v>43749</v>
      </c>
      <c r="C2983" s="3" t="s">
        <v>124</v>
      </c>
      <c r="D2983" s="3" t="s">
        <v>333</v>
      </c>
      <c r="E2983" s="18">
        <v>38771</v>
      </c>
      <c r="F2983" s="3" t="s">
        <v>1040</v>
      </c>
      <c r="G2983" s="3">
        <v>1</v>
      </c>
      <c r="H2983" s="3">
        <v>1</v>
      </c>
      <c r="I2983" s="3">
        <v>1</v>
      </c>
      <c r="J2983" s="3"/>
      <c r="K2983" s="3"/>
      <c r="L2983" s="3"/>
      <c r="M2983" s="3">
        <v>1</v>
      </c>
      <c r="N2983" s="19">
        <v>43401</v>
      </c>
      <c r="O2983" s="16">
        <f t="shared" si="144"/>
        <v>3</v>
      </c>
      <c r="P2983" s="17">
        <f>COUNTIF($X:$X,X2983)</f>
        <v>7</v>
      </c>
      <c r="Q2983" s="17">
        <f>VLOOKUP("M"&amp;TEXT(G2983,"0"),Punten!$A$1:$D$40,4,FALSE)</f>
        <v>8</v>
      </c>
      <c r="R2983" s="17">
        <f>VLOOKUP("M"&amp;TEXT(H2983,"0"),Punten!$A$1:$D$40,4,FALSE)</f>
        <v>8</v>
      </c>
      <c r="S2983" s="17">
        <f>VLOOKUP("M"&amp;TEXT(I2983,"0"),Punten!$A$1:$D$40,4,FALSE)</f>
        <v>8</v>
      </c>
      <c r="T2983" s="17">
        <f>VLOOKUP("K"&amp;TEXT(K2983,"0"),Punten!$A$1:$D$40,4,FALSE)</f>
        <v>0</v>
      </c>
      <c r="U2983" s="17">
        <f>VLOOKUP("H"&amp;TEXT(L2983,"0"),Punten!$A$1:$D$49,4,FALSE)</f>
        <v>0</v>
      </c>
      <c r="V2983" s="17">
        <f>VLOOKUP("F"&amp;TEXT(M2983,"0"),Punten!$A$1:$D$39,4,FALSE)</f>
        <v>50</v>
      </c>
      <c r="W2983" s="17">
        <f t="shared" si="142"/>
        <v>74</v>
      </c>
      <c r="X2983" s="17" t="str">
        <f t="shared" si="143"/>
        <v>43401G11</v>
      </c>
      <c r="Y2983" s="17" t="str">
        <f>VLOOKUP(A2983,'Klasse omschrijving'!$A$1:$B$44,2,FALSE)</f>
        <v>Girls 11/12 jaar</v>
      </c>
    </row>
    <row r="2984" spans="1:25" ht="14.4" x14ac:dyDescent="0.3">
      <c r="A2984" s="3" t="s">
        <v>55</v>
      </c>
      <c r="B2984" s="3">
        <v>44850</v>
      </c>
      <c r="C2984" s="3" t="s">
        <v>81</v>
      </c>
      <c r="D2984" s="3" t="s">
        <v>1245</v>
      </c>
      <c r="E2984" s="18">
        <v>38980</v>
      </c>
      <c r="F2984" s="3" t="s">
        <v>218</v>
      </c>
      <c r="G2984" s="3">
        <v>3</v>
      </c>
      <c r="H2984" s="3">
        <v>5</v>
      </c>
      <c r="I2984" s="3">
        <v>3</v>
      </c>
      <c r="J2984" s="3"/>
      <c r="K2984" s="3"/>
      <c r="L2984" s="3"/>
      <c r="M2984" s="3">
        <v>2</v>
      </c>
      <c r="N2984" s="19">
        <v>43401</v>
      </c>
      <c r="O2984" s="16">
        <f t="shared" si="144"/>
        <v>11</v>
      </c>
      <c r="P2984" s="17">
        <f>COUNTIF($X:$X,X2984)</f>
        <v>7</v>
      </c>
      <c r="Q2984" s="17">
        <f>VLOOKUP("M"&amp;TEXT(G2984,"0"),Punten!$A$1:$D$40,4,FALSE)</f>
        <v>6</v>
      </c>
      <c r="R2984" s="17">
        <f>VLOOKUP("M"&amp;TEXT(H2984,"0"),Punten!$A$1:$D$40,4,FALSE)</f>
        <v>4</v>
      </c>
      <c r="S2984" s="17">
        <f>VLOOKUP("M"&amp;TEXT(I2984,"0"),Punten!$A$1:$D$40,4,FALSE)</f>
        <v>6</v>
      </c>
      <c r="T2984" s="17">
        <f>VLOOKUP("K"&amp;TEXT(K2984,"0"),Punten!$A$1:$D$40,4,FALSE)</f>
        <v>0</v>
      </c>
      <c r="U2984" s="17">
        <f>VLOOKUP("H"&amp;TEXT(L2984,"0"),Punten!$A$1:$D$49,4,FALSE)</f>
        <v>0</v>
      </c>
      <c r="V2984" s="17">
        <f>VLOOKUP("F"&amp;TEXT(M2984,"0"),Punten!$A$1:$D$39,4,FALSE)</f>
        <v>30</v>
      </c>
      <c r="W2984" s="17">
        <f t="shared" si="142"/>
        <v>46</v>
      </c>
      <c r="X2984" s="17" t="str">
        <f t="shared" si="143"/>
        <v>43401G11</v>
      </c>
      <c r="Y2984" s="17" t="str">
        <f>VLOOKUP(A2984,'Klasse omschrijving'!$A$1:$B$44,2,FALSE)</f>
        <v>Girls 11/12 jaar</v>
      </c>
    </row>
    <row r="2985" spans="1:25" ht="14.4" x14ac:dyDescent="0.3">
      <c r="A2985" s="3" t="s">
        <v>55</v>
      </c>
      <c r="B2985" s="3">
        <v>48100</v>
      </c>
      <c r="C2985" s="3" t="s">
        <v>79</v>
      </c>
      <c r="D2985" s="3" t="s">
        <v>336</v>
      </c>
      <c r="E2985" s="18">
        <v>38896</v>
      </c>
      <c r="F2985" s="3" t="s">
        <v>71</v>
      </c>
      <c r="G2985" s="3">
        <v>2</v>
      </c>
      <c r="H2985" s="3">
        <v>3</v>
      </c>
      <c r="I2985" s="3">
        <v>2</v>
      </c>
      <c r="J2985" s="3"/>
      <c r="K2985" s="3"/>
      <c r="L2985" s="3"/>
      <c r="M2985" s="3">
        <v>3</v>
      </c>
      <c r="N2985" s="19">
        <v>43401</v>
      </c>
      <c r="O2985" s="16">
        <f t="shared" si="144"/>
        <v>7</v>
      </c>
      <c r="P2985" s="17">
        <f>COUNTIF($X:$X,X2985)</f>
        <v>7</v>
      </c>
      <c r="Q2985" s="17">
        <f>VLOOKUP("M"&amp;TEXT(G2985,"0"),Punten!$A$1:$D$40,4,FALSE)</f>
        <v>7</v>
      </c>
      <c r="R2985" s="17">
        <f>VLOOKUP("M"&amp;TEXT(H2985,"0"),Punten!$A$1:$D$40,4,FALSE)</f>
        <v>6</v>
      </c>
      <c r="S2985" s="17">
        <f>VLOOKUP("M"&amp;TEXT(I2985,"0"),Punten!$A$1:$D$40,4,FALSE)</f>
        <v>7</v>
      </c>
      <c r="T2985" s="17">
        <f>VLOOKUP("K"&amp;TEXT(K2985,"0"),Punten!$A$1:$D$40,4,FALSE)</f>
        <v>0</v>
      </c>
      <c r="U2985" s="17">
        <f>VLOOKUP("H"&amp;TEXT(L2985,"0"),Punten!$A$1:$D$49,4,FALSE)</f>
        <v>0</v>
      </c>
      <c r="V2985" s="17">
        <f>VLOOKUP("F"&amp;TEXT(M2985,"0"),Punten!$A$1:$D$39,4,FALSE)</f>
        <v>25</v>
      </c>
      <c r="W2985" s="17">
        <f t="shared" si="142"/>
        <v>45</v>
      </c>
      <c r="X2985" s="17" t="str">
        <f t="shared" si="143"/>
        <v>43401G11</v>
      </c>
      <c r="Y2985" s="17" t="str">
        <f>VLOOKUP(A2985,'Klasse omschrijving'!$A$1:$B$44,2,FALSE)</f>
        <v>Girls 11/12 jaar</v>
      </c>
    </row>
    <row r="2986" spans="1:25" ht="14.4" x14ac:dyDescent="0.3">
      <c r="A2986" s="3" t="s">
        <v>55</v>
      </c>
      <c r="B2986" s="3">
        <v>42553</v>
      </c>
      <c r="C2986" s="3" t="s">
        <v>238</v>
      </c>
      <c r="D2986" s="3" t="s">
        <v>613</v>
      </c>
      <c r="E2986" s="18">
        <v>39094</v>
      </c>
      <c r="F2986" s="3" t="s">
        <v>1035</v>
      </c>
      <c r="G2986" s="3">
        <v>4</v>
      </c>
      <c r="H2986" s="3">
        <v>2</v>
      </c>
      <c r="I2986" s="3">
        <v>4</v>
      </c>
      <c r="J2986" s="3"/>
      <c r="K2986" s="3"/>
      <c r="L2986" s="3"/>
      <c r="M2986" s="3">
        <v>4</v>
      </c>
      <c r="N2986" s="19">
        <v>43401</v>
      </c>
      <c r="O2986" s="16">
        <f t="shared" si="144"/>
        <v>10</v>
      </c>
      <c r="P2986" s="17">
        <f>COUNTIF($X:$X,X2986)</f>
        <v>7</v>
      </c>
      <c r="Q2986" s="17">
        <f>VLOOKUP("M"&amp;TEXT(G2986,"0"),Punten!$A$1:$D$40,4,FALSE)</f>
        <v>5</v>
      </c>
      <c r="R2986" s="17">
        <f>VLOOKUP("M"&amp;TEXT(H2986,"0"),Punten!$A$1:$D$40,4,FALSE)</f>
        <v>7</v>
      </c>
      <c r="S2986" s="17">
        <f>VLOOKUP("M"&amp;TEXT(I2986,"0"),Punten!$A$1:$D$40,4,FALSE)</f>
        <v>5</v>
      </c>
      <c r="T2986" s="17">
        <f>VLOOKUP("K"&amp;TEXT(K2986,"0"),Punten!$A$1:$D$40,4,FALSE)</f>
        <v>0</v>
      </c>
      <c r="U2986" s="17">
        <f>VLOOKUP("H"&amp;TEXT(L2986,"0"),Punten!$A$1:$D$49,4,FALSE)</f>
        <v>0</v>
      </c>
      <c r="V2986" s="17">
        <f>VLOOKUP("F"&amp;TEXT(M2986,"0"),Punten!$A$1:$D$39,4,FALSE)</f>
        <v>20</v>
      </c>
      <c r="W2986" s="17">
        <f t="shared" si="142"/>
        <v>37</v>
      </c>
      <c r="X2986" s="17" t="str">
        <f t="shared" si="143"/>
        <v>43401G11</v>
      </c>
      <c r="Y2986" s="17" t="str">
        <f>VLOOKUP(A2986,'Klasse omschrijving'!$A$1:$B$44,2,FALSE)</f>
        <v>Girls 11/12 jaar</v>
      </c>
    </row>
    <row r="2987" spans="1:25" ht="14.4" x14ac:dyDescent="0.3">
      <c r="A2987" s="3" t="s">
        <v>55</v>
      </c>
      <c r="B2987" s="3">
        <v>44138</v>
      </c>
      <c r="C2987" s="3" t="s">
        <v>178</v>
      </c>
      <c r="D2987" s="3" t="s">
        <v>610</v>
      </c>
      <c r="E2987" s="18">
        <v>39228</v>
      </c>
      <c r="F2987" s="3" t="s">
        <v>71</v>
      </c>
      <c r="G2987" s="3">
        <v>5</v>
      </c>
      <c r="H2987" s="3">
        <v>4</v>
      </c>
      <c r="I2987" s="3">
        <v>6</v>
      </c>
      <c r="J2987" s="3"/>
      <c r="K2987" s="3"/>
      <c r="L2987" s="3"/>
      <c r="M2987" s="3">
        <v>5</v>
      </c>
      <c r="N2987" s="19">
        <v>43401</v>
      </c>
      <c r="O2987" s="16">
        <f t="shared" si="144"/>
        <v>15</v>
      </c>
      <c r="P2987" s="17">
        <f>COUNTIF($X:$X,X2987)</f>
        <v>7</v>
      </c>
      <c r="Q2987" s="17">
        <f>VLOOKUP("M"&amp;TEXT(G2987,"0"),Punten!$A$1:$D$40,4,FALSE)</f>
        <v>4</v>
      </c>
      <c r="R2987" s="17">
        <f>VLOOKUP("M"&amp;TEXT(H2987,"0"),Punten!$A$1:$D$40,4,FALSE)</f>
        <v>5</v>
      </c>
      <c r="S2987" s="17">
        <f>VLOOKUP("M"&amp;TEXT(I2987,"0"),Punten!$A$1:$D$40,4,FALSE)</f>
        <v>3</v>
      </c>
      <c r="T2987" s="17">
        <f>VLOOKUP("K"&amp;TEXT(K2987,"0"),Punten!$A$1:$D$40,4,FALSE)</f>
        <v>0</v>
      </c>
      <c r="U2987" s="17">
        <f>VLOOKUP("H"&amp;TEXT(L2987,"0"),Punten!$A$1:$D$49,4,FALSE)</f>
        <v>0</v>
      </c>
      <c r="V2987" s="17">
        <f>VLOOKUP("F"&amp;TEXT(M2987,"0"),Punten!$A$1:$D$39,4,FALSE)</f>
        <v>17</v>
      </c>
      <c r="W2987" s="17">
        <f t="shared" si="142"/>
        <v>29</v>
      </c>
      <c r="X2987" s="17" t="str">
        <f t="shared" si="143"/>
        <v>43401G11</v>
      </c>
      <c r="Y2987" s="17" t="str">
        <f>VLOOKUP(A2987,'Klasse omschrijving'!$A$1:$B$44,2,FALSE)</f>
        <v>Girls 11/12 jaar</v>
      </c>
    </row>
    <row r="2988" spans="1:25" ht="14.4" x14ac:dyDescent="0.3">
      <c r="A2988" s="3" t="s">
        <v>55</v>
      </c>
      <c r="B2988" s="3">
        <v>43748</v>
      </c>
      <c r="C2988" s="3" t="s">
        <v>154</v>
      </c>
      <c r="D2988" s="3" t="s">
        <v>612</v>
      </c>
      <c r="E2988" s="18">
        <v>39435</v>
      </c>
      <c r="F2988" s="3" t="s">
        <v>1040</v>
      </c>
      <c r="G2988" s="3">
        <v>6</v>
      </c>
      <c r="H2988" s="3">
        <v>6</v>
      </c>
      <c r="I2988" s="3">
        <v>5</v>
      </c>
      <c r="J2988" s="3"/>
      <c r="K2988" s="3"/>
      <c r="L2988" s="3"/>
      <c r="M2988" s="3">
        <v>6</v>
      </c>
      <c r="N2988" s="19">
        <v>43401</v>
      </c>
      <c r="O2988" s="16">
        <f t="shared" si="144"/>
        <v>17</v>
      </c>
      <c r="P2988" s="17">
        <f>COUNTIF($X:$X,X2988)</f>
        <v>7</v>
      </c>
      <c r="Q2988" s="17">
        <f>VLOOKUP("M"&amp;TEXT(G2988,"0"),Punten!$A$1:$D$40,4,FALSE)</f>
        <v>3</v>
      </c>
      <c r="R2988" s="17">
        <f>VLOOKUP("M"&amp;TEXT(H2988,"0"),Punten!$A$1:$D$40,4,FALSE)</f>
        <v>3</v>
      </c>
      <c r="S2988" s="17">
        <f>VLOOKUP("M"&amp;TEXT(I2988,"0"),Punten!$A$1:$D$40,4,FALSE)</f>
        <v>4</v>
      </c>
      <c r="T2988" s="17">
        <f>VLOOKUP("K"&amp;TEXT(K2988,"0"),Punten!$A$1:$D$40,4,FALSE)</f>
        <v>0</v>
      </c>
      <c r="U2988" s="17">
        <f>VLOOKUP("H"&amp;TEXT(L2988,"0"),Punten!$A$1:$D$49,4,FALSE)</f>
        <v>0</v>
      </c>
      <c r="V2988" s="17">
        <f>VLOOKUP("F"&amp;TEXT(M2988,"0"),Punten!$A$1:$D$39,4,FALSE)</f>
        <v>15</v>
      </c>
      <c r="W2988" s="17">
        <f t="shared" si="142"/>
        <v>25</v>
      </c>
      <c r="X2988" s="17" t="str">
        <f t="shared" si="143"/>
        <v>43401G11</v>
      </c>
      <c r="Y2988" s="17" t="str">
        <f>VLOOKUP(A2988,'Klasse omschrijving'!$A$1:$B$44,2,FALSE)</f>
        <v>Girls 11/12 jaar</v>
      </c>
    </row>
    <row r="2989" spans="1:25" ht="14.4" x14ac:dyDescent="0.3">
      <c r="A2989" s="3" t="s">
        <v>55</v>
      </c>
      <c r="B2989" s="3">
        <v>1971</v>
      </c>
      <c r="C2989" s="3" t="s">
        <v>120</v>
      </c>
      <c r="D2989" s="3" t="s">
        <v>1133</v>
      </c>
      <c r="E2989" s="18">
        <v>39308</v>
      </c>
      <c r="F2989" s="3" t="s">
        <v>424</v>
      </c>
      <c r="G2989" s="3">
        <v>7</v>
      </c>
      <c r="H2989" s="3">
        <v>7</v>
      </c>
      <c r="I2989" s="3">
        <v>7</v>
      </c>
      <c r="J2989" s="3"/>
      <c r="K2989" s="3"/>
      <c r="L2989" s="3"/>
      <c r="M2989" s="3">
        <v>7</v>
      </c>
      <c r="N2989" s="19">
        <v>43401</v>
      </c>
      <c r="O2989" s="16">
        <f t="shared" si="144"/>
        <v>21</v>
      </c>
      <c r="P2989" s="17">
        <f>COUNTIF($X:$X,X2989)</f>
        <v>7</v>
      </c>
      <c r="Q2989" s="17">
        <f>VLOOKUP("M"&amp;TEXT(G2989,"0"),Punten!$A$1:$D$40,4,FALSE)</f>
        <v>2</v>
      </c>
      <c r="R2989" s="17">
        <f>VLOOKUP("M"&amp;TEXT(H2989,"0"),Punten!$A$1:$D$40,4,FALSE)</f>
        <v>2</v>
      </c>
      <c r="S2989" s="17">
        <f>VLOOKUP("M"&amp;TEXT(I2989,"0"),Punten!$A$1:$D$40,4,FALSE)</f>
        <v>2</v>
      </c>
      <c r="T2989" s="17">
        <f>VLOOKUP("K"&amp;TEXT(K2989,"0"),Punten!$A$1:$D$40,4,FALSE)</f>
        <v>0</v>
      </c>
      <c r="U2989" s="17">
        <f>VLOOKUP("H"&amp;TEXT(L2989,"0"),Punten!$A$1:$D$49,4,FALSE)</f>
        <v>0</v>
      </c>
      <c r="V2989" s="17">
        <f>VLOOKUP("F"&amp;TEXT(M2989,"0"),Punten!$A$1:$D$39,4,FALSE)</f>
        <v>13</v>
      </c>
      <c r="W2989" s="17">
        <f t="shared" si="142"/>
        <v>19</v>
      </c>
      <c r="X2989" s="17" t="str">
        <f t="shared" si="143"/>
        <v>43401G11</v>
      </c>
      <c r="Y2989" s="17" t="str">
        <f>VLOOKUP(A2989,'Klasse omschrijving'!$A$1:$B$44,2,FALSE)</f>
        <v>Girls 11/12 jaar</v>
      </c>
    </row>
    <row r="2990" spans="1:25" ht="14.4" x14ac:dyDescent="0.3">
      <c r="A2990" s="3" t="s">
        <v>57</v>
      </c>
      <c r="B2990" s="3">
        <v>51194</v>
      </c>
      <c r="C2990" s="3" t="s">
        <v>1001</v>
      </c>
      <c r="D2990" s="3" t="s">
        <v>346</v>
      </c>
      <c r="E2990" s="18">
        <v>38064</v>
      </c>
      <c r="F2990" s="3" t="s">
        <v>1061</v>
      </c>
      <c r="G2990" s="3">
        <v>1</v>
      </c>
      <c r="H2990" s="3">
        <v>1</v>
      </c>
      <c r="I2990" s="3">
        <v>1</v>
      </c>
      <c r="J2990" s="3"/>
      <c r="K2990" s="3"/>
      <c r="L2990" s="3"/>
      <c r="M2990" s="3">
        <v>1</v>
      </c>
      <c r="N2990" s="19">
        <v>43401</v>
      </c>
      <c r="O2990" s="16">
        <f t="shared" si="144"/>
        <v>3</v>
      </c>
      <c r="P2990" s="17">
        <f>COUNTIF($X:$X,X2990)</f>
        <v>10</v>
      </c>
      <c r="Q2990" s="17">
        <f>VLOOKUP("M"&amp;TEXT(G2990,"0"),Punten!$A$1:$D$40,4,FALSE)</f>
        <v>8</v>
      </c>
      <c r="R2990" s="17">
        <f>VLOOKUP("M"&amp;TEXT(H2990,"0"),Punten!$A$1:$D$40,4,FALSE)</f>
        <v>8</v>
      </c>
      <c r="S2990" s="17">
        <f>VLOOKUP("M"&amp;TEXT(I2990,"0"),Punten!$A$1:$D$40,4,FALSE)</f>
        <v>8</v>
      </c>
      <c r="T2990" s="17">
        <f>VLOOKUP("K"&amp;TEXT(K2990,"0"),Punten!$A$1:$D$40,4,FALSE)</f>
        <v>0</v>
      </c>
      <c r="U2990" s="17">
        <f>VLOOKUP("H"&amp;TEXT(L2990,"0"),Punten!$A$1:$D$49,4,FALSE)</f>
        <v>0</v>
      </c>
      <c r="V2990" s="17">
        <f>VLOOKUP("F"&amp;TEXT(M2990,"0"),Punten!$A$1:$D$39,4,FALSE)</f>
        <v>50</v>
      </c>
      <c r="W2990" s="17">
        <f t="shared" si="142"/>
        <v>74</v>
      </c>
      <c r="X2990" s="17" t="str">
        <f t="shared" si="143"/>
        <v>43401G13</v>
      </c>
      <c r="Y2990" s="17" t="str">
        <f>VLOOKUP(A2990,'Klasse omschrijving'!$A$1:$B$44,2,FALSE)</f>
        <v>Girls 13/14 jaar</v>
      </c>
    </row>
    <row r="2991" spans="1:25" ht="14.4" x14ac:dyDescent="0.3">
      <c r="A2991" s="3" t="s">
        <v>57</v>
      </c>
      <c r="B2991" s="3">
        <v>51193</v>
      </c>
      <c r="C2991" s="3" t="s">
        <v>978</v>
      </c>
      <c r="D2991" s="3" t="s">
        <v>350</v>
      </c>
      <c r="E2991" s="18">
        <v>38064</v>
      </c>
      <c r="F2991" s="3" t="s">
        <v>1061</v>
      </c>
      <c r="G2991" s="3">
        <v>1</v>
      </c>
      <c r="H2991" s="3">
        <v>1</v>
      </c>
      <c r="I2991" s="3">
        <v>1</v>
      </c>
      <c r="J2991" s="3"/>
      <c r="K2991" s="3"/>
      <c r="L2991" s="3"/>
      <c r="M2991" s="3">
        <v>2</v>
      </c>
      <c r="N2991" s="19">
        <v>43401</v>
      </c>
      <c r="O2991" s="16">
        <f t="shared" si="144"/>
        <v>3</v>
      </c>
      <c r="P2991" s="17">
        <f>COUNTIF($X:$X,X2991)</f>
        <v>10</v>
      </c>
      <c r="Q2991" s="17">
        <f>VLOOKUP("M"&amp;TEXT(G2991,"0"),Punten!$A$1:$D$40,4,FALSE)</f>
        <v>8</v>
      </c>
      <c r="R2991" s="17">
        <f>VLOOKUP("M"&amp;TEXT(H2991,"0"),Punten!$A$1:$D$40,4,FALSE)</f>
        <v>8</v>
      </c>
      <c r="S2991" s="17">
        <f>VLOOKUP("M"&amp;TEXT(I2991,"0"),Punten!$A$1:$D$40,4,FALSE)</f>
        <v>8</v>
      </c>
      <c r="T2991" s="17">
        <f>VLOOKUP("K"&amp;TEXT(K2991,"0"),Punten!$A$1:$D$40,4,FALSE)</f>
        <v>0</v>
      </c>
      <c r="U2991" s="17">
        <f>VLOOKUP("H"&amp;TEXT(L2991,"0"),Punten!$A$1:$D$49,4,FALSE)</f>
        <v>0</v>
      </c>
      <c r="V2991" s="17">
        <f>VLOOKUP("F"&amp;TEXT(M2991,"0"),Punten!$A$1:$D$39,4,FALSE)</f>
        <v>30</v>
      </c>
      <c r="W2991" s="17">
        <f t="shared" si="142"/>
        <v>54</v>
      </c>
      <c r="X2991" s="17" t="str">
        <f t="shared" si="143"/>
        <v>43401G13</v>
      </c>
      <c r="Y2991" s="17" t="str">
        <f>VLOOKUP(A2991,'Klasse omschrijving'!$A$1:$B$44,2,FALSE)</f>
        <v>Girls 13/14 jaar</v>
      </c>
    </row>
    <row r="2992" spans="1:25" ht="14.4" x14ac:dyDescent="0.3">
      <c r="A2992" s="3" t="s">
        <v>57</v>
      </c>
      <c r="B2992" s="3">
        <v>43751</v>
      </c>
      <c r="C2992" s="3" t="s">
        <v>1135</v>
      </c>
      <c r="D2992" s="3" t="s">
        <v>343</v>
      </c>
      <c r="E2992" s="18">
        <v>38260</v>
      </c>
      <c r="F2992" s="3" t="s">
        <v>233</v>
      </c>
      <c r="G2992" s="3">
        <v>2</v>
      </c>
      <c r="H2992" s="3">
        <v>2</v>
      </c>
      <c r="I2992" s="3">
        <v>2</v>
      </c>
      <c r="J2992" s="3"/>
      <c r="K2992" s="3"/>
      <c r="L2992" s="3"/>
      <c r="M2992" s="3">
        <v>3</v>
      </c>
      <c r="N2992" s="19">
        <v>43401</v>
      </c>
      <c r="O2992" s="16">
        <f t="shared" si="144"/>
        <v>6</v>
      </c>
      <c r="P2992" s="17">
        <f>COUNTIF($X:$X,X2992)</f>
        <v>10</v>
      </c>
      <c r="Q2992" s="17">
        <f>VLOOKUP("M"&amp;TEXT(G2992,"0"),Punten!$A$1:$D$40,4,FALSE)</f>
        <v>7</v>
      </c>
      <c r="R2992" s="17">
        <f>VLOOKUP("M"&amp;TEXT(H2992,"0"),Punten!$A$1:$D$40,4,FALSE)</f>
        <v>7</v>
      </c>
      <c r="S2992" s="17">
        <f>VLOOKUP("M"&amp;TEXT(I2992,"0"),Punten!$A$1:$D$40,4,FALSE)</f>
        <v>7</v>
      </c>
      <c r="T2992" s="17">
        <f>VLOOKUP("K"&amp;TEXT(K2992,"0"),Punten!$A$1:$D$40,4,FALSE)</f>
        <v>0</v>
      </c>
      <c r="U2992" s="17">
        <f>VLOOKUP("H"&amp;TEXT(L2992,"0"),Punten!$A$1:$D$49,4,FALSE)</f>
        <v>0</v>
      </c>
      <c r="V2992" s="17">
        <f>VLOOKUP("F"&amp;TEXT(M2992,"0"),Punten!$A$1:$D$39,4,FALSE)</f>
        <v>25</v>
      </c>
      <c r="W2992" s="17">
        <f t="shared" si="142"/>
        <v>46</v>
      </c>
      <c r="X2992" s="17" t="str">
        <f t="shared" si="143"/>
        <v>43401G13</v>
      </c>
      <c r="Y2992" s="17" t="str">
        <f>VLOOKUP(A2992,'Klasse omschrijving'!$A$1:$B$44,2,FALSE)</f>
        <v>Girls 13/14 jaar</v>
      </c>
    </row>
    <row r="2993" spans="1:25" ht="14.4" x14ac:dyDescent="0.3">
      <c r="A2993" s="3" t="s">
        <v>57</v>
      </c>
      <c r="B2993" s="3">
        <v>53724</v>
      </c>
      <c r="C2993" s="3" t="s">
        <v>95</v>
      </c>
      <c r="D2993" s="3" t="s">
        <v>348</v>
      </c>
      <c r="E2993" s="18">
        <v>37987</v>
      </c>
      <c r="F2993" s="3" t="s">
        <v>240</v>
      </c>
      <c r="G2993" s="3">
        <v>2</v>
      </c>
      <c r="H2993" s="3">
        <v>3</v>
      </c>
      <c r="I2993" s="3">
        <v>2</v>
      </c>
      <c r="J2993" s="3"/>
      <c r="K2993" s="3"/>
      <c r="L2993" s="3"/>
      <c r="M2993" s="3">
        <v>4</v>
      </c>
      <c r="N2993" s="19">
        <v>43401</v>
      </c>
      <c r="O2993" s="16">
        <f t="shared" si="144"/>
        <v>7</v>
      </c>
      <c r="P2993" s="17">
        <f>COUNTIF($X:$X,X2993)</f>
        <v>10</v>
      </c>
      <c r="Q2993" s="17">
        <f>VLOOKUP("M"&amp;TEXT(G2993,"0"),Punten!$A$1:$D$40,4,FALSE)</f>
        <v>7</v>
      </c>
      <c r="R2993" s="17">
        <f>VLOOKUP("M"&amp;TEXT(H2993,"0"),Punten!$A$1:$D$40,4,FALSE)</f>
        <v>6</v>
      </c>
      <c r="S2993" s="17">
        <f>VLOOKUP("M"&amp;TEXT(I2993,"0"),Punten!$A$1:$D$40,4,FALSE)</f>
        <v>7</v>
      </c>
      <c r="T2993" s="17">
        <f>VLOOKUP("K"&amp;TEXT(K2993,"0"),Punten!$A$1:$D$40,4,FALSE)</f>
        <v>0</v>
      </c>
      <c r="U2993" s="17">
        <f>VLOOKUP("H"&amp;TEXT(L2993,"0"),Punten!$A$1:$D$49,4,FALSE)</f>
        <v>0</v>
      </c>
      <c r="V2993" s="17">
        <f>VLOOKUP("F"&amp;TEXT(M2993,"0"),Punten!$A$1:$D$39,4,FALSE)</f>
        <v>20</v>
      </c>
      <c r="W2993" s="17">
        <f t="shared" si="142"/>
        <v>40</v>
      </c>
      <c r="X2993" s="17" t="str">
        <f t="shared" si="143"/>
        <v>43401G13</v>
      </c>
      <c r="Y2993" s="17" t="str">
        <f>VLOOKUP(A2993,'Klasse omschrijving'!$A$1:$B$44,2,FALSE)</f>
        <v>Girls 13/14 jaar</v>
      </c>
    </row>
    <row r="2994" spans="1:25" ht="14.4" x14ac:dyDescent="0.3">
      <c r="A2994" s="3" t="s">
        <v>57</v>
      </c>
      <c r="B2994" s="3">
        <v>43747</v>
      </c>
      <c r="C2994" s="3" t="s">
        <v>121</v>
      </c>
      <c r="D2994" s="3" t="s">
        <v>349</v>
      </c>
      <c r="E2994" s="18">
        <v>38081</v>
      </c>
      <c r="F2994" s="3" t="s">
        <v>1040</v>
      </c>
      <c r="G2994" s="3">
        <v>3</v>
      </c>
      <c r="H2994" s="3">
        <v>2</v>
      </c>
      <c r="I2994" s="3">
        <v>3</v>
      </c>
      <c r="J2994" s="3"/>
      <c r="K2994" s="3"/>
      <c r="L2994" s="3"/>
      <c r="M2994" s="3">
        <v>5</v>
      </c>
      <c r="N2994" s="19">
        <v>43401</v>
      </c>
      <c r="O2994" s="16">
        <f t="shared" si="144"/>
        <v>8</v>
      </c>
      <c r="P2994" s="17">
        <f>COUNTIF($X:$X,X2994)</f>
        <v>10</v>
      </c>
      <c r="Q2994" s="17">
        <f>VLOOKUP("M"&amp;TEXT(G2994,"0"),Punten!$A$1:$D$40,4,FALSE)</f>
        <v>6</v>
      </c>
      <c r="R2994" s="17">
        <f>VLOOKUP("M"&amp;TEXT(H2994,"0"),Punten!$A$1:$D$40,4,FALSE)</f>
        <v>7</v>
      </c>
      <c r="S2994" s="17">
        <f>VLOOKUP("M"&amp;TEXT(I2994,"0"),Punten!$A$1:$D$40,4,FALSE)</f>
        <v>6</v>
      </c>
      <c r="T2994" s="17">
        <f>VLOOKUP("K"&amp;TEXT(K2994,"0"),Punten!$A$1:$D$40,4,FALSE)</f>
        <v>0</v>
      </c>
      <c r="U2994" s="17">
        <f>VLOOKUP("H"&amp;TEXT(L2994,"0"),Punten!$A$1:$D$49,4,FALSE)</f>
        <v>0</v>
      </c>
      <c r="V2994" s="17">
        <f>VLOOKUP("F"&amp;TEXT(M2994,"0"),Punten!$A$1:$D$39,4,FALSE)</f>
        <v>17</v>
      </c>
      <c r="W2994" s="17">
        <f t="shared" si="142"/>
        <v>36</v>
      </c>
      <c r="X2994" s="17" t="str">
        <f t="shared" si="143"/>
        <v>43401G13</v>
      </c>
      <c r="Y2994" s="17" t="str">
        <f>VLOOKUP(A2994,'Klasse omschrijving'!$A$1:$B$44,2,FALSE)</f>
        <v>Girls 13/14 jaar</v>
      </c>
    </row>
    <row r="2995" spans="1:25" ht="14.4" x14ac:dyDescent="0.3">
      <c r="A2995" s="3" t="s">
        <v>57</v>
      </c>
      <c r="B2995" s="3">
        <v>42554</v>
      </c>
      <c r="C2995" s="3" t="s">
        <v>91</v>
      </c>
      <c r="D2995" s="3" t="s">
        <v>619</v>
      </c>
      <c r="E2995" s="18">
        <v>38243</v>
      </c>
      <c r="F2995" s="3" t="s">
        <v>117</v>
      </c>
      <c r="G2995" s="3">
        <v>5</v>
      </c>
      <c r="H2995" s="3">
        <v>4</v>
      </c>
      <c r="I2995" s="3">
        <v>4</v>
      </c>
      <c r="J2995" s="3"/>
      <c r="K2995" s="3"/>
      <c r="L2995" s="3"/>
      <c r="M2995" s="3">
        <v>6</v>
      </c>
      <c r="N2995" s="19">
        <v>43401</v>
      </c>
      <c r="O2995" s="16">
        <f t="shared" si="144"/>
        <v>13</v>
      </c>
      <c r="P2995" s="17">
        <f>COUNTIF($X:$X,X2995)</f>
        <v>10</v>
      </c>
      <c r="Q2995" s="17">
        <f>VLOOKUP("M"&amp;TEXT(G2995,"0"),Punten!$A$1:$D$40,4,FALSE)</f>
        <v>4</v>
      </c>
      <c r="R2995" s="17">
        <f>VLOOKUP("M"&amp;TEXT(H2995,"0"),Punten!$A$1:$D$40,4,FALSE)</f>
        <v>5</v>
      </c>
      <c r="S2995" s="17">
        <f>VLOOKUP("M"&amp;TEXT(I2995,"0"),Punten!$A$1:$D$40,4,FALSE)</f>
        <v>5</v>
      </c>
      <c r="T2995" s="17">
        <f>VLOOKUP("K"&amp;TEXT(K2995,"0"),Punten!$A$1:$D$40,4,FALSE)</f>
        <v>0</v>
      </c>
      <c r="U2995" s="17">
        <f>VLOOKUP("H"&amp;TEXT(L2995,"0"),Punten!$A$1:$D$49,4,FALSE)</f>
        <v>0</v>
      </c>
      <c r="V2995" s="17">
        <f>VLOOKUP("F"&amp;TEXT(M2995,"0"),Punten!$A$1:$D$39,4,FALSE)</f>
        <v>15</v>
      </c>
      <c r="W2995" s="17">
        <f t="shared" si="142"/>
        <v>29</v>
      </c>
      <c r="X2995" s="17" t="str">
        <f t="shared" si="143"/>
        <v>43401G13</v>
      </c>
      <c r="Y2995" s="17" t="str">
        <f>VLOOKUP(A2995,'Klasse omschrijving'!$A$1:$B$44,2,FALSE)</f>
        <v>Girls 13/14 jaar</v>
      </c>
    </row>
    <row r="2996" spans="1:25" ht="14.4" x14ac:dyDescent="0.3">
      <c r="A2996" s="3" t="s">
        <v>57</v>
      </c>
      <c r="B2996" s="3">
        <v>46271</v>
      </c>
      <c r="C2996" s="3" t="s">
        <v>72</v>
      </c>
      <c r="D2996" s="3" t="s">
        <v>341</v>
      </c>
      <c r="E2996" s="18">
        <v>38716</v>
      </c>
      <c r="F2996" s="3" t="s">
        <v>1042</v>
      </c>
      <c r="G2996" s="3">
        <v>3</v>
      </c>
      <c r="H2996" s="3">
        <v>4</v>
      </c>
      <c r="I2996" s="3">
        <v>3</v>
      </c>
      <c r="J2996" s="3"/>
      <c r="K2996" s="3"/>
      <c r="L2996" s="3"/>
      <c r="M2996" s="3">
        <v>7</v>
      </c>
      <c r="N2996" s="19">
        <v>43401</v>
      </c>
      <c r="O2996" s="16">
        <f t="shared" si="144"/>
        <v>10</v>
      </c>
      <c r="P2996" s="17">
        <f>COUNTIF($X:$X,X2996)</f>
        <v>10</v>
      </c>
      <c r="Q2996" s="17">
        <f>VLOOKUP("M"&amp;TEXT(G2996,"0"),Punten!$A$1:$D$40,4,FALSE)</f>
        <v>6</v>
      </c>
      <c r="R2996" s="17">
        <f>VLOOKUP("M"&amp;TEXT(H2996,"0"),Punten!$A$1:$D$40,4,FALSE)</f>
        <v>5</v>
      </c>
      <c r="S2996" s="17">
        <f>VLOOKUP("M"&amp;TEXT(I2996,"0"),Punten!$A$1:$D$40,4,FALSE)</f>
        <v>6</v>
      </c>
      <c r="T2996" s="17">
        <f>VLOOKUP("K"&amp;TEXT(K2996,"0"),Punten!$A$1:$D$40,4,FALSE)</f>
        <v>0</v>
      </c>
      <c r="U2996" s="17">
        <f>VLOOKUP("H"&amp;TEXT(L2996,"0"),Punten!$A$1:$D$49,4,FALSE)</f>
        <v>0</v>
      </c>
      <c r="V2996" s="17">
        <f>VLOOKUP("F"&amp;TEXT(M2996,"0"),Punten!$A$1:$D$39,4,FALSE)</f>
        <v>13</v>
      </c>
      <c r="W2996" s="17">
        <f t="shared" si="142"/>
        <v>30</v>
      </c>
      <c r="X2996" s="17" t="str">
        <f t="shared" si="143"/>
        <v>43401G13</v>
      </c>
      <c r="Y2996" s="17" t="str">
        <f>VLOOKUP(A2996,'Klasse omschrijving'!$A$1:$B$44,2,FALSE)</f>
        <v>Girls 13/14 jaar</v>
      </c>
    </row>
    <row r="2997" spans="1:25" ht="14.4" x14ac:dyDescent="0.3">
      <c r="A2997" s="3" t="s">
        <v>57</v>
      </c>
      <c r="B2997" s="3">
        <v>2237</v>
      </c>
      <c r="C2997" s="3" t="s">
        <v>1138</v>
      </c>
      <c r="D2997" s="3" t="s">
        <v>340</v>
      </c>
      <c r="E2997" s="18">
        <v>38610</v>
      </c>
      <c r="F2997" s="3" t="s">
        <v>1059</v>
      </c>
      <c r="G2997" s="3">
        <v>4</v>
      </c>
      <c r="H2997" s="3">
        <v>3</v>
      </c>
      <c r="I2997" s="3">
        <v>4</v>
      </c>
      <c r="J2997" s="3"/>
      <c r="K2997" s="3"/>
      <c r="L2997" s="3"/>
      <c r="M2997" s="3">
        <v>8</v>
      </c>
      <c r="N2997" s="19">
        <v>43401</v>
      </c>
      <c r="O2997" s="16">
        <f t="shared" si="144"/>
        <v>11</v>
      </c>
      <c r="P2997" s="17">
        <f>COUNTIF($X:$X,X2997)</f>
        <v>10</v>
      </c>
      <c r="Q2997" s="17">
        <f>VLOOKUP("M"&amp;TEXT(G2997,"0"),Punten!$A$1:$D$40,4,FALSE)</f>
        <v>5</v>
      </c>
      <c r="R2997" s="17">
        <f>VLOOKUP("M"&amp;TEXT(H2997,"0"),Punten!$A$1:$D$40,4,FALSE)</f>
        <v>6</v>
      </c>
      <c r="S2997" s="17">
        <f>VLOOKUP("M"&amp;TEXT(I2997,"0"),Punten!$A$1:$D$40,4,FALSE)</f>
        <v>5</v>
      </c>
      <c r="T2997" s="17">
        <f>VLOOKUP("K"&amp;TEXT(K2997,"0"),Punten!$A$1:$D$40,4,FALSE)</f>
        <v>0</v>
      </c>
      <c r="U2997" s="17">
        <f>VLOOKUP("H"&amp;TEXT(L2997,"0"),Punten!$A$1:$D$49,4,FALSE)</f>
        <v>0</v>
      </c>
      <c r="V2997" s="17">
        <f>VLOOKUP("F"&amp;TEXT(M2997,"0"),Punten!$A$1:$D$39,4,FALSE)</f>
        <v>11</v>
      </c>
      <c r="W2997" s="17">
        <f t="shared" si="142"/>
        <v>27</v>
      </c>
      <c r="X2997" s="17" t="str">
        <f t="shared" si="143"/>
        <v>43401G13</v>
      </c>
      <c r="Y2997" s="17" t="str">
        <f>VLOOKUP(A2997,'Klasse omschrijving'!$A$1:$B$44,2,FALSE)</f>
        <v>Girls 13/14 jaar</v>
      </c>
    </row>
    <row r="2998" spans="1:25" ht="14.4" x14ac:dyDescent="0.3">
      <c r="A2998" s="3" t="s">
        <v>57</v>
      </c>
      <c r="B2998" s="3">
        <v>44838</v>
      </c>
      <c r="C2998" s="3" t="s">
        <v>93</v>
      </c>
      <c r="D2998" s="3" t="s">
        <v>338</v>
      </c>
      <c r="E2998" s="18">
        <v>38697</v>
      </c>
      <c r="F2998" s="3" t="s">
        <v>191</v>
      </c>
      <c r="G2998" s="3">
        <v>4</v>
      </c>
      <c r="H2998" s="3">
        <v>5</v>
      </c>
      <c r="I2998" s="3">
        <v>5</v>
      </c>
      <c r="J2998" s="3"/>
      <c r="K2998" s="3"/>
      <c r="L2998" s="3"/>
      <c r="M2998" s="3"/>
      <c r="N2998" s="19">
        <v>43401</v>
      </c>
      <c r="O2998" s="16">
        <f t="shared" si="144"/>
        <v>14</v>
      </c>
      <c r="P2998" s="17">
        <f>COUNTIF($X:$X,X2998)</f>
        <v>10</v>
      </c>
      <c r="Q2998" s="17">
        <f>VLOOKUP("M"&amp;TEXT(G2998,"0"),Punten!$A$1:$D$40,4,FALSE)</f>
        <v>5</v>
      </c>
      <c r="R2998" s="17">
        <f>VLOOKUP("M"&amp;TEXT(H2998,"0"),Punten!$A$1:$D$40,4,FALSE)</f>
        <v>4</v>
      </c>
      <c r="S2998" s="17">
        <f>VLOOKUP("M"&amp;TEXT(I2998,"0"),Punten!$A$1:$D$40,4,FALSE)</f>
        <v>4</v>
      </c>
      <c r="T2998" s="17">
        <f>VLOOKUP("K"&amp;TEXT(K2998,"0"),Punten!$A$1:$D$40,4,FALSE)</f>
        <v>0</v>
      </c>
      <c r="U2998" s="17">
        <f>VLOOKUP("H"&amp;TEXT(L2998,"0"),Punten!$A$1:$D$49,4,FALSE)</f>
        <v>0</v>
      </c>
      <c r="V2998" s="17">
        <f>VLOOKUP("F"&amp;TEXT(M2998,"0"),Punten!$A$1:$D$39,4,FALSE)</f>
        <v>0</v>
      </c>
      <c r="W2998" s="17">
        <f t="shared" si="142"/>
        <v>13</v>
      </c>
      <c r="X2998" s="17" t="str">
        <f t="shared" si="143"/>
        <v>43401G13</v>
      </c>
      <c r="Y2998" s="17" t="str">
        <f>VLOOKUP(A2998,'Klasse omschrijving'!$A$1:$B$44,2,FALSE)</f>
        <v>Girls 13/14 jaar</v>
      </c>
    </row>
    <row r="2999" spans="1:25" ht="14.4" x14ac:dyDescent="0.3">
      <c r="A2999" s="3" t="s">
        <v>57</v>
      </c>
      <c r="B2999" s="3">
        <v>1166</v>
      </c>
      <c r="C2999" s="3" t="s">
        <v>158</v>
      </c>
      <c r="D2999" s="3" t="s">
        <v>779</v>
      </c>
      <c r="E2999" s="18">
        <v>38610</v>
      </c>
      <c r="F2999" s="3" t="s">
        <v>78</v>
      </c>
      <c r="G2999" s="3">
        <v>5</v>
      </c>
      <c r="H2999" s="3">
        <v>5</v>
      </c>
      <c r="I2999" s="3">
        <v>5</v>
      </c>
      <c r="J2999" s="3"/>
      <c r="K2999" s="3"/>
      <c r="L2999" s="3"/>
      <c r="M2999" s="3"/>
      <c r="N2999" s="19">
        <v>43401</v>
      </c>
      <c r="O2999" s="16">
        <f t="shared" si="144"/>
        <v>15</v>
      </c>
      <c r="P2999" s="17">
        <f>COUNTIF($X:$X,X2999)</f>
        <v>10</v>
      </c>
      <c r="Q2999" s="17">
        <f>VLOOKUP("M"&amp;TEXT(G2999,"0"),Punten!$A$1:$D$40,4,FALSE)</f>
        <v>4</v>
      </c>
      <c r="R2999" s="17">
        <f>VLOOKUP("M"&amp;TEXT(H2999,"0"),Punten!$A$1:$D$40,4,FALSE)</f>
        <v>4</v>
      </c>
      <c r="S2999" s="17">
        <f>VLOOKUP("M"&amp;TEXT(I2999,"0"),Punten!$A$1:$D$40,4,FALSE)</f>
        <v>4</v>
      </c>
      <c r="T2999" s="17">
        <f>VLOOKUP("K"&amp;TEXT(K2999,"0"),Punten!$A$1:$D$40,4,FALSE)</f>
        <v>0</v>
      </c>
      <c r="U2999" s="17">
        <f>VLOOKUP("H"&amp;TEXT(L2999,"0"),Punten!$A$1:$D$49,4,FALSE)</f>
        <v>0</v>
      </c>
      <c r="V2999" s="17">
        <f>VLOOKUP("F"&amp;TEXT(M2999,"0"),Punten!$A$1:$D$39,4,FALSE)</f>
        <v>0</v>
      </c>
      <c r="W2999" s="17">
        <f t="shared" si="142"/>
        <v>12</v>
      </c>
      <c r="X2999" s="17" t="str">
        <f t="shared" si="143"/>
        <v>43401G13</v>
      </c>
      <c r="Y2999" s="17" t="str">
        <f>VLOOKUP(A2999,'Klasse omschrijving'!$A$1:$B$44,2,FALSE)</f>
        <v>Girls 13/14 jaar</v>
      </c>
    </row>
    <row r="3000" spans="1:25" ht="14.4" x14ac:dyDescent="0.3">
      <c r="A3000" s="3" t="s">
        <v>59</v>
      </c>
      <c r="B3000" s="3">
        <v>45028</v>
      </c>
      <c r="C3000" s="3" t="s">
        <v>95</v>
      </c>
      <c r="D3000" s="3" t="s">
        <v>355</v>
      </c>
      <c r="E3000" s="18">
        <v>36792</v>
      </c>
      <c r="F3000" s="3" t="s">
        <v>247</v>
      </c>
      <c r="G3000" s="3">
        <v>1</v>
      </c>
      <c r="H3000" s="3">
        <v>1</v>
      </c>
      <c r="I3000" s="3">
        <v>1</v>
      </c>
      <c r="J3000" s="3"/>
      <c r="K3000" s="3"/>
      <c r="L3000" s="3"/>
      <c r="M3000" s="3">
        <v>1</v>
      </c>
      <c r="N3000" s="19">
        <v>43401</v>
      </c>
      <c r="O3000" s="16">
        <f t="shared" si="144"/>
        <v>3</v>
      </c>
      <c r="P3000" s="17">
        <f>COUNTIF($X:$X,X3000)</f>
        <v>9</v>
      </c>
      <c r="Q3000" s="17">
        <f>VLOOKUP("M"&amp;TEXT(G3000,"0"),Punten!$A$1:$D$40,4,FALSE)</f>
        <v>8</v>
      </c>
      <c r="R3000" s="17">
        <f>VLOOKUP("M"&amp;TEXT(H3000,"0"),Punten!$A$1:$D$40,4,FALSE)</f>
        <v>8</v>
      </c>
      <c r="S3000" s="17">
        <f>VLOOKUP("M"&amp;TEXT(I3000,"0"),Punten!$A$1:$D$40,4,FALSE)</f>
        <v>8</v>
      </c>
      <c r="T3000" s="17">
        <f>VLOOKUP("K"&amp;TEXT(K3000,"0"),Punten!$A$1:$D$40,4,FALSE)</f>
        <v>0</v>
      </c>
      <c r="U3000" s="17">
        <f>VLOOKUP("H"&amp;TEXT(L3000,"0"),Punten!$A$1:$D$49,4,FALSE)</f>
        <v>0</v>
      </c>
      <c r="V3000" s="17">
        <f>VLOOKUP("F"&amp;TEXT(M3000,"0"),Punten!$A$1:$D$39,4,FALSE)</f>
        <v>50</v>
      </c>
      <c r="W3000" s="17">
        <f t="shared" si="142"/>
        <v>74</v>
      </c>
      <c r="X3000" s="17" t="str">
        <f t="shared" si="143"/>
        <v>43401G15</v>
      </c>
      <c r="Y3000" s="17" t="str">
        <f>VLOOKUP(A3000,'Klasse omschrijving'!$A$1:$B$44,2,FALSE)</f>
        <v>Girls 15+</v>
      </c>
    </row>
    <row r="3001" spans="1:25" ht="14.4" x14ac:dyDescent="0.3">
      <c r="A3001" s="3" t="s">
        <v>59</v>
      </c>
      <c r="B3001" s="3">
        <v>46261</v>
      </c>
      <c r="C3001" s="3" t="s">
        <v>97</v>
      </c>
      <c r="D3001" s="3" t="s">
        <v>789</v>
      </c>
      <c r="E3001" s="18">
        <v>36041</v>
      </c>
      <c r="F3001" s="3" t="s">
        <v>1036</v>
      </c>
      <c r="G3001" s="3">
        <v>2</v>
      </c>
      <c r="H3001" s="3">
        <v>2</v>
      </c>
      <c r="I3001" s="3">
        <v>3</v>
      </c>
      <c r="J3001" s="3"/>
      <c r="K3001" s="3"/>
      <c r="L3001" s="3"/>
      <c r="M3001" s="3">
        <v>2</v>
      </c>
      <c r="N3001" s="19">
        <v>43401</v>
      </c>
      <c r="O3001" s="16">
        <f t="shared" si="144"/>
        <v>7</v>
      </c>
      <c r="P3001" s="17">
        <f>COUNTIF($X:$X,X3001)</f>
        <v>9</v>
      </c>
      <c r="Q3001" s="17">
        <f>VLOOKUP("M"&amp;TEXT(G3001,"0"),Punten!$A$1:$D$40,4,FALSE)</f>
        <v>7</v>
      </c>
      <c r="R3001" s="17">
        <f>VLOOKUP("M"&amp;TEXT(H3001,"0"),Punten!$A$1:$D$40,4,FALSE)</f>
        <v>7</v>
      </c>
      <c r="S3001" s="17">
        <f>VLOOKUP("M"&amp;TEXT(I3001,"0"),Punten!$A$1:$D$40,4,FALSE)</f>
        <v>6</v>
      </c>
      <c r="T3001" s="17">
        <f>VLOOKUP("K"&amp;TEXT(K3001,"0"),Punten!$A$1:$D$40,4,FALSE)</f>
        <v>0</v>
      </c>
      <c r="U3001" s="17">
        <f>VLOOKUP("H"&amp;TEXT(L3001,"0"),Punten!$A$1:$D$49,4,FALSE)</f>
        <v>0</v>
      </c>
      <c r="V3001" s="17">
        <f>VLOOKUP("F"&amp;TEXT(M3001,"0"),Punten!$A$1:$D$39,4,FALSE)</f>
        <v>30</v>
      </c>
      <c r="W3001" s="17">
        <f t="shared" si="142"/>
        <v>50</v>
      </c>
      <c r="X3001" s="17" t="str">
        <f t="shared" si="143"/>
        <v>43401G15</v>
      </c>
      <c r="Y3001" s="17" t="str">
        <f>VLOOKUP(A3001,'Klasse omschrijving'!$A$1:$B$44,2,FALSE)</f>
        <v>Girls 15+</v>
      </c>
    </row>
    <row r="3002" spans="1:25" ht="14.4" x14ac:dyDescent="0.3">
      <c r="A3002" s="3" t="s">
        <v>59</v>
      </c>
      <c r="B3002" s="3">
        <v>43753</v>
      </c>
      <c r="C3002" s="3" t="s">
        <v>225</v>
      </c>
      <c r="D3002" s="3" t="s">
        <v>324</v>
      </c>
      <c r="E3002" s="18">
        <v>37153</v>
      </c>
      <c r="F3002" s="3" t="s">
        <v>1040</v>
      </c>
      <c r="G3002" s="3">
        <v>1</v>
      </c>
      <c r="H3002" s="3">
        <v>1</v>
      </c>
      <c r="I3002" s="3">
        <v>1</v>
      </c>
      <c r="J3002" s="3"/>
      <c r="K3002" s="3"/>
      <c r="L3002" s="3"/>
      <c r="M3002" s="3">
        <v>3</v>
      </c>
      <c r="N3002" s="19">
        <v>43401</v>
      </c>
      <c r="O3002" s="16">
        <f t="shared" si="144"/>
        <v>3</v>
      </c>
      <c r="P3002" s="17">
        <f>COUNTIF($X:$X,X3002)</f>
        <v>9</v>
      </c>
      <c r="Q3002" s="17">
        <f>VLOOKUP("M"&amp;TEXT(G3002,"0"),Punten!$A$1:$D$40,4,FALSE)</f>
        <v>8</v>
      </c>
      <c r="R3002" s="17">
        <f>VLOOKUP("M"&amp;TEXT(H3002,"0"),Punten!$A$1:$D$40,4,FALSE)</f>
        <v>8</v>
      </c>
      <c r="S3002" s="17">
        <f>VLOOKUP("M"&amp;TEXT(I3002,"0"),Punten!$A$1:$D$40,4,FALSE)</f>
        <v>8</v>
      </c>
      <c r="T3002" s="17">
        <f>VLOOKUP("K"&amp;TEXT(K3002,"0"),Punten!$A$1:$D$40,4,FALSE)</f>
        <v>0</v>
      </c>
      <c r="U3002" s="17">
        <f>VLOOKUP("H"&amp;TEXT(L3002,"0"),Punten!$A$1:$D$49,4,FALSE)</f>
        <v>0</v>
      </c>
      <c r="V3002" s="17">
        <f>VLOOKUP("F"&amp;TEXT(M3002,"0"),Punten!$A$1:$D$39,4,FALSE)</f>
        <v>25</v>
      </c>
      <c r="W3002" s="17">
        <f t="shared" si="142"/>
        <v>49</v>
      </c>
      <c r="X3002" s="17" t="str">
        <f t="shared" si="143"/>
        <v>43401G15</v>
      </c>
      <c r="Y3002" s="17" t="str">
        <f>VLOOKUP(A3002,'Klasse omschrijving'!$A$1:$B$44,2,FALSE)</f>
        <v>Girls 15+</v>
      </c>
    </row>
    <row r="3003" spans="1:25" ht="14.4" x14ac:dyDescent="0.3">
      <c r="A3003" s="3" t="s">
        <v>59</v>
      </c>
      <c r="B3003" s="3">
        <v>42710</v>
      </c>
      <c r="C3003" s="3" t="s">
        <v>173</v>
      </c>
      <c r="D3003" s="3" t="s">
        <v>237</v>
      </c>
      <c r="E3003" s="18">
        <v>37666</v>
      </c>
      <c r="F3003" s="3" t="s">
        <v>1036</v>
      </c>
      <c r="G3003" s="3">
        <v>3</v>
      </c>
      <c r="H3003" s="3">
        <v>3</v>
      </c>
      <c r="I3003" s="3">
        <v>2</v>
      </c>
      <c r="J3003" s="3"/>
      <c r="K3003" s="3"/>
      <c r="L3003" s="3"/>
      <c r="M3003" s="3">
        <v>4</v>
      </c>
      <c r="N3003" s="19">
        <v>43401</v>
      </c>
      <c r="O3003" s="16">
        <f t="shared" si="144"/>
        <v>8</v>
      </c>
      <c r="P3003" s="17">
        <f>COUNTIF($X:$X,X3003)</f>
        <v>9</v>
      </c>
      <c r="Q3003" s="17">
        <f>VLOOKUP("M"&amp;TEXT(G3003,"0"),Punten!$A$1:$D$40,4,FALSE)</f>
        <v>6</v>
      </c>
      <c r="R3003" s="17">
        <f>VLOOKUP("M"&amp;TEXT(H3003,"0"),Punten!$A$1:$D$40,4,FALSE)</f>
        <v>6</v>
      </c>
      <c r="S3003" s="17">
        <f>VLOOKUP("M"&amp;TEXT(I3003,"0"),Punten!$A$1:$D$40,4,FALSE)</f>
        <v>7</v>
      </c>
      <c r="T3003" s="17">
        <f>VLOOKUP("K"&amp;TEXT(K3003,"0"),Punten!$A$1:$D$40,4,FALSE)</f>
        <v>0</v>
      </c>
      <c r="U3003" s="17">
        <f>VLOOKUP("H"&amp;TEXT(L3003,"0"),Punten!$A$1:$D$49,4,FALSE)</f>
        <v>0</v>
      </c>
      <c r="V3003" s="17">
        <f>VLOOKUP("F"&amp;TEXT(M3003,"0"),Punten!$A$1:$D$39,4,FALSE)</f>
        <v>20</v>
      </c>
      <c r="W3003" s="17">
        <f t="shared" si="142"/>
        <v>39</v>
      </c>
      <c r="X3003" s="17" t="str">
        <f t="shared" si="143"/>
        <v>43401G15</v>
      </c>
      <c r="Y3003" s="17" t="str">
        <f>VLOOKUP(A3003,'Klasse omschrijving'!$A$1:$B$44,2,FALSE)</f>
        <v>Girls 15+</v>
      </c>
    </row>
    <row r="3004" spans="1:25" ht="14.4" x14ac:dyDescent="0.3">
      <c r="A3004" s="3" t="s">
        <v>59</v>
      </c>
      <c r="B3004" s="3">
        <v>51476</v>
      </c>
      <c r="C3004" s="3" t="s">
        <v>1142</v>
      </c>
      <c r="D3004" s="3" t="s">
        <v>1143</v>
      </c>
      <c r="E3004" s="18">
        <v>37681</v>
      </c>
      <c r="F3004" s="3" t="s">
        <v>233</v>
      </c>
      <c r="G3004" s="3">
        <v>2</v>
      </c>
      <c r="H3004" s="3">
        <v>2</v>
      </c>
      <c r="I3004" s="3">
        <v>2</v>
      </c>
      <c r="J3004" s="3"/>
      <c r="K3004" s="3"/>
      <c r="L3004" s="3"/>
      <c r="M3004" s="3">
        <v>5</v>
      </c>
      <c r="N3004" s="19">
        <v>43401</v>
      </c>
      <c r="O3004" s="16">
        <f t="shared" si="144"/>
        <v>6</v>
      </c>
      <c r="P3004" s="17">
        <f>COUNTIF($X:$X,X3004)</f>
        <v>9</v>
      </c>
      <c r="Q3004" s="17">
        <f>VLOOKUP("M"&amp;TEXT(G3004,"0"),Punten!$A$1:$D$40,4,FALSE)</f>
        <v>7</v>
      </c>
      <c r="R3004" s="17">
        <f>VLOOKUP("M"&amp;TEXT(H3004,"0"),Punten!$A$1:$D$40,4,FALSE)</f>
        <v>7</v>
      </c>
      <c r="S3004" s="17">
        <f>VLOOKUP("M"&amp;TEXT(I3004,"0"),Punten!$A$1:$D$40,4,FALSE)</f>
        <v>7</v>
      </c>
      <c r="T3004" s="17">
        <f>VLOOKUP("K"&amp;TEXT(K3004,"0"),Punten!$A$1:$D$40,4,FALSE)</f>
        <v>0</v>
      </c>
      <c r="U3004" s="17">
        <f>VLOOKUP("H"&amp;TEXT(L3004,"0"),Punten!$A$1:$D$49,4,FALSE)</f>
        <v>0</v>
      </c>
      <c r="V3004" s="17">
        <f>VLOOKUP("F"&amp;TEXT(M3004,"0"),Punten!$A$1:$D$39,4,FALSE)</f>
        <v>17</v>
      </c>
      <c r="W3004" s="17">
        <f t="shared" si="142"/>
        <v>38</v>
      </c>
      <c r="X3004" s="17" t="str">
        <f t="shared" si="143"/>
        <v>43401G15</v>
      </c>
      <c r="Y3004" s="17" t="str">
        <f>VLOOKUP(A3004,'Klasse omschrijving'!$A$1:$B$44,2,FALSE)</f>
        <v>Girls 15+</v>
      </c>
    </row>
    <row r="3005" spans="1:25" ht="14.4" x14ac:dyDescent="0.3">
      <c r="A3005" s="3" t="s">
        <v>59</v>
      </c>
      <c r="B3005" s="3">
        <v>88901</v>
      </c>
      <c r="C3005" s="3" t="s">
        <v>1286</v>
      </c>
      <c r="D3005" s="3" t="s">
        <v>1287</v>
      </c>
      <c r="E3005" s="18">
        <v>36526</v>
      </c>
      <c r="F3005" s="3"/>
      <c r="G3005" s="3">
        <v>4</v>
      </c>
      <c r="H3005" s="3">
        <v>4</v>
      </c>
      <c r="I3005" s="3">
        <v>4</v>
      </c>
      <c r="J3005" s="3"/>
      <c r="K3005" s="3"/>
      <c r="L3005" s="3"/>
      <c r="M3005" s="3">
        <v>6</v>
      </c>
      <c r="N3005" s="19">
        <v>43401</v>
      </c>
      <c r="O3005" s="16">
        <f t="shared" si="144"/>
        <v>12</v>
      </c>
      <c r="P3005" s="17">
        <f>COUNTIF($X:$X,X3005)</f>
        <v>9</v>
      </c>
      <c r="Q3005" s="17">
        <f>VLOOKUP("M"&amp;TEXT(G3005,"0"),Punten!$A$1:$D$40,4,FALSE)</f>
        <v>5</v>
      </c>
      <c r="R3005" s="17">
        <f>VLOOKUP("M"&amp;TEXT(H3005,"0"),Punten!$A$1:$D$40,4,FALSE)</f>
        <v>5</v>
      </c>
      <c r="S3005" s="17">
        <f>VLOOKUP("M"&amp;TEXT(I3005,"0"),Punten!$A$1:$D$40,4,FALSE)</f>
        <v>5</v>
      </c>
      <c r="T3005" s="17">
        <f>VLOOKUP("K"&amp;TEXT(K3005,"0"),Punten!$A$1:$D$40,4,FALSE)</f>
        <v>0</v>
      </c>
      <c r="U3005" s="17">
        <f>VLOOKUP("H"&amp;TEXT(L3005,"0"),Punten!$A$1:$D$49,4,FALSE)</f>
        <v>0</v>
      </c>
      <c r="V3005" s="17">
        <f>VLOOKUP("F"&amp;TEXT(M3005,"0"),Punten!$A$1:$D$39,4,FALSE)</f>
        <v>15</v>
      </c>
      <c r="W3005" s="17">
        <f t="shared" si="142"/>
        <v>30</v>
      </c>
      <c r="X3005" s="17" t="str">
        <f t="shared" si="143"/>
        <v>43401G15</v>
      </c>
      <c r="Y3005" s="17" t="str">
        <f>VLOOKUP(A3005,'Klasse omschrijving'!$A$1:$B$44,2,FALSE)</f>
        <v>Girls 15+</v>
      </c>
    </row>
    <row r="3006" spans="1:25" ht="14.4" x14ac:dyDescent="0.3">
      <c r="A3006" s="3" t="s">
        <v>59</v>
      </c>
      <c r="B3006" s="3">
        <v>564</v>
      </c>
      <c r="C3006" s="3" t="s">
        <v>118</v>
      </c>
      <c r="D3006" s="3" t="s">
        <v>785</v>
      </c>
      <c r="E3006" s="18">
        <v>37264</v>
      </c>
      <c r="F3006" s="3" t="s">
        <v>997</v>
      </c>
      <c r="G3006" s="3">
        <v>4</v>
      </c>
      <c r="H3006" s="3">
        <v>3</v>
      </c>
      <c r="I3006" s="3">
        <v>3</v>
      </c>
      <c r="J3006" s="3"/>
      <c r="K3006" s="3"/>
      <c r="L3006" s="3"/>
      <c r="M3006" s="3">
        <v>7</v>
      </c>
      <c r="N3006" s="19">
        <v>43401</v>
      </c>
      <c r="O3006" s="16">
        <f t="shared" si="144"/>
        <v>10</v>
      </c>
      <c r="P3006" s="17">
        <f>COUNTIF($X:$X,X3006)</f>
        <v>9</v>
      </c>
      <c r="Q3006" s="17">
        <f>VLOOKUP("M"&amp;TEXT(G3006,"0"),Punten!$A$1:$D$40,4,FALSE)</f>
        <v>5</v>
      </c>
      <c r="R3006" s="17">
        <f>VLOOKUP("M"&amp;TEXT(H3006,"0"),Punten!$A$1:$D$40,4,FALSE)</f>
        <v>6</v>
      </c>
      <c r="S3006" s="17">
        <f>VLOOKUP("M"&amp;TEXT(I3006,"0"),Punten!$A$1:$D$40,4,FALSE)</f>
        <v>6</v>
      </c>
      <c r="T3006" s="17">
        <f>VLOOKUP("K"&amp;TEXT(K3006,"0"),Punten!$A$1:$D$40,4,FALSE)</f>
        <v>0</v>
      </c>
      <c r="U3006" s="17">
        <f>VLOOKUP("H"&amp;TEXT(L3006,"0"),Punten!$A$1:$D$49,4,FALSE)</f>
        <v>0</v>
      </c>
      <c r="V3006" s="17">
        <f>VLOOKUP("F"&amp;TEXT(M3006,"0"),Punten!$A$1:$D$39,4,FALSE)</f>
        <v>13</v>
      </c>
      <c r="W3006" s="17">
        <f t="shared" si="142"/>
        <v>30</v>
      </c>
      <c r="X3006" s="17" t="str">
        <f t="shared" si="143"/>
        <v>43401G15</v>
      </c>
      <c r="Y3006" s="17" t="str">
        <f>VLOOKUP(A3006,'Klasse omschrijving'!$A$1:$B$44,2,FALSE)</f>
        <v>Girls 15+</v>
      </c>
    </row>
    <row r="3007" spans="1:25" ht="14.4" x14ac:dyDescent="0.3">
      <c r="A3007" s="3" t="s">
        <v>59</v>
      </c>
      <c r="B3007" s="3">
        <v>49278</v>
      </c>
      <c r="C3007" s="3" t="s">
        <v>116</v>
      </c>
      <c r="D3007" s="3" t="s">
        <v>356</v>
      </c>
      <c r="E3007" s="18">
        <v>37308</v>
      </c>
      <c r="F3007" s="3" t="s">
        <v>202</v>
      </c>
      <c r="G3007" s="3">
        <v>3</v>
      </c>
      <c r="H3007" s="3">
        <v>4</v>
      </c>
      <c r="I3007" s="3">
        <v>4</v>
      </c>
      <c r="J3007" s="3"/>
      <c r="K3007" s="3"/>
      <c r="L3007" s="3"/>
      <c r="M3007" s="3"/>
      <c r="N3007" s="19">
        <v>43401</v>
      </c>
      <c r="O3007" s="16">
        <f t="shared" si="144"/>
        <v>11</v>
      </c>
      <c r="P3007" s="17">
        <f>COUNTIF($X:$X,X3007)</f>
        <v>9</v>
      </c>
      <c r="Q3007" s="17">
        <f>VLOOKUP("M"&amp;TEXT(G3007,"0"),Punten!$A$1:$D$40,4,FALSE)</f>
        <v>6</v>
      </c>
      <c r="R3007" s="17">
        <f>VLOOKUP("M"&amp;TEXT(H3007,"0"),Punten!$A$1:$D$40,4,FALSE)</f>
        <v>5</v>
      </c>
      <c r="S3007" s="17">
        <f>VLOOKUP("M"&amp;TEXT(I3007,"0"),Punten!$A$1:$D$40,4,FALSE)</f>
        <v>5</v>
      </c>
      <c r="T3007" s="17">
        <f>VLOOKUP("K"&amp;TEXT(K3007,"0"),Punten!$A$1:$D$40,4,FALSE)</f>
        <v>0</v>
      </c>
      <c r="U3007" s="17">
        <f>VLOOKUP("H"&amp;TEXT(L3007,"0"),Punten!$A$1:$D$49,4,FALSE)</f>
        <v>0</v>
      </c>
      <c r="V3007" s="17">
        <f>VLOOKUP("F"&amp;TEXT(M3007,"0"),Punten!$A$1:$D$39,4,FALSE)</f>
        <v>0</v>
      </c>
      <c r="W3007" s="17">
        <f t="shared" si="142"/>
        <v>16</v>
      </c>
      <c r="X3007" s="17" t="str">
        <f t="shared" si="143"/>
        <v>43401G15</v>
      </c>
      <c r="Y3007" s="17" t="str">
        <f>VLOOKUP(A3007,'Klasse omschrijving'!$A$1:$B$44,2,FALSE)</f>
        <v>Girls 15+</v>
      </c>
    </row>
    <row r="3008" spans="1:25" ht="14.4" x14ac:dyDescent="0.3">
      <c r="A3008" s="3" t="s">
        <v>59</v>
      </c>
      <c r="B3008" s="3">
        <v>49805</v>
      </c>
      <c r="C3008" s="3" t="s">
        <v>357</v>
      </c>
      <c r="D3008" s="3" t="s">
        <v>342</v>
      </c>
      <c r="E3008" s="18">
        <v>37888</v>
      </c>
      <c r="F3008" s="3" t="s">
        <v>180</v>
      </c>
      <c r="G3008" s="3">
        <v>5</v>
      </c>
      <c r="H3008" s="3">
        <v>5</v>
      </c>
      <c r="I3008" s="3">
        <v>5</v>
      </c>
      <c r="J3008" s="3"/>
      <c r="K3008" s="3"/>
      <c r="L3008" s="3"/>
      <c r="M3008" s="3"/>
      <c r="N3008" s="19">
        <v>43401</v>
      </c>
      <c r="O3008" s="16">
        <f t="shared" si="144"/>
        <v>15</v>
      </c>
      <c r="P3008" s="17">
        <f>COUNTIF($X:$X,X3008)</f>
        <v>9</v>
      </c>
      <c r="Q3008" s="17">
        <f>VLOOKUP("M"&amp;TEXT(G3008,"0"),Punten!$A$1:$D$40,4,FALSE)</f>
        <v>4</v>
      </c>
      <c r="R3008" s="17">
        <f>VLOOKUP("M"&amp;TEXT(H3008,"0"),Punten!$A$1:$D$40,4,FALSE)</f>
        <v>4</v>
      </c>
      <c r="S3008" s="17">
        <f>VLOOKUP("M"&amp;TEXT(I3008,"0"),Punten!$A$1:$D$40,4,FALSE)</f>
        <v>4</v>
      </c>
      <c r="T3008" s="17">
        <f>VLOOKUP("K"&amp;TEXT(K3008,"0"),Punten!$A$1:$D$40,4,FALSE)</f>
        <v>0</v>
      </c>
      <c r="U3008" s="17">
        <f>VLOOKUP("H"&amp;TEXT(L3008,"0"),Punten!$A$1:$D$49,4,FALSE)</f>
        <v>0</v>
      </c>
      <c r="V3008" s="17">
        <f>VLOOKUP("F"&amp;TEXT(M3008,"0"),Punten!$A$1:$D$39,4,FALSE)</f>
        <v>0</v>
      </c>
      <c r="W3008" s="17">
        <f t="shared" si="142"/>
        <v>12</v>
      </c>
      <c r="X3008" s="17" t="str">
        <f t="shared" si="143"/>
        <v>43401G15</v>
      </c>
      <c r="Y3008" s="17" t="str">
        <f>VLOOKUP(A3008,'Klasse omschrijving'!$A$1:$B$44,2,FALSE)</f>
        <v>Girls 15+</v>
      </c>
    </row>
    <row r="3009" spans="1:25" ht="14.4" x14ac:dyDescent="0.3">
      <c r="A3009" s="3" t="s">
        <v>61</v>
      </c>
      <c r="B3009" s="3">
        <v>44841</v>
      </c>
      <c r="C3009" s="3" t="s">
        <v>471</v>
      </c>
      <c r="D3009" s="3" t="s">
        <v>800</v>
      </c>
      <c r="E3009" s="18">
        <v>35518</v>
      </c>
      <c r="F3009" s="3" t="s">
        <v>206</v>
      </c>
      <c r="G3009" s="3">
        <v>1</v>
      </c>
      <c r="H3009" s="3">
        <v>1</v>
      </c>
      <c r="I3009" s="3">
        <v>1</v>
      </c>
      <c r="J3009" s="3"/>
      <c r="K3009" s="3"/>
      <c r="L3009" s="3"/>
      <c r="M3009" s="3">
        <v>1</v>
      </c>
      <c r="N3009" s="19">
        <v>43401</v>
      </c>
      <c r="O3009" s="16">
        <f t="shared" si="144"/>
        <v>3</v>
      </c>
      <c r="P3009" s="17">
        <f>COUNTIF($X:$X,X3009)</f>
        <v>15</v>
      </c>
      <c r="Q3009" s="17">
        <f>VLOOKUP("M"&amp;TEXT(G3009,"0"),Punten!$A$1:$D$40,4,FALSE)</f>
        <v>8</v>
      </c>
      <c r="R3009" s="17">
        <f>VLOOKUP("M"&amp;TEXT(H3009,"0"),Punten!$A$1:$D$40,4,FALSE)</f>
        <v>8</v>
      </c>
      <c r="S3009" s="17">
        <f>VLOOKUP("M"&amp;TEXT(I3009,"0"),Punten!$A$1:$D$40,4,FALSE)</f>
        <v>8</v>
      </c>
      <c r="T3009" s="17">
        <f>VLOOKUP("K"&amp;TEXT(K3009,"0"),Punten!$A$1:$D$40,4,FALSE)</f>
        <v>0</v>
      </c>
      <c r="U3009" s="17">
        <f>VLOOKUP("H"&amp;TEXT(L3009,"0"),Punten!$A$1:$D$49,4,FALSE)</f>
        <v>0</v>
      </c>
      <c r="V3009" s="17">
        <f>VLOOKUP("F"&amp;TEXT(M3009,"0"),Punten!$A$1:$D$39,4,FALSE)</f>
        <v>50</v>
      </c>
      <c r="W3009" s="17">
        <f t="shared" ref="W3009:W3072" si="145">SUM(Q3009:V3009)</f>
        <v>74</v>
      </c>
      <c r="X3009" s="17" t="str">
        <f t="shared" ref="X3009:X3072" si="146">N3009&amp;A3009</f>
        <v>43401ME</v>
      </c>
      <c r="Y3009" s="17" t="str">
        <f>VLOOKUP(A3009,'Klasse omschrijving'!$A$1:$B$44,2,FALSE)</f>
        <v>Men Elite</v>
      </c>
    </row>
    <row r="3010" spans="1:25" ht="14.4" x14ac:dyDescent="0.3">
      <c r="A3010" s="3" t="s">
        <v>61</v>
      </c>
      <c r="B3010" s="3">
        <v>44846</v>
      </c>
      <c r="C3010" s="3" t="s">
        <v>1149</v>
      </c>
      <c r="D3010" s="3" t="s">
        <v>366</v>
      </c>
      <c r="E3010" s="18">
        <v>36067</v>
      </c>
      <c r="F3010" s="3" t="s">
        <v>1043</v>
      </c>
      <c r="G3010" s="3">
        <v>1</v>
      </c>
      <c r="H3010" s="3">
        <v>1</v>
      </c>
      <c r="I3010" s="3">
        <v>1</v>
      </c>
      <c r="J3010" s="3"/>
      <c r="K3010" s="3"/>
      <c r="L3010" s="3"/>
      <c r="M3010" s="3">
        <v>2</v>
      </c>
      <c r="N3010" s="19">
        <v>43401</v>
      </c>
      <c r="O3010" s="16">
        <f t="shared" si="144"/>
        <v>3</v>
      </c>
      <c r="P3010" s="17">
        <f>COUNTIF($X:$X,X3010)</f>
        <v>15</v>
      </c>
      <c r="Q3010" s="17">
        <f>VLOOKUP("M"&amp;TEXT(G3010,"0"),Punten!$A$1:$D$40,4,FALSE)</f>
        <v>8</v>
      </c>
      <c r="R3010" s="17">
        <f>VLOOKUP("M"&amp;TEXT(H3010,"0"),Punten!$A$1:$D$40,4,FALSE)</f>
        <v>8</v>
      </c>
      <c r="S3010" s="17">
        <f>VLOOKUP("M"&amp;TEXT(I3010,"0"),Punten!$A$1:$D$40,4,FALSE)</f>
        <v>8</v>
      </c>
      <c r="T3010" s="17">
        <f>VLOOKUP("K"&amp;TEXT(K3010,"0"),Punten!$A$1:$D$40,4,FALSE)</f>
        <v>0</v>
      </c>
      <c r="U3010" s="17">
        <f>VLOOKUP("H"&amp;TEXT(L3010,"0"),Punten!$A$1:$D$49,4,FALSE)</f>
        <v>0</v>
      </c>
      <c r="V3010" s="17">
        <f>VLOOKUP("F"&amp;TEXT(M3010,"0"),Punten!$A$1:$D$39,4,FALSE)</f>
        <v>30</v>
      </c>
      <c r="W3010" s="17">
        <f t="shared" si="145"/>
        <v>54</v>
      </c>
      <c r="X3010" s="17" t="str">
        <f t="shared" si="146"/>
        <v>43401ME</v>
      </c>
      <c r="Y3010" s="17" t="str">
        <f>VLOOKUP(A3010,'Klasse omschrijving'!$A$1:$B$44,2,FALSE)</f>
        <v>Men Elite</v>
      </c>
    </row>
    <row r="3011" spans="1:25" ht="14.4" x14ac:dyDescent="0.3">
      <c r="A3011" s="3" t="s">
        <v>61</v>
      </c>
      <c r="B3011" s="3">
        <v>53721</v>
      </c>
      <c r="C3011" s="3" t="s">
        <v>158</v>
      </c>
      <c r="D3011" s="3" t="s">
        <v>802</v>
      </c>
      <c r="E3011" s="18">
        <v>36693</v>
      </c>
      <c r="F3011" s="3" t="s">
        <v>206</v>
      </c>
      <c r="G3011" s="3">
        <v>2</v>
      </c>
      <c r="H3011" s="3">
        <v>2</v>
      </c>
      <c r="I3011" s="3">
        <v>2</v>
      </c>
      <c r="J3011" s="3"/>
      <c r="K3011" s="3"/>
      <c r="L3011" s="3"/>
      <c r="M3011" s="3">
        <v>3</v>
      </c>
      <c r="N3011" s="19">
        <v>43401</v>
      </c>
      <c r="O3011" s="16">
        <f t="shared" si="144"/>
        <v>6</v>
      </c>
      <c r="P3011" s="17">
        <f>COUNTIF($X:$X,X3011)</f>
        <v>15</v>
      </c>
      <c r="Q3011" s="17">
        <f>VLOOKUP("M"&amp;TEXT(G3011,"0"),Punten!$A$1:$D$40,4,FALSE)</f>
        <v>7</v>
      </c>
      <c r="R3011" s="17">
        <f>VLOOKUP("M"&amp;TEXT(H3011,"0"),Punten!$A$1:$D$40,4,FALSE)</f>
        <v>7</v>
      </c>
      <c r="S3011" s="17">
        <f>VLOOKUP("M"&amp;TEXT(I3011,"0"),Punten!$A$1:$D$40,4,FALSE)</f>
        <v>7</v>
      </c>
      <c r="T3011" s="17">
        <f>VLOOKUP("K"&amp;TEXT(K3011,"0"),Punten!$A$1:$D$40,4,FALSE)</f>
        <v>0</v>
      </c>
      <c r="U3011" s="17">
        <f>VLOOKUP("H"&amp;TEXT(L3011,"0"),Punten!$A$1:$D$49,4,FALSE)</f>
        <v>0</v>
      </c>
      <c r="V3011" s="17">
        <f>VLOOKUP("F"&amp;TEXT(M3011,"0"),Punten!$A$1:$D$39,4,FALSE)</f>
        <v>25</v>
      </c>
      <c r="W3011" s="17">
        <f t="shared" si="145"/>
        <v>46</v>
      </c>
      <c r="X3011" s="17" t="str">
        <f t="shared" si="146"/>
        <v>43401ME</v>
      </c>
      <c r="Y3011" s="17" t="str">
        <f>VLOOKUP(A3011,'Klasse omschrijving'!$A$1:$B$44,2,FALSE)</f>
        <v>Men Elite</v>
      </c>
    </row>
    <row r="3012" spans="1:25" ht="14.4" x14ac:dyDescent="0.3">
      <c r="A3012" s="3" t="s">
        <v>61</v>
      </c>
      <c r="B3012" s="3">
        <v>44827</v>
      </c>
      <c r="C3012" s="3" t="s">
        <v>797</v>
      </c>
      <c r="D3012" s="3" t="s">
        <v>365</v>
      </c>
      <c r="E3012" s="18">
        <v>36093</v>
      </c>
      <c r="F3012" s="3" t="s">
        <v>240</v>
      </c>
      <c r="G3012" s="3">
        <v>3</v>
      </c>
      <c r="H3012" s="3">
        <v>4</v>
      </c>
      <c r="I3012" s="3">
        <v>5</v>
      </c>
      <c r="J3012" s="3"/>
      <c r="K3012" s="3"/>
      <c r="L3012" s="3"/>
      <c r="M3012" s="3">
        <v>4</v>
      </c>
      <c r="N3012" s="19">
        <v>43401</v>
      </c>
      <c r="O3012" s="16">
        <f t="shared" si="144"/>
        <v>12</v>
      </c>
      <c r="P3012" s="17">
        <f>COUNTIF($X:$X,X3012)</f>
        <v>15</v>
      </c>
      <c r="Q3012" s="17">
        <f>VLOOKUP("M"&amp;TEXT(G3012,"0"),Punten!$A$1:$D$40,4,FALSE)</f>
        <v>6</v>
      </c>
      <c r="R3012" s="17">
        <f>VLOOKUP("M"&amp;TEXT(H3012,"0"),Punten!$A$1:$D$40,4,FALSE)</f>
        <v>5</v>
      </c>
      <c r="S3012" s="17">
        <f>VLOOKUP("M"&amp;TEXT(I3012,"0"),Punten!$A$1:$D$40,4,FALSE)</f>
        <v>4</v>
      </c>
      <c r="T3012" s="17">
        <f>VLOOKUP("K"&amp;TEXT(K3012,"0"),Punten!$A$1:$D$40,4,FALSE)</f>
        <v>0</v>
      </c>
      <c r="U3012" s="17">
        <f>VLOOKUP("H"&amp;TEXT(L3012,"0"),Punten!$A$1:$D$49,4,FALSE)</f>
        <v>0</v>
      </c>
      <c r="V3012" s="17">
        <f>VLOOKUP("F"&amp;TEXT(M3012,"0"),Punten!$A$1:$D$39,4,FALSE)</f>
        <v>20</v>
      </c>
      <c r="W3012" s="17">
        <f t="shared" si="145"/>
        <v>35</v>
      </c>
      <c r="X3012" s="17" t="str">
        <f t="shared" si="146"/>
        <v>43401ME</v>
      </c>
      <c r="Y3012" s="17" t="str">
        <f>VLOOKUP(A3012,'Klasse omschrijving'!$A$1:$B$44,2,FALSE)</f>
        <v>Men Elite</v>
      </c>
    </row>
    <row r="3013" spans="1:25" ht="14.4" x14ac:dyDescent="0.3">
      <c r="A3013" s="3" t="s">
        <v>61</v>
      </c>
      <c r="B3013" s="3">
        <v>42725</v>
      </c>
      <c r="C3013" s="3" t="s">
        <v>81</v>
      </c>
      <c r="D3013" s="3" t="s">
        <v>795</v>
      </c>
      <c r="E3013" s="18">
        <v>34479</v>
      </c>
      <c r="F3013" s="3" t="s">
        <v>1038</v>
      </c>
      <c r="G3013" s="3">
        <v>4</v>
      </c>
      <c r="H3013" s="3">
        <v>3</v>
      </c>
      <c r="I3013" s="3">
        <v>2</v>
      </c>
      <c r="J3013" s="3"/>
      <c r="K3013" s="3"/>
      <c r="L3013" s="3"/>
      <c r="M3013" s="3">
        <v>5</v>
      </c>
      <c r="N3013" s="19">
        <v>43401</v>
      </c>
      <c r="O3013" s="16">
        <f t="shared" si="144"/>
        <v>9</v>
      </c>
      <c r="P3013" s="17">
        <f>COUNTIF($X:$X,X3013)</f>
        <v>15</v>
      </c>
      <c r="Q3013" s="17">
        <f>VLOOKUP("M"&amp;TEXT(G3013,"0"),Punten!$A$1:$D$40,4,FALSE)</f>
        <v>5</v>
      </c>
      <c r="R3013" s="17">
        <f>VLOOKUP("M"&amp;TEXT(H3013,"0"),Punten!$A$1:$D$40,4,FALSE)</f>
        <v>6</v>
      </c>
      <c r="S3013" s="17">
        <f>VLOOKUP("M"&amp;TEXT(I3013,"0"),Punten!$A$1:$D$40,4,FALSE)</f>
        <v>7</v>
      </c>
      <c r="T3013" s="17">
        <f>VLOOKUP("K"&amp;TEXT(K3013,"0"),Punten!$A$1:$D$40,4,FALSE)</f>
        <v>0</v>
      </c>
      <c r="U3013" s="17">
        <f>VLOOKUP("H"&amp;TEXT(L3013,"0"),Punten!$A$1:$D$49,4,FALSE)</f>
        <v>0</v>
      </c>
      <c r="V3013" s="17">
        <f>VLOOKUP("F"&amp;TEXT(M3013,"0"),Punten!$A$1:$D$39,4,FALSE)</f>
        <v>17</v>
      </c>
      <c r="W3013" s="17">
        <f t="shared" si="145"/>
        <v>35</v>
      </c>
      <c r="X3013" s="17" t="str">
        <f t="shared" si="146"/>
        <v>43401ME</v>
      </c>
      <c r="Y3013" s="17" t="str">
        <f>VLOOKUP(A3013,'Klasse omschrijving'!$A$1:$B$44,2,FALSE)</f>
        <v>Men Elite</v>
      </c>
    </row>
    <row r="3014" spans="1:25" ht="14.4" x14ac:dyDescent="0.3">
      <c r="A3014" s="3" t="s">
        <v>61</v>
      </c>
      <c r="B3014" s="3">
        <v>44840</v>
      </c>
      <c r="C3014" s="3" t="s">
        <v>801</v>
      </c>
      <c r="D3014" s="3" t="s">
        <v>364</v>
      </c>
      <c r="E3014" s="18">
        <v>35290</v>
      </c>
      <c r="F3014" s="3" t="s">
        <v>216</v>
      </c>
      <c r="G3014" s="3">
        <v>4</v>
      </c>
      <c r="H3014" s="3">
        <v>3</v>
      </c>
      <c r="I3014" s="3">
        <v>5</v>
      </c>
      <c r="J3014" s="3"/>
      <c r="K3014" s="3"/>
      <c r="L3014" s="3"/>
      <c r="M3014" s="3">
        <v>6</v>
      </c>
      <c r="N3014" s="19">
        <v>43401</v>
      </c>
      <c r="O3014" s="16">
        <f t="shared" si="144"/>
        <v>12</v>
      </c>
      <c r="P3014" s="17">
        <f>COUNTIF($X:$X,X3014)</f>
        <v>15</v>
      </c>
      <c r="Q3014" s="17">
        <f>VLOOKUP("M"&amp;TEXT(G3014,"0"),Punten!$A$1:$D$40,4,FALSE)</f>
        <v>5</v>
      </c>
      <c r="R3014" s="17">
        <f>VLOOKUP("M"&amp;TEXT(H3014,"0"),Punten!$A$1:$D$40,4,FALSE)</f>
        <v>6</v>
      </c>
      <c r="S3014" s="17">
        <f>VLOOKUP("M"&amp;TEXT(I3014,"0"),Punten!$A$1:$D$40,4,FALSE)</f>
        <v>4</v>
      </c>
      <c r="T3014" s="17">
        <f>VLOOKUP("K"&amp;TEXT(K3014,"0"),Punten!$A$1:$D$40,4,FALSE)</f>
        <v>0</v>
      </c>
      <c r="U3014" s="17">
        <f>VLOOKUP("H"&amp;TEXT(L3014,"0"),Punten!$A$1:$D$49,4,FALSE)</f>
        <v>0</v>
      </c>
      <c r="V3014" s="17">
        <f>VLOOKUP("F"&amp;TEXT(M3014,"0"),Punten!$A$1:$D$39,4,FALSE)</f>
        <v>15</v>
      </c>
      <c r="W3014" s="17">
        <f t="shared" si="145"/>
        <v>30</v>
      </c>
      <c r="X3014" s="17" t="str">
        <f t="shared" si="146"/>
        <v>43401ME</v>
      </c>
      <c r="Y3014" s="17" t="str">
        <f>VLOOKUP(A3014,'Klasse omschrijving'!$A$1:$B$44,2,FALSE)</f>
        <v>Men Elite</v>
      </c>
    </row>
    <row r="3015" spans="1:25" ht="14.4" x14ac:dyDescent="0.3">
      <c r="A3015" s="3" t="s">
        <v>61</v>
      </c>
      <c r="B3015" s="3">
        <v>50791</v>
      </c>
      <c r="C3015" s="3" t="s">
        <v>1150</v>
      </c>
      <c r="D3015" s="3" t="s">
        <v>796</v>
      </c>
      <c r="E3015" s="18">
        <v>36448</v>
      </c>
      <c r="F3015" s="3" t="s">
        <v>876</v>
      </c>
      <c r="G3015" s="3">
        <v>2</v>
      </c>
      <c r="H3015" s="3">
        <v>2</v>
      </c>
      <c r="I3015" s="3">
        <v>3</v>
      </c>
      <c r="J3015" s="3"/>
      <c r="K3015" s="3"/>
      <c r="L3015" s="3"/>
      <c r="M3015" s="3">
        <v>7</v>
      </c>
      <c r="N3015" s="19">
        <v>43401</v>
      </c>
      <c r="O3015" s="16">
        <f t="shared" si="144"/>
        <v>7</v>
      </c>
      <c r="P3015" s="17">
        <f>COUNTIF($X:$X,X3015)</f>
        <v>15</v>
      </c>
      <c r="Q3015" s="17">
        <f>VLOOKUP("M"&amp;TEXT(G3015,"0"),Punten!$A$1:$D$40,4,FALSE)</f>
        <v>7</v>
      </c>
      <c r="R3015" s="17">
        <f>VLOOKUP("M"&amp;TEXT(H3015,"0"),Punten!$A$1:$D$40,4,FALSE)</f>
        <v>7</v>
      </c>
      <c r="S3015" s="17">
        <f>VLOOKUP("M"&amp;TEXT(I3015,"0"),Punten!$A$1:$D$40,4,FALSE)</f>
        <v>6</v>
      </c>
      <c r="T3015" s="17">
        <f>VLOOKUP("K"&amp;TEXT(K3015,"0"),Punten!$A$1:$D$40,4,FALSE)</f>
        <v>0</v>
      </c>
      <c r="U3015" s="17">
        <f>VLOOKUP("H"&amp;TEXT(L3015,"0"),Punten!$A$1:$D$49,4,FALSE)</f>
        <v>0</v>
      </c>
      <c r="V3015" s="17">
        <f>VLOOKUP("F"&amp;TEXT(M3015,"0"),Punten!$A$1:$D$39,4,FALSE)</f>
        <v>13</v>
      </c>
      <c r="W3015" s="17">
        <f t="shared" si="145"/>
        <v>33</v>
      </c>
      <c r="X3015" s="17" t="str">
        <f t="shared" si="146"/>
        <v>43401ME</v>
      </c>
      <c r="Y3015" s="17" t="str">
        <f>VLOOKUP(A3015,'Klasse omschrijving'!$A$1:$B$44,2,FALSE)</f>
        <v>Men Elite</v>
      </c>
    </row>
    <row r="3016" spans="1:25" ht="14.4" x14ac:dyDescent="0.3">
      <c r="A3016" s="3" t="s">
        <v>61</v>
      </c>
      <c r="B3016" s="3">
        <v>3054</v>
      </c>
      <c r="C3016" s="3" t="s">
        <v>225</v>
      </c>
      <c r="D3016" s="3" t="s">
        <v>282</v>
      </c>
      <c r="E3016" s="18">
        <v>36912</v>
      </c>
      <c r="F3016" s="3" t="s">
        <v>997</v>
      </c>
      <c r="G3016" s="3">
        <v>3</v>
      </c>
      <c r="H3016" s="3">
        <v>4</v>
      </c>
      <c r="I3016" s="3">
        <v>4</v>
      </c>
      <c r="J3016" s="3"/>
      <c r="K3016" s="3"/>
      <c r="L3016" s="3"/>
      <c r="M3016" s="3">
        <v>8</v>
      </c>
      <c r="N3016" s="19">
        <v>43401</v>
      </c>
      <c r="O3016" s="16">
        <f t="shared" si="144"/>
        <v>11</v>
      </c>
      <c r="P3016" s="17">
        <f>COUNTIF($X:$X,X3016)</f>
        <v>15</v>
      </c>
      <c r="Q3016" s="17">
        <f>VLOOKUP("M"&amp;TEXT(G3016,"0"),Punten!$A$1:$D$40,4,FALSE)</f>
        <v>6</v>
      </c>
      <c r="R3016" s="17">
        <f>VLOOKUP("M"&amp;TEXT(H3016,"0"),Punten!$A$1:$D$40,4,FALSE)</f>
        <v>5</v>
      </c>
      <c r="S3016" s="17">
        <f>VLOOKUP("M"&amp;TEXT(I3016,"0"),Punten!$A$1:$D$40,4,FALSE)</f>
        <v>5</v>
      </c>
      <c r="T3016" s="17">
        <f>VLOOKUP("K"&amp;TEXT(K3016,"0"),Punten!$A$1:$D$40,4,FALSE)</f>
        <v>0</v>
      </c>
      <c r="U3016" s="17">
        <f>VLOOKUP("H"&amp;TEXT(L3016,"0"),Punten!$A$1:$D$49,4,FALSE)</f>
        <v>0</v>
      </c>
      <c r="V3016" s="17">
        <f>VLOOKUP("F"&amp;TEXT(M3016,"0"),Punten!$A$1:$D$39,4,FALSE)</f>
        <v>11</v>
      </c>
      <c r="W3016" s="17">
        <f t="shared" si="145"/>
        <v>27</v>
      </c>
      <c r="X3016" s="17" t="str">
        <f t="shared" si="146"/>
        <v>43401ME</v>
      </c>
      <c r="Y3016" s="17" t="str">
        <f>VLOOKUP(A3016,'Klasse omschrijving'!$A$1:$B$44,2,FALSE)</f>
        <v>Men Elite</v>
      </c>
    </row>
    <row r="3017" spans="1:25" ht="14.4" x14ac:dyDescent="0.3">
      <c r="A3017" s="3" t="s">
        <v>61</v>
      </c>
      <c r="B3017" s="3">
        <v>49474</v>
      </c>
      <c r="C3017" s="3" t="s">
        <v>786</v>
      </c>
      <c r="D3017" s="3" t="s">
        <v>285</v>
      </c>
      <c r="E3017" s="18">
        <v>36996</v>
      </c>
      <c r="F3017" s="3" t="s">
        <v>1042</v>
      </c>
      <c r="G3017" s="3">
        <v>6</v>
      </c>
      <c r="H3017" s="3">
        <v>5</v>
      </c>
      <c r="I3017" s="3">
        <v>3</v>
      </c>
      <c r="J3017" s="3"/>
      <c r="K3017" s="3"/>
      <c r="L3017" s="3"/>
      <c r="M3017" s="3"/>
      <c r="N3017" s="19">
        <v>43401</v>
      </c>
      <c r="O3017" s="16">
        <f t="shared" si="144"/>
        <v>14</v>
      </c>
      <c r="P3017" s="17">
        <f>COUNTIF($X:$X,X3017)</f>
        <v>15</v>
      </c>
      <c r="Q3017" s="17">
        <f>VLOOKUP("M"&amp;TEXT(G3017,"0"),Punten!$A$1:$D$40,4,FALSE)</f>
        <v>3</v>
      </c>
      <c r="R3017" s="17">
        <f>VLOOKUP("M"&amp;TEXT(H3017,"0"),Punten!$A$1:$D$40,4,FALSE)</f>
        <v>4</v>
      </c>
      <c r="S3017" s="17">
        <f>VLOOKUP("M"&amp;TEXT(I3017,"0"),Punten!$A$1:$D$40,4,FALSE)</f>
        <v>6</v>
      </c>
      <c r="T3017" s="17">
        <f>VLOOKUP("K"&amp;TEXT(K3017,"0"),Punten!$A$1:$D$40,4,FALSE)</f>
        <v>0</v>
      </c>
      <c r="U3017" s="17">
        <f>VLOOKUP("H"&amp;TEXT(L3017,"0"),Punten!$A$1:$D$49,4,FALSE)</f>
        <v>0</v>
      </c>
      <c r="V3017" s="17">
        <f>VLOOKUP("F"&amp;TEXT(M3017,"0"),Punten!$A$1:$D$39,4,FALSE)</f>
        <v>0</v>
      </c>
      <c r="W3017" s="17">
        <f t="shared" si="145"/>
        <v>13</v>
      </c>
      <c r="X3017" s="17" t="str">
        <f t="shared" si="146"/>
        <v>43401ME</v>
      </c>
      <c r="Y3017" s="17" t="str">
        <f>VLOOKUP(A3017,'Klasse omschrijving'!$A$1:$B$44,2,FALSE)</f>
        <v>Men Elite</v>
      </c>
    </row>
    <row r="3018" spans="1:25" ht="14.4" x14ac:dyDescent="0.3">
      <c r="A3018" s="3" t="s">
        <v>61</v>
      </c>
      <c r="B3018" s="3">
        <v>44955</v>
      </c>
      <c r="C3018" s="3" t="s">
        <v>116</v>
      </c>
      <c r="D3018" s="3" t="s">
        <v>360</v>
      </c>
      <c r="E3018" s="18">
        <v>36634</v>
      </c>
      <c r="F3018" s="3" t="s">
        <v>191</v>
      </c>
      <c r="G3018" s="3">
        <v>5</v>
      </c>
      <c r="H3018" s="3">
        <v>7</v>
      </c>
      <c r="I3018" s="3">
        <v>4</v>
      </c>
      <c r="J3018" s="3"/>
      <c r="K3018" s="3"/>
      <c r="L3018" s="3"/>
      <c r="M3018" s="3"/>
      <c r="N3018" s="19">
        <v>43401</v>
      </c>
      <c r="O3018" s="16">
        <f t="shared" si="144"/>
        <v>16</v>
      </c>
      <c r="P3018" s="17">
        <f>COUNTIF($X:$X,X3018)</f>
        <v>15</v>
      </c>
      <c r="Q3018" s="17">
        <f>VLOOKUP("M"&amp;TEXT(G3018,"0"),Punten!$A$1:$D$40,4,FALSE)</f>
        <v>4</v>
      </c>
      <c r="R3018" s="17">
        <f>VLOOKUP("M"&amp;TEXT(H3018,"0"),Punten!$A$1:$D$40,4,FALSE)</f>
        <v>2</v>
      </c>
      <c r="S3018" s="17">
        <f>VLOOKUP("M"&amp;TEXT(I3018,"0"),Punten!$A$1:$D$40,4,FALSE)</f>
        <v>5</v>
      </c>
      <c r="T3018" s="17">
        <f>VLOOKUP("K"&amp;TEXT(K3018,"0"),Punten!$A$1:$D$40,4,FALSE)</f>
        <v>0</v>
      </c>
      <c r="U3018" s="17">
        <f>VLOOKUP("H"&amp;TEXT(L3018,"0"),Punten!$A$1:$D$49,4,FALSE)</f>
        <v>0</v>
      </c>
      <c r="V3018" s="17">
        <f>VLOOKUP("F"&amp;TEXT(M3018,"0"),Punten!$A$1:$D$39,4,FALSE)</f>
        <v>0</v>
      </c>
      <c r="W3018" s="17">
        <f t="shared" si="145"/>
        <v>11</v>
      </c>
      <c r="X3018" s="17" t="str">
        <f t="shared" si="146"/>
        <v>43401ME</v>
      </c>
      <c r="Y3018" s="17" t="str">
        <f>VLOOKUP(A3018,'Klasse omschrijving'!$A$1:$B$44,2,FALSE)</f>
        <v>Men Elite</v>
      </c>
    </row>
    <row r="3019" spans="1:25" ht="14.4" x14ac:dyDescent="0.3">
      <c r="A3019" s="3" t="s">
        <v>61</v>
      </c>
      <c r="B3019" s="3">
        <v>3174</v>
      </c>
      <c r="C3019" s="3" t="s">
        <v>92</v>
      </c>
      <c r="D3019" s="3" t="s">
        <v>621</v>
      </c>
      <c r="E3019" s="18">
        <v>36675</v>
      </c>
      <c r="F3019" s="3" t="s">
        <v>424</v>
      </c>
      <c r="G3019" s="3">
        <v>5</v>
      </c>
      <c r="H3019" s="3">
        <v>6</v>
      </c>
      <c r="I3019" s="3">
        <v>6</v>
      </c>
      <c r="J3019" s="3"/>
      <c r="K3019" s="3"/>
      <c r="L3019" s="3"/>
      <c r="M3019" s="3"/>
      <c r="N3019" s="19">
        <v>43401</v>
      </c>
      <c r="O3019" s="16">
        <f t="shared" si="144"/>
        <v>17</v>
      </c>
      <c r="P3019" s="17">
        <f>COUNTIF($X:$X,X3019)</f>
        <v>15</v>
      </c>
      <c r="Q3019" s="17">
        <f>VLOOKUP("M"&amp;TEXT(G3019,"0"),Punten!$A$1:$D$40,4,FALSE)</f>
        <v>4</v>
      </c>
      <c r="R3019" s="17">
        <f>VLOOKUP("M"&amp;TEXT(H3019,"0"),Punten!$A$1:$D$40,4,FALSE)</f>
        <v>3</v>
      </c>
      <c r="S3019" s="17">
        <f>VLOOKUP("M"&amp;TEXT(I3019,"0"),Punten!$A$1:$D$40,4,FALSE)</f>
        <v>3</v>
      </c>
      <c r="T3019" s="17">
        <f>VLOOKUP("K"&amp;TEXT(K3019,"0"),Punten!$A$1:$D$40,4,FALSE)</f>
        <v>0</v>
      </c>
      <c r="U3019" s="17">
        <f>VLOOKUP("H"&amp;TEXT(L3019,"0"),Punten!$A$1:$D$49,4,FALSE)</f>
        <v>0</v>
      </c>
      <c r="V3019" s="17">
        <f>VLOOKUP("F"&amp;TEXT(M3019,"0"),Punten!$A$1:$D$39,4,FALSE)</f>
        <v>0</v>
      </c>
      <c r="W3019" s="17">
        <f t="shared" si="145"/>
        <v>10</v>
      </c>
      <c r="X3019" s="17" t="str">
        <f t="shared" si="146"/>
        <v>43401ME</v>
      </c>
      <c r="Y3019" s="17" t="str">
        <f>VLOOKUP(A3019,'Klasse omschrijving'!$A$1:$B$44,2,FALSE)</f>
        <v>Men Elite</v>
      </c>
    </row>
    <row r="3020" spans="1:25" ht="14.4" x14ac:dyDescent="0.3">
      <c r="A3020" s="3" t="s">
        <v>61</v>
      </c>
      <c r="B3020" s="3">
        <v>3288</v>
      </c>
      <c r="C3020" s="3" t="s">
        <v>791</v>
      </c>
      <c r="D3020" s="3" t="s">
        <v>792</v>
      </c>
      <c r="E3020" s="18">
        <v>33613</v>
      </c>
      <c r="F3020" s="3" t="s">
        <v>997</v>
      </c>
      <c r="G3020" s="3">
        <v>8</v>
      </c>
      <c r="H3020" s="3">
        <v>6</v>
      </c>
      <c r="I3020" s="3">
        <v>6</v>
      </c>
      <c r="J3020" s="3"/>
      <c r="K3020" s="3"/>
      <c r="L3020" s="3"/>
      <c r="M3020" s="3"/>
      <c r="N3020" s="19">
        <v>43401</v>
      </c>
      <c r="O3020" s="16">
        <f t="shared" si="144"/>
        <v>20</v>
      </c>
      <c r="P3020" s="17">
        <f>COUNTIF($X:$X,X3020)</f>
        <v>15</v>
      </c>
      <c r="Q3020" s="17">
        <f>VLOOKUP("M"&amp;TEXT(G3020,"0"),Punten!$A$1:$D$40,4,FALSE)</f>
        <v>1</v>
      </c>
      <c r="R3020" s="17">
        <f>VLOOKUP("M"&amp;TEXT(H3020,"0"),Punten!$A$1:$D$40,4,FALSE)</f>
        <v>3</v>
      </c>
      <c r="S3020" s="17">
        <f>VLOOKUP("M"&amp;TEXT(I3020,"0"),Punten!$A$1:$D$40,4,FALSE)</f>
        <v>3</v>
      </c>
      <c r="T3020" s="17">
        <f>VLOOKUP("K"&amp;TEXT(K3020,"0"),Punten!$A$1:$D$40,4,FALSE)</f>
        <v>0</v>
      </c>
      <c r="U3020" s="17">
        <f>VLOOKUP("H"&amp;TEXT(L3020,"0"),Punten!$A$1:$D$49,4,FALSE)</f>
        <v>0</v>
      </c>
      <c r="V3020" s="17">
        <f>VLOOKUP("F"&amp;TEXT(M3020,"0"),Punten!$A$1:$D$39,4,FALSE)</f>
        <v>0</v>
      </c>
      <c r="W3020" s="17">
        <f t="shared" si="145"/>
        <v>7</v>
      </c>
      <c r="X3020" s="17" t="str">
        <f t="shared" si="146"/>
        <v>43401ME</v>
      </c>
      <c r="Y3020" s="17" t="str">
        <f>VLOOKUP(A3020,'Klasse omschrijving'!$A$1:$B$44,2,FALSE)</f>
        <v>Men Elite</v>
      </c>
    </row>
    <row r="3021" spans="1:25" ht="14.4" x14ac:dyDescent="0.3">
      <c r="A3021" s="3" t="s">
        <v>61</v>
      </c>
      <c r="B3021" s="3">
        <v>49804</v>
      </c>
      <c r="C3021" s="3" t="s">
        <v>357</v>
      </c>
      <c r="D3021" s="3" t="s">
        <v>358</v>
      </c>
      <c r="E3021" s="18">
        <v>36136</v>
      </c>
      <c r="F3021" s="3" t="s">
        <v>180</v>
      </c>
      <c r="G3021" s="3">
        <v>7</v>
      </c>
      <c r="H3021" s="3">
        <v>7</v>
      </c>
      <c r="I3021" s="3">
        <v>7</v>
      </c>
      <c r="J3021" s="3"/>
      <c r="K3021" s="3"/>
      <c r="L3021" s="3"/>
      <c r="M3021" s="3"/>
      <c r="N3021" s="19">
        <v>43401</v>
      </c>
      <c r="O3021" s="16">
        <f t="shared" si="144"/>
        <v>21</v>
      </c>
      <c r="P3021" s="17">
        <f>COUNTIF($X:$X,X3021)</f>
        <v>15</v>
      </c>
      <c r="Q3021" s="17">
        <f>VLOOKUP("M"&amp;TEXT(G3021,"0"),Punten!$A$1:$D$40,4,FALSE)</f>
        <v>2</v>
      </c>
      <c r="R3021" s="17">
        <f>VLOOKUP("M"&amp;TEXT(H3021,"0"),Punten!$A$1:$D$40,4,FALSE)</f>
        <v>2</v>
      </c>
      <c r="S3021" s="17">
        <f>VLOOKUP("M"&amp;TEXT(I3021,"0"),Punten!$A$1:$D$40,4,FALSE)</f>
        <v>2</v>
      </c>
      <c r="T3021" s="17">
        <f>VLOOKUP("K"&amp;TEXT(K3021,"0"),Punten!$A$1:$D$40,4,FALSE)</f>
        <v>0</v>
      </c>
      <c r="U3021" s="17">
        <f>VLOOKUP("H"&amp;TEXT(L3021,"0"),Punten!$A$1:$D$49,4,FALSE)</f>
        <v>0</v>
      </c>
      <c r="V3021" s="17">
        <f>VLOOKUP("F"&amp;TEXT(M3021,"0"),Punten!$A$1:$D$39,4,FALSE)</f>
        <v>0</v>
      </c>
      <c r="W3021" s="17">
        <f t="shared" si="145"/>
        <v>6</v>
      </c>
      <c r="X3021" s="17" t="str">
        <f t="shared" si="146"/>
        <v>43401ME</v>
      </c>
      <c r="Y3021" s="17" t="str">
        <f>VLOOKUP(A3021,'Klasse omschrijving'!$A$1:$B$44,2,FALSE)</f>
        <v>Men Elite</v>
      </c>
    </row>
    <row r="3022" spans="1:25" ht="14.4" x14ac:dyDescent="0.3">
      <c r="A3022" s="3" t="s">
        <v>61</v>
      </c>
      <c r="B3022" s="3">
        <v>46266</v>
      </c>
      <c r="C3022" s="3" t="s">
        <v>141</v>
      </c>
      <c r="D3022" s="3" t="s">
        <v>590</v>
      </c>
      <c r="E3022" s="18">
        <v>36387</v>
      </c>
      <c r="F3022" s="3" t="s">
        <v>240</v>
      </c>
      <c r="G3022" s="3">
        <v>7</v>
      </c>
      <c r="H3022" s="3">
        <v>8</v>
      </c>
      <c r="I3022" s="3">
        <v>7</v>
      </c>
      <c r="J3022" s="3"/>
      <c r="K3022" s="3"/>
      <c r="L3022" s="3"/>
      <c r="M3022" s="3"/>
      <c r="N3022" s="19">
        <v>43401</v>
      </c>
      <c r="O3022" s="16">
        <f t="shared" si="144"/>
        <v>22</v>
      </c>
      <c r="P3022" s="17">
        <f>COUNTIF($X:$X,X3022)</f>
        <v>15</v>
      </c>
      <c r="Q3022" s="17">
        <f>VLOOKUP("M"&amp;TEXT(G3022,"0"),Punten!$A$1:$D$40,4,FALSE)</f>
        <v>2</v>
      </c>
      <c r="R3022" s="17">
        <f>VLOOKUP("M"&amp;TEXT(H3022,"0"),Punten!$A$1:$D$40,4,FALSE)</f>
        <v>1</v>
      </c>
      <c r="S3022" s="17">
        <f>VLOOKUP("M"&amp;TEXT(I3022,"0"),Punten!$A$1:$D$40,4,FALSE)</f>
        <v>2</v>
      </c>
      <c r="T3022" s="17">
        <f>VLOOKUP("K"&amp;TEXT(K3022,"0"),Punten!$A$1:$D$40,4,FALSE)</f>
        <v>0</v>
      </c>
      <c r="U3022" s="17">
        <f>VLOOKUP("H"&amp;TEXT(L3022,"0"),Punten!$A$1:$D$49,4,FALSE)</f>
        <v>0</v>
      </c>
      <c r="V3022" s="17">
        <f>VLOOKUP("F"&amp;TEXT(M3022,"0"),Punten!$A$1:$D$39,4,FALSE)</f>
        <v>0</v>
      </c>
      <c r="W3022" s="17">
        <f t="shared" si="145"/>
        <v>5</v>
      </c>
      <c r="X3022" s="17" t="str">
        <f t="shared" si="146"/>
        <v>43401ME</v>
      </c>
      <c r="Y3022" s="17" t="str">
        <f>VLOOKUP(A3022,'Klasse omschrijving'!$A$1:$B$44,2,FALSE)</f>
        <v>Men Elite</v>
      </c>
    </row>
    <row r="3023" spans="1:25" ht="14.4" x14ac:dyDescent="0.3">
      <c r="A3023" s="3" t="s">
        <v>61</v>
      </c>
      <c r="B3023" s="3">
        <v>51480</v>
      </c>
      <c r="C3023" s="3" t="s">
        <v>156</v>
      </c>
      <c r="D3023" s="3" t="s">
        <v>279</v>
      </c>
      <c r="E3023" s="18">
        <v>36930</v>
      </c>
      <c r="F3023" s="3" t="s">
        <v>233</v>
      </c>
      <c r="G3023" s="3">
        <v>6</v>
      </c>
      <c r="H3023" s="3">
        <v>5</v>
      </c>
      <c r="I3023" s="3">
        <v>8</v>
      </c>
      <c r="J3023" s="3"/>
      <c r="K3023" s="3"/>
      <c r="L3023" s="3"/>
      <c r="M3023" s="3"/>
      <c r="N3023" s="19">
        <v>43401</v>
      </c>
      <c r="O3023" s="16">
        <f t="shared" si="144"/>
        <v>19</v>
      </c>
      <c r="P3023" s="17">
        <f>COUNTIF($X:$X,X3023)</f>
        <v>15</v>
      </c>
      <c r="Q3023" s="17">
        <f>VLOOKUP("M"&amp;TEXT(G3023,"0"),Punten!$A$1:$D$40,4,FALSE)</f>
        <v>3</v>
      </c>
      <c r="R3023" s="17">
        <f>VLOOKUP("M"&amp;TEXT(H3023,"0"),Punten!$A$1:$D$40,4,FALSE)</f>
        <v>4</v>
      </c>
      <c r="S3023" s="17">
        <f>VLOOKUP("M"&amp;TEXT(I3023,"0"),Punten!$A$1:$D$40,4,FALSE)</f>
        <v>1</v>
      </c>
      <c r="T3023" s="17">
        <f>VLOOKUP("K"&amp;TEXT(K3023,"0"),Punten!$A$1:$D$40,4,FALSE)</f>
        <v>0</v>
      </c>
      <c r="U3023" s="17">
        <f>VLOOKUP("H"&amp;TEXT(L3023,"0"),Punten!$A$1:$D$49,4,FALSE)</f>
        <v>0</v>
      </c>
      <c r="V3023" s="17">
        <f>VLOOKUP("F"&amp;TEXT(M3023,"0"),Punten!$A$1:$D$39,4,FALSE)</f>
        <v>0</v>
      </c>
      <c r="W3023" s="17">
        <f t="shared" si="145"/>
        <v>8</v>
      </c>
      <c r="X3023" s="17" t="str">
        <f t="shared" si="146"/>
        <v>43401ME</v>
      </c>
      <c r="Y3023" s="17" t="str">
        <f>VLOOKUP(A3023,'Klasse omschrijving'!$A$1:$B$44,2,FALSE)</f>
        <v>Men Elite</v>
      </c>
    </row>
    <row r="3024" spans="1:25" x14ac:dyDescent="0.25">
      <c r="A3024" s="14"/>
      <c r="B3024" s="14"/>
      <c r="C3024" s="14"/>
      <c r="D3024" s="14"/>
      <c r="E3024" s="15"/>
      <c r="F3024" s="14"/>
      <c r="G3024" s="14"/>
      <c r="H3024" s="14"/>
      <c r="I3024" s="14"/>
      <c r="J3024" s="14"/>
      <c r="K3024" s="14"/>
      <c r="L3024" s="14"/>
      <c r="M3024" s="14"/>
      <c r="N3024" s="15"/>
      <c r="O3024" s="16">
        <f t="shared" si="144"/>
        <v>0</v>
      </c>
      <c r="P3024" s="17">
        <f>COUNTIF($X:$X,X3024)</f>
        <v>1045553</v>
      </c>
      <c r="Q3024" s="17">
        <f>VLOOKUP("M"&amp;TEXT(G3024,"0"),Punten!$A$1:$D$40,4,FALSE)</f>
        <v>0</v>
      </c>
      <c r="R3024" s="17">
        <f>VLOOKUP("M"&amp;TEXT(H3024,"0"),Punten!$A$1:$D$40,4,FALSE)</f>
        <v>0</v>
      </c>
      <c r="S3024" s="17">
        <f>VLOOKUP("M"&amp;TEXT(I3024,"0"),Punten!$A$1:$D$40,4,FALSE)</f>
        <v>0</v>
      </c>
      <c r="T3024" s="17">
        <f>VLOOKUP("K"&amp;TEXT(K3024,"0"),Punten!$A$1:$D$40,4,FALSE)</f>
        <v>0</v>
      </c>
      <c r="U3024" s="17">
        <f>VLOOKUP("H"&amp;TEXT(L3024,"0"),Punten!$A$1:$D$49,4,FALSE)</f>
        <v>0</v>
      </c>
      <c r="V3024" s="17">
        <f>VLOOKUP("F"&amp;TEXT(M3024,"0"),Punten!$A$1:$D$39,4,FALSE)</f>
        <v>0</v>
      </c>
      <c r="W3024" s="17">
        <f t="shared" si="145"/>
        <v>0</v>
      </c>
      <c r="X3024" s="17" t="str">
        <f t="shared" si="146"/>
        <v/>
      </c>
      <c r="Y3024" s="17" t="e">
        <f>VLOOKUP(A3024,'Klasse omschrijving'!$A$1:$B$44,2,FALSE)</f>
        <v>#N/A</v>
      </c>
    </row>
    <row r="3025" spans="1:25" x14ac:dyDescent="0.25">
      <c r="A3025" s="14"/>
      <c r="B3025" s="14"/>
      <c r="C3025" s="14"/>
      <c r="D3025" s="14"/>
      <c r="E3025" s="15"/>
      <c r="F3025" s="14"/>
      <c r="G3025" s="14"/>
      <c r="H3025" s="14"/>
      <c r="I3025" s="14"/>
      <c r="J3025" s="14"/>
      <c r="K3025" s="14"/>
      <c r="L3025" s="14"/>
      <c r="M3025" s="14"/>
      <c r="N3025" s="15"/>
      <c r="O3025" s="16">
        <f t="shared" si="144"/>
        <v>0</v>
      </c>
      <c r="P3025" s="17">
        <f>COUNTIF($X:$X,X3025)</f>
        <v>1045553</v>
      </c>
      <c r="Q3025" s="17">
        <f>VLOOKUP("M"&amp;TEXT(G3025,"0"),Punten!$A$1:$D$40,4,FALSE)</f>
        <v>0</v>
      </c>
      <c r="R3025" s="17">
        <f>VLOOKUP("M"&amp;TEXT(H3025,"0"),Punten!$A$1:$D$40,4,FALSE)</f>
        <v>0</v>
      </c>
      <c r="S3025" s="17">
        <f>VLOOKUP("M"&amp;TEXT(I3025,"0"),Punten!$A$1:$D$40,4,FALSE)</f>
        <v>0</v>
      </c>
      <c r="T3025" s="17">
        <f>VLOOKUP("K"&amp;TEXT(K3025,"0"),Punten!$A$1:$D$40,4,FALSE)</f>
        <v>0</v>
      </c>
      <c r="U3025" s="17">
        <f>VLOOKUP("H"&amp;TEXT(L3025,"0"),Punten!$A$1:$D$49,4,FALSE)</f>
        <v>0</v>
      </c>
      <c r="V3025" s="17">
        <f>VLOOKUP("F"&amp;TEXT(M3025,"0"),Punten!$A$1:$D$39,4,FALSE)</f>
        <v>0</v>
      </c>
      <c r="W3025" s="17">
        <f t="shared" si="145"/>
        <v>0</v>
      </c>
      <c r="X3025" s="17" t="str">
        <f t="shared" si="146"/>
        <v/>
      </c>
      <c r="Y3025" s="17" t="e">
        <f>VLOOKUP(A3025,'Klasse omschrijving'!$A$1:$B$44,2,FALSE)</f>
        <v>#N/A</v>
      </c>
    </row>
    <row r="3026" spans="1:25" x14ac:dyDescent="0.25">
      <c r="A3026" s="14"/>
      <c r="B3026" s="14"/>
      <c r="C3026" s="14"/>
      <c r="D3026" s="14"/>
      <c r="E3026" s="15"/>
      <c r="F3026" s="14"/>
      <c r="G3026" s="14"/>
      <c r="H3026" s="14"/>
      <c r="I3026" s="14"/>
      <c r="J3026" s="14"/>
      <c r="K3026" s="14"/>
      <c r="L3026" s="14"/>
      <c r="M3026" s="14"/>
      <c r="N3026" s="15"/>
      <c r="O3026" s="16">
        <f t="shared" si="144"/>
        <v>0</v>
      </c>
      <c r="P3026" s="17">
        <f>COUNTIF($X:$X,X3026)</f>
        <v>1045553</v>
      </c>
      <c r="Q3026" s="17">
        <f>VLOOKUP("M"&amp;TEXT(G3026,"0"),Punten!$A$1:$D$40,4,FALSE)</f>
        <v>0</v>
      </c>
      <c r="R3026" s="17">
        <f>VLOOKUP("M"&amp;TEXT(H3026,"0"),Punten!$A$1:$D$40,4,FALSE)</f>
        <v>0</v>
      </c>
      <c r="S3026" s="17">
        <f>VLOOKUP("M"&amp;TEXT(I3026,"0"),Punten!$A$1:$D$40,4,FALSE)</f>
        <v>0</v>
      </c>
      <c r="T3026" s="17">
        <f>VLOOKUP("K"&amp;TEXT(K3026,"0"),Punten!$A$1:$D$40,4,FALSE)</f>
        <v>0</v>
      </c>
      <c r="U3026" s="17">
        <f>VLOOKUP("H"&amp;TEXT(L3026,"0"),Punten!$A$1:$D$49,4,FALSE)</f>
        <v>0</v>
      </c>
      <c r="V3026" s="17">
        <f>VLOOKUP("F"&amp;TEXT(M3026,"0"),Punten!$A$1:$D$39,4,FALSE)</f>
        <v>0</v>
      </c>
      <c r="W3026" s="17">
        <f t="shared" si="145"/>
        <v>0</v>
      </c>
      <c r="X3026" s="17" t="str">
        <f t="shared" si="146"/>
        <v/>
      </c>
      <c r="Y3026" s="17" t="e">
        <f>VLOOKUP(A3026,'Klasse omschrijving'!$A$1:$B$44,2,FALSE)</f>
        <v>#N/A</v>
      </c>
    </row>
    <row r="3027" spans="1:25" x14ac:dyDescent="0.25">
      <c r="A3027" s="14"/>
      <c r="B3027" s="14"/>
      <c r="C3027" s="14"/>
      <c r="D3027" s="14"/>
      <c r="E3027" s="15"/>
      <c r="F3027" s="14"/>
      <c r="G3027" s="14"/>
      <c r="H3027" s="14"/>
      <c r="I3027" s="14"/>
      <c r="J3027" s="14"/>
      <c r="K3027" s="14"/>
      <c r="L3027" s="14"/>
      <c r="M3027" s="14"/>
      <c r="N3027" s="15"/>
      <c r="O3027" s="16">
        <f t="shared" si="144"/>
        <v>0</v>
      </c>
      <c r="P3027" s="17">
        <f>COUNTIF($X:$X,X3027)</f>
        <v>1045553</v>
      </c>
      <c r="Q3027" s="17">
        <f>VLOOKUP("M"&amp;TEXT(G3027,"0"),Punten!$A$1:$D$40,4,FALSE)</f>
        <v>0</v>
      </c>
      <c r="R3027" s="17">
        <f>VLOOKUP("M"&amp;TEXT(H3027,"0"),Punten!$A$1:$D$40,4,FALSE)</f>
        <v>0</v>
      </c>
      <c r="S3027" s="17">
        <f>VLOOKUP("M"&amp;TEXT(I3027,"0"),Punten!$A$1:$D$40,4,FALSE)</f>
        <v>0</v>
      </c>
      <c r="T3027" s="17">
        <f>VLOOKUP("K"&amp;TEXT(K3027,"0"),Punten!$A$1:$D$40,4,FALSE)</f>
        <v>0</v>
      </c>
      <c r="U3027" s="17">
        <f>VLOOKUP("H"&amp;TEXT(L3027,"0"),Punten!$A$1:$D$49,4,FALSE)</f>
        <v>0</v>
      </c>
      <c r="V3027" s="17">
        <f>VLOOKUP("F"&amp;TEXT(M3027,"0"),Punten!$A$1:$D$39,4,FALSE)</f>
        <v>0</v>
      </c>
      <c r="W3027" s="17">
        <f t="shared" si="145"/>
        <v>0</v>
      </c>
      <c r="X3027" s="17" t="str">
        <f t="shared" si="146"/>
        <v/>
      </c>
      <c r="Y3027" s="17" t="e">
        <f>VLOOKUP(A3027,'Klasse omschrijving'!$A$1:$B$44,2,FALSE)</f>
        <v>#N/A</v>
      </c>
    </row>
    <row r="3028" spans="1:25" x14ac:dyDescent="0.25">
      <c r="A3028" s="14"/>
      <c r="B3028" s="14"/>
      <c r="C3028" s="14"/>
      <c r="D3028" s="14"/>
      <c r="E3028" s="15"/>
      <c r="F3028" s="14"/>
      <c r="G3028" s="14"/>
      <c r="H3028" s="14"/>
      <c r="I3028" s="14"/>
      <c r="J3028" s="14"/>
      <c r="K3028" s="14"/>
      <c r="L3028" s="14"/>
      <c r="M3028" s="14"/>
      <c r="N3028" s="15"/>
      <c r="O3028" s="16">
        <f t="shared" si="144"/>
        <v>0</v>
      </c>
      <c r="P3028" s="17">
        <f>COUNTIF($X:$X,X3028)</f>
        <v>1045553</v>
      </c>
      <c r="Q3028" s="17">
        <f>VLOOKUP("M"&amp;TEXT(G3028,"0"),Punten!$A$1:$D$40,4,FALSE)</f>
        <v>0</v>
      </c>
      <c r="R3028" s="17">
        <f>VLOOKUP("M"&amp;TEXT(H3028,"0"),Punten!$A$1:$D$40,4,FALSE)</f>
        <v>0</v>
      </c>
      <c r="S3028" s="17">
        <f>VLOOKUP("M"&amp;TEXT(I3028,"0"),Punten!$A$1:$D$40,4,FALSE)</f>
        <v>0</v>
      </c>
      <c r="T3028" s="17">
        <f>VLOOKUP("K"&amp;TEXT(K3028,"0"),Punten!$A$1:$D$40,4,FALSE)</f>
        <v>0</v>
      </c>
      <c r="U3028" s="17">
        <f>VLOOKUP("H"&amp;TEXT(L3028,"0"),Punten!$A$1:$D$49,4,FALSE)</f>
        <v>0</v>
      </c>
      <c r="V3028" s="17">
        <f>VLOOKUP("F"&amp;TEXT(M3028,"0"),Punten!$A$1:$D$39,4,FALSE)</f>
        <v>0</v>
      </c>
      <c r="W3028" s="17">
        <f t="shared" si="145"/>
        <v>0</v>
      </c>
      <c r="X3028" s="17" t="str">
        <f t="shared" si="146"/>
        <v/>
      </c>
      <c r="Y3028" s="17" t="e">
        <f>VLOOKUP(A3028,'Klasse omschrijving'!$A$1:$B$44,2,FALSE)</f>
        <v>#N/A</v>
      </c>
    </row>
    <row r="3029" spans="1:25" x14ac:dyDescent="0.25">
      <c r="A3029" s="14"/>
      <c r="B3029" s="14"/>
      <c r="C3029" s="14"/>
      <c r="D3029" s="14"/>
      <c r="E3029" s="15"/>
      <c r="F3029" s="14"/>
      <c r="G3029" s="14"/>
      <c r="H3029" s="14"/>
      <c r="I3029" s="14"/>
      <c r="J3029" s="14"/>
      <c r="K3029" s="14"/>
      <c r="L3029" s="14"/>
      <c r="M3029" s="14"/>
      <c r="N3029" s="15"/>
      <c r="O3029" s="16">
        <f t="shared" si="144"/>
        <v>0</v>
      </c>
      <c r="P3029" s="17">
        <f>COUNTIF($X:$X,X3029)</f>
        <v>1045553</v>
      </c>
      <c r="Q3029" s="17">
        <f>VLOOKUP("M"&amp;TEXT(G3029,"0"),Punten!$A$1:$D$40,4,FALSE)</f>
        <v>0</v>
      </c>
      <c r="R3029" s="17">
        <f>VLOOKUP("M"&amp;TEXT(H3029,"0"),Punten!$A$1:$D$40,4,FALSE)</f>
        <v>0</v>
      </c>
      <c r="S3029" s="17">
        <f>VLOOKUP("M"&amp;TEXT(I3029,"0"),Punten!$A$1:$D$40,4,FALSE)</f>
        <v>0</v>
      </c>
      <c r="T3029" s="17">
        <f>VLOOKUP("K"&amp;TEXT(K3029,"0"),Punten!$A$1:$D$40,4,FALSE)</f>
        <v>0</v>
      </c>
      <c r="U3029" s="17">
        <f>VLOOKUP("H"&amp;TEXT(L3029,"0"),Punten!$A$1:$D$49,4,FALSE)</f>
        <v>0</v>
      </c>
      <c r="V3029" s="17">
        <f>VLOOKUP("F"&amp;TEXT(M3029,"0"),Punten!$A$1:$D$39,4,FALSE)</f>
        <v>0</v>
      </c>
      <c r="W3029" s="17">
        <f t="shared" si="145"/>
        <v>0</v>
      </c>
      <c r="X3029" s="17" t="str">
        <f t="shared" si="146"/>
        <v/>
      </c>
      <c r="Y3029" s="17" t="e">
        <f>VLOOKUP(A3029,'Klasse omschrijving'!$A$1:$B$44,2,FALSE)</f>
        <v>#N/A</v>
      </c>
    </row>
    <row r="3030" spans="1:25" x14ac:dyDescent="0.25">
      <c r="A3030" s="14"/>
      <c r="B3030" s="14"/>
      <c r="C3030" s="14"/>
      <c r="D3030" s="14"/>
      <c r="E3030" s="15"/>
      <c r="F3030" s="14"/>
      <c r="G3030" s="14"/>
      <c r="H3030" s="14"/>
      <c r="I3030" s="14"/>
      <c r="J3030" s="14"/>
      <c r="K3030" s="14"/>
      <c r="L3030" s="14"/>
      <c r="M3030" s="14"/>
      <c r="N3030" s="15"/>
      <c r="O3030" s="16">
        <f t="shared" si="144"/>
        <v>0</v>
      </c>
      <c r="P3030" s="17">
        <f>COUNTIF($X:$X,X3030)</f>
        <v>1045553</v>
      </c>
      <c r="Q3030" s="17">
        <f>VLOOKUP("M"&amp;TEXT(G3030,"0"),Punten!$A$1:$D$40,4,FALSE)</f>
        <v>0</v>
      </c>
      <c r="R3030" s="17">
        <f>VLOOKUP("M"&amp;TEXT(H3030,"0"),Punten!$A$1:$D$40,4,FALSE)</f>
        <v>0</v>
      </c>
      <c r="S3030" s="17">
        <f>VLOOKUP("M"&amp;TEXT(I3030,"0"),Punten!$A$1:$D$40,4,FALSE)</f>
        <v>0</v>
      </c>
      <c r="T3030" s="17">
        <f>VLOOKUP("K"&amp;TEXT(K3030,"0"),Punten!$A$1:$D$40,4,FALSE)</f>
        <v>0</v>
      </c>
      <c r="U3030" s="17">
        <f>VLOOKUP("H"&amp;TEXT(L3030,"0"),Punten!$A$1:$D$49,4,FALSE)</f>
        <v>0</v>
      </c>
      <c r="V3030" s="17">
        <f>VLOOKUP("F"&amp;TEXT(M3030,"0"),Punten!$A$1:$D$39,4,FALSE)</f>
        <v>0</v>
      </c>
      <c r="W3030" s="17">
        <f t="shared" si="145"/>
        <v>0</v>
      </c>
      <c r="X3030" s="17" t="str">
        <f t="shared" si="146"/>
        <v/>
      </c>
      <c r="Y3030" s="17" t="e">
        <f>VLOOKUP(A3030,'Klasse omschrijving'!$A$1:$B$44,2,FALSE)</f>
        <v>#N/A</v>
      </c>
    </row>
    <row r="3031" spans="1:25" x14ac:dyDescent="0.25">
      <c r="A3031" s="14"/>
      <c r="B3031" s="14"/>
      <c r="C3031" s="14"/>
      <c r="D3031" s="14"/>
      <c r="E3031" s="15"/>
      <c r="F3031" s="14"/>
      <c r="G3031" s="14"/>
      <c r="H3031" s="14"/>
      <c r="I3031" s="14"/>
      <c r="J3031" s="14"/>
      <c r="K3031" s="14"/>
      <c r="L3031" s="14"/>
      <c r="M3031" s="14"/>
      <c r="N3031" s="15"/>
      <c r="O3031" s="16">
        <f t="shared" si="144"/>
        <v>0</v>
      </c>
      <c r="P3031" s="17">
        <f>COUNTIF($X:$X,X3031)</f>
        <v>1045553</v>
      </c>
      <c r="Q3031" s="17">
        <f>VLOOKUP("M"&amp;TEXT(G3031,"0"),Punten!$A$1:$D$40,4,FALSE)</f>
        <v>0</v>
      </c>
      <c r="R3031" s="17">
        <f>VLOOKUP("M"&amp;TEXT(H3031,"0"),Punten!$A$1:$D$40,4,FALSE)</f>
        <v>0</v>
      </c>
      <c r="S3031" s="17">
        <f>VLOOKUP("M"&amp;TEXT(I3031,"0"),Punten!$A$1:$D$40,4,FALSE)</f>
        <v>0</v>
      </c>
      <c r="T3031" s="17">
        <f>VLOOKUP("K"&amp;TEXT(K3031,"0"),Punten!$A$1:$D$40,4,FALSE)</f>
        <v>0</v>
      </c>
      <c r="U3031" s="17">
        <f>VLOOKUP("H"&amp;TEXT(L3031,"0"),Punten!$A$1:$D$49,4,FALSE)</f>
        <v>0</v>
      </c>
      <c r="V3031" s="17">
        <f>VLOOKUP("F"&amp;TEXT(M3031,"0"),Punten!$A$1:$D$39,4,FALSE)</f>
        <v>0</v>
      </c>
      <c r="W3031" s="17">
        <f t="shared" si="145"/>
        <v>0</v>
      </c>
      <c r="X3031" s="17" t="str">
        <f t="shared" si="146"/>
        <v/>
      </c>
      <c r="Y3031" s="17" t="e">
        <f>VLOOKUP(A3031,'Klasse omschrijving'!$A$1:$B$44,2,FALSE)</f>
        <v>#N/A</v>
      </c>
    </row>
    <row r="3032" spans="1:25" x14ac:dyDescent="0.25">
      <c r="A3032" s="14"/>
      <c r="B3032" s="14"/>
      <c r="C3032" s="14"/>
      <c r="D3032" s="14"/>
      <c r="E3032" s="15"/>
      <c r="F3032" s="14"/>
      <c r="G3032" s="14"/>
      <c r="H3032" s="14"/>
      <c r="I3032" s="14"/>
      <c r="J3032" s="14"/>
      <c r="K3032" s="14"/>
      <c r="L3032" s="14"/>
      <c r="M3032" s="14"/>
      <c r="N3032" s="15"/>
      <c r="O3032" s="16">
        <f t="shared" si="144"/>
        <v>0</v>
      </c>
      <c r="P3032" s="17">
        <f>COUNTIF($X:$X,X3032)</f>
        <v>1045553</v>
      </c>
      <c r="Q3032" s="17">
        <f>VLOOKUP("M"&amp;TEXT(G3032,"0"),Punten!$A$1:$D$40,4,FALSE)</f>
        <v>0</v>
      </c>
      <c r="R3032" s="17">
        <f>VLOOKUP("M"&amp;TEXT(H3032,"0"),Punten!$A$1:$D$40,4,FALSE)</f>
        <v>0</v>
      </c>
      <c r="S3032" s="17">
        <f>VLOOKUP("M"&amp;TEXT(I3032,"0"),Punten!$A$1:$D$40,4,FALSE)</f>
        <v>0</v>
      </c>
      <c r="T3032" s="17">
        <f>VLOOKUP("K"&amp;TEXT(K3032,"0"),Punten!$A$1:$D$40,4,FALSE)</f>
        <v>0</v>
      </c>
      <c r="U3032" s="17">
        <f>VLOOKUP("H"&amp;TEXT(L3032,"0"),Punten!$A$1:$D$49,4,FALSE)</f>
        <v>0</v>
      </c>
      <c r="V3032" s="17">
        <f>VLOOKUP("F"&amp;TEXT(M3032,"0"),Punten!$A$1:$D$39,4,FALSE)</f>
        <v>0</v>
      </c>
      <c r="W3032" s="17">
        <f t="shared" si="145"/>
        <v>0</v>
      </c>
      <c r="X3032" s="17" t="str">
        <f t="shared" si="146"/>
        <v/>
      </c>
      <c r="Y3032" s="17" t="e">
        <f>VLOOKUP(A3032,'Klasse omschrijving'!$A$1:$B$44,2,FALSE)</f>
        <v>#N/A</v>
      </c>
    </row>
    <row r="3033" spans="1:25" x14ac:dyDescent="0.25">
      <c r="A3033" s="14"/>
      <c r="B3033" s="14"/>
      <c r="C3033" s="14"/>
      <c r="D3033" s="14"/>
      <c r="E3033" s="15"/>
      <c r="F3033" s="14"/>
      <c r="G3033" s="14"/>
      <c r="H3033" s="14"/>
      <c r="I3033" s="14"/>
      <c r="J3033" s="14"/>
      <c r="K3033" s="14"/>
      <c r="L3033" s="14"/>
      <c r="M3033" s="14"/>
      <c r="N3033" s="15"/>
      <c r="O3033" s="16">
        <f t="shared" si="144"/>
        <v>0</v>
      </c>
      <c r="P3033" s="17">
        <f>COUNTIF($X:$X,X3033)</f>
        <v>1045553</v>
      </c>
      <c r="Q3033" s="17">
        <f>VLOOKUP("M"&amp;TEXT(G3033,"0"),Punten!$A$1:$D$40,4,FALSE)</f>
        <v>0</v>
      </c>
      <c r="R3033" s="17">
        <f>VLOOKUP("M"&amp;TEXT(H3033,"0"),Punten!$A$1:$D$40,4,FALSE)</f>
        <v>0</v>
      </c>
      <c r="S3033" s="17">
        <f>VLOOKUP("M"&amp;TEXT(I3033,"0"),Punten!$A$1:$D$40,4,FALSE)</f>
        <v>0</v>
      </c>
      <c r="T3033" s="17">
        <f>VLOOKUP("K"&amp;TEXT(K3033,"0"),Punten!$A$1:$D$40,4,FALSE)</f>
        <v>0</v>
      </c>
      <c r="U3033" s="17">
        <f>VLOOKUP("H"&amp;TEXT(L3033,"0"),Punten!$A$1:$D$49,4,FALSE)</f>
        <v>0</v>
      </c>
      <c r="V3033" s="17">
        <f>VLOOKUP("F"&amp;TEXT(M3033,"0"),Punten!$A$1:$D$39,4,FALSE)</f>
        <v>0</v>
      </c>
      <c r="W3033" s="17">
        <f t="shared" si="145"/>
        <v>0</v>
      </c>
      <c r="X3033" s="17" t="str">
        <f t="shared" si="146"/>
        <v/>
      </c>
      <c r="Y3033" s="17" t="e">
        <f>VLOOKUP(A3033,'Klasse omschrijving'!$A$1:$B$44,2,FALSE)</f>
        <v>#N/A</v>
      </c>
    </row>
    <row r="3034" spans="1:25" x14ac:dyDescent="0.25">
      <c r="A3034" s="14"/>
      <c r="B3034" s="14"/>
      <c r="C3034" s="14"/>
      <c r="D3034" s="14"/>
      <c r="E3034" s="15"/>
      <c r="F3034" s="14"/>
      <c r="G3034" s="14"/>
      <c r="H3034" s="14"/>
      <c r="I3034" s="14"/>
      <c r="J3034" s="14"/>
      <c r="K3034" s="14"/>
      <c r="L3034" s="14"/>
      <c r="M3034" s="14"/>
      <c r="N3034" s="15"/>
      <c r="O3034" s="16">
        <f t="shared" si="144"/>
        <v>0</v>
      </c>
      <c r="P3034" s="17">
        <f>COUNTIF($X:$X,X3034)</f>
        <v>1045553</v>
      </c>
      <c r="Q3034" s="17">
        <f>VLOOKUP("M"&amp;TEXT(G3034,"0"),Punten!$A$1:$D$40,4,FALSE)</f>
        <v>0</v>
      </c>
      <c r="R3034" s="17">
        <f>VLOOKUP("M"&amp;TEXT(H3034,"0"),Punten!$A$1:$D$40,4,FALSE)</f>
        <v>0</v>
      </c>
      <c r="S3034" s="17">
        <f>VLOOKUP("M"&amp;TEXT(I3034,"0"),Punten!$A$1:$D$40,4,FALSE)</f>
        <v>0</v>
      </c>
      <c r="T3034" s="17">
        <f>VLOOKUP("K"&amp;TEXT(K3034,"0"),Punten!$A$1:$D$40,4,FALSE)</f>
        <v>0</v>
      </c>
      <c r="U3034" s="17">
        <f>VLOOKUP("H"&amp;TEXT(L3034,"0"),Punten!$A$1:$D$49,4,FALSE)</f>
        <v>0</v>
      </c>
      <c r="V3034" s="17">
        <f>VLOOKUP("F"&amp;TEXT(M3034,"0"),Punten!$A$1:$D$39,4,FALSE)</f>
        <v>0</v>
      </c>
      <c r="W3034" s="17">
        <f t="shared" si="145"/>
        <v>0</v>
      </c>
      <c r="X3034" s="17" t="str">
        <f t="shared" si="146"/>
        <v/>
      </c>
      <c r="Y3034" s="17" t="e">
        <f>VLOOKUP(A3034,'Klasse omschrijving'!$A$1:$B$44,2,FALSE)</f>
        <v>#N/A</v>
      </c>
    </row>
    <row r="3035" spans="1:25" x14ac:dyDescent="0.25">
      <c r="A3035" s="14"/>
      <c r="B3035" s="14"/>
      <c r="C3035" s="14"/>
      <c r="D3035" s="14"/>
      <c r="E3035" s="15"/>
      <c r="F3035" s="14"/>
      <c r="G3035" s="14"/>
      <c r="H3035" s="14"/>
      <c r="I3035" s="14"/>
      <c r="J3035" s="14"/>
      <c r="K3035" s="14"/>
      <c r="L3035" s="14"/>
      <c r="M3035" s="14"/>
      <c r="N3035" s="15"/>
      <c r="O3035" s="16">
        <f t="shared" si="144"/>
        <v>0</v>
      </c>
      <c r="P3035" s="17">
        <f>COUNTIF($X:$X,X3035)</f>
        <v>1045553</v>
      </c>
      <c r="Q3035" s="17">
        <f>VLOOKUP("M"&amp;TEXT(G3035,"0"),Punten!$A$1:$D$40,4,FALSE)</f>
        <v>0</v>
      </c>
      <c r="R3035" s="17">
        <f>VLOOKUP("M"&amp;TEXT(H3035,"0"),Punten!$A$1:$D$40,4,FALSE)</f>
        <v>0</v>
      </c>
      <c r="S3035" s="17">
        <f>VLOOKUP("M"&amp;TEXT(I3035,"0"),Punten!$A$1:$D$40,4,FALSE)</f>
        <v>0</v>
      </c>
      <c r="T3035" s="17">
        <f>VLOOKUP("K"&amp;TEXT(K3035,"0"),Punten!$A$1:$D$40,4,FALSE)</f>
        <v>0</v>
      </c>
      <c r="U3035" s="17">
        <f>VLOOKUP("H"&amp;TEXT(L3035,"0"),Punten!$A$1:$D$49,4,FALSE)</f>
        <v>0</v>
      </c>
      <c r="V3035" s="17">
        <f>VLOOKUP("F"&amp;TEXT(M3035,"0"),Punten!$A$1:$D$39,4,FALSE)</f>
        <v>0</v>
      </c>
      <c r="W3035" s="17">
        <f t="shared" si="145"/>
        <v>0</v>
      </c>
      <c r="X3035" s="17" t="str">
        <f t="shared" si="146"/>
        <v/>
      </c>
      <c r="Y3035" s="17" t="e">
        <f>VLOOKUP(A3035,'Klasse omschrijving'!$A$1:$B$44,2,FALSE)</f>
        <v>#N/A</v>
      </c>
    </row>
    <row r="3036" spans="1:25" x14ac:dyDescent="0.25">
      <c r="A3036" s="14"/>
      <c r="B3036" s="14"/>
      <c r="C3036" s="14"/>
      <c r="D3036" s="14"/>
      <c r="E3036" s="15"/>
      <c r="F3036" s="14"/>
      <c r="G3036" s="14"/>
      <c r="H3036" s="14"/>
      <c r="I3036" s="14"/>
      <c r="J3036" s="14"/>
      <c r="K3036" s="14"/>
      <c r="L3036" s="14"/>
      <c r="M3036" s="14"/>
      <c r="N3036" s="15"/>
      <c r="O3036" s="16">
        <f t="shared" ref="O3036:O3099" si="147">G3036+H3036+I3036</f>
        <v>0</v>
      </c>
      <c r="P3036" s="17">
        <f>COUNTIF($X:$X,X3036)</f>
        <v>1045553</v>
      </c>
      <c r="Q3036" s="17">
        <f>VLOOKUP("M"&amp;TEXT(G3036,"0"),Punten!$A$1:$D$40,4,FALSE)</f>
        <v>0</v>
      </c>
      <c r="R3036" s="17">
        <f>VLOOKUP("M"&amp;TEXT(H3036,"0"),Punten!$A$1:$D$40,4,FALSE)</f>
        <v>0</v>
      </c>
      <c r="S3036" s="17">
        <f>VLOOKUP("M"&amp;TEXT(I3036,"0"),Punten!$A$1:$D$40,4,FALSE)</f>
        <v>0</v>
      </c>
      <c r="T3036" s="17">
        <f>VLOOKUP("K"&amp;TEXT(K3036,"0"),Punten!$A$1:$D$40,4,FALSE)</f>
        <v>0</v>
      </c>
      <c r="U3036" s="17">
        <f>VLOOKUP("H"&amp;TEXT(L3036,"0"),Punten!$A$1:$D$49,4,FALSE)</f>
        <v>0</v>
      </c>
      <c r="V3036" s="17">
        <f>VLOOKUP("F"&amp;TEXT(M3036,"0"),Punten!$A$1:$D$39,4,FALSE)</f>
        <v>0</v>
      </c>
      <c r="W3036" s="17">
        <f t="shared" si="145"/>
        <v>0</v>
      </c>
      <c r="X3036" s="17" t="str">
        <f t="shared" si="146"/>
        <v/>
      </c>
      <c r="Y3036" s="17" t="e">
        <f>VLOOKUP(A3036,'Klasse omschrijving'!$A$1:$B$44,2,FALSE)</f>
        <v>#N/A</v>
      </c>
    </row>
    <row r="3037" spans="1:25" x14ac:dyDescent="0.25">
      <c r="A3037" s="14"/>
      <c r="B3037" s="14"/>
      <c r="C3037" s="14"/>
      <c r="D3037" s="14"/>
      <c r="E3037" s="15"/>
      <c r="F3037" s="14"/>
      <c r="G3037" s="14"/>
      <c r="H3037" s="14"/>
      <c r="I3037" s="14"/>
      <c r="J3037" s="14"/>
      <c r="K3037" s="14"/>
      <c r="L3037" s="14"/>
      <c r="M3037" s="14"/>
      <c r="N3037" s="15"/>
      <c r="O3037" s="16">
        <f t="shared" si="147"/>
        <v>0</v>
      </c>
      <c r="P3037" s="17">
        <f>COUNTIF($X:$X,X3037)</f>
        <v>1045553</v>
      </c>
      <c r="Q3037" s="17">
        <f>VLOOKUP("M"&amp;TEXT(G3037,"0"),Punten!$A$1:$D$40,4,FALSE)</f>
        <v>0</v>
      </c>
      <c r="R3037" s="17">
        <f>VLOOKUP("M"&amp;TEXT(H3037,"0"),Punten!$A$1:$D$40,4,FALSE)</f>
        <v>0</v>
      </c>
      <c r="S3037" s="17">
        <f>VLOOKUP("M"&amp;TEXT(I3037,"0"),Punten!$A$1:$D$40,4,FALSE)</f>
        <v>0</v>
      </c>
      <c r="T3037" s="17">
        <f>VLOOKUP("K"&amp;TEXT(K3037,"0"),Punten!$A$1:$D$40,4,FALSE)</f>
        <v>0</v>
      </c>
      <c r="U3037" s="17">
        <f>VLOOKUP("H"&amp;TEXT(L3037,"0"),Punten!$A$1:$D$49,4,FALSE)</f>
        <v>0</v>
      </c>
      <c r="V3037" s="17">
        <f>VLOOKUP("F"&amp;TEXT(M3037,"0"),Punten!$A$1:$D$39,4,FALSE)</f>
        <v>0</v>
      </c>
      <c r="W3037" s="17">
        <f t="shared" si="145"/>
        <v>0</v>
      </c>
      <c r="X3037" s="17" t="str">
        <f t="shared" si="146"/>
        <v/>
      </c>
      <c r="Y3037" s="17" t="e">
        <f>VLOOKUP(A3037,'Klasse omschrijving'!$A$1:$B$44,2,FALSE)</f>
        <v>#N/A</v>
      </c>
    </row>
    <row r="3038" spans="1:25" x14ac:dyDescent="0.25">
      <c r="A3038" s="14"/>
      <c r="B3038" s="14"/>
      <c r="C3038" s="14"/>
      <c r="D3038" s="14"/>
      <c r="E3038" s="15"/>
      <c r="F3038" s="14"/>
      <c r="G3038" s="14"/>
      <c r="H3038" s="14"/>
      <c r="I3038" s="14"/>
      <c r="J3038" s="14"/>
      <c r="K3038" s="14"/>
      <c r="L3038" s="14"/>
      <c r="M3038" s="14"/>
      <c r="N3038" s="15"/>
      <c r="O3038" s="16">
        <f t="shared" si="147"/>
        <v>0</v>
      </c>
      <c r="P3038" s="17">
        <f>COUNTIF($X:$X,X3038)</f>
        <v>1045553</v>
      </c>
      <c r="Q3038" s="17">
        <f>VLOOKUP("M"&amp;TEXT(G3038,"0"),Punten!$A$1:$D$40,4,FALSE)</f>
        <v>0</v>
      </c>
      <c r="R3038" s="17">
        <f>VLOOKUP("M"&amp;TEXT(H3038,"0"),Punten!$A$1:$D$40,4,FALSE)</f>
        <v>0</v>
      </c>
      <c r="S3038" s="17">
        <f>VLOOKUP("M"&amp;TEXT(I3038,"0"),Punten!$A$1:$D$40,4,FALSE)</f>
        <v>0</v>
      </c>
      <c r="T3038" s="17">
        <f>VLOOKUP("K"&amp;TEXT(K3038,"0"),Punten!$A$1:$D$40,4,FALSE)</f>
        <v>0</v>
      </c>
      <c r="U3038" s="17">
        <f>VLOOKUP("H"&amp;TEXT(L3038,"0"),Punten!$A$1:$D$49,4,FALSE)</f>
        <v>0</v>
      </c>
      <c r="V3038" s="17">
        <f>VLOOKUP("F"&amp;TEXT(M3038,"0"),Punten!$A$1:$D$39,4,FALSE)</f>
        <v>0</v>
      </c>
      <c r="W3038" s="17">
        <f t="shared" si="145"/>
        <v>0</v>
      </c>
      <c r="X3038" s="17" t="str">
        <f t="shared" si="146"/>
        <v/>
      </c>
      <c r="Y3038" s="17" t="e">
        <f>VLOOKUP(A3038,'Klasse omschrijving'!$A$1:$B$44,2,FALSE)</f>
        <v>#N/A</v>
      </c>
    </row>
    <row r="3039" spans="1:25" x14ac:dyDescent="0.25">
      <c r="A3039" s="14"/>
      <c r="B3039" s="14"/>
      <c r="C3039" s="14"/>
      <c r="D3039" s="14"/>
      <c r="E3039" s="15"/>
      <c r="F3039" s="14"/>
      <c r="G3039" s="14"/>
      <c r="H3039" s="14"/>
      <c r="I3039" s="14"/>
      <c r="J3039" s="14"/>
      <c r="K3039" s="14"/>
      <c r="L3039" s="14"/>
      <c r="M3039" s="14"/>
      <c r="N3039" s="15"/>
      <c r="O3039" s="16">
        <f t="shared" si="147"/>
        <v>0</v>
      </c>
      <c r="P3039" s="17">
        <f>COUNTIF($X:$X,X3039)</f>
        <v>1045553</v>
      </c>
      <c r="Q3039" s="17">
        <f>VLOOKUP("M"&amp;TEXT(G3039,"0"),Punten!$A$1:$D$40,4,FALSE)</f>
        <v>0</v>
      </c>
      <c r="R3039" s="17">
        <f>VLOOKUP("M"&amp;TEXT(H3039,"0"),Punten!$A$1:$D$40,4,FALSE)</f>
        <v>0</v>
      </c>
      <c r="S3039" s="17">
        <f>VLOOKUP("M"&amp;TEXT(I3039,"0"),Punten!$A$1:$D$40,4,FALSE)</f>
        <v>0</v>
      </c>
      <c r="T3039" s="17">
        <f>VLOOKUP("K"&amp;TEXT(K3039,"0"),Punten!$A$1:$D$40,4,FALSE)</f>
        <v>0</v>
      </c>
      <c r="U3039" s="17">
        <f>VLOOKUP("H"&amp;TEXT(L3039,"0"),Punten!$A$1:$D$49,4,FALSE)</f>
        <v>0</v>
      </c>
      <c r="V3039" s="17">
        <f>VLOOKUP("F"&amp;TEXT(M3039,"0"),Punten!$A$1:$D$39,4,FALSE)</f>
        <v>0</v>
      </c>
      <c r="W3039" s="17">
        <f t="shared" si="145"/>
        <v>0</v>
      </c>
      <c r="X3039" s="17" t="str">
        <f t="shared" si="146"/>
        <v/>
      </c>
      <c r="Y3039" s="17" t="e">
        <f>VLOOKUP(A3039,'Klasse omschrijving'!$A$1:$B$44,2,FALSE)</f>
        <v>#N/A</v>
      </c>
    </row>
    <row r="3040" spans="1:25" x14ac:dyDescent="0.25">
      <c r="A3040" s="14"/>
      <c r="B3040" s="14"/>
      <c r="C3040" s="14"/>
      <c r="D3040" s="14"/>
      <c r="E3040" s="15"/>
      <c r="F3040" s="14"/>
      <c r="G3040" s="14"/>
      <c r="H3040" s="14"/>
      <c r="I3040" s="14"/>
      <c r="J3040" s="14"/>
      <c r="K3040" s="14"/>
      <c r="L3040" s="14"/>
      <c r="M3040" s="14"/>
      <c r="N3040" s="15"/>
      <c r="O3040" s="16">
        <f t="shared" si="147"/>
        <v>0</v>
      </c>
      <c r="P3040" s="17">
        <f>COUNTIF($X:$X,X3040)</f>
        <v>1045553</v>
      </c>
      <c r="Q3040" s="17">
        <f>VLOOKUP("M"&amp;TEXT(G3040,"0"),Punten!$A$1:$D$40,4,FALSE)</f>
        <v>0</v>
      </c>
      <c r="R3040" s="17">
        <f>VLOOKUP("M"&amp;TEXT(H3040,"0"),Punten!$A$1:$D$40,4,FALSE)</f>
        <v>0</v>
      </c>
      <c r="S3040" s="17">
        <f>VLOOKUP("M"&amp;TEXT(I3040,"0"),Punten!$A$1:$D$40,4,FALSE)</f>
        <v>0</v>
      </c>
      <c r="T3040" s="17">
        <f>VLOOKUP("K"&amp;TEXT(K3040,"0"),Punten!$A$1:$D$40,4,FALSE)</f>
        <v>0</v>
      </c>
      <c r="U3040" s="17">
        <f>VLOOKUP("H"&amp;TEXT(L3040,"0"),Punten!$A$1:$D$49,4,FALSE)</f>
        <v>0</v>
      </c>
      <c r="V3040" s="17">
        <f>VLOOKUP("F"&amp;TEXT(M3040,"0"),Punten!$A$1:$D$39,4,FALSE)</f>
        <v>0</v>
      </c>
      <c r="W3040" s="17">
        <f t="shared" si="145"/>
        <v>0</v>
      </c>
      <c r="X3040" s="17" t="str">
        <f t="shared" si="146"/>
        <v/>
      </c>
      <c r="Y3040" s="17" t="e">
        <f>VLOOKUP(A3040,'Klasse omschrijving'!$A$1:$B$44,2,FALSE)</f>
        <v>#N/A</v>
      </c>
    </row>
    <row r="3041" spans="1:25" x14ac:dyDescent="0.25">
      <c r="A3041" s="14"/>
      <c r="B3041" s="14"/>
      <c r="C3041" s="14"/>
      <c r="D3041" s="14"/>
      <c r="E3041" s="15"/>
      <c r="F3041" s="14"/>
      <c r="G3041" s="14"/>
      <c r="H3041" s="14"/>
      <c r="I3041" s="14"/>
      <c r="J3041" s="14"/>
      <c r="K3041" s="14"/>
      <c r="L3041" s="14"/>
      <c r="M3041" s="14"/>
      <c r="N3041" s="15"/>
      <c r="O3041" s="16">
        <f t="shared" si="147"/>
        <v>0</v>
      </c>
      <c r="P3041" s="17">
        <f>COUNTIF($X:$X,X3041)</f>
        <v>1045553</v>
      </c>
      <c r="Q3041" s="17">
        <f>VLOOKUP("M"&amp;TEXT(G3041,"0"),Punten!$A$1:$D$40,4,FALSE)</f>
        <v>0</v>
      </c>
      <c r="R3041" s="17">
        <f>VLOOKUP("M"&amp;TEXT(H3041,"0"),Punten!$A$1:$D$40,4,FALSE)</f>
        <v>0</v>
      </c>
      <c r="S3041" s="17">
        <f>VLOOKUP("M"&amp;TEXT(I3041,"0"),Punten!$A$1:$D$40,4,FALSE)</f>
        <v>0</v>
      </c>
      <c r="T3041" s="17">
        <f>VLOOKUP("K"&amp;TEXT(K3041,"0"),Punten!$A$1:$D$40,4,FALSE)</f>
        <v>0</v>
      </c>
      <c r="U3041" s="17">
        <f>VLOOKUP("H"&amp;TEXT(L3041,"0"),Punten!$A$1:$D$49,4,FALSE)</f>
        <v>0</v>
      </c>
      <c r="V3041" s="17">
        <f>VLOOKUP("F"&amp;TEXT(M3041,"0"),Punten!$A$1:$D$39,4,FALSE)</f>
        <v>0</v>
      </c>
      <c r="W3041" s="17">
        <f t="shared" si="145"/>
        <v>0</v>
      </c>
      <c r="X3041" s="17" t="str">
        <f t="shared" si="146"/>
        <v/>
      </c>
      <c r="Y3041" s="17" t="e">
        <f>VLOOKUP(A3041,'Klasse omschrijving'!$A$1:$B$44,2,FALSE)</f>
        <v>#N/A</v>
      </c>
    </row>
    <row r="3042" spans="1:25" x14ac:dyDescent="0.25">
      <c r="A3042" s="14"/>
      <c r="B3042" s="14"/>
      <c r="C3042" s="14"/>
      <c r="D3042" s="14"/>
      <c r="E3042" s="15"/>
      <c r="F3042" s="14"/>
      <c r="G3042" s="14"/>
      <c r="H3042" s="14"/>
      <c r="I3042" s="14"/>
      <c r="J3042" s="14"/>
      <c r="K3042" s="14"/>
      <c r="L3042" s="14"/>
      <c r="M3042" s="14"/>
      <c r="N3042" s="15"/>
      <c r="O3042" s="16">
        <f t="shared" si="147"/>
        <v>0</v>
      </c>
      <c r="P3042" s="17">
        <f>COUNTIF($X:$X,X3042)</f>
        <v>1045553</v>
      </c>
      <c r="Q3042" s="17">
        <f>VLOOKUP("M"&amp;TEXT(G3042,"0"),Punten!$A$1:$D$40,4,FALSE)</f>
        <v>0</v>
      </c>
      <c r="R3042" s="17">
        <f>VLOOKUP("M"&amp;TEXT(H3042,"0"),Punten!$A$1:$D$40,4,FALSE)</f>
        <v>0</v>
      </c>
      <c r="S3042" s="17">
        <f>VLOOKUP("M"&amp;TEXT(I3042,"0"),Punten!$A$1:$D$40,4,FALSE)</f>
        <v>0</v>
      </c>
      <c r="T3042" s="17">
        <f>VLOOKUP("K"&amp;TEXT(K3042,"0"),Punten!$A$1:$D$40,4,FALSE)</f>
        <v>0</v>
      </c>
      <c r="U3042" s="17">
        <f>VLOOKUP("H"&amp;TEXT(L3042,"0"),Punten!$A$1:$D$49,4,FALSE)</f>
        <v>0</v>
      </c>
      <c r="V3042" s="17">
        <f>VLOOKUP("F"&amp;TEXT(M3042,"0"),Punten!$A$1:$D$39,4,FALSE)</f>
        <v>0</v>
      </c>
      <c r="W3042" s="17">
        <f t="shared" si="145"/>
        <v>0</v>
      </c>
      <c r="X3042" s="17" t="str">
        <f t="shared" si="146"/>
        <v/>
      </c>
      <c r="Y3042" s="17" t="e">
        <f>VLOOKUP(A3042,'Klasse omschrijving'!$A$1:$B$44,2,FALSE)</f>
        <v>#N/A</v>
      </c>
    </row>
    <row r="3043" spans="1:25" x14ac:dyDescent="0.25">
      <c r="A3043" s="14"/>
      <c r="B3043" s="14"/>
      <c r="C3043" s="14"/>
      <c r="D3043" s="14"/>
      <c r="E3043" s="15"/>
      <c r="F3043" s="14"/>
      <c r="G3043" s="14"/>
      <c r="H3043" s="14"/>
      <c r="I3043" s="14"/>
      <c r="J3043" s="14"/>
      <c r="K3043" s="14"/>
      <c r="L3043" s="14"/>
      <c r="M3043" s="14"/>
      <c r="N3043" s="15"/>
      <c r="O3043" s="16">
        <f t="shared" si="147"/>
        <v>0</v>
      </c>
      <c r="P3043" s="17">
        <f>COUNTIF($X:$X,X3043)</f>
        <v>1045553</v>
      </c>
      <c r="Q3043" s="17">
        <f>VLOOKUP("M"&amp;TEXT(G3043,"0"),Punten!$A$1:$D$40,4,FALSE)</f>
        <v>0</v>
      </c>
      <c r="R3043" s="17">
        <f>VLOOKUP("M"&amp;TEXT(H3043,"0"),Punten!$A$1:$D$40,4,FALSE)</f>
        <v>0</v>
      </c>
      <c r="S3043" s="17">
        <f>VLOOKUP("M"&amp;TEXT(I3043,"0"),Punten!$A$1:$D$40,4,FALSE)</f>
        <v>0</v>
      </c>
      <c r="T3043" s="17">
        <f>VLOOKUP("K"&amp;TEXT(K3043,"0"),Punten!$A$1:$D$40,4,FALSE)</f>
        <v>0</v>
      </c>
      <c r="U3043" s="17">
        <f>VLOOKUP("H"&amp;TEXT(L3043,"0"),Punten!$A$1:$D$49,4,FALSE)</f>
        <v>0</v>
      </c>
      <c r="V3043" s="17">
        <f>VLOOKUP("F"&amp;TEXT(M3043,"0"),Punten!$A$1:$D$39,4,FALSE)</f>
        <v>0</v>
      </c>
      <c r="W3043" s="17">
        <f t="shared" si="145"/>
        <v>0</v>
      </c>
      <c r="X3043" s="17" t="str">
        <f t="shared" si="146"/>
        <v/>
      </c>
      <c r="Y3043" s="17" t="e">
        <f>VLOOKUP(A3043,'Klasse omschrijving'!$A$1:$B$44,2,FALSE)</f>
        <v>#N/A</v>
      </c>
    </row>
    <row r="3044" spans="1:25" x14ac:dyDescent="0.25">
      <c r="A3044" s="14"/>
      <c r="B3044" s="14"/>
      <c r="C3044" s="14"/>
      <c r="D3044" s="14"/>
      <c r="E3044" s="15"/>
      <c r="F3044" s="14"/>
      <c r="G3044" s="14"/>
      <c r="H3044" s="14"/>
      <c r="I3044" s="14"/>
      <c r="J3044" s="14"/>
      <c r="K3044" s="14"/>
      <c r="L3044" s="14"/>
      <c r="M3044" s="14"/>
      <c r="N3044" s="15"/>
      <c r="O3044" s="16">
        <f t="shared" si="147"/>
        <v>0</v>
      </c>
      <c r="P3044" s="17">
        <f>COUNTIF($X:$X,X3044)</f>
        <v>1045553</v>
      </c>
      <c r="Q3044" s="17">
        <f>VLOOKUP("M"&amp;TEXT(G3044,"0"),Punten!$A$1:$D$40,4,FALSE)</f>
        <v>0</v>
      </c>
      <c r="R3044" s="17">
        <f>VLOOKUP("M"&amp;TEXT(H3044,"0"),Punten!$A$1:$D$40,4,FALSE)</f>
        <v>0</v>
      </c>
      <c r="S3044" s="17">
        <f>VLOOKUP("M"&amp;TEXT(I3044,"0"),Punten!$A$1:$D$40,4,FALSE)</f>
        <v>0</v>
      </c>
      <c r="T3044" s="17">
        <f>VLOOKUP("K"&amp;TEXT(K3044,"0"),Punten!$A$1:$D$40,4,FALSE)</f>
        <v>0</v>
      </c>
      <c r="U3044" s="17">
        <f>VLOOKUP("H"&amp;TEXT(L3044,"0"),Punten!$A$1:$D$49,4,FALSE)</f>
        <v>0</v>
      </c>
      <c r="V3044" s="17">
        <f>VLOOKUP("F"&amp;TEXT(M3044,"0"),Punten!$A$1:$D$39,4,FALSE)</f>
        <v>0</v>
      </c>
      <c r="W3044" s="17">
        <f t="shared" si="145"/>
        <v>0</v>
      </c>
      <c r="X3044" s="17" t="str">
        <f t="shared" si="146"/>
        <v/>
      </c>
      <c r="Y3044" s="17" t="e">
        <f>VLOOKUP(A3044,'Klasse omschrijving'!$A$1:$B$44,2,FALSE)</f>
        <v>#N/A</v>
      </c>
    </row>
    <row r="3045" spans="1:25" x14ac:dyDescent="0.25">
      <c r="A3045" s="14"/>
      <c r="B3045" s="14"/>
      <c r="C3045" s="14"/>
      <c r="D3045" s="14"/>
      <c r="E3045" s="15"/>
      <c r="F3045" s="14"/>
      <c r="G3045" s="14"/>
      <c r="H3045" s="14"/>
      <c r="I3045" s="14"/>
      <c r="J3045" s="14"/>
      <c r="K3045" s="14"/>
      <c r="L3045" s="14"/>
      <c r="M3045" s="14"/>
      <c r="N3045" s="15"/>
      <c r="O3045" s="16">
        <f t="shared" si="147"/>
        <v>0</v>
      </c>
      <c r="P3045" s="17">
        <f>COUNTIF($X:$X,X3045)</f>
        <v>1045553</v>
      </c>
      <c r="Q3045" s="17">
        <f>VLOOKUP("M"&amp;TEXT(G3045,"0"),Punten!$A$1:$D$40,4,FALSE)</f>
        <v>0</v>
      </c>
      <c r="R3045" s="17">
        <f>VLOOKUP("M"&amp;TEXT(H3045,"0"),Punten!$A$1:$D$40,4,FALSE)</f>
        <v>0</v>
      </c>
      <c r="S3045" s="17">
        <f>VLOOKUP("M"&amp;TEXT(I3045,"0"),Punten!$A$1:$D$40,4,FALSE)</f>
        <v>0</v>
      </c>
      <c r="T3045" s="17">
        <f>VLOOKUP("K"&amp;TEXT(K3045,"0"),Punten!$A$1:$D$40,4,FALSE)</f>
        <v>0</v>
      </c>
      <c r="U3045" s="17">
        <f>VLOOKUP("H"&amp;TEXT(L3045,"0"),Punten!$A$1:$D$49,4,FALSE)</f>
        <v>0</v>
      </c>
      <c r="V3045" s="17">
        <f>VLOOKUP("F"&amp;TEXT(M3045,"0"),Punten!$A$1:$D$39,4,FALSE)</f>
        <v>0</v>
      </c>
      <c r="W3045" s="17">
        <f t="shared" si="145"/>
        <v>0</v>
      </c>
      <c r="X3045" s="17" t="str">
        <f t="shared" si="146"/>
        <v/>
      </c>
      <c r="Y3045" s="17" t="e">
        <f>VLOOKUP(A3045,'Klasse omschrijving'!$A$1:$B$44,2,FALSE)</f>
        <v>#N/A</v>
      </c>
    </row>
    <row r="3046" spans="1:25" x14ac:dyDescent="0.25">
      <c r="A3046" s="14"/>
      <c r="B3046" s="14"/>
      <c r="C3046" s="14"/>
      <c r="D3046" s="14"/>
      <c r="E3046" s="15"/>
      <c r="F3046" s="14"/>
      <c r="G3046" s="14"/>
      <c r="H3046" s="14"/>
      <c r="I3046" s="14"/>
      <c r="J3046" s="14"/>
      <c r="K3046" s="14"/>
      <c r="L3046" s="14"/>
      <c r="M3046" s="14"/>
      <c r="N3046" s="15"/>
      <c r="O3046" s="16">
        <f t="shared" si="147"/>
        <v>0</v>
      </c>
      <c r="P3046" s="17">
        <f>COUNTIF($X:$X,X3046)</f>
        <v>1045553</v>
      </c>
      <c r="Q3046" s="17">
        <f>VLOOKUP("M"&amp;TEXT(G3046,"0"),Punten!$A$1:$D$40,4,FALSE)</f>
        <v>0</v>
      </c>
      <c r="R3046" s="17">
        <f>VLOOKUP("M"&amp;TEXT(H3046,"0"),Punten!$A$1:$D$40,4,FALSE)</f>
        <v>0</v>
      </c>
      <c r="S3046" s="17">
        <f>VLOOKUP("M"&amp;TEXT(I3046,"0"),Punten!$A$1:$D$40,4,FALSE)</f>
        <v>0</v>
      </c>
      <c r="T3046" s="17">
        <f>VLOOKUP("K"&amp;TEXT(K3046,"0"),Punten!$A$1:$D$40,4,FALSE)</f>
        <v>0</v>
      </c>
      <c r="U3046" s="17">
        <f>VLOOKUP("H"&amp;TEXT(L3046,"0"),Punten!$A$1:$D$49,4,FALSE)</f>
        <v>0</v>
      </c>
      <c r="V3046" s="17">
        <f>VLOOKUP("F"&amp;TEXT(M3046,"0"),Punten!$A$1:$D$39,4,FALSE)</f>
        <v>0</v>
      </c>
      <c r="W3046" s="17">
        <f t="shared" si="145"/>
        <v>0</v>
      </c>
      <c r="X3046" s="17" t="str">
        <f t="shared" si="146"/>
        <v/>
      </c>
      <c r="Y3046" s="17" t="e">
        <f>VLOOKUP(A3046,'Klasse omschrijving'!$A$1:$B$44,2,FALSE)</f>
        <v>#N/A</v>
      </c>
    </row>
    <row r="3047" spans="1:25" x14ac:dyDescent="0.25">
      <c r="A3047" s="14"/>
      <c r="B3047" s="14"/>
      <c r="C3047" s="14"/>
      <c r="D3047" s="14"/>
      <c r="E3047" s="15"/>
      <c r="F3047" s="14"/>
      <c r="G3047" s="14"/>
      <c r="H3047" s="14"/>
      <c r="I3047" s="14"/>
      <c r="J3047" s="14"/>
      <c r="K3047" s="14"/>
      <c r="L3047" s="14"/>
      <c r="M3047" s="14"/>
      <c r="N3047" s="15"/>
      <c r="O3047" s="16">
        <f t="shared" si="147"/>
        <v>0</v>
      </c>
      <c r="P3047" s="17">
        <f>COUNTIF($X:$X,X3047)</f>
        <v>1045553</v>
      </c>
      <c r="Q3047" s="17">
        <f>VLOOKUP("M"&amp;TEXT(G3047,"0"),Punten!$A$1:$D$40,4,FALSE)</f>
        <v>0</v>
      </c>
      <c r="R3047" s="17">
        <f>VLOOKUP("M"&amp;TEXT(H3047,"0"),Punten!$A$1:$D$40,4,FALSE)</f>
        <v>0</v>
      </c>
      <c r="S3047" s="17">
        <f>VLOOKUP("M"&amp;TEXT(I3047,"0"),Punten!$A$1:$D$40,4,FALSE)</f>
        <v>0</v>
      </c>
      <c r="T3047" s="17">
        <f>VLOOKUP("K"&amp;TEXT(K3047,"0"),Punten!$A$1:$D$40,4,FALSE)</f>
        <v>0</v>
      </c>
      <c r="U3047" s="17">
        <f>VLOOKUP("H"&amp;TEXT(L3047,"0"),Punten!$A$1:$D$49,4,FALSE)</f>
        <v>0</v>
      </c>
      <c r="V3047" s="17">
        <f>VLOOKUP("F"&amp;TEXT(M3047,"0"),Punten!$A$1:$D$39,4,FALSE)</f>
        <v>0</v>
      </c>
      <c r="W3047" s="17">
        <f t="shared" si="145"/>
        <v>0</v>
      </c>
      <c r="X3047" s="17" t="str">
        <f t="shared" si="146"/>
        <v/>
      </c>
      <c r="Y3047" s="17" t="e">
        <f>VLOOKUP(A3047,'Klasse omschrijving'!$A$1:$B$44,2,FALSE)</f>
        <v>#N/A</v>
      </c>
    </row>
    <row r="3048" spans="1:25" x14ac:dyDescent="0.25">
      <c r="A3048" s="14"/>
      <c r="B3048" s="14"/>
      <c r="C3048" s="14"/>
      <c r="D3048" s="14"/>
      <c r="E3048" s="15"/>
      <c r="F3048" s="14"/>
      <c r="G3048" s="14"/>
      <c r="H3048" s="14"/>
      <c r="I3048" s="14"/>
      <c r="J3048" s="14"/>
      <c r="K3048" s="14"/>
      <c r="L3048" s="14"/>
      <c r="M3048" s="14"/>
      <c r="N3048" s="15"/>
      <c r="O3048" s="16">
        <f t="shared" si="147"/>
        <v>0</v>
      </c>
      <c r="P3048" s="17">
        <f>COUNTIF($X:$X,X3048)</f>
        <v>1045553</v>
      </c>
      <c r="Q3048" s="17">
        <f>VLOOKUP("M"&amp;TEXT(G3048,"0"),Punten!$A$1:$D$40,4,FALSE)</f>
        <v>0</v>
      </c>
      <c r="R3048" s="17">
        <f>VLOOKUP("M"&amp;TEXT(H3048,"0"),Punten!$A$1:$D$40,4,FALSE)</f>
        <v>0</v>
      </c>
      <c r="S3048" s="17">
        <f>VLOOKUP("M"&amp;TEXT(I3048,"0"),Punten!$A$1:$D$40,4,FALSE)</f>
        <v>0</v>
      </c>
      <c r="T3048" s="17">
        <f>VLOOKUP("K"&amp;TEXT(K3048,"0"),Punten!$A$1:$D$40,4,FALSE)</f>
        <v>0</v>
      </c>
      <c r="U3048" s="17">
        <f>VLOOKUP("H"&amp;TEXT(L3048,"0"),Punten!$A$1:$D$49,4,FALSE)</f>
        <v>0</v>
      </c>
      <c r="V3048" s="17">
        <f>VLOOKUP("F"&amp;TEXT(M3048,"0"),Punten!$A$1:$D$39,4,FALSE)</f>
        <v>0</v>
      </c>
      <c r="W3048" s="17">
        <f t="shared" si="145"/>
        <v>0</v>
      </c>
      <c r="X3048" s="17" t="str">
        <f t="shared" si="146"/>
        <v/>
      </c>
      <c r="Y3048" s="17" t="e">
        <f>VLOOKUP(A3048,'Klasse omschrijving'!$A$1:$B$44,2,FALSE)</f>
        <v>#N/A</v>
      </c>
    </row>
    <row r="3049" spans="1:25" x14ac:dyDescent="0.25">
      <c r="A3049" s="14"/>
      <c r="B3049" s="14"/>
      <c r="C3049" s="14"/>
      <c r="D3049" s="14"/>
      <c r="E3049" s="15"/>
      <c r="F3049" s="14"/>
      <c r="G3049" s="14"/>
      <c r="H3049" s="14"/>
      <c r="I3049" s="14"/>
      <c r="J3049" s="14"/>
      <c r="K3049" s="14"/>
      <c r="L3049" s="14"/>
      <c r="M3049" s="14"/>
      <c r="N3049" s="15"/>
      <c r="O3049" s="16">
        <f t="shared" si="147"/>
        <v>0</v>
      </c>
      <c r="P3049" s="17">
        <f>COUNTIF($X:$X,X3049)</f>
        <v>1045553</v>
      </c>
      <c r="Q3049" s="17">
        <f>VLOOKUP("M"&amp;TEXT(G3049,"0"),Punten!$A$1:$D$40,4,FALSE)</f>
        <v>0</v>
      </c>
      <c r="R3049" s="17">
        <f>VLOOKUP("M"&amp;TEXT(H3049,"0"),Punten!$A$1:$D$40,4,FALSE)</f>
        <v>0</v>
      </c>
      <c r="S3049" s="17">
        <f>VLOOKUP("M"&amp;TEXT(I3049,"0"),Punten!$A$1:$D$40,4,FALSE)</f>
        <v>0</v>
      </c>
      <c r="T3049" s="17">
        <f>VLOOKUP("K"&amp;TEXT(K3049,"0"),Punten!$A$1:$D$40,4,FALSE)</f>
        <v>0</v>
      </c>
      <c r="U3049" s="17">
        <f>VLOOKUP("H"&amp;TEXT(L3049,"0"),Punten!$A$1:$D$49,4,FALSE)</f>
        <v>0</v>
      </c>
      <c r="V3049" s="17">
        <f>VLOOKUP("F"&amp;TEXT(M3049,"0"),Punten!$A$1:$D$39,4,FALSE)</f>
        <v>0</v>
      </c>
      <c r="W3049" s="17">
        <f t="shared" si="145"/>
        <v>0</v>
      </c>
      <c r="X3049" s="17" t="str">
        <f t="shared" si="146"/>
        <v/>
      </c>
      <c r="Y3049" s="17" t="e">
        <f>VLOOKUP(A3049,'Klasse omschrijving'!$A$1:$B$44,2,FALSE)</f>
        <v>#N/A</v>
      </c>
    </row>
    <row r="3050" spans="1:25" x14ac:dyDescent="0.25">
      <c r="A3050" s="14"/>
      <c r="B3050" s="14"/>
      <c r="C3050" s="14"/>
      <c r="D3050" s="14"/>
      <c r="E3050" s="15"/>
      <c r="F3050" s="14"/>
      <c r="G3050" s="14"/>
      <c r="H3050" s="14"/>
      <c r="I3050" s="14"/>
      <c r="J3050" s="14"/>
      <c r="K3050" s="14"/>
      <c r="L3050" s="14"/>
      <c r="M3050" s="14"/>
      <c r="N3050" s="15"/>
      <c r="O3050" s="16">
        <f t="shared" si="147"/>
        <v>0</v>
      </c>
      <c r="P3050" s="17">
        <f>COUNTIF($X:$X,X3050)</f>
        <v>1045553</v>
      </c>
      <c r="Q3050" s="17">
        <f>VLOOKUP("M"&amp;TEXT(G3050,"0"),Punten!$A$1:$D$40,4,FALSE)</f>
        <v>0</v>
      </c>
      <c r="R3050" s="17">
        <f>VLOOKUP("M"&amp;TEXT(H3050,"0"),Punten!$A$1:$D$40,4,FALSE)</f>
        <v>0</v>
      </c>
      <c r="S3050" s="17">
        <f>VLOOKUP("M"&amp;TEXT(I3050,"0"),Punten!$A$1:$D$40,4,FALSE)</f>
        <v>0</v>
      </c>
      <c r="T3050" s="17">
        <f>VLOOKUP("K"&amp;TEXT(K3050,"0"),Punten!$A$1:$D$40,4,FALSE)</f>
        <v>0</v>
      </c>
      <c r="U3050" s="17">
        <f>VLOOKUP("H"&amp;TEXT(L3050,"0"),Punten!$A$1:$D$49,4,FALSE)</f>
        <v>0</v>
      </c>
      <c r="V3050" s="17">
        <f>VLOOKUP("F"&amp;TEXT(M3050,"0"),Punten!$A$1:$D$39,4,FALSE)</f>
        <v>0</v>
      </c>
      <c r="W3050" s="17">
        <f t="shared" si="145"/>
        <v>0</v>
      </c>
      <c r="X3050" s="17" t="str">
        <f t="shared" si="146"/>
        <v/>
      </c>
      <c r="Y3050" s="17" t="e">
        <f>VLOOKUP(A3050,'Klasse omschrijving'!$A$1:$B$44,2,FALSE)</f>
        <v>#N/A</v>
      </c>
    </row>
    <row r="3051" spans="1:25" x14ac:dyDescent="0.25">
      <c r="A3051" s="14"/>
      <c r="B3051" s="14"/>
      <c r="C3051" s="14"/>
      <c r="D3051" s="14"/>
      <c r="E3051" s="15"/>
      <c r="F3051" s="14"/>
      <c r="G3051" s="14"/>
      <c r="H3051" s="14"/>
      <c r="I3051" s="14"/>
      <c r="J3051" s="14"/>
      <c r="K3051" s="14"/>
      <c r="L3051" s="14"/>
      <c r="M3051" s="14"/>
      <c r="N3051" s="15"/>
      <c r="O3051" s="16">
        <f t="shared" si="147"/>
        <v>0</v>
      </c>
      <c r="P3051" s="17">
        <f>COUNTIF($X:$X,X3051)</f>
        <v>1045553</v>
      </c>
      <c r="Q3051" s="17">
        <f>VLOOKUP("M"&amp;TEXT(G3051,"0"),Punten!$A$1:$D$40,4,FALSE)</f>
        <v>0</v>
      </c>
      <c r="R3051" s="17">
        <f>VLOOKUP("M"&amp;TEXT(H3051,"0"),Punten!$A$1:$D$40,4,FALSE)</f>
        <v>0</v>
      </c>
      <c r="S3051" s="17">
        <f>VLOOKUP("M"&amp;TEXT(I3051,"0"),Punten!$A$1:$D$40,4,FALSE)</f>
        <v>0</v>
      </c>
      <c r="T3051" s="17">
        <f>VLOOKUP("K"&amp;TEXT(K3051,"0"),Punten!$A$1:$D$40,4,FALSE)</f>
        <v>0</v>
      </c>
      <c r="U3051" s="17">
        <f>VLOOKUP("H"&amp;TEXT(L3051,"0"),Punten!$A$1:$D$49,4,FALSE)</f>
        <v>0</v>
      </c>
      <c r="V3051" s="17">
        <f>VLOOKUP("F"&amp;TEXT(M3051,"0"),Punten!$A$1:$D$39,4,FALSE)</f>
        <v>0</v>
      </c>
      <c r="W3051" s="17">
        <f t="shared" si="145"/>
        <v>0</v>
      </c>
      <c r="X3051" s="17" t="str">
        <f t="shared" si="146"/>
        <v/>
      </c>
      <c r="Y3051" s="17" t="e">
        <f>VLOOKUP(A3051,'Klasse omschrijving'!$A$1:$B$44,2,FALSE)</f>
        <v>#N/A</v>
      </c>
    </row>
    <row r="3052" spans="1:25" x14ac:dyDescent="0.25">
      <c r="A3052" s="14"/>
      <c r="B3052" s="14"/>
      <c r="C3052" s="14"/>
      <c r="D3052" s="14"/>
      <c r="E3052" s="15"/>
      <c r="F3052" s="14"/>
      <c r="G3052" s="14"/>
      <c r="H3052" s="14"/>
      <c r="I3052" s="14"/>
      <c r="J3052" s="14"/>
      <c r="K3052" s="14"/>
      <c r="L3052" s="14"/>
      <c r="M3052" s="14"/>
      <c r="N3052" s="15"/>
      <c r="O3052" s="16">
        <f t="shared" si="147"/>
        <v>0</v>
      </c>
      <c r="P3052" s="17">
        <f>COUNTIF($X:$X,X3052)</f>
        <v>1045553</v>
      </c>
      <c r="Q3052" s="17">
        <f>VLOOKUP("M"&amp;TEXT(G3052,"0"),Punten!$A$1:$D$40,4,FALSE)</f>
        <v>0</v>
      </c>
      <c r="R3052" s="17">
        <f>VLOOKUP("M"&amp;TEXT(H3052,"0"),Punten!$A$1:$D$40,4,FALSE)</f>
        <v>0</v>
      </c>
      <c r="S3052" s="17">
        <f>VLOOKUP("M"&amp;TEXT(I3052,"0"),Punten!$A$1:$D$40,4,FALSE)</f>
        <v>0</v>
      </c>
      <c r="T3052" s="17">
        <f>VLOOKUP("K"&amp;TEXT(K3052,"0"),Punten!$A$1:$D$40,4,FALSE)</f>
        <v>0</v>
      </c>
      <c r="U3052" s="17">
        <f>VLOOKUP("H"&amp;TEXT(L3052,"0"),Punten!$A$1:$D$49,4,FALSE)</f>
        <v>0</v>
      </c>
      <c r="V3052" s="17">
        <f>VLOOKUP("F"&amp;TEXT(M3052,"0"),Punten!$A$1:$D$39,4,FALSE)</f>
        <v>0</v>
      </c>
      <c r="W3052" s="17">
        <f t="shared" si="145"/>
        <v>0</v>
      </c>
      <c r="X3052" s="17" t="str">
        <f t="shared" si="146"/>
        <v/>
      </c>
      <c r="Y3052" s="17" t="e">
        <f>VLOOKUP(A3052,'Klasse omschrijving'!$A$1:$B$44,2,FALSE)</f>
        <v>#N/A</v>
      </c>
    </row>
    <row r="3053" spans="1:25" x14ac:dyDescent="0.25">
      <c r="A3053" s="14"/>
      <c r="B3053" s="14"/>
      <c r="C3053" s="14"/>
      <c r="D3053" s="14"/>
      <c r="E3053" s="15"/>
      <c r="F3053" s="14"/>
      <c r="G3053" s="14"/>
      <c r="H3053" s="14"/>
      <c r="I3053" s="14"/>
      <c r="J3053" s="14"/>
      <c r="K3053" s="14"/>
      <c r="L3053" s="14"/>
      <c r="M3053" s="14"/>
      <c r="N3053" s="15"/>
      <c r="O3053" s="16">
        <f t="shared" si="147"/>
        <v>0</v>
      </c>
      <c r="P3053" s="17">
        <f>COUNTIF($X:$X,X3053)</f>
        <v>1045553</v>
      </c>
      <c r="Q3053" s="17">
        <f>VLOOKUP("M"&amp;TEXT(G3053,"0"),Punten!$A$1:$D$40,4,FALSE)</f>
        <v>0</v>
      </c>
      <c r="R3053" s="17">
        <f>VLOOKUP("M"&amp;TEXT(H3053,"0"),Punten!$A$1:$D$40,4,FALSE)</f>
        <v>0</v>
      </c>
      <c r="S3053" s="17">
        <f>VLOOKUP("M"&amp;TEXT(I3053,"0"),Punten!$A$1:$D$40,4,FALSE)</f>
        <v>0</v>
      </c>
      <c r="T3053" s="17">
        <f>VLOOKUP("K"&amp;TEXT(K3053,"0"),Punten!$A$1:$D$40,4,FALSE)</f>
        <v>0</v>
      </c>
      <c r="U3053" s="17">
        <f>VLOOKUP("H"&amp;TEXT(L3053,"0"),Punten!$A$1:$D$49,4,FALSE)</f>
        <v>0</v>
      </c>
      <c r="V3053" s="17">
        <f>VLOOKUP("F"&amp;TEXT(M3053,"0"),Punten!$A$1:$D$39,4,FALSE)</f>
        <v>0</v>
      </c>
      <c r="W3053" s="17">
        <f t="shared" si="145"/>
        <v>0</v>
      </c>
      <c r="X3053" s="17" t="str">
        <f t="shared" si="146"/>
        <v/>
      </c>
      <c r="Y3053" s="17" t="e">
        <f>VLOOKUP(A3053,'Klasse omschrijving'!$A$1:$B$44,2,FALSE)</f>
        <v>#N/A</v>
      </c>
    </row>
    <row r="3054" spans="1:25" x14ac:dyDescent="0.25">
      <c r="A3054" s="14"/>
      <c r="B3054" s="14"/>
      <c r="C3054" s="14"/>
      <c r="D3054" s="14"/>
      <c r="E3054" s="15"/>
      <c r="F3054" s="14"/>
      <c r="G3054" s="14"/>
      <c r="H3054" s="14"/>
      <c r="I3054" s="14"/>
      <c r="J3054" s="14"/>
      <c r="K3054" s="14"/>
      <c r="L3054" s="14"/>
      <c r="M3054" s="14"/>
      <c r="N3054" s="15"/>
      <c r="O3054" s="16">
        <f t="shared" si="147"/>
        <v>0</v>
      </c>
      <c r="P3054" s="17">
        <f>COUNTIF($X:$X,X3054)</f>
        <v>1045553</v>
      </c>
      <c r="Q3054" s="17">
        <f>VLOOKUP("M"&amp;TEXT(G3054,"0"),Punten!$A$1:$D$40,4,FALSE)</f>
        <v>0</v>
      </c>
      <c r="R3054" s="17">
        <f>VLOOKUP("M"&amp;TEXT(H3054,"0"),Punten!$A$1:$D$40,4,FALSE)</f>
        <v>0</v>
      </c>
      <c r="S3054" s="17">
        <f>VLOOKUP("M"&amp;TEXT(I3054,"0"),Punten!$A$1:$D$40,4,FALSE)</f>
        <v>0</v>
      </c>
      <c r="T3054" s="17">
        <f>VLOOKUP("K"&amp;TEXT(K3054,"0"),Punten!$A$1:$D$40,4,FALSE)</f>
        <v>0</v>
      </c>
      <c r="U3054" s="17">
        <f>VLOOKUP("H"&amp;TEXT(L3054,"0"),Punten!$A$1:$D$49,4,FALSE)</f>
        <v>0</v>
      </c>
      <c r="V3054" s="17">
        <f>VLOOKUP("F"&amp;TEXT(M3054,"0"),Punten!$A$1:$D$39,4,FALSE)</f>
        <v>0</v>
      </c>
      <c r="W3054" s="17">
        <f t="shared" si="145"/>
        <v>0</v>
      </c>
      <c r="X3054" s="17" t="str">
        <f t="shared" si="146"/>
        <v/>
      </c>
      <c r="Y3054" s="17" t="e">
        <f>VLOOKUP(A3054,'Klasse omschrijving'!$A$1:$B$44,2,FALSE)</f>
        <v>#N/A</v>
      </c>
    </row>
    <row r="3055" spans="1:25" x14ac:dyDescent="0.25">
      <c r="A3055" s="14"/>
      <c r="B3055" s="14"/>
      <c r="C3055" s="14"/>
      <c r="D3055" s="14"/>
      <c r="E3055" s="15"/>
      <c r="F3055" s="14"/>
      <c r="G3055" s="14"/>
      <c r="H3055" s="14"/>
      <c r="I3055" s="14"/>
      <c r="J3055" s="14"/>
      <c r="K3055" s="14"/>
      <c r="L3055" s="14"/>
      <c r="M3055" s="14"/>
      <c r="N3055" s="15"/>
      <c r="O3055" s="16">
        <f t="shared" si="147"/>
        <v>0</v>
      </c>
      <c r="P3055" s="17">
        <f>COUNTIF($X:$X,X3055)</f>
        <v>1045553</v>
      </c>
      <c r="Q3055" s="17">
        <f>VLOOKUP("M"&amp;TEXT(G3055,"0"),Punten!$A$1:$D$40,4,FALSE)</f>
        <v>0</v>
      </c>
      <c r="R3055" s="17">
        <f>VLOOKUP("M"&amp;TEXT(H3055,"0"),Punten!$A$1:$D$40,4,FALSE)</f>
        <v>0</v>
      </c>
      <c r="S3055" s="17">
        <f>VLOOKUP("M"&amp;TEXT(I3055,"0"),Punten!$A$1:$D$40,4,FALSE)</f>
        <v>0</v>
      </c>
      <c r="T3055" s="17">
        <f>VLOOKUP("K"&amp;TEXT(K3055,"0"),Punten!$A$1:$D$40,4,FALSE)</f>
        <v>0</v>
      </c>
      <c r="U3055" s="17">
        <f>VLOOKUP("H"&amp;TEXT(L3055,"0"),Punten!$A$1:$D$49,4,FALSE)</f>
        <v>0</v>
      </c>
      <c r="V3055" s="17">
        <f>VLOOKUP("F"&amp;TEXT(M3055,"0"),Punten!$A$1:$D$39,4,FALSE)</f>
        <v>0</v>
      </c>
      <c r="W3055" s="17">
        <f t="shared" si="145"/>
        <v>0</v>
      </c>
      <c r="X3055" s="17" t="str">
        <f t="shared" si="146"/>
        <v/>
      </c>
      <c r="Y3055" s="17" t="e">
        <f>VLOOKUP(A3055,'Klasse omschrijving'!$A$1:$B$44,2,FALSE)</f>
        <v>#N/A</v>
      </c>
    </row>
    <row r="3056" spans="1:25" x14ac:dyDescent="0.25">
      <c r="A3056" s="14"/>
      <c r="B3056" s="14"/>
      <c r="C3056" s="14"/>
      <c r="D3056" s="14"/>
      <c r="E3056" s="15"/>
      <c r="F3056" s="14"/>
      <c r="G3056" s="14"/>
      <c r="H3056" s="14"/>
      <c r="I3056" s="14"/>
      <c r="J3056" s="14"/>
      <c r="K3056" s="14"/>
      <c r="L3056" s="14"/>
      <c r="M3056" s="14"/>
      <c r="N3056" s="15"/>
      <c r="O3056" s="16">
        <f t="shared" si="147"/>
        <v>0</v>
      </c>
      <c r="P3056" s="17">
        <f>COUNTIF($X:$X,X3056)</f>
        <v>1045553</v>
      </c>
      <c r="Q3056" s="17">
        <f>VLOOKUP("M"&amp;TEXT(G3056,"0"),Punten!$A$1:$D$40,4,FALSE)</f>
        <v>0</v>
      </c>
      <c r="R3056" s="17">
        <f>VLOOKUP("M"&amp;TEXT(H3056,"0"),Punten!$A$1:$D$40,4,FALSE)</f>
        <v>0</v>
      </c>
      <c r="S3056" s="17">
        <f>VLOOKUP("M"&amp;TEXT(I3056,"0"),Punten!$A$1:$D$40,4,FALSE)</f>
        <v>0</v>
      </c>
      <c r="T3056" s="17">
        <f>VLOOKUP("K"&amp;TEXT(K3056,"0"),Punten!$A$1:$D$40,4,FALSE)</f>
        <v>0</v>
      </c>
      <c r="U3056" s="17">
        <f>VLOOKUP("H"&amp;TEXT(L3056,"0"),Punten!$A$1:$D$49,4,FALSE)</f>
        <v>0</v>
      </c>
      <c r="V3056" s="17">
        <f>VLOOKUP("F"&amp;TEXT(M3056,"0"),Punten!$A$1:$D$39,4,FALSE)</f>
        <v>0</v>
      </c>
      <c r="W3056" s="17">
        <f t="shared" si="145"/>
        <v>0</v>
      </c>
      <c r="X3056" s="17" t="str">
        <f t="shared" si="146"/>
        <v/>
      </c>
      <c r="Y3056" s="17" t="e">
        <f>VLOOKUP(A3056,'Klasse omschrijving'!$A$1:$B$44,2,FALSE)</f>
        <v>#N/A</v>
      </c>
    </row>
    <row r="3057" spans="1:25" x14ac:dyDescent="0.25">
      <c r="A3057" s="14"/>
      <c r="B3057" s="14"/>
      <c r="C3057" s="14"/>
      <c r="D3057" s="14"/>
      <c r="E3057" s="15"/>
      <c r="F3057" s="14"/>
      <c r="G3057" s="14"/>
      <c r="H3057" s="14"/>
      <c r="I3057" s="14"/>
      <c r="J3057" s="14"/>
      <c r="K3057" s="14"/>
      <c r="L3057" s="14"/>
      <c r="M3057" s="14"/>
      <c r="N3057" s="15"/>
      <c r="O3057" s="16">
        <f t="shared" si="147"/>
        <v>0</v>
      </c>
      <c r="P3057" s="17">
        <f>COUNTIF($X:$X,X3057)</f>
        <v>1045553</v>
      </c>
      <c r="Q3057" s="17">
        <f>VLOOKUP("M"&amp;TEXT(G3057,"0"),Punten!$A$1:$D$40,4,FALSE)</f>
        <v>0</v>
      </c>
      <c r="R3057" s="17">
        <f>VLOOKUP("M"&amp;TEXT(H3057,"0"),Punten!$A$1:$D$40,4,FALSE)</f>
        <v>0</v>
      </c>
      <c r="S3057" s="17">
        <f>VLOOKUP("M"&amp;TEXT(I3057,"0"),Punten!$A$1:$D$40,4,FALSE)</f>
        <v>0</v>
      </c>
      <c r="T3057" s="17">
        <f>VLOOKUP("K"&amp;TEXT(K3057,"0"),Punten!$A$1:$D$40,4,FALSE)</f>
        <v>0</v>
      </c>
      <c r="U3057" s="17">
        <f>VLOOKUP("H"&amp;TEXT(L3057,"0"),Punten!$A$1:$D$49,4,FALSE)</f>
        <v>0</v>
      </c>
      <c r="V3057" s="17">
        <f>VLOOKUP("F"&amp;TEXT(M3057,"0"),Punten!$A$1:$D$39,4,FALSE)</f>
        <v>0</v>
      </c>
      <c r="W3057" s="17">
        <f t="shared" si="145"/>
        <v>0</v>
      </c>
      <c r="X3057" s="17" t="str">
        <f t="shared" si="146"/>
        <v/>
      </c>
      <c r="Y3057" s="17" t="e">
        <f>VLOOKUP(A3057,'Klasse omschrijving'!$A$1:$B$44,2,FALSE)</f>
        <v>#N/A</v>
      </c>
    </row>
    <row r="3058" spans="1:25" x14ac:dyDescent="0.25">
      <c r="A3058" s="14"/>
      <c r="B3058" s="14"/>
      <c r="C3058" s="14"/>
      <c r="D3058" s="14"/>
      <c r="E3058" s="15"/>
      <c r="F3058" s="14"/>
      <c r="G3058" s="14"/>
      <c r="H3058" s="14"/>
      <c r="I3058" s="14"/>
      <c r="J3058" s="14"/>
      <c r="K3058" s="14"/>
      <c r="L3058" s="14"/>
      <c r="M3058" s="14"/>
      <c r="N3058" s="15"/>
      <c r="O3058" s="16">
        <f t="shared" si="147"/>
        <v>0</v>
      </c>
      <c r="P3058" s="17">
        <f>COUNTIF($X:$X,X3058)</f>
        <v>1045553</v>
      </c>
      <c r="Q3058" s="17">
        <f>VLOOKUP("M"&amp;TEXT(G3058,"0"),Punten!$A$1:$D$40,4,FALSE)</f>
        <v>0</v>
      </c>
      <c r="R3058" s="17">
        <f>VLOOKUP("M"&amp;TEXT(H3058,"0"),Punten!$A$1:$D$40,4,FALSE)</f>
        <v>0</v>
      </c>
      <c r="S3058" s="17">
        <f>VLOOKUP("M"&amp;TEXT(I3058,"0"),Punten!$A$1:$D$40,4,FALSE)</f>
        <v>0</v>
      </c>
      <c r="T3058" s="17">
        <f>VLOOKUP("K"&amp;TEXT(K3058,"0"),Punten!$A$1:$D$40,4,FALSE)</f>
        <v>0</v>
      </c>
      <c r="U3058" s="17">
        <f>VLOOKUP("H"&amp;TEXT(L3058,"0"),Punten!$A$1:$D$49,4,FALSE)</f>
        <v>0</v>
      </c>
      <c r="V3058" s="17">
        <f>VLOOKUP("F"&amp;TEXT(M3058,"0"),Punten!$A$1:$D$39,4,FALSE)</f>
        <v>0</v>
      </c>
      <c r="W3058" s="17">
        <f t="shared" si="145"/>
        <v>0</v>
      </c>
      <c r="X3058" s="17" t="str">
        <f t="shared" si="146"/>
        <v/>
      </c>
      <c r="Y3058" s="17" t="e">
        <f>VLOOKUP(A3058,'Klasse omschrijving'!$A$1:$B$44,2,FALSE)</f>
        <v>#N/A</v>
      </c>
    </row>
    <row r="3059" spans="1:25" x14ac:dyDescent="0.25">
      <c r="A3059" s="14"/>
      <c r="B3059" s="14"/>
      <c r="C3059" s="14"/>
      <c r="D3059" s="14"/>
      <c r="E3059" s="15"/>
      <c r="F3059" s="14"/>
      <c r="G3059" s="14"/>
      <c r="H3059" s="14"/>
      <c r="I3059" s="14"/>
      <c r="J3059" s="14"/>
      <c r="K3059" s="14"/>
      <c r="L3059" s="14"/>
      <c r="M3059" s="14"/>
      <c r="N3059" s="15"/>
      <c r="O3059" s="16">
        <f t="shared" si="147"/>
        <v>0</v>
      </c>
      <c r="P3059" s="17">
        <f>COUNTIF($X:$X,X3059)</f>
        <v>1045553</v>
      </c>
      <c r="Q3059" s="17">
        <f>VLOOKUP("M"&amp;TEXT(G3059,"0"),Punten!$A$1:$D$40,4,FALSE)</f>
        <v>0</v>
      </c>
      <c r="R3059" s="17">
        <f>VLOOKUP("M"&amp;TEXT(H3059,"0"),Punten!$A$1:$D$40,4,FALSE)</f>
        <v>0</v>
      </c>
      <c r="S3059" s="17">
        <f>VLOOKUP("M"&amp;TEXT(I3059,"0"),Punten!$A$1:$D$40,4,FALSE)</f>
        <v>0</v>
      </c>
      <c r="T3059" s="17">
        <f>VLOOKUP("K"&amp;TEXT(K3059,"0"),Punten!$A$1:$D$40,4,FALSE)</f>
        <v>0</v>
      </c>
      <c r="U3059" s="17">
        <f>VLOOKUP("H"&amp;TEXT(L3059,"0"),Punten!$A$1:$D$49,4,FALSE)</f>
        <v>0</v>
      </c>
      <c r="V3059" s="17">
        <f>VLOOKUP("F"&amp;TEXT(M3059,"0"),Punten!$A$1:$D$39,4,FALSE)</f>
        <v>0</v>
      </c>
      <c r="W3059" s="17">
        <f t="shared" si="145"/>
        <v>0</v>
      </c>
      <c r="X3059" s="17" t="str">
        <f t="shared" si="146"/>
        <v/>
      </c>
      <c r="Y3059" s="17" t="e">
        <f>VLOOKUP(A3059,'Klasse omschrijving'!$A$1:$B$44,2,FALSE)</f>
        <v>#N/A</v>
      </c>
    </row>
    <row r="3060" spans="1:25" x14ac:dyDescent="0.25">
      <c r="A3060" s="14"/>
      <c r="B3060" s="14"/>
      <c r="C3060" s="14"/>
      <c r="D3060" s="14"/>
      <c r="E3060" s="15"/>
      <c r="F3060" s="14"/>
      <c r="G3060" s="14"/>
      <c r="H3060" s="14"/>
      <c r="I3060" s="14"/>
      <c r="J3060" s="14"/>
      <c r="K3060" s="14"/>
      <c r="L3060" s="14"/>
      <c r="M3060" s="14"/>
      <c r="N3060" s="15"/>
      <c r="O3060" s="16">
        <f t="shared" si="147"/>
        <v>0</v>
      </c>
      <c r="P3060" s="17">
        <f>COUNTIF($X:$X,X3060)</f>
        <v>1045553</v>
      </c>
      <c r="Q3060" s="17">
        <f>VLOOKUP("M"&amp;TEXT(G3060,"0"),Punten!$A$1:$D$40,4,FALSE)</f>
        <v>0</v>
      </c>
      <c r="R3060" s="17">
        <f>VLOOKUP("M"&amp;TEXT(H3060,"0"),Punten!$A$1:$D$40,4,FALSE)</f>
        <v>0</v>
      </c>
      <c r="S3060" s="17">
        <f>VLOOKUP("M"&amp;TEXT(I3060,"0"),Punten!$A$1:$D$40,4,FALSE)</f>
        <v>0</v>
      </c>
      <c r="T3060" s="17">
        <f>VLOOKUP("K"&amp;TEXT(K3060,"0"),Punten!$A$1:$D$40,4,FALSE)</f>
        <v>0</v>
      </c>
      <c r="U3060" s="17">
        <f>VLOOKUP("H"&amp;TEXT(L3060,"0"),Punten!$A$1:$D$49,4,FALSE)</f>
        <v>0</v>
      </c>
      <c r="V3060" s="17">
        <f>VLOOKUP("F"&amp;TEXT(M3060,"0"),Punten!$A$1:$D$39,4,FALSE)</f>
        <v>0</v>
      </c>
      <c r="W3060" s="17">
        <f t="shared" si="145"/>
        <v>0</v>
      </c>
      <c r="X3060" s="17" t="str">
        <f t="shared" si="146"/>
        <v/>
      </c>
      <c r="Y3060" s="17" t="e">
        <f>VLOOKUP(A3060,'Klasse omschrijving'!$A$1:$B$44,2,FALSE)</f>
        <v>#N/A</v>
      </c>
    </row>
    <row r="3061" spans="1:25" x14ac:dyDescent="0.25">
      <c r="A3061" s="14"/>
      <c r="B3061" s="14"/>
      <c r="C3061" s="14"/>
      <c r="D3061" s="14"/>
      <c r="E3061" s="15"/>
      <c r="F3061" s="14"/>
      <c r="G3061" s="14"/>
      <c r="H3061" s="14"/>
      <c r="I3061" s="14"/>
      <c r="J3061" s="14"/>
      <c r="K3061" s="14"/>
      <c r="L3061" s="14"/>
      <c r="M3061" s="14"/>
      <c r="N3061" s="15"/>
      <c r="O3061" s="16">
        <f t="shared" si="147"/>
        <v>0</v>
      </c>
      <c r="P3061" s="17">
        <f>COUNTIF($X:$X,X3061)</f>
        <v>1045553</v>
      </c>
      <c r="Q3061" s="17">
        <f>VLOOKUP("M"&amp;TEXT(G3061,"0"),Punten!$A$1:$D$40,4,FALSE)</f>
        <v>0</v>
      </c>
      <c r="R3061" s="17">
        <f>VLOOKUP("M"&amp;TEXT(H3061,"0"),Punten!$A$1:$D$40,4,FALSE)</f>
        <v>0</v>
      </c>
      <c r="S3061" s="17">
        <f>VLOOKUP("M"&amp;TEXT(I3061,"0"),Punten!$A$1:$D$40,4,FALSE)</f>
        <v>0</v>
      </c>
      <c r="T3061" s="17">
        <f>VLOOKUP("K"&amp;TEXT(K3061,"0"),Punten!$A$1:$D$40,4,FALSE)</f>
        <v>0</v>
      </c>
      <c r="U3061" s="17">
        <f>VLOOKUP("H"&amp;TEXT(L3061,"0"),Punten!$A$1:$D$49,4,FALSE)</f>
        <v>0</v>
      </c>
      <c r="V3061" s="17">
        <f>VLOOKUP("F"&amp;TEXT(M3061,"0"),Punten!$A$1:$D$39,4,FALSE)</f>
        <v>0</v>
      </c>
      <c r="W3061" s="17">
        <f t="shared" si="145"/>
        <v>0</v>
      </c>
      <c r="X3061" s="17" t="str">
        <f t="shared" si="146"/>
        <v/>
      </c>
      <c r="Y3061" s="17" t="e">
        <f>VLOOKUP(A3061,'Klasse omschrijving'!$A$1:$B$44,2,FALSE)</f>
        <v>#N/A</v>
      </c>
    </row>
    <row r="3062" spans="1:25" x14ac:dyDescent="0.25">
      <c r="A3062" s="14"/>
      <c r="B3062" s="14"/>
      <c r="C3062" s="14"/>
      <c r="D3062" s="14"/>
      <c r="E3062" s="15"/>
      <c r="F3062" s="14"/>
      <c r="G3062" s="14"/>
      <c r="H3062" s="14"/>
      <c r="I3062" s="14"/>
      <c r="J3062" s="14"/>
      <c r="K3062" s="14"/>
      <c r="L3062" s="14"/>
      <c r="M3062" s="14"/>
      <c r="N3062" s="15"/>
      <c r="O3062" s="16">
        <f t="shared" si="147"/>
        <v>0</v>
      </c>
      <c r="P3062" s="17">
        <f>COUNTIF($X:$X,X3062)</f>
        <v>1045553</v>
      </c>
      <c r="Q3062" s="17">
        <f>VLOOKUP("M"&amp;TEXT(G3062,"0"),Punten!$A$1:$D$40,4,FALSE)</f>
        <v>0</v>
      </c>
      <c r="R3062" s="17">
        <f>VLOOKUP("M"&amp;TEXT(H3062,"0"),Punten!$A$1:$D$40,4,FALSE)</f>
        <v>0</v>
      </c>
      <c r="S3062" s="17">
        <f>VLOOKUP("M"&amp;TEXT(I3062,"0"),Punten!$A$1:$D$40,4,FALSE)</f>
        <v>0</v>
      </c>
      <c r="T3062" s="17">
        <f>VLOOKUP("K"&amp;TEXT(K3062,"0"),Punten!$A$1:$D$40,4,FALSE)</f>
        <v>0</v>
      </c>
      <c r="U3062" s="17">
        <f>VLOOKUP("H"&amp;TEXT(L3062,"0"),Punten!$A$1:$D$49,4,FALSE)</f>
        <v>0</v>
      </c>
      <c r="V3062" s="17">
        <f>VLOOKUP("F"&amp;TEXT(M3062,"0"),Punten!$A$1:$D$39,4,FALSE)</f>
        <v>0</v>
      </c>
      <c r="W3062" s="17">
        <f t="shared" si="145"/>
        <v>0</v>
      </c>
      <c r="X3062" s="17" t="str">
        <f t="shared" si="146"/>
        <v/>
      </c>
      <c r="Y3062" s="17" t="e">
        <f>VLOOKUP(A3062,'Klasse omschrijving'!$A$1:$B$44,2,FALSE)</f>
        <v>#N/A</v>
      </c>
    </row>
    <row r="3063" spans="1:25" x14ac:dyDescent="0.25">
      <c r="A3063" s="14"/>
      <c r="B3063" s="14"/>
      <c r="C3063" s="14"/>
      <c r="D3063" s="14"/>
      <c r="E3063" s="15"/>
      <c r="F3063" s="14"/>
      <c r="G3063" s="14"/>
      <c r="H3063" s="14"/>
      <c r="I3063" s="14"/>
      <c r="J3063" s="14"/>
      <c r="K3063" s="14"/>
      <c r="L3063" s="14"/>
      <c r="M3063" s="14"/>
      <c r="N3063" s="15"/>
      <c r="O3063" s="16">
        <f t="shared" si="147"/>
        <v>0</v>
      </c>
      <c r="P3063" s="17">
        <f>COUNTIF($X:$X,X3063)</f>
        <v>1045553</v>
      </c>
      <c r="Q3063" s="17">
        <f>VLOOKUP("M"&amp;TEXT(G3063,"0"),Punten!$A$1:$D$40,4,FALSE)</f>
        <v>0</v>
      </c>
      <c r="R3063" s="17">
        <f>VLOOKUP("M"&amp;TEXT(H3063,"0"),Punten!$A$1:$D$40,4,FALSE)</f>
        <v>0</v>
      </c>
      <c r="S3063" s="17">
        <f>VLOOKUP("M"&amp;TEXT(I3063,"0"),Punten!$A$1:$D$40,4,FALSE)</f>
        <v>0</v>
      </c>
      <c r="T3063" s="17">
        <f>VLOOKUP("K"&amp;TEXT(K3063,"0"),Punten!$A$1:$D$40,4,FALSE)</f>
        <v>0</v>
      </c>
      <c r="U3063" s="17">
        <f>VLOOKUP("H"&amp;TEXT(L3063,"0"),Punten!$A$1:$D$49,4,FALSE)</f>
        <v>0</v>
      </c>
      <c r="V3063" s="17">
        <f>VLOOKUP("F"&amp;TEXT(M3063,"0"),Punten!$A$1:$D$39,4,FALSE)</f>
        <v>0</v>
      </c>
      <c r="W3063" s="17">
        <f t="shared" si="145"/>
        <v>0</v>
      </c>
      <c r="X3063" s="17" t="str">
        <f t="shared" si="146"/>
        <v/>
      </c>
      <c r="Y3063" s="17" t="e">
        <f>VLOOKUP(A3063,'Klasse omschrijving'!$A$1:$B$44,2,FALSE)</f>
        <v>#N/A</v>
      </c>
    </row>
    <row r="3064" spans="1:25" x14ac:dyDescent="0.25">
      <c r="A3064" s="14"/>
      <c r="B3064" s="14"/>
      <c r="C3064" s="14"/>
      <c r="D3064" s="14"/>
      <c r="E3064" s="15"/>
      <c r="F3064" s="14"/>
      <c r="G3064" s="14"/>
      <c r="H3064" s="14"/>
      <c r="I3064" s="14"/>
      <c r="J3064" s="14"/>
      <c r="K3064" s="14"/>
      <c r="L3064" s="14"/>
      <c r="M3064" s="14"/>
      <c r="N3064" s="15"/>
      <c r="O3064" s="16">
        <f t="shared" si="147"/>
        <v>0</v>
      </c>
      <c r="P3064" s="17">
        <f>COUNTIF($X:$X,X3064)</f>
        <v>1045553</v>
      </c>
      <c r="Q3064" s="17">
        <f>VLOOKUP("M"&amp;TEXT(G3064,"0"),Punten!$A$1:$D$40,4,FALSE)</f>
        <v>0</v>
      </c>
      <c r="R3064" s="17">
        <f>VLOOKUP("M"&amp;TEXT(H3064,"0"),Punten!$A$1:$D$40,4,FALSE)</f>
        <v>0</v>
      </c>
      <c r="S3064" s="17">
        <f>VLOOKUP("M"&amp;TEXT(I3064,"0"),Punten!$A$1:$D$40,4,FALSE)</f>
        <v>0</v>
      </c>
      <c r="T3064" s="17">
        <f>VLOOKUP("K"&amp;TEXT(K3064,"0"),Punten!$A$1:$D$40,4,FALSE)</f>
        <v>0</v>
      </c>
      <c r="U3064" s="17">
        <f>VLOOKUP("H"&amp;TEXT(L3064,"0"),Punten!$A$1:$D$49,4,FALSE)</f>
        <v>0</v>
      </c>
      <c r="V3064" s="17">
        <f>VLOOKUP("F"&amp;TEXT(M3064,"0"),Punten!$A$1:$D$39,4,FALSE)</f>
        <v>0</v>
      </c>
      <c r="W3064" s="17">
        <f t="shared" si="145"/>
        <v>0</v>
      </c>
      <c r="X3064" s="17" t="str">
        <f t="shared" si="146"/>
        <v/>
      </c>
      <c r="Y3064" s="17" t="e">
        <f>VLOOKUP(A3064,'Klasse omschrijving'!$A$1:$B$44,2,FALSE)</f>
        <v>#N/A</v>
      </c>
    </row>
    <row r="3065" spans="1:25" x14ac:dyDescent="0.25">
      <c r="A3065" s="14"/>
      <c r="B3065" s="14"/>
      <c r="C3065" s="14"/>
      <c r="D3065" s="14"/>
      <c r="E3065" s="15"/>
      <c r="F3065" s="14"/>
      <c r="G3065" s="14"/>
      <c r="H3065" s="14"/>
      <c r="I3065" s="14"/>
      <c r="J3065" s="14"/>
      <c r="K3065" s="14"/>
      <c r="L3065" s="14"/>
      <c r="M3065" s="14"/>
      <c r="N3065" s="15"/>
      <c r="O3065" s="16">
        <f t="shared" si="147"/>
        <v>0</v>
      </c>
      <c r="P3065" s="17">
        <f>COUNTIF($X:$X,X3065)</f>
        <v>1045553</v>
      </c>
      <c r="Q3065" s="17">
        <f>VLOOKUP("M"&amp;TEXT(G3065,"0"),Punten!$A$1:$D$40,4,FALSE)</f>
        <v>0</v>
      </c>
      <c r="R3065" s="17">
        <f>VLOOKUP("M"&amp;TEXT(H3065,"0"),Punten!$A$1:$D$40,4,FALSE)</f>
        <v>0</v>
      </c>
      <c r="S3065" s="17">
        <f>VLOOKUP("M"&amp;TEXT(I3065,"0"),Punten!$A$1:$D$40,4,FALSE)</f>
        <v>0</v>
      </c>
      <c r="T3065" s="17">
        <f>VLOOKUP("K"&amp;TEXT(K3065,"0"),Punten!$A$1:$D$40,4,FALSE)</f>
        <v>0</v>
      </c>
      <c r="U3065" s="17">
        <f>VLOOKUP("H"&amp;TEXT(L3065,"0"),Punten!$A$1:$D$49,4,FALSE)</f>
        <v>0</v>
      </c>
      <c r="V3065" s="17">
        <f>VLOOKUP("F"&amp;TEXT(M3065,"0"),Punten!$A$1:$D$39,4,FALSE)</f>
        <v>0</v>
      </c>
      <c r="W3065" s="17">
        <f t="shared" si="145"/>
        <v>0</v>
      </c>
      <c r="X3065" s="17" t="str">
        <f t="shared" si="146"/>
        <v/>
      </c>
      <c r="Y3065" s="17" t="e">
        <f>VLOOKUP(A3065,'Klasse omschrijving'!$A$1:$B$44,2,FALSE)</f>
        <v>#N/A</v>
      </c>
    </row>
    <row r="3066" spans="1:25" x14ac:dyDescent="0.25">
      <c r="A3066" s="14"/>
      <c r="B3066" s="14"/>
      <c r="C3066" s="14"/>
      <c r="D3066" s="14"/>
      <c r="E3066" s="15"/>
      <c r="F3066" s="14"/>
      <c r="G3066" s="14"/>
      <c r="H3066" s="14"/>
      <c r="I3066" s="14"/>
      <c r="J3066" s="14"/>
      <c r="K3066" s="14"/>
      <c r="L3066" s="14"/>
      <c r="M3066" s="14"/>
      <c r="N3066" s="15"/>
      <c r="O3066" s="16">
        <f t="shared" si="147"/>
        <v>0</v>
      </c>
      <c r="P3066" s="17">
        <f>COUNTIF($X:$X,X3066)</f>
        <v>1045553</v>
      </c>
      <c r="Q3066" s="17">
        <f>VLOOKUP("M"&amp;TEXT(G3066,"0"),Punten!$A$1:$D$40,4,FALSE)</f>
        <v>0</v>
      </c>
      <c r="R3066" s="17">
        <f>VLOOKUP("M"&amp;TEXT(H3066,"0"),Punten!$A$1:$D$40,4,FALSE)</f>
        <v>0</v>
      </c>
      <c r="S3066" s="17">
        <f>VLOOKUP("M"&amp;TEXT(I3066,"0"),Punten!$A$1:$D$40,4,FALSE)</f>
        <v>0</v>
      </c>
      <c r="T3066" s="17">
        <f>VLOOKUP("K"&amp;TEXT(K3066,"0"),Punten!$A$1:$D$40,4,FALSE)</f>
        <v>0</v>
      </c>
      <c r="U3066" s="17">
        <f>VLOOKUP("H"&amp;TEXT(L3066,"0"),Punten!$A$1:$D$49,4,FALSE)</f>
        <v>0</v>
      </c>
      <c r="V3066" s="17">
        <f>VLOOKUP("F"&amp;TEXT(M3066,"0"),Punten!$A$1:$D$39,4,FALSE)</f>
        <v>0</v>
      </c>
      <c r="W3066" s="17">
        <f t="shared" si="145"/>
        <v>0</v>
      </c>
      <c r="X3066" s="17" t="str">
        <f t="shared" si="146"/>
        <v/>
      </c>
      <c r="Y3066" s="17" t="e">
        <f>VLOOKUP(A3066,'Klasse omschrijving'!$A$1:$B$44,2,FALSE)</f>
        <v>#N/A</v>
      </c>
    </row>
    <row r="3067" spans="1:25" x14ac:dyDescent="0.25">
      <c r="A3067" s="14"/>
      <c r="B3067" s="14"/>
      <c r="C3067" s="14"/>
      <c r="D3067" s="14"/>
      <c r="E3067" s="15"/>
      <c r="F3067" s="14"/>
      <c r="G3067" s="14"/>
      <c r="H3067" s="14"/>
      <c r="I3067" s="14"/>
      <c r="J3067" s="14"/>
      <c r="K3067" s="14"/>
      <c r="L3067" s="14"/>
      <c r="M3067" s="14"/>
      <c r="N3067" s="15"/>
      <c r="O3067" s="16">
        <f t="shared" si="147"/>
        <v>0</v>
      </c>
      <c r="P3067" s="17">
        <f>COUNTIF($X:$X,X3067)</f>
        <v>1045553</v>
      </c>
      <c r="Q3067" s="17">
        <f>VLOOKUP("M"&amp;TEXT(G3067,"0"),Punten!$A$1:$D$40,4,FALSE)</f>
        <v>0</v>
      </c>
      <c r="R3067" s="17">
        <f>VLOOKUP("M"&amp;TEXT(H3067,"0"),Punten!$A$1:$D$40,4,FALSE)</f>
        <v>0</v>
      </c>
      <c r="S3067" s="17">
        <f>VLOOKUP("M"&amp;TEXT(I3067,"0"),Punten!$A$1:$D$40,4,FALSE)</f>
        <v>0</v>
      </c>
      <c r="T3067" s="17">
        <f>VLOOKUP("K"&amp;TEXT(K3067,"0"),Punten!$A$1:$D$40,4,FALSE)</f>
        <v>0</v>
      </c>
      <c r="U3067" s="17">
        <f>VLOOKUP("H"&amp;TEXT(L3067,"0"),Punten!$A$1:$D$49,4,FALSE)</f>
        <v>0</v>
      </c>
      <c r="V3067" s="17">
        <f>VLOOKUP("F"&amp;TEXT(M3067,"0"),Punten!$A$1:$D$39,4,FALSE)</f>
        <v>0</v>
      </c>
      <c r="W3067" s="17">
        <f t="shared" si="145"/>
        <v>0</v>
      </c>
      <c r="X3067" s="17" t="str">
        <f t="shared" si="146"/>
        <v/>
      </c>
      <c r="Y3067" s="17" t="e">
        <f>VLOOKUP(A3067,'Klasse omschrijving'!$A$1:$B$44,2,FALSE)</f>
        <v>#N/A</v>
      </c>
    </row>
    <row r="3068" spans="1:25" x14ac:dyDescent="0.25">
      <c r="A3068" s="14"/>
      <c r="B3068" s="14"/>
      <c r="C3068" s="14"/>
      <c r="D3068" s="14"/>
      <c r="E3068" s="15"/>
      <c r="F3068" s="14"/>
      <c r="G3068" s="14"/>
      <c r="H3068" s="14"/>
      <c r="I3068" s="14"/>
      <c r="J3068" s="14"/>
      <c r="K3068" s="14"/>
      <c r="L3068" s="14"/>
      <c r="M3068" s="14"/>
      <c r="N3068" s="15"/>
      <c r="O3068" s="16">
        <f t="shared" si="147"/>
        <v>0</v>
      </c>
      <c r="P3068" s="17">
        <f>COUNTIF($X:$X,X3068)</f>
        <v>1045553</v>
      </c>
      <c r="Q3068" s="17">
        <f>VLOOKUP("M"&amp;TEXT(G3068,"0"),Punten!$A$1:$D$40,4,FALSE)</f>
        <v>0</v>
      </c>
      <c r="R3068" s="17">
        <f>VLOOKUP("M"&amp;TEXT(H3068,"0"),Punten!$A$1:$D$40,4,FALSE)</f>
        <v>0</v>
      </c>
      <c r="S3068" s="17">
        <f>VLOOKUP("M"&amp;TEXT(I3068,"0"),Punten!$A$1:$D$40,4,FALSE)</f>
        <v>0</v>
      </c>
      <c r="T3068" s="17">
        <f>VLOOKUP("K"&amp;TEXT(K3068,"0"),Punten!$A$1:$D$40,4,FALSE)</f>
        <v>0</v>
      </c>
      <c r="U3068" s="17">
        <f>VLOOKUP("H"&amp;TEXT(L3068,"0"),Punten!$A$1:$D$49,4,FALSE)</f>
        <v>0</v>
      </c>
      <c r="V3068" s="17">
        <f>VLOOKUP("F"&amp;TEXT(M3068,"0"),Punten!$A$1:$D$39,4,FALSE)</f>
        <v>0</v>
      </c>
      <c r="W3068" s="17">
        <f t="shared" si="145"/>
        <v>0</v>
      </c>
      <c r="X3068" s="17" t="str">
        <f t="shared" si="146"/>
        <v/>
      </c>
      <c r="Y3068" s="17" t="e">
        <f>VLOOKUP(A3068,'Klasse omschrijving'!$A$1:$B$44,2,FALSE)</f>
        <v>#N/A</v>
      </c>
    </row>
    <row r="3069" spans="1:25" x14ac:dyDescent="0.25">
      <c r="A3069" s="14"/>
      <c r="B3069" s="14"/>
      <c r="C3069" s="14"/>
      <c r="D3069" s="14"/>
      <c r="E3069" s="15"/>
      <c r="F3069" s="14"/>
      <c r="G3069" s="14"/>
      <c r="H3069" s="14"/>
      <c r="I3069" s="14"/>
      <c r="J3069" s="14"/>
      <c r="K3069" s="14"/>
      <c r="L3069" s="14"/>
      <c r="M3069" s="14"/>
      <c r="N3069" s="15"/>
      <c r="O3069" s="16">
        <f t="shared" si="147"/>
        <v>0</v>
      </c>
      <c r="P3069" s="17">
        <f>COUNTIF($X:$X,X3069)</f>
        <v>1045553</v>
      </c>
      <c r="Q3069" s="17">
        <f>VLOOKUP("M"&amp;TEXT(G3069,"0"),Punten!$A$1:$D$40,4,FALSE)</f>
        <v>0</v>
      </c>
      <c r="R3069" s="17">
        <f>VLOOKUP("M"&amp;TEXT(H3069,"0"),Punten!$A$1:$D$40,4,FALSE)</f>
        <v>0</v>
      </c>
      <c r="S3069" s="17">
        <f>VLOOKUP("M"&amp;TEXT(I3069,"0"),Punten!$A$1:$D$40,4,FALSE)</f>
        <v>0</v>
      </c>
      <c r="T3069" s="17">
        <f>VLOOKUP("K"&amp;TEXT(K3069,"0"),Punten!$A$1:$D$40,4,FALSE)</f>
        <v>0</v>
      </c>
      <c r="U3069" s="17">
        <f>VLOOKUP("H"&amp;TEXT(L3069,"0"),Punten!$A$1:$D$49,4,FALSE)</f>
        <v>0</v>
      </c>
      <c r="V3069" s="17">
        <f>VLOOKUP("F"&amp;TEXT(M3069,"0"),Punten!$A$1:$D$39,4,FALSE)</f>
        <v>0</v>
      </c>
      <c r="W3069" s="17">
        <f t="shared" si="145"/>
        <v>0</v>
      </c>
      <c r="X3069" s="17" t="str">
        <f t="shared" si="146"/>
        <v/>
      </c>
      <c r="Y3069" s="17" t="e">
        <f>VLOOKUP(A3069,'Klasse omschrijving'!$A$1:$B$44,2,FALSE)</f>
        <v>#N/A</v>
      </c>
    </row>
    <row r="3070" spans="1:25" x14ac:dyDescent="0.25">
      <c r="A3070" s="14"/>
      <c r="B3070" s="14"/>
      <c r="C3070" s="14"/>
      <c r="D3070" s="14"/>
      <c r="E3070" s="15"/>
      <c r="F3070" s="14"/>
      <c r="G3070" s="14"/>
      <c r="H3070" s="14"/>
      <c r="I3070" s="14"/>
      <c r="J3070" s="14"/>
      <c r="K3070" s="14"/>
      <c r="L3070" s="14"/>
      <c r="M3070" s="14"/>
      <c r="N3070" s="15"/>
      <c r="O3070" s="16">
        <f t="shared" si="147"/>
        <v>0</v>
      </c>
      <c r="P3070" s="17">
        <f>COUNTIF($X:$X,X3070)</f>
        <v>1045553</v>
      </c>
      <c r="Q3070" s="17">
        <f>VLOOKUP("M"&amp;TEXT(G3070,"0"),Punten!$A$1:$D$40,4,FALSE)</f>
        <v>0</v>
      </c>
      <c r="R3070" s="17">
        <f>VLOOKUP("M"&amp;TEXT(H3070,"0"),Punten!$A$1:$D$40,4,FALSE)</f>
        <v>0</v>
      </c>
      <c r="S3070" s="17">
        <f>VLOOKUP("M"&amp;TEXT(I3070,"0"),Punten!$A$1:$D$40,4,FALSE)</f>
        <v>0</v>
      </c>
      <c r="T3070" s="17">
        <f>VLOOKUP("K"&amp;TEXT(K3070,"0"),Punten!$A$1:$D$40,4,FALSE)</f>
        <v>0</v>
      </c>
      <c r="U3070" s="17">
        <f>VLOOKUP("H"&amp;TEXT(L3070,"0"),Punten!$A$1:$D$49,4,FALSE)</f>
        <v>0</v>
      </c>
      <c r="V3070" s="17">
        <f>VLOOKUP("F"&amp;TEXT(M3070,"0"),Punten!$A$1:$D$39,4,FALSE)</f>
        <v>0</v>
      </c>
      <c r="W3070" s="17">
        <f t="shared" si="145"/>
        <v>0</v>
      </c>
      <c r="X3070" s="17" t="str">
        <f t="shared" si="146"/>
        <v/>
      </c>
      <c r="Y3070" s="17" t="e">
        <f>VLOOKUP(A3070,'Klasse omschrijving'!$A$1:$B$44,2,FALSE)</f>
        <v>#N/A</v>
      </c>
    </row>
    <row r="3071" spans="1:25" x14ac:dyDescent="0.25">
      <c r="A3071" s="14"/>
      <c r="B3071" s="14"/>
      <c r="C3071" s="14"/>
      <c r="D3071" s="14"/>
      <c r="E3071" s="15"/>
      <c r="F3071" s="14"/>
      <c r="G3071" s="14"/>
      <c r="H3071" s="14"/>
      <c r="I3071" s="14"/>
      <c r="J3071" s="14"/>
      <c r="K3071" s="14"/>
      <c r="L3071" s="14"/>
      <c r="M3071" s="14"/>
      <c r="N3071" s="15"/>
      <c r="O3071" s="16">
        <f t="shared" si="147"/>
        <v>0</v>
      </c>
      <c r="P3071" s="17">
        <f>COUNTIF($X:$X,X3071)</f>
        <v>1045553</v>
      </c>
      <c r="Q3071" s="17">
        <f>VLOOKUP("M"&amp;TEXT(G3071,"0"),Punten!$A$1:$D$40,4,FALSE)</f>
        <v>0</v>
      </c>
      <c r="R3071" s="17">
        <f>VLOOKUP("M"&amp;TEXT(H3071,"0"),Punten!$A$1:$D$40,4,FALSE)</f>
        <v>0</v>
      </c>
      <c r="S3071" s="17">
        <f>VLOOKUP("M"&amp;TEXT(I3071,"0"),Punten!$A$1:$D$40,4,FALSE)</f>
        <v>0</v>
      </c>
      <c r="T3071" s="17">
        <f>VLOOKUP("K"&amp;TEXT(K3071,"0"),Punten!$A$1:$D$40,4,FALSE)</f>
        <v>0</v>
      </c>
      <c r="U3071" s="17">
        <f>VLOOKUP("H"&amp;TEXT(L3071,"0"),Punten!$A$1:$D$49,4,FALSE)</f>
        <v>0</v>
      </c>
      <c r="V3071" s="17">
        <f>VLOOKUP("F"&amp;TEXT(M3071,"0"),Punten!$A$1:$D$39,4,FALSE)</f>
        <v>0</v>
      </c>
      <c r="W3071" s="17">
        <f t="shared" si="145"/>
        <v>0</v>
      </c>
      <c r="X3071" s="17" t="str">
        <f t="shared" si="146"/>
        <v/>
      </c>
      <c r="Y3071" s="17" t="e">
        <f>VLOOKUP(A3071,'Klasse omschrijving'!$A$1:$B$44,2,FALSE)</f>
        <v>#N/A</v>
      </c>
    </row>
    <row r="3072" spans="1:25" x14ac:dyDescent="0.25">
      <c r="A3072" s="14"/>
      <c r="B3072" s="14"/>
      <c r="C3072" s="14"/>
      <c r="D3072" s="14"/>
      <c r="E3072" s="15"/>
      <c r="F3072" s="14"/>
      <c r="G3072" s="14"/>
      <c r="H3072" s="14"/>
      <c r="I3072" s="14"/>
      <c r="J3072" s="14"/>
      <c r="K3072" s="14"/>
      <c r="L3072" s="14"/>
      <c r="M3072" s="14"/>
      <c r="N3072" s="15"/>
      <c r="O3072" s="16">
        <f t="shared" si="147"/>
        <v>0</v>
      </c>
      <c r="P3072" s="17">
        <f>COUNTIF($X:$X,X3072)</f>
        <v>1045553</v>
      </c>
      <c r="Q3072" s="17">
        <f>VLOOKUP("M"&amp;TEXT(G3072,"0"),Punten!$A$1:$D$40,4,FALSE)</f>
        <v>0</v>
      </c>
      <c r="R3072" s="17">
        <f>VLOOKUP("M"&amp;TEXT(H3072,"0"),Punten!$A$1:$D$40,4,FALSE)</f>
        <v>0</v>
      </c>
      <c r="S3072" s="17">
        <f>VLOOKUP("M"&amp;TEXT(I3072,"0"),Punten!$A$1:$D$40,4,FALSE)</f>
        <v>0</v>
      </c>
      <c r="T3072" s="17">
        <f>VLOOKUP("K"&amp;TEXT(K3072,"0"),Punten!$A$1:$D$40,4,FALSE)</f>
        <v>0</v>
      </c>
      <c r="U3072" s="17">
        <f>VLOOKUP("H"&amp;TEXT(L3072,"0"),Punten!$A$1:$D$49,4,FALSE)</f>
        <v>0</v>
      </c>
      <c r="V3072" s="17">
        <f>VLOOKUP("F"&amp;TEXT(M3072,"0"),Punten!$A$1:$D$39,4,FALSE)</f>
        <v>0</v>
      </c>
      <c r="W3072" s="17">
        <f t="shared" si="145"/>
        <v>0</v>
      </c>
      <c r="X3072" s="17" t="str">
        <f t="shared" si="146"/>
        <v/>
      </c>
      <c r="Y3072" s="17" t="e">
        <f>VLOOKUP(A3072,'Klasse omschrijving'!$A$1:$B$44,2,FALSE)</f>
        <v>#N/A</v>
      </c>
    </row>
    <row r="3073" spans="1:25" x14ac:dyDescent="0.25">
      <c r="A3073" s="14"/>
      <c r="B3073" s="14"/>
      <c r="C3073" s="14"/>
      <c r="D3073" s="14"/>
      <c r="E3073" s="15"/>
      <c r="F3073" s="14"/>
      <c r="G3073" s="14"/>
      <c r="H3073" s="14"/>
      <c r="I3073" s="14"/>
      <c r="J3073" s="14"/>
      <c r="K3073" s="14"/>
      <c r="L3073" s="14"/>
      <c r="M3073" s="14"/>
      <c r="N3073" s="15"/>
      <c r="O3073" s="16">
        <f t="shared" si="147"/>
        <v>0</v>
      </c>
      <c r="P3073" s="17">
        <f>COUNTIF($X:$X,X3073)</f>
        <v>1045553</v>
      </c>
      <c r="Q3073" s="17">
        <f>VLOOKUP("M"&amp;TEXT(G3073,"0"),Punten!$A$1:$D$40,4,FALSE)</f>
        <v>0</v>
      </c>
      <c r="R3073" s="17">
        <f>VLOOKUP("M"&amp;TEXT(H3073,"0"),Punten!$A$1:$D$40,4,FALSE)</f>
        <v>0</v>
      </c>
      <c r="S3073" s="17">
        <f>VLOOKUP("M"&amp;TEXT(I3073,"0"),Punten!$A$1:$D$40,4,FALSE)</f>
        <v>0</v>
      </c>
      <c r="T3073" s="17">
        <f>VLOOKUP("K"&amp;TEXT(K3073,"0"),Punten!$A$1:$D$40,4,FALSE)</f>
        <v>0</v>
      </c>
      <c r="U3073" s="17">
        <f>VLOOKUP("H"&amp;TEXT(L3073,"0"),Punten!$A$1:$D$49,4,FALSE)</f>
        <v>0</v>
      </c>
      <c r="V3073" s="17">
        <f>VLOOKUP("F"&amp;TEXT(M3073,"0"),Punten!$A$1:$D$39,4,FALSE)</f>
        <v>0</v>
      </c>
      <c r="W3073" s="17">
        <f t="shared" ref="W3073:W3136" si="148">SUM(Q3073:V3073)</f>
        <v>0</v>
      </c>
      <c r="X3073" s="17" t="str">
        <f t="shared" ref="X3073:X3136" si="149">N3073&amp;A3073</f>
        <v/>
      </c>
      <c r="Y3073" s="17" t="e">
        <f>VLOOKUP(A3073,'Klasse omschrijving'!$A$1:$B$44,2,FALSE)</f>
        <v>#N/A</v>
      </c>
    </row>
    <row r="3074" spans="1:25" x14ac:dyDescent="0.25">
      <c r="A3074" s="14"/>
      <c r="B3074" s="14"/>
      <c r="C3074" s="14"/>
      <c r="D3074" s="14"/>
      <c r="E3074" s="15"/>
      <c r="F3074" s="14"/>
      <c r="G3074" s="14"/>
      <c r="H3074" s="14"/>
      <c r="I3074" s="14"/>
      <c r="J3074" s="14"/>
      <c r="K3074" s="14"/>
      <c r="L3074" s="14"/>
      <c r="M3074" s="14"/>
      <c r="N3074" s="15"/>
      <c r="O3074" s="16">
        <f t="shared" si="147"/>
        <v>0</v>
      </c>
      <c r="P3074" s="17">
        <f>COUNTIF($X:$X,X3074)</f>
        <v>1045553</v>
      </c>
      <c r="Q3074" s="17">
        <f>VLOOKUP("M"&amp;TEXT(G3074,"0"),Punten!$A$1:$D$40,4,FALSE)</f>
        <v>0</v>
      </c>
      <c r="R3074" s="17">
        <f>VLOOKUP("M"&amp;TEXT(H3074,"0"),Punten!$A$1:$D$40,4,FALSE)</f>
        <v>0</v>
      </c>
      <c r="S3074" s="17">
        <f>VLOOKUP("M"&amp;TEXT(I3074,"0"),Punten!$A$1:$D$40,4,FALSE)</f>
        <v>0</v>
      </c>
      <c r="T3074" s="17">
        <f>VLOOKUP("K"&amp;TEXT(K3074,"0"),Punten!$A$1:$D$40,4,FALSE)</f>
        <v>0</v>
      </c>
      <c r="U3074" s="17">
        <f>VLOOKUP("H"&amp;TEXT(L3074,"0"),Punten!$A$1:$D$49,4,FALSE)</f>
        <v>0</v>
      </c>
      <c r="V3074" s="17">
        <f>VLOOKUP("F"&amp;TEXT(M3074,"0"),Punten!$A$1:$D$39,4,FALSE)</f>
        <v>0</v>
      </c>
      <c r="W3074" s="17">
        <f t="shared" si="148"/>
        <v>0</v>
      </c>
      <c r="X3074" s="17" t="str">
        <f t="shared" si="149"/>
        <v/>
      </c>
      <c r="Y3074" s="17" t="e">
        <f>VLOOKUP(A3074,'Klasse omschrijving'!$A$1:$B$44,2,FALSE)</f>
        <v>#N/A</v>
      </c>
    </row>
    <row r="3075" spans="1:25" x14ac:dyDescent="0.25">
      <c r="A3075" s="14"/>
      <c r="B3075" s="14"/>
      <c r="C3075" s="14"/>
      <c r="D3075" s="14"/>
      <c r="E3075" s="15"/>
      <c r="F3075" s="14"/>
      <c r="G3075" s="14"/>
      <c r="H3075" s="14"/>
      <c r="I3075" s="14"/>
      <c r="J3075" s="14"/>
      <c r="K3075" s="14"/>
      <c r="L3075" s="14"/>
      <c r="M3075" s="14"/>
      <c r="N3075" s="15"/>
      <c r="O3075" s="16">
        <f t="shared" si="147"/>
        <v>0</v>
      </c>
      <c r="P3075" s="17">
        <f>COUNTIF($X:$X,X3075)</f>
        <v>1045553</v>
      </c>
      <c r="Q3075" s="17">
        <f>VLOOKUP("M"&amp;TEXT(G3075,"0"),Punten!$A$1:$D$40,4,FALSE)</f>
        <v>0</v>
      </c>
      <c r="R3075" s="17">
        <f>VLOOKUP("M"&amp;TEXT(H3075,"0"),Punten!$A$1:$D$40,4,FALSE)</f>
        <v>0</v>
      </c>
      <c r="S3075" s="17">
        <f>VLOOKUP("M"&amp;TEXT(I3075,"0"),Punten!$A$1:$D$40,4,FALSE)</f>
        <v>0</v>
      </c>
      <c r="T3075" s="17">
        <f>VLOOKUP("K"&amp;TEXT(K3075,"0"),Punten!$A$1:$D$40,4,FALSE)</f>
        <v>0</v>
      </c>
      <c r="U3075" s="17">
        <f>VLOOKUP("H"&amp;TEXT(L3075,"0"),Punten!$A$1:$D$49,4,FALSE)</f>
        <v>0</v>
      </c>
      <c r="V3075" s="17">
        <f>VLOOKUP("F"&amp;TEXT(M3075,"0"),Punten!$A$1:$D$39,4,FALSE)</f>
        <v>0</v>
      </c>
      <c r="W3075" s="17">
        <f t="shared" si="148"/>
        <v>0</v>
      </c>
      <c r="X3075" s="17" t="str">
        <f t="shared" si="149"/>
        <v/>
      </c>
      <c r="Y3075" s="17" t="e">
        <f>VLOOKUP(A3075,'Klasse omschrijving'!$A$1:$B$44,2,FALSE)</f>
        <v>#N/A</v>
      </c>
    </row>
    <row r="3076" spans="1:25" x14ac:dyDescent="0.25">
      <c r="A3076" s="14"/>
      <c r="B3076" s="14"/>
      <c r="C3076" s="14"/>
      <c r="D3076" s="14"/>
      <c r="E3076" s="15"/>
      <c r="F3076" s="14"/>
      <c r="G3076" s="14"/>
      <c r="H3076" s="14"/>
      <c r="I3076" s="14"/>
      <c r="J3076" s="14"/>
      <c r="K3076" s="14"/>
      <c r="L3076" s="14"/>
      <c r="M3076" s="14"/>
      <c r="N3076" s="15"/>
      <c r="O3076" s="16">
        <f t="shared" si="147"/>
        <v>0</v>
      </c>
      <c r="P3076" s="17">
        <f>COUNTIF($X:$X,X3076)</f>
        <v>1045553</v>
      </c>
      <c r="Q3076" s="17">
        <f>VLOOKUP("M"&amp;TEXT(G3076,"0"),Punten!$A$1:$D$40,4,FALSE)</f>
        <v>0</v>
      </c>
      <c r="R3076" s="17">
        <f>VLOOKUP("M"&amp;TEXT(H3076,"0"),Punten!$A$1:$D$40,4,FALSE)</f>
        <v>0</v>
      </c>
      <c r="S3076" s="17">
        <f>VLOOKUP("M"&amp;TEXT(I3076,"0"),Punten!$A$1:$D$40,4,FALSE)</f>
        <v>0</v>
      </c>
      <c r="T3076" s="17">
        <f>VLOOKUP("K"&amp;TEXT(K3076,"0"),Punten!$A$1:$D$40,4,FALSE)</f>
        <v>0</v>
      </c>
      <c r="U3076" s="17">
        <f>VLOOKUP("H"&amp;TEXT(L3076,"0"),Punten!$A$1:$D$49,4,FALSE)</f>
        <v>0</v>
      </c>
      <c r="V3076" s="17">
        <f>VLOOKUP("F"&amp;TEXT(M3076,"0"),Punten!$A$1:$D$39,4,FALSE)</f>
        <v>0</v>
      </c>
      <c r="W3076" s="17">
        <f t="shared" si="148"/>
        <v>0</v>
      </c>
      <c r="X3076" s="17" t="str">
        <f t="shared" si="149"/>
        <v/>
      </c>
      <c r="Y3076" s="17" t="e">
        <f>VLOOKUP(A3076,'Klasse omschrijving'!$A$1:$B$44,2,FALSE)</f>
        <v>#N/A</v>
      </c>
    </row>
    <row r="3077" spans="1:25" x14ac:dyDescent="0.25">
      <c r="A3077" s="14"/>
      <c r="B3077" s="14"/>
      <c r="C3077" s="14"/>
      <c r="D3077" s="14"/>
      <c r="E3077" s="15"/>
      <c r="F3077" s="14"/>
      <c r="G3077" s="14"/>
      <c r="H3077" s="14"/>
      <c r="I3077" s="14"/>
      <c r="J3077" s="14"/>
      <c r="K3077" s="14"/>
      <c r="L3077" s="14"/>
      <c r="M3077" s="14"/>
      <c r="N3077" s="15"/>
      <c r="O3077" s="16">
        <f t="shared" si="147"/>
        <v>0</v>
      </c>
      <c r="P3077" s="17">
        <f>COUNTIF($X:$X,X3077)</f>
        <v>1045553</v>
      </c>
      <c r="Q3077" s="17">
        <f>VLOOKUP("M"&amp;TEXT(G3077,"0"),Punten!$A$1:$D$40,4,FALSE)</f>
        <v>0</v>
      </c>
      <c r="R3077" s="17">
        <f>VLOOKUP("M"&amp;TEXT(H3077,"0"),Punten!$A$1:$D$40,4,FALSE)</f>
        <v>0</v>
      </c>
      <c r="S3077" s="17">
        <f>VLOOKUP("M"&amp;TEXT(I3077,"0"),Punten!$A$1:$D$40,4,FALSE)</f>
        <v>0</v>
      </c>
      <c r="T3077" s="17">
        <f>VLOOKUP("K"&amp;TEXT(K3077,"0"),Punten!$A$1:$D$40,4,FALSE)</f>
        <v>0</v>
      </c>
      <c r="U3077" s="17">
        <f>VLOOKUP("H"&amp;TEXT(L3077,"0"),Punten!$A$1:$D$49,4,FALSE)</f>
        <v>0</v>
      </c>
      <c r="V3077" s="17">
        <f>VLOOKUP("F"&amp;TEXT(M3077,"0"),Punten!$A$1:$D$39,4,FALSE)</f>
        <v>0</v>
      </c>
      <c r="W3077" s="17">
        <f t="shared" si="148"/>
        <v>0</v>
      </c>
      <c r="X3077" s="17" t="str">
        <f t="shared" si="149"/>
        <v/>
      </c>
      <c r="Y3077" s="17" t="e">
        <f>VLOOKUP(A3077,'Klasse omschrijving'!$A$1:$B$44,2,FALSE)</f>
        <v>#N/A</v>
      </c>
    </row>
    <row r="3078" spans="1:25" x14ac:dyDescent="0.25">
      <c r="A3078" s="14"/>
      <c r="B3078" s="14"/>
      <c r="C3078" s="14"/>
      <c r="D3078" s="14"/>
      <c r="E3078" s="15"/>
      <c r="F3078" s="14"/>
      <c r="G3078" s="14"/>
      <c r="H3078" s="14"/>
      <c r="I3078" s="14"/>
      <c r="J3078" s="14"/>
      <c r="K3078" s="14"/>
      <c r="L3078" s="14"/>
      <c r="M3078" s="14"/>
      <c r="N3078" s="15"/>
      <c r="O3078" s="16">
        <f t="shared" si="147"/>
        <v>0</v>
      </c>
      <c r="P3078" s="17">
        <f>COUNTIF($X:$X,X3078)</f>
        <v>1045553</v>
      </c>
      <c r="Q3078" s="17">
        <f>VLOOKUP("M"&amp;TEXT(G3078,"0"),Punten!$A$1:$D$40,4,FALSE)</f>
        <v>0</v>
      </c>
      <c r="R3078" s="17">
        <f>VLOOKUP("M"&amp;TEXT(H3078,"0"),Punten!$A$1:$D$40,4,FALSE)</f>
        <v>0</v>
      </c>
      <c r="S3078" s="17">
        <f>VLOOKUP("M"&amp;TEXT(I3078,"0"),Punten!$A$1:$D$40,4,FALSE)</f>
        <v>0</v>
      </c>
      <c r="T3078" s="17">
        <f>VLOOKUP("K"&amp;TEXT(K3078,"0"),Punten!$A$1:$D$40,4,FALSE)</f>
        <v>0</v>
      </c>
      <c r="U3078" s="17">
        <f>VLOOKUP("H"&amp;TEXT(L3078,"0"),Punten!$A$1:$D$49,4,FALSE)</f>
        <v>0</v>
      </c>
      <c r="V3078" s="17">
        <f>VLOOKUP("F"&amp;TEXT(M3078,"0"),Punten!$A$1:$D$39,4,FALSE)</f>
        <v>0</v>
      </c>
      <c r="W3078" s="17">
        <f t="shared" si="148"/>
        <v>0</v>
      </c>
      <c r="X3078" s="17" t="str">
        <f t="shared" si="149"/>
        <v/>
      </c>
      <c r="Y3078" s="17" t="e">
        <f>VLOOKUP(A3078,'Klasse omschrijving'!$A$1:$B$44,2,FALSE)</f>
        <v>#N/A</v>
      </c>
    </row>
    <row r="3079" spans="1:25" x14ac:dyDescent="0.25">
      <c r="A3079" s="14"/>
      <c r="B3079" s="14"/>
      <c r="C3079" s="14"/>
      <c r="D3079" s="14"/>
      <c r="E3079" s="15"/>
      <c r="F3079" s="14"/>
      <c r="G3079" s="14"/>
      <c r="H3079" s="14"/>
      <c r="I3079" s="14"/>
      <c r="J3079" s="14"/>
      <c r="K3079" s="14"/>
      <c r="L3079" s="14"/>
      <c r="M3079" s="14"/>
      <c r="N3079" s="15"/>
      <c r="O3079" s="16">
        <f t="shared" si="147"/>
        <v>0</v>
      </c>
      <c r="P3079" s="17">
        <f>COUNTIF($X:$X,X3079)</f>
        <v>1045553</v>
      </c>
      <c r="Q3079" s="17">
        <f>VLOOKUP("M"&amp;TEXT(G3079,"0"),Punten!$A$1:$D$40,4,FALSE)</f>
        <v>0</v>
      </c>
      <c r="R3079" s="17">
        <f>VLOOKUP("M"&amp;TEXT(H3079,"0"),Punten!$A$1:$D$40,4,FALSE)</f>
        <v>0</v>
      </c>
      <c r="S3079" s="17">
        <f>VLOOKUP("M"&amp;TEXT(I3079,"0"),Punten!$A$1:$D$40,4,FALSE)</f>
        <v>0</v>
      </c>
      <c r="T3079" s="17">
        <f>VLOOKUP("K"&amp;TEXT(K3079,"0"),Punten!$A$1:$D$40,4,FALSE)</f>
        <v>0</v>
      </c>
      <c r="U3079" s="17">
        <f>VLOOKUP("H"&amp;TEXT(L3079,"0"),Punten!$A$1:$D$49,4,FALSE)</f>
        <v>0</v>
      </c>
      <c r="V3079" s="17">
        <f>VLOOKUP("F"&amp;TEXT(M3079,"0"),Punten!$A$1:$D$39,4,FALSE)</f>
        <v>0</v>
      </c>
      <c r="W3079" s="17">
        <f t="shared" si="148"/>
        <v>0</v>
      </c>
      <c r="X3079" s="17" t="str">
        <f t="shared" si="149"/>
        <v/>
      </c>
      <c r="Y3079" s="17" t="e">
        <f>VLOOKUP(A3079,'Klasse omschrijving'!$A$1:$B$44,2,FALSE)</f>
        <v>#N/A</v>
      </c>
    </row>
    <row r="3080" spans="1:25" x14ac:dyDescent="0.25">
      <c r="A3080" s="14"/>
      <c r="B3080" s="14"/>
      <c r="C3080" s="14"/>
      <c r="D3080" s="14"/>
      <c r="E3080" s="15"/>
      <c r="F3080" s="14"/>
      <c r="G3080" s="14"/>
      <c r="H3080" s="14"/>
      <c r="I3080" s="14"/>
      <c r="J3080" s="14"/>
      <c r="K3080" s="14"/>
      <c r="L3080" s="14"/>
      <c r="M3080" s="14"/>
      <c r="N3080" s="15"/>
      <c r="O3080" s="16">
        <f t="shared" si="147"/>
        <v>0</v>
      </c>
      <c r="P3080" s="17">
        <f>COUNTIF($X:$X,X3080)</f>
        <v>1045553</v>
      </c>
      <c r="Q3080" s="17">
        <f>VLOOKUP("M"&amp;TEXT(G3080,"0"),Punten!$A$1:$D$40,4,FALSE)</f>
        <v>0</v>
      </c>
      <c r="R3080" s="17">
        <f>VLOOKUP("M"&amp;TEXT(H3080,"0"),Punten!$A$1:$D$40,4,FALSE)</f>
        <v>0</v>
      </c>
      <c r="S3080" s="17">
        <f>VLOOKUP("M"&amp;TEXT(I3080,"0"),Punten!$A$1:$D$40,4,FALSE)</f>
        <v>0</v>
      </c>
      <c r="T3080" s="17">
        <f>VLOOKUP("K"&amp;TEXT(K3080,"0"),Punten!$A$1:$D$40,4,FALSE)</f>
        <v>0</v>
      </c>
      <c r="U3080" s="17">
        <f>VLOOKUP("H"&amp;TEXT(L3080,"0"),Punten!$A$1:$D$49,4,FALSE)</f>
        <v>0</v>
      </c>
      <c r="V3080" s="17">
        <f>VLOOKUP("F"&amp;TEXT(M3080,"0"),Punten!$A$1:$D$39,4,FALSE)</f>
        <v>0</v>
      </c>
      <c r="W3080" s="17">
        <f t="shared" si="148"/>
        <v>0</v>
      </c>
      <c r="X3080" s="17" t="str">
        <f t="shared" si="149"/>
        <v/>
      </c>
      <c r="Y3080" s="17" t="e">
        <f>VLOOKUP(A3080,'Klasse omschrijving'!$A$1:$B$44,2,FALSE)</f>
        <v>#N/A</v>
      </c>
    </row>
    <row r="3081" spans="1:25" x14ac:dyDescent="0.25">
      <c r="A3081" s="14"/>
      <c r="B3081" s="14"/>
      <c r="C3081" s="14"/>
      <c r="D3081" s="14"/>
      <c r="E3081" s="15"/>
      <c r="F3081" s="14"/>
      <c r="G3081" s="14"/>
      <c r="H3081" s="14"/>
      <c r="I3081" s="14"/>
      <c r="J3081" s="14"/>
      <c r="K3081" s="14"/>
      <c r="L3081" s="14"/>
      <c r="M3081" s="14"/>
      <c r="N3081" s="15"/>
      <c r="O3081" s="16">
        <f t="shared" si="147"/>
        <v>0</v>
      </c>
      <c r="P3081" s="17">
        <f>COUNTIF($X:$X,X3081)</f>
        <v>1045553</v>
      </c>
      <c r="Q3081" s="17">
        <f>VLOOKUP("M"&amp;TEXT(G3081,"0"),Punten!$A$1:$D$40,4,FALSE)</f>
        <v>0</v>
      </c>
      <c r="R3081" s="17">
        <f>VLOOKUP("M"&amp;TEXT(H3081,"0"),Punten!$A$1:$D$40,4,FALSE)</f>
        <v>0</v>
      </c>
      <c r="S3081" s="17">
        <f>VLOOKUP("M"&amp;TEXT(I3081,"0"),Punten!$A$1:$D$40,4,FALSE)</f>
        <v>0</v>
      </c>
      <c r="T3081" s="17">
        <f>VLOOKUP("K"&amp;TEXT(K3081,"0"),Punten!$A$1:$D$40,4,FALSE)</f>
        <v>0</v>
      </c>
      <c r="U3081" s="17">
        <f>VLOOKUP("H"&amp;TEXT(L3081,"0"),Punten!$A$1:$D$49,4,FALSE)</f>
        <v>0</v>
      </c>
      <c r="V3081" s="17">
        <f>VLOOKUP("F"&amp;TEXT(M3081,"0"),Punten!$A$1:$D$39,4,FALSE)</f>
        <v>0</v>
      </c>
      <c r="W3081" s="17">
        <f t="shared" si="148"/>
        <v>0</v>
      </c>
      <c r="X3081" s="17" t="str">
        <f t="shared" si="149"/>
        <v/>
      </c>
      <c r="Y3081" s="17" t="e">
        <f>VLOOKUP(A3081,'Klasse omschrijving'!$A$1:$B$44,2,FALSE)</f>
        <v>#N/A</v>
      </c>
    </row>
    <row r="3082" spans="1:25" x14ac:dyDescent="0.25">
      <c r="A3082" s="14"/>
      <c r="B3082" s="14"/>
      <c r="C3082" s="14"/>
      <c r="D3082" s="14"/>
      <c r="E3082" s="15"/>
      <c r="F3082" s="14"/>
      <c r="G3082" s="14"/>
      <c r="H3082" s="14"/>
      <c r="I3082" s="14"/>
      <c r="J3082" s="14"/>
      <c r="K3082" s="14"/>
      <c r="L3082" s="14"/>
      <c r="M3082" s="14"/>
      <c r="N3082" s="15"/>
      <c r="O3082" s="16">
        <f t="shared" si="147"/>
        <v>0</v>
      </c>
      <c r="P3082" s="17">
        <f>COUNTIF($X:$X,X3082)</f>
        <v>1045553</v>
      </c>
      <c r="Q3082" s="17">
        <f>VLOOKUP("M"&amp;TEXT(G3082,"0"),Punten!$A$1:$D$40,4,FALSE)</f>
        <v>0</v>
      </c>
      <c r="R3082" s="17">
        <f>VLOOKUP("M"&amp;TEXT(H3082,"0"),Punten!$A$1:$D$40,4,FALSE)</f>
        <v>0</v>
      </c>
      <c r="S3082" s="17">
        <f>VLOOKUP("M"&amp;TEXT(I3082,"0"),Punten!$A$1:$D$40,4,FALSE)</f>
        <v>0</v>
      </c>
      <c r="T3082" s="17">
        <f>VLOOKUP("K"&amp;TEXT(K3082,"0"),Punten!$A$1:$D$40,4,FALSE)</f>
        <v>0</v>
      </c>
      <c r="U3082" s="17">
        <f>VLOOKUP("H"&amp;TEXT(L3082,"0"),Punten!$A$1:$D$49,4,FALSE)</f>
        <v>0</v>
      </c>
      <c r="V3082" s="17">
        <f>VLOOKUP("F"&amp;TEXT(M3082,"0"),Punten!$A$1:$D$39,4,FALSE)</f>
        <v>0</v>
      </c>
      <c r="W3082" s="17">
        <f t="shared" si="148"/>
        <v>0</v>
      </c>
      <c r="X3082" s="17" t="str">
        <f t="shared" si="149"/>
        <v/>
      </c>
      <c r="Y3082" s="17" t="e">
        <f>VLOOKUP(A3082,'Klasse omschrijving'!$A$1:$B$44,2,FALSE)</f>
        <v>#N/A</v>
      </c>
    </row>
    <row r="3083" spans="1:25" x14ac:dyDescent="0.25">
      <c r="A3083" s="14"/>
      <c r="B3083" s="14"/>
      <c r="C3083" s="14"/>
      <c r="D3083" s="14"/>
      <c r="E3083" s="15"/>
      <c r="F3083" s="14"/>
      <c r="G3083" s="14"/>
      <c r="H3083" s="14"/>
      <c r="I3083" s="14"/>
      <c r="J3083" s="14"/>
      <c r="K3083" s="14"/>
      <c r="L3083" s="14"/>
      <c r="M3083" s="14"/>
      <c r="N3083" s="15"/>
      <c r="O3083" s="16">
        <f t="shared" si="147"/>
        <v>0</v>
      </c>
      <c r="P3083" s="17">
        <f>COUNTIF($X:$X,X3083)</f>
        <v>1045553</v>
      </c>
      <c r="Q3083" s="17">
        <f>VLOOKUP("M"&amp;TEXT(G3083,"0"),Punten!$A$1:$D$40,4,FALSE)</f>
        <v>0</v>
      </c>
      <c r="R3083" s="17">
        <f>VLOOKUP("M"&amp;TEXT(H3083,"0"),Punten!$A$1:$D$40,4,FALSE)</f>
        <v>0</v>
      </c>
      <c r="S3083" s="17">
        <f>VLOOKUP("M"&amp;TEXT(I3083,"0"),Punten!$A$1:$D$40,4,FALSE)</f>
        <v>0</v>
      </c>
      <c r="T3083" s="17">
        <f>VLOOKUP("K"&amp;TEXT(K3083,"0"),Punten!$A$1:$D$40,4,FALSE)</f>
        <v>0</v>
      </c>
      <c r="U3083" s="17">
        <f>VLOOKUP("H"&amp;TEXT(L3083,"0"),Punten!$A$1:$D$49,4,FALSE)</f>
        <v>0</v>
      </c>
      <c r="V3083" s="17">
        <f>VLOOKUP("F"&amp;TEXT(M3083,"0"),Punten!$A$1:$D$39,4,FALSE)</f>
        <v>0</v>
      </c>
      <c r="W3083" s="17">
        <f t="shared" si="148"/>
        <v>0</v>
      </c>
      <c r="X3083" s="17" t="str">
        <f t="shared" si="149"/>
        <v/>
      </c>
      <c r="Y3083" s="17" t="e">
        <f>VLOOKUP(A3083,'Klasse omschrijving'!$A$1:$B$44,2,FALSE)</f>
        <v>#N/A</v>
      </c>
    </row>
    <row r="3084" spans="1:25" x14ac:dyDescent="0.25">
      <c r="A3084" s="14"/>
      <c r="B3084" s="14"/>
      <c r="C3084" s="14"/>
      <c r="D3084" s="14"/>
      <c r="E3084" s="15"/>
      <c r="F3084" s="14"/>
      <c r="G3084" s="14"/>
      <c r="H3084" s="14"/>
      <c r="I3084" s="14"/>
      <c r="J3084" s="14"/>
      <c r="K3084" s="14"/>
      <c r="L3084" s="14"/>
      <c r="M3084" s="14"/>
      <c r="N3084" s="15"/>
      <c r="O3084" s="16">
        <f t="shared" si="147"/>
        <v>0</v>
      </c>
      <c r="P3084" s="17">
        <f>COUNTIF($X:$X,X3084)</f>
        <v>1045553</v>
      </c>
      <c r="Q3084" s="17">
        <f>VLOOKUP("M"&amp;TEXT(G3084,"0"),Punten!$A$1:$D$40,4,FALSE)</f>
        <v>0</v>
      </c>
      <c r="R3084" s="17">
        <f>VLOOKUP("M"&amp;TEXT(H3084,"0"),Punten!$A$1:$D$40,4,FALSE)</f>
        <v>0</v>
      </c>
      <c r="S3084" s="17">
        <f>VLOOKUP("M"&amp;TEXT(I3084,"0"),Punten!$A$1:$D$40,4,FALSE)</f>
        <v>0</v>
      </c>
      <c r="T3084" s="17">
        <f>VLOOKUP("K"&amp;TEXT(K3084,"0"),Punten!$A$1:$D$40,4,FALSE)</f>
        <v>0</v>
      </c>
      <c r="U3084" s="17">
        <f>VLOOKUP("H"&amp;TEXT(L3084,"0"),Punten!$A$1:$D$49,4,FALSE)</f>
        <v>0</v>
      </c>
      <c r="V3084" s="17">
        <f>VLOOKUP("F"&amp;TEXT(M3084,"0"),Punten!$A$1:$D$39,4,FALSE)</f>
        <v>0</v>
      </c>
      <c r="W3084" s="17">
        <f t="shared" si="148"/>
        <v>0</v>
      </c>
      <c r="X3084" s="17" t="str">
        <f t="shared" si="149"/>
        <v/>
      </c>
      <c r="Y3084" s="17" t="e">
        <f>VLOOKUP(A3084,'Klasse omschrijving'!$A$1:$B$44,2,FALSE)</f>
        <v>#N/A</v>
      </c>
    </row>
    <row r="3085" spans="1:25" x14ac:dyDescent="0.25">
      <c r="A3085" s="14"/>
      <c r="B3085" s="14"/>
      <c r="C3085" s="14"/>
      <c r="D3085" s="14"/>
      <c r="E3085" s="15"/>
      <c r="F3085" s="14"/>
      <c r="G3085" s="14"/>
      <c r="H3085" s="14"/>
      <c r="I3085" s="14"/>
      <c r="J3085" s="14"/>
      <c r="K3085" s="14"/>
      <c r="L3085" s="14"/>
      <c r="M3085" s="14"/>
      <c r="N3085" s="15"/>
      <c r="O3085" s="16">
        <f t="shared" si="147"/>
        <v>0</v>
      </c>
      <c r="P3085" s="17">
        <f>COUNTIF($X:$X,X3085)</f>
        <v>1045553</v>
      </c>
      <c r="Q3085" s="17">
        <f>VLOOKUP("M"&amp;TEXT(G3085,"0"),Punten!$A$1:$D$40,4,FALSE)</f>
        <v>0</v>
      </c>
      <c r="R3085" s="17">
        <f>VLOOKUP("M"&amp;TEXT(H3085,"0"),Punten!$A$1:$D$40,4,FALSE)</f>
        <v>0</v>
      </c>
      <c r="S3085" s="17">
        <f>VLOOKUP("M"&amp;TEXT(I3085,"0"),Punten!$A$1:$D$40,4,FALSE)</f>
        <v>0</v>
      </c>
      <c r="T3085" s="17">
        <f>VLOOKUP("K"&amp;TEXT(K3085,"0"),Punten!$A$1:$D$40,4,FALSE)</f>
        <v>0</v>
      </c>
      <c r="U3085" s="17">
        <f>VLOOKUP("H"&amp;TEXT(L3085,"0"),Punten!$A$1:$D$49,4,FALSE)</f>
        <v>0</v>
      </c>
      <c r="V3085" s="17">
        <f>VLOOKUP("F"&amp;TEXT(M3085,"0"),Punten!$A$1:$D$39,4,FALSE)</f>
        <v>0</v>
      </c>
      <c r="W3085" s="17">
        <f t="shared" si="148"/>
        <v>0</v>
      </c>
      <c r="X3085" s="17" t="str">
        <f t="shared" si="149"/>
        <v/>
      </c>
      <c r="Y3085" s="17" t="e">
        <f>VLOOKUP(A3085,'Klasse omschrijving'!$A$1:$B$44,2,FALSE)</f>
        <v>#N/A</v>
      </c>
    </row>
    <row r="3086" spans="1:25" x14ac:dyDescent="0.25">
      <c r="A3086" s="14"/>
      <c r="B3086" s="14"/>
      <c r="C3086" s="14"/>
      <c r="D3086" s="14"/>
      <c r="E3086" s="15"/>
      <c r="F3086" s="14"/>
      <c r="G3086" s="14"/>
      <c r="H3086" s="14"/>
      <c r="I3086" s="14"/>
      <c r="J3086" s="14"/>
      <c r="K3086" s="14"/>
      <c r="L3086" s="14"/>
      <c r="M3086" s="14"/>
      <c r="N3086" s="15"/>
      <c r="O3086" s="16">
        <f t="shared" si="147"/>
        <v>0</v>
      </c>
      <c r="P3086" s="17">
        <f>COUNTIF($X:$X,X3086)</f>
        <v>1045553</v>
      </c>
      <c r="Q3086" s="17">
        <f>VLOOKUP("M"&amp;TEXT(G3086,"0"),Punten!$A$1:$D$40,4,FALSE)</f>
        <v>0</v>
      </c>
      <c r="R3086" s="17">
        <f>VLOOKUP("M"&amp;TEXT(H3086,"0"),Punten!$A$1:$D$40,4,FALSE)</f>
        <v>0</v>
      </c>
      <c r="S3086" s="17">
        <f>VLOOKUP("M"&amp;TEXT(I3086,"0"),Punten!$A$1:$D$40,4,FALSE)</f>
        <v>0</v>
      </c>
      <c r="T3086" s="17">
        <f>VLOOKUP("K"&amp;TEXT(K3086,"0"),Punten!$A$1:$D$40,4,FALSE)</f>
        <v>0</v>
      </c>
      <c r="U3086" s="17">
        <f>VLOOKUP("H"&amp;TEXT(L3086,"0"),Punten!$A$1:$D$49,4,FALSE)</f>
        <v>0</v>
      </c>
      <c r="V3086" s="17">
        <f>VLOOKUP("F"&amp;TEXT(M3086,"0"),Punten!$A$1:$D$39,4,FALSE)</f>
        <v>0</v>
      </c>
      <c r="W3086" s="17">
        <f t="shared" si="148"/>
        <v>0</v>
      </c>
      <c r="X3086" s="17" t="str">
        <f t="shared" si="149"/>
        <v/>
      </c>
      <c r="Y3086" s="17" t="e">
        <f>VLOOKUP(A3086,'Klasse omschrijving'!$A$1:$B$44,2,FALSE)</f>
        <v>#N/A</v>
      </c>
    </row>
    <row r="3087" spans="1:25" x14ac:dyDescent="0.25">
      <c r="A3087" s="14"/>
      <c r="B3087" s="14"/>
      <c r="C3087" s="14"/>
      <c r="D3087" s="14"/>
      <c r="E3087" s="15"/>
      <c r="F3087" s="14"/>
      <c r="G3087" s="14"/>
      <c r="H3087" s="14"/>
      <c r="I3087" s="14"/>
      <c r="J3087" s="14"/>
      <c r="K3087" s="14"/>
      <c r="L3087" s="14"/>
      <c r="M3087" s="14"/>
      <c r="N3087" s="15"/>
      <c r="O3087" s="16">
        <f t="shared" si="147"/>
        <v>0</v>
      </c>
      <c r="P3087" s="17">
        <f>COUNTIF($X:$X,X3087)</f>
        <v>1045553</v>
      </c>
      <c r="Q3087" s="17">
        <f>VLOOKUP("M"&amp;TEXT(G3087,"0"),Punten!$A$1:$D$40,4,FALSE)</f>
        <v>0</v>
      </c>
      <c r="R3087" s="17">
        <f>VLOOKUP("M"&amp;TEXT(H3087,"0"),Punten!$A$1:$D$40,4,FALSE)</f>
        <v>0</v>
      </c>
      <c r="S3087" s="17">
        <f>VLOOKUP("M"&amp;TEXT(I3087,"0"),Punten!$A$1:$D$40,4,FALSE)</f>
        <v>0</v>
      </c>
      <c r="T3087" s="17">
        <f>VLOOKUP("K"&amp;TEXT(K3087,"0"),Punten!$A$1:$D$40,4,FALSE)</f>
        <v>0</v>
      </c>
      <c r="U3087" s="17">
        <f>VLOOKUP("H"&amp;TEXT(L3087,"0"),Punten!$A$1:$D$49,4,FALSE)</f>
        <v>0</v>
      </c>
      <c r="V3087" s="17">
        <f>VLOOKUP("F"&amp;TEXT(M3087,"0"),Punten!$A$1:$D$39,4,FALSE)</f>
        <v>0</v>
      </c>
      <c r="W3087" s="17">
        <f t="shared" si="148"/>
        <v>0</v>
      </c>
      <c r="X3087" s="17" t="str">
        <f t="shared" si="149"/>
        <v/>
      </c>
      <c r="Y3087" s="17" t="e">
        <f>VLOOKUP(A3087,'Klasse omschrijving'!$A$1:$B$44,2,FALSE)</f>
        <v>#N/A</v>
      </c>
    </row>
    <row r="3088" spans="1:25" x14ac:dyDescent="0.25">
      <c r="A3088" s="14"/>
      <c r="B3088" s="14"/>
      <c r="C3088" s="14"/>
      <c r="D3088" s="14"/>
      <c r="E3088" s="15"/>
      <c r="F3088" s="14"/>
      <c r="G3088" s="14"/>
      <c r="H3088" s="14"/>
      <c r="I3088" s="14"/>
      <c r="J3088" s="14"/>
      <c r="K3088" s="14"/>
      <c r="L3088" s="14"/>
      <c r="M3088" s="14"/>
      <c r="N3088" s="15"/>
      <c r="O3088" s="16">
        <f t="shared" si="147"/>
        <v>0</v>
      </c>
      <c r="P3088" s="17">
        <f>COUNTIF($X:$X,X3088)</f>
        <v>1045553</v>
      </c>
      <c r="Q3088" s="17">
        <f>VLOOKUP("M"&amp;TEXT(G3088,"0"),Punten!$A$1:$D$40,4,FALSE)</f>
        <v>0</v>
      </c>
      <c r="R3088" s="17">
        <f>VLOOKUP("M"&amp;TEXT(H3088,"0"),Punten!$A$1:$D$40,4,FALSE)</f>
        <v>0</v>
      </c>
      <c r="S3088" s="17">
        <f>VLOOKUP("M"&amp;TEXT(I3088,"0"),Punten!$A$1:$D$40,4,FALSE)</f>
        <v>0</v>
      </c>
      <c r="T3088" s="17">
        <f>VLOOKUP("K"&amp;TEXT(K3088,"0"),Punten!$A$1:$D$40,4,FALSE)</f>
        <v>0</v>
      </c>
      <c r="U3088" s="17">
        <f>VLOOKUP("H"&amp;TEXT(L3088,"0"),Punten!$A$1:$D$49,4,FALSE)</f>
        <v>0</v>
      </c>
      <c r="V3088" s="17">
        <f>VLOOKUP("F"&amp;TEXT(M3088,"0"),Punten!$A$1:$D$39,4,FALSE)</f>
        <v>0</v>
      </c>
      <c r="W3088" s="17">
        <f t="shared" si="148"/>
        <v>0</v>
      </c>
      <c r="X3088" s="17" t="str">
        <f t="shared" si="149"/>
        <v/>
      </c>
      <c r="Y3088" s="17" t="e">
        <f>VLOOKUP(A3088,'Klasse omschrijving'!$A$1:$B$44,2,FALSE)</f>
        <v>#N/A</v>
      </c>
    </row>
    <row r="3089" spans="1:25" x14ac:dyDescent="0.25">
      <c r="A3089" s="14"/>
      <c r="B3089" s="14"/>
      <c r="C3089" s="14"/>
      <c r="D3089" s="14"/>
      <c r="E3089" s="15"/>
      <c r="F3089" s="14"/>
      <c r="G3089" s="14"/>
      <c r="H3089" s="14"/>
      <c r="I3089" s="14"/>
      <c r="J3089" s="14"/>
      <c r="K3089" s="14"/>
      <c r="L3089" s="14"/>
      <c r="M3089" s="14"/>
      <c r="N3089" s="15"/>
      <c r="O3089" s="16">
        <f t="shared" si="147"/>
        <v>0</v>
      </c>
      <c r="P3089" s="17">
        <f>COUNTIF($X:$X,X3089)</f>
        <v>1045553</v>
      </c>
      <c r="Q3089" s="17">
        <f>VLOOKUP("M"&amp;TEXT(G3089,"0"),Punten!$A$1:$D$40,4,FALSE)</f>
        <v>0</v>
      </c>
      <c r="R3089" s="17">
        <f>VLOOKUP("M"&amp;TEXT(H3089,"0"),Punten!$A$1:$D$40,4,FALSE)</f>
        <v>0</v>
      </c>
      <c r="S3089" s="17">
        <f>VLOOKUP("M"&amp;TEXT(I3089,"0"),Punten!$A$1:$D$40,4,FALSE)</f>
        <v>0</v>
      </c>
      <c r="T3089" s="17">
        <f>VLOOKUP("K"&amp;TEXT(K3089,"0"),Punten!$A$1:$D$40,4,FALSE)</f>
        <v>0</v>
      </c>
      <c r="U3089" s="17">
        <f>VLOOKUP("H"&amp;TEXT(L3089,"0"),Punten!$A$1:$D$49,4,FALSE)</f>
        <v>0</v>
      </c>
      <c r="V3089" s="17">
        <f>VLOOKUP("F"&amp;TEXT(M3089,"0"),Punten!$A$1:$D$39,4,FALSE)</f>
        <v>0</v>
      </c>
      <c r="W3089" s="17">
        <f t="shared" si="148"/>
        <v>0</v>
      </c>
      <c r="X3089" s="17" t="str">
        <f t="shared" si="149"/>
        <v/>
      </c>
      <c r="Y3089" s="17" t="e">
        <f>VLOOKUP(A3089,'Klasse omschrijving'!$A$1:$B$44,2,FALSE)</f>
        <v>#N/A</v>
      </c>
    </row>
    <row r="3090" spans="1:25" x14ac:dyDescent="0.25">
      <c r="A3090" s="14"/>
      <c r="B3090" s="14"/>
      <c r="C3090" s="14"/>
      <c r="D3090" s="14"/>
      <c r="E3090" s="15"/>
      <c r="F3090" s="14"/>
      <c r="G3090" s="14"/>
      <c r="H3090" s="14"/>
      <c r="I3090" s="14"/>
      <c r="J3090" s="14"/>
      <c r="K3090" s="14"/>
      <c r="L3090" s="14"/>
      <c r="M3090" s="14"/>
      <c r="N3090" s="15"/>
      <c r="O3090" s="16">
        <f t="shared" si="147"/>
        <v>0</v>
      </c>
      <c r="P3090" s="17">
        <f>COUNTIF($X:$X,X3090)</f>
        <v>1045553</v>
      </c>
      <c r="Q3090" s="17">
        <f>VLOOKUP("M"&amp;TEXT(G3090,"0"),Punten!$A$1:$D$40,4,FALSE)</f>
        <v>0</v>
      </c>
      <c r="R3090" s="17">
        <f>VLOOKUP("M"&amp;TEXT(H3090,"0"),Punten!$A$1:$D$40,4,FALSE)</f>
        <v>0</v>
      </c>
      <c r="S3090" s="17">
        <f>VLOOKUP("M"&amp;TEXT(I3090,"0"),Punten!$A$1:$D$40,4,FALSE)</f>
        <v>0</v>
      </c>
      <c r="T3090" s="17">
        <f>VLOOKUP("K"&amp;TEXT(K3090,"0"),Punten!$A$1:$D$40,4,FALSE)</f>
        <v>0</v>
      </c>
      <c r="U3090" s="17">
        <f>VLOOKUP("H"&amp;TEXT(L3090,"0"),Punten!$A$1:$D$49,4,FALSE)</f>
        <v>0</v>
      </c>
      <c r="V3090" s="17">
        <f>VLOOKUP("F"&amp;TEXT(M3090,"0"),Punten!$A$1:$D$39,4,FALSE)</f>
        <v>0</v>
      </c>
      <c r="W3090" s="17">
        <f t="shared" si="148"/>
        <v>0</v>
      </c>
      <c r="X3090" s="17" t="str">
        <f t="shared" si="149"/>
        <v/>
      </c>
      <c r="Y3090" s="17" t="e">
        <f>VLOOKUP(A3090,'Klasse omschrijving'!$A$1:$B$44,2,FALSE)</f>
        <v>#N/A</v>
      </c>
    </row>
    <row r="3091" spans="1:25" x14ac:dyDescent="0.25">
      <c r="A3091" s="14"/>
      <c r="B3091" s="14"/>
      <c r="C3091" s="14"/>
      <c r="D3091" s="14"/>
      <c r="E3091" s="15"/>
      <c r="F3091" s="14"/>
      <c r="G3091" s="14"/>
      <c r="H3091" s="14"/>
      <c r="I3091" s="14"/>
      <c r="J3091" s="14"/>
      <c r="K3091" s="14"/>
      <c r="L3091" s="14"/>
      <c r="M3091" s="14"/>
      <c r="N3091" s="15"/>
      <c r="O3091" s="16">
        <f t="shared" si="147"/>
        <v>0</v>
      </c>
      <c r="P3091" s="17">
        <f>COUNTIF($X:$X,X3091)</f>
        <v>1045553</v>
      </c>
      <c r="Q3091" s="17">
        <f>VLOOKUP("M"&amp;TEXT(G3091,"0"),Punten!$A$1:$D$40,4,FALSE)</f>
        <v>0</v>
      </c>
      <c r="R3091" s="17">
        <f>VLOOKUP("M"&amp;TEXT(H3091,"0"),Punten!$A$1:$D$40,4,FALSE)</f>
        <v>0</v>
      </c>
      <c r="S3091" s="17">
        <f>VLOOKUP("M"&amp;TEXT(I3091,"0"),Punten!$A$1:$D$40,4,FALSE)</f>
        <v>0</v>
      </c>
      <c r="T3091" s="17">
        <f>VLOOKUP("K"&amp;TEXT(K3091,"0"),Punten!$A$1:$D$40,4,FALSE)</f>
        <v>0</v>
      </c>
      <c r="U3091" s="17">
        <f>VLOOKUP("H"&amp;TEXT(L3091,"0"),Punten!$A$1:$D$49,4,FALSE)</f>
        <v>0</v>
      </c>
      <c r="V3091" s="17">
        <f>VLOOKUP("F"&amp;TEXT(M3091,"0"),Punten!$A$1:$D$39,4,FALSE)</f>
        <v>0</v>
      </c>
      <c r="W3091" s="17">
        <f t="shared" si="148"/>
        <v>0</v>
      </c>
      <c r="X3091" s="17" t="str">
        <f t="shared" si="149"/>
        <v/>
      </c>
      <c r="Y3091" s="17" t="e">
        <f>VLOOKUP(A3091,'Klasse omschrijving'!$A$1:$B$44,2,FALSE)</f>
        <v>#N/A</v>
      </c>
    </row>
    <row r="3092" spans="1:25" x14ac:dyDescent="0.25">
      <c r="A3092" s="14"/>
      <c r="B3092" s="14"/>
      <c r="C3092" s="14"/>
      <c r="D3092" s="14"/>
      <c r="E3092" s="15"/>
      <c r="F3092" s="14"/>
      <c r="G3092" s="14"/>
      <c r="H3092" s="14"/>
      <c r="I3092" s="14"/>
      <c r="J3092" s="14"/>
      <c r="K3092" s="14"/>
      <c r="L3092" s="14"/>
      <c r="M3092" s="14"/>
      <c r="N3092" s="15"/>
      <c r="O3092" s="16">
        <f t="shared" si="147"/>
        <v>0</v>
      </c>
      <c r="P3092" s="17">
        <f>COUNTIF($X:$X,X3092)</f>
        <v>1045553</v>
      </c>
      <c r="Q3092" s="17">
        <f>VLOOKUP("M"&amp;TEXT(G3092,"0"),Punten!$A$1:$D$40,4,FALSE)</f>
        <v>0</v>
      </c>
      <c r="R3092" s="17">
        <f>VLOOKUP("M"&amp;TEXT(H3092,"0"),Punten!$A$1:$D$40,4,FALSE)</f>
        <v>0</v>
      </c>
      <c r="S3092" s="17">
        <f>VLOOKUP("M"&amp;TEXT(I3092,"0"),Punten!$A$1:$D$40,4,FALSE)</f>
        <v>0</v>
      </c>
      <c r="T3092" s="17">
        <f>VLOOKUP("K"&amp;TEXT(K3092,"0"),Punten!$A$1:$D$40,4,FALSE)</f>
        <v>0</v>
      </c>
      <c r="U3092" s="17">
        <f>VLOOKUP("H"&amp;TEXT(L3092,"0"),Punten!$A$1:$D$49,4,FALSE)</f>
        <v>0</v>
      </c>
      <c r="V3092" s="17">
        <f>VLOOKUP("F"&amp;TEXT(M3092,"0"),Punten!$A$1:$D$39,4,FALSE)</f>
        <v>0</v>
      </c>
      <c r="W3092" s="17">
        <f t="shared" si="148"/>
        <v>0</v>
      </c>
      <c r="X3092" s="17" t="str">
        <f t="shared" si="149"/>
        <v/>
      </c>
      <c r="Y3092" s="17" t="e">
        <f>VLOOKUP(A3092,'Klasse omschrijving'!$A$1:$B$44,2,FALSE)</f>
        <v>#N/A</v>
      </c>
    </row>
    <row r="3093" spans="1:25" x14ac:dyDescent="0.25">
      <c r="A3093" s="14"/>
      <c r="B3093" s="14"/>
      <c r="C3093" s="14"/>
      <c r="D3093" s="14"/>
      <c r="E3093" s="15"/>
      <c r="F3093" s="14"/>
      <c r="G3093" s="14"/>
      <c r="H3093" s="14"/>
      <c r="I3093" s="14"/>
      <c r="J3093" s="14"/>
      <c r="K3093" s="14"/>
      <c r="L3093" s="14"/>
      <c r="M3093" s="14"/>
      <c r="N3093" s="15"/>
      <c r="O3093" s="16">
        <f t="shared" si="147"/>
        <v>0</v>
      </c>
      <c r="P3093" s="17">
        <f>COUNTIF($X:$X,X3093)</f>
        <v>1045553</v>
      </c>
      <c r="Q3093" s="17">
        <f>VLOOKUP("M"&amp;TEXT(G3093,"0"),Punten!$A$1:$D$40,4,FALSE)</f>
        <v>0</v>
      </c>
      <c r="R3093" s="17">
        <f>VLOOKUP("M"&amp;TEXT(H3093,"0"),Punten!$A$1:$D$40,4,FALSE)</f>
        <v>0</v>
      </c>
      <c r="S3093" s="17">
        <f>VLOOKUP("M"&amp;TEXT(I3093,"0"),Punten!$A$1:$D$40,4,FALSE)</f>
        <v>0</v>
      </c>
      <c r="T3093" s="17">
        <f>VLOOKUP("K"&amp;TEXT(K3093,"0"),Punten!$A$1:$D$40,4,FALSE)</f>
        <v>0</v>
      </c>
      <c r="U3093" s="17">
        <f>VLOOKUP("H"&amp;TEXT(L3093,"0"),Punten!$A$1:$D$49,4,FALSE)</f>
        <v>0</v>
      </c>
      <c r="V3093" s="17">
        <f>VLOOKUP("F"&amp;TEXT(M3093,"0"),Punten!$A$1:$D$39,4,FALSE)</f>
        <v>0</v>
      </c>
      <c r="W3093" s="17">
        <f t="shared" si="148"/>
        <v>0</v>
      </c>
      <c r="X3093" s="17" t="str">
        <f t="shared" si="149"/>
        <v/>
      </c>
      <c r="Y3093" s="17" t="e">
        <f>VLOOKUP(A3093,'Klasse omschrijving'!$A$1:$B$44,2,FALSE)</f>
        <v>#N/A</v>
      </c>
    </row>
    <row r="3094" spans="1:25" x14ac:dyDescent="0.25">
      <c r="A3094" s="14"/>
      <c r="B3094" s="14"/>
      <c r="C3094" s="14"/>
      <c r="D3094" s="14"/>
      <c r="E3094" s="15"/>
      <c r="F3094" s="14"/>
      <c r="G3094" s="14"/>
      <c r="H3094" s="14"/>
      <c r="I3094" s="14"/>
      <c r="J3094" s="14"/>
      <c r="K3094" s="14"/>
      <c r="L3094" s="14"/>
      <c r="M3094" s="14"/>
      <c r="N3094" s="15"/>
      <c r="O3094" s="16">
        <f t="shared" si="147"/>
        <v>0</v>
      </c>
      <c r="P3094" s="17">
        <f>COUNTIF($X:$X,X3094)</f>
        <v>1045553</v>
      </c>
      <c r="Q3094" s="17">
        <f>VLOOKUP("M"&amp;TEXT(G3094,"0"),Punten!$A$1:$D$40,4,FALSE)</f>
        <v>0</v>
      </c>
      <c r="R3094" s="17">
        <f>VLOOKUP("M"&amp;TEXT(H3094,"0"),Punten!$A$1:$D$40,4,FALSE)</f>
        <v>0</v>
      </c>
      <c r="S3094" s="17">
        <f>VLOOKUP("M"&amp;TEXT(I3094,"0"),Punten!$A$1:$D$40,4,FALSE)</f>
        <v>0</v>
      </c>
      <c r="T3094" s="17">
        <f>VLOOKUP("K"&amp;TEXT(K3094,"0"),Punten!$A$1:$D$40,4,FALSE)</f>
        <v>0</v>
      </c>
      <c r="U3094" s="17">
        <f>VLOOKUP("H"&amp;TEXT(L3094,"0"),Punten!$A$1:$D$49,4,FALSE)</f>
        <v>0</v>
      </c>
      <c r="V3094" s="17">
        <f>VLOOKUP("F"&amp;TEXT(M3094,"0"),Punten!$A$1:$D$39,4,FALSE)</f>
        <v>0</v>
      </c>
      <c r="W3094" s="17">
        <f t="shared" si="148"/>
        <v>0</v>
      </c>
      <c r="X3094" s="17" t="str">
        <f t="shared" si="149"/>
        <v/>
      </c>
      <c r="Y3094" s="17" t="e">
        <f>VLOOKUP(A3094,'Klasse omschrijving'!$A$1:$B$44,2,FALSE)</f>
        <v>#N/A</v>
      </c>
    </row>
    <row r="3095" spans="1:25" x14ac:dyDescent="0.25">
      <c r="A3095" s="14"/>
      <c r="B3095" s="14"/>
      <c r="C3095" s="14"/>
      <c r="D3095" s="14"/>
      <c r="E3095" s="15"/>
      <c r="F3095" s="14"/>
      <c r="G3095" s="14"/>
      <c r="H3095" s="14"/>
      <c r="I3095" s="14"/>
      <c r="J3095" s="14"/>
      <c r="K3095" s="14"/>
      <c r="L3095" s="14"/>
      <c r="M3095" s="14"/>
      <c r="N3095" s="15"/>
      <c r="O3095" s="16">
        <f t="shared" si="147"/>
        <v>0</v>
      </c>
      <c r="P3095" s="17">
        <f>COUNTIF($X:$X,X3095)</f>
        <v>1045553</v>
      </c>
      <c r="Q3095" s="17">
        <f>VLOOKUP("M"&amp;TEXT(G3095,"0"),Punten!$A$1:$D$40,4,FALSE)</f>
        <v>0</v>
      </c>
      <c r="R3095" s="17">
        <f>VLOOKUP("M"&amp;TEXT(H3095,"0"),Punten!$A$1:$D$40,4,FALSE)</f>
        <v>0</v>
      </c>
      <c r="S3095" s="17">
        <f>VLOOKUP("M"&amp;TEXT(I3095,"0"),Punten!$A$1:$D$40,4,FALSE)</f>
        <v>0</v>
      </c>
      <c r="T3095" s="17">
        <f>VLOOKUP("K"&amp;TEXT(K3095,"0"),Punten!$A$1:$D$40,4,FALSE)</f>
        <v>0</v>
      </c>
      <c r="U3095" s="17">
        <f>VLOOKUP("H"&amp;TEXT(L3095,"0"),Punten!$A$1:$D$49,4,FALSE)</f>
        <v>0</v>
      </c>
      <c r="V3095" s="17">
        <f>VLOOKUP("F"&amp;TEXT(M3095,"0"),Punten!$A$1:$D$39,4,FALSE)</f>
        <v>0</v>
      </c>
      <c r="W3095" s="17">
        <f t="shared" si="148"/>
        <v>0</v>
      </c>
      <c r="X3095" s="17" t="str">
        <f t="shared" si="149"/>
        <v/>
      </c>
      <c r="Y3095" s="17" t="e">
        <f>VLOOKUP(A3095,'Klasse omschrijving'!$A$1:$B$44,2,FALSE)</f>
        <v>#N/A</v>
      </c>
    </row>
    <row r="3096" spans="1:25" x14ac:dyDescent="0.25">
      <c r="A3096" s="14"/>
      <c r="B3096" s="14"/>
      <c r="C3096" s="14"/>
      <c r="D3096" s="14"/>
      <c r="E3096" s="15"/>
      <c r="F3096" s="14"/>
      <c r="G3096" s="14"/>
      <c r="H3096" s="14"/>
      <c r="I3096" s="14"/>
      <c r="J3096" s="14"/>
      <c r="K3096" s="14"/>
      <c r="L3096" s="14"/>
      <c r="M3096" s="14"/>
      <c r="N3096" s="15"/>
      <c r="O3096" s="16">
        <f t="shared" si="147"/>
        <v>0</v>
      </c>
      <c r="P3096" s="17">
        <f>COUNTIF($X:$X,X3096)</f>
        <v>1045553</v>
      </c>
      <c r="Q3096" s="17">
        <f>VLOOKUP("M"&amp;TEXT(G3096,"0"),Punten!$A$1:$D$40,4,FALSE)</f>
        <v>0</v>
      </c>
      <c r="R3096" s="17">
        <f>VLOOKUP("M"&amp;TEXT(H3096,"0"),Punten!$A$1:$D$40,4,FALSE)</f>
        <v>0</v>
      </c>
      <c r="S3096" s="17">
        <f>VLOOKUP("M"&amp;TEXT(I3096,"0"),Punten!$A$1:$D$40,4,FALSE)</f>
        <v>0</v>
      </c>
      <c r="T3096" s="17">
        <f>VLOOKUP("K"&amp;TEXT(K3096,"0"),Punten!$A$1:$D$40,4,FALSE)</f>
        <v>0</v>
      </c>
      <c r="U3096" s="17">
        <f>VLOOKUP("H"&amp;TEXT(L3096,"0"),Punten!$A$1:$D$49,4,FALSE)</f>
        <v>0</v>
      </c>
      <c r="V3096" s="17">
        <f>VLOOKUP("F"&amp;TEXT(M3096,"0"),Punten!$A$1:$D$39,4,FALSE)</f>
        <v>0</v>
      </c>
      <c r="W3096" s="17">
        <f t="shared" si="148"/>
        <v>0</v>
      </c>
      <c r="X3096" s="17" t="str">
        <f t="shared" si="149"/>
        <v/>
      </c>
      <c r="Y3096" s="17" t="e">
        <f>VLOOKUP(A3096,'Klasse omschrijving'!$A$1:$B$44,2,FALSE)</f>
        <v>#N/A</v>
      </c>
    </row>
    <row r="3097" spans="1:25" x14ac:dyDescent="0.25">
      <c r="A3097" s="14"/>
      <c r="B3097" s="14"/>
      <c r="C3097" s="14"/>
      <c r="D3097" s="14"/>
      <c r="E3097" s="15"/>
      <c r="F3097" s="14"/>
      <c r="G3097" s="14"/>
      <c r="H3097" s="14"/>
      <c r="I3097" s="14"/>
      <c r="J3097" s="14"/>
      <c r="K3097" s="14"/>
      <c r="L3097" s="14"/>
      <c r="M3097" s="14"/>
      <c r="N3097" s="15"/>
      <c r="O3097" s="16">
        <f t="shared" si="147"/>
        <v>0</v>
      </c>
      <c r="P3097" s="17">
        <f>COUNTIF($X:$X,X3097)</f>
        <v>1045553</v>
      </c>
      <c r="Q3097" s="17">
        <f>VLOOKUP("M"&amp;TEXT(G3097,"0"),Punten!$A$1:$D$40,4,FALSE)</f>
        <v>0</v>
      </c>
      <c r="R3097" s="17">
        <f>VLOOKUP("M"&amp;TEXT(H3097,"0"),Punten!$A$1:$D$40,4,FALSE)</f>
        <v>0</v>
      </c>
      <c r="S3097" s="17">
        <f>VLOOKUP("M"&amp;TEXT(I3097,"0"),Punten!$A$1:$D$40,4,FALSE)</f>
        <v>0</v>
      </c>
      <c r="T3097" s="17">
        <f>VLOOKUP("K"&amp;TEXT(K3097,"0"),Punten!$A$1:$D$40,4,FALSE)</f>
        <v>0</v>
      </c>
      <c r="U3097" s="17">
        <f>VLOOKUP("H"&amp;TEXT(L3097,"0"),Punten!$A$1:$D$49,4,FALSE)</f>
        <v>0</v>
      </c>
      <c r="V3097" s="17">
        <f>VLOOKUP("F"&amp;TEXT(M3097,"0"),Punten!$A$1:$D$39,4,FALSE)</f>
        <v>0</v>
      </c>
      <c r="W3097" s="17">
        <f t="shared" si="148"/>
        <v>0</v>
      </c>
      <c r="X3097" s="17" t="str">
        <f t="shared" si="149"/>
        <v/>
      </c>
      <c r="Y3097" s="17" t="e">
        <f>VLOOKUP(A3097,'Klasse omschrijving'!$A$1:$B$44,2,FALSE)</f>
        <v>#N/A</v>
      </c>
    </row>
    <row r="3098" spans="1:25" x14ac:dyDescent="0.25">
      <c r="A3098" s="14"/>
      <c r="B3098" s="14"/>
      <c r="C3098" s="14"/>
      <c r="D3098" s="14"/>
      <c r="E3098" s="15"/>
      <c r="F3098" s="14"/>
      <c r="G3098" s="14"/>
      <c r="H3098" s="14"/>
      <c r="I3098" s="14"/>
      <c r="J3098" s="14"/>
      <c r="K3098" s="14"/>
      <c r="L3098" s="14"/>
      <c r="M3098" s="14"/>
      <c r="N3098" s="15"/>
      <c r="O3098" s="16">
        <f t="shared" si="147"/>
        <v>0</v>
      </c>
      <c r="P3098" s="17">
        <f>COUNTIF($X:$X,X3098)</f>
        <v>1045553</v>
      </c>
      <c r="Q3098" s="17">
        <f>VLOOKUP("M"&amp;TEXT(G3098,"0"),Punten!$A$1:$D$40,4,FALSE)</f>
        <v>0</v>
      </c>
      <c r="R3098" s="17">
        <f>VLOOKUP("M"&amp;TEXT(H3098,"0"),Punten!$A$1:$D$40,4,FALSE)</f>
        <v>0</v>
      </c>
      <c r="S3098" s="17">
        <f>VLOOKUP("M"&amp;TEXT(I3098,"0"),Punten!$A$1:$D$40,4,FALSE)</f>
        <v>0</v>
      </c>
      <c r="T3098" s="17">
        <f>VLOOKUP("K"&amp;TEXT(K3098,"0"),Punten!$A$1:$D$40,4,FALSE)</f>
        <v>0</v>
      </c>
      <c r="U3098" s="17">
        <f>VLOOKUP("H"&amp;TEXT(L3098,"0"),Punten!$A$1:$D$49,4,FALSE)</f>
        <v>0</v>
      </c>
      <c r="V3098" s="17">
        <f>VLOOKUP("F"&amp;TEXT(M3098,"0"),Punten!$A$1:$D$39,4,FALSE)</f>
        <v>0</v>
      </c>
      <c r="W3098" s="17">
        <f t="shared" si="148"/>
        <v>0</v>
      </c>
      <c r="X3098" s="17" t="str">
        <f t="shared" si="149"/>
        <v/>
      </c>
      <c r="Y3098" s="17" t="e">
        <f>VLOOKUP(A3098,'Klasse omschrijving'!$A$1:$B$44,2,FALSE)</f>
        <v>#N/A</v>
      </c>
    </row>
    <row r="3099" spans="1:25" x14ac:dyDescent="0.25">
      <c r="A3099" s="14"/>
      <c r="B3099" s="14"/>
      <c r="C3099" s="14"/>
      <c r="D3099" s="14"/>
      <c r="E3099" s="15"/>
      <c r="F3099" s="14"/>
      <c r="G3099" s="14"/>
      <c r="H3099" s="14"/>
      <c r="I3099" s="14"/>
      <c r="J3099" s="14"/>
      <c r="K3099" s="14"/>
      <c r="L3099" s="14"/>
      <c r="M3099" s="14"/>
      <c r="N3099" s="15"/>
      <c r="O3099" s="16">
        <f t="shared" si="147"/>
        <v>0</v>
      </c>
      <c r="P3099" s="17">
        <f>COUNTIF($X:$X,X3099)</f>
        <v>1045553</v>
      </c>
      <c r="Q3099" s="17">
        <f>VLOOKUP("M"&amp;TEXT(G3099,"0"),Punten!$A$1:$D$40,4,FALSE)</f>
        <v>0</v>
      </c>
      <c r="R3099" s="17">
        <f>VLOOKUP("M"&amp;TEXT(H3099,"0"),Punten!$A$1:$D$40,4,FALSE)</f>
        <v>0</v>
      </c>
      <c r="S3099" s="17">
        <f>VLOOKUP("M"&amp;TEXT(I3099,"0"),Punten!$A$1:$D$40,4,FALSE)</f>
        <v>0</v>
      </c>
      <c r="T3099" s="17">
        <f>VLOOKUP("K"&amp;TEXT(K3099,"0"),Punten!$A$1:$D$40,4,FALSE)</f>
        <v>0</v>
      </c>
      <c r="U3099" s="17">
        <f>VLOOKUP("H"&amp;TEXT(L3099,"0"),Punten!$A$1:$D$49,4,FALSE)</f>
        <v>0</v>
      </c>
      <c r="V3099" s="17">
        <f>VLOOKUP("F"&amp;TEXT(M3099,"0"),Punten!$A$1:$D$39,4,FALSE)</f>
        <v>0</v>
      </c>
      <c r="W3099" s="17">
        <f t="shared" si="148"/>
        <v>0</v>
      </c>
      <c r="X3099" s="17" t="str">
        <f t="shared" si="149"/>
        <v/>
      </c>
      <c r="Y3099" s="17" t="e">
        <f>VLOOKUP(A3099,'Klasse omschrijving'!$A$1:$B$44,2,FALSE)</f>
        <v>#N/A</v>
      </c>
    </row>
    <row r="3100" spans="1:25" x14ac:dyDescent="0.25">
      <c r="A3100" s="14"/>
      <c r="B3100" s="14"/>
      <c r="C3100" s="14"/>
      <c r="D3100" s="14"/>
      <c r="E3100" s="15"/>
      <c r="F3100" s="14"/>
      <c r="G3100" s="14"/>
      <c r="H3100" s="14"/>
      <c r="I3100" s="14"/>
      <c r="J3100" s="14"/>
      <c r="K3100" s="14"/>
      <c r="L3100" s="14"/>
      <c r="M3100" s="14"/>
      <c r="N3100" s="15"/>
      <c r="O3100" s="16">
        <f t="shared" ref="O3100:O3163" si="150">G3100+H3100+I3100</f>
        <v>0</v>
      </c>
      <c r="P3100" s="17">
        <f>COUNTIF($X:$X,X3100)</f>
        <v>1045553</v>
      </c>
      <c r="Q3100" s="17">
        <f>VLOOKUP("M"&amp;TEXT(G3100,"0"),Punten!$A$1:$D$40,4,FALSE)</f>
        <v>0</v>
      </c>
      <c r="R3100" s="17">
        <f>VLOOKUP("M"&amp;TEXT(H3100,"0"),Punten!$A$1:$D$40,4,FALSE)</f>
        <v>0</v>
      </c>
      <c r="S3100" s="17">
        <f>VLOOKUP("M"&amp;TEXT(I3100,"0"),Punten!$A$1:$D$40,4,FALSE)</f>
        <v>0</v>
      </c>
      <c r="T3100" s="17">
        <f>VLOOKUP("K"&amp;TEXT(K3100,"0"),Punten!$A$1:$D$40,4,FALSE)</f>
        <v>0</v>
      </c>
      <c r="U3100" s="17">
        <f>VLOOKUP("H"&amp;TEXT(L3100,"0"),Punten!$A$1:$D$49,4,FALSE)</f>
        <v>0</v>
      </c>
      <c r="V3100" s="17">
        <f>VLOOKUP("F"&amp;TEXT(M3100,"0"),Punten!$A$1:$D$39,4,FALSE)</f>
        <v>0</v>
      </c>
      <c r="W3100" s="17">
        <f t="shared" si="148"/>
        <v>0</v>
      </c>
      <c r="X3100" s="17" t="str">
        <f t="shared" si="149"/>
        <v/>
      </c>
      <c r="Y3100" s="17" t="e">
        <f>VLOOKUP(A3100,'Klasse omschrijving'!$A$1:$B$44,2,FALSE)</f>
        <v>#N/A</v>
      </c>
    </row>
    <row r="3101" spans="1:25" x14ac:dyDescent="0.25">
      <c r="A3101" s="14"/>
      <c r="B3101" s="14"/>
      <c r="C3101" s="14"/>
      <c r="D3101" s="14"/>
      <c r="E3101" s="15"/>
      <c r="F3101" s="14"/>
      <c r="G3101" s="14"/>
      <c r="H3101" s="14"/>
      <c r="I3101" s="14"/>
      <c r="J3101" s="14"/>
      <c r="K3101" s="14"/>
      <c r="L3101" s="14"/>
      <c r="M3101" s="14"/>
      <c r="N3101" s="15"/>
      <c r="O3101" s="16">
        <f t="shared" si="150"/>
        <v>0</v>
      </c>
      <c r="P3101" s="17">
        <f>COUNTIF($X:$X,X3101)</f>
        <v>1045553</v>
      </c>
      <c r="Q3101" s="17">
        <f>VLOOKUP("M"&amp;TEXT(G3101,"0"),Punten!$A$1:$D$40,4,FALSE)</f>
        <v>0</v>
      </c>
      <c r="R3101" s="17">
        <f>VLOOKUP("M"&amp;TEXT(H3101,"0"),Punten!$A$1:$D$40,4,FALSE)</f>
        <v>0</v>
      </c>
      <c r="S3101" s="17">
        <f>VLOOKUP("M"&amp;TEXT(I3101,"0"),Punten!$A$1:$D$40,4,FALSE)</f>
        <v>0</v>
      </c>
      <c r="T3101" s="17">
        <f>VLOOKUP("K"&amp;TEXT(K3101,"0"),Punten!$A$1:$D$40,4,FALSE)</f>
        <v>0</v>
      </c>
      <c r="U3101" s="17">
        <f>VLOOKUP("H"&amp;TEXT(L3101,"0"),Punten!$A$1:$D$49,4,FALSE)</f>
        <v>0</v>
      </c>
      <c r="V3101" s="17">
        <f>VLOOKUP("F"&amp;TEXT(M3101,"0"),Punten!$A$1:$D$39,4,FALSE)</f>
        <v>0</v>
      </c>
      <c r="W3101" s="17">
        <f t="shared" si="148"/>
        <v>0</v>
      </c>
      <c r="X3101" s="17" t="str">
        <f t="shared" si="149"/>
        <v/>
      </c>
      <c r="Y3101" s="17" t="e">
        <f>VLOOKUP(A3101,'Klasse omschrijving'!$A$1:$B$44,2,FALSE)</f>
        <v>#N/A</v>
      </c>
    </row>
    <row r="3102" spans="1:25" x14ac:dyDescent="0.25">
      <c r="A3102" s="14"/>
      <c r="B3102" s="14"/>
      <c r="C3102" s="14"/>
      <c r="D3102" s="14"/>
      <c r="E3102" s="15"/>
      <c r="F3102" s="14"/>
      <c r="G3102" s="14"/>
      <c r="H3102" s="14"/>
      <c r="I3102" s="14"/>
      <c r="J3102" s="14"/>
      <c r="K3102" s="14"/>
      <c r="L3102" s="14"/>
      <c r="M3102" s="14"/>
      <c r="N3102" s="15"/>
      <c r="O3102" s="16">
        <f t="shared" si="150"/>
        <v>0</v>
      </c>
      <c r="P3102" s="17">
        <f>COUNTIF($X:$X,X3102)</f>
        <v>1045553</v>
      </c>
      <c r="Q3102" s="17">
        <f>VLOOKUP("M"&amp;TEXT(G3102,"0"),Punten!$A$1:$D$40,4,FALSE)</f>
        <v>0</v>
      </c>
      <c r="R3102" s="17">
        <f>VLOOKUP("M"&amp;TEXT(H3102,"0"),Punten!$A$1:$D$40,4,FALSE)</f>
        <v>0</v>
      </c>
      <c r="S3102" s="17">
        <f>VLOOKUP("M"&amp;TEXT(I3102,"0"),Punten!$A$1:$D$40,4,FALSE)</f>
        <v>0</v>
      </c>
      <c r="T3102" s="17">
        <f>VLOOKUP("K"&amp;TEXT(K3102,"0"),Punten!$A$1:$D$40,4,FALSE)</f>
        <v>0</v>
      </c>
      <c r="U3102" s="17">
        <f>VLOOKUP("H"&amp;TEXT(L3102,"0"),Punten!$A$1:$D$49,4,FALSE)</f>
        <v>0</v>
      </c>
      <c r="V3102" s="17">
        <f>VLOOKUP("F"&amp;TEXT(M3102,"0"),Punten!$A$1:$D$39,4,FALSE)</f>
        <v>0</v>
      </c>
      <c r="W3102" s="17">
        <f t="shared" si="148"/>
        <v>0</v>
      </c>
      <c r="X3102" s="17" t="str">
        <f t="shared" si="149"/>
        <v/>
      </c>
      <c r="Y3102" s="17" t="e">
        <f>VLOOKUP(A3102,'Klasse omschrijving'!$A$1:$B$44,2,FALSE)</f>
        <v>#N/A</v>
      </c>
    </row>
    <row r="3103" spans="1:25" x14ac:dyDescent="0.25">
      <c r="A3103" s="14"/>
      <c r="B3103" s="14"/>
      <c r="C3103" s="14"/>
      <c r="D3103" s="14"/>
      <c r="E3103" s="15"/>
      <c r="F3103" s="14"/>
      <c r="G3103" s="14"/>
      <c r="H3103" s="14"/>
      <c r="I3103" s="14"/>
      <c r="J3103" s="14"/>
      <c r="K3103" s="14"/>
      <c r="L3103" s="14"/>
      <c r="M3103" s="14"/>
      <c r="N3103" s="15"/>
      <c r="O3103" s="16">
        <f t="shared" si="150"/>
        <v>0</v>
      </c>
      <c r="P3103" s="17">
        <f>COUNTIF($X:$X,X3103)</f>
        <v>1045553</v>
      </c>
      <c r="Q3103" s="17">
        <f>VLOOKUP("M"&amp;TEXT(G3103,"0"),Punten!$A$1:$D$40,4,FALSE)</f>
        <v>0</v>
      </c>
      <c r="R3103" s="17">
        <f>VLOOKUP("M"&amp;TEXT(H3103,"0"),Punten!$A$1:$D$40,4,FALSE)</f>
        <v>0</v>
      </c>
      <c r="S3103" s="17">
        <f>VLOOKUP("M"&amp;TEXT(I3103,"0"),Punten!$A$1:$D$40,4,FALSE)</f>
        <v>0</v>
      </c>
      <c r="T3103" s="17">
        <f>VLOOKUP("K"&amp;TEXT(K3103,"0"),Punten!$A$1:$D$40,4,FALSE)</f>
        <v>0</v>
      </c>
      <c r="U3103" s="17">
        <f>VLOOKUP("H"&amp;TEXT(L3103,"0"),Punten!$A$1:$D$49,4,FALSE)</f>
        <v>0</v>
      </c>
      <c r="V3103" s="17">
        <f>VLOOKUP("F"&amp;TEXT(M3103,"0"),Punten!$A$1:$D$39,4,FALSE)</f>
        <v>0</v>
      </c>
      <c r="W3103" s="17">
        <f t="shared" si="148"/>
        <v>0</v>
      </c>
      <c r="X3103" s="17" t="str">
        <f t="shared" si="149"/>
        <v/>
      </c>
      <c r="Y3103" s="17" t="e">
        <f>VLOOKUP(A3103,'Klasse omschrijving'!$A$1:$B$44,2,FALSE)</f>
        <v>#N/A</v>
      </c>
    </row>
    <row r="3104" spans="1:25" x14ac:dyDescent="0.25">
      <c r="A3104" s="14"/>
      <c r="B3104" s="14"/>
      <c r="C3104" s="14"/>
      <c r="D3104" s="14"/>
      <c r="E3104" s="15"/>
      <c r="F3104" s="14"/>
      <c r="G3104" s="14"/>
      <c r="H3104" s="14"/>
      <c r="I3104" s="14"/>
      <c r="J3104" s="14"/>
      <c r="K3104" s="14"/>
      <c r="L3104" s="14"/>
      <c r="M3104" s="14"/>
      <c r="N3104" s="15"/>
      <c r="O3104" s="16">
        <f t="shared" si="150"/>
        <v>0</v>
      </c>
      <c r="P3104" s="17">
        <f>COUNTIF($X:$X,X3104)</f>
        <v>1045553</v>
      </c>
      <c r="Q3104" s="17">
        <f>VLOOKUP("M"&amp;TEXT(G3104,"0"),Punten!$A$1:$D$40,4,FALSE)</f>
        <v>0</v>
      </c>
      <c r="R3104" s="17">
        <f>VLOOKUP("M"&amp;TEXT(H3104,"0"),Punten!$A$1:$D$40,4,FALSE)</f>
        <v>0</v>
      </c>
      <c r="S3104" s="17">
        <f>VLOOKUP("M"&amp;TEXT(I3104,"0"),Punten!$A$1:$D$40,4,FALSE)</f>
        <v>0</v>
      </c>
      <c r="T3104" s="17">
        <f>VLOOKUP("K"&amp;TEXT(K3104,"0"),Punten!$A$1:$D$40,4,FALSE)</f>
        <v>0</v>
      </c>
      <c r="U3104" s="17">
        <f>VLOOKUP("H"&amp;TEXT(L3104,"0"),Punten!$A$1:$D$49,4,FALSE)</f>
        <v>0</v>
      </c>
      <c r="V3104" s="17">
        <f>VLOOKUP("F"&amp;TEXT(M3104,"0"),Punten!$A$1:$D$39,4,FALSE)</f>
        <v>0</v>
      </c>
      <c r="W3104" s="17">
        <f t="shared" si="148"/>
        <v>0</v>
      </c>
      <c r="X3104" s="17" t="str">
        <f t="shared" si="149"/>
        <v/>
      </c>
      <c r="Y3104" s="17" t="e">
        <f>VLOOKUP(A3104,'Klasse omschrijving'!$A$1:$B$44,2,FALSE)</f>
        <v>#N/A</v>
      </c>
    </row>
    <row r="3105" spans="1:25" x14ac:dyDescent="0.25">
      <c r="A3105" s="14"/>
      <c r="B3105" s="14"/>
      <c r="C3105" s="14"/>
      <c r="D3105" s="14"/>
      <c r="E3105" s="15"/>
      <c r="F3105" s="14"/>
      <c r="G3105" s="14"/>
      <c r="H3105" s="14"/>
      <c r="I3105" s="14"/>
      <c r="J3105" s="14"/>
      <c r="K3105" s="14"/>
      <c r="L3105" s="14"/>
      <c r="M3105" s="14"/>
      <c r="N3105" s="15"/>
      <c r="O3105" s="16">
        <f t="shared" si="150"/>
        <v>0</v>
      </c>
      <c r="P3105" s="17">
        <f>COUNTIF($X:$X,X3105)</f>
        <v>1045553</v>
      </c>
      <c r="Q3105" s="17">
        <f>VLOOKUP("M"&amp;TEXT(G3105,"0"),Punten!$A$1:$D$40,4,FALSE)</f>
        <v>0</v>
      </c>
      <c r="R3105" s="17">
        <f>VLOOKUP("M"&amp;TEXT(H3105,"0"),Punten!$A$1:$D$40,4,FALSE)</f>
        <v>0</v>
      </c>
      <c r="S3105" s="17">
        <f>VLOOKUP("M"&amp;TEXT(I3105,"0"),Punten!$A$1:$D$40,4,FALSE)</f>
        <v>0</v>
      </c>
      <c r="T3105" s="17">
        <f>VLOOKUP("K"&amp;TEXT(K3105,"0"),Punten!$A$1:$D$40,4,FALSE)</f>
        <v>0</v>
      </c>
      <c r="U3105" s="17">
        <f>VLOOKUP("H"&amp;TEXT(L3105,"0"),Punten!$A$1:$D$49,4,FALSE)</f>
        <v>0</v>
      </c>
      <c r="V3105" s="17">
        <f>VLOOKUP("F"&amp;TEXT(M3105,"0"),Punten!$A$1:$D$39,4,FALSE)</f>
        <v>0</v>
      </c>
      <c r="W3105" s="17">
        <f t="shared" si="148"/>
        <v>0</v>
      </c>
      <c r="X3105" s="17" t="str">
        <f t="shared" si="149"/>
        <v/>
      </c>
      <c r="Y3105" s="17" t="e">
        <f>VLOOKUP(A3105,'Klasse omschrijving'!$A$1:$B$44,2,FALSE)</f>
        <v>#N/A</v>
      </c>
    </row>
    <row r="3106" spans="1:25" x14ac:dyDescent="0.25">
      <c r="A3106" s="14"/>
      <c r="B3106" s="14"/>
      <c r="C3106" s="14"/>
      <c r="D3106" s="14"/>
      <c r="E3106" s="15"/>
      <c r="F3106" s="14"/>
      <c r="G3106" s="14"/>
      <c r="H3106" s="14"/>
      <c r="I3106" s="14"/>
      <c r="J3106" s="14"/>
      <c r="K3106" s="14"/>
      <c r="L3106" s="14"/>
      <c r="M3106" s="14"/>
      <c r="N3106" s="15"/>
      <c r="O3106" s="16">
        <f t="shared" si="150"/>
        <v>0</v>
      </c>
      <c r="P3106" s="17">
        <f>COUNTIF($X:$X,X3106)</f>
        <v>1045553</v>
      </c>
      <c r="Q3106" s="17">
        <f>VLOOKUP("M"&amp;TEXT(G3106,"0"),Punten!$A$1:$D$40,4,FALSE)</f>
        <v>0</v>
      </c>
      <c r="R3106" s="17">
        <f>VLOOKUP("M"&amp;TEXT(H3106,"0"),Punten!$A$1:$D$40,4,FALSE)</f>
        <v>0</v>
      </c>
      <c r="S3106" s="17">
        <f>VLOOKUP("M"&amp;TEXT(I3106,"0"),Punten!$A$1:$D$40,4,FALSE)</f>
        <v>0</v>
      </c>
      <c r="T3106" s="17">
        <f>VLOOKUP("K"&amp;TEXT(K3106,"0"),Punten!$A$1:$D$40,4,FALSE)</f>
        <v>0</v>
      </c>
      <c r="U3106" s="17">
        <f>VLOOKUP("H"&amp;TEXT(L3106,"0"),Punten!$A$1:$D$49,4,FALSE)</f>
        <v>0</v>
      </c>
      <c r="V3106" s="17">
        <f>VLOOKUP("F"&amp;TEXT(M3106,"0"),Punten!$A$1:$D$39,4,FALSE)</f>
        <v>0</v>
      </c>
      <c r="W3106" s="17">
        <f t="shared" si="148"/>
        <v>0</v>
      </c>
      <c r="X3106" s="17" t="str">
        <f t="shared" si="149"/>
        <v/>
      </c>
      <c r="Y3106" s="17" t="e">
        <f>VLOOKUP(A3106,'Klasse omschrijving'!$A$1:$B$44,2,FALSE)</f>
        <v>#N/A</v>
      </c>
    </row>
    <row r="3107" spans="1:25" x14ac:dyDescent="0.25">
      <c r="A3107" s="14"/>
      <c r="B3107" s="14"/>
      <c r="C3107" s="14"/>
      <c r="D3107" s="14"/>
      <c r="E3107" s="15"/>
      <c r="F3107" s="14"/>
      <c r="G3107" s="14"/>
      <c r="H3107" s="14"/>
      <c r="I3107" s="14"/>
      <c r="J3107" s="14"/>
      <c r="K3107" s="14"/>
      <c r="L3107" s="14"/>
      <c r="M3107" s="14"/>
      <c r="N3107" s="15"/>
      <c r="O3107" s="16">
        <f t="shared" si="150"/>
        <v>0</v>
      </c>
      <c r="P3107" s="17">
        <f>COUNTIF($X:$X,X3107)</f>
        <v>1045553</v>
      </c>
      <c r="Q3107" s="17">
        <f>VLOOKUP("M"&amp;TEXT(G3107,"0"),Punten!$A$1:$D$40,4,FALSE)</f>
        <v>0</v>
      </c>
      <c r="R3107" s="17">
        <f>VLOOKUP("M"&amp;TEXT(H3107,"0"),Punten!$A$1:$D$40,4,FALSE)</f>
        <v>0</v>
      </c>
      <c r="S3107" s="17">
        <f>VLOOKUP("M"&amp;TEXT(I3107,"0"),Punten!$A$1:$D$40,4,FALSE)</f>
        <v>0</v>
      </c>
      <c r="T3107" s="17">
        <f>VLOOKUP("K"&amp;TEXT(K3107,"0"),Punten!$A$1:$D$40,4,FALSE)</f>
        <v>0</v>
      </c>
      <c r="U3107" s="17">
        <f>VLOOKUP("H"&amp;TEXT(L3107,"0"),Punten!$A$1:$D$49,4,FALSE)</f>
        <v>0</v>
      </c>
      <c r="V3107" s="17">
        <f>VLOOKUP("F"&amp;TEXT(M3107,"0"),Punten!$A$1:$D$39,4,FALSE)</f>
        <v>0</v>
      </c>
      <c r="W3107" s="17">
        <f t="shared" si="148"/>
        <v>0</v>
      </c>
      <c r="X3107" s="17" t="str">
        <f t="shared" si="149"/>
        <v/>
      </c>
      <c r="Y3107" s="17" t="e">
        <f>VLOOKUP(A3107,'Klasse omschrijving'!$A$1:$B$44,2,FALSE)</f>
        <v>#N/A</v>
      </c>
    </row>
    <row r="3108" spans="1:25" x14ac:dyDescent="0.25">
      <c r="A3108" s="14"/>
      <c r="B3108" s="14"/>
      <c r="C3108" s="14"/>
      <c r="D3108" s="14"/>
      <c r="E3108" s="15"/>
      <c r="F3108" s="14"/>
      <c r="G3108" s="14"/>
      <c r="H3108" s="14"/>
      <c r="I3108" s="14"/>
      <c r="J3108" s="14"/>
      <c r="K3108" s="14"/>
      <c r="L3108" s="14"/>
      <c r="M3108" s="14"/>
      <c r="N3108" s="15"/>
      <c r="O3108" s="16">
        <f t="shared" si="150"/>
        <v>0</v>
      </c>
      <c r="P3108" s="17">
        <f>COUNTIF($X:$X,X3108)</f>
        <v>1045553</v>
      </c>
      <c r="Q3108" s="17">
        <f>VLOOKUP("M"&amp;TEXT(G3108,"0"),Punten!$A$1:$D$40,4,FALSE)</f>
        <v>0</v>
      </c>
      <c r="R3108" s="17">
        <f>VLOOKUP("M"&amp;TEXT(H3108,"0"),Punten!$A$1:$D$40,4,FALSE)</f>
        <v>0</v>
      </c>
      <c r="S3108" s="17">
        <f>VLOOKUP("M"&amp;TEXT(I3108,"0"),Punten!$A$1:$D$40,4,FALSE)</f>
        <v>0</v>
      </c>
      <c r="T3108" s="17">
        <f>VLOOKUP("K"&amp;TEXT(K3108,"0"),Punten!$A$1:$D$40,4,FALSE)</f>
        <v>0</v>
      </c>
      <c r="U3108" s="17">
        <f>VLOOKUP("H"&amp;TEXT(L3108,"0"),Punten!$A$1:$D$49,4,FALSE)</f>
        <v>0</v>
      </c>
      <c r="V3108" s="17">
        <f>VLOOKUP("F"&amp;TEXT(M3108,"0"),Punten!$A$1:$D$39,4,FALSE)</f>
        <v>0</v>
      </c>
      <c r="W3108" s="17">
        <f t="shared" si="148"/>
        <v>0</v>
      </c>
      <c r="X3108" s="17" t="str">
        <f t="shared" si="149"/>
        <v/>
      </c>
      <c r="Y3108" s="17" t="e">
        <f>VLOOKUP(A3108,'Klasse omschrijving'!$A$1:$B$44,2,FALSE)</f>
        <v>#N/A</v>
      </c>
    </row>
    <row r="3109" spans="1:25" x14ac:dyDescent="0.25">
      <c r="A3109" s="14"/>
      <c r="B3109" s="14"/>
      <c r="C3109" s="14"/>
      <c r="D3109" s="14"/>
      <c r="E3109" s="15"/>
      <c r="F3109" s="14"/>
      <c r="G3109" s="14"/>
      <c r="H3109" s="14"/>
      <c r="I3109" s="14"/>
      <c r="J3109" s="14"/>
      <c r="K3109" s="14"/>
      <c r="L3109" s="14"/>
      <c r="M3109" s="14"/>
      <c r="N3109" s="15"/>
      <c r="O3109" s="16">
        <f t="shared" si="150"/>
        <v>0</v>
      </c>
      <c r="P3109" s="17">
        <f>COUNTIF($X:$X,X3109)</f>
        <v>1045553</v>
      </c>
      <c r="Q3109" s="17">
        <f>VLOOKUP("M"&amp;TEXT(G3109,"0"),Punten!$A$1:$D$40,4,FALSE)</f>
        <v>0</v>
      </c>
      <c r="R3109" s="17">
        <f>VLOOKUP("M"&amp;TEXT(H3109,"0"),Punten!$A$1:$D$40,4,FALSE)</f>
        <v>0</v>
      </c>
      <c r="S3109" s="17">
        <f>VLOOKUP("M"&amp;TEXT(I3109,"0"),Punten!$A$1:$D$40,4,FALSE)</f>
        <v>0</v>
      </c>
      <c r="T3109" s="17">
        <f>VLOOKUP("K"&amp;TEXT(K3109,"0"),Punten!$A$1:$D$40,4,FALSE)</f>
        <v>0</v>
      </c>
      <c r="U3109" s="17">
        <f>VLOOKUP("H"&amp;TEXT(L3109,"0"),Punten!$A$1:$D$49,4,FALSE)</f>
        <v>0</v>
      </c>
      <c r="V3109" s="17">
        <f>VLOOKUP("F"&amp;TEXT(M3109,"0"),Punten!$A$1:$D$39,4,FALSE)</f>
        <v>0</v>
      </c>
      <c r="W3109" s="17">
        <f t="shared" si="148"/>
        <v>0</v>
      </c>
      <c r="X3109" s="17" t="str">
        <f t="shared" si="149"/>
        <v/>
      </c>
      <c r="Y3109" s="17" t="e">
        <f>VLOOKUP(A3109,'Klasse omschrijving'!$A$1:$B$44,2,FALSE)</f>
        <v>#N/A</v>
      </c>
    </row>
    <row r="3110" spans="1:25" x14ac:dyDescent="0.25">
      <c r="A3110" s="14"/>
      <c r="B3110" s="14"/>
      <c r="C3110" s="14"/>
      <c r="D3110" s="14"/>
      <c r="E3110" s="15"/>
      <c r="F3110" s="14"/>
      <c r="G3110" s="14"/>
      <c r="H3110" s="14"/>
      <c r="I3110" s="14"/>
      <c r="J3110" s="14"/>
      <c r="K3110" s="14"/>
      <c r="L3110" s="14"/>
      <c r="M3110" s="14"/>
      <c r="N3110" s="15"/>
      <c r="O3110" s="16">
        <f t="shared" si="150"/>
        <v>0</v>
      </c>
      <c r="P3110" s="17">
        <f>COUNTIF($X:$X,X3110)</f>
        <v>1045553</v>
      </c>
      <c r="Q3110" s="17">
        <f>VLOOKUP("M"&amp;TEXT(G3110,"0"),Punten!$A$1:$D$40,4,FALSE)</f>
        <v>0</v>
      </c>
      <c r="R3110" s="17">
        <f>VLOOKUP("M"&amp;TEXT(H3110,"0"),Punten!$A$1:$D$40,4,FALSE)</f>
        <v>0</v>
      </c>
      <c r="S3110" s="17">
        <f>VLOOKUP("M"&amp;TEXT(I3110,"0"),Punten!$A$1:$D$40,4,FALSE)</f>
        <v>0</v>
      </c>
      <c r="T3110" s="17">
        <f>VLOOKUP("K"&amp;TEXT(K3110,"0"),Punten!$A$1:$D$40,4,FALSE)</f>
        <v>0</v>
      </c>
      <c r="U3110" s="17">
        <f>VLOOKUP("H"&amp;TEXT(L3110,"0"),Punten!$A$1:$D$49,4,FALSE)</f>
        <v>0</v>
      </c>
      <c r="V3110" s="17">
        <f>VLOOKUP("F"&amp;TEXT(M3110,"0"),Punten!$A$1:$D$39,4,FALSE)</f>
        <v>0</v>
      </c>
      <c r="W3110" s="17">
        <f t="shared" si="148"/>
        <v>0</v>
      </c>
      <c r="X3110" s="17" t="str">
        <f t="shared" si="149"/>
        <v/>
      </c>
      <c r="Y3110" s="17" t="e">
        <f>VLOOKUP(A3110,'Klasse omschrijving'!$A$1:$B$44,2,FALSE)</f>
        <v>#N/A</v>
      </c>
    </row>
    <row r="3111" spans="1:25" x14ac:dyDescent="0.25">
      <c r="A3111" s="14"/>
      <c r="B3111" s="14"/>
      <c r="C3111" s="14"/>
      <c r="D3111" s="14"/>
      <c r="E3111" s="15"/>
      <c r="F3111" s="14"/>
      <c r="G3111" s="14"/>
      <c r="H3111" s="14"/>
      <c r="I3111" s="14"/>
      <c r="J3111" s="14"/>
      <c r="K3111" s="14"/>
      <c r="L3111" s="14"/>
      <c r="M3111" s="14"/>
      <c r="N3111" s="15"/>
      <c r="O3111" s="16">
        <f t="shared" si="150"/>
        <v>0</v>
      </c>
      <c r="P3111" s="17">
        <f>COUNTIF($X:$X,X3111)</f>
        <v>1045553</v>
      </c>
      <c r="Q3111" s="17">
        <f>VLOOKUP("M"&amp;TEXT(G3111,"0"),Punten!$A$1:$D$40,4,FALSE)</f>
        <v>0</v>
      </c>
      <c r="R3111" s="17">
        <f>VLOOKUP("M"&amp;TEXT(H3111,"0"),Punten!$A$1:$D$40,4,FALSE)</f>
        <v>0</v>
      </c>
      <c r="S3111" s="17">
        <f>VLOOKUP("M"&amp;TEXT(I3111,"0"),Punten!$A$1:$D$40,4,FALSE)</f>
        <v>0</v>
      </c>
      <c r="T3111" s="17">
        <f>VLOOKUP("K"&amp;TEXT(K3111,"0"),Punten!$A$1:$D$40,4,FALSE)</f>
        <v>0</v>
      </c>
      <c r="U3111" s="17">
        <f>VLOOKUP("H"&amp;TEXT(L3111,"0"),Punten!$A$1:$D$49,4,FALSE)</f>
        <v>0</v>
      </c>
      <c r="V3111" s="17">
        <f>VLOOKUP("F"&amp;TEXT(M3111,"0"),Punten!$A$1:$D$39,4,FALSE)</f>
        <v>0</v>
      </c>
      <c r="W3111" s="17">
        <f t="shared" si="148"/>
        <v>0</v>
      </c>
      <c r="X3111" s="17" t="str">
        <f t="shared" si="149"/>
        <v/>
      </c>
      <c r="Y3111" s="17" t="e">
        <f>VLOOKUP(A3111,'Klasse omschrijving'!$A$1:$B$44,2,FALSE)</f>
        <v>#N/A</v>
      </c>
    </row>
    <row r="3112" spans="1:25" x14ac:dyDescent="0.25">
      <c r="A3112" s="14"/>
      <c r="B3112" s="14"/>
      <c r="C3112" s="14"/>
      <c r="D3112" s="14"/>
      <c r="E3112" s="15"/>
      <c r="F3112" s="14"/>
      <c r="G3112" s="14"/>
      <c r="H3112" s="14"/>
      <c r="I3112" s="14"/>
      <c r="J3112" s="14"/>
      <c r="K3112" s="14"/>
      <c r="L3112" s="14"/>
      <c r="M3112" s="14"/>
      <c r="N3112" s="15"/>
      <c r="O3112" s="16">
        <f t="shared" si="150"/>
        <v>0</v>
      </c>
      <c r="P3112" s="17">
        <f>COUNTIF($X:$X,X3112)</f>
        <v>1045553</v>
      </c>
      <c r="Q3112" s="17">
        <f>VLOOKUP("M"&amp;TEXT(G3112,"0"),Punten!$A$1:$D$40,4,FALSE)</f>
        <v>0</v>
      </c>
      <c r="R3112" s="17">
        <f>VLOOKUP("M"&amp;TEXT(H3112,"0"),Punten!$A$1:$D$40,4,FALSE)</f>
        <v>0</v>
      </c>
      <c r="S3112" s="17">
        <f>VLOOKUP("M"&amp;TEXT(I3112,"0"),Punten!$A$1:$D$40,4,FALSE)</f>
        <v>0</v>
      </c>
      <c r="T3112" s="17">
        <f>VLOOKUP("K"&amp;TEXT(K3112,"0"),Punten!$A$1:$D$40,4,FALSE)</f>
        <v>0</v>
      </c>
      <c r="U3112" s="17">
        <f>VLOOKUP("H"&amp;TEXT(L3112,"0"),Punten!$A$1:$D$49,4,FALSE)</f>
        <v>0</v>
      </c>
      <c r="V3112" s="17">
        <f>VLOOKUP("F"&amp;TEXT(M3112,"0"),Punten!$A$1:$D$39,4,FALSE)</f>
        <v>0</v>
      </c>
      <c r="W3112" s="17">
        <f t="shared" si="148"/>
        <v>0</v>
      </c>
      <c r="X3112" s="17" t="str">
        <f t="shared" si="149"/>
        <v/>
      </c>
      <c r="Y3112" s="17" t="e">
        <f>VLOOKUP(A3112,'Klasse omschrijving'!$A$1:$B$44,2,FALSE)</f>
        <v>#N/A</v>
      </c>
    </row>
    <row r="3113" spans="1:25" x14ac:dyDescent="0.25">
      <c r="A3113" s="14"/>
      <c r="B3113" s="14"/>
      <c r="C3113" s="14"/>
      <c r="D3113" s="14"/>
      <c r="E3113" s="15"/>
      <c r="F3113" s="14"/>
      <c r="G3113" s="14"/>
      <c r="H3113" s="14"/>
      <c r="I3113" s="14"/>
      <c r="J3113" s="14"/>
      <c r="K3113" s="14"/>
      <c r="L3113" s="14"/>
      <c r="M3113" s="14"/>
      <c r="N3113" s="15"/>
      <c r="O3113" s="16">
        <f t="shared" si="150"/>
        <v>0</v>
      </c>
      <c r="P3113" s="17">
        <f>COUNTIF($X:$X,X3113)</f>
        <v>1045553</v>
      </c>
      <c r="Q3113" s="17">
        <f>VLOOKUP("M"&amp;TEXT(G3113,"0"),Punten!$A$1:$D$40,4,FALSE)</f>
        <v>0</v>
      </c>
      <c r="R3113" s="17">
        <f>VLOOKUP("M"&amp;TEXT(H3113,"0"),Punten!$A$1:$D$40,4,FALSE)</f>
        <v>0</v>
      </c>
      <c r="S3113" s="17">
        <f>VLOOKUP("M"&amp;TEXT(I3113,"0"),Punten!$A$1:$D$40,4,FALSE)</f>
        <v>0</v>
      </c>
      <c r="T3113" s="17">
        <f>VLOOKUP("K"&amp;TEXT(K3113,"0"),Punten!$A$1:$D$40,4,FALSE)</f>
        <v>0</v>
      </c>
      <c r="U3113" s="17">
        <f>VLOOKUP("H"&amp;TEXT(L3113,"0"),Punten!$A$1:$D$49,4,FALSE)</f>
        <v>0</v>
      </c>
      <c r="V3113" s="17">
        <f>VLOOKUP("F"&amp;TEXT(M3113,"0"),Punten!$A$1:$D$39,4,FALSE)</f>
        <v>0</v>
      </c>
      <c r="W3113" s="17">
        <f t="shared" si="148"/>
        <v>0</v>
      </c>
      <c r="X3113" s="17" t="str">
        <f t="shared" si="149"/>
        <v/>
      </c>
      <c r="Y3113" s="17" t="e">
        <f>VLOOKUP(A3113,'Klasse omschrijving'!$A$1:$B$44,2,FALSE)</f>
        <v>#N/A</v>
      </c>
    </row>
    <row r="3114" spans="1:25" x14ac:dyDescent="0.25">
      <c r="A3114" s="14"/>
      <c r="B3114" s="14"/>
      <c r="C3114" s="14"/>
      <c r="D3114" s="14"/>
      <c r="E3114" s="15"/>
      <c r="F3114" s="14"/>
      <c r="G3114" s="14"/>
      <c r="H3114" s="14"/>
      <c r="I3114" s="14"/>
      <c r="J3114" s="14"/>
      <c r="K3114" s="14"/>
      <c r="L3114" s="14"/>
      <c r="M3114" s="14"/>
      <c r="N3114" s="15"/>
      <c r="O3114" s="16">
        <f t="shared" si="150"/>
        <v>0</v>
      </c>
      <c r="P3114" s="17">
        <f>COUNTIF($X:$X,X3114)</f>
        <v>1045553</v>
      </c>
      <c r="Q3114" s="17">
        <f>VLOOKUP("M"&amp;TEXT(G3114,"0"),Punten!$A$1:$D$40,4,FALSE)</f>
        <v>0</v>
      </c>
      <c r="R3114" s="17">
        <f>VLOOKUP("M"&amp;TEXT(H3114,"0"),Punten!$A$1:$D$40,4,FALSE)</f>
        <v>0</v>
      </c>
      <c r="S3114" s="17">
        <f>VLOOKUP("M"&amp;TEXT(I3114,"0"),Punten!$A$1:$D$40,4,FALSE)</f>
        <v>0</v>
      </c>
      <c r="T3114" s="17">
        <f>VLOOKUP("K"&amp;TEXT(K3114,"0"),Punten!$A$1:$D$40,4,FALSE)</f>
        <v>0</v>
      </c>
      <c r="U3114" s="17">
        <f>VLOOKUP("H"&amp;TEXT(L3114,"0"),Punten!$A$1:$D$49,4,FALSE)</f>
        <v>0</v>
      </c>
      <c r="V3114" s="17">
        <f>VLOOKUP("F"&amp;TEXT(M3114,"0"),Punten!$A$1:$D$39,4,FALSE)</f>
        <v>0</v>
      </c>
      <c r="W3114" s="17">
        <f t="shared" si="148"/>
        <v>0</v>
      </c>
      <c r="X3114" s="17" t="str">
        <f t="shared" si="149"/>
        <v/>
      </c>
      <c r="Y3114" s="17" t="e">
        <f>VLOOKUP(A3114,'Klasse omschrijving'!$A$1:$B$44,2,FALSE)</f>
        <v>#N/A</v>
      </c>
    </row>
    <row r="3115" spans="1:25" x14ac:dyDescent="0.25">
      <c r="A3115" s="14"/>
      <c r="B3115" s="14"/>
      <c r="C3115" s="14"/>
      <c r="D3115" s="14"/>
      <c r="E3115" s="15"/>
      <c r="F3115" s="14"/>
      <c r="G3115" s="14"/>
      <c r="H3115" s="14"/>
      <c r="I3115" s="14"/>
      <c r="J3115" s="14"/>
      <c r="K3115" s="14"/>
      <c r="L3115" s="14"/>
      <c r="M3115" s="14"/>
      <c r="N3115" s="15"/>
      <c r="O3115" s="16">
        <f t="shared" si="150"/>
        <v>0</v>
      </c>
      <c r="P3115" s="17">
        <f>COUNTIF($X:$X,X3115)</f>
        <v>1045553</v>
      </c>
      <c r="Q3115" s="17">
        <f>VLOOKUP("M"&amp;TEXT(G3115,"0"),Punten!$A$1:$D$40,4,FALSE)</f>
        <v>0</v>
      </c>
      <c r="R3115" s="17">
        <f>VLOOKUP("M"&amp;TEXT(H3115,"0"),Punten!$A$1:$D$40,4,FALSE)</f>
        <v>0</v>
      </c>
      <c r="S3115" s="17">
        <f>VLOOKUP("M"&amp;TEXT(I3115,"0"),Punten!$A$1:$D$40,4,FALSE)</f>
        <v>0</v>
      </c>
      <c r="T3115" s="17">
        <f>VLOOKUP("K"&amp;TEXT(K3115,"0"),Punten!$A$1:$D$40,4,FALSE)</f>
        <v>0</v>
      </c>
      <c r="U3115" s="17">
        <f>VLOOKUP("H"&amp;TEXT(L3115,"0"),Punten!$A$1:$D$49,4,FALSE)</f>
        <v>0</v>
      </c>
      <c r="V3115" s="17">
        <f>VLOOKUP("F"&amp;TEXT(M3115,"0"),Punten!$A$1:$D$39,4,FALSE)</f>
        <v>0</v>
      </c>
      <c r="W3115" s="17">
        <f t="shared" si="148"/>
        <v>0</v>
      </c>
      <c r="X3115" s="17" t="str">
        <f t="shared" si="149"/>
        <v/>
      </c>
      <c r="Y3115" s="17" t="e">
        <f>VLOOKUP(A3115,'Klasse omschrijving'!$A$1:$B$44,2,FALSE)</f>
        <v>#N/A</v>
      </c>
    </row>
    <row r="3116" spans="1:25" x14ac:dyDescent="0.25">
      <c r="A3116" s="14"/>
      <c r="B3116" s="14"/>
      <c r="C3116" s="14"/>
      <c r="D3116" s="14"/>
      <c r="E3116" s="15"/>
      <c r="F3116" s="14"/>
      <c r="G3116" s="14"/>
      <c r="H3116" s="14"/>
      <c r="I3116" s="14"/>
      <c r="J3116" s="14"/>
      <c r="K3116" s="14"/>
      <c r="L3116" s="14"/>
      <c r="M3116" s="14"/>
      <c r="N3116" s="15"/>
      <c r="O3116" s="16">
        <f t="shared" si="150"/>
        <v>0</v>
      </c>
      <c r="P3116" s="17">
        <f>COUNTIF($X:$X,X3116)</f>
        <v>1045553</v>
      </c>
      <c r="Q3116" s="17">
        <f>VLOOKUP("M"&amp;TEXT(G3116,"0"),Punten!$A$1:$D$40,4,FALSE)</f>
        <v>0</v>
      </c>
      <c r="R3116" s="17">
        <f>VLOOKUP("M"&amp;TEXT(H3116,"0"),Punten!$A$1:$D$40,4,FALSE)</f>
        <v>0</v>
      </c>
      <c r="S3116" s="17">
        <f>VLOOKUP("M"&amp;TEXT(I3116,"0"),Punten!$A$1:$D$40,4,FALSE)</f>
        <v>0</v>
      </c>
      <c r="T3116" s="17">
        <f>VLOOKUP("K"&amp;TEXT(K3116,"0"),Punten!$A$1:$D$40,4,FALSE)</f>
        <v>0</v>
      </c>
      <c r="U3116" s="17">
        <f>VLOOKUP("H"&amp;TEXT(L3116,"0"),Punten!$A$1:$D$49,4,FALSE)</f>
        <v>0</v>
      </c>
      <c r="V3116" s="17">
        <f>VLOOKUP("F"&amp;TEXT(M3116,"0"),Punten!$A$1:$D$39,4,FALSE)</f>
        <v>0</v>
      </c>
      <c r="W3116" s="17">
        <f t="shared" si="148"/>
        <v>0</v>
      </c>
      <c r="X3116" s="17" t="str">
        <f t="shared" si="149"/>
        <v/>
      </c>
      <c r="Y3116" s="17" t="e">
        <f>VLOOKUP(A3116,'Klasse omschrijving'!$A$1:$B$44,2,FALSE)</f>
        <v>#N/A</v>
      </c>
    </row>
    <row r="3117" spans="1:25" x14ac:dyDescent="0.25">
      <c r="A3117" s="14"/>
      <c r="B3117" s="14"/>
      <c r="C3117" s="14"/>
      <c r="D3117" s="14"/>
      <c r="E3117" s="15"/>
      <c r="F3117" s="14"/>
      <c r="G3117" s="14"/>
      <c r="H3117" s="14"/>
      <c r="I3117" s="14"/>
      <c r="J3117" s="14"/>
      <c r="K3117" s="14"/>
      <c r="L3117" s="14"/>
      <c r="M3117" s="14"/>
      <c r="N3117" s="15"/>
      <c r="O3117" s="16">
        <f t="shared" si="150"/>
        <v>0</v>
      </c>
      <c r="P3117" s="17">
        <f>COUNTIF($X:$X,X3117)</f>
        <v>1045553</v>
      </c>
      <c r="Q3117" s="17">
        <f>VLOOKUP("M"&amp;TEXT(G3117,"0"),Punten!$A$1:$D$40,4,FALSE)</f>
        <v>0</v>
      </c>
      <c r="R3117" s="17">
        <f>VLOOKUP("M"&amp;TEXT(H3117,"0"),Punten!$A$1:$D$40,4,FALSE)</f>
        <v>0</v>
      </c>
      <c r="S3117" s="17">
        <f>VLOOKUP("M"&amp;TEXT(I3117,"0"),Punten!$A$1:$D$40,4,FALSE)</f>
        <v>0</v>
      </c>
      <c r="T3117" s="17">
        <f>VLOOKUP("K"&amp;TEXT(K3117,"0"),Punten!$A$1:$D$40,4,FALSE)</f>
        <v>0</v>
      </c>
      <c r="U3117" s="17">
        <f>VLOOKUP("H"&amp;TEXT(L3117,"0"),Punten!$A$1:$D$49,4,FALSE)</f>
        <v>0</v>
      </c>
      <c r="V3117" s="17">
        <f>VLOOKUP("F"&amp;TEXT(M3117,"0"),Punten!$A$1:$D$39,4,FALSE)</f>
        <v>0</v>
      </c>
      <c r="W3117" s="17">
        <f t="shared" si="148"/>
        <v>0</v>
      </c>
      <c r="X3117" s="17" t="str">
        <f t="shared" si="149"/>
        <v/>
      </c>
      <c r="Y3117" s="17" t="e">
        <f>VLOOKUP(A3117,'Klasse omschrijving'!$A$1:$B$44,2,FALSE)</f>
        <v>#N/A</v>
      </c>
    </row>
    <row r="3118" spans="1:25" x14ac:dyDescent="0.25">
      <c r="A3118" s="14"/>
      <c r="B3118" s="14"/>
      <c r="C3118" s="14"/>
      <c r="D3118" s="14"/>
      <c r="E3118" s="15"/>
      <c r="F3118" s="14"/>
      <c r="G3118" s="14"/>
      <c r="H3118" s="14"/>
      <c r="I3118" s="14"/>
      <c r="J3118" s="14"/>
      <c r="K3118" s="14"/>
      <c r="L3118" s="14"/>
      <c r="M3118" s="14"/>
      <c r="N3118" s="15"/>
      <c r="O3118" s="16">
        <f t="shared" si="150"/>
        <v>0</v>
      </c>
      <c r="P3118" s="17">
        <f>COUNTIF($X:$X,X3118)</f>
        <v>1045553</v>
      </c>
      <c r="Q3118" s="17">
        <f>VLOOKUP("M"&amp;TEXT(G3118,"0"),Punten!$A$1:$D$40,4,FALSE)</f>
        <v>0</v>
      </c>
      <c r="R3118" s="17">
        <f>VLOOKUP("M"&amp;TEXT(H3118,"0"),Punten!$A$1:$D$40,4,FALSE)</f>
        <v>0</v>
      </c>
      <c r="S3118" s="17">
        <f>VLOOKUP("M"&amp;TEXT(I3118,"0"),Punten!$A$1:$D$40,4,FALSE)</f>
        <v>0</v>
      </c>
      <c r="T3118" s="17">
        <f>VLOOKUP("K"&amp;TEXT(K3118,"0"),Punten!$A$1:$D$40,4,FALSE)</f>
        <v>0</v>
      </c>
      <c r="U3118" s="17">
        <f>VLOOKUP("H"&amp;TEXT(L3118,"0"),Punten!$A$1:$D$49,4,FALSE)</f>
        <v>0</v>
      </c>
      <c r="V3118" s="17">
        <f>VLOOKUP("F"&amp;TEXT(M3118,"0"),Punten!$A$1:$D$39,4,FALSE)</f>
        <v>0</v>
      </c>
      <c r="W3118" s="17">
        <f t="shared" si="148"/>
        <v>0</v>
      </c>
      <c r="X3118" s="17" t="str">
        <f t="shared" si="149"/>
        <v/>
      </c>
      <c r="Y3118" s="17" t="e">
        <f>VLOOKUP(A3118,'Klasse omschrijving'!$A$1:$B$44,2,FALSE)</f>
        <v>#N/A</v>
      </c>
    </row>
    <row r="3119" spans="1:25" x14ac:dyDescent="0.25">
      <c r="A3119" s="14"/>
      <c r="B3119" s="14"/>
      <c r="C3119" s="14"/>
      <c r="D3119" s="14"/>
      <c r="E3119" s="15"/>
      <c r="F3119" s="14"/>
      <c r="G3119" s="14"/>
      <c r="H3119" s="14"/>
      <c r="I3119" s="14"/>
      <c r="J3119" s="14"/>
      <c r="K3119" s="14"/>
      <c r="L3119" s="14"/>
      <c r="M3119" s="14"/>
      <c r="N3119" s="15"/>
      <c r="O3119" s="16">
        <f t="shared" si="150"/>
        <v>0</v>
      </c>
      <c r="P3119" s="17">
        <f>COUNTIF($X:$X,X3119)</f>
        <v>1045553</v>
      </c>
      <c r="Q3119" s="17">
        <f>VLOOKUP("M"&amp;TEXT(G3119,"0"),Punten!$A$1:$D$40,4,FALSE)</f>
        <v>0</v>
      </c>
      <c r="R3119" s="17">
        <f>VLOOKUP("M"&amp;TEXT(H3119,"0"),Punten!$A$1:$D$40,4,FALSE)</f>
        <v>0</v>
      </c>
      <c r="S3119" s="17">
        <f>VLOOKUP("M"&amp;TEXT(I3119,"0"),Punten!$A$1:$D$40,4,FALSE)</f>
        <v>0</v>
      </c>
      <c r="T3119" s="17">
        <f>VLOOKUP("K"&amp;TEXT(K3119,"0"),Punten!$A$1:$D$40,4,FALSE)</f>
        <v>0</v>
      </c>
      <c r="U3119" s="17">
        <f>VLOOKUP("H"&amp;TEXT(L3119,"0"),Punten!$A$1:$D$49,4,FALSE)</f>
        <v>0</v>
      </c>
      <c r="V3119" s="17">
        <f>VLOOKUP("F"&amp;TEXT(M3119,"0"),Punten!$A$1:$D$39,4,FALSE)</f>
        <v>0</v>
      </c>
      <c r="W3119" s="17">
        <f t="shared" si="148"/>
        <v>0</v>
      </c>
      <c r="X3119" s="17" t="str">
        <f t="shared" si="149"/>
        <v/>
      </c>
      <c r="Y3119" s="17" t="e">
        <f>VLOOKUP(A3119,'Klasse omschrijving'!$A$1:$B$44,2,FALSE)</f>
        <v>#N/A</v>
      </c>
    </row>
    <row r="3120" spans="1:25" x14ac:dyDescent="0.25">
      <c r="A3120" s="14"/>
      <c r="B3120" s="14"/>
      <c r="C3120" s="14"/>
      <c r="D3120" s="14"/>
      <c r="E3120" s="15"/>
      <c r="F3120" s="14"/>
      <c r="G3120" s="14"/>
      <c r="H3120" s="14"/>
      <c r="I3120" s="14"/>
      <c r="J3120" s="14"/>
      <c r="K3120" s="14"/>
      <c r="L3120" s="14"/>
      <c r="M3120" s="14"/>
      <c r="N3120" s="15"/>
      <c r="O3120" s="16">
        <f t="shared" si="150"/>
        <v>0</v>
      </c>
      <c r="P3120" s="17">
        <f>COUNTIF($X:$X,X3120)</f>
        <v>1045553</v>
      </c>
      <c r="Q3120" s="17">
        <f>VLOOKUP("M"&amp;TEXT(G3120,"0"),Punten!$A$1:$D$40,4,FALSE)</f>
        <v>0</v>
      </c>
      <c r="R3120" s="17">
        <f>VLOOKUP("M"&amp;TEXT(H3120,"0"),Punten!$A$1:$D$40,4,FALSE)</f>
        <v>0</v>
      </c>
      <c r="S3120" s="17">
        <f>VLOOKUP("M"&amp;TEXT(I3120,"0"),Punten!$A$1:$D$40,4,FALSE)</f>
        <v>0</v>
      </c>
      <c r="T3120" s="17">
        <f>VLOOKUP("K"&amp;TEXT(K3120,"0"),Punten!$A$1:$D$40,4,FALSE)</f>
        <v>0</v>
      </c>
      <c r="U3120" s="17">
        <f>VLOOKUP("H"&amp;TEXT(L3120,"0"),Punten!$A$1:$D$49,4,FALSE)</f>
        <v>0</v>
      </c>
      <c r="V3120" s="17">
        <f>VLOOKUP("F"&amp;TEXT(M3120,"0"),Punten!$A$1:$D$39,4,FALSE)</f>
        <v>0</v>
      </c>
      <c r="W3120" s="17">
        <f t="shared" si="148"/>
        <v>0</v>
      </c>
      <c r="X3120" s="17" t="str">
        <f t="shared" si="149"/>
        <v/>
      </c>
      <c r="Y3120" s="17" t="e">
        <f>VLOOKUP(A3120,'Klasse omschrijving'!$A$1:$B$44,2,FALSE)</f>
        <v>#N/A</v>
      </c>
    </row>
    <row r="3121" spans="1:25" x14ac:dyDescent="0.25">
      <c r="A3121" s="14"/>
      <c r="B3121" s="14"/>
      <c r="C3121" s="14"/>
      <c r="D3121" s="14"/>
      <c r="E3121" s="15"/>
      <c r="F3121" s="14"/>
      <c r="G3121" s="14"/>
      <c r="H3121" s="14"/>
      <c r="I3121" s="14"/>
      <c r="J3121" s="14"/>
      <c r="K3121" s="14"/>
      <c r="L3121" s="14"/>
      <c r="M3121" s="14"/>
      <c r="N3121" s="15"/>
      <c r="O3121" s="16">
        <f t="shared" si="150"/>
        <v>0</v>
      </c>
      <c r="P3121" s="17">
        <f>COUNTIF($X:$X,X3121)</f>
        <v>1045553</v>
      </c>
      <c r="Q3121" s="17">
        <f>VLOOKUP("M"&amp;TEXT(G3121,"0"),Punten!$A$1:$D$40,4,FALSE)</f>
        <v>0</v>
      </c>
      <c r="R3121" s="17">
        <f>VLOOKUP("M"&amp;TEXT(H3121,"0"),Punten!$A$1:$D$40,4,FALSE)</f>
        <v>0</v>
      </c>
      <c r="S3121" s="17">
        <f>VLOOKUP("M"&amp;TEXT(I3121,"0"),Punten!$A$1:$D$40,4,FALSE)</f>
        <v>0</v>
      </c>
      <c r="T3121" s="17">
        <f>VLOOKUP("K"&amp;TEXT(K3121,"0"),Punten!$A$1:$D$40,4,FALSE)</f>
        <v>0</v>
      </c>
      <c r="U3121" s="17">
        <f>VLOOKUP("H"&amp;TEXT(L3121,"0"),Punten!$A$1:$D$49,4,FALSE)</f>
        <v>0</v>
      </c>
      <c r="V3121" s="17">
        <f>VLOOKUP("F"&amp;TEXT(M3121,"0"),Punten!$A$1:$D$39,4,FALSE)</f>
        <v>0</v>
      </c>
      <c r="W3121" s="17">
        <f t="shared" si="148"/>
        <v>0</v>
      </c>
      <c r="X3121" s="17" t="str">
        <f t="shared" si="149"/>
        <v/>
      </c>
      <c r="Y3121" s="17" t="e">
        <f>VLOOKUP(A3121,'Klasse omschrijving'!$A$1:$B$44,2,FALSE)</f>
        <v>#N/A</v>
      </c>
    </row>
    <row r="3122" spans="1:25" x14ac:dyDescent="0.25">
      <c r="A3122" s="14"/>
      <c r="B3122" s="14"/>
      <c r="C3122" s="14"/>
      <c r="D3122" s="14"/>
      <c r="E3122" s="15"/>
      <c r="F3122" s="14"/>
      <c r="G3122" s="14"/>
      <c r="H3122" s="14"/>
      <c r="I3122" s="14"/>
      <c r="J3122" s="14"/>
      <c r="K3122" s="14"/>
      <c r="L3122" s="14"/>
      <c r="M3122" s="14"/>
      <c r="N3122" s="15"/>
      <c r="O3122" s="16">
        <f t="shared" si="150"/>
        <v>0</v>
      </c>
      <c r="P3122" s="17">
        <f>COUNTIF($X:$X,X3122)</f>
        <v>1045553</v>
      </c>
      <c r="Q3122" s="17">
        <f>VLOOKUP("M"&amp;TEXT(G3122,"0"),Punten!$A$1:$D$40,4,FALSE)</f>
        <v>0</v>
      </c>
      <c r="R3122" s="17">
        <f>VLOOKUP("M"&amp;TEXT(H3122,"0"),Punten!$A$1:$D$40,4,FALSE)</f>
        <v>0</v>
      </c>
      <c r="S3122" s="17">
        <f>VLOOKUP("M"&amp;TEXT(I3122,"0"),Punten!$A$1:$D$40,4,FALSE)</f>
        <v>0</v>
      </c>
      <c r="T3122" s="17">
        <f>VLOOKUP("K"&amp;TEXT(K3122,"0"),Punten!$A$1:$D$40,4,FALSE)</f>
        <v>0</v>
      </c>
      <c r="U3122" s="17">
        <f>VLOOKUP("H"&amp;TEXT(L3122,"0"),Punten!$A$1:$D$49,4,FALSE)</f>
        <v>0</v>
      </c>
      <c r="V3122" s="17">
        <f>VLOOKUP("F"&amp;TEXT(M3122,"0"),Punten!$A$1:$D$39,4,FALSE)</f>
        <v>0</v>
      </c>
      <c r="W3122" s="17">
        <f t="shared" si="148"/>
        <v>0</v>
      </c>
      <c r="X3122" s="17" t="str">
        <f t="shared" si="149"/>
        <v/>
      </c>
      <c r="Y3122" s="17" t="e">
        <f>VLOOKUP(A3122,'Klasse omschrijving'!$A$1:$B$44,2,FALSE)</f>
        <v>#N/A</v>
      </c>
    </row>
    <row r="3123" spans="1:25" x14ac:dyDescent="0.25">
      <c r="A3123" s="14"/>
      <c r="B3123" s="14"/>
      <c r="C3123" s="14"/>
      <c r="D3123" s="14"/>
      <c r="E3123" s="15"/>
      <c r="F3123" s="14"/>
      <c r="G3123" s="14"/>
      <c r="H3123" s="14"/>
      <c r="I3123" s="14"/>
      <c r="J3123" s="14"/>
      <c r="K3123" s="14"/>
      <c r="L3123" s="14"/>
      <c r="M3123" s="14"/>
      <c r="N3123" s="15"/>
      <c r="O3123" s="16">
        <f t="shared" si="150"/>
        <v>0</v>
      </c>
      <c r="P3123" s="17">
        <f>COUNTIF($X:$X,X3123)</f>
        <v>1045553</v>
      </c>
      <c r="Q3123" s="17">
        <f>VLOOKUP("M"&amp;TEXT(G3123,"0"),Punten!$A$1:$D$40,4,FALSE)</f>
        <v>0</v>
      </c>
      <c r="R3123" s="17">
        <f>VLOOKUP("M"&amp;TEXT(H3123,"0"),Punten!$A$1:$D$40,4,FALSE)</f>
        <v>0</v>
      </c>
      <c r="S3123" s="17">
        <f>VLOOKUP("M"&amp;TEXT(I3123,"0"),Punten!$A$1:$D$40,4,FALSE)</f>
        <v>0</v>
      </c>
      <c r="T3123" s="17">
        <f>VLOOKUP("K"&amp;TEXT(K3123,"0"),Punten!$A$1:$D$40,4,FALSE)</f>
        <v>0</v>
      </c>
      <c r="U3123" s="17">
        <f>VLOOKUP("H"&amp;TEXT(L3123,"0"),Punten!$A$1:$D$49,4,FALSE)</f>
        <v>0</v>
      </c>
      <c r="V3123" s="17">
        <f>VLOOKUP("F"&amp;TEXT(M3123,"0"),Punten!$A$1:$D$39,4,FALSE)</f>
        <v>0</v>
      </c>
      <c r="W3123" s="17">
        <f t="shared" si="148"/>
        <v>0</v>
      </c>
      <c r="X3123" s="17" t="str">
        <f t="shared" si="149"/>
        <v/>
      </c>
      <c r="Y3123" s="17" t="e">
        <f>VLOOKUP(A3123,'Klasse omschrijving'!$A$1:$B$44,2,FALSE)</f>
        <v>#N/A</v>
      </c>
    </row>
    <row r="3124" spans="1:25" x14ac:dyDescent="0.25">
      <c r="A3124" s="14"/>
      <c r="B3124" s="14"/>
      <c r="C3124" s="14"/>
      <c r="D3124" s="14"/>
      <c r="E3124" s="15"/>
      <c r="F3124" s="14"/>
      <c r="G3124" s="14"/>
      <c r="H3124" s="14"/>
      <c r="I3124" s="14"/>
      <c r="J3124" s="14"/>
      <c r="K3124" s="14"/>
      <c r="L3124" s="14"/>
      <c r="M3124" s="14"/>
      <c r="N3124" s="15"/>
      <c r="O3124" s="16">
        <f t="shared" si="150"/>
        <v>0</v>
      </c>
      <c r="P3124" s="17">
        <f>COUNTIF($X:$X,X3124)</f>
        <v>1045553</v>
      </c>
      <c r="Q3124" s="17">
        <f>VLOOKUP("M"&amp;TEXT(G3124,"0"),Punten!$A$1:$D$40,4,FALSE)</f>
        <v>0</v>
      </c>
      <c r="R3124" s="17">
        <f>VLOOKUP("M"&amp;TEXT(H3124,"0"),Punten!$A$1:$D$40,4,FALSE)</f>
        <v>0</v>
      </c>
      <c r="S3124" s="17">
        <f>VLOOKUP("M"&amp;TEXT(I3124,"0"),Punten!$A$1:$D$40,4,FALSE)</f>
        <v>0</v>
      </c>
      <c r="T3124" s="17">
        <f>VLOOKUP("K"&amp;TEXT(K3124,"0"),Punten!$A$1:$D$40,4,FALSE)</f>
        <v>0</v>
      </c>
      <c r="U3124" s="17">
        <f>VLOOKUP("H"&amp;TEXT(L3124,"0"),Punten!$A$1:$D$49,4,FALSE)</f>
        <v>0</v>
      </c>
      <c r="V3124" s="17">
        <f>VLOOKUP("F"&amp;TEXT(M3124,"0"),Punten!$A$1:$D$39,4,FALSE)</f>
        <v>0</v>
      </c>
      <c r="W3124" s="17">
        <f t="shared" si="148"/>
        <v>0</v>
      </c>
      <c r="X3124" s="17" t="str">
        <f t="shared" si="149"/>
        <v/>
      </c>
      <c r="Y3124" s="17" t="e">
        <f>VLOOKUP(A3124,'Klasse omschrijving'!$A$1:$B$44,2,FALSE)</f>
        <v>#N/A</v>
      </c>
    </row>
    <row r="3125" spans="1:25" x14ac:dyDescent="0.25">
      <c r="A3125" s="14"/>
      <c r="B3125" s="14"/>
      <c r="C3125" s="14"/>
      <c r="D3125" s="14"/>
      <c r="E3125" s="15"/>
      <c r="F3125" s="14"/>
      <c r="G3125" s="14"/>
      <c r="H3125" s="14"/>
      <c r="I3125" s="14"/>
      <c r="J3125" s="14"/>
      <c r="K3125" s="14"/>
      <c r="L3125" s="14"/>
      <c r="M3125" s="14"/>
      <c r="N3125" s="15"/>
      <c r="O3125" s="16">
        <f t="shared" si="150"/>
        <v>0</v>
      </c>
      <c r="P3125" s="17">
        <f>COUNTIF($X:$X,X3125)</f>
        <v>1045553</v>
      </c>
      <c r="Q3125" s="17">
        <f>VLOOKUP("M"&amp;TEXT(G3125,"0"),Punten!$A$1:$D$40,4,FALSE)</f>
        <v>0</v>
      </c>
      <c r="R3125" s="17">
        <f>VLOOKUP("M"&amp;TEXT(H3125,"0"),Punten!$A$1:$D$40,4,FALSE)</f>
        <v>0</v>
      </c>
      <c r="S3125" s="17">
        <f>VLOOKUP("M"&amp;TEXT(I3125,"0"),Punten!$A$1:$D$40,4,FALSE)</f>
        <v>0</v>
      </c>
      <c r="T3125" s="17">
        <f>VLOOKUP("K"&amp;TEXT(K3125,"0"),Punten!$A$1:$D$40,4,FALSE)</f>
        <v>0</v>
      </c>
      <c r="U3125" s="17">
        <f>VLOOKUP("H"&amp;TEXT(L3125,"0"),Punten!$A$1:$D$49,4,FALSE)</f>
        <v>0</v>
      </c>
      <c r="V3125" s="17">
        <f>VLOOKUP("F"&amp;TEXT(M3125,"0"),Punten!$A$1:$D$39,4,FALSE)</f>
        <v>0</v>
      </c>
      <c r="W3125" s="17">
        <f t="shared" si="148"/>
        <v>0</v>
      </c>
      <c r="X3125" s="17" t="str">
        <f t="shared" si="149"/>
        <v/>
      </c>
      <c r="Y3125" s="17" t="e">
        <f>VLOOKUP(A3125,'Klasse omschrijving'!$A$1:$B$44,2,FALSE)</f>
        <v>#N/A</v>
      </c>
    </row>
    <row r="3126" spans="1:25" x14ac:dyDescent="0.25">
      <c r="A3126" s="14"/>
      <c r="B3126" s="14"/>
      <c r="C3126" s="14"/>
      <c r="D3126" s="14"/>
      <c r="E3126" s="15"/>
      <c r="F3126" s="14"/>
      <c r="G3126" s="14"/>
      <c r="H3126" s="14"/>
      <c r="I3126" s="14"/>
      <c r="J3126" s="14"/>
      <c r="K3126" s="14"/>
      <c r="L3126" s="14"/>
      <c r="M3126" s="14"/>
      <c r="N3126" s="15"/>
      <c r="O3126" s="16">
        <f t="shared" si="150"/>
        <v>0</v>
      </c>
      <c r="P3126" s="17">
        <f>COUNTIF($X:$X,X3126)</f>
        <v>1045553</v>
      </c>
      <c r="Q3126" s="17">
        <f>VLOOKUP("M"&amp;TEXT(G3126,"0"),Punten!$A$1:$D$40,4,FALSE)</f>
        <v>0</v>
      </c>
      <c r="R3126" s="17">
        <f>VLOOKUP("M"&amp;TEXT(H3126,"0"),Punten!$A$1:$D$40,4,FALSE)</f>
        <v>0</v>
      </c>
      <c r="S3126" s="17">
        <f>VLOOKUP("M"&amp;TEXT(I3126,"0"),Punten!$A$1:$D$40,4,FALSE)</f>
        <v>0</v>
      </c>
      <c r="T3126" s="17">
        <f>VLOOKUP("K"&amp;TEXT(K3126,"0"),Punten!$A$1:$D$40,4,FALSE)</f>
        <v>0</v>
      </c>
      <c r="U3126" s="17">
        <f>VLOOKUP("H"&amp;TEXT(L3126,"0"),Punten!$A$1:$D$49,4,FALSE)</f>
        <v>0</v>
      </c>
      <c r="V3126" s="17">
        <f>VLOOKUP("F"&amp;TEXT(M3126,"0"),Punten!$A$1:$D$39,4,FALSE)</f>
        <v>0</v>
      </c>
      <c r="W3126" s="17">
        <f t="shared" si="148"/>
        <v>0</v>
      </c>
      <c r="X3126" s="17" t="str">
        <f t="shared" si="149"/>
        <v/>
      </c>
      <c r="Y3126" s="17" t="e">
        <f>VLOOKUP(A3126,'Klasse omschrijving'!$A$1:$B$44,2,FALSE)</f>
        <v>#N/A</v>
      </c>
    </row>
    <row r="3127" spans="1:25" x14ac:dyDescent="0.25">
      <c r="A3127" s="14"/>
      <c r="B3127" s="14"/>
      <c r="C3127" s="14"/>
      <c r="D3127" s="14"/>
      <c r="E3127" s="15"/>
      <c r="F3127" s="14"/>
      <c r="G3127" s="14"/>
      <c r="H3127" s="14"/>
      <c r="I3127" s="14"/>
      <c r="J3127" s="14"/>
      <c r="K3127" s="14"/>
      <c r="L3127" s="14"/>
      <c r="M3127" s="14"/>
      <c r="N3127" s="15"/>
      <c r="O3127" s="16">
        <f t="shared" si="150"/>
        <v>0</v>
      </c>
      <c r="P3127" s="17">
        <f>COUNTIF($X:$X,X3127)</f>
        <v>1045553</v>
      </c>
      <c r="Q3127" s="17">
        <f>VLOOKUP("M"&amp;TEXT(G3127,"0"),Punten!$A$1:$D$40,4,FALSE)</f>
        <v>0</v>
      </c>
      <c r="R3127" s="17">
        <f>VLOOKUP("M"&amp;TEXT(H3127,"0"),Punten!$A$1:$D$40,4,FALSE)</f>
        <v>0</v>
      </c>
      <c r="S3127" s="17">
        <f>VLOOKUP("M"&amp;TEXT(I3127,"0"),Punten!$A$1:$D$40,4,FALSE)</f>
        <v>0</v>
      </c>
      <c r="T3127" s="17">
        <f>VLOOKUP("K"&amp;TEXT(K3127,"0"),Punten!$A$1:$D$40,4,FALSE)</f>
        <v>0</v>
      </c>
      <c r="U3127" s="17">
        <f>VLOOKUP("H"&amp;TEXT(L3127,"0"),Punten!$A$1:$D$49,4,FALSE)</f>
        <v>0</v>
      </c>
      <c r="V3127" s="17">
        <f>VLOOKUP("F"&amp;TEXT(M3127,"0"),Punten!$A$1:$D$39,4,FALSE)</f>
        <v>0</v>
      </c>
      <c r="W3127" s="17">
        <f t="shared" si="148"/>
        <v>0</v>
      </c>
      <c r="X3127" s="17" t="str">
        <f t="shared" si="149"/>
        <v/>
      </c>
      <c r="Y3127" s="17" t="e">
        <f>VLOOKUP(A3127,'Klasse omschrijving'!$A$1:$B$44,2,FALSE)</f>
        <v>#N/A</v>
      </c>
    </row>
    <row r="3128" spans="1:25" x14ac:dyDescent="0.25">
      <c r="A3128" s="14"/>
      <c r="B3128" s="14"/>
      <c r="C3128" s="14"/>
      <c r="D3128" s="14"/>
      <c r="E3128" s="15"/>
      <c r="F3128" s="14"/>
      <c r="G3128" s="14"/>
      <c r="H3128" s="14"/>
      <c r="I3128" s="14"/>
      <c r="J3128" s="14"/>
      <c r="K3128" s="14"/>
      <c r="L3128" s="14"/>
      <c r="M3128" s="14"/>
      <c r="N3128" s="15"/>
      <c r="O3128" s="16">
        <f t="shared" si="150"/>
        <v>0</v>
      </c>
      <c r="P3128" s="17">
        <f>COUNTIF($X:$X,X3128)</f>
        <v>1045553</v>
      </c>
      <c r="Q3128" s="17">
        <f>VLOOKUP("M"&amp;TEXT(G3128,"0"),Punten!$A$1:$D$40,4,FALSE)</f>
        <v>0</v>
      </c>
      <c r="R3128" s="17">
        <f>VLOOKUP("M"&amp;TEXT(H3128,"0"),Punten!$A$1:$D$40,4,FALSE)</f>
        <v>0</v>
      </c>
      <c r="S3128" s="17">
        <f>VLOOKUP("M"&amp;TEXT(I3128,"0"),Punten!$A$1:$D$40,4,FALSE)</f>
        <v>0</v>
      </c>
      <c r="T3128" s="17">
        <f>VLOOKUP("K"&amp;TEXT(K3128,"0"),Punten!$A$1:$D$40,4,FALSE)</f>
        <v>0</v>
      </c>
      <c r="U3128" s="17">
        <f>VLOOKUP("H"&amp;TEXT(L3128,"0"),Punten!$A$1:$D$49,4,FALSE)</f>
        <v>0</v>
      </c>
      <c r="V3128" s="17">
        <f>VLOOKUP("F"&amp;TEXT(M3128,"0"),Punten!$A$1:$D$39,4,FALSE)</f>
        <v>0</v>
      </c>
      <c r="W3128" s="17">
        <f t="shared" si="148"/>
        <v>0</v>
      </c>
      <c r="X3128" s="17" t="str">
        <f t="shared" si="149"/>
        <v/>
      </c>
      <c r="Y3128" s="17" t="e">
        <f>VLOOKUP(A3128,'Klasse omschrijving'!$A$1:$B$44,2,FALSE)</f>
        <v>#N/A</v>
      </c>
    </row>
    <row r="3129" spans="1:25" x14ac:dyDescent="0.25">
      <c r="A3129" s="14"/>
      <c r="B3129" s="14"/>
      <c r="C3129" s="14"/>
      <c r="D3129" s="14"/>
      <c r="E3129" s="15"/>
      <c r="F3129" s="14"/>
      <c r="G3129" s="14"/>
      <c r="H3129" s="14"/>
      <c r="I3129" s="14"/>
      <c r="J3129" s="14"/>
      <c r="K3129" s="14"/>
      <c r="L3129" s="14"/>
      <c r="M3129" s="14"/>
      <c r="N3129" s="15"/>
      <c r="O3129" s="16">
        <f t="shared" si="150"/>
        <v>0</v>
      </c>
      <c r="P3129" s="17">
        <f>COUNTIF($X:$X,X3129)</f>
        <v>1045553</v>
      </c>
      <c r="Q3129" s="17">
        <f>VLOOKUP("M"&amp;TEXT(G3129,"0"),Punten!$A$1:$D$40,4,FALSE)</f>
        <v>0</v>
      </c>
      <c r="R3129" s="17">
        <f>VLOOKUP("M"&amp;TEXT(H3129,"0"),Punten!$A$1:$D$40,4,FALSE)</f>
        <v>0</v>
      </c>
      <c r="S3129" s="17">
        <f>VLOOKUP("M"&amp;TEXT(I3129,"0"),Punten!$A$1:$D$40,4,FALSE)</f>
        <v>0</v>
      </c>
      <c r="T3129" s="17">
        <f>VLOOKUP("K"&amp;TEXT(K3129,"0"),Punten!$A$1:$D$40,4,FALSE)</f>
        <v>0</v>
      </c>
      <c r="U3129" s="17">
        <f>VLOOKUP("H"&amp;TEXT(L3129,"0"),Punten!$A$1:$D$49,4,FALSE)</f>
        <v>0</v>
      </c>
      <c r="V3129" s="17">
        <f>VLOOKUP("F"&amp;TEXT(M3129,"0"),Punten!$A$1:$D$39,4,FALSE)</f>
        <v>0</v>
      </c>
      <c r="W3129" s="17">
        <f t="shared" si="148"/>
        <v>0</v>
      </c>
      <c r="X3129" s="17" t="str">
        <f t="shared" si="149"/>
        <v/>
      </c>
      <c r="Y3129" s="17" t="e">
        <f>VLOOKUP(A3129,'Klasse omschrijving'!$A$1:$B$44,2,FALSE)</f>
        <v>#N/A</v>
      </c>
    </row>
    <row r="3130" spans="1:25" x14ac:dyDescent="0.25">
      <c r="A3130" s="14"/>
      <c r="B3130" s="14"/>
      <c r="C3130" s="14"/>
      <c r="D3130" s="14"/>
      <c r="E3130" s="15"/>
      <c r="F3130" s="14"/>
      <c r="G3130" s="14"/>
      <c r="H3130" s="14"/>
      <c r="I3130" s="14"/>
      <c r="J3130" s="14"/>
      <c r="K3130" s="14"/>
      <c r="L3130" s="14"/>
      <c r="M3130" s="14"/>
      <c r="N3130" s="15"/>
      <c r="O3130" s="16">
        <f t="shared" si="150"/>
        <v>0</v>
      </c>
      <c r="P3130" s="17">
        <f>COUNTIF($X:$X,X3130)</f>
        <v>1045553</v>
      </c>
      <c r="Q3130" s="17">
        <f>VLOOKUP("M"&amp;TEXT(G3130,"0"),Punten!$A$1:$D$40,4,FALSE)</f>
        <v>0</v>
      </c>
      <c r="R3130" s="17">
        <f>VLOOKUP("M"&amp;TEXT(H3130,"0"),Punten!$A$1:$D$40,4,FALSE)</f>
        <v>0</v>
      </c>
      <c r="S3130" s="17">
        <f>VLOOKUP("M"&amp;TEXT(I3130,"0"),Punten!$A$1:$D$40,4,FALSE)</f>
        <v>0</v>
      </c>
      <c r="T3130" s="17">
        <f>VLOOKUP("K"&amp;TEXT(K3130,"0"),Punten!$A$1:$D$40,4,FALSE)</f>
        <v>0</v>
      </c>
      <c r="U3130" s="17">
        <f>VLOOKUP("H"&amp;TEXT(L3130,"0"),Punten!$A$1:$D$49,4,FALSE)</f>
        <v>0</v>
      </c>
      <c r="V3130" s="17">
        <f>VLOOKUP("F"&amp;TEXT(M3130,"0"),Punten!$A$1:$D$39,4,FALSE)</f>
        <v>0</v>
      </c>
      <c r="W3130" s="17">
        <f t="shared" si="148"/>
        <v>0</v>
      </c>
      <c r="X3130" s="17" t="str">
        <f t="shared" si="149"/>
        <v/>
      </c>
      <c r="Y3130" s="17" t="e">
        <f>VLOOKUP(A3130,'Klasse omschrijving'!$A$1:$B$44,2,FALSE)</f>
        <v>#N/A</v>
      </c>
    </row>
    <row r="3131" spans="1:25" x14ac:dyDescent="0.25">
      <c r="A3131" s="14"/>
      <c r="B3131" s="14"/>
      <c r="C3131" s="14"/>
      <c r="D3131" s="14"/>
      <c r="E3131" s="15"/>
      <c r="F3131" s="14"/>
      <c r="G3131" s="14"/>
      <c r="H3131" s="14"/>
      <c r="I3131" s="14"/>
      <c r="J3131" s="14"/>
      <c r="K3131" s="14"/>
      <c r="L3131" s="14"/>
      <c r="M3131" s="14"/>
      <c r="N3131" s="15"/>
      <c r="O3131" s="16">
        <f t="shared" si="150"/>
        <v>0</v>
      </c>
      <c r="P3131" s="17">
        <f>COUNTIF($X:$X,X3131)</f>
        <v>1045553</v>
      </c>
      <c r="Q3131" s="17">
        <f>VLOOKUP("M"&amp;TEXT(G3131,"0"),Punten!$A$1:$D$40,4,FALSE)</f>
        <v>0</v>
      </c>
      <c r="R3131" s="17">
        <f>VLOOKUP("M"&amp;TEXT(H3131,"0"),Punten!$A$1:$D$40,4,FALSE)</f>
        <v>0</v>
      </c>
      <c r="S3131" s="17">
        <f>VLOOKUP("M"&amp;TEXT(I3131,"0"),Punten!$A$1:$D$40,4,FALSE)</f>
        <v>0</v>
      </c>
      <c r="T3131" s="17">
        <f>VLOOKUP("K"&amp;TEXT(K3131,"0"),Punten!$A$1:$D$40,4,FALSE)</f>
        <v>0</v>
      </c>
      <c r="U3131" s="17">
        <f>VLOOKUP("H"&amp;TEXT(L3131,"0"),Punten!$A$1:$D$49,4,FALSE)</f>
        <v>0</v>
      </c>
      <c r="V3131" s="17">
        <f>VLOOKUP("F"&amp;TEXT(M3131,"0"),Punten!$A$1:$D$39,4,FALSE)</f>
        <v>0</v>
      </c>
      <c r="W3131" s="17">
        <f t="shared" si="148"/>
        <v>0</v>
      </c>
      <c r="X3131" s="17" t="str">
        <f t="shared" si="149"/>
        <v/>
      </c>
      <c r="Y3131" s="17" t="e">
        <f>VLOOKUP(A3131,'Klasse omschrijving'!$A$1:$B$44,2,FALSE)</f>
        <v>#N/A</v>
      </c>
    </row>
    <row r="3132" spans="1:25" x14ac:dyDescent="0.25">
      <c r="A3132" s="14"/>
      <c r="B3132" s="14"/>
      <c r="C3132" s="14"/>
      <c r="D3132" s="14"/>
      <c r="E3132" s="15"/>
      <c r="F3132" s="14"/>
      <c r="G3132" s="14"/>
      <c r="H3132" s="14"/>
      <c r="I3132" s="14"/>
      <c r="J3132" s="14"/>
      <c r="K3132" s="14"/>
      <c r="L3132" s="14"/>
      <c r="M3132" s="14"/>
      <c r="N3132" s="15"/>
      <c r="O3132" s="16">
        <f t="shared" si="150"/>
        <v>0</v>
      </c>
      <c r="P3132" s="17">
        <f>COUNTIF($X:$X,X3132)</f>
        <v>1045553</v>
      </c>
      <c r="Q3132" s="17">
        <f>VLOOKUP("M"&amp;TEXT(G3132,"0"),Punten!$A$1:$D$40,4,FALSE)</f>
        <v>0</v>
      </c>
      <c r="R3132" s="17">
        <f>VLOOKUP("M"&amp;TEXT(H3132,"0"),Punten!$A$1:$D$40,4,FALSE)</f>
        <v>0</v>
      </c>
      <c r="S3132" s="17">
        <f>VLOOKUP("M"&amp;TEXT(I3132,"0"),Punten!$A$1:$D$40,4,FALSE)</f>
        <v>0</v>
      </c>
      <c r="T3132" s="17">
        <f>VLOOKUP("K"&amp;TEXT(K3132,"0"),Punten!$A$1:$D$40,4,FALSE)</f>
        <v>0</v>
      </c>
      <c r="U3132" s="17">
        <f>VLOOKUP("H"&amp;TEXT(L3132,"0"),Punten!$A$1:$D$49,4,FALSE)</f>
        <v>0</v>
      </c>
      <c r="V3132" s="17">
        <f>VLOOKUP("F"&amp;TEXT(M3132,"0"),Punten!$A$1:$D$39,4,FALSE)</f>
        <v>0</v>
      </c>
      <c r="W3132" s="17">
        <f t="shared" si="148"/>
        <v>0</v>
      </c>
      <c r="X3132" s="17" t="str">
        <f t="shared" si="149"/>
        <v/>
      </c>
      <c r="Y3132" s="17" t="e">
        <f>VLOOKUP(A3132,'Klasse omschrijving'!$A$1:$B$44,2,FALSE)</f>
        <v>#N/A</v>
      </c>
    </row>
    <row r="3133" spans="1:25" x14ac:dyDescent="0.25">
      <c r="A3133" s="14"/>
      <c r="B3133" s="14"/>
      <c r="C3133" s="14"/>
      <c r="D3133" s="14"/>
      <c r="E3133" s="15"/>
      <c r="F3133" s="14"/>
      <c r="G3133" s="14"/>
      <c r="H3133" s="14"/>
      <c r="I3133" s="14"/>
      <c r="J3133" s="14"/>
      <c r="K3133" s="14"/>
      <c r="L3133" s="14"/>
      <c r="M3133" s="14"/>
      <c r="N3133" s="15"/>
      <c r="O3133" s="16">
        <f t="shared" si="150"/>
        <v>0</v>
      </c>
      <c r="P3133" s="17">
        <f>COUNTIF($X:$X,X3133)</f>
        <v>1045553</v>
      </c>
      <c r="Q3133" s="17">
        <f>VLOOKUP("M"&amp;TEXT(G3133,"0"),Punten!$A$1:$D$40,4,FALSE)</f>
        <v>0</v>
      </c>
      <c r="R3133" s="17">
        <f>VLOOKUP("M"&amp;TEXT(H3133,"0"),Punten!$A$1:$D$40,4,FALSE)</f>
        <v>0</v>
      </c>
      <c r="S3133" s="17">
        <f>VLOOKUP("M"&amp;TEXT(I3133,"0"),Punten!$A$1:$D$40,4,FALSE)</f>
        <v>0</v>
      </c>
      <c r="T3133" s="17">
        <f>VLOOKUP("K"&amp;TEXT(K3133,"0"),Punten!$A$1:$D$40,4,FALSE)</f>
        <v>0</v>
      </c>
      <c r="U3133" s="17">
        <f>VLOOKUP("H"&amp;TEXT(L3133,"0"),Punten!$A$1:$D$49,4,FALSE)</f>
        <v>0</v>
      </c>
      <c r="V3133" s="17">
        <f>VLOOKUP("F"&amp;TEXT(M3133,"0"),Punten!$A$1:$D$39,4,FALSE)</f>
        <v>0</v>
      </c>
      <c r="W3133" s="17">
        <f t="shared" si="148"/>
        <v>0</v>
      </c>
      <c r="X3133" s="17" t="str">
        <f t="shared" si="149"/>
        <v/>
      </c>
      <c r="Y3133" s="17" t="e">
        <f>VLOOKUP(A3133,'Klasse omschrijving'!$A$1:$B$44,2,FALSE)</f>
        <v>#N/A</v>
      </c>
    </row>
    <row r="3134" spans="1:25" x14ac:dyDescent="0.25">
      <c r="A3134" s="14"/>
      <c r="B3134" s="14"/>
      <c r="C3134" s="14"/>
      <c r="D3134" s="14"/>
      <c r="E3134" s="15"/>
      <c r="F3134" s="14"/>
      <c r="G3134" s="14"/>
      <c r="H3134" s="14"/>
      <c r="I3134" s="14"/>
      <c r="J3134" s="14"/>
      <c r="K3134" s="14"/>
      <c r="L3134" s="14"/>
      <c r="M3134" s="14"/>
      <c r="N3134" s="15"/>
      <c r="O3134" s="16">
        <f t="shared" si="150"/>
        <v>0</v>
      </c>
      <c r="P3134" s="17">
        <f>COUNTIF($X:$X,X3134)</f>
        <v>1045553</v>
      </c>
      <c r="Q3134" s="17">
        <f>VLOOKUP("M"&amp;TEXT(G3134,"0"),Punten!$A$1:$D$40,4,FALSE)</f>
        <v>0</v>
      </c>
      <c r="R3134" s="17">
        <f>VLOOKUP("M"&amp;TEXT(H3134,"0"),Punten!$A$1:$D$40,4,FALSE)</f>
        <v>0</v>
      </c>
      <c r="S3134" s="17">
        <f>VLOOKUP("M"&amp;TEXT(I3134,"0"),Punten!$A$1:$D$40,4,FALSE)</f>
        <v>0</v>
      </c>
      <c r="T3134" s="17">
        <f>VLOOKUP("K"&amp;TEXT(K3134,"0"),Punten!$A$1:$D$40,4,FALSE)</f>
        <v>0</v>
      </c>
      <c r="U3134" s="17">
        <f>VLOOKUP("H"&amp;TEXT(L3134,"0"),Punten!$A$1:$D$49,4,FALSE)</f>
        <v>0</v>
      </c>
      <c r="V3134" s="17">
        <f>VLOOKUP("F"&amp;TEXT(M3134,"0"),Punten!$A$1:$D$39,4,FALSE)</f>
        <v>0</v>
      </c>
      <c r="W3134" s="17">
        <f t="shared" si="148"/>
        <v>0</v>
      </c>
      <c r="X3134" s="17" t="str">
        <f t="shared" si="149"/>
        <v/>
      </c>
      <c r="Y3134" s="17" t="e">
        <f>VLOOKUP(A3134,'Klasse omschrijving'!$A$1:$B$44,2,FALSE)</f>
        <v>#N/A</v>
      </c>
    </row>
    <row r="3135" spans="1:25" x14ac:dyDescent="0.25">
      <c r="A3135" s="14"/>
      <c r="B3135" s="14"/>
      <c r="C3135" s="14"/>
      <c r="D3135" s="14"/>
      <c r="E3135" s="15"/>
      <c r="F3135" s="14"/>
      <c r="G3135" s="14"/>
      <c r="H3135" s="14"/>
      <c r="I3135" s="14"/>
      <c r="J3135" s="14"/>
      <c r="K3135" s="14"/>
      <c r="L3135" s="14"/>
      <c r="M3135" s="14"/>
      <c r="N3135" s="15"/>
      <c r="O3135" s="16">
        <f t="shared" si="150"/>
        <v>0</v>
      </c>
      <c r="P3135" s="17">
        <f>COUNTIF($X:$X,X3135)</f>
        <v>1045553</v>
      </c>
      <c r="Q3135" s="17">
        <f>VLOOKUP("M"&amp;TEXT(G3135,"0"),Punten!$A$1:$D$40,4,FALSE)</f>
        <v>0</v>
      </c>
      <c r="R3135" s="17">
        <f>VLOOKUP("M"&amp;TEXT(H3135,"0"),Punten!$A$1:$D$40,4,FALSE)</f>
        <v>0</v>
      </c>
      <c r="S3135" s="17">
        <f>VLOOKUP("M"&amp;TEXT(I3135,"0"),Punten!$A$1:$D$40,4,FALSE)</f>
        <v>0</v>
      </c>
      <c r="T3135" s="17">
        <f>VLOOKUP("K"&amp;TEXT(K3135,"0"),Punten!$A$1:$D$40,4,FALSE)</f>
        <v>0</v>
      </c>
      <c r="U3135" s="17">
        <f>VLOOKUP("H"&amp;TEXT(L3135,"0"),Punten!$A$1:$D$49,4,FALSE)</f>
        <v>0</v>
      </c>
      <c r="V3135" s="17">
        <f>VLOOKUP("F"&amp;TEXT(M3135,"0"),Punten!$A$1:$D$39,4,FALSE)</f>
        <v>0</v>
      </c>
      <c r="W3135" s="17">
        <f t="shared" si="148"/>
        <v>0</v>
      </c>
      <c r="X3135" s="17" t="str">
        <f t="shared" si="149"/>
        <v/>
      </c>
      <c r="Y3135" s="17" t="e">
        <f>VLOOKUP(A3135,'Klasse omschrijving'!$A$1:$B$44,2,FALSE)</f>
        <v>#N/A</v>
      </c>
    </row>
    <row r="3136" spans="1:25" x14ac:dyDescent="0.25">
      <c r="A3136" s="14"/>
      <c r="B3136" s="14"/>
      <c r="C3136" s="14"/>
      <c r="D3136" s="14"/>
      <c r="E3136" s="15"/>
      <c r="F3136" s="14"/>
      <c r="G3136" s="14"/>
      <c r="H3136" s="14"/>
      <c r="I3136" s="14"/>
      <c r="J3136" s="14"/>
      <c r="K3136" s="14"/>
      <c r="L3136" s="14"/>
      <c r="M3136" s="14"/>
      <c r="N3136" s="15"/>
      <c r="O3136" s="16">
        <f t="shared" si="150"/>
        <v>0</v>
      </c>
      <c r="P3136" s="17">
        <f>COUNTIF($X:$X,X3136)</f>
        <v>1045553</v>
      </c>
      <c r="Q3136" s="17">
        <f>VLOOKUP("M"&amp;TEXT(G3136,"0"),Punten!$A$1:$D$40,4,FALSE)</f>
        <v>0</v>
      </c>
      <c r="R3136" s="17">
        <f>VLOOKUP("M"&amp;TEXT(H3136,"0"),Punten!$A$1:$D$40,4,FALSE)</f>
        <v>0</v>
      </c>
      <c r="S3136" s="17">
        <f>VLOOKUP("M"&amp;TEXT(I3136,"0"),Punten!$A$1:$D$40,4,FALSE)</f>
        <v>0</v>
      </c>
      <c r="T3136" s="17">
        <f>VLOOKUP("K"&amp;TEXT(K3136,"0"),Punten!$A$1:$D$40,4,FALSE)</f>
        <v>0</v>
      </c>
      <c r="U3136" s="17">
        <f>VLOOKUP("H"&amp;TEXT(L3136,"0"),Punten!$A$1:$D$49,4,FALSE)</f>
        <v>0</v>
      </c>
      <c r="V3136" s="17">
        <f>VLOOKUP("F"&amp;TEXT(M3136,"0"),Punten!$A$1:$D$39,4,FALSE)</f>
        <v>0</v>
      </c>
      <c r="W3136" s="17">
        <f t="shared" si="148"/>
        <v>0</v>
      </c>
      <c r="X3136" s="17" t="str">
        <f t="shared" si="149"/>
        <v/>
      </c>
      <c r="Y3136" s="17" t="e">
        <f>VLOOKUP(A3136,'Klasse omschrijving'!$A$1:$B$44,2,FALSE)</f>
        <v>#N/A</v>
      </c>
    </row>
    <row r="3137" spans="1:25" x14ac:dyDescent="0.25">
      <c r="A3137" s="14"/>
      <c r="B3137" s="14"/>
      <c r="C3137" s="14"/>
      <c r="D3137" s="14"/>
      <c r="E3137" s="15"/>
      <c r="F3137" s="14"/>
      <c r="G3137" s="14"/>
      <c r="H3137" s="14"/>
      <c r="I3137" s="14"/>
      <c r="J3137" s="14"/>
      <c r="K3137" s="14"/>
      <c r="L3137" s="14"/>
      <c r="M3137" s="14"/>
      <c r="N3137" s="15"/>
      <c r="O3137" s="16">
        <f t="shared" si="150"/>
        <v>0</v>
      </c>
      <c r="P3137" s="17">
        <f>COUNTIF($X:$X,X3137)</f>
        <v>1045553</v>
      </c>
      <c r="Q3137" s="17">
        <f>VLOOKUP("M"&amp;TEXT(G3137,"0"),Punten!$A$1:$D$40,4,FALSE)</f>
        <v>0</v>
      </c>
      <c r="R3137" s="17">
        <f>VLOOKUP("M"&amp;TEXT(H3137,"0"),Punten!$A$1:$D$40,4,FALSE)</f>
        <v>0</v>
      </c>
      <c r="S3137" s="17">
        <f>VLOOKUP("M"&amp;TEXT(I3137,"0"),Punten!$A$1:$D$40,4,FALSE)</f>
        <v>0</v>
      </c>
      <c r="T3137" s="17">
        <f>VLOOKUP("K"&amp;TEXT(K3137,"0"),Punten!$A$1:$D$40,4,FALSE)</f>
        <v>0</v>
      </c>
      <c r="U3137" s="17">
        <f>VLOOKUP("H"&amp;TEXT(L3137,"0"),Punten!$A$1:$D$49,4,FALSE)</f>
        <v>0</v>
      </c>
      <c r="V3137" s="17">
        <f>VLOOKUP("F"&amp;TEXT(M3137,"0"),Punten!$A$1:$D$39,4,FALSE)</f>
        <v>0</v>
      </c>
      <c r="W3137" s="17">
        <f t="shared" ref="W3137:W3200" si="151">SUM(Q3137:V3137)</f>
        <v>0</v>
      </c>
      <c r="X3137" s="17" t="str">
        <f t="shared" ref="X3137:X3200" si="152">N3137&amp;A3137</f>
        <v/>
      </c>
      <c r="Y3137" s="17" t="e">
        <f>VLOOKUP(A3137,'Klasse omschrijving'!$A$1:$B$44,2,FALSE)</f>
        <v>#N/A</v>
      </c>
    </row>
    <row r="3138" spans="1:25" x14ac:dyDescent="0.25">
      <c r="A3138" s="14"/>
      <c r="B3138" s="14"/>
      <c r="C3138" s="14"/>
      <c r="D3138" s="14"/>
      <c r="E3138" s="15"/>
      <c r="F3138" s="14"/>
      <c r="G3138" s="14"/>
      <c r="H3138" s="14"/>
      <c r="I3138" s="14"/>
      <c r="J3138" s="14"/>
      <c r="K3138" s="14"/>
      <c r="L3138" s="14"/>
      <c r="M3138" s="14"/>
      <c r="N3138" s="15"/>
      <c r="O3138" s="16">
        <f t="shared" si="150"/>
        <v>0</v>
      </c>
      <c r="P3138" s="17">
        <f>COUNTIF($X:$X,X3138)</f>
        <v>1045553</v>
      </c>
      <c r="Q3138" s="17">
        <f>VLOOKUP("M"&amp;TEXT(G3138,"0"),Punten!$A$1:$D$40,4,FALSE)</f>
        <v>0</v>
      </c>
      <c r="R3138" s="17">
        <f>VLOOKUP("M"&amp;TEXT(H3138,"0"),Punten!$A$1:$D$40,4,FALSE)</f>
        <v>0</v>
      </c>
      <c r="S3138" s="17">
        <f>VLOOKUP("M"&amp;TEXT(I3138,"0"),Punten!$A$1:$D$40,4,FALSE)</f>
        <v>0</v>
      </c>
      <c r="T3138" s="17">
        <f>VLOOKUP("K"&amp;TEXT(K3138,"0"),Punten!$A$1:$D$40,4,FALSE)</f>
        <v>0</v>
      </c>
      <c r="U3138" s="17">
        <f>VLOOKUP("H"&amp;TEXT(L3138,"0"),Punten!$A$1:$D$49,4,FALSE)</f>
        <v>0</v>
      </c>
      <c r="V3138" s="17">
        <f>VLOOKUP("F"&amp;TEXT(M3138,"0"),Punten!$A$1:$D$39,4,FALSE)</f>
        <v>0</v>
      </c>
      <c r="W3138" s="17">
        <f t="shared" si="151"/>
        <v>0</v>
      </c>
      <c r="X3138" s="17" t="str">
        <f t="shared" si="152"/>
        <v/>
      </c>
      <c r="Y3138" s="17" t="e">
        <f>VLOOKUP(A3138,'Klasse omschrijving'!$A$1:$B$44,2,FALSE)</f>
        <v>#N/A</v>
      </c>
    </row>
    <row r="3139" spans="1:25" x14ac:dyDescent="0.25">
      <c r="A3139" s="14"/>
      <c r="B3139" s="14"/>
      <c r="C3139" s="14"/>
      <c r="D3139" s="14"/>
      <c r="E3139" s="15"/>
      <c r="F3139" s="14"/>
      <c r="G3139" s="14"/>
      <c r="H3139" s="14"/>
      <c r="I3139" s="14"/>
      <c r="J3139" s="14"/>
      <c r="K3139" s="14"/>
      <c r="L3139" s="14"/>
      <c r="M3139" s="14"/>
      <c r="N3139" s="15"/>
      <c r="O3139" s="16">
        <f t="shared" si="150"/>
        <v>0</v>
      </c>
      <c r="P3139" s="17">
        <f>COUNTIF($X:$X,X3139)</f>
        <v>1045553</v>
      </c>
      <c r="Q3139" s="17">
        <f>VLOOKUP("M"&amp;TEXT(G3139,"0"),Punten!$A$1:$D$40,4,FALSE)</f>
        <v>0</v>
      </c>
      <c r="R3139" s="17">
        <f>VLOOKUP("M"&amp;TEXT(H3139,"0"),Punten!$A$1:$D$40,4,FALSE)</f>
        <v>0</v>
      </c>
      <c r="S3139" s="17">
        <f>VLOOKUP("M"&amp;TEXT(I3139,"0"),Punten!$A$1:$D$40,4,FALSE)</f>
        <v>0</v>
      </c>
      <c r="T3139" s="17">
        <f>VLOOKUP("K"&amp;TEXT(K3139,"0"),Punten!$A$1:$D$40,4,FALSE)</f>
        <v>0</v>
      </c>
      <c r="U3139" s="17">
        <f>VLOOKUP("H"&amp;TEXT(L3139,"0"),Punten!$A$1:$D$49,4,FALSE)</f>
        <v>0</v>
      </c>
      <c r="V3139" s="17">
        <f>VLOOKUP("F"&amp;TEXT(M3139,"0"),Punten!$A$1:$D$39,4,FALSE)</f>
        <v>0</v>
      </c>
      <c r="W3139" s="17">
        <f t="shared" si="151"/>
        <v>0</v>
      </c>
      <c r="X3139" s="17" t="str">
        <f t="shared" si="152"/>
        <v/>
      </c>
      <c r="Y3139" s="17" t="e">
        <f>VLOOKUP(A3139,'Klasse omschrijving'!$A$1:$B$44,2,FALSE)</f>
        <v>#N/A</v>
      </c>
    </row>
    <row r="3140" spans="1:25" x14ac:dyDescent="0.25">
      <c r="A3140" s="14"/>
      <c r="B3140" s="14"/>
      <c r="C3140" s="14"/>
      <c r="D3140" s="14"/>
      <c r="E3140" s="15"/>
      <c r="F3140" s="14"/>
      <c r="G3140" s="14"/>
      <c r="H3140" s="14"/>
      <c r="I3140" s="14"/>
      <c r="J3140" s="14"/>
      <c r="K3140" s="14"/>
      <c r="L3140" s="14"/>
      <c r="M3140" s="14"/>
      <c r="N3140" s="15"/>
      <c r="O3140" s="16">
        <f t="shared" si="150"/>
        <v>0</v>
      </c>
      <c r="P3140" s="17">
        <f>COUNTIF($X:$X,X3140)</f>
        <v>1045553</v>
      </c>
      <c r="Q3140" s="17">
        <f>VLOOKUP("M"&amp;TEXT(G3140,"0"),Punten!$A$1:$D$40,4,FALSE)</f>
        <v>0</v>
      </c>
      <c r="R3140" s="17">
        <f>VLOOKUP("M"&amp;TEXT(H3140,"0"),Punten!$A$1:$D$40,4,FALSE)</f>
        <v>0</v>
      </c>
      <c r="S3140" s="17">
        <f>VLOOKUP("M"&amp;TEXT(I3140,"0"),Punten!$A$1:$D$40,4,FALSE)</f>
        <v>0</v>
      </c>
      <c r="T3140" s="17">
        <f>VLOOKUP("K"&amp;TEXT(K3140,"0"),Punten!$A$1:$D$40,4,FALSE)</f>
        <v>0</v>
      </c>
      <c r="U3140" s="17">
        <f>VLOOKUP("H"&amp;TEXT(L3140,"0"),Punten!$A$1:$D$49,4,FALSE)</f>
        <v>0</v>
      </c>
      <c r="V3140" s="17">
        <f>VLOOKUP("F"&amp;TEXT(M3140,"0"),Punten!$A$1:$D$39,4,FALSE)</f>
        <v>0</v>
      </c>
      <c r="W3140" s="17">
        <f t="shared" si="151"/>
        <v>0</v>
      </c>
      <c r="X3140" s="17" t="str">
        <f t="shared" si="152"/>
        <v/>
      </c>
      <c r="Y3140" s="17" t="e">
        <f>VLOOKUP(A3140,'Klasse omschrijving'!$A$1:$B$44,2,FALSE)</f>
        <v>#N/A</v>
      </c>
    </row>
    <row r="3141" spans="1:25" x14ac:dyDescent="0.25">
      <c r="A3141" s="14"/>
      <c r="B3141" s="14"/>
      <c r="C3141" s="14"/>
      <c r="D3141" s="14"/>
      <c r="E3141" s="15"/>
      <c r="F3141" s="14"/>
      <c r="G3141" s="14"/>
      <c r="H3141" s="14"/>
      <c r="I3141" s="14"/>
      <c r="J3141" s="14"/>
      <c r="K3141" s="14"/>
      <c r="L3141" s="14"/>
      <c r="M3141" s="14"/>
      <c r="N3141" s="15"/>
      <c r="O3141" s="16">
        <f t="shared" si="150"/>
        <v>0</v>
      </c>
      <c r="P3141" s="17">
        <f>COUNTIF($X:$X,X3141)</f>
        <v>1045553</v>
      </c>
      <c r="Q3141" s="17">
        <f>VLOOKUP("M"&amp;TEXT(G3141,"0"),Punten!$A$1:$D$40,4,FALSE)</f>
        <v>0</v>
      </c>
      <c r="R3141" s="17">
        <f>VLOOKUP("M"&amp;TEXT(H3141,"0"),Punten!$A$1:$D$40,4,FALSE)</f>
        <v>0</v>
      </c>
      <c r="S3141" s="17">
        <f>VLOOKUP("M"&amp;TEXT(I3141,"0"),Punten!$A$1:$D$40,4,FALSE)</f>
        <v>0</v>
      </c>
      <c r="T3141" s="17">
        <f>VLOOKUP("K"&amp;TEXT(K3141,"0"),Punten!$A$1:$D$40,4,FALSE)</f>
        <v>0</v>
      </c>
      <c r="U3141" s="17">
        <f>VLOOKUP("H"&amp;TEXT(L3141,"0"),Punten!$A$1:$D$49,4,FALSE)</f>
        <v>0</v>
      </c>
      <c r="V3141" s="17">
        <f>VLOOKUP("F"&amp;TEXT(M3141,"0"),Punten!$A$1:$D$39,4,FALSE)</f>
        <v>0</v>
      </c>
      <c r="W3141" s="17">
        <f t="shared" si="151"/>
        <v>0</v>
      </c>
      <c r="X3141" s="17" t="str">
        <f t="shared" si="152"/>
        <v/>
      </c>
      <c r="Y3141" s="17" t="e">
        <f>VLOOKUP(A3141,'Klasse omschrijving'!$A$1:$B$44,2,FALSE)</f>
        <v>#N/A</v>
      </c>
    </row>
    <row r="3142" spans="1:25" x14ac:dyDescent="0.25">
      <c r="A3142" s="14"/>
      <c r="B3142" s="14"/>
      <c r="C3142" s="14"/>
      <c r="D3142" s="14"/>
      <c r="E3142" s="15"/>
      <c r="F3142" s="14"/>
      <c r="G3142" s="14"/>
      <c r="H3142" s="14"/>
      <c r="I3142" s="14"/>
      <c r="J3142" s="14"/>
      <c r="K3142" s="14"/>
      <c r="L3142" s="14"/>
      <c r="M3142" s="14"/>
      <c r="N3142" s="15"/>
      <c r="O3142" s="16">
        <f t="shared" si="150"/>
        <v>0</v>
      </c>
      <c r="P3142" s="17">
        <f>COUNTIF($X:$X,X3142)</f>
        <v>1045553</v>
      </c>
      <c r="Q3142" s="17">
        <f>VLOOKUP("M"&amp;TEXT(G3142,"0"),Punten!$A$1:$D$40,4,FALSE)</f>
        <v>0</v>
      </c>
      <c r="R3142" s="17">
        <f>VLOOKUP("M"&amp;TEXT(H3142,"0"),Punten!$A$1:$D$40,4,FALSE)</f>
        <v>0</v>
      </c>
      <c r="S3142" s="17">
        <f>VLOOKUP("M"&amp;TEXT(I3142,"0"),Punten!$A$1:$D$40,4,FALSE)</f>
        <v>0</v>
      </c>
      <c r="T3142" s="17">
        <f>VLOOKUP("K"&amp;TEXT(K3142,"0"),Punten!$A$1:$D$40,4,FALSE)</f>
        <v>0</v>
      </c>
      <c r="U3142" s="17">
        <f>VLOOKUP("H"&amp;TEXT(L3142,"0"),Punten!$A$1:$D$49,4,FALSE)</f>
        <v>0</v>
      </c>
      <c r="V3142" s="17">
        <f>VLOOKUP("F"&amp;TEXT(M3142,"0"),Punten!$A$1:$D$39,4,FALSE)</f>
        <v>0</v>
      </c>
      <c r="W3142" s="17">
        <f t="shared" si="151"/>
        <v>0</v>
      </c>
      <c r="X3142" s="17" t="str">
        <f t="shared" si="152"/>
        <v/>
      </c>
      <c r="Y3142" s="17" t="e">
        <f>VLOOKUP(A3142,'Klasse omschrijving'!$A$1:$B$44,2,FALSE)</f>
        <v>#N/A</v>
      </c>
    </row>
    <row r="3143" spans="1:25" x14ac:dyDescent="0.25">
      <c r="A3143" s="14"/>
      <c r="B3143" s="14"/>
      <c r="C3143" s="14"/>
      <c r="D3143" s="14"/>
      <c r="E3143" s="15"/>
      <c r="F3143" s="14"/>
      <c r="G3143" s="14"/>
      <c r="H3143" s="14"/>
      <c r="I3143" s="14"/>
      <c r="J3143" s="14"/>
      <c r="K3143" s="14"/>
      <c r="L3143" s="14"/>
      <c r="M3143" s="14"/>
      <c r="N3143" s="15"/>
      <c r="O3143" s="16">
        <f t="shared" si="150"/>
        <v>0</v>
      </c>
      <c r="P3143" s="17">
        <f>COUNTIF($X:$X,X3143)</f>
        <v>1045553</v>
      </c>
      <c r="Q3143" s="17">
        <f>VLOOKUP("M"&amp;TEXT(G3143,"0"),Punten!$A$1:$D$40,4,FALSE)</f>
        <v>0</v>
      </c>
      <c r="R3143" s="17">
        <f>VLOOKUP("M"&amp;TEXT(H3143,"0"),Punten!$A$1:$D$40,4,FALSE)</f>
        <v>0</v>
      </c>
      <c r="S3143" s="17">
        <f>VLOOKUP("M"&amp;TEXT(I3143,"0"),Punten!$A$1:$D$40,4,FALSE)</f>
        <v>0</v>
      </c>
      <c r="T3143" s="17">
        <f>VLOOKUP("K"&amp;TEXT(K3143,"0"),Punten!$A$1:$D$40,4,FALSE)</f>
        <v>0</v>
      </c>
      <c r="U3143" s="17">
        <f>VLOOKUP("H"&amp;TEXT(L3143,"0"),Punten!$A$1:$D$49,4,FALSE)</f>
        <v>0</v>
      </c>
      <c r="V3143" s="17">
        <f>VLOOKUP("F"&amp;TEXT(M3143,"0"),Punten!$A$1:$D$39,4,FALSE)</f>
        <v>0</v>
      </c>
      <c r="W3143" s="17">
        <f t="shared" si="151"/>
        <v>0</v>
      </c>
      <c r="X3143" s="17" t="str">
        <f t="shared" si="152"/>
        <v/>
      </c>
      <c r="Y3143" s="17" t="e">
        <f>VLOOKUP(A3143,'Klasse omschrijving'!$A$1:$B$44,2,FALSE)</f>
        <v>#N/A</v>
      </c>
    </row>
    <row r="3144" spans="1:25" x14ac:dyDescent="0.25">
      <c r="A3144" s="14"/>
      <c r="B3144" s="14"/>
      <c r="C3144" s="14"/>
      <c r="D3144" s="14"/>
      <c r="E3144" s="15"/>
      <c r="F3144" s="14"/>
      <c r="G3144" s="14"/>
      <c r="H3144" s="14"/>
      <c r="I3144" s="14"/>
      <c r="J3144" s="14"/>
      <c r="K3144" s="14"/>
      <c r="L3144" s="14"/>
      <c r="M3144" s="14"/>
      <c r="N3144" s="15"/>
      <c r="O3144" s="16">
        <f t="shared" si="150"/>
        <v>0</v>
      </c>
      <c r="P3144" s="17">
        <f>COUNTIF($X:$X,X3144)</f>
        <v>1045553</v>
      </c>
      <c r="Q3144" s="17">
        <f>VLOOKUP("M"&amp;TEXT(G3144,"0"),Punten!$A$1:$D$40,4,FALSE)</f>
        <v>0</v>
      </c>
      <c r="R3144" s="17">
        <f>VLOOKUP("M"&amp;TEXT(H3144,"0"),Punten!$A$1:$D$40,4,FALSE)</f>
        <v>0</v>
      </c>
      <c r="S3144" s="17">
        <f>VLOOKUP("M"&amp;TEXT(I3144,"0"),Punten!$A$1:$D$40,4,FALSE)</f>
        <v>0</v>
      </c>
      <c r="T3144" s="17">
        <f>VLOOKUP("K"&amp;TEXT(K3144,"0"),Punten!$A$1:$D$40,4,FALSE)</f>
        <v>0</v>
      </c>
      <c r="U3144" s="17">
        <f>VLOOKUP("H"&amp;TEXT(L3144,"0"),Punten!$A$1:$D$49,4,FALSE)</f>
        <v>0</v>
      </c>
      <c r="V3144" s="17">
        <f>VLOOKUP("F"&amp;TEXT(M3144,"0"),Punten!$A$1:$D$39,4,FALSE)</f>
        <v>0</v>
      </c>
      <c r="W3144" s="17">
        <f t="shared" si="151"/>
        <v>0</v>
      </c>
      <c r="X3144" s="17" t="str">
        <f t="shared" si="152"/>
        <v/>
      </c>
      <c r="Y3144" s="17" t="e">
        <f>VLOOKUP(A3144,'Klasse omschrijving'!$A$1:$B$44,2,FALSE)</f>
        <v>#N/A</v>
      </c>
    </row>
    <row r="3145" spans="1:25" x14ac:dyDescent="0.25">
      <c r="A3145" s="14"/>
      <c r="B3145" s="14"/>
      <c r="C3145" s="14"/>
      <c r="D3145" s="14"/>
      <c r="E3145" s="15"/>
      <c r="F3145" s="14"/>
      <c r="G3145" s="14"/>
      <c r="H3145" s="14"/>
      <c r="I3145" s="14"/>
      <c r="J3145" s="14"/>
      <c r="K3145" s="14"/>
      <c r="L3145" s="14"/>
      <c r="M3145" s="14"/>
      <c r="N3145" s="15"/>
      <c r="O3145" s="16">
        <f t="shared" si="150"/>
        <v>0</v>
      </c>
      <c r="P3145" s="17">
        <f>COUNTIF($X:$X,X3145)</f>
        <v>1045553</v>
      </c>
      <c r="Q3145" s="17">
        <f>VLOOKUP("M"&amp;TEXT(G3145,"0"),Punten!$A$1:$D$40,4,FALSE)</f>
        <v>0</v>
      </c>
      <c r="R3145" s="17">
        <f>VLOOKUP("M"&amp;TEXT(H3145,"0"),Punten!$A$1:$D$40,4,FALSE)</f>
        <v>0</v>
      </c>
      <c r="S3145" s="17">
        <f>VLOOKUP("M"&amp;TEXT(I3145,"0"),Punten!$A$1:$D$40,4,FALSE)</f>
        <v>0</v>
      </c>
      <c r="T3145" s="17">
        <f>VLOOKUP("K"&amp;TEXT(K3145,"0"),Punten!$A$1:$D$40,4,FALSE)</f>
        <v>0</v>
      </c>
      <c r="U3145" s="17">
        <f>VLOOKUP("H"&amp;TEXT(L3145,"0"),Punten!$A$1:$D$49,4,FALSE)</f>
        <v>0</v>
      </c>
      <c r="V3145" s="17">
        <f>VLOOKUP("F"&amp;TEXT(M3145,"0"),Punten!$A$1:$D$39,4,FALSE)</f>
        <v>0</v>
      </c>
      <c r="W3145" s="17">
        <f t="shared" si="151"/>
        <v>0</v>
      </c>
      <c r="X3145" s="17" t="str">
        <f t="shared" si="152"/>
        <v/>
      </c>
      <c r="Y3145" s="17" t="e">
        <f>VLOOKUP(A3145,'Klasse omschrijving'!$A$1:$B$44,2,FALSE)</f>
        <v>#N/A</v>
      </c>
    </row>
    <row r="3146" spans="1:25" x14ac:dyDescent="0.25">
      <c r="A3146" s="14"/>
      <c r="B3146" s="14"/>
      <c r="C3146" s="14"/>
      <c r="D3146" s="14"/>
      <c r="E3146" s="15"/>
      <c r="F3146" s="14"/>
      <c r="G3146" s="14"/>
      <c r="H3146" s="14"/>
      <c r="I3146" s="14"/>
      <c r="J3146" s="14"/>
      <c r="K3146" s="14"/>
      <c r="L3146" s="14"/>
      <c r="M3146" s="14"/>
      <c r="N3146" s="15"/>
      <c r="O3146" s="16">
        <f t="shared" si="150"/>
        <v>0</v>
      </c>
      <c r="P3146" s="17">
        <f>COUNTIF($X:$X,X3146)</f>
        <v>1045553</v>
      </c>
      <c r="Q3146" s="17">
        <f>VLOOKUP("M"&amp;TEXT(G3146,"0"),Punten!$A$1:$D$40,4,FALSE)</f>
        <v>0</v>
      </c>
      <c r="R3146" s="17">
        <f>VLOOKUP("M"&amp;TEXT(H3146,"0"),Punten!$A$1:$D$40,4,FALSE)</f>
        <v>0</v>
      </c>
      <c r="S3146" s="17">
        <f>VLOOKUP("M"&amp;TEXT(I3146,"0"),Punten!$A$1:$D$40,4,FALSE)</f>
        <v>0</v>
      </c>
      <c r="T3146" s="17">
        <f>VLOOKUP("K"&amp;TEXT(K3146,"0"),Punten!$A$1:$D$40,4,FALSE)</f>
        <v>0</v>
      </c>
      <c r="U3146" s="17">
        <f>VLOOKUP("H"&amp;TEXT(L3146,"0"),Punten!$A$1:$D$49,4,FALSE)</f>
        <v>0</v>
      </c>
      <c r="V3146" s="17">
        <f>VLOOKUP("F"&amp;TEXT(M3146,"0"),Punten!$A$1:$D$39,4,FALSE)</f>
        <v>0</v>
      </c>
      <c r="W3146" s="17">
        <f t="shared" si="151"/>
        <v>0</v>
      </c>
      <c r="X3146" s="17" t="str">
        <f t="shared" si="152"/>
        <v/>
      </c>
      <c r="Y3146" s="17" t="e">
        <f>VLOOKUP(A3146,'Klasse omschrijving'!$A$1:$B$44,2,FALSE)</f>
        <v>#N/A</v>
      </c>
    </row>
    <row r="3147" spans="1:25" x14ac:dyDescent="0.25">
      <c r="A3147" s="14"/>
      <c r="B3147" s="14"/>
      <c r="C3147" s="14"/>
      <c r="D3147" s="14"/>
      <c r="E3147" s="15"/>
      <c r="F3147" s="14"/>
      <c r="G3147" s="14"/>
      <c r="H3147" s="14"/>
      <c r="I3147" s="14"/>
      <c r="J3147" s="14"/>
      <c r="K3147" s="14"/>
      <c r="L3147" s="14"/>
      <c r="M3147" s="14"/>
      <c r="N3147" s="15"/>
      <c r="O3147" s="16">
        <f t="shared" si="150"/>
        <v>0</v>
      </c>
      <c r="P3147" s="17">
        <f>COUNTIF($X:$X,X3147)</f>
        <v>1045553</v>
      </c>
      <c r="Q3147" s="17">
        <f>VLOOKUP("M"&amp;TEXT(G3147,"0"),Punten!$A$1:$D$40,4,FALSE)</f>
        <v>0</v>
      </c>
      <c r="R3147" s="17">
        <f>VLOOKUP("M"&amp;TEXT(H3147,"0"),Punten!$A$1:$D$40,4,FALSE)</f>
        <v>0</v>
      </c>
      <c r="S3147" s="17">
        <f>VLOOKUP("M"&amp;TEXT(I3147,"0"),Punten!$A$1:$D$40,4,FALSE)</f>
        <v>0</v>
      </c>
      <c r="T3147" s="17">
        <f>VLOOKUP("K"&amp;TEXT(K3147,"0"),Punten!$A$1:$D$40,4,FALSE)</f>
        <v>0</v>
      </c>
      <c r="U3147" s="17">
        <f>VLOOKUP("H"&amp;TEXT(L3147,"0"),Punten!$A$1:$D$49,4,FALSE)</f>
        <v>0</v>
      </c>
      <c r="V3147" s="17">
        <f>VLOOKUP("F"&amp;TEXT(M3147,"0"),Punten!$A$1:$D$39,4,FALSE)</f>
        <v>0</v>
      </c>
      <c r="W3147" s="17">
        <f t="shared" si="151"/>
        <v>0</v>
      </c>
      <c r="X3147" s="17" t="str">
        <f t="shared" si="152"/>
        <v/>
      </c>
      <c r="Y3147" s="17" t="e">
        <f>VLOOKUP(A3147,'Klasse omschrijving'!$A$1:$B$44,2,FALSE)</f>
        <v>#N/A</v>
      </c>
    </row>
    <row r="3148" spans="1:25" x14ac:dyDescent="0.25">
      <c r="A3148" s="14"/>
      <c r="B3148" s="14"/>
      <c r="C3148" s="14"/>
      <c r="D3148" s="14"/>
      <c r="E3148" s="15"/>
      <c r="F3148" s="14"/>
      <c r="G3148" s="14"/>
      <c r="H3148" s="14"/>
      <c r="I3148" s="14"/>
      <c r="J3148" s="14"/>
      <c r="K3148" s="14"/>
      <c r="L3148" s="14"/>
      <c r="M3148" s="14"/>
      <c r="N3148" s="15"/>
      <c r="O3148" s="16">
        <f t="shared" si="150"/>
        <v>0</v>
      </c>
      <c r="P3148" s="17">
        <f>COUNTIF($X:$X,X3148)</f>
        <v>1045553</v>
      </c>
      <c r="Q3148" s="17">
        <f>VLOOKUP("M"&amp;TEXT(G3148,"0"),Punten!$A$1:$D$40,4,FALSE)</f>
        <v>0</v>
      </c>
      <c r="R3148" s="17">
        <f>VLOOKUP("M"&amp;TEXT(H3148,"0"),Punten!$A$1:$D$40,4,FALSE)</f>
        <v>0</v>
      </c>
      <c r="S3148" s="17">
        <f>VLOOKUP("M"&amp;TEXT(I3148,"0"),Punten!$A$1:$D$40,4,FALSE)</f>
        <v>0</v>
      </c>
      <c r="T3148" s="17">
        <f>VLOOKUP("K"&amp;TEXT(K3148,"0"),Punten!$A$1:$D$40,4,FALSE)</f>
        <v>0</v>
      </c>
      <c r="U3148" s="17">
        <f>VLOOKUP("H"&amp;TEXT(L3148,"0"),Punten!$A$1:$D$49,4,FALSE)</f>
        <v>0</v>
      </c>
      <c r="V3148" s="17">
        <f>VLOOKUP("F"&amp;TEXT(M3148,"0"),Punten!$A$1:$D$39,4,FALSE)</f>
        <v>0</v>
      </c>
      <c r="W3148" s="17">
        <f t="shared" si="151"/>
        <v>0</v>
      </c>
      <c r="X3148" s="17" t="str">
        <f t="shared" si="152"/>
        <v/>
      </c>
      <c r="Y3148" s="17" t="e">
        <f>VLOOKUP(A3148,'Klasse omschrijving'!$A$1:$B$44,2,FALSE)</f>
        <v>#N/A</v>
      </c>
    </row>
    <row r="3149" spans="1:25" x14ac:dyDescent="0.25">
      <c r="A3149" s="14"/>
      <c r="B3149" s="14"/>
      <c r="C3149" s="14"/>
      <c r="D3149" s="14"/>
      <c r="E3149" s="15"/>
      <c r="F3149" s="14"/>
      <c r="G3149" s="14"/>
      <c r="H3149" s="14"/>
      <c r="I3149" s="14"/>
      <c r="J3149" s="14"/>
      <c r="K3149" s="14"/>
      <c r="L3149" s="14"/>
      <c r="M3149" s="14"/>
      <c r="N3149" s="15"/>
      <c r="O3149" s="16">
        <f t="shared" si="150"/>
        <v>0</v>
      </c>
      <c r="P3149" s="17">
        <f>COUNTIF($X:$X,X3149)</f>
        <v>1045553</v>
      </c>
      <c r="Q3149" s="17">
        <f>VLOOKUP("M"&amp;TEXT(G3149,"0"),Punten!$A$1:$D$40,4,FALSE)</f>
        <v>0</v>
      </c>
      <c r="R3149" s="17">
        <f>VLOOKUP("M"&amp;TEXT(H3149,"0"),Punten!$A$1:$D$40,4,FALSE)</f>
        <v>0</v>
      </c>
      <c r="S3149" s="17">
        <f>VLOOKUP("M"&amp;TEXT(I3149,"0"),Punten!$A$1:$D$40,4,FALSE)</f>
        <v>0</v>
      </c>
      <c r="T3149" s="17">
        <f>VLOOKUP("K"&amp;TEXT(K3149,"0"),Punten!$A$1:$D$40,4,FALSE)</f>
        <v>0</v>
      </c>
      <c r="U3149" s="17">
        <f>VLOOKUP("H"&amp;TEXT(L3149,"0"),Punten!$A$1:$D$49,4,FALSE)</f>
        <v>0</v>
      </c>
      <c r="V3149" s="17">
        <f>VLOOKUP("F"&amp;TEXT(M3149,"0"),Punten!$A$1:$D$39,4,FALSE)</f>
        <v>0</v>
      </c>
      <c r="W3149" s="17">
        <f t="shared" si="151"/>
        <v>0</v>
      </c>
      <c r="X3149" s="17" t="str">
        <f t="shared" si="152"/>
        <v/>
      </c>
      <c r="Y3149" s="17" t="e">
        <f>VLOOKUP(A3149,'Klasse omschrijving'!$A$1:$B$44,2,FALSE)</f>
        <v>#N/A</v>
      </c>
    </row>
    <row r="3150" spans="1:25" x14ac:dyDescent="0.25">
      <c r="A3150" s="14"/>
      <c r="B3150" s="14"/>
      <c r="C3150" s="14"/>
      <c r="D3150" s="14"/>
      <c r="E3150" s="15"/>
      <c r="F3150" s="14"/>
      <c r="G3150" s="14"/>
      <c r="H3150" s="14"/>
      <c r="I3150" s="14"/>
      <c r="J3150" s="14"/>
      <c r="K3150" s="14"/>
      <c r="L3150" s="14"/>
      <c r="M3150" s="14"/>
      <c r="N3150" s="15"/>
      <c r="O3150" s="16">
        <f t="shared" si="150"/>
        <v>0</v>
      </c>
      <c r="P3150" s="17">
        <f>COUNTIF($X:$X,X3150)</f>
        <v>1045553</v>
      </c>
      <c r="Q3150" s="17">
        <f>VLOOKUP("M"&amp;TEXT(G3150,"0"),Punten!$A$1:$D$40,4,FALSE)</f>
        <v>0</v>
      </c>
      <c r="R3150" s="17">
        <f>VLOOKUP("M"&amp;TEXT(H3150,"0"),Punten!$A$1:$D$40,4,FALSE)</f>
        <v>0</v>
      </c>
      <c r="S3150" s="17">
        <f>VLOOKUP("M"&amp;TEXT(I3150,"0"),Punten!$A$1:$D$40,4,FALSE)</f>
        <v>0</v>
      </c>
      <c r="T3150" s="17">
        <f>VLOOKUP("K"&amp;TEXT(K3150,"0"),Punten!$A$1:$D$40,4,FALSE)</f>
        <v>0</v>
      </c>
      <c r="U3150" s="17">
        <f>VLOOKUP("H"&amp;TEXT(L3150,"0"),Punten!$A$1:$D$49,4,FALSE)</f>
        <v>0</v>
      </c>
      <c r="V3150" s="17">
        <f>VLOOKUP("F"&amp;TEXT(M3150,"0"),Punten!$A$1:$D$39,4,FALSE)</f>
        <v>0</v>
      </c>
      <c r="W3150" s="17">
        <f t="shared" si="151"/>
        <v>0</v>
      </c>
      <c r="X3150" s="17" t="str">
        <f t="shared" si="152"/>
        <v/>
      </c>
      <c r="Y3150" s="17" t="e">
        <f>VLOOKUP(A3150,'Klasse omschrijving'!$A$1:$B$44,2,FALSE)</f>
        <v>#N/A</v>
      </c>
    </row>
    <row r="3151" spans="1:25" x14ac:dyDescent="0.25">
      <c r="A3151" s="14"/>
      <c r="B3151" s="14"/>
      <c r="C3151" s="14"/>
      <c r="D3151" s="14"/>
      <c r="E3151" s="15"/>
      <c r="F3151" s="14"/>
      <c r="G3151" s="14"/>
      <c r="H3151" s="14"/>
      <c r="I3151" s="14"/>
      <c r="J3151" s="14"/>
      <c r="K3151" s="14"/>
      <c r="L3151" s="14"/>
      <c r="M3151" s="14"/>
      <c r="N3151" s="15"/>
      <c r="O3151" s="16">
        <f t="shared" si="150"/>
        <v>0</v>
      </c>
      <c r="P3151" s="17">
        <f>COUNTIF($X:$X,X3151)</f>
        <v>1045553</v>
      </c>
      <c r="Q3151" s="17">
        <f>VLOOKUP("M"&amp;TEXT(G3151,"0"),Punten!$A$1:$D$40,4,FALSE)</f>
        <v>0</v>
      </c>
      <c r="R3151" s="17">
        <f>VLOOKUP("M"&amp;TEXT(H3151,"0"),Punten!$A$1:$D$40,4,FALSE)</f>
        <v>0</v>
      </c>
      <c r="S3151" s="17">
        <f>VLOOKUP("M"&amp;TEXT(I3151,"0"),Punten!$A$1:$D$40,4,FALSE)</f>
        <v>0</v>
      </c>
      <c r="T3151" s="17">
        <f>VLOOKUP("K"&amp;TEXT(K3151,"0"),Punten!$A$1:$D$40,4,FALSE)</f>
        <v>0</v>
      </c>
      <c r="U3151" s="17">
        <f>VLOOKUP("H"&amp;TEXT(L3151,"0"),Punten!$A$1:$D$49,4,FALSE)</f>
        <v>0</v>
      </c>
      <c r="V3151" s="17">
        <f>VLOOKUP("F"&amp;TEXT(M3151,"0"),Punten!$A$1:$D$39,4,FALSE)</f>
        <v>0</v>
      </c>
      <c r="W3151" s="17">
        <f t="shared" si="151"/>
        <v>0</v>
      </c>
      <c r="X3151" s="17" t="str">
        <f t="shared" si="152"/>
        <v/>
      </c>
      <c r="Y3151" s="17" t="e">
        <f>VLOOKUP(A3151,'Klasse omschrijving'!$A$1:$B$44,2,FALSE)</f>
        <v>#N/A</v>
      </c>
    </row>
    <row r="3152" spans="1:25" x14ac:dyDescent="0.25">
      <c r="A3152" s="14"/>
      <c r="B3152" s="14"/>
      <c r="C3152" s="14"/>
      <c r="D3152" s="14"/>
      <c r="E3152" s="15"/>
      <c r="F3152" s="14"/>
      <c r="G3152" s="14"/>
      <c r="H3152" s="14"/>
      <c r="I3152" s="14"/>
      <c r="J3152" s="14"/>
      <c r="K3152" s="14"/>
      <c r="L3152" s="14"/>
      <c r="M3152" s="14"/>
      <c r="N3152" s="15"/>
      <c r="O3152" s="16">
        <f t="shared" si="150"/>
        <v>0</v>
      </c>
      <c r="P3152" s="17">
        <f>COUNTIF($X:$X,X3152)</f>
        <v>1045553</v>
      </c>
      <c r="Q3152" s="17">
        <f>VLOOKUP("M"&amp;TEXT(G3152,"0"),Punten!$A$1:$D$40,4,FALSE)</f>
        <v>0</v>
      </c>
      <c r="R3152" s="17">
        <f>VLOOKUP("M"&amp;TEXT(H3152,"0"),Punten!$A$1:$D$40,4,FALSE)</f>
        <v>0</v>
      </c>
      <c r="S3152" s="17">
        <f>VLOOKUP("M"&amp;TEXT(I3152,"0"),Punten!$A$1:$D$40,4,FALSE)</f>
        <v>0</v>
      </c>
      <c r="T3152" s="17">
        <f>VLOOKUP("K"&amp;TEXT(K3152,"0"),Punten!$A$1:$D$40,4,FALSE)</f>
        <v>0</v>
      </c>
      <c r="U3152" s="17">
        <f>VLOOKUP("H"&amp;TEXT(L3152,"0"),Punten!$A$1:$D$49,4,FALSE)</f>
        <v>0</v>
      </c>
      <c r="V3152" s="17">
        <f>VLOOKUP("F"&amp;TEXT(M3152,"0"),Punten!$A$1:$D$39,4,FALSE)</f>
        <v>0</v>
      </c>
      <c r="W3152" s="17">
        <f t="shared" si="151"/>
        <v>0</v>
      </c>
      <c r="X3152" s="17" t="str">
        <f t="shared" si="152"/>
        <v/>
      </c>
      <c r="Y3152" s="17" t="e">
        <f>VLOOKUP(A3152,'Klasse omschrijving'!$A$1:$B$44,2,FALSE)</f>
        <v>#N/A</v>
      </c>
    </row>
    <row r="3153" spans="1:25" x14ac:dyDescent="0.25">
      <c r="A3153" s="14"/>
      <c r="B3153" s="14"/>
      <c r="C3153" s="14"/>
      <c r="D3153" s="14"/>
      <c r="E3153" s="15"/>
      <c r="F3153" s="14"/>
      <c r="G3153" s="14"/>
      <c r="H3153" s="14"/>
      <c r="I3153" s="14"/>
      <c r="J3153" s="14"/>
      <c r="K3153" s="14"/>
      <c r="L3153" s="14"/>
      <c r="M3153" s="14"/>
      <c r="N3153" s="15"/>
      <c r="O3153" s="16">
        <f t="shared" si="150"/>
        <v>0</v>
      </c>
      <c r="P3153" s="17">
        <f>COUNTIF($X:$X,X3153)</f>
        <v>1045553</v>
      </c>
      <c r="Q3153" s="17">
        <f>VLOOKUP("M"&amp;TEXT(G3153,"0"),Punten!$A$1:$D$40,4,FALSE)</f>
        <v>0</v>
      </c>
      <c r="R3153" s="17">
        <f>VLOOKUP("M"&amp;TEXT(H3153,"0"),Punten!$A$1:$D$40,4,FALSE)</f>
        <v>0</v>
      </c>
      <c r="S3153" s="17">
        <f>VLOOKUP("M"&amp;TEXT(I3153,"0"),Punten!$A$1:$D$40,4,FALSE)</f>
        <v>0</v>
      </c>
      <c r="T3153" s="17">
        <f>VLOOKUP("K"&amp;TEXT(K3153,"0"),Punten!$A$1:$D$40,4,FALSE)</f>
        <v>0</v>
      </c>
      <c r="U3153" s="17">
        <f>VLOOKUP("H"&amp;TEXT(L3153,"0"),Punten!$A$1:$D$49,4,FALSE)</f>
        <v>0</v>
      </c>
      <c r="V3153" s="17">
        <f>VLOOKUP("F"&amp;TEXT(M3153,"0"),Punten!$A$1:$D$39,4,FALSE)</f>
        <v>0</v>
      </c>
      <c r="W3153" s="17">
        <f t="shared" si="151"/>
        <v>0</v>
      </c>
      <c r="X3153" s="17" t="str">
        <f t="shared" si="152"/>
        <v/>
      </c>
      <c r="Y3153" s="17" t="e">
        <f>VLOOKUP(A3153,'Klasse omschrijving'!$A$1:$B$44,2,FALSE)</f>
        <v>#N/A</v>
      </c>
    </row>
    <row r="3154" spans="1:25" x14ac:dyDescent="0.25">
      <c r="A3154" s="14"/>
      <c r="B3154" s="14"/>
      <c r="C3154" s="14"/>
      <c r="D3154" s="14"/>
      <c r="E3154" s="15"/>
      <c r="F3154" s="14"/>
      <c r="G3154" s="14"/>
      <c r="H3154" s="14"/>
      <c r="I3154" s="14"/>
      <c r="J3154" s="14"/>
      <c r="K3154" s="14"/>
      <c r="L3154" s="14"/>
      <c r="M3154" s="14"/>
      <c r="N3154" s="15"/>
      <c r="O3154" s="16">
        <f t="shared" si="150"/>
        <v>0</v>
      </c>
      <c r="P3154" s="17">
        <f>COUNTIF($X:$X,X3154)</f>
        <v>1045553</v>
      </c>
      <c r="Q3154" s="17">
        <f>VLOOKUP("M"&amp;TEXT(G3154,"0"),Punten!$A$1:$D$40,4,FALSE)</f>
        <v>0</v>
      </c>
      <c r="R3154" s="17">
        <f>VLOOKUP("M"&amp;TEXT(H3154,"0"),Punten!$A$1:$D$40,4,FALSE)</f>
        <v>0</v>
      </c>
      <c r="S3154" s="17">
        <f>VLOOKUP("M"&amp;TEXT(I3154,"0"),Punten!$A$1:$D$40,4,FALSE)</f>
        <v>0</v>
      </c>
      <c r="T3154" s="17">
        <f>VLOOKUP("K"&amp;TEXT(K3154,"0"),Punten!$A$1:$D$40,4,FALSE)</f>
        <v>0</v>
      </c>
      <c r="U3154" s="17">
        <f>VLOOKUP("H"&amp;TEXT(L3154,"0"),Punten!$A$1:$D$49,4,FALSE)</f>
        <v>0</v>
      </c>
      <c r="V3154" s="17">
        <f>VLOOKUP("F"&amp;TEXT(M3154,"0"),Punten!$A$1:$D$39,4,FALSE)</f>
        <v>0</v>
      </c>
      <c r="W3154" s="17">
        <f t="shared" si="151"/>
        <v>0</v>
      </c>
      <c r="X3154" s="17" t="str">
        <f t="shared" si="152"/>
        <v/>
      </c>
      <c r="Y3154" s="17" t="e">
        <f>VLOOKUP(A3154,'Klasse omschrijving'!$A$1:$B$44,2,FALSE)</f>
        <v>#N/A</v>
      </c>
    </row>
    <row r="3155" spans="1:25" x14ac:dyDescent="0.25">
      <c r="A3155" s="14"/>
      <c r="B3155" s="14"/>
      <c r="C3155" s="14"/>
      <c r="D3155" s="14"/>
      <c r="E3155" s="15"/>
      <c r="F3155" s="14"/>
      <c r="G3155" s="14"/>
      <c r="H3155" s="14"/>
      <c r="I3155" s="14"/>
      <c r="J3155" s="14"/>
      <c r="K3155" s="14"/>
      <c r="L3155" s="14"/>
      <c r="M3155" s="14"/>
      <c r="N3155" s="15"/>
      <c r="O3155" s="16">
        <f t="shared" si="150"/>
        <v>0</v>
      </c>
      <c r="P3155" s="17">
        <f>COUNTIF($X:$X,X3155)</f>
        <v>1045553</v>
      </c>
      <c r="Q3155" s="17">
        <f>VLOOKUP("M"&amp;TEXT(G3155,"0"),Punten!$A$1:$D$40,4,FALSE)</f>
        <v>0</v>
      </c>
      <c r="R3155" s="17">
        <f>VLOOKUP("M"&amp;TEXT(H3155,"0"),Punten!$A$1:$D$40,4,FALSE)</f>
        <v>0</v>
      </c>
      <c r="S3155" s="17">
        <f>VLOOKUP("M"&amp;TEXT(I3155,"0"),Punten!$A$1:$D$40,4,FALSE)</f>
        <v>0</v>
      </c>
      <c r="T3155" s="17">
        <f>VLOOKUP("K"&amp;TEXT(K3155,"0"),Punten!$A$1:$D$40,4,FALSE)</f>
        <v>0</v>
      </c>
      <c r="U3155" s="17">
        <f>VLOOKUP("H"&amp;TEXT(L3155,"0"),Punten!$A$1:$D$49,4,FALSE)</f>
        <v>0</v>
      </c>
      <c r="V3155" s="17">
        <f>VLOOKUP("F"&amp;TEXT(M3155,"0"),Punten!$A$1:$D$39,4,FALSE)</f>
        <v>0</v>
      </c>
      <c r="W3155" s="17">
        <f t="shared" si="151"/>
        <v>0</v>
      </c>
      <c r="X3155" s="17" t="str">
        <f t="shared" si="152"/>
        <v/>
      </c>
      <c r="Y3155" s="17" t="e">
        <f>VLOOKUP(A3155,'Klasse omschrijving'!$A$1:$B$44,2,FALSE)</f>
        <v>#N/A</v>
      </c>
    </row>
    <row r="3156" spans="1:25" x14ac:dyDescent="0.25">
      <c r="A3156" s="14"/>
      <c r="B3156" s="14"/>
      <c r="C3156" s="14"/>
      <c r="D3156" s="14"/>
      <c r="E3156" s="15"/>
      <c r="F3156" s="14"/>
      <c r="G3156" s="14"/>
      <c r="H3156" s="14"/>
      <c r="I3156" s="14"/>
      <c r="J3156" s="14"/>
      <c r="K3156" s="14"/>
      <c r="L3156" s="14"/>
      <c r="M3156" s="14"/>
      <c r="N3156" s="15"/>
      <c r="O3156" s="16">
        <f t="shared" si="150"/>
        <v>0</v>
      </c>
      <c r="P3156" s="17">
        <f>COUNTIF($X:$X,X3156)</f>
        <v>1045553</v>
      </c>
      <c r="Q3156" s="17">
        <f>VLOOKUP("M"&amp;TEXT(G3156,"0"),Punten!$A$1:$D$40,4,FALSE)</f>
        <v>0</v>
      </c>
      <c r="R3156" s="17">
        <f>VLOOKUP("M"&amp;TEXT(H3156,"0"),Punten!$A$1:$D$40,4,FALSE)</f>
        <v>0</v>
      </c>
      <c r="S3156" s="17">
        <f>VLOOKUP("M"&amp;TEXT(I3156,"0"),Punten!$A$1:$D$40,4,FALSE)</f>
        <v>0</v>
      </c>
      <c r="T3156" s="17">
        <f>VLOOKUP("K"&amp;TEXT(K3156,"0"),Punten!$A$1:$D$40,4,FALSE)</f>
        <v>0</v>
      </c>
      <c r="U3156" s="17">
        <f>VLOOKUP("H"&amp;TEXT(L3156,"0"),Punten!$A$1:$D$49,4,FALSE)</f>
        <v>0</v>
      </c>
      <c r="V3156" s="17">
        <f>VLOOKUP("F"&amp;TEXT(M3156,"0"),Punten!$A$1:$D$39,4,FALSE)</f>
        <v>0</v>
      </c>
      <c r="W3156" s="17">
        <f t="shared" si="151"/>
        <v>0</v>
      </c>
      <c r="X3156" s="17" t="str">
        <f t="shared" si="152"/>
        <v/>
      </c>
      <c r="Y3156" s="17" t="e">
        <f>VLOOKUP(A3156,'Klasse omschrijving'!$A$1:$B$44,2,FALSE)</f>
        <v>#N/A</v>
      </c>
    </row>
    <row r="3157" spans="1:25" x14ac:dyDescent="0.25">
      <c r="A3157" s="14"/>
      <c r="B3157" s="14"/>
      <c r="C3157" s="14"/>
      <c r="D3157" s="14"/>
      <c r="E3157" s="15"/>
      <c r="F3157" s="14"/>
      <c r="G3157" s="14"/>
      <c r="H3157" s="14"/>
      <c r="I3157" s="14"/>
      <c r="J3157" s="14"/>
      <c r="K3157" s="14"/>
      <c r="L3157" s="14"/>
      <c r="M3157" s="14"/>
      <c r="N3157" s="15"/>
      <c r="O3157" s="16">
        <f t="shared" si="150"/>
        <v>0</v>
      </c>
      <c r="P3157" s="17">
        <f>COUNTIF($X:$X,X3157)</f>
        <v>1045553</v>
      </c>
      <c r="Q3157" s="17">
        <f>VLOOKUP("M"&amp;TEXT(G3157,"0"),Punten!$A$1:$D$40,4,FALSE)</f>
        <v>0</v>
      </c>
      <c r="R3157" s="17">
        <f>VLOOKUP("M"&amp;TEXT(H3157,"0"),Punten!$A$1:$D$40,4,FALSE)</f>
        <v>0</v>
      </c>
      <c r="S3157" s="17">
        <f>VLOOKUP("M"&amp;TEXT(I3157,"0"),Punten!$A$1:$D$40,4,FALSE)</f>
        <v>0</v>
      </c>
      <c r="T3157" s="17">
        <f>VLOOKUP("K"&amp;TEXT(K3157,"0"),Punten!$A$1:$D$40,4,FALSE)</f>
        <v>0</v>
      </c>
      <c r="U3157" s="17">
        <f>VLOOKUP("H"&amp;TEXT(L3157,"0"),Punten!$A$1:$D$49,4,FALSE)</f>
        <v>0</v>
      </c>
      <c r="V3157" s="17">
        <f>VLOOKUP("F"&amp;TEXT(M3157,"0"),Punten!$A$1:$D$39,4,FALSE)</f>
        <v>0</v>
      </c>
      <c r="W3157" s="17">
        <f t="shared" si="151"/>
        <v>0</v>
      </c>
      <c r="X3157" s="17" t="str">
        <f t="shared" si="152"/>
        <v/>
      </c>
      <c r="Y3157" s="17" t="e">
        <f>VLOOKUP(A3157,'Klasse omschrijving'!$A$1:$B$44,2,FALSE)</f>
        <v>#N/A</v>
      </c>
    </row>
    <row r="3158" spans="1:25" x14ac:dyDescent="0.25">
      <c r="A3158" s="14"/>
      <c r="B3158" s="14"/>
      <c r="C3158" s="14"/>
      <c r="D3158" s="14"/>
      <c r="E3158" s="15"/>
      <c r="F3158" s="14"/>
      <c r="G3158" s="14"/>
      <c r="H3158" s="14"/>
      <c r="I3158" s="14"/>
      <c r="J3158" s="14"/>
      <c r="K3158" s="14"/>
      <c r="L3158" s="14"/>
      <c r="M3158" s="14"/>
      <c r="N3158" s="15"/>
      <c r="O3158" s="16">
        <f t="shared" si="150"/>
        <v>0</v>
      </c>
      <c r="P3158" s="17">
        <f>COUNTIF($X:$X,X3158)</f>
        <v>1045553</v>
      </c>
      <c r="Q3158" s="17">
        <f>VLOOKUP("M"&amp;TEXT(G3158,"0"),Punten!$A$1:$D$40,4,FALSE)</f>
        <v>0</v>
      </c>
      <c r="R3158" s="17">
        <f>VLOOKUP("M"&amp;TEXT(H3158,"0"),Punten!$A$1:$D$40,4,FALSE)</f>
        <v>0</v>
      </c>
      <c r="S3158" s="17">
        <f>VLOOKUP("M"&amp;TEXT(I3158,"0"),Punten!$A$1:$D$40,4,FALSE)</f>
        <v>0</v>
      </c>
      <c r="T3158" s="17">
        <f>VLOOKUP("K"&amp;TEXT(K3158,"0"),Punten!$A$1:$D$40,4,FALSE)</f>
        <v>0</v>
      </c>
      <c r="U3158" s="17">
        <f>VLOOKUP("H"&amp;TEXT(L3158,"0"),Punten!$A$1:$D$49,4,FALSE)</f>
        <v>0</v>
      </c>
      <c r="V3158" s="17">
        <f>VLOOKUP("F"&amp;TEXT(M3158,"0"),Punten!$A$1:$D$39,4,FALSE)</f>
        <v>0</v>
      </c>
      <c r="W3158" s="17">
        <f t="shared" si="151"/>
        <v>0</v>
      </c>
      <c r="X3158" s="17" t="str">
        <f t="shared" si="152"/>
        <v/>
      </c>
      <c r="Y3158" s="17" t="e">
        <f>VLOOKUP(A3158,'Klasse omschrijving'!$A$1:$B$44,2,FALSE)</f>
        <v>#N/A</v>
      </c>
    </row>
    <row r="3159" spans="1:25" x14ac:dyDescent="0.25">
      <c r="A3159" s="14"/>
      <c r="B3159" s="14"/>
      <c r="C3159" s="14"/>
      <c r="D3159" s="14"/>
      <c r="E3159" s="15"/>
      <c r="F3159" s="14"/>
      <c r="G3159" s="14"/>
      <c r="H3159" s="14"/>
      <c r="I3159" s="14"/>
      <c r="J3159" s="14"/>
      <c r="K3159" s="14"/>
      <c r="L3159" s="14"/>
      <c r="M3159" s="14"/>
      <c r="N3159" s="15"/>
      <c r="O3159" s="16">
        <f t="shared" si="150"/>
        <v>0</v>
      </c>
      <c r="P3159" s="17">
        <f>COUNTIF($X:$X,X3159)</f>
        <v>1045553</v>
      </c>
      <c r="Q3159" s="17">
        <f>VLOOKUP("M"&amp;TEXT(G3159,"0"),Punten!$A$1:$D$40,4,FALSE)</f>
        <v>0</v>
      </c>
      <c r="R3159" s="17">
        <f>VLOOKUP("M"&amp;TEXT(H3159,"0"),Punten!$A$1:$D$40,4,FALSE)</f>
        <v>0</v>
      </c>
      <c r="S3159" s="17">
        <f>VLOOKUP("M"&amp;TEXT(I3159,"0"),Punten!$A$1:$D$40,4,FALSE)</f>
        <v>0</v>
      </c>
      <c r="T3159" s="17">
        <f>VLOOKUP("K"&amp;TEXT(K3159,"0"),Punten!$A$1:$D$40,4,FALSE)</f>
        <v>0</v>
      </c>
      <c r="U3159" s="17">
        <f>VLOOKUP("H"&amp;TEXT(L3159,"0"),Punten!$A$1:$D$49,4,FALSE)</f>
        <v>0</v>
      </c>
      <c r="V3159" s="17">
        <f>VLOOKUP("F"&amp;TEXT(M3159,"0"),Punten!$A$1:$D$39,4,FALSE)</f>
        <v>0</v>
      </c>
      <c r="W3159" s="17">
        <f t="shared" si="151"/>
        <v>0</v>
      </c>
      <c r="X3159" s="17" t="str">
        <f t="shared" si="152"/>
        <v/>
      </c>
      <c r="Y3159" s="17" t="e">
        <f>VLOOKUP(A3159,'Klasse omschrijving'!$A$1:$B$44,2,FALSE)</f>
        <v>#N/A</v>
      </c>
    </row>
    <row r="3160" spans="1:25" x14ac:dyDescent="0.25">
      <c r="A3160" s="14"/>
      <c r="B3160" s="14"/>
      <c r="C3160" s="14"/>
      <c r="D3160" s="14"/>
      <c r="E3160" s="15"/>
      <c r="F3160" s="14"/>
      <c r="G3160" s="14"/>
      <c r="H3160" s="14"/>
      <c r="I3160" s="14"/>
      <c r="J3160" s="14"/>
      <c r="K3160" s="14"/>
      <c r="L3160" s="14"/>
      <c r="M3160" s="14"/>
      <c r="N3160" s="15"/>
      <c r="O3160" s="16">
        <f t="shared" si="150"/>
        <v>0</v>
      </c>
      <c r="P3160" s="17">
        <f>COUNTIF($X:$X,X3160)</f>
        <v>1045553</v>
      </c>
      <c r="Q3160" s="17">
        <f>VLOOKUP("M"&amp;TEXT(G3160,"0"),Punten!$A$1:$D$40,4,FALSE)</f>
        <v>0</v>
      </c>
      <c r="R3160" s="17">
        <f>VLOOKUP("M"&amp;TEXT(H3160,"0"),Punten!$A$1:$D$40,4,FALSE)</f>
        <v>0</v>
      </c>
      <c r="S3160" s="17">
        <f>VLOOKUP("M"&amp;TEXT(I3160,"0"),Punten!$A$1:$D$40,4,FALSE)</f>
        <v>0</v>
      </c>
      <c r="T3160" s="17">
        <f>VLOOKUP("K"&amp;TEXT(K3160,"0"),Punten!$A$1:$D$40,4,FALSE)</f>
        <v>0</v>
      </c>
      <c r="U3160" s="17">
        <f>VLOOKUP("H"&amp;TEXT(L3160,"0"),Punten!$A$1:$D$49,4,FALSE)</f>
        <v>0</v>
      </c>
      <c r="V3160" s="17">
        <f>VLOOKUP("F"&amp;TEXT(M3160,"0"),Punten!$A$1:$D$39,4,FALSE)</f>
        <v>0</v>
      </c>
      <c r="W3160" s="17">
        <f t="shared" si="151"/>
        <v>0</v>
      </c>
      <c r="X3160" s="17" t="str">
        <f t="shared" si="152"/>
        <v/>
      </c>
      <c r="Y3160" s="17" t="e">
        <f>VLOOKUP(A3160,'Klasse omschrijving'!$A$1:$B$44,2,FALSE)</f>
        <v>#N/A</v>
      </c>
    </row>
    <row r="3161" spans="1:25" x14ac:dyDescent="0.25">
      <c r="A3161" s="14"/>
      <c r="B3161" s="14"/>
      <c r="C3161" s="14"/>
      <c r="D3161" s="14"/>
      <c r="E3161" s="15"/>
      <c r="F3161" s="14"/>
      <c r="G3161" s="14"/>
      <c r="H3161" s="14"/>
      <c r="I3161" s="14"/>
      <c r="J3161" s="14"/>
      <c r="K3161" s="14"/>
      <c r="L3161" s="14"/>
      <c r="M3161" s="14"/>
      <c r="N3161" s="15"/>
      <c r="O3161" s="16">
        <f t="shared" si="150"/>
        <v>0</v>
      </c>
      <c r="P3161" s="17">
        <f>COUNTIF($X:$X,X3161)</f>
        <v>1045553</v>
      </c>
      <c r="Q3161" s="17">
        <f>VLOOKUP("M"&amp;TEXT(G3161,"0"),Punten!$A$1:$D$40,4,FALSE)</f>
        <v>0</v>
      </c>
      <c r="R3161" s="17">
        <f>VLOOKUP("M"&amp;TEXT(H3161,"0"),Punten!$A$1:$D$40,4,FALSE)</f>
        <v>0</v>
      </c>
      <c r="S3161" s="17">
        <f>VLOOKUP("M"&amp;TEXT(I3161,"0"),Punten!$A$1:$D$40,4,FALSE)</f>
        <v>0</v>
      </c>
      <c r="T3161" s="17">
        <f>VLOOKUP("K"&amp;TEXT(K3161,"0"),Punten!$A$1:$D$40,4,FALSE)</f>
        <v>0</v>
      </c>
      <c r="U3161" s="17">
        <f>VLOOKUP("H"&amp;TEXT(L3161,"0"),Punten!$A$1:$D$49,4,FALSE)</f>
        <v>0</v>
      </c>
      <c r="V3161" s="17">
        <f>VLOOKUP("F"&amp;TEXT(M3161,"0"),Punten!$A$1:$D$39,4,FALSE)</f>
        <v>0</v>
      </c>
      <c r="W3161" s="17">
        <f t="shared" si="151"/>
        <v>0</v>
      </c>
      <c r="X3161" s="17" t="str">
        <f t="shared" si="152"/>
        <v/>
      </c>
      <c r="Y3161" s="17" t="e">
        <f>VLOOKUP(A3161,'Klasse omschrijving'!$A$1:$B$44,2,FALSE)</f>
        <v>#N/A</v>
      </c>
    </row>
    <row r="3162" spans="1:25" x14ac:dyDescent="0.25">
      <c r="A3162" s="14"/>
      <c r="B3162" s="14"/>
      <c r="C3162" s="14"/>
      <c r="D3162" s="14"/>
      <c r="E3162" s="15"/>
      <c r="F3162" s="14"/>
      <c r="G3162" s="14"/>
      <c r="H3162" s="14"/>
      <c r="I3162" s="14"/>
      <c r="J3162" s="14"/>
      <c r="K3162" s="14"/>
      <c r="L3162" s="14"/>
      <c r="M3162" s="14"/>
      <c r="N3162" s="15"/>
      <c r="O3162" s="16">
        <f t="shared" si="150"/>
        <v>0</v>
      </c>
      <c r="P3162" s="17">
        <f>COUNTIF($X:$X,X3162)</f>
        <v>1045553</v>
      </c>
      <c r="Q3162" s="17">
        <f>VLOOKUP("M"&amp;TEXT(G3162,"0"),Punten!$A$1:$D$40,4,FALSE)</f>
        <v>0</v>
      </c>
      <c r="R3162" s="17">
        <f>VLOOKUP("M"&amp;TEXT(H3162,"0"),Punten!$A$1:$D$40,4,FALSE)</f>
        <v>0</v>
      </c>
      <c r="S3162" s="17">
        <f>VLOOKUP("M"&amp;TEXT(I3162,"0"),Punten!$A$1:$D$40,4,FALSE)</f>
        <v>0</v>
      </c>
      <c r="T3162" s="17">
        <f>VLOOKUP("K"&amp;TEXT(K3162,"0"),Punten!$A$1:$D$40,4,FALSE)</f>
        <v>0</v>
      </c>
      <c r="U3162" s="17">
        <f>VLOOKUP("H"&amp;TEXT(L3162,"0"),Punten!$A$1:$D$49,4,FALSE)</f>
        <v>0</v>
      </c>
      <c r="V3162" s="17">
        <f>VLOOKUP("F"&amp;TEXT(M3162,"0"),Punten!$A$1:$D$39,4,FALSE)</f>
        <v>0</v>
      </c>
      <c r="W3162" s="17">
        <f t="shared" si="151"/>
        <v>0</v>
      </c>
      <c r="X3162" s="17" t="str">
        <f t="shared" si="152"/>
        <v/>
      </c>
      <c r="Y3162" s="17" t="e">
        <f>VLOOKUP(A3162,'Klasse omschrijving'!$A$1:$B$44,2,FALSE)</f>
        <v>#N/A</v>
      </c>
    </row>
    <row r="3163" spans="1:25" x14ac:dyDescent="0.25">
      <c r="A3163" s="14"/>
      <c r="B3163" s="14"/>
      <c r="C3163" s="14"/>
      <c r="D3163" s="14"/>
      <c r="E3163" s="15"/>
      <c r="F3163" s="14"/>
      <c r="G3163" s="14"/>
      <c r="H3163" s="14"/>
      <c r="I3163" s="14"/>
      <c r="J3163" s="14"/>
      <c r="K3163" s="14"/>
      <c r="L3163" s="14"/>
      <c r="M3163" s="14"/>
      <c r="N3163" s="15"/>
      <c r="O3163" s="16">
        <f t="shared" si="150"/>
        <v>0</v>
      </c>
      <c r="P3163" s="17">
        <f>COUNTIF($X:$X,X3163)</f>
        <v>1045553</v>
      </c>
      <c r="Q3163" s="17">
        <f>VLOOKUP("M"&amp;TEXT(G3163,"0"),Punten!$A$1:$D$40,4,FALSE)</f>
        <v>0</v>
      </c>
      <c r="R3163" s="17">
        <f>VLOOKUP("M"&amp;TEXT(H3163,"0"),Punten!$A$1:$D$40,4,FALSE)</f>
        <v>0</v>
      </c>
      <c r="S3163" s="17">
        <f>VLOOKUP("M"&amp;TEXT(I3163,"0"),Punten!$A$1:$D$40,4,FALSE)</f>
        <v>0</v>
      </c>
      <c r="T3163" s="17">
        <f>VLOOKUP("K"&amp;TEXT(K3163,"0"),Punten!$A$1:$D$40,4,FALSE)</f>
        <v>0</v>
      </c>
      <c r="U3163" s="17">
        <f>VLOOKUP("H"&amp;TEXT(L3163,"0"),Punten!$A$1:$D$49,4,FALSE)</f>
        <v>0</v>
      </c>
      <c r="V3163" s="17">
        <f>VLOOKUP("F"&amp;TEXT(M3163,"0"),Punten!$A$1:$D$39,4,FALSE)</f>
        <v>0</v>
      </c>
      <c r="W3163" s="17">
        <f t="shared" si="151"/>
        <v>0</v>
      </c>
      <c r="X3163" s="17" t="str">
        <f t="shared" si="152"/>
        <v/>
      </c>
      <c r="Y3163" s="17" t="e">
        <f>VLOOKUP(A3163,'Klasse omschrijving'!$A$1:$B$44,2,FALSE)</f>
        <v>#N/A</v>
      </c>
    </row>
    <row r="3164" spans="1:25" x14ac:dyDescent="0.25">
      <c r="A3164" s="14"/>
      <c r="B3164" s="14"/>
      <c r="C3164" s="14"/>
      <c r="D3164" s="14"/>
      <c r="E3164" s="15"/>
      <c r="F3164" s="14"/>
      <c r="G3164" s="14"/>
      <c r="H3164" s="14"/>
      <c r="I3164" s="14"/>
      <c r="J3164" s="14"/>
      <c r="K3164" s="14"/>
      <c r="L3164" s="14"/>
      <c r="M3164" s="14"/>
      <c r="N3164" s="15"/>
      <c r="O3164" s="16">
        <f t="shared" ref="O3164:O3227" si="153">G3164+H3164+I3164</f>
        <v>0</v>
      </c>
      <c r="P3164" s="17">
        <f>COUNTIF($X:$X,X3164)</f>
        <v>1045553</v>
      </c>
      <c r="Q3164" s="17">
        <f>VLOOKUP("M"&amp;TEXT(G3164,"0"),Punten!$A$1:$D$40,4,FALSE)</f>
        <v>0</v>
      </c>
      <c r="R3164" s="17">
        <f>VLOOKUP("M"&amp;TEXT(H3164,"0"),Punten!$A$1:$D$40,4,FALSE)</f>
        <v>0</v>
      </c>
      <c r="S3164" s="17">
        <f>VLOOKUP("M"&amp;TEXT(I3164,"0"),Punten!$A$1:$D$40,4,FALSE)</f>
        <v>0</v>
      </c>
      <c r="T3164" s="17">
        <f>VLOOKUP("K"&amp;TEXT(K3164,"0"),Punten!$A$1:$D$40,4,FALSE)</f>
        <v>0</v>
      </c>
      <c r="U3164" s="17">
        <f>VLOOKUP("H"&amp;TEXT(L3164,"0"),Punten!$A$1:$D$49,4,FALSE)</f>
        <v>0</v>
      </c>
      <c r="V3164" s="17">
        <f>VLOOKUP("F"&amp;TEXT(M3164,"0"),Punten!$A$1:$D$39,4,FALSE)</f>
        <v>0</v>
      </c>
      <c r="W3164" s="17">
        <f t="shared" si="151"/>
        <v>0</v>
      </c>
      <c r="X3164" s="17" t="str">
        <f t="shared" si="152"/>
        <v/>
      </c>
      <c r="Y3164" s="17" t="e">
        <f>VLOOKUP(A3164,'Klasse omschrijving'!$A$1:$B$44,2,FALSE)</f>
        <v>#N/A</v>
      </c>
    </row>
    <row r="3165" spans="1:25" x14ac:dyDescent="0.25">
      <c r="A3165" s="14"/>
      <c r="B3165" s="14"/>
      <c r="C3165" s="14"/>
      <c r="D3165" s="14"/>
      <c r="E3165" s="15"/>
      <c r="F3165" s="14"/>
      <c r="G3165" s="14"/>
      <c r="H3165" s="14"/>
      <c r="I3165" s="14"/>
      <c r="J3165" s="14"/>
      <c r="K3165" s="14"/>
      <c r="L3165" s="14"/>
      <c r="M3165" s="14"/>
      <c r="N3165" s="15"/>
      <c r="O3165" s="16">
        <f t="shared" si="153"/>
        <v>0</v>
      </c>
      <c r="P3165" s="17">
        <f>COUNTIF($X:$X,X3165)</f>
        <v>1045553</v>
      </c>
      <c r="Q3165" s="17">
        <f>VLOOKUP("M"&amp;TEXT(G3165,"0"),Punten!$A$1:$D$40,4,FALSE)</f>
        <v>0</v>
      </c>
      <c r="R3165" s="17">
        <f>VLOOKUP("M"&amp;TEXT(H3165,"0"),Punten!$A$1:$D$40,4,FALSE)</f>
        <v>0</v>
      </c>
      <c r="S3165" s="17">
        <f>VLOOKUP("M"&amp;TEXT(I3165,"0"),Punten!$A$1:$D$40,4,FALSE)</f>
        <v>0</v>
      </c>
      <c r="T3165" s="17">
        <f>VLOOKUP("K"&amp;TEXT(K3165,"0"),Punten!$A$1:$D$40,4,FALSE)</f>
        <v>0</v>
      </c>
      <c r="U3165" s="17">
        <f>VLOOKUP("H"&amp;TEXT(L3165,"0"),Punten!$A$1:$D$49,4,FALSE)</f>
        <v>0</v>
      </c>
      <c r="V3165" s="17">
        <f>VLOOKUP("F"&amp;TEXT(M3165,"0"),Punten!$A$1:$D$39,4,FALSE)</f>
        <v>0</v>
      </c>
      <c r="W3165" s="17">
        <f t="shared" si="151"/>
        <v>0</v>
      </c>
      <c r="X3165" s="17" t="str">
        <f t="shared" si="152"/>
        <v/>
      </c>
      <c r="Y3165" s="17" t="e">
        <f>VLOOKUP(A3165,'Klasse omschrijving'!$A$1:$B$44,2,FALSE)</f>
        <v>#N/A</v>
      </c>
    </row>
    <row r="3166" spans="1:25" x14ac:dyDescent="0.25">
      <c r="A3166" s="14"/>
      <c r="B3166" s="14"/>
      <c r="C3166" s="14"/>
      <c r="D3166" s="14"/>
      <c r="E3166" s="15"/>
      <c r="F3166" s="14"/>
      <c r="G3166" s="14"/>
      <c r="H3166" s="14"/>
      <c r="I3166" s="14"/>
      <c r="J3166" s="14"/>
      <c r="K3166" s="14"/>
      <c r="L3166" s="14"/>
      <c r="M3166" s="14"/>
      <c r="N3166" s="15"/>
      <c r="O3166" s="16">
        <f t="shared" si="153"/>
        <v>0</v>
      </c>
      <c r="P3166" s="17">
        <f>COUNTIF($X:$X,X3166)</f>
        <v>1045553</v>
      </c>
      <c r="Q3166" s="17">
        <f>VLOOKUP("M"&amp;TEXT(G3166,"0"),Punten!$A$1:$D$40,4,FALSE)</f>
        <v>0</v>
      </c>
      <c r="R3166" s="17">
        <f>VLOOKUP("M"&amp;TEXT(H3166,"0"),Punten!$A$1:$D$40,4,FALSE)</f>
        <v>0</v>
      </c>
      <c r="S3166" s="17">
        <f>VLOOKUP("M"&amp;TEXT(I3166,"0"),Punten!$A$1:$D$40,4,FALSE)</f>
        <v>0</v>
      </c>
      <c r="T3166" s="17">
        <f>VLOOKUP("K"&amp;TEXT(K3166,"0"),Punten!$A$1:$D$40,4,FALSE)</f>
        <v>0</v>
      </c>
      <c r="U3166" s="17">
        <f>VLOOKUP("H"&amp;TEXT(L3166,"0"),Punten!$A$1:$D$49,4,FALSE)</f>
        <v>0</v>
      </c>
      <c r="V3166" s="17">
        <f>VLOOKUP("F"&amp;TEXT(M3166,"0"),Punten!$A$1:$D$39,4,FALSE)</f>
        <v>0</v>
      </c>
      <c r="W3166" s="17">
        <f t="shared" si="151"/>
        <v>0</v>
      </c>
      <c r="X3166" s="17" t="str">
        <f t="shared" si="152"/>
        <v/>
      </c>
      <c r="Y3166" s="17" t="e">
        <f>VLOOKUP(A3166,'Klasse omschrijving'!$A$1:$B$44,2,FALSE)</f>
        <v>#N/A</v>
      </c>
    </row>
    <row r="3167" spans="1:25" x14ac:dyDescent="0.25">
      <c r="A3167" s="14"/>
      <c r="B3167" s="14"/>
      <c r="C3167" s="14"/>
      <c r="D3167" s="14"/>
      <c r="E3167" s="15"/>
      <c r="F3167" s="14"/>
      <c r="G3167" s="14"/>
      <c r="H3167" s="14"/>
      <c r="I3167" s="14"/>
      <c r="J3167" s="14"/>
      <c r="K3167" s="14"/>
      <c r="L3167" s="14"/>
      <c r="M3167" s="14"/>
      <c r="N3167" s="15"/>
      <c r="O3167" s="16">
        <f t="shared" si="153"/>
        <v>0</v>
      </c>
      <c r="P3167" s="17">
        <f>COUNTIF($X:$X,X3167)</f>
        <v>1045553</v>
      </c>
      <c r="Q3167" s="17">
        <f>VLOOKUP("M"&amp;TEXT(G3167,"0"),Punten!$A$1:$D$40,4,FALSE)</f>
        <v>0</v>
      </c>
      <c r="R3167" s="17">
        <f>VLOOKUP("M"&amp;TEXT(H3167,"0"),Punten!$A$1:$D$40,4,FALSE)</f>
        <v>0</v>
      </c>
      <c r="S3167" s="17">
        <f>VLOOKUP("M"&amp;TEXT(I3167,"0"),Punten!$A$1:$D$40,4,FALSE)</f>
        <v>0</v>
      </c>
      <c r="T3167" s="17">
        <f>VLOOKUP("K"&amp;TEXT(K3167,"0"),Punten!$A$1:$D$40,4,FALSE)</f>
        <v>0</v>
      </c>
      <c r="U3167" s="17">
        <f>VLOOKUP("H"&amp;TEXT(L3167,"0"),Punten!$A$1:$D$49,4,FALSE)</f>
        <v>0</v>
      </c>
      <c r="V3167" s="17">
        <f>VLOOKUP("F"&amp;TEXT(M3167,"0"),Punten!$A$1:$D$39,4,FALSE)</f>
        <v>0</v>
      </c>
      <c r="W3167" s="17">
        <f t="shared" si="151"/>
        <v>0</v>
      </c>
      <c r="X3167" s="17" t="str">
        <f t="shared" si="152"/>
        <v/>
      </c>
      <c r="Y3167" s="17" t="e">
        <f>VLOOKUP(A3167,'Klasse omschrijving'!$A$1:$B$44,2,FALSE)</f>
        <v>#N/A</v>
      </c>
    </row>
    <row r="3168" spans="1:25" x14ac:dyDescent="0.25">
      <c r="A3168" s="14"/>
      <c r="B3168" s="14"/>
      <c r="C3168" s="14"/>
      <c r="D3168" s="14"/>
      <c r="E3168" s="15"/>
      <c r="F3168" s="14"/>
      <c r="G3168" s="14"/>
      <c r="H3168" s="14"/>
      <c r="I3168" s="14"/>
      <c r="J3168" s="14"/>
      <c r="K3168" s="14"/>
      <c r="L3168" s="14"/>
      <c r="M3168" s="14"/>
      <c r="N3168" s="15"/>
      <c r="O3168" s="16">
        <f t="shared" si="153"/>
        <v>0</v>
      </c>
      <c r="P3168" s="17">
        <f>COUNTIF($X:$X,X3168)</f>
        <v>1045553</v>
      </c>
      <c r="Q3168" s="17">
        <f>VLOOKUP("M"&amp;TEXT(G3168,"0"),Punten!$A$1:$D$40,4,FALSE)</f>
        <v>0</v>
      </c>
      <c r="R3168" s="17">
        <f>VLOOKUP("M"&amp;TEXT(H3168,"0"),Punten!$A$1:$D$40,4,FALSE)</f>
        <v>0</v>
      </c>
      <c r="S3168" s="17">
        <f>VLOOKUP("M"&amp;TEXT(I3168,"0"),Punten!$A$1:$D$40,4,FALSE)</f>
        <v>0</v>
      </c>
      <c r="T3168" s="17">
        <f>VLOOKUP("K"&amp;TEXT(K3168,"0"),Punten!$A$1:$D$40,4,FALSE)</f>
        <v>0</v>
      </c>
      <c r="U3168" s="17">
        <f>VLOOKUP("H"&amp;TEXT(L3168,"0"),Punten!$A$1:$D$49,4,FALSE)</f>
        <v>0</v>
      </c>
      <c r="V3168" s="17">
        <f>VLOOKUP("F"&amp;TEXT(M3168,"0"),Punten!$A$1:$D$39,4,FALSE)</f>
        <v>0</v>
      </c>
      <c r="W3168" s="17">
        <f t="shared" si="151"/>
        <v>0</v>
      </c>
      <c r="X3168" s="17" t="str">
        <f t="shared" si="152"/>
        <v/>
      </c>
      <c r="Y3168" s="17" t="e">
        <f>VLOOKUP(A3168,'Klasse omschrijving'!$A$1:$B$44,2,FALSE)</f>
        <v>#N/A</v>
      </c>
    </row>
    <row r="3169" spans="1:25" x14ac:dyDescent="0.25">
      <c r="A3169" s="14"/>
      <c r="B3169" s="14"/>
      <c r="C3169" s="14"/>
      <c r="D3169" s="14"/>
      <c r="E3169" s="15"/>
      <c r="F3169" s="14"/>
      <c r="G3169" s="14"/>
      <c r="H3169" s="14"/>
      <c r="I3169" s="14"/>
      <c r="J3169" s="14"/>
      <c r="K3169" s="14"/>
      <c r="L3169" s="14"/>
      <c r="M3169" s="14"/>
      <c r="N3169" s="15"/>
      <c r="O3169" s="16">
        <f t="shared" si="153"/>
        <v>0</v>
      </c>
      <c r="P3169" s="17">
        <f>COUNTIF($X:$X,X3169)</f>
        <v>1045553</v>
      </c>
      <c r="Q3169" s="17">
        <f>VLOOKUP("M"&amp;TEXT(G3169,"0"),Punten!$A$1:$D$40,4,FALSE)</f>
        <v>0</v>
      </c>
      <c r="R3169" s="17">
        <f>VLOOKUP("M"&amp;TEXT(H3169,"0"),Punten!$A$1:$D$40,4,FALSE)</f>
        <v>0</v>
      </c>
      <c r="S3169" s="17">
        <f>VLOOKUP("M"&amp;TEXT(I3169,"0"),Punten!$A$1:$D$40,4,FALSE)</f>
        <v>0</v>
      </c>
      <c r="T3169" s="17">
        <f>VLOOKUP("K"&amp;TEXT(K3169,"0"),Punten!$A$1:$D$40,4,FALSE)</f>
        <v>0</v>
      </c>
      <c r="U3169" s="17">
        <f>VLOOKUP("H"&amp;TEXT(L3169,"0"),Punten!$A$1:$D$49,4,FALSE)</f>
        <v>0</v>
      </c>
      <c r="V3169" s="17">
        <f>VLOOKUP("F"&amp;TEXT(M3169,"0"),Punten!$A$1:$D$39,4,FALSE)</f>
        <v>0</v>
      </c>
      <c r="W3169" s="17">
        <f t="shared" si="151"/>
        <v>0</v>
      </c>
      <c r="X3169" s="17" t="str">
        <f t="shared" si="152"/>
        <v/>
      </c>
      <c r="Y3169" s="17" t="e">
        <f>VLOOKUP(A3169,'Klasse omschrijving'!$A$1:$B$44,2,FALSE)</f>
        <v>#N/A</v>
      </c>
    </row>
    <row r="3170" spans="1:25" x14ac:dyDescent="0.25">
      <c r="A3170" s="14"/>
      <c r="B3170" s="14"/>
      <c r="C3170" s="14"/>
      <c r="D3170" s="14"/>
      <c r="E3170" s="15"/>
      <c r="F3170" s="14"/>
      <c r="G3170" s="14"/>
      <c r="H3170" s="14"/>
      <c r="I3170" s="14"/>
      <c r="J3170" s="14"/>
      <c r="K3170" s="14"/>
      <c r="L3170" s="14"/>
      <c r="M3170" s="14"/>
      <c r="N3170" s="15"/>
      <c r="O3170" s="16">
        <f t="shared" si="153"/>
        <v>0</v>
      </c>
      <c r="P3170" s="17">
        <f>COUNTIF($X:$X,X3170)</f>
        <v>1045553</v>
      </c>
      <c r="Q3170" s="17">
        <f>VLOOKUP("M"&amp;TEXT(G3170,"0"),Punten!$A$1:$D$40,4,FALSE)</f>
        <v>0</v>
      </c>
      <c r="R3170" s="17">
        <f>VLOOKUP("M"&amp;TEXT(H3170,"0"),Punten!$A$1:$D$40,4,FALSE)</f>
        <v>0</v>
      </c>
      <c r="S3170" s="17">
        <f>VLOOKUP("M"&amp;TEXT(I3170,"0"),Punten!$A$1:$D$40,4,FALSE)</f>
        <v>0</v>
      </c>
      <c r="T3170" s="17">
        <f>VLOOKUP("K"&amp;TEXT(K3170,"0"),Punten!$A$1:$D$40,4,FALSE)</f>
        <v>0</v>
      </c>
      <c r="U3170" s="17">
        <f>VLOOKUP("H"&amp;TEXT(L3170,"0"),Punten!$A$1:$D$49,4,FALSE)</f>
        <v>0</v>
      </c>
      <c r="V3170" s="17">
        <f>VLOOKUP("F"&amp;TEXT(M3170,"0"),Punten!$A$1:$D$39,4,FALSE)</f>
        <v>0</v>
      </c>
      <c r="W3170" s="17">
        <f t="shared" si="151"/>
        <v>0</v>
      </c>
      <c r="X3170" s="17" t="str">
        <f t="shared" si="152"/>
        <v/>
      </c>
      <c r="Y3170" s="17" t="e">
        <f>VLOOKUP(A3170,'Klasse omschrijving'!$A$1:$B$44,2,FALSE)</f>
        <v>#N/A</v>
      </c>
    </row>
    <row r="3171" spans="1:25" x14ac:dyDescent="0.25">
      <c r="A3171" s="14"/>
      <c r="B3171" s="14"/>
      <c r="C3171" s="14"/>
      <c r="D3171" s="14"/>
      <c r="E3171" s="15"/>
      <c r="F3171" s="14"/>
      <c r="G3171" s="14"/>
      <c r="H3171" s="14"/>
      <c r="I3171" s="14"/>
      <c r="J3171" s="14"/>
      <c r="K3171" s="14"/>
      <c r="L3171" s="14"/>
      <c r="M3171" s="14"/>
      <c r="N3171" s="15"/>
      <c r="O3171" s="16">
        <f t="shared" si="153"/>
        <v>0</v>
      </c>
      <c r="P3171" s="17">
        <f>COUNTIF($X:$X,X3171)</f>
        <v>1045553</v>
      </c>
      <c r="Q3171" s="17">
        <f>VLOOKUP("M"&amp;TEXT(G3171,"0"),Punten!$A$1:$D$40,4,FALSE)</f>
        <v>0</v>
      </c>
      <c r="R3171" s="17">
        <f>VLOOKUP("M"&amp;TEXT(H3171,"0"),Punten!$A$1:$D$40,4,FALSE)</f>
        <v>0</v>
      </c>
      <c r="S3171" s="17">
        <f>VLOOKUP("M"&amp;TEXT(I3171,"0"),Punten!$A$1:$D$40,4,FALSE)</f>
        <v>0</v>
      </c>
      <c r="T3171" s="17">
        <f>VLOOKUP("K"&amp;TEXT(K3171,"0"),Punten!$A$1:$D$40,4,FALSE)</f>
        <v>0</v>
      </c>
      <c r="U3171" s="17">
        <f>VLOOKUP("H"&amp;TEXT(L3171,"0"),Punten!$A$1:$D$49,4,FALSE)</f>
        <v>0</v>
      </c>
      <c r="V3171" s="17">
        <f>VLOOKUP("F"&amp;TEXT(M3171,"0"),Punten!$A$1:$D$39,4,FALSE)</f>
        <v>0</v>
      </c>
      <c r="W3171" s="17">
        <f t="shared" si="151"/>
        <v>0</v>
      </c>
      <c r="X3171" s="17" t="str">
        <f t="shared" si="152"/>
        <v/>
      </c>
      <c r="Y3171" s="17" t="e">
        <f>VLOOKUP(A3171,'Klasse omschrijving'!$A$1:$B$44,2,FALSE)</f>
        <v>#N/A</v>
      </c>
    </row>
    <row r="3172" spans="1:25" x14ac:dyDescent="0.25">
      <c r="A3172" s="14"/>
      <c r="B3172" s="14"/>
      <c r="C3172" s="14"/>
      <c r="D3172" s="14"/>
      <c r="E3172" s="15"/>
      <c r="F3172" s="14"/>
      <c r="G3172" s="14"/>
      <c r="H3172" s="14"/>
      <c r="I3172" s="14"/>
      <c r="J3172" s="14"/>
      <c r="K3172" s="14"/>
      <c r="L3172" s="14"/>
      <c r="M3172" s="14"/>
      <c r="N3172" s="15"/>
      <c r="O3172" s="16">
        <f t="shared" si="153"/>
        <v>0</v>
      </c>
      <c r="P3172" s="17">
        <f>COUNTIF($X:$X,X3172)</f>
        <v>1045553</v>
      </c>
      <c r="Q3172" s="17">
        <f>VLOOKUP("M"&amp;TEXT(G3172,"0"),Punten!$A$1:$D$40,4,FALSE)</f>
        <v>0</v>
      </c>
      <c r="R3172" s="17">
        <f>VLOOKUP("M"&amp;TEXT(H3172,"0"),Punten!$A$1:$D$40,4,FALSE)</f>
        <v>0</v>
      </c>
      <c r="S3172" s="17">
        <f>VLOOKUP("M"&amp;TEXT(I3172,"0"),Punten!$A$1:$D$40,4,FALSE)</f>
        <v>0</v>
      </c>
      <c r="T3172" s="17">
        <f>VLOOKUP("K"&amp;TEXT(K3172,"0"),Punten!$A$1:$D$40,4,FALSE)</f>
        <v>0</v>
      </c>
      <c r="U3172" s="17">
        <f>VLOOKUP("H"&amp;TEXT(L3172,"0"),Punten!$A$1:$D$49,4,FALSE)</f>
        <v>0</v>
      </c>
      <c r="V3172" s="17">
        <f>VLOOKUP("F"&amp;TEXT(M3172,"0"),Punten!$A$1:$D$39,4,FALSE)</f>
        <v>0</v>
      </c>
      <c r="W3172" s="17">
        <f t="shared" si="151"/>
        <v>0</v>
      </c>
      <c r="X3172" s="17" t="str">
        <f t="shared" si="152"/>
        <v/>
      </c>
      <c r="Y3172" s="17" t="e">
        <f>VLOOKUP(A3172,'Klasse omschrijving'!$A$1:$B$44,2,FALSE)</f>
        <v>#N/A</v>
      </c>
    </row>
    <row r="3173" spans="1:25" x14ac:dyDescent="0.25">
      <c r="A3173" s="14"/>
      <c r="B3173" s="14"/>
      <c r="C3173" s="14"/>
      <c r="D3173" s="14"/>
      <c r="E3173" s="15"/>
      <c r="F3173" s="14"/>
      <c r="G3173" s="14"/>
      <c r="H3173" s="14"/>
      <c r="I3173" s="14"/>
      <c r="J3173" s="14"/>
      <c r="K3173" s="14"/>
      <c r="L3173" s="14"/>
      <c r="M3173" s="14"/>
      <c r="N3173" s="15"/>
      <c r="O3173" s="16">
        <f t="shared" si="153"/>
        <v>0</v>
      </c>
      <c r="P3173" s="17">
        <f>COUNTIF($X:$X,X3173)</f>
        <v>1045553</v>
      </c>
      <c r="Q3173" s="17">
        <f>VLOOKUP("M"&amp;TEXT(G3173,"0"),Punten!$A$1:$D$40,4,FALSE)</f>
        <v>0</v>
      </c>
      <c r="R3173" s="17">
        <f>VLOOKUP("M"&amp;TEXT(H3173,"0"),Punten!$A$1:$D$40,4,FALSE)</f>
        <v>0</v>
      </c>
      <c r="S3173" s="17">
        <f>VLOOKUP("M"&amp;TEXT(I3173,"0"),Punten!$A$1:$D$40,4,FALSE)</f>
        <v>0</v>
      </c>
      <c r="T3173" s="17">
        <f>VLOOKUP("K"&amp;TEXT(K3173,"0"),Punten!$A$1:$D$40,4,FALSE)</f>
        <v>0</v>
      </c>
      <c r="U3173" s="17">
        <f>VLOOKUP("H"&amp;TEXT(L3173,"0"),Punten!$A$1:$D$49,4,FALSE)</f>
        <v>0</v>
      </c>
      <c r="V3173" s="17">
        <f>VLOOKUP("F"&amp;TEXT(M3173,"0"),Punten!$A$1:$D$39,4,FALSE)</f>
        <v>0</v>
      </c>
      <c r="W3173" s="17">
        <f t="shared" si="151"/>
        <v>0</v>
      </c>
      <c r="X3173" s="17" t="str">
        <f t="shared" si="152"/>
        <v/>
      </c>
      <c r="Y3173" s="17" t="e">
        <f>VLOOKUP(A3173,'Klasse omschrijving'!$A$1:$B$44,2,FALSE)</f>
        <v>#N/A</v>
      </c>
    </row>
    <row r="3174" spans="1:25" x14ac:dyDescent="0.25">
      <c r="A3174" s="14"/>
      <c r="B3174" s="14"/>
      <c r="C3174" s="14"/>
      <c r="D3174" s="14"/>
      <c r="E3174" s="15"/>
      <c r="F3174" s="14"/>
      <c r="G3174" s="14"/>
      <c r="H3174" s="14"/>
      <c r="I3174" s="14"/>
      <c r="J3174" s="14"/>
      <c r="K3174" s="14"/>
      <c r="L3174" s="14"/>
      <c r="M3174" s="14"/>
      <c r="N3174" s="15"/>
      <c r="O3174" s="16">
        <f t="shared" si="153"/>
        <v>0</v>
      </c>
      <c r="P3174" s="17">
        <f>COUNTIF($X:$X,X3174)</f>
        <v>1045553</v>
      </c>
      <c r="Q3174" s="17">
        <f>VLOOKUP("M"&amp;TEXT(G3174,"0"),Punten!$A$1:$D$40,4,FALSE)</f>
        <v>0</v>
      </c>
      <c r="R3174" s="17">
        <f>VLOOKUP("M"&amp;TEXT(H3174,"0"),Punten!$A$1:$D$40,4,FALSE)</f>
        <v>0</v>
      </c>
      <c r="S3174" s="17">
        <f>VLOOKUP("M"&amp;TEXT(I3174,"0"),Punten!$A$1:$D$40,4,FALSE)</f>
        <v>0</v>
      </c>
      <c r="T3174" s="17">
        <f>VLOOKUP("K"&amp;TEXT(K3174,"0"),Punten!$A$1:$D$40,4,FALSE)</f>
        <v>0</v>
      </c>
      <c r="U3174" s="17">
        <f>VLOOKUP("H"&amp;TEXT(L3174,"0"),Punten!$A$1:$D$49,4,FALSE)</f>
        <v>0</v>
      </c>
      <c r="V3174" s="17">
        <f>VLOOKUP("F"&amp;TEXT(M3174,"0"),Punten!$A$1:$D$39,4,FALSE)</f>
        <v>0</v>
      </c>
      <c r="W3174" s="17">
        <f t="shared" si="151"/>
        <v>0</v>
      </c>
      <c r="X3174" s="17" t="str">
        <f t="shared" si="152"/>
        <v/>
      </c>
      <c r="Y3174" s="17" t="e">
        <f>VLOOKUP(A3174,'Klasse omschrijving'!$A$1:$B$44,2,FALSE)</f>
        <v>#N/A</v>
      </c>
    </row>
    <row r="3175" spans="1:25" x14ac:dyDescent="0.25">
      <c r="A3175" s="14"/>
      <c r="B3175" s="14"/>
      <c r="C3175" s="14"/>
      <c r="D3175" s="14"/>
      <c r="E3175" s="15"/>
      <c r="F3175" s="14"/>
      <c r="G3175" s="14"/>
      <c r="H3175" s="14"/>
      <c r="I3175" s="14"/>
      <c r="J3175" s="14"/>
      <c r="K3175" s="14"/>
      <c r="L3175" s="14"/>
      <c r="M3175" s="14"/>
      <c r="N3175" s="15"/>
      <c r="O3175" s="16">
        <f t="shared" si="153"/>
        <v>0</v>
      </c>
      <c r="P3175" s="17">
        <f>COUNTIF($X:$X,X3175)</f>
        <v>1045553</v>
      </c>
      <c r="Q3175" s="17">
        <f>VLOOKUP("M"&amp;TEXT(G3175,"0"),Punten!$A$1:$D$40,4,FALSE)</f>
        <v>0</v>
      </c>
      <c r="R3175" s="17">
        <f>VLOOKUP("M"&amp;TEXT(H3175,"0"),Punten!$A$1:$D$40,4,FALSE)</f>
        <v>0</v>
      </c>
      <c r="S3175" s="17">
        <f>VLOOKUP("M"&amp;TEXT(I3175,"0"),Punten!$A$1:$D$40,4,FALSE)</f>
        <v>0</v>
      </c>
      <c r="T3175" s="17">
        <f>VLOOKUP("K"&amp;TEXT(K3175,"0"),Punten!$A$1:$D$40,4,FALSE)</f>
        <v>0</v>
      </c>
      <c r="U3175" s="17">
        <f>VLOOKUP("H"&amp;TEXT(L3175,"0"),Punten!$A$1:$D$49,4,FALSE)</f>
        <v>0</v>
      </c>
      <c r="V3175" s="17">
        <f>VLOOKUP("F"&amp;TEXT(M3175,"0"),Punten!$A$1:$D$39,4,FALSE)</f>
        <v>0</v>
      </c>
      <c r="W3175" s="17">
        <f t="shared" si="151"/>
        <v>0</v>
      </c>
      <c r="X3175" s="17" t="str">
        <f t="shared" si="152"/>
        <v/>
      </c>
      <c r="Y3175" s="17" t="e">
        <f>VLOOKUP(A3175,'Klasse omschrijving'!$A$1:$B$44,2,FALSE)</f>
        <v>#N/A</v>
      </c>
    </row>
    <row r="3176" spans="1:25" x14ac:dyDescent="0.25">
      <c r="A3176" s="14"/>
      <c r="B3176" s="14"/>
      <c r="C3176" s="14"/>
      <c r="D3176" s="14"/>
      <c r="E3176" s="15"/>
      <c r="F3176" s="14"/>
      <c r="G3176" s="14"/>
      <c r="H3176" s="14"/>
      <c r="I3176" s="14"/>
      <c r="J3176" s="14"/>
      <c r="K3176" s="14"/>
      <c r="L3176" s="14"/>
      <c r="M3176" s="14"/>
      <c r="N3176" s="15"/>
      <c r="O3176" s="16">
        <f t="shared" si="153"/>
        <v>0</v>
      </c>
      <c r="P3176" s="17">
        <f>COUNTIF($X:$X,X3176)</f>
        <v>1045553</v>
      </c>
      <c r="Q3176" s="17">
        <f>VLOOKUP("M"&amp;TEXT(G3176,"0"),Punten!$A$1:$D$40,4,FALSE)</f>
        <v>0</v>
      </c>
      <c r="R3176" s="17">
        <f>VLOOKUP("M"&amp;TEXT(H3176,"0"),Punten!$A$1:$D$40,4,FALSE)</f>
        <v>0</v>
      </c>
      <c r="S3176" s="17">
        <f>VLOOKUP("M"&amp;TEXT(I3176,"0"),Punten!$A$1:$D$40,4,FALSE)</f>
        <v>0</v>
      </c>
      <c r="T3176" s="17">
        <f>VLOOKUP("K"&amp;TEXT(K3176,"0"),Punten!$A$1:$D$40,4,FALSE)</f>
        <v>0</v>
      </c>
      <c r="U3176" s="17">
        <f>VLOOKUP("H"&amp;TEXT(L3176,"0"),Punten!$A$1:$D$49,4,FALSE)</f>
        <v>0</v>
      </c>
      <c r="V3176" s="17">
        <f>VLOOKUP("F"&amp;TEXT(M3176,"0"),Punten!$A$1:$D$39,4,FALSE)</f>
        <v>0</v>
      </c>
      <c r="W3176" s="17">
        <f t="shared" si="151"/>
        <v>0</v>
      </c>
      <c r="X3176" s="17" t="str">
        <f t="shared" si="152"/>
        <v/>
      </c>
      <c r="Y3176" s="17" t="e">
        <f>VLOOKUP(A3176,'Klasse omschrijving'!$A$1:$B$44,2,FALSE)</f>
        <v>#N/A</v>
      </c>
    </row>
    <row r="3177" spans="1:25" x14ac:dyDescent="0.25">
      <c r="A3177" s="14"/>
      <c r="B3177" s="14"/>
      <c r="C3177" s="14"/>
      <c r="D3177" s="14"/>
      <c r="E3177" s="15"/>
      <c r="F3177" s="14"/>
      <c r="G3177" s="14"/>
      <c r="H3177" s="14"/>
      <c r="I3177" s="14"/>
      <c r="J3177" s="14"/>
      <c r="K3177" s="14"/>
      <c r="L3177" s="14"/>
      <c r="M3177" s="14"/>
      <c r="N3177" s="15"/>
      <c r="O3177" s="16">
        <f t="shared" si="153"/>
        <v>0</v>
      </c>
      <c r="P3177" s="17">
        <f>COUNTIF($X:$X,X3177)</f>
        <v>1045553</v>
      </c>
      <c r="Q3177" s="17">
        <f>VLOOKUP("M"&amp;TEXT(G3177,"0"),Punten!$A$1:$D$40,4,FALSE)</f>
        <v>0</v>
      </c>
      <c r="R3177" s="17">
        <f>VLOOKUP("M"&amp;TEXT(H3177,"0"),Punten!$A$1:$D$40,4,FALSE)</f>
        <v>0</v>
      </c>
      <c r="S3177" s="17">
        <f>VLOOKUP("M"&amp;TEXT(I3177,"0"),Punten!$A$1:$D$40,4,FALSE)</f>
        <v>0</v>
      </c>
      <c r="T3177" s="17">
        <f>VLOOKUP("K"&amp;TEXT(K3177,"0"),Punten!$A$1:$D$40,4,FALSE)</f>
        <v>0</v>
      </c>
      <c r="U3177" s="17">
        <f>VLOOKUP("H"&amp;TEXT(L3177,"0"),Punten!$A$1:$D$49,4,FALSE)</f>
        <v>0</v>
      </c>
      <c r="V3177" s="17">
        <f>VLOOKUP("F"&amp;TEXT(M3177,"0"),Punten!$A$1:$D$39,4,FALSE)</f>
        <v>0</v>
      </c>
      <c r="W3177" s="17">
        <f t="shared" si="151"/>
        <v>0</v>
      </c>
      <c r="X3177" s="17" t="str">
        <f t="shared" si="152"/>
        <v/>
      </c>
      <c r="Y3177" s="17" t="e">
        <f>VLOOKUP(A3177,'Klasse omschrijving'!$A$1:$B$44,2,FALSE)</f>
        <v>#N/A</v>
      </c>
    </row>
    <row r="3178" spans="1:25" x14ac:dyDescent="0.25">
      <c r="A3178" s="14"/>
      <c r="B3178" s="14"/>
      <c r="C3178" s="14"/>
      <c r="D3178" s="14"/>
      <c r="E3178" s="15"/>
      <c r="F3178" s="14"/>
      <c r="G3178" s="14"/>
      <c r="H3178" s="14"/>
      <c r="I3178" s="14"/>
      <c r="J3178" s="14"/>
      <c r="K3178" s="14"/>
      <c r="L3178" s="14"/>
      <c r="M3178" s="14"/>
      <c r="N3178" s="15"/>
      <c r="O3178" s="16">
        <f t="shared" si="153"/>
        <v>0</v>
      </c>
      <c r="P3178" s="17">
        <f>COUNTIF($X:$X,X3178)</f>
        <v>1045553</v>
      </c>
      <c r="Q3178" s="17">
        <f>VLOOKUP("M"&amp;TEXT(G3178,"0"),Punten!$A$1:$D$40,4,FALSE)</f>
        <v>0</v>
      </c>
      <c r="R3178" s="17">
        <f>VLOOKUP("M"&amp;TEXT(H3178,"0"),Punten!$A$1:$D$40,4,FALSE)</f>
        <v>0</v>
      </c>
      <c r="S3178" s="17">
        <f>VLOOKUP("M"&amp;TEXT(I3178,"0"),Punten!$A$1:$D$40,4,FALSE)</f>
        <v>0</v>
      </c>
      <c r="T3178" s="17">
        <f>VLOOKUP("K"&amp;TEXT(K3178,"0"),Punten!$A$1:$D$40,4,FALSE)</f>
        <v>0</v>
      </c>
      <c r="U3178" s="17">
        <f>VLOOKUP("H"&amp;TEXT(L3178,"0"),Punten!$A$1:$D$49,4,FALSE)</f>
        <v>0</v>
      </c>
      <c r="V3178" s="17">
        <f>VLOOKUP("F"&amp;TEXT(M3178,"0"),Punten!$A$1:$D$39,4,FALSE)</f>
        <v>0</v>
      </c>
      <c r="W3178" s="17">
        <f t="shared" si="151"/>
        <v>0</v>
      </c>
      <c r="X3178" s="17" t="str">
        <f t="shared" si="152"/>
        <v/>
      </c>
      <c r="Y3178" s="17" t="e">
        <f>VLOOKUP(A3178,'Klasse omschrijving'!$A$1:$B$44,2,FALSE)</f>
        <v>#N/A</v>
      </c>
    </row>
    <row r="3179" spans="1:25" x14ac:dyDescent="0.25">
      <c r="A3179" s="14"/>
      <c r="B3179" s="14"/>
      <c r="C3179" s="14"/>
      <c r="D3179" s="14"/>
      <c r="E3179" s="15"/>
      <c r="F3179" s="14"/>
      <c r="G3179" s="14"/>
      <c r="H3179" s="14"/>
      <c r="I3179" s="14"/>
      <c r="J3179" s="14"/>
      <c r="K3179" s="14"/>
      <c r="L3179" s="14"/>
      <c r="M3179" s="14"/>
      <c r="N3179" s="15"/>
      <c r="O3179" s="16">
        <f t="shared" si="153"/>
        <v>0</v>
      </c>
      <c r="P3179" s="17">
        <f>COUNTIF($X:$X,X3179)</f>
        <v>1045553</v>
      </c>
      <c r="Q3179" s="17">
        <f>VLOOKUP("M"&amp;TEXT(G3179,"0"),Punten!$A$1:$D$40,4,FALSE)</f>
        <v>0</v>
      </c>
      <c r="R3179" s="17">
        <f>VLOOKUP("M"&amp;TEXT(H3179,"0"),Punten!$A$1:$D$40,4,FALSE)</f>
        <v>0</v>
      </c>
      <c r="S3179" s="17">
        <f>VLOOKUP("M"&amp;TEXT(I3179,"0"),Punten!$A$1:$D$40,4,FALSE)</f>
        <v>0</v>
      </c>
      <c r="T3179" s="17">
        <f>VLOOKUP("K"&amp;TEXT(K3179,"0"),Punten!$A$1:$D$40,4,FALSE)</f>
        <v>0</v>
      </c>
      <c r="U3179" s="17">
        <f>VLOOKUP("H"&amp;TEXT(L3179,"0"),Punten!$A$1:$D$49,4,FALSE)</f>
        <v>0</v>
      </c>
      <c r="V3179" s="17">
        <f>VLOOKUP("F"&amp;TEXT(M3179,"0"),Punten!$A$1:$D$39,4,FALSE)</f>
        <v>0</v>
      </c>
      <c r="W3179" s="17">
        <f t="shared" si="151"/>
        <v>0</v>
      </c>
      <c r="X3179" s="17" t="str">
        <f t="shared" si="152"/>
        <v/>
      </c>
      <c r="Y3179" s="17" t="e">
        <f>VLOOKUP(A3179,'Klasse omschrijving'!$A$1:$B$44,2,FALSE)</f>
        <v>#N/A</v>
      </c>
    </row>
    <row r="3180" spans="1:25" x14ac:dyDescent="0.25">
      <c r="A3180" s="14"/>
      <c r="B3180" s="14"/>
      <c r="C3180" s="14"/>
      <c r="D3180" s="14"/>
      <c r="E3180" s="15"/>
      <c r="F3180" s="14"/>
      <c r="G3180" s="14"/>
      <c r="H3180" s="14"/>
      <c r="I3180" s="14"/>
      <c r="J3180" s="14"/>
      <c r="K3180" s="14"/>
      <c r="L3180" s="14"/>
      <c r="M3180" s="14"/>
      <c r="N3180" s="15"/>
      <c r="O3180" s="16">
        <f t="shared" si="153"/>
        <v>0</v>
      </c>
      <c r="P3180" s="17">
        <f>COUNTIF($X:$X,X3180)</f>
        <v>1045553</v>
      </c>
      <c r="Q3180" s="17">
        <f>VLOOKUP("M"&amp;TEXT(G3180,"0"),Punten!$A$1:$D$40,4,FALSE)</f>
        <v>0</v>
      </c>
      <c r="R3180" s="17">
        <f>VLOOKUP("M"&amp;TEXT(H3180,"0"),Punten!$A$1:$D$40,4,FALSE)</f>
        <v>0</v>
      </c>
      <c r="S3180" s="17">
        <f>VLOOKUP("M"&amp;TEXT(I3180,"0"),Punten!$A$1:$D$40,4,FALSE)</f>
        <v>0</v>
      </c>
      <c r="T3180" s="17">
        <f>VLOOKUP("K"&amp;TEXT(K3180,"0"),Punten!$A$1:$D$40,4,FALSE)</f>
        <v>0</v>
      </c>
      <c r="U3180" s="17">
        <f>VLOOKUP("H"&amp;TEXT(L3180,"0"),Punten!$A$1:$D$49,4,FALSE)</f>
        <v>0</v>
      </c>
      <c r="V3180" s="17">
        <f>VLOOKUP("F"&amp;TEXT(M3180,"0"),Punten!$A$1:$D$39,4,FALSE)</f>
        <v>0</v>
      </c>
      <c r="W3180" s="17">
        <f t="shared" si="151"/>
        <v>0</v>
      </c>
      <c r="X3180" s="17" t="str">
        <f t="shared" si="152"/>
        <v/>
      </c>
      <c r="Y3180" s="17" t="e">
        <f>VLOOKUP(A3180,'Klasse omschrijving'!$A$1:$B$44,2,FALSE)</f>
        <v>#N/A</v>
      </c>
    </row>
    <row r="3181" spans="1:25" x14ac:dyDescent="0.25">
      <c r="A3181" s="14"/>
      <c r="B3181" s="14"/>
      <c r="C3181" s="14"/>
      <c r="D3181" s="14"/>
      <c r="E3181" s="15"/>
      <c r="F3181" s="14"/>
      <c r="G3181" s="14"/>
      <c r="H3181" s="14"/>
      <c r="I3181" s="14"/>
      <c r="J3181" s="14"/>
      <c r="K3181" s="14"/>
      <c r="L3181" s="14"/>
      <c r="M3181" s="14"/>
      <c r="N3181" s="15"/>
      <c r="O3181" s="16">
        <f t="shared" si="153"/>
        <v>0</v>
      </c>
      <c r="P3181" s="17">
        <f>COUNTIF($X:$X,X3181)</f>
        <v>1045553</v>
      </c>
      <c r="Q3181" s="17">
        <f>VLOOKUP("M"&amp;TEXT(G3181,"0"),Punten!$A$1:$D$40,4,FALSE)</f>
        <v>0</v>
      </c>
      <c r="R3181" s="17">
        <f>VLOOKUP("M"&amp;TEXT(H3181,"0"),Punten!$A$1:$D$40,4,FALSE)</f>
        <v>0</v>
      </c>
      <c r="S3181" s="17">
        <f>VLOOKUP("M"&amp;TEXT(I3181,"0"),Punten!$A$1:$D$40,4,FALSE)</f>
        <v>0</v>
      </c>
      <c r="T3181" s="17">
        <f>VLOOKUP("K"&amp;TEXT(K3181,"0"),Punten!$A$1:$D$40,4,FALSE)</f>
        <v>0</v>
      </c>
      <c r="U3181" s="17">
        <f>VLOOKUP("H"&amp;TEXT(L3181,"0"),Punten!$A$1:$D$49,4,FALSE)</f>
        <v>0</v>
      </c>
      <c r="V3181" s="17">
        <f>VLOOKUP("F"&amp;TEXT(M3181,"0"),Punten!$A$1:$D$39,4,FALSE)</f>
        <v>0</v>
      </c>
      <c r="W3181" s="17">
        <f t="shared" si="151"/>
        <v>0</v>
      </c>
      <c r="X3181" s="17" t="str">
        <f t="shared" si="152"/>
        <v/>
      </c>
      <c r="Y3181" s="17" t="e">
        <f>VLOOKUP(A3181,'Klasse omschrijving'!$A$1:$B$44,2,FALSE)</f>
        <v>#N/A</v>
      </c>
    </row>
    <row r="3182" spans="1:25" x14ac:dyDescent="0.25">
      <c r="A3182" s="14"/>
      <c r="B3182" s="14"/>
      <c r="C3182" s="14"/>
      <c r="D3182" s="14"/>
      <c r="E3182" s="15"/>
      <c r="F3182" s="14"/>
      <c r="G3182" s="14"/>
      <c r="H3182" s="14"/>
      <c r="I3182" s="14"/>
      <c r="J3182" s="14"/>
      <c r="K3182" s="14"/>
      <c r="L3182" s="14"/>
      <c r="M3182" s="14"/>
      <c r="N3182" s="15"/>
      <c r="O3182" s="16">
        <f t="shared" si="153"/>
        <v>0</v>
      </c>
      <c r="P3182" s="17">
        <f>COUNTIF($X:$X,X3182)</f>
        <v>1045553</v>
      </c>
      <c r="Q3182" s="17">
        <f>VLOOKUP("M"&amp;TEXT(G3182,"0"),Punten!$A$1:$D$40,4,FALSE)</f>
        <v>0</v>
      </c>
      <c r="R3182" s="17">
        <f>VLOOKUP("M"&amp;TEXT(H3182,"0"),Punten!$A$1:$D$40,4,FALSE)</f>
        <v>0</v>
      </c>
      <c r="S3182" s="17">
        <f>VLOOKUP("M"&amp;TEXT(I3182,"0"),Punten!$A$1:$D$40,4,FALSE)</f>
        <v>0</v>
      </c>
      <c r="T3182" s="17">
        <f>VLOOKUP("K"&amp;TEXT(K3182,"0"),Punten!$A$1:$D$40,4,FALSE)</f>
        <v>0</v>
      </c>
      <c r="U3182" s="17">
        <f>VLOOKUP("H"&amp;TEXT(L3182,"0"),Punten!$A$1:$D$49,4,FALSE)</f>
        <v>0</v>
      </c>
      <c r="V3182" s="17">
        <f>VLOOKUP("F"&amp;TEXT(M3182,"0"),Punten!$A$1:$D$39,4,FALSE)</f>
        <v>0</v>
      </c>
      <c r="W3182" s="17">
        <f t="shared" si="151"/>
        <v>0</v>
      </c>
      <c r="X3182" s="17" t="str">
        <f t="shared" si="152"/>
        <v/>
      </c>
      <c r="Y3182" s="17" t="e">
        <f>VLOOKUP(A3182,'Klasse omschrijving'!$A$1:$B$44,2,FALSE)</f>
        <v>#N/A</v>
      </c>
    </row>
    <row r="3183" spans="1:25" x14ac:dyDescent="0.25">
      <c r="A3183" s="14"/>
      <c r="B3183" s="14"/>
      <c r="C3183" s="14"/>
      <c r="D3183" s="14"/>
      <c r="E3183" s="15"/>
      <c r="F3183" s="14"/>
      <c r="G3183" s="14"/>
      <c r="H3183" s="14"/>
      <c r="I3183" s="14"/>
      <c r="J3183" s="14"/>
      <c r="K3183" s="14"/>
      <c r="L3183" s="14"/>
      <c r="M3183" s="14"/>
      <c r="N3183" s="15"/>
      <c r="O3183" s="16">
        <f t="shared" si="153"/>
        <v>0</v>
      </c>
      <c r="P3183" s="17">
        <f>COUNTIF($X:$X,X3183)</f>
        <v>1045553</v>
      </c>
      <c r="Q3183" s="17">
        <f>VLOOKUP("M"&amp;TEXT(G3183,"0"),Punten!$A$1:$D$40,4,FALSE)</f>
        <v>0</v>
      </c>
      <c r="R3183" s="17">
        <f>VLOOKUP("M"&amp;TEXT(H3183,"0"),Punten!$A$1:$D$40,4,FALSE)</f>
        <v>0</v>
      </c>
      <c r="S3183" s="17">
        <f>VLOOKUP("M"&amp;TEXT(I3183,"0"),Punten!$A$1:$D$40,4,FALSE)</f>
        <v>0</v>
      </c>
      <c r="T3183" s="17">
        <f>VLOOKUP("K"&amp;TEXT(K3183,"0"),Punten!$A$1:$D$40,4,FALSE)</f>
        <v>0</v>
      </c>
      <c r="U3183" s="17">
        <f>VLOOKUP("H"&amp;TEXT(L3183,"0"),Punten!$A$1:$D$49,4,FALSE)</f>
        <v>0</v>
      </c>
      <c r="V3183" s="17">
        <f>VLOOKUP("F"&amp;TEXT(M3183,"0"),Punten!$A$1:$D$39,4,FALSE)</f>
        <v>0</v>
      </c>
      <c r="W3183" s="17">
        <f t="shared" si="151"/>
        <v>0</v>
      </c>
      <c r="X3183" s="17" t="str">
        <f t="shared" si="152"/>
        <v/>
      </c>
      <c r="Y3183" s="17" t="e">
        <f>VLOOKUP(A3183,'Klasse omschrijving'!$A$1:$B$44,2,FALSE)</f>
        <v>#N/A</v>
      </c>
    </row>
    <row r="3184" spans="1:25" x14ac:dyDescent="0.25">
      <c r="A3184" s="14"/>
      <c r="B3184" s="14"/>
      <c r="C3184" s="14"/>
      <c r="D3184" s="14"/>
      <c r="E3184" s="15"/>
      <c r="F3184" s="14"/>
      <c r="G3184" s="14"/>
      <c r="H3184" s="14"/>
      <c r="I3184" s="14"/>
      <c r="J3184" s="14"/>
      <c r="K3184" s="14"/>
      <c r="L3184" s="14"/>
      <c r="M3184" s="14"/>
      <c r="N3184" s="15"/>
      <c r="O3184" s="16">
        <f t="shared" si="153"/>
        <v>0</v>
      </c>
      <c r="P3184" s="17">
        <f>COUNTIF($X:$X,X3184)</f>
        <v>1045553</v>
      </c>
      <c r="Q3184" s="17">
        <f>VLOOKUP("M"&amp;TEXT(G3184,"0"),Punten!$A$1:$D$40,4,FALSE)</f>
        <v>0</v>
      </c>
      <c r="R3184" s="17">
        <f>VLOOKUP("M"&amp;TEXT(H3184,"0"),Punten!$A$1:$D$40,4,FALSE)</f>
        <v>0</v>
      </c>
      <c r="S3184" s="17">
        <f>VLOOKUP("M"&amp;TEXT(I3184,"0"),Punten!$A$1:$D$40,4,FALSE)</f>
        <v>0</v>
      </c>
      <c r="T3184" s="17">
        <f>VLOOKUP("K"&amp;TEXT(K3184,"0"),Punten!$A$1:$D$40,4,FALSE)</f>
        <v>0</v>
      </c>
      <c r="U3184" s="17">
        <f>VLOOKUP("H"&amp;TEXT(L3184,"0"),Punten!$A$1:$D$49,4,FALSE)</f>
        <v>0</v>
      </c>
      <c r="V3184" s="17">
        <f>VLOOKUP("F"&amp;TEXT(M3184,"0"),Punten!$A$1:$D$39,4,FALSE)</f>
        <v>0</v>
      </c>
      <c r="W3184" s="17">
        <f t="shared" si="151"/>
        <v>0</v>
      </c>
      <c r="X3184" s="17" t="str">
        <f t="shared" si="152"/>
        <v/>
      </c>
      <c r="Y3184" s="17" t="e">
        <f>VLOOKUP(A3184,'Klasse omschrijving'!$A$1:$B$44,2,FALSE)</f>
        <v>#N/A</v>
      </c>
    </row>
    <row r="3185" spans="1:25" x14ac:dyDescent="0.25">
      <c r="A3185" s="14"/>
      <c r="B3185" s="14"/>
      <c r="C3185" s="14"/>
      <c r="D3185" s="14"/>
      <c r="E3185" s="15"/>
      <c r="F3185" s="14"/>
      <c r="G3185" s="14"/>
      <c r="H3185" s="14"/>
      <c r="I3185" s="14"/>
      <c r="J3185" s="14"/>
      <c r="K3185" s="14"/>
      <c r="L3185" s="14"/>
      <c r="M3185" s="14"/>
      <c r="N3185" s="15"/>
      <c r="O3185" s="16">
        <f t="shared" si="153"/>
        <v>0</v>
      </c>
      <c r="P3185" s="17">
        <f>COUNTIF($X:$X,X3185)</f>
        <v>1045553</v>
      </c>
      <c r="Q3185" s="17">
        <f>VLOOKUP("M"&amp;TEXT(G3185,"0"),Punten!$A$1:$D$40,4,FALSE)</f>
        <v>0</v>
      </c>
      <c r="R3185" s="17">
        <f>VLOOKUP("M"&amp;TEXT(H3185,"0"),Punten!$A$1:$D$40,4,FALSE)</f>
        <v>0</v>
      </c>
      <c r="S3185" s="17">
        <f>VLOOKUP("M"&amp;TEXT(I3185,"0"),Punten!$A$1:$D$40,4,FALSE)</f>
        <v>0</v>
      </c>
      <c r="T3185" s="17">
        <f>VLOOKUP("K"&amp;TEXT(K3185,"0"),Punten!$A$1:$D$40,4,FALSE)</f>
        <v>0</v>
      </c>
      <c r="U3185" s="17">
        <f>VLOOKUP("H"&amp;TEXT(L3185,"0"),Punten!$A$1:$D$49,4,FALSE)</f>
        <v>0</v>
      </c>
      <c r="V3185" s="17">
        <f>VLOOKUP("F"&amp;TEXT(M3185,"0"),Punten!$A$1:$D$39,4,FALSE)</f>
        <v>0</v>
      </c>
      <c r="W3185" s="17">
        <f t="shared" si="151"/>
        <v>0</v>
      </c>
      <c r="X3185" s="17" t="str">
        <f t="shared" si="152"/>
        <v/>
      </c>
      <c r="Y3185" s="17" t="e">
        <f>VLOOKUP(A3185,'Klasse omschrijving'!$A$1:$B$44,2,FALSE)</f>
        <v>#N/A</v>
      </c>
    </row>
    <row r="3186" spans="1:25" x14ac:dyDescent="0.25">
      <c r="A3186" s="14"/>
      <c r="B3186" s="14"/>
      <c r="C3186" s="14"/>
      <c r="D3186" s="14"/>
      <c r="E3186" s="15"/>
      <c r="F3186" s="14"/>
      <c r="G3186" s="14"/>
      <c r="H3186" s="14"/>
      <c r="I3186" s="14"/>
      <c r="J3186" s="14"/>
      <c r="K3186" s="14"/>
      <c r="L3186" s="14"/>
      <c r="M3186" s="14"/>
      <c r="N3186" s="15"/>
      <c r="O3186" s="16">
        <f t="shared" si="153"/>
        <v>0</v>
      </c>
      <c r="P3186" s="17">
        <f>COUNTIF($X:$X,X3186)</f>
        <v>1045553</v>
      </c>
      <c r="Q3186" s="17">
        <f>VLOOKUP("M"&amp;TEXT(G3186,"0"),Punten!$A$1:$D$40,4,FALSE)</f>
        <v>0</v>
      </c>
      <c r="R3186" s="17">
        <f>VLOOKUP("M"&amp;TEXT(H3186,"0"),Punten!$A$1:$D$40,4,FALSE)</f>
        <v>0</v>
      </c>
      <c r="S3186" s="17">
        <f>VLOOKUP("M"&amp;TEXT(I3186,"0"),Punten!$A$1:$D$40,4,FALSE)</f>
        <v>0</v>
      </c>
      <c r="T3186" s="17">
        <f>VLOOKUP("K"&amp;TEXT(K3186,"0"),Punten!$A$1:$D$40,4,FALSE)</f>
        <v>0</v>
      </c>
      <c r="U3186" s="17">
        <f>VLOOKUP("H"&amp;TEXT(L3186,"0"),Punten!$A$1:$D$49,4,FALSE)</f>
        <v>0</v>
      </c>
      <c r="V3186" s="17">
        <f>VLOOKUP("F"&amp;TEXT(M3186,"0"),Punten!$A$1:$D$39,4,FALSE)</f>
        <v>0</v>
      </c>
      <c r="W3186" s="17">
        <f t="shared" si="151"/>
        <v>0</v>
      </c>
      <c r="X3186" s="17" t="str">
        <f t="shared" si="152"/>
        <v/>
      </c>
      <c r="Y3186" s="17" t="e">
        <f>VLOOKUP(A3186,'Klasse omschrijving'!$A$1:$B$44,2,FALSE)</f>
        <v>#N/A</v>
      </c>
    </row>
    <row r="3187" spans="1:25" x14ac:dyDescent="0.25">
      <c r="A3187" s="14"/>
      <c r="B3187" s="14"/>
      <c r="C3187" s="14"/>
      <c r="D3187" s="14"/>
      <c r="E3187" s="15"/>
      <c r="F3187" s="14"/>
      <c r="G3187" s="14"/>
      <c r="H3187" s="14"/>
      <c r="I3187" s="14"/>
      <c r="J3187" s="14"/>
      <c r="K3187" s="14"/>
      <c r="L3187" s="14"/>
      <c r="M3187" s="14"/>
      <c r="N3187" s="15"/>
      <c r="O3187" s="16">
        <f t="shared" si="153"/>
        <v>0</v>
      </c>
      <c r="P3187" s="17">
        <f>COUNTIF($X:$X,X3187)</f>
        <v>1045553</v>
      </c>
      <c r="Q3187" s="17">
        <f>VLOOKUP("M"&amp;TEXT(G3187,"0"),Punten!$A$1:$D$40,4,FALSE)</f>
        <v>0</v>
      </c>
      <c r="R3187" s="17">
        <f>VLOOKUP("M"&amp;TEXT(H3187,"0"),Punten!$A$1:$D$40,4,FALSE)</f>
        <v>0</v>
      </c>
      <c r="S3187" s="17">
        <f>VLOOKUP("M"&amp;TEXT(I3187,"0"),Punten!$A$1:$D$40,4,FALSE)</f>
        <v>0</v>
      </c>
      <c r="T3187" s="17">
        <f>VLOOKUP("K"&amp;TEXT(K3187,"0"),Punten!$A$1:$D$40,4,FALSE)</f>
        <v>0</v>
      </c>
      <c r="U3187" s="17">
        <f>VLOOKUP("H"&amp;TEXT(L3187,"0"),Punten!$A$1:$D$49,4,FALSE)</f>
        <v>0</v>
      </c>
      <c r="V3187" s="17">
        <f>VLOOKUP("F"&amp;TEXT(M3187,"0"),Punten!$A$1:$D$39,4,FALSE)</f>
        <v>0</v>
      </c>
      <c r="W3187" s="17">
        <f t="shared" si="151"/>
        <v>0</v>
      </c>
      <c r="X3187" s="17" t="str">
        <f t="shared" si="152"/>
        <v/>
      </c>
      <c r="Y3187" s="17" t="e">
        <f>VLOOKUP(A3187,'Klasse omschrijving'!$A$1:$B$44,2,FALSE)</f>
        <v>#N/A</v>
      </c>
    </row>
    <row r="3188" spans="1:25" x14ac:dyDescent="0.25">
      <c r="A3188" s="14"/>
      <c r="B3188" s="14"/>
      <c r="C3188" s="14"/>
      <c r="D3188" s="14"/>
      <c r="E3188" s="15"/>
      <c r="F3188" s="14"/>
      <c r="G3188" s="14"/>
      <c r="H3188" s="14"/>
      <c r="I3188" s="14"/>
      <c r="J3188" s="14"/>
      <c r="K3188" s="14"/>
      <c r="L3188" s="14"/>
      <c r="M3188" s="14"/>
      <c r="N3188" s="15"/>
      <c r="O3188" s="16">
        <f t="shared" si="153"/>
        <v>0</v>
      </c>
      <c r="P3188" s="17">
        <f>COUNTIF($X:$X,X3188)</f>
        <v>1045553</v>
      </c>
      <c r="Q3188" s="17">
        <f>VLOOKUP("M"&amp;TEXT(G3188,"0"),Punten!$A$1:$D$40,4,FALSE)</f>
        <v>0</v>
      </c>
      <c r="R3188" s="17">
        <f>VLOOKUP("M"&amp;TEXT(H3188,"0"),Punten!$A$1:$D$40,4,FALSE)</f>
        <v>0</v>
      </c>
      <c r="S3188" s="17">
        <f>VLOOKUP("M"&amp;TEXT(I3188,"0"),Punten!$A$1:$D$40,4,FALSE)</f>
        <v>0</v>
      </c>
      <c r="T3188" s="17">
        <f>VLOOKUP("K"&amp;TEXT(K3188,"0"),Punten!$A$1:$D$40,4,FALSE)</f>
        <v>0</v>
      </c>
      <c r="U3188" s="17">
        <f>VLOOKUP("H"&amp;TEXT(L3188,"0"),Punten!$A$1:$D$49,4,FALSE)</f>
        <v>0</v>
      </c>
      <c r="V3188" s="17">
        <f>VLOOKUP("F"&amp;TEXT(M3188,"0"),Punten!$A$1:$D$39,4,FALSE)</f>
        <v>0</v>
      </c>
      <c r="W3188" s="17">
        <f t="shared" si="151"/>
        <v>0</v>
      </c>
      <c r="X3188" s="17" t="str">
        <f t="shared" si="152"/>
        <v/>
      </c>
      <c r="Y3188" s="17" t="e">
        <f>VLOOKUP(A3188,'Klasse omschrijving'!$A$1:$B$44,2,FALSE)</f>
        <v>#N/A</v>
      </c>
    </row>
    <row r="3189" spans="1:25" x14ac:dyDescent="0.25">
      <c r="A3189" s="14"/>
      <c r="B3189" s="14"/>
      <c r="C3189" s="14"/>
      <c r="D3189" s="14"/>
      <c r="E3189" s="15"/>
      <c r="F3189" s="14"/>
      <c r="G3189" s="14"/>
      <c r="H3189" s="14"/>
      <c r="I3189" s="14"/>
      <c r="J3189" s="14"/>
      <c r="K3189" s="14"/>
      <c r="L3189" s="14"/>
      <c r="M3189" s="14"/>
      <c r="N3189" s="15"/>
      <c r="O3189" s="16">
        <f t="shared" si="153"/>
        <v>0</v>
      </c>
      <c r="P3189" s="17">
        <f>COUNTIF($X:$X,X3189)</f>
        <v>1045553</v>
      </c>
      <c r="Q3189" s="17">
        <f>VLOOKUP("M"&amp;TEXT(G3189,"0"),Punten!$A$1:$D$40,4,FALSE)</f>
        <v>0</v>
      </c>
      <c r="R3189" s="17">
        <f>VLOOKUP("M"&amp;TEXT(H3189,"0"),Punten!$A$1:$D$40,4,FALSE)</f>
        <v>0</v>
      </c>
      <c r="S3189" s="17">
        <f>VLOOKUP("M"&amp;TEXT(I3189,"0"),Punten!$A$1:$D$40,4,FALSE)</f>
        <v>0</v>
      </c>
      <c r="T3189" s="17">
        <f>VLOOKUP("K"&amp;TEXT(K3189,"0"),Punten!$A$1:$D$40,4,FALSE)</f>
        <v>0</v>
      </c>
      <c r="U3189" s="17">
        <f>VLOOKUP("H"&amp;TEXT(L3189,"0"),Punten!$A$1:$D$49,4,FALSE)</f>
        <v>0</v>
      </c>
      <c r="V3189" s="17">
        <f>VLOOKUP("F"&amp;TEXT(M3189,"0"),Punten!$A$1:$D$39,4,FALSE)</f>
        <v>0</v>
      </c>
      <c r="W3189" s="17">
        <f t="shared" si="151"/>
        <v>0</v>
      </c>
      <c r="X3189" s="17" t="str">
        <f t="shared" si="152"/>
        <v/>
      </c>
      <c r="Y3189" s="17" t="e">
        <f>VLOOKUP(A3189,'Klasse omschrijving'!$A$1:$B$44,2,FALSE)</f>
        <v>#N/A</v>
      </c>
    </row>
    <row r="3190" spans="1:25" x14ac:dyDescent="0.25">
      <c r="A3190" s="14"/>
      <c r="B3190" s="14"/>
      <c r="C3190" s="14"/>
      <c r="D3190" s="14"/>
      <c r="E3190" s="15"/>
      <c r="F3190" s="14"/>
      <c r="G3190" s="14"/>
      <c r="H3190" s="14"/>
      <c r="I3190" s="14"/>
      <c r="J3190" s="14"/>
      <c r="K3190" s="14"/>
      <c r="L3190" s="14"/>
      <c r="M3190" s="14"/>
      <c r="N3190" s="15"/>
      <c r="O3190" s="16">
        <f t="shared" si="153"/>
        <v>0</v>
      </c>
      <c r="P3190" s="17">
        <f>COUNTIF($X:$X,X3190)</f>
        <v>1045553</v>
      </c>
      <c r="Q3190" s="17">
        <f>VLOOKUP("M"&amp;TEXT(G3190,"0"),Punten!$A$1:$D$40,4,FALSE)</f>
        <v>0</v>
      </c>
      <c r="R3190" s="17">
        <f>VLOOKUP("M"&amp;TEXT(H3190,"0"),Punten!$A$1:$D$40,4,FALSE)</f>
        <v>0</v>
      </c>
      <c r="S3190" s="17">
        <f>VLOOKUP("M"&amp;TEXT(I3190,"0"),Punten!$A$1:$D$40,4,FALSE)</f>
        <v>0</v>
      </c>
      <c r="T3190" s="17">
        <f>VLOOKUP("K"&amp;TEXT(K3190,"0"),Punten!$A$1:$D$40,4,FALSE)</f>
        <v>0</v>
      </c>
      <c r="U3190" s="17">
        <f>VLOOKUP("H"&amp;TEXT(L3190,"0"),Punten!$A$1:$D$49,4,FALSE)</f>
        <v>0</v>
      </c>
      <c r="V3190" s="17">
        <f>VLOOKUP("F"&amp;TEXT(M3190,"0"),Punten!$A$1:$D$39,4,FALSE)</f>
        <v>0</v>
      </c>
      <c r="W3190" s="17">
        <f t="shared" si="151"/>
        <v>0</v>
      </c>
      <c r="X3190" s="17" t="str">
        <f t="shared" si="152"/>
        <v/>
      </c>
      <c r="Y3190" s="17" t="e">
        <f>VLOOKUP(A3190,'Klasse omschrijving'!$A$1:$B$44,2,FALSE)</f>
        <v>#N/A</v>
      </c>
    </row>
    <row r="3191" spans="1:25" x14ac:dyDescent="0.25">
      <c r="A3191" s="14"/>
      <c r="B3191" s="14"/>
      <c r="C3191" s="14"/>
      <c r="D3191" s="14"/>
      <c r="E3191" s="15"/>
      <c r="F3191" s="14"/>
      <c r="G3191" s="14"/>
      <c r="H3191" s="14"/>
      <c r="I3191" s="14"/>
      <c r="J3191" s="14"/>
      <c r="K3191" s="14"/>
      <c r="L3191" s="14"/>
      <c r="M3191" s="14"/>
      <c r="N3191" s="15"/>
      <c r="O3191" s="16">
        <f t="shared" si="153"/>
        <v>0</v>
      </c>
      <c r="P3191" s="17">
        <f>COUNTIF($X:$X,X3191)</f>
        <v>1045553</v>
      </c>
      <c r="Q3191" s="17">
        <f>VLOOKUP("M"&amp;TEXT(G3191,"0"),Punten!$A$1:$D$40,4,FALSE)</f>
        <v>0</v>
      </c>
      <c r="R3191" s="17">
        <f>VLOOKUP("M"&amp;TEXT(H3191,"0"),Punten!$A$1:$D$40,4,FALSE)</f>
        <v>0</v>
      </c>
      <c r="S3191" s="17">
        <f>VLOOKUP("M"&amp;TEXT(I3191,"0"),Punten!$A$1:$D$40,4,FALSE)</f>
        <v>0</v>
      </c>
      <c r="T3191" s="17">
        <f>VLOOKUP("K"&amp;TEXT(K3191,"0"),Punten!$A$1:$D$40,4,FALSE)</f>
        <v>0</v>
      </c>
      <c r="U3191" s="17">
        <f>VLOOKUP("H"&amp;TEXT(L3191,"0"),Punten!$A$1:$D$49,4,FALSE)</f>
        <v>0</v>
      </c>
      <c r="V3191" s="17">
        <f>VLOOKUP("F"&amp;TEXT(M3191,"0"),Punten!$A$1:$D$39,4,FALSE)</f>
        <v>0</v>
      </c>
      <c r="W3191" s="17">
        <f t="shared" si="151"/>
        <v>0</v>
      </c>
      <c r="X3191" s="17" t="str">
        <f t="shared" si="152"/>
        <v/>
      </c>
      <c r="Y3191" s="17" t="e">
        <f>VLOOKUP(A3191,'Klasse omschrijving'!$A$1:$B$44,2,FALSE)</f>
        <v>#N/A</v>
      </c>
    </row>
    <row r="3192" spans="1:25" x14ac:dyDescent="0.25">
      <c r="A3192" s="14"/>
      <c r="B3192" s="14"/>
      <c r="C3192" s="14"/>
      <c r="D3192" s="14"/>
      <c r="E3192" s="15"/>
      <c r="F3192" s="14"/>
      <c r="G3192" s="14"/>
      <c r="H3192" s="14"/>
      <c r="I3192" s="14"/>
      <c r="J3192" s="14"/>
      <c r="K3192" s="14"/>
      <c r="L3192" s="14"/>
      <c r="M3192" s="14"/>
      <c r="N3192" s="15"/>
      <c r="O3192" s="16">
        <f t="shared" si="153"/>
        <v>0</v>
      </c>
      <c r="P3192" s="17">
        <f>COUNTIF($X:$X,X3192)</f>
        <v>1045553</v>
      </c>
      <c r="Q3192" s="17">
        <f>VLOOKUP("M"&amp;TEXT(G3192,"0"),Punten!$A$1:$D$40,4,FALSE)</f>
        <v>0</v>
      </c>
      <c r="R3192" s="17">
        <f>VLOOKUP("M"&amp;TEXT(H3192,"0"),Punten!$A$1:$D$40,4,FALSE)</f>
        <v>0</v>
      </c>
      <c r="S3192" s="17">
        <f>VLOOKUP("M"&amp;TEXT(I3192,"0"),Punten!$A$1:$D$40,4,FALSE)</f>
        <v>0</v>
      </c>
      <c r="T3192" s="17">
        <f>VLOOKUP("K"&amp;TEXT(K3192,"0"),Punten!$A$1:$D$40,4,FALSE)</f>
        <v>0</v>
      </c>
      <c r="U3192" s="17">
        <f>VLOOKUP("H"&amp;TEXT(L3192,"0"),Punten!$A$1:$D$49,4,FALSE)</f>
        <v>0</v>
      </c>
      <c r="V3192" s="17">
        <f>VLOOKUP("F"&amp;TEXT(M3192,"0"),Punten!$A$1:$D$39,4,FALSE)</f>
        <v>0</v>
      </c>
      <c r="W3192" s="17">
        <f t="shared" si="151"/>
        <v>0</v>
      </c>
      <c r="X3192" s="17" t="str">
        <f t="shared" si="152"/>
        <v/>
      </c>
      <c r="Y3192" s="17" t="e">
        <f>VLOOKUP(A3192,'Klasse omschrijving'!$A$1:$B$44,2,FALSE)</f>
        <v>#N/A</v>
      </c>
    </row>
    <row r="3193" spans="1:25" x14ac:dyDescent="0.25">
      <c r="A3193" s="14"/>
      <c r="B3193" s="14"/>
      <c r="C3193" s="14"/>
      <c r="D3193" s="14"/>
      <c r="E3193" s="15"/>
      <c r="F3193" s="14"/>
      <c r="G3193" s="14"/>
      <c r="H3193" s="14"/>
      <c r="I3193" s="14"/>
      <c r="J3193" s="14"/>
      <c r="K3193" s="14"/>
      <c r="L3193" s="14"/>
      <c r="M3193" s="14"/>
      <c r="N3193" s="15"/>
      <c r="O3193" s="16">
        <f t="shared" si="153"/>
        <v>0</v>
      </c>
      <c r="P3193" s="17">
        <f>COUNTIF($X:$X,X3193)</f>
        <v>1045553</v>
      </c>
      <c r="Q3193" s="17">
        <f>VLOOKUP("M"&amp;TEXT(G3193,"0"),Punten!$A$1:$D$40,4,FALSE)</f>
        <v>0</v>
      </c>
      <c r="R3193" s="17">
        <f>VLOOKUP("M"&amp;TEXT(H3193,"0"),Punten!$A$1:$D$40,4,FALSE)</f>
        <v>0</v>
      </c>
      <c r="S3193" s="17">
        <f>VLOOKUP("M"&amp;TEXT(I3193,"0"),Punten!$A$1:$D$40,4,FALSE)</f>
        <v>0</v>
      </c>
      <c r="T3193" s="17">
        <f>VLOOKUP("K"&amp;TEXT(K3193,"0"),Punten!$A$1:$D$40,4,FALSE)</f>
        <v>0</v>
      </c>
      <c r="U3193" s="17">
        <f>VLOOKUP("H"&amp;TEXT(L3193,"0"),Punten!$A$1:$D$49,4,FALSE)</f>
        <v>0</v>
      </c>
      <c r="V3193" s="17">
        <f>VLOOKUP("F"&amp;TEXT(M3193,"0"),Punten!$A$1:$D$39,4,FALSE)</f>
        <v>0</v>
      </c>
      <c r="W3193" s="17">
        <f t="shared" si="151"/>
        <v>0</v>
      </c>
      <c r="X3193" s="17" t="str">
        <f t="shared" si="152"/>
        <v/>
      </c>
      <c r="Y3193" s="17" t="e">
        <f>VLOOKUP(A3193,'Klasse omschrijving'!$A$1:$B$44,2,FALSE)</f>
        <v>#N/A</v>
      </c>
    </row>
    <row r="3194" spans="1:25" x14ac:dyDescent="0.25">
      <c r="A3194" s="14"/>
      <c r="B3194" s="14"/>
      <c r="C3194" s="14"/>
      <c r="D3194" s="14"/>
      <c r="E3194" s="15"/>
      <c r="F3194" s="14"/>
      <c r="G3194" s="14"/>
      <c r="H3194" s="14"/>
      <c r="I3194" s="14"/>
      <c r="J3194" s="14"/>
      <c r="K3194" s="14"/>
      <c r="L3194" s="14"/>
      <c r="M3194" s="14"/>
      <c r="N3194" s="15"/>
      <c r="O3194" s="16">
        <f t="shared" si="153"/>
        <v>0</v>
      </c>
      <c r="P3194" s="17">
        <f>COUNTIF($X:$X,X3194)</f>
        <v>1045553</v>
      </c>
      <c r="Q3194" s="17">
        <f>VLOOKUP("M"&amp;TEXT(G3194,"0"),Punten!$A$1:$D$40,4,FALSE)</f>
        <v>0</v>
      </c>
      <c r="R3194" s="17">
        <f>VLOOKUP("M"&amp;TEXT(H3194,"0"),Punten!$A$1:$D$40,4,FALSE)</f>
        <v>0</v>
      </c>
      <c r="S3194" s="17">
        <f>VLOOKUP("M"&amp;TEXT(I3194,"0"),Punten!$A$1:$D$40,4,FALSE)</f>
        <v>0</v>
      </c>
      <c r="T3194" s="17">
        <f>VLOOKUP("K"&amp;TEXT(K3194,"0"),Punten!$A$1:$D$40,4,FALSE)</f>
        <v>0</v>
      </c>
      <c r="U3194" s="17">
        <f>VLOOKUP("H"&amp;TEXT(L3194,"0"),Punten!$A$1:$D$49,4,FALSE)</f>
        <v>0</v>
      </c>
      <c r="V3194" s="17">
        <f>VLOOKUP("F"&amp;TEXT(M3194,"0"),Punten!$A$1:$D$39,4,FALSE)</f>
        <v>0</v>
      </c>
      <c r="W3194" s="17">
        <f t="shared" si="151"/>
        <v>0</v>
      </c>
      <c r="X3194" s="17" t="str">
        <f t="shared" si="152"/>
        <v/>
      </c>
      <c r="Y3194" s="17" t="e">
        <f>VLOOKUP(A3194,'Klasse omschrijving'!$A$1:$B$44,2,FALSE)</f>
        <v>#N/A</v>
      </c>
    </row>
    <row r="3195" spans="1:25" x14ac:dyDescent="0.25">
      <c r="A3195" s="14"/>
      <c r="B3195" s="14"/>
      <c r="C3195" s="14"/>
      <c r="D3195" s="14"/>
      <c r="E3195" s="15"/>
      <c r="F3195" s="14"/>
      <c r="G3195" s="14"/>
      <c r="H3195" s="14"/>
      <c r="I3195" s="14"/>
      <c r="J3195" s="14"/>
      <c r="K3195" s="14"/>
      <c r="L3195" s="14"/>
      <c r="M3195" s="14"/>
      <c r="N3195" s="15"/>
      <c r="O3195" s="16">
        <f t="shared" si="153"/>
        <v>0</v>
      </c>
      <c r="P3195" s="17">
        <f>COUNTIF($X:$X,X3195)</f>
        <v>1045553</v>
      </c>
      <c r="Q3195" s="17">
        <f>VLOOKUP("M"&amp;TEXT(G3195,"0"),Punten!$A$1:$D$40,4,FALSE)</f>
        <v>0</v>
      </c>
      <c r="R3195" s="17">
        <f>VLOOKUP("M"&amp;TEXT(H3195,"0"),Punten!$A$1:$D$40,4,FALSE)</f>
        <v>0</v>
      </c>
      <c r="S3195" s="17">
        <f>VLOOKUP("M"&amp;TEXT(I3195,"0"),Punten!$A$1:$D$40,4,FALSE)</f>
        <v>0</v>
      </c>
      <c r="T3195" s="17">
        <f>VLOOKUP("K"&amp;TEXT(K3195,"0"),Punten!$A$1:$D$40,4,FALSE)</f>
        <v>0</v>
      </c>
      <c r="U3195" s="17">
        <f>VLOOKUP("H"&amp;TEXT(L3195,"0"),Punten!$A$1:$D$49,4,FALSE)</f>
        <v>0</v>
      </c>
      <c r="V3195" s="17">
        <f>VLOOKUP("F"&amp;TEXT(M3195,"0"),Punten!$A$1:$D$39,4,FALSE)</f>
        <v>0</v>
      </c>
      <c r="W3195" s="17">
        <f t="shared" si="151"/>
        <v>0</v>
      </c>
      <c r="X3195" s="17" t="str">
        <f t="shared" si="152"/>
        <v/>
      </c>
      <c r="Y3195" s="17" t="e">
        <f>VLOOKUP(A3195,'Klasse omschrijving'!$A$1:$B$44,2,FALSE)</f>
        <v>#N/A</v>
      </c>
    </row>
    <row r="3196" spans="1:25" x14ac:dyDescent="0.25">
      <c r="A3196" s="14"/>
      <c r="B3196" s="14"/>
      <c r="C3196" s="14"/>
      <c r="D3196" s="14"/>
      <c r="E3196" s="15"/>
      <c r="F3196" s="14"/>
      <c r="G3196" s="14"/>
      <c r="H3196" s="14"/>
      <c r="I3196" s="14"/>
      <c r="J3196" s="14"/>
      <c r="K3196" s="14"/>
      <c r="L3196" s="14"/>
      <c r="M3196" s="14"/>
      <c r="N3196" s="15"/>
      <c r="O3196" s="16">
        <f t="shared" si="153"/>
        <v>0</v>
      </c>
      <c r="P3196" s="17">
        <f>COUNTIF($X:$X,X3196)</f>
        <v>1045553</v>
      </c>
      <c r="Q3196" s="17">
        <f>VLOOKUP("M"&amp;TEXT(G3196,"0"),Punten!$A$1:$D$40,4,FALSE)</f>
        <v>0</v>
      </c>
      <c r="R3196" s="17">
        <f>VLOOKUP("M"&amp;TEXT(H3196,"0"),Punten!$A$1:$D$40,4,FALSE)</f>
        <v>0</v>
      </c>
      <c r="S3196" s="17">
        <f>VLOOKUP("M"&amp;TEXT(I3196,"0"),Punten!$A$1:$D$40,4,FALSE)</f>
        <v>0</v>
      </c>
      <c r="T3196" s="17">
        <f>VLOOKUP("K"&amp;TEXT(K3196,"0"),Punten!$A$1:$D$40,4,FALSE)</f>
        <v>0</v>
      </c>
      <c r="U3196" s="17">
        <f>VLOOKUP("H"&amp;TEXT(L3196,"0"),Punten!$A$1:$D$49,4,FALSE)</f>
        <v>0</v>
      </c>
      <c r="V3196" s="17">
        <f>VLOOKUP("F"&amp;TEXT(M3196,"0"),Punten!$A$1:$D$39,4,FALSE)</f>
        <v>0</v>
      </c>
      <c r="W3196" s="17">
        <f t="shared" si="151"/>
        <v>0</v>
      </c>
      <c r="X3196" s="17" t="str">
        <f t="shared" si="152"/>
        <v/>
      </c>
      <c r="Y3196" s="17" t="e">
        <f>VLOOKUP(A3196,'Klasse omschrijving'!$A$1:$B$44,2,FALSE)</f>
        <v>#N/A</v>
      </c>
    </row>
    <row r="3197" spans="1:25" x14ac:dyDescent="0.25">
      <c r="A3197" s="14"/>
      <c r="B3197" s="14"/>
      <c r="C3197" s="14"/>
      <c r="D3197" s="14"/>
      <c r="E3197" s="15"/>
      <c r="F3197" s="14"/>
      <c r="G3197" s="14"/>
      <c r="H3197" s="14"/>
      <c r="I3197" s="14"/>
      <c r="J3197" s="14"/>
      <c r="K3197" s="14"/>
      <c r="L3197" s="14"/>
      <c r="M3197" s="14"/>
      <c r="N3197" s="15"/>
      <c r="O3197" s="16">
        <f t="shared" si="153"/>
        <v>0</v>
      </c>
      <c r="P3197" s="17">
        <f>COUNTIF($X:$X,X3197)</f>
        <v>1045553</v>
      </c>
      <c r="Q3197" s="17">
        <f>VLOOKUP("M"&amp;TEXT(G3197,"0"),Punten!$A$1:$D$40,4,FALSE)</f>
        <v>0</v>
      </c>
      <c r="R3197" s="17">
        <f>VLOOKUP("M"&amp;TEXT(H3197,"0"),Punten!$A$1:$D$40,4,FALSE)</f>
        <v>0</v>
      </c>
      <c r="S3197" s="17">
        <f>VLOOKUP("M"&amp;TEXT(I3197,"0"),Punten!$A$1:$D$40,4,FALSE)</f>
        <v>0</v>
      </c>
      <c r="T3197" s="17">
        <f>VLOOKUP("K"&amp;TEXT(K3197,"0"),Punten!$A$1:$D$40,4,FALSE)</f>
        <v>0</v>
      </c>
      <c r="U3197" s="17">
        <f>VLOOKUP("H"&amp;TEXT(L3197,"0"),Punten!$A$1:$D$49,4,FALSE)</f>
        <v>0</v>
      </c>
      <c r="V3197" s="17">
        <f>VLOOKUP("F"&amp;TEXT(M3197,"0"),Punten!$A$1:$D$39,4,FALSE)</f>
        <v>0</v>
      </c>
      <c r="W3197" s="17">
        <f t="shared" si="151"/>
        <v>0</v>
      </c>
      <c r="X3197" s="17" t="str">
        <f t="shared" si="152"/>
        <v/>
      </c>
      <c r="Y3197" s="17" t="e">
        <f>VLOOKUP(A3197,'Klasse omschrijving'!$A$1:$B$44,2,FALSE)</f>
        <v>#N/A</v>
      </c>
    </row>
    <row r="3198" spans="1:25" x14ac:dyDescent="0.25">
      <c r="A3198" s="14"/>
      <c r="B3198" s="14"/>
      <c r="C3198" s="14"/>
      <c r="D3198" s="14"/>
      <c r="E3198" s="15"/>
      <c r="F3198" s="14"/>
      <c r="G3198" s="14"/>
      <c r="H3198" s="14"/>
      <c r="I3198" s="14"/>
      <c r="J3198" s="14"/>
      <c r="K3198" s="14"/>
      <c r="L3198" s="14"/>
      <c r="M3198" s="14"/>
      <c r="N3198" s="15"/>
      <c r="O3198" s="16">
        <f t="shared" si="153"/>
        <v>0</v>
      </c>
      <c r="P3198" s="17">
        <f>COUNTIF($X:$X,X3198)</f>
        <v>1045553</v>
      </c>
      <c r="Q3198" s="17">
        <f>VLOOKUP("M"&amp;TEXT(G3198,"0"),Punten!$A$1:$D$40,4,FALSE)</f>
        <v>0</v>
      </c>
      <c r="R3198" s="17">
        <f>VLOOKUP("M"&amp;TEXT(H3198,"0"),Punten!$A$1:$D$40,4,FALSE)</f>
        <v>0</v>
      </c>
      <c r="S3198" s="17">
        <f>VLOOKUP("M"&amp;TEXT(I3198,"0"),Punten!$A$1:$D$40,4,FALSE)</f>
        <v>0</v>
      </c>
      <c r="T3198" s="17">
        <f>VLOOKUP("K"&amp;TEXT(K3198,"0"),Punten!$A$1:$D$40,4,FALSE)</f>
        <v>0</v>
      </c>
      <c r="U3198" s="17">
        <f>VLOOKUP("H"&amp;TEXT(L3198,"0"),Punten!$A$1:$D$49,4,FALSE)</f>
        <v>0</v>
      </c>
      <c r="V3198" s="17">
        <f>VLOOKUP("F"&amp;TEXT(M3198,"0"),Punten!$A$1:$D$39,4,FALSE)</f>
        <v>0</v>
      </c>
      <c r="W3198" s="17">
        <f t="shared" si="151"/>
        <v>0</v>
      </c>
      <c r="X3198" s="17" t="str">
        <f t="shared" si="152"/>
        <v/>
      </c>
      <c r="Y3198" s="17" t="e">
        <f>VLOOKUP(A3198,'Klasse omschrijving'!$A$1:$B$44,2,FALSE)</f>
        <v>#N/A</v>
      </c>
    </row>
    <row r="3199" spans="1:25" x14ac:dyDescent="0.25">
      <c r="A3199" s="14"/>
      <c r="B3199" s="14"/>
      <c r="C3199" s="14"/>
      <c r="D3199" s="14"/>
      <c r="E3199" s="15"/>
      <c r="F3199" s="14"/>
      <c r="G3199" s="14"/>
      <c r="H3199" s="14"/>
      <c r="I3199" s="14"/>
      <c r="J3199" s="14"/>
      <c r="K3199" s="14"/>
      <c r="L3199" s="14"/>
      <c r="M3199" s="14"/>
      <c r="N3199" s="15"/>
      <c r="O3199" s="16">
        <f t="shared" si="153"/>
        <v>0</v>
      </c>
      <c r="P3199" s="17">
        <f>COUNTIF($X:$X,X3199)</f>
        <v>1045553</v>
      </c>
      <c r="Q3199" s="17">
        <f>VLOOKUP("M"&amp;TEXT(G3199,"0"),Punten!$A$1:$D$40,4,FALSE)</f>
        <v>0</v>
      </c>
      <c r="R3199" s="17">
        <f>VLOOKUP("M"&amp;TEXT(H3199,"0"),Punten!$A$1:$D$40,4,FALSE)</f>
        <v>0</v>
      </c>
      <c r="S3199" s="17">
        <f>VLOOKUP("M"&amp;TEXT(I3199,"0"),Punten!$A$1:$D$40,4,FALSE)</f>
        <v>0</v>
      </c>
      <c r="T3199" s="17">
        <f>VLOOKUP("K"&amp;TEXT(K3199,"0"),Punten!$A$1:$D$40,4,FALSE)</f>
        <v>0</v>
      </c>
      <c r="U3199" s="17">
        <f>VLOOKUP("H"&amp;TEXT(L3199,"0"),Punten!$A$1:$D$49,4,FALSE)</f>
        <v>0</v>
      </c>
      <c r="V3199" s="17">
        <f>VLOOKUP("F"&amp;TEXT(M3199,"0"),Punten!$A$1:$D$39,4,FALSE)</f>
        <v>0</v>
      </c>
      <c r="W3199" s="17">
        <f t="shared" si="151"/>
        <v>0</v>
      </c>
      <c r="X3199" s="17" t="str">
        <f t="shared" si="152"/>
        <v/>
      </c>
      <c r="Y3199" s="17" t="e">
        <f>VLOOKUP(A3199,'Klasse omschrijving'!$A$1:$B$44,2,FALSE)</f>
        <v>#N/A</v>
      </c>
    </row>
    <row r="3200" spans="1:25" x14ac:dyDescent="0.25">
      <c r="A3200" s="14"/>
      <c r="B3200" s="14"/>
      <c r="C3200" s="14"/>
      <c r="D3200" s="14"/>
      <c r="E3200" s="15"/>
      <c r="F3200" s="14"/>
      <c r="G3200" s="14"/>
      <c r="H3200" s="14"/>
      <c r="I3200" s="14"/>
      <c r="J3200" s="14"/>
      <c r="K3200" s="14"/>
      <c r="L3200" s="14"/>
      <c r="M3200" s="14"/>
      <c r="N3200" s="15"/>
      <c r="O3200" s="16">
        <f t="shared" si="153"/>
        <v>0</v>
      </c>
      <c r="P3200" s="17">
        <f>COUNTIF($X:$X,X3200)</f>
        <v>1045553</v>
      </c>
      <c r="Q3200" s="17">
        <f>VLOOKUP("M"&amp;TEXT(G3200,"0"),Punten!$A$1:$D$40,4,FALSE)</f>
        <v>0</v>
      </c>
      <c r="R3200" s="17">
        <f>VLOOKUP("M"&amp;TEXT(H3200,"0"),Punten!$A$1:$D$40,4,FALSE)</f>
        <v>0</v>
      </c>
      <c r="S3200" s="17">
        <f>VLOOKUP("M"&amp;TEXT(I3200,"0"),Punten!$A$1:$D$40,4,FALSE)</f>
        <v>0</v>
      </c>
      <c r="T3200" s="17">
        <f>VLOOKUP("K"&amp;TEXT(K3200,"0"),Punten!$A$1:$D$40,4,FALSE)</f>
        <v>0</v>
      </c>
      <c r="U3200" s="17">
        <f>VLOOKUP("H"&amp;TEXT(L3200,"0"),Punten!$A$1:$D$49,4,FALSE)</f>
        <v>0</v>
      </c>
      <c r="V3200" s="17">
        <f>VLOOKUP("F"&amp;TEXT(M3200,"0"),Punten!$A$1:$D$39,4,FALSE)</f>
        <v>0</v>
      </c>
      <c r="W3200" s="17">
        <f t="shared" si="151"/>
        <v>0</v>
      </c>
      <c r="X3200" s="17" t="str">
        <f t="shared" si="152"/>
        <v/>
      </c>
      <c r="Y3200" s="17" t="e">
        <f>VLOOKUP(A3200,'Klasse omschrijving'!$A$1:$B$44,2,FALSE)</f>
        <v>#N/A</v>
      </c>
    </row>
    <row r="3201" spans="1:25" x14ac:dyDescent="0.25">
      <c r="A3201" s="14"/>
      <c r="B3201" s="14"/>
      <c r="C3201" s="14"/>
      <c r="D3201" s="14"/>
      <c r="E3201" s="15"/>
      <c r="F3201" s="14"/>
      <c r="G3201" s="14"/>
      <c r="H3201" s="14"/>
      <c r="I3201" s="14"/>
      <c r="J3201" s="14"/>
      <c r="K3201" s="14"/>
      <c r="L3201" s="14"/>
      <c r="M3201" s="14"/>
      <c r="N3201" s="15"/>
      <c r="O3201" s="16">
        <f t="shared" si="153"/>
        <v>0</v>
      </c>
      <c r="P3201" s="17">
        <f>COUNTIF($X:$X,X3201)</f>
        <v>1045553</v>
      </c>
      <c r="Q3201" s="17">
        <f>VLOOKUP("M"&amp;TEXT(G3201,"0"),Punten!$A$1:$D$40,4,FALSE)</f>
        <v>0</v>
      </c>
      <c r="R3201" s="17">
        <f>VLOOKUP("M"&amp;TEXT(H3201,"0"),Punten!$A$1:$D$40,4,FALSE)</f>
        <v>0</v>
      </c>
      <c r="S3201" s="17">
        <f>VLOOKUP("M"&amp;TEXT(I3201,"0"),Punten!$A$1:$D$40,4,FALSE)</f>
        <v>0</v>
      </c>
      <c r="T3201" s="17">
        <f>VLOOKUP("K"&amp;TEXT(K3201,"0"),Punten!$A$1:$D$40,4,FALSE)</f>
        <v>0</v>
      </c>
      <c r="U3201" s="17">
        <f>VLOOKUP("H"&amp;TEXT(L3201,"0"),Punten!$A$1:$D$49,4,FALSE)</f>
        <v>0</v>
      </c>
      <c r="V3201" s="17">
        <f>VLOOKUP("F"&amp;TEXT(M3201,"0"),Punten!$A$1:$D$39,4,FALSE)</f>
        <v>0</v>
      </c>
      <c r="W3201" s="17">
        <f t="shared" ref="W3201:W3264" si="154">SUM(Q3201:V3201)</f>
        <v>0</v>
      </c>
      <c r="X3201" s="17" t="str">
        <f t="shared" ref="X3201:X3264" si="155">N3201&amp;A3201</f>
        <v/>
      </c>
      <c r="Y3201" s="17" t="e">
        <f>VLOOKUP(A3201,'Klasse omschrijving'!$A$1:$B$44,2,FALSE)</f>
        <v>#N/A</v>
      </c>
    </row>
    <row r="3202" spans="1:25" x14ac:dyDescent="0.25">
      <c r="A3202" s="14"/>
      <c r="B3202" s="14"/>
      <c r="C3202" s="14"/>
      <c r="D3202" s="14"/>
      <c r="E3202" s="15"/>
      <c r="F3202" s="14"/>
      <c r="G3202" s="14"/>
      <c r="H3202" s="14"/>
      <c r="I3202" s="14"/>
      <c r="J3202" s="14"/>
      <c r="K3202" s="14"/>
      <c r="L3202" s="14"/>
      <c r="M3202" s="14"/>
      <c r="N3202" s="15"/>
      <c r="O3202" s="16">
        <f t="shared" si="153"/>
        <v>0</v>
      </c>
      <c r="P3202" s="17">
        <f>COUNTIF($X:$X,X3202)</f>
        <v>1045553</v>
      </c>
      <c r="Q3202" s="17">
        <f>VLOOKUP("M"&amp;TEXT(G3202,"0"),Punten!$A$1:$D$40,4,FALSE)</f>
        <v>0</v>
      </c>
      <c r="R3202" s="17">
        <f>VLOOKUP("M"&amp;TEXT(H3202,"0"),Punten!$A$1:$D$40,4,FALSE)</f>
        <v>0</v>
      </c>
      <c r="S3202" s="17">
        <f>VLOOKUP("M"&amp;TEXT(I3202,"0"),Punten!$A$1:$D$40,4,FALSE)</f>
        <v>0</v>
      </c>
      <c r="T3202" s="17">
        <f>VLOOKUP("K"&amp;TEXT(K3202,"0"),Punten!$A$1:$D$40,4,FALSE)</f>
        <v>0</v>
      </c>
      <c r="U3202" s="17">
        <f>VLOOKUP("H"&amp;TEXT(L3202,"0"),Punten!$A$1:$D$49,4,FALSE)</f>
        <v>0</v>
      </c>
      <c r="V3202" s="17">
        <f>VLOOKUP("F"&amp;TEXT(M3202,"0"),Punten!$A$1:$D$39,4,FALSE)</f>
        <v>0</v>
      </c>
      <c r="W3202" s="17">
        <f t="shared" si="154"/>
        <v>0</v>
      </c>
      <c r="X3202" s="17" t="str">
        <f t="shared" si="155"/>
        <v/>
      </c>
      <c r="Y3202" s="17" t="e">
        <f>VLOOKUP(A3202,'Klasse omschrijving'!$A$1:$B$44,2,FALSE)</f>
        <v>#N/A</v>
      </c>
    </row>
    <row r="3203" spans="1:25" x14ac:dyDescent="0.25">
      <c r="A3203" s="14"/>
      <c r="B3203" s="14"/>
      <c r="C3203" s="14"/>
      <c r="D3203" s="14"/>
      <c r="E3203" s="15"/>
      <c r="F3203" s="14"/>
      <c r="G3203" s="14"/>
      <c r="H3203" s="14"/>
      <c r="I3203" s="14"/>
      <c r="J3203" s="14"/>
      <c r="K3203" s="14"/>
      <c r="L3203" s="14"/>
      <c r="M3203" s="14"/>
      <c r="N3203" s="15"/>
      <c r="O3203" s="16">
        <f t="shared" si="153"/>
        <v>0</v>
      </c>
      <c r="P3203" s="17">
        <f>COUNTIF($X:$X,X3203)</f>
        <v>1045553</v>
      </c>
      <c r="Q3203" s="17">
        <f>VLOOKUP("M"&amp;TEXT(G3203,"0"),Punten!$A$1:$D$40,4,FALSE)</f>
        <v>0</v>
      </c>
      <c r="R3203" s="17">
        <f>VLOOKUP("M"&amp;TEXT(H3203,"0"),Punten!$A$1:$D$40,4,FALSE)</f>
        <v>0</v>
      </c>
      <c r="S3203" s="17">
        <f>VLOOKUP("M"&amp;TEXT(I3203,"0"),Punten!$A$1:$D$40,4,FALSE)</f>
        <v>0</v>
      </c>
      <c r="T3203" s="17">
        <f>VLOOKUP("K"&amp;TEXT(K3203,"0"),Punten!$A$1:$D$40,4,FALSE)</f>
        <v>0</v>
      </c>
      <c r="U3203" s="17">
        <f>VLOOKUP("H"&amp;TEXT(L3203,"0"),Punten!$A$1:$D$49,4,FALSE)</f>
        <v>0</v>
      </c>
      <c r="V3203" s="17">
        <f>VLOOKUP("F"&amp;TEXT(M3203,"0"),Punten!$A$1:$D$39,4,FALSE)</f>
        <v>0</v>
      </c>
      <c r="W3203" s="17">
        <f t="shared" si="154"/>
        <v>0</v>
      </c>
      <c r="X3203" s="17" t="str">
        <f t="shared" si="155"/>
        <v/>
      </c>
      <c r="Y3203" s="17" t="e">
        <f>VLOOKUP(A3203,'Klasse omschrijving'!$A$1:$B$44,2,FALSE)</f>
        <v>#N/A</v>
      </c>
    </row>
    <row r="3204" spans="1:25" x14ac:dyDescent="0.25">
      <c r="A3204" s="14"/>
      <c r="B3204" s="14"/>
      <c r="C3204" s="14"/>
      <c r="D3204" s="14"/>
      <c r="E3204" s="15"/>
      <c r="F3204" s="14"/>
      <c r="G3204" s="14"/>
      <c r="H3204" s="14"/>
      <c r="I3204" s="14"/>
      <c r="J3204" s="14"/>
      <c r="K3204" s="14"/>
      <c r="L3204" s="14"/>
      <c r="M3204" s="14"/>
      <c r="N3204" s="15"/>
      <c r="O3204" s="16">
        <f t="shared" si="153"/>
        <v>0</v>
      </c>
      <c r="P3204" s="17">
        <f>COUNTIF($X:$X,X3204)</f>
        <v>1045553</v>
      </c>
      <c r="Q3204" s="17">
        <f>VLOOKUP("M"&amp;TEXT(G3204,"0"),Punten!$A$1:$D$40,4,FALSE)</f>
        <v>0</v>
      </c>
      <c r="R3204" s="17">
        <f>VLOOKUP("M"&amp;TEXT(H3204,"0"),Punten!$A$1:$D$40,4,FALSE)</f>
        <v>0</v>
      </c>
      <c r="S3204" s="17">
        <f>VLOOKUP("M"&amp;TEXT(I3204,"0"),Punten!$A$1:$D$40,4,FALSE)</f>
        <v>0</v>
      </c>
      <c r="T3204" s="17">
        <f>VLOOKUP("K"&amp;TEXT(K3204,"0"),Punten!$A$1:$D$40,4,FALSE)</f>
        <v>0</v>
      </c>
      <c r="U3204" s="17">
        <f>VLOOKUP("H"&amp;TEXT(L3204,"0"),Punten!$A$1:$D$49,4,FALSE)</f>
        <v>0</v>
      </c>
      <c r="V3204" s="17">
        <f>VLOOKUP("F"&amp;TEXT(M3204,"0"),Punten!$A$1:$D$39,4,FALSE)</f>
        <v>0</v>
      </c>
      <c r="W3204" s="17">
        <f t="shared" si="154"/>
        <v>0</v>
      </c>
      <c r="X3204" s="17" t="str">
        <f t="shared" si="155"/>
        <v/>
      </c>
      <c r="Y3204" s="17" t="e">
        <f>VLOOKUP(A3204,'Klasse omschrijving'!$A$1:$B$44,2,FALSE)</f>
        <v>#N/A</v>
      </c>
    </row>
    <row r="3205" spans="1:25" x14ac:dyDescent="0.25">
      <c r="A3205" s="14"/>
      <c r="B3205" s="14"/>
      <c r="C3205" s="14"/>
      <c r="D3205" s="14"/>
      <c r="E3205" s="15"/>
      <c r="F3205" s="14"/>
      <c r="G3205" s="14"/>
      <c r="H3205" s="14"/>
      <c r="I3205" s="14"/>
      <c r="J3205" s="14"/>
      <c r="K3205" s="14"/>
      <c r="L3205" s="14"/>
      <c r="M3205" s="14"/>
      <c r="N3205" s="15"/>
      <c r="O3205" s="16">
        <f t="shared" si="153"/>
        <v>0</v>
      </c>
      <c r="P3205" s="17">
        <f>COUNTIF($X:$X,X3205)</f>
        <v>1045553</v>
      </c>
      <c r="Q3205" s="17">
        <f>VLOOKUP("M"&amp;TEXT(G3205,"0"),Punten!$A$1:$D$40,4,FALSE)</f>
        <v>0</v>
      </c>
      <c r="R3205" s="17">
        <f>VLOOKUP("M"&amp;TEXT(H3205,"0"),Punten!$A$1:$D$40,4,FALSE)</f>
        <v>0</v>
      </c>
      <c r="S3205" s="17">
        <f>VLOOKUP("M"&amp;TEXT(I3205,"0"),Punten!$A$1:$D$40,4,FALSE)</f>
        <v>0</v>
      </c>
      <c r="T3205" s="17">
        <f>VLOOKUP("K"&amp;TEXT(K3205,"0"),Punten!$A$1:$D$40,4,FALSE)</f>
        <v>0</v>
      </c>
      <c r="U3205" s="17">
        <f>VLOOKUP("H"&amp;TEXT(L3205,"0"),Punten!$A$1:$D$49,4,FALSE)</f>
        <v>0</v>
      </c>
      <c r="V3205" s="17">
        <f>VLOOKUP("F"&amp;TEXT(M3205,"0"),Punten!$A$1:$D$39,4,FALSE)</f>
        <v>0</v>
      </c>
      <c r="W3205" s="17">
        <f t="shared" si="154"/>
        <v>0</v>
      </c>
      <c r="X3205" s="17" t="str">
        <f t="shared" si="155"/>
        <v/>
      </c>
      <c r="Y3205" s="17" t="e">
        <f>VLOOKUP(A3205,'Klasse omschrijving'!$A$1:$B$44,2,FALSE)</f>
        <v>#N/A</v>
      </c>
    </row>
    <row r="3206" spans="1:25" x14ac:dyDescent="0.25">
      <c r="A3206" s="14"/>
      <c r="B3206" s="14"/>
      <c r="C3206" s="14"/>
      <c r="D3206" s="14"/>
      <c r="E3206" s="15"/>
      <c r="F3206" s="14"/>
      <c r="G3206" s="14"/>
      <c r="H3206" s="14"/>
      <c r="I3206" s="14"/>
      <c r="J3206" s="14"/>
      <c r="K3206" s="14"/>
      <c r="L3206" s="14"/>
      <c r="M3206" s="14"/>
      <c r="N3206" s="15"/>
      <c r="O3206" s="16">
        <f t="shared" si="153"/>
        <v>0</v>
      </c>
      <c r="P3206" s="17">
        <f>COUNTIF($X:$X,X3206)</f>
        <v>1045553</v>
      </c>
      <c r="Q3206" s="17">
        <f>VLOOKUP("M"&amp;TEXT(G3206,"0"),Punten!$A$1:$D$40,4,FALSE)</f>
        <v>0</v>
      </c>
      <c r="R3206" s="17">
        <f>VLOOKUP("M"&amp;TEXT(H3206,"0"),Punten!$A$1:$D$40,4,FALSE)</f>
        <v>0</v>
      </c>
      <c r="S3206" s="17">
        <f>VLOOKUP("M"&amp;TEXT(I3206,"0"),Punten!$A$1:$D$40,4,FALSE)</f>
        <v>0</v>
      </c>
      <c r="T3206" s="17">
        <f>VLOOKUP("K"&amp;TEXT(K3206,"0"),Punten!$A$1:$D$40,4,FALSE)</f>
        <v>0</v>
      </c>
      <c r="U3206" s="17">
        <f>VLOOKUP("H"&amp;TEXT(L3206,"0"),Punten!$A$1:$D$49,4,FALSE)</f>
        <v>0</v>
      </c>
      <c r="V3206" s="17">
        <f>VLOOKUP("F"&amp;TEXT(M3206,"0"),Punten!$A$1:$D$39,4,FALSE)</f>
        <v>0</v>
      </c>
      <c r="W3206" s="17">
        <f t="shared" si="154"/>
        <v>0</v>
      </c>
      <c r="X3206" s="17" t="str">
        <f t="shared" si="155"/>
        <v/>
      </c>
      <c r="Y3206" s="17" t="e">
        <f>VLOOKUP(A3206,'Klasse omschrijving'!$A$1:$B$44,2,FALSE)</f>
        <v>#N/A</v>
      </c>
    </row>
    <row r="3207" spans="1:25" x14ac:dyDescent="0.25">
      <c r="A3207" s="14"/>
      <c r="B3207" s="14"/>
      <c r="C3207" s="14"/>
      <c r="D3207" s="14"/>
      <c r="E3207" s="15"/>
      <c r="F3207" s="14"/>
      <c r="G3207" s="14"/>
      <c r="H3207" s="14"/>
      <c r="I3207" s="14"/>
      <c r="J3207" s="14"/>
      <c r="K3207" s="14"/>
      <c r="L3207" s="14"/>
      <c r="M3207" s="14"/>
      <c r="N3207" s="15"/>
      <c r="O3207" s="16">
        <f t="shared" si="153"/>
        <v>0</v>
      </c>
      <c r="P3207" s="17">
        <f>COUNTIF($X:$X,X3207)</f>
        <v>1045553</v>
      </c>
      <c r="Q3207" s="17">
        <f>VLOOKUP("M"&amp;TEXT(G3207,"0"),Punten!$A$1:$D$40,4,FALSE)</f>
        <v>0</v>
      </c>
      <c r="R3207" s="17">
        <f>VLOOKUP("M"&amp;TEXT(H3207,"0"),Punten!$A$1:$D$40,4,FALSE)</f>
        <v>0</v>
      </c>
      <c r="S3207" s="17">
        <f>VLOOKUP("M"&amp;TEXT(I3207,"0"),Punten!$A$1:$D$40,4,FALSE)</f>
        <v>0</v>
      </c>
      <c r="T3207" s="17">
        <f>VLOOKUP("K"&amp;TEXT(K3207,"0"),Punten!$A$1:$D$40,4,FALSE)</f>
        <v>0</v>
      </c>
      <c r="U3207" s="17">
        <f>VLOOKUP("H"&amp;TEXT(L3207,"0"),Punten!$A$1:$D$49,4,FALSE)</f>
        <v>0</v>
      </c>
      <c r="V3207" s="17">
        <f>VLOOKUP("F"&amp;TEXT(M3207,"0"),Punten!$A$1:$D$39,4,FALSE)</f>
        <v>0</v>
      </c>
      <c r="W3207" s="17">
        <f t="shared" si="154"/>
        <v>0</v>
      </c>
      <c r="X3207" s="17" t="str">
        <f t="shared" si="155"/>
        <v/>
      </c>
      <c r="Y3207" s="17" t="e">
        <f>VLOOKUP(A3207,'Klasse omschrijving'!$A$1:$B$44,2,FALSE)</f>
        <v>#N/A</v>
      </c>
    </row>
    <row r="3208" spans="1:25" x14ac:dyDescent="0.25">
      <c r="A3208" s="14"/>
      <c r="B3208" s="14"/>
      <c r="C3208" s="14"/>
      <c r="D3208" s="14"/>
      <c r="E3208" s="15"/>
      <c r="F3208" s="14"/>
      <c r="G3208" s="14"/>
      <c r="H3208" s="14"/>
      <c r="I3208" s="14"/>
      <c r="J3208" s="14"/>
      <c r="K3208" s="14"/>
      <c r="L3208" s="14"/>
      <c r="M3208" s="14"/>
      <c r="N3208" s="15"/>
      <c r="O3208" s="16">
        <f t="shared" si="153"/>
        <v>0</v>
      </c>
      <c r="P3208" s="17">
        <f>COUNTIF($X:$X,X3208)</f>
        <v>1045553</v>
      </c>
      <c r="Q3208" s="17">
        <f>VLOOKUP("M"&amp;TEXT(G3208,"0"),Punten!$A$1:$D$40,4,FALSE)</f>
        <v>0</v>
      </c>
      <c r="R3208" s="17">
        <f>VLOOKUP("M"&amp;TEXT(H3208,"0"),Punten!$A$1:$D$40,4,FALSE)</f>
        <v>0</v>
      </c>
      <c r="S3208" s="17">
        <f>VLOOKUP("M"&amp;TEXT(I3208,"0"),Punten!$A$1:$D$40,4,FALSE)</f>
        <v>0</v>
      </c>
      <c r="T3208" s="17">
        <f>VLOOKUP("K"&amp;TEXT(K3208,"0"),Punten!$A$1:$D$40,4,FALSE)</f>
        <v>0</v>
      </c>
      <c r="U3208" s="17">
        <f>VLOOKUP("H"&amp;TEXT(L3208,"0"),Punten!$A$1:$D$49,4,FALSE)</f>
        <v>0</v>
      </c>
      <c r="V3208" s="17">
        <f>VLOOKUP("F"&amp;TEXT(M3208,"0"),Punten!$A$1:$D$39,4,FALSE)</f>
        <v>0</v>
      </c>
      <c r="W3208" s="17">
        <f t="shared" si="154"/>
        <v>0</v>
      </c>
      <c r="X3208" s="17" t="str">
        <f t="shared" si="155"/>
        <v/>
      </c>
      <c r="Y3208" s="17" t="e">
        <f>VLOOKUP(A3208,'Klasse omschrijving'!$A$1:$B$44,2,FALSE)</f>
        <v>#N/A</v>
      </c>
    </row>
    <row r="3209" spans="1:25" x14ac:dyDescent="0.25">
      <c r="A3209" s="14"/>
      <c r="B3209" s="14"/>
      <c r="C3209" s="14"/>
      <c r="D3209" s="14"/>
      <c r="E3209" s="15"/>
      <c r="F3209" s="14"/>
      <c r="G3209" s="14"/>
      <c r="H3209" s="14"/>
      <c r="I3209" s="14"/>
      <c r="J3209" s="14"/>
      <c r="K3209" s="14"/>
      <c r="L3209" s="14"/>
      <c r="M3209" s="14"/>
      <c r="N3209" s="15"/>
      <c r="O3209" s="16">
        <f t="shared" si="153"/>
        <v>0</v>
      </c>
      <c r="P3209" s="17">
        <f>COUNTIF($X:$X,X3209)</f>
        <v>1045553</v>
      </c>
      <c r="Q3209" s="17">
        <f>VLOOKUP("M"&amp;TEXT(G3209,"0"),Punten!$A$1:$D$40,4,FALSE)</f>
        <v>0</v>
      </c>
      <c r="R3209" s="17">
        <f>VLOOKUP("M"&amp;TEXT(H3209,"0"),Punten!$A$1:$D$40,4,FALSE)</f>
        <v>0</v>
      </c>
      <c r="S3209" s="17">
        <f>VLOOKUP("M"&amp;TEXT(I3209,"0"),Punten!$A$1:$D$40,4,FALSE)</f>
        <v>0</v>
      </c>
      <c r="T3209" s="17">
        <f>VLOOKUP("K"&amp;TEXT(K3209,"0"),Punten!$A$1:$D$40,4,FALSE)</f>
        <v>0</v>
      </c>
      <c r="U3209" s="17">
        <f>VLOOKUP("H"&amp;TEXT(L3209,"0"),Punten!$A$1:$D$49,4,FALSE)</f>
        <v>0</v>
      </c>
      <c r="V3209" s="17">
        <f>VLOOKUP("F"&amp;TEXT(M3209,"0"),Punten!$A$1:$D$39,4,FALSE)</f>
        <v>0</v>
      </c>
      <c r="W3209" s="17">
        <f t="shared" si="154"/>
        <v>0</v>
      </c>
      <c r="X3209" s="17" t="str">
        <f t="shared" si="155"/>
        <v/>
      </c>
      <c r="Y3209" s="17" t="e">
        <f>VLOOKUP(A3209,'Klasse omschrijving'!$A$1:$B$44,2,FALSE)</f>
        <v>#N/A</v>
      </c>
    </row>
    <row r="3210" spans="1:25" x14ac:dyDescent="0.25">
      <c r="A3210" s="14"/>
      <c r="B3210" s="14"/>
      <c r="C3210" s="14"/>
      <c r="D3210" s="14"/>
      <c r="E3210" s="15"/>
      <c r="F3210" s="14"/>
      <c r="G3210" s="14"/>
      <c r="H3210" s="14"/>
      <c r="I3210" s="14"/>
      <c r="J3210" s="14"/>
      <c r="K3210" s="14"/>
      <c r="L3210" s="14"/>
      <c r="M3210" s="14"/>
      <c r="N3210" s="15"/>
      <c r="O3210" s="16">
        <f t="shared" si="153"/>
        <v>0</v>
      </c>
      <c r="P3210" s="17">
        <f>COUNTIF($X:$X,X3210)</f>
        <v>1045553</v>
      </c>
      <c r="Q3210" s="17">
        <f>VLOOKUP("M"&amp;TEXT(G3210,"0"),Punten!$A$1:$D$40,4,FALSE)</f>
        <v>0</v>
      </c>
      <c r="R3210" s="17">
        <f>VLOOKUP("M"&amp;TEXT(H3210,"0"),Punten!$A$1:$D$40,4,FALSE)</f>
        <v>0</v>
      </c>
      <c r="S3210" s="17">
        <f>VLOOKUP("M"&amp;TEXT(I3210,"0"),Punten!$A$1:$D$40,4,FALSE)</f>
        <v>0</v>
      </c>
      <c r="T3210" s="17">
        <f>VLOOKUP("K"&amp;TEXT(K3210,"0"),Punten!$A$1:$D$40,4,FALSE)</f>
        <v>0</v>
      </c>
      <c r="U3210" s="17">
        <f>VLOOKUP("H"&amp;TEXT(L3210,"0"),Punten!$A$1:$D$49,4,FALSE)</f>
        <v>0</v>
      </c>
      <c r="V3210" s="17">
        <f>VLOOKUP("F"&amp;TEXT(M3210,"0"),Punten!$A$1:$D$39,4,FALSE)</f>
        <v>0</v>
      </c>
      <c r="W3210" s="17">
        <f t="shared" si="154"/>
        <v>0</v>
      </c>
      <c r="X3210" s="17" t="str">
        <f t="shared" si="155"/>
        <v/>
      </c>
      <c r="Y3210" s="17" t="e">
        <f>VLOOKUP(A3210,'Klasse omschrijving'!$A$1:$B$44,2,FALSE)</f>
        <v>#N/A</v>
      </c>
    </row>
    <row r="3211" spans="1:25" x14ac:dyDescent="0.25">
      <c r="A3211" s="14"/>
      <c r="B3211" s="14"/>
      <c r="C3211" s="14"/>
      <c r="D3211" s="14"/>
      <c r="E3211" s="15"/>
      <c r="F3211" s="14"/>
      <c r="G3211" s="14"/>
      <c r="H3211" s="14"/>
      <c r="I3211" s="14"/>
      <c r="J3211" s="14"/>
      <c r="K3211" s="14"/>
      <c r="L3211" s="14"/>
      <c r="M3211" s="14"/>
      <c r="N3211" s="15"/>
      <c r="O3211" s="16">
        <f t="shared" si="153"/>
        <v>0</v>
      </c>
      <c r="P3211" s="17">
        <f>COUNTIF($X:$X,X3211)</f>
        <v>1045553</v>
      </c>
      <c r="Q3211" s="17">
        <f>VLOOKUP("M"&amp;TEXT(G3211,"0"),Punten!$A$1:$D$40,4,FALSE)</f>
        <v>0</v>
      </c>
      <c r="R3211" s="17">
        <f>VLOOKUP("M"&amp;TEXT(H3211,"0"),Punten!$A$1:$D$40,4,FALSE)</f>
        <v>0</v>
      </c>
      <c r="S3211" s="17">
        <f>VLOOKUP("M"&amp;TEXT(I3211,"0"),Punten!$A$1:$D$40,4,FALSE)</f>
        <v>0</v>
      </c>
      <c r="T3211" s="17">
        <f>VLOOKUP("K"&amp;TEXT(K3211,"0"),Punten!$A$1:$D$40,4,FALSE)</f>
        <v>0</v>
      </c>
      <c r="U3211" s="17">
        <f>VLOOKUP("H"&amp;TEXT(L3211,"0"),Punten!$A$1:$D$49,4,FALSE)</f>
        <v>0</v>
      </c>
      <c r="V3211" s="17">
        <f>VLOOKUP("F"&amp;TEXT(M3211,"0"),Punten!$A$1:$D$39,4,FALSE)</f>
        <v>0</v>
      </c>
      <c r="W3211" s="17">
        <f t="shared" si="154"/>
        <v>0</v>
      </c>
      <c r="X3211" s="17" t="str">
        <f t="shared" si="155"/>
        <v/>
      </c>
      <c r="Y3211" s="17" t="e">
        <f>VLOOKUP(A3211,'Klasse omschrijving'!$A$1:$B$44,2,FALSE)</f>
        <v>#N/A</v>
      </c>
    </row>
    <row r="3212" spans="1:25" x14ac:dyDescent="0.25">
      <c r="A3212" s="14"/>
      <c r="B3212" s="14"/>
      <c r="C3212" s="14"/>
      <c r="D3212" s="14"/>
      <c r="E3212" s="15"/>
      <c r="F3212" s="14"/>
      <c r="G3212" s="14"/>
      <c r="H3212" s="14"/>
      <c r="I3212" s="14"/>
      <c r="J3212" s="14"/>
      <c r="K3212" s="14"/>
      <c r="L3212" s="14"/>
      <c r="M3212" s="14"/>
      <c r="N3212" s="15"/>
      <c r="O3212" s="16">
        <f t="shared" si="153"/>
        <v>0</v>
      </c>
      <c r="P3212" s="17">
        <f>COUNTIF($X:$X,X3212)</f>
        <v>1045553</v>
      </c>
      <c r="Q3212" s="17">
        <f>VLOOKUP("M"&amp;TEXT(G3212,"0"),Punten!$A$1:$D$40,4,FALSE)</f>
        <v>0</v>
      </c>
      <c r="R3212" s="17">
        <f>VLOOKUP("M"&amp;TEXT(H3212,"0"),Punten!$A$1:$D$40,4,FALSE)</f>
        <v>0</v>
      </c>
      <c r="S3212" s="17">
        <f>VLOOKUP("M"&amp;TEXT(I3212,"0"),Punten!$A$1:$D$40,4,FALSE)</f>
        <v>0</v>
      </c>
      <c r="T3212" s="17">
        <f>VLOOKUP("K"&amp;TEXT(K3212,"0"),Punten!$A$1:$D$40,4,FALSE)</f>
        <v>0</v>
      </c>
      <c r="U3212" s="17">
        <f>VLOOKUP("H"&amp;TEXT(L3212,"0"),Punten!$A$1:$D$49,4,FALSE)</f>
        <v>0</v>
      </c>
      <c r="V3212" s="17">
        <f>VLOOKUP("F"&amp;TEXT(M3212,"0"),Punten!$A$1:$D$39,4,FALSE)</f>
        <v>0</v>
      </c>
      <c r="W3212" s="17">
        <f t="shared" si="154"/>
        <v>0</v>
      </c>
      <c r="X3212" s="17" t="str">
        <f t="shared" si="155"/>
        <v/>
      </c>
      <c r="Y3212" s="17" t="e">
        <f>VLOOKUP(A3212,'Klasse omschrijving'!$A$1:$B$44,2,FALSE)</f>
        <v>#N/A</v>
      </c>
    </row>
    <row r="3213" spans="1:25" x14ac:dyDescent="0.25">
      <c r="A3213" s="14"/>
      <c r="B3213" s="14"/>
      <c r="C3213" s="14"/>
      <c r="D3213" s="14"/>
      <c r="E3213" s="15"/>
      <c r="F3213" s="14"/>
      <c r="G3213" s="14"/>
      <c r="H3213" s="14"/>
      <c r="I3213" s="14"/>
      <c r="J3213" s="14"/>
      <c r="K3213" s="14"/>
      <c r="L3213" s="14"/>
      <c r="M3213" s="14"/>
      <c r="N3213" s="15"/>
      <c r="O3213" s="16">
        <f t="shared" si="153"/>
        <v>0</v>
      </c>
      <c r="P3213" s="17">
        <f>COUNTIF($X:$X,X3213)</f>
        <v>1045553</v>
      </c>
      <c r="Q3213" s="17">
        <f>VLOOKUP("M"&amp;TEXT(G3213,"0"),Punten!$A$1:$D$40,4,FALSE)</f>
        <v>0</v>
      </c>
      <c r="R3213" s="17">
        <f>VLOOKUP("M"&amp;TEXT(H3213,"0"),Punten!$A$1:$D$40,4,FALSE)</f>
        <v>0</v>
      </c>
      <c r="S3213" s="17">
        <f>VLOOKUP("M"&amp;TEXT(I3213,"0"),Punten!$A$1:$D$40,4,FALSE)</f>
        <v>0</v>
      </c>
      <c r="T3213" s="17">
        <f>VLOOKUP("K"&amp;TEXT(K3213,"0"),Punten!$A$1:$D$40,4,FALSE)</f>
        <v>0</v>
      </c>
      <c r="U3213" s="17">
        <f>VLOOKUP("H"&amp;TEXT(L3213,"0"),Punten!$A$1:$D$49,4,FALSE)</f>
        <v>0</v>
      </c>
      <c r="V3213" s="17">
        <f>VLOOKUP("F"&amp;TEXT(M3213,"0"),Punten!$A$1:$D$39,4,FALSE)</f>
        <v>0</v>
      </c>
      <c r="W3213" s="17">
        <f t="shared" si="154"/>
        <v>0</v>
      </c>
      <c r="X3213" s="17" t="str">
        <f t="shared" si="155"/>
        <v/>
      </c>
      <c r="Y3213" s="17" t="e">
        <f>VLOOKUP(A3213,'Klasse omschrijving'!$A$1:$B$44,2,FALSE)</f>
        <v>#N/A</v>
      </c>
    </row>
    <row r="3214" spans="1:25" x14ac:dyDescent="0.25">
      <c r="A3214" s="14"/>
      <c r="B3214" s="14"/>
      <c r="C3214" s="14"/>
      <c r="D3214" s="14"/>
      <c r="E3214" s="15"/>
      <c r="F3214" s="14"/>
      <c r="G3214" s="14"/>
      <c r="H3214" s="14"/>
      <c r="I3214" s="14"/>
      <c r="J3214" s="14"/>
      <c r="K3214" s="14"/>
      <c r="L3214" s="14"/>
      <c r="M3214" s="14"/>
      <c r="N3214" s="15"/>
      <c r="O3214" s="16">
        <f t="shared" si="153"/>
        <v>0</v>
      </c>
      <c r="P3214" s="17">
        <f>COUNTIF($X:$X,X3214)</f>
        <v>1045553</v>
      </c>
      <c r="Q3214" s="17">
        <f>VLOOKUP("M"&amp;TEXT(G3214,"0"),Punten!$A$1:$D$40,4,FALSE)</f>
        <v>0</v>
      </c>
      <c r="R3214" s="17">
        <f>VLOOKUP("M"&amp;TEXT(H3214,"0"),Punten!$A$1:$D$40,4,FALSE)</f>
        <v>0</v>
      </c>
      <c r="S3214" s="17">
        <f>VLOOKUP("M"&amp;TEXT(I3214,"0"),Punten!$A$1:$D$40,4,FALSE)</f>
        <v>0</v>
      </c>
      <c r="T3214" s="17">
        <f>VLOOKUP("K"&amp;TEXT(K3214,"0"),Punten!$A$1:$D$40,4,FALSE)</f>
        <v>0</v>
      </c>
      <c r="U3214" s="17">
        <f>VLOOKUP("H"&amp;TEXT(L3214,"0"),Punten!$A$1:$D$49,4,FALSE)</f>
        <v>0</v>
      </c>
      <c r="V3214" s="17">
        <f>VLOOKUP("F"&amp;TEXT(M3214,"0"),Punten!$A$1:$D$39,4,FALSE)</f>
        <v>0</v>
      </c>
      <c r="W3214" s="17">
        <f t="shared" si="154"/>
        <v>0</v>
      </c>
      <c r="X3214" s="17" t="str">
        <f t="shared" si="155"/>
        <v/>
      </c>
      <c r="Y3214" s="17" t="e">
        <f>VLOOKUP(A3214,'Klasse omschrijving'!$A$1:$B$44,2,FALSE)</f>
        <v>#N/A</v>
      </c>
    </row>
    <row r="3215" spans="1:25" x14ac:dyDescent="0.25">
      <c r="A3215" s="14"/>
      <c r="B3215" s="14"/>
      <c r="C3215" s="14"/>
      <c r="D3215" s="14"/>
      <c r="E3215" s="15"/>
      <c r="F3215" s="14"/>
      <c r="G3215" s="14"/>
      <c r="H3215" s="14"/>
      <c r="I3215" s="14"/>
      <c r="J3215" s="14"/>
      <c r="K3215" s="14"/>
      <c r="L3215" s="14"/>
      <c r="M3215" s="14"/>
      <c r="N3215" s="15"/>
      <c r="O3215" s="16">
        <f t="shared" si="153"/>
        <v>0</v>
      </c>
      <c r="P3215" s="17">
        <f>COUNTIF($X:$X,X3215)</f>
        <v>1045553</v>
      </c>
      <c r="Q3215" s="17">
        <f>VLOOKUP("M"&amp;TEXT(G3215,"0"),Punten!$A$1:$D$40,4,FALSE)</f>
        <v>0</v>
      </c>
      <c r="R3215" s="17">
        <f>VLOOKUP("M"&amp;TEXT(H3215,"0"),Punten!$A$1:$D$40,4,FALSE)</f>
        <v>0</v>
      </c>
      <c r="S3215" s="17">
        <f>VLOOKUP("M"&amp;TEXT(I3215,"0"),Punten!$A$1:$D$40,4,FALSE)</f>
        <v>0</v>
      </c>
      <c r="T3215" s="17">
        <f>VLOOKUP("K"&amp;TEXT(K3215,"0"),Punten!$A$1:$D$40,4,FALSE)</f>
        <v>0</v>
      </c>
      <c r="U3215" s="17">
        <f>VLOOKUP("H"&amp;TEXT(L3215,"0"),Punten!$A$1:$D$49,4,FALSE)</f>
        <v>0</v>
      </c>
      <c r="V3215" s="17">
        <f>VLOOKUP("F"&amp;TEXT(M3215,"0"),Punten!$A$1:$D$39,4,FALSE)</f>
        <v>0</v>
      </c>
      <c r="W3215" s="17">
        <f t="shared" si="154"/>
        <v>0</v>
      </c>
      <c r="X3215" s="17" t="str">
        <f t="shared" si="155"/>
        <v/>
      </c>
      <c r="Y3215" s="17" t="e">
        <f>VLOOKUP(A3215,'Klasse omschrijving'!$A$1:$B$44,2,FALSE)</f>
        <v>#N/A</v>
      </c>
    </row>
    <row r="3216" spans="1:25" x14ac:dyDescent="0.25">
      <c r="A3216" s="14"/>
      <c r="B3216" s="14"/>
      <c r="C3216" s="14"/>
      <c r="D3216" s="14"/>
      <c r="E3216" s="15"/>
      <c r="F3216" s="14"/>
      <c r="G3216" s="14"/>
      <c r="H3216" s="14"/>
      <c r="I3216" s="14"/>
      <c r="J3216" s="14"/>
      <c r="K3216" s="14"/>
      <c r="L3216" s="14"/>
      <c r="M3216" s="14"/>
      <c r="N3216" s="15"/>
      <c r="O3216" s="16">
        <f t="shared" si="153"/>
        <v>0</v>
      </c>
      <c r="P3216" s="17">
        <f>COUNTIF($X:$X,X3216)</f>
        <v>1045553</v>
      </c>
      <c r="Q3216" s="17">
        <f>VLOOKUP("M"&amp;TEXT(G3216,"0"),Punten!$A$1:$D$40,4,FALSE)</f>
        <v>0</v>
      </c>
      <c r="R3216" s="17">
        <f>VLOOKUP("M"&amp;TEXT(H3216,"0"),Punten!$A$1:$D$40,4,FALSE)</f>
        <v>0</v>
      </c>
      <c r="S3216" s="17">
        <f>VLOOKUP("M"&amp;TEXT(I3216,"0"),Punten!$A$1:$D$40,4,FALSE)</f>
        <v>0</v>
      </c>
      <c r="T3216" s="17">
        <f>VLOOKUP("K"&amp;TEXT(K3216,"0"),Punten!$A$1:$D$40,4,FALSE)</f>
        <v>0</v>
      </c>
      <c r="U3216" s="17">
        <f>VLOOKUP("H"&amp;TEXT(L3216,"0"),Punten!$A$1:$D$49,4,FALSE)</f>
        <v>0</v>
      </c>
      <c r="V3216" s="17">
        <f>VLOOKUP("F"&amp;TEXT(M3216,"0"),Punten!$A$1:$D$39,4,FALSE)</f>
        <v>0</v>
      </c>
      <c r="W3216" s="17">
        <f t="shared" si="154"/>
        <v>0</v>
      </c>
      <c r="X3216" s="17" t="str">
        <f t="shared" si="155"/>
        <v/>
      </c>
      <c r="Y3216" s="17" t="e">
        <f>VLOOKUP(A3216,'Klasse omschrijving'!$A$1:$B$44,2,FALSE)</f>
        <v>#N/A</v>
      </c>
    </row>
    <row r="3217" spans="1:25" x14ac:dyDescent="0.25">
      <c r="A3217" s="14"/>
      <c r="B3217" s="14"/>
      <c r="C3217" s="14"/>
      <c r="D3217" s="14"/>
      <c r="E3217" s="15"/>
      <c r="F3217" s="14"/>
      <c r="G3217" s="14"/>
      <c r="H3217" s="14"/>
      <c r="I3217" s="14"/>
      <c r="J3217" s="14"/>
      <c r="K3217" s="14"/>
      <c r="L3217" s="14"/>
      <c r="M3217" s="14"/>
      <c r="N3217" s="15"/>
      <c r="O3217" s="16">
        <f t="shared" si="153"/>
        <v>0</v>
      </c>
      <c r="P3217" s="17">
        <f>COUNTIF($X:$X,X3217)</f>
        <v>1045553</v>
      </c>
      <c r="Q3217" s="17">
        <f>VLOOKUP("M"&amp;TEXT(G3217,"0"),Punten!$A$1:$D$40,4,FALSE)</f>
        <v>0</v>
      </c>
      <c r="R3217" s="17">
        <f>VLOOKUP("M"&amp;TEXT(H3217,"0"),Punten!$A$1:$D$40,4,FALSE)</f>
        <v>0</v>
      </c>
      <c r="S3217" s="17">
        <f>VLOOKUP("M"&amp;TEXT(I3217,"0"),Punten!$A$1:$D$40,4,FALSE)</f>
        <v>0</v>
      </c>
      <c r="T3217" s="17">
        <f>VLOOKUP("K"&amp;TEXT(K3217,"0"),Punten!$A$1:$D$40,4,FALSE)</f>
        <v>0</v>
      </c>
      <c r="U3217" s="17">
        <f>VLOOKUP("H"&amp;TEXT(L3217,"0"),Punten!$A$1:$D$49,4,FALSE)</f>
        <v>0</v>
      </c>
      <c r="V3217" s="17">
        <f>VLOOKUP("F"&amp;TEXT(M3217,"0"),Punten!$A$1:$D$39,4,FALSE)</f>
        <v>0</v>
      </c>
      <c r="W3217" s="17">
        <f t="shared" si="154"/>
        <v>0</v>
      </c>
      <c r="X3217" s="17" t="str">
        <f t="shared" si="155"/>
        <v/>
      </c>
      <c r="Y3217" s="17" t="e">
        <f>VLOOKUP(A3217,'Klasse omschrijving'!$A$1:$B$44,2,FALSE)</f>
        <v>#N/A</v>
      </c>
    </row>
    <row r="3218" spans="1:25" x14ac:dyDescent="0.25">
      <c r="A3218" s="14"/>
      <c r="B3218" s="14"/>
      <c r="C3218" s="14"/>
      <c r="D3218" s="14"/>
      <c r="E3218" s="15"/>
      <c r="F3218" s="14"/>
      <c r="G3218" s="14"/>
      <c r="H3218" s="14"/>
      <c r="I3218" s="14"/>
      <c r="J3218" s="14"/>
      <c r="K3218" s="14"/>
      <c r="L3218" s="14"/>
      <c r="M3218" s="14"/>
      <c r="N3218" s="15"/>
      <c r="O3218" s="16">
        <f t="shared" si="153"/>
        <v>0</v>
      </c>
      <c r="P3218" s="17">
        <f>COUNTIF($X:$X,X3218)</f>
        <v>1045553</v>
      </c>
      <c r="Q3218" s="17">
        <f>VLOOKUP("M"&amp;TEXT(G3218,"0"),Punten!$A$1:$D$40,4,FALSE)</f>
        <v>0</v>
      </c>
      <c r="R3218" s="17">
        <f>VLOOKUP("M"&amp;TEXT(H3218,"0"),Punten!$A$1:$D$40,4,FALSE)</f>
        <v>0</v>
      </c>
      <c r="S3218" s="17">
        <f>VLOOKUP("M"&amp;TEXT(I3218,"0"),Punten!$A$1:$D$40,4,FALSE)</f>
        <v>0</v>
      </c>
      <c r="T3218" s="17">
        <f>VLOOKUP("K"&amp;TEXT(K3218,"0"),Punten!$A$1:$D$40,4,FALSE)</f>
        <v>0</v>
      </c>
      <c r="U3218" s="17">
        <f>VLOOKUP("H"&amp;TEXT(L3218,"0"),Punten!$A$1:$D$49,4,FALSE)</f>
        <v>0</v>
      </c>
      <c r="V3218" s="17">
        <f>VLOOKUP("F"&amp;TEXT(M3218,"0"),Punten!$A$1:$D$39,4,FALSE)</f>
        <v>0</v>
      </c>
      <c r="W3218" s="17">
        <f t="shared" si="154"/>
        <v>0</v>
      </c>
      <c r="X3218" s="17" t="str">
        <f t="shared" si="155"/>
        <v/>
      </c>
      <c r="Y3218" s="17" t="e">
        <f>VLOOKUP(A3218,'Klasse omschrijving'!$A$1:$B$44,2,FALSE)</f>
        <v>#N/A</v>
      </c>
    </row>
    <row r="3219" spans="1:25" x14ac:dyDescent="0.25">
      <c r="A3219" s="14"/>
      <c r="B3219" s="14"/>
      <c r="C3219" s="14"/>
      <c r="D3219" s="14"/>
      <c r="E3219" s="15"/>
      <c r="F3219" s="14"/>
      <c r="G3219" s="14"/>
      <c r="H3219" s="14"/>
      <c r="I3219" s="14"/>
      <c r="J3219" s="14"/>
      <c r="K3219" s="14"/>
      <c r="L3219" s="14"/>
      <c r="M3219" s="14"/>
      <c r="N3219" s="15"/>
      <c r="O3219" s="16">
        <f t="shared" si="153"/>
        <v>0</v>
      </c>
      <c r="P3219" s="17">
        <f>COUNTIF($X:$X,X3219)</f>
        <v>1045553</v>
      </c>
      <c r="Q3219" s="17">
        <f>VLOOKUP("M"&amp;TEXT(G3219,"0"),Punten!$A$1:$D$40,4,FALSE)</f>
        <v>0</v>
      </c>
      <c r="R3219" s="17">
        <f>VLOOKUP("M"&amp;TEXT(H3219,"0"),Punten!$A$1:$D$40,4,FALSE)</f>
        <v>0</v>
      </c>
      <c r="S3219" s="17">
        <f>VLOOKUP("M"&amp;TEXT(I3219,"0"),Punten!$A$1:$D$40,4,FALSE)</f>
        <v>0</v>
      </c>
      <c r="T3219" s="17">
        <f>VLOOKUP("K"&amp;TEXT(K3219,"0"),Punten!$A$1:$D$40,4,FALSE)</f>
        <v>0</v>
      </c>
      <c r="U3219" s="17">
        <f>VLOOKUP("H"&amp;TEXT(L3219,"0"),Punten!$A$1:$D$49,4,FALSE)</f>
        <v>0</v>
      </c>
      <c r="V3219" s="17">
        <f>VLOOKUP("F"&amp;TEXT(M3219,"0"),Punten!$A$1:$D$39,4,FALSE)</f>
        <v>0</v>
      </c>
      <c r="W3219" s="17">
        <f t="shared" si="154"/>
        <v>0</v>
      </c>
      <c r="X3219" s="17" t="str">
        <f t="shared" si="155"/>
        <v/>
      </c>
      <c r="Y3219" s="17" t="e">
        <f>VLOOKUP(A3219,'Klasse omschrijving'!$A$1:$B$44,2,FALSE)</f>
        <v>#N/A</v>
      </c>
    </row>
    <row r="3220" spans="1:25" x14ac:dyDescent="0.25">
      <c r="A3220" s="14"/>
      <c r="B3220" s="14"/>
      <c r="C3220" s="14"/>
      <c r="D3220" s="14"/>
      <c r="E3220" s="15"/>
      <c r="F3220" s="14"/>
      <c r="G3220" s="14"/>
      <c r="H3220" s="14"/>
      <c r="I3220" s="14"/>
      <c r="J3220" s="14"/>
      <c r="K3220" s="14"/>
      <c r="L3220" s="14"/>
      <c r="M3220" s="14"/>
      <c r="N3220" s="15"/>
      <c r="O3220" s="16">
        <f t="shared" si="153"/>
        <v>0</v>
      </c>
      <c r="P3220" s="17">
        <f>COUNTIF($X:$X,X3220)</f>
        <v>1045553</v>
      </c>
      <c r="Q3220" s="17">
        <f>VLOOKUP("M"&amp;TEXT(G3220,"0"),Punten!$A$1:$D$40,4,FALSE)</f>
        <v>0</v>
      </c>
      <c r="R3220" s="17">
        <f>VLOOKUP("M"&amp;TEXT(H3220,"0"),Punten!$A$1:$D$40,4,FALSE)</f>
        <v>0</v>
      </c>
      <c r="S3220" s="17">
        <f>VLOOKUP("M"&amp;TEXT(I3220,"0"),Punten!$A$1:$D$40,4,FALSE)</f>
        <v>0</v>
      </c>
      <c r="T3220" s="17">
        <f>VLOOKUP("K"&amp;TEXT(K3220,"0"),Punten!$A$1:$D$40,4,FALSE)</f>
        <v>0</v>
      </c>
      <c r="U3220" s="17">
        <f>VLOOKUP("H"&amp;TEXT(L3220,"0"),Punten!$A$1:$D$49,4,FALSE)</f>
        <v>0</v>
      </c>
      <c r="V3220" s="17">
        <f>VLOOKUP("F"&amp;TEXT(M3220,"0"),Punten!$A$1:$D$39,4,FALSE)</f>
        <v>0</v>
      </c>
      <c r="W3220" s="17">
        <f t="shared" si="154"/>
        <v>0</v>
      </c>
      <c r="X3220" s="17" t="str">
        <f t="shared" si="155"/>
        <v/>
      </c>
      <c r="Y3220" s="17" t="e">
        <f>VLOOKUP(A3220,'Klasse omschrijving'!$A$1:$B$44,2,FALSE)</f>
        <v>#N/A</v>
      </c>
    </row>
    <row r="3221" spans="1:25" x14ac:dyDescent="0.25">
      <c r="A3221" s="14"/>
      <c r="B3221" s="14"/>
      <c r="C3221" s="14"/>
      <c r="D3221" s="14"/>
      <c r="E3221" s="15"/>
      <c r="F3221" s="14"/>
      <c r="G3221" s="14"/>
      <c r="H3221" s="14"/>
      <c r="I3221" s="14"/>
      <c r="J3221" s="14"/>
      <c r="K3221" s="14"/>
      <c r="L3221" s="14"/>
      <c r="M3221" s="14"/>
      <c r="N3221" s="15"/>
      <c r="O3221" s="16">
        <f t="shared" si="153"/>
        <v>0</v>
      </c>
      <c r="P3221" s="17">
        <f>COUNTIF($X:$X,X3221)</f>
        <v>1045553</v>
      </c>
      <c r="Q3221" s="17">
        <f>VLOOKUP("M"&amp;TEXT(G3221,"0"),Punten!$A$1:$D$40,4,FALSE)</f>
        <v>0</v>
      </c>
      <c r="R3221" s="17">
        <f>VLOOKUP("M"&amp;TEXT(H3221,"0"),Punten!$A$1:$D$40,4,FALSE)</f>
        <v>0</v>
      </c>
      <c r="S3221" s="17">
        <f>VLOOKUP("M"&amp;TEXT(I3221,"0"),Punten!$A$1:$D$40,4,FALSE)</f>
        <v>0</v>
      </c>
      <c r="T3221" s="17">
        <f>VLOOKUP("K"&amp;TEXT(K3221,"0"),Punten!$A$1:$D$40,4,FALSE)</f>
        <v>0</v>
      </c>
      <c r="U3221" s="17">
        <f>VLOOKUP("H"&amp;TEXT(L3221,"0"),Punten!$A$1:$D$49,4,FALSE)</f>
        <v>0</v>
      </c>
      <c r="V3221" s="17">
        <f>VLOOKUP("F"&amp;TEXT(M3221,"0"),Punten!$A$1:$D$39,4,FALSE)</f>
        <v>0</v>
      </c>
      <c r="W3221" s="17">
        <f t="shared" si="154"/>
        <v>0</v>
      </c>
      <c r="X3221" s="17" t="str">
        <f t="shared" si="155"/>
        <v/>
      </c>
      <c r="Y3221" s="17" t="e">
        <f>VLOOKUP(A3221,'Klasse omschrijving'!$A$1:$B$44,2,FALSE)</f>
        <v>#N/A</v>
      </c>
    </row>
    <row r="3222" spans="1:25" x14ac:dyDescent="0.25">
      <c r="A3222" s="14"/>
      <c r="B3222" s="14"/>
      <c r="C3222" s="14"/>
      <c r="D3222" s="14"/>
      <c r="E3222" s="15"/>
      <c r="F3222" s="14"/>
      <c r="G3222" s="14"/>
      <c r="H3222" s="14"/>
      <c r="I3222" s="14"/>
      <c r="J3222" s="14"/>
      <c r="K3222" s="14"/>
      <c r="L3222" s="14"/>
      <c r="M3222" s="14"/>
      <c r="N3222" s="15"/>
      <c r="O3222" s="16">
        <f t="shared" si="153"/>
        <v>0</v>
      </c>
      <c r="P3222" s="17">
        <f>COUNTIF($X:$X,X3222)</f>
        <v>1045553</v>
      </c>
      <c r="Q3222" s="17">
        <f>VLOOKUP("M"&amp;TEXT(G3222,"0"),Punten!$A$1:$D$40,4,FALSE)</f>
        <v>0</v>
      </c>
      <c r="R3222" s="17">
        <f>VLOOKUP("M"&amp;TEXT(H3222,"0"),Punten!$A$1:$D$40,4,FALSE)</f>
        <v>0</v>
      </c>
      <c r="S3222" s="17">
        <f>VLOOKUP("M"&amp;TEXT(I3222,"0"),Punten!$A$1:$D$40,4,FALSE)</f>
        <v>0</v>
      </c>
      <c r="T3222" s="17">
        <f>VLOOKUP("K"&amp;TEXT(K3222,"0"),Punten!$A$1:$D$40,4,FALSE)</f>
        <v>0</v>
      </c>
      <c r="U3222" s="17">
        <f>VLOOKUP("H"&amp;TEXT(L3222,"0"),Punten!$A$1:$D$49,4,FALSE)</f>
        <v>0</v>
      </c>
      <c r="V3222" s="17">
        <f>VLOOKUP("F"&amp;TEXT(M3222,"0"),Punten!$A$1:$D$39,4,FALSE)</f>
        <v>0</v>
      </c>
      <c r="W3222" s="17">
        <f t="shared" si="154"/>
        <v>0</v>
      </c>
      <c r="X3222" s="17" t="str">
        <f t="shared" si="155"/>
        <v/>
      </c>
      <c r="Y3222" s="17" t="e">
        <f>VLOOKUP(A3222,'Klasse omschrijving'!$A$1:$B$44,2,FALSE)</f>
        <v>#N/A</v>
      </c>
    </row>
    <row r="3223" spans="1:25" x14ac:dyDescent="0.25">
      <c r="A3223" s="14"/>
      <c r="B3223" s="14"/>
      <c r="C3223" s="14"/>
      <c r="D3223" s="14"/>
      <c r="E3223" s="15"/>
      <c r="F3223" s="14"/>
      <c r="G3223" s="14"/>
      <c r="H3223" s="14"/>
      <c r="I3223" s="14"/>
      <c r="J3223" s="14"/>
      <c r="K3223" s="14"/>
      <c r="L3223" s="14"/>
      <c r="M3223" s="14"/>
      <c r="N3223" s="15"/>
      <c r="O3223" s="16">
        <f t="shared" si="153"/>
        <v>0</v>
      </c>
      <c r="P3223" s="17">
        <f>COUNTIF($X:$X,X3223)</f>
        <v>1045553</v>
      </c>
      <c r="Q3223" s="17">
        <f>VLOOKUP("M"&amp;TEXT(G3223,"0"),Punten!$A$1:$D$40,4,FALSE)</f>
        <v>0</v>
      </c>
      <c r="R3223" s="17">
        <f>VLOOKUP("M"&amp;TEXT(H3223,"0"),Punten!$A$1:$D$40,4,FALSE)</f>
        <v>0</v>
      </c>
      <c r="S3223" s="17">
        <f>VLOOKUP("M"&amp;TEXT(I3223,"0"),Punten!$A$1:$D$40,4,FALSE)</f>
        <v>0</v>
      </c>
      <c r="T3223" s="17">
        <f>VLOOKUP("K"&amp;TEXT(K3223,"0"),Punten!$A$1:$D$40,4,FALSE)</f>
        <v>0</v>
      </c>
      <c r="U3223" s="17">
        <f>VLOOKUP("H"&amp;TEXT(L3223,"0"),Punten!$A$1:$D$49,4,FALSE)</f>
        <v>0</v>
      </c>
      <c r="V3223" s="17">
        <f>VLOOKUP("F"&amp;TEXT(M3223,"0"),Punten!$A$1:$D$39,4,FALSE)</f>
        <v>0</v>
      </c>
      <c r="W3223" s="17">
        <f t="shared" si="154"/>
        <v>0</v>
      </c>
      <c r="X3223" s="17" t="str">
        <f t="shared" si="155"/>
        <v/>
      </c>
      <c r="Y3223" s="17" t="e">
        <f>VLOOKUP(A3223,'Klasse omschrijving'!$A$1:$B$44,2,FALSE)</f>
        <v>#N/A</v>
      </c>
    </row>
    <row r="3224" spans="1:25" x14ac:dyDescent="0.25">
      <c r="A3224" s="14"/>
      <c r="B3224" s="14"/>
      <c r="C3224" s="14"/>
      <c r="D3224" s="14"/>
      <c r="E3224" s="15"/>
      <c r="F3224" s="14"/>
      <c r="G3224" s="14"/>
      <c r="H3224" s="14"/>
      <c r="I3224" s="14"/>
      <c r="J3224" s="14"/>
      <c r="K3224" s="14"/>
      <c r="L3224" s="14"/>
      <c r="M3224" s="14"/>
      <c r="N3224" s="15"/>
      <c r="O3224" s="16">
        <f t="shared" si="153"/>
        <v>0</v>
      </c>
      <c r="P3224" s="17">
        <f>COUNTIF($X:$X,X3224)</f>
        <v>1045553</v>
      </c>
      <c r="Q3224" s="17">
        <f>VLOOKUP("M"&amp;TEXT(G3224,"0"),Punten!$A$1:$D$40,4,FALSE)</f>
        <v>0</v>
      </c>
      <c r="R3224" s="17">
        <f>VLOOKUP("M"&amp;TEXT(H3224,"0"),Punten!$A$1:$D$40,4,FALSE)</f>
        <v>0</v>
      </c>
      <c r="S3224" s="17">
        <f>VLOOKUP("M"&amp;TEXT(I3224,"0"),Punten!$A$1:$D$40,4,FALSE)</f>
        <v>0</v>
      </c>
      <c r="T3224" s="17">
        <f>VLOOKUP("K"&amp;TEXT(K3224,"0"),Punten!$A$1:$D$40,4,FALSE)</f>
        <v>0</v>
      </c>
      <c r="U3224" s="17">
        <f>VLOOKUP("H"&amp;TEXT(L3224,"0"),Punten!$A$1:$D$49,4,FALSE)</f>
        <v>0</v>
      </c>
      <c r="V3224" s="17">
        <f>VLOOKUP("F"&amp;TEXT(M3224,"0"),Punten!$A$1:$D$39,4,FALSE)</f>
        <v>0</v>
      </c>
      <c r="W3224" s="17">
        <f t="shared" si="154"/>
        <v>0</v>
      </c>
      <c r="X3224" s="17" t="str">
        <f t="shared" si="155"/>
        <v/>
      </c>
      <c r="Y3224" s="17" t="e">
        <f>VLOOKUP(A3224,'Klasse omschrijving'!$A$1:$B$44,2,FALSE)</f>
        <v>#N/A</v>
      </c>
    </row>
    <row r="3225" spans="1:25" x14ac:dyDescent="0.25">
      <c r="A3225" s="14"/>
      <c r="B3225" s="14"/>
      <c r="C3225" s="14"/>
      <c r="D3225" s="14"/>
      <c r="E3225" s="15"/>
      <c r="F3225" s="14"/>
      <c r="G3225" s="14"/>
      <c r="H3225" s="14"/>
      <c r="I3225" s="14"/>
      <c r="J3225" s="14"/>
      <c r="K3225" s="14"/>
      <c r="L3225" s="14"/>
      <c r="M3225" s="14"/>
      <c r="N3225" s="15"/>
      <c r="O3225" s="16">
        <f t="shared" si="153"/>
        <v>0</v>
      </c>
      <c r="P3225" s="17">
        <f>COUNTIF($X:$X,X3225)</f>
        <v>1045553</v>
      </c>
      <c r="Q3225" s="17">
        <f>VLOOKUP("M"&amp;TEXT(G3225,"0"),Punten!$A$1:$D$40,4,FALSE)</f>
        <v>0</v>
      </c>
      <c r="R3225" s="17">
        <f>VLOOKUP("M"&amp;TEXT(H3225,"0"),Punten!$A$1:$D$40,4,FALSE)</f>
        <v>0</v>
      </c>
      <c r="S3225" s="17">
        <f>VLOOKUP("M"&amp;TEXT(I3225,"0"),Punten!$A$1:$D$40,4,FALSE)</f>
        <v>0</v>
      </c>
      <c r="T3225" s="17">
        <f>VLOOKUP("K"&amp;TEXT(K3225,"0"),Punten!$A$1:$D$40,4,FALSE)</f>
        <v>0</v>
      </c>
      <c r="U3225" s="17">
        <f>VLOOKUP("H"&amp;TEXT(L3225,"0"),Punten!$A$1:$D$49,4,FALSE)</f>
        <v>0</v>
      </c>
      <c r="V3225" s="17">
        <f>VLOOKUP("F"&amp;TEXT(M3225,"0"),Punten!$A$1:$D$39,4,FALSE)</f>
        <v>0</v>
      </c>
      <c r="W3225" s="17">
        <f t="shared" si="154"/>
        <v>0</v>
      </c>
      <c r="X3225" s="17" t="str">
        <f t="shared" si="155"/>
        <v/>
      </c>
      <c r="Y3225" s="17" t="e">
        <f>VLOOKUP(A3225,'Klasse omschrijving'!$A$1:$B$44,2,FALSE)</f>
        <v>#N/A</v>
      </c>
    </row>
    <row r="3226" spans="1:25" x14ac:dyDescent="0.25">
      <c r="A3226" s="14"/>
      <c r="B3226" s="14"/>
      <c r="C3226" s="14"/>
      <c r="D3226" s="14"/>
      <c r="E3226" s="15"/>
      <c r="F3226" s="14"/>
      <c r="G3226" s="14"/>
      <c r="H3226" s="14"/>
      <c r="I3226" s="14"/>
      <c r="J3226" s="14"/>
      <c r="K3226" s="14"/>
      <c r="L3226" s="14"/>
      <c r="M3226" s="14"/>
      <c r="N3226" s="15"/>
      <c r="O3226" s="16">
        <f t="shared" si="153"/>
        <v>0</v>
      </c>
      <c r="P3226" s="17">
        <f>COUNTIF($X:$X,X3226)</f>
        <v>1045553</v>
      </c>
      <c r="Q3226" s="17">
        <f>VLOOKUP("M"&amp;TEXT(G3226,"0"),Punten!$A$1:$D$40,4,FALSE)</f>
        <v>0</v>
      </c>
      <c r="R3226" s="17">
        <f>VLOOKUP("M"&amp;TEXT(H3226,"0"),Punten!$A$1:$D$40,4,FALSE)</f>
        <v>0</v>
      </c>
      <c r="S3226" s="17">
        <f>VLOOKUP("M"&amp;TEXT(I3226,"0"),Punten!$A$1:$D$40,4,FALSE)</f>
        <v>0</v>
      </c>
      <c r="T3226" s="17">
        <f>VLOOKUP("K"&amp;TEXT(K3226,"0"),Punten!$A$1:$D$40,4,FALSE)</f>
        <v>0</v>
      </c>
      <c r="U3226" s="17">
        <f>VLOOKUP("H"&amp;TEXT(L3226,"0"),Punten!$A$1:$D$49,4,FALSE)</f>
        <v>0</v>
      </c>
      <c r="V3226" s="17">
        <f>VLOOKUP("F"&amp;TEXT(M3226,"0"),Punten!$A$1:$D$39,4,FALSE)</f>
        <v>0</v>
      </c>
      <c r="W3226" s="17">
        <f t="shared" si="154"/>
        <v>0</v>
      </c>
      <c r="X3226" s="17" t="str">
        <f t="shared" si="155"/>
        <v/>
      </c>
      <c r="Y3226" s="17" t="e">
        <f>VLOOKUP(A3226,'Klasse omschrijving'!$A$1:$B$44,2,FALSE)</f>
        <v>#N/A</v>
      </c>
    </row>
    <row r="3227" spans="1:25" x14ac:dyDescent="0.25">
      <c r="A3227" s="14"/>
      <c r="B3227" s="14"/>
      <c r="C3227" s="14"/>
      <c r="D3227" s="14"/>
      <c r="E3227" s="15"/>
      <c r="F3227" s="14"/>
      <c r="G3227" s="14"/>
      <c r="H3227" s="14"/>
      <c r="I3227" s="14"/>
      <c r="J3227" s="14"/>
      <c r="K3227" s="14"/>
      <c r="L3227" s="14"/>
      <c r="M3227" s="14"/>
      <c r="N3227" s="15"/>
      <c r="O3227" s="16">
        <f t="shared" si="153"/>
        <v>0</v>
      </c>
      <c r="P3227" s="17">
        <f>COUNTIF($X:$X,X3227)</f>
        <v>1045553</v>
      </c>
      <c r="Q3227" s="17">
        <f>VLOOKUP("M"&amp;TEXT(G3227,"0"),Punten!$A$1:$D$40,4,FALSE)</f>
        <v>0</v>
      </c>
      <c r="R3227" s="17">
        <f>VLOOKUP("M"&amp;TEXT(H3227,"0"),Punten!$A$1:$D$40,4,FALSE)</f>
        <v>0</v>
      </c>
      <c r="S3227" s="17">
        <f>VLOOKUP("M"&amp;TEXT(I3227,"0"),Punten!$A$1:$D$40,4,FALSE)</f>
        <v>0</v>
      </c>
      <c r="T3227" s="17">
        <f>VLOOKUP("K"&amp;TEXT(K3227,"0"),Punten!$A$1:$D$40,4,FALSE)</f>
        <v>0</v>
      </c>
      <c r="U3227" s="17">
        <f>VLOOKUP("H"&amp;TEXT(L3227,"0"),Punten!$A$1:$D$49,4,FALSE)</f>
        <v>0</v>
      </c>
      <c r="V3227" s="17">
        <f>VLOOKUP("F"&amp;TEXT(M3227,"0"),Punten!$A$1:$D$39,4,FALSE)</f>
        <v>0</v>
      </c>
      <c r="W3227" s="17">
        <f t="shared" si="154"/>
        <v>0</v>
      </c>
      <c r="X3227" s="17" t="str">
        <f t="shared" si="155"/>
        <v/>
      </c>
      <c r="Y3227" s="17" t="e">
        <f>VLOOKUP(A3227,'Klasse omschrijving'!$A$1:$B$44,2,FALSE)</f>
        <v>#N/A</v>
      </c>
    </row>
    <row r="3228" spans="1:25" x14ac:dyDescent="0.25">
      <c r="A3228" s="14"/>
      <c r="B3228" s="14"/>
      <c r="C3228" s="14"/>
      <c r="D3228" s="14"/>
      <c r="E3228" s="15"/>
      <c r="F3228" s="14"/>
      <c r="G3228" s="14"/>
      <c r="H3228" s="14"/>
      <c r="I3228" s="14"/>
      <c r="J3228" s="14"/>
      <c r="K3228" s="14"/>
      <c r="L3228" s="14"/>
      <c r="M3228" s="14"/>
      <c r="N3228" s="15"/>
      <c r="O3228" s="16">
        <f t="shared" ref="O3228:O3291" si="156">G3228+H3228+I3228</f>
        <v>0</v>
      </c>
      <c r="P3228" s="17">
        <f>COUNTIF($X:$X,X3228)</f>
        <v>1045553</v>
      </c>
      <c r="Q3228" s="17">
        <f>VLOOKUP("M"&amp;TEXT(G3228,"0"),Punten!$A$1:$D$40,4,FALSE)</f>
        <v>0</v>
      </c>
      <c r="R3228" s="17">
        <f>VLOOKUP("M"&amp;TEXT(H3228,"0"),Punten!$A$1:$D$40,4,FALSE)</f>
        <v>0</v>
      </c>
      <c r="S3228" s="17">
        <f>VLOOKUP("M"&amp;TEXT(I3228,"0"),Punten!$A$1:$D$40,4,FALSE)</f>
        <v>0</v>
      </c>
      <c r="T3228" s="17">
        <f>VLOOKUP("K"&amp;TEXT(K3228,"0"),Punten!$A$1:$D$40,4,FALSE)</f>
        <v>0</v>
      </c>
      <c r="U3228" s="17">
        <f>VLOOKUP("H"&amp;TEXT(L3228,"0"),Punten!$A$1:$D$49,4,FALSE)</f>
        <v>0</v>
      </c>
      <c r="V3228" s="17">
        <f>VLOOKUP("F"&amp;TEXT(M3228,"0"),Punten!$A$1:$D$39,4,FALSE)</f>
        <v>0</v>
      </c>
      <c r="W3228" s="17">
        <f t="shared" si="154"/>
        <v>0</v>
      </c>
      <c r="X3228" s="17" t="str">
        <f t="shared" si="155"/>
        <v/>
      </c>
      <c r="Y3228" s="17" t="e">
        <f>VLOOKUP(A3228,'Klasse omschrijving'!$A$1:$B$44,2,FALSE)</f>
        <v>#N/A</v>
      </c>
    </row>
    <row r="3229" spans="1:25" x14ac:dyDescent="0.25">
      <c r="A3229" s="14"/>
      <c r="B3229" s="14"/>
      <c r="C3229" s="14"/>
      <c r="D3229" s="14"/>
      <c r="E3229" s="15"/>
      <c r="F3229" s="14"/>
      <c r="G3229" s="14"/>
      <c r="H3229" s="14"/>
      <c r="I3229" s="14"/>
      <c r="J3229" s="14"/>
      <c r="K3229" s="14"/>
      <c r="L3229" s="14"/>
      <c r="M3229" s="14"/>
      <c r="N3229" s="15"/>
      <c r="O3229" s="16">
        <f t="shared" si="156"/>
        <v>0</v>
      </c>
      <c r="P3229" s="17">
        <f>COUNTIF($X:$X,X3229)</f>
        <v>1045553</v>
      </c>
      <c r="Q3229" s="17">
        <f>VLOOKUP("M"&amp;TEXT(G3229,"0"),Punten!$A$1:$D$40,4,FALSE)</f>
        <v>0</v>
      </c>
      <c r="R3229" s="17">
        <f>VLOOKUP("M"&amp;TEXT(H3229,"0"),Punten!$A$1:$D$40,4,FALSE)</f>
        <v>0</v>
      </c>
      <c r="S3229" s="17">
        <f>VLOOKUP("M"&amp;TEXT(I3229,"0"),Punten!$A$1:$D$40,4,FALSE)</f>
        <v>0</v>
      </c>
      <c r="T3229" s="17">
        <f>VLOOKUP("K"&amp;TEXT(K3229,"0"),Punten!$A$1:$D$40,4,FALSE)</f>
        <v>0</v>
      </c>
      <c r="U3229" s="17">
        <f>VLOOKUP("H"&amp;TEXT(L3229,"0"),Punten!$A$1:$D$49,4,FALSE)</f>
        <v>0</v>
      </c>
      <c r="V3229" s="17">
        <f>VLOOKUP("F"&amp;TEXT(M3229,"0"),Punten!$A$1:$D$39,4,FALSE)</f>
        <v>0</v>
      </c>
      <c r="W3229" s="17">
        <f t="shared" si="154"/>
        <v>0</v>
      </c>
      <c r="X3229" s="17" t="str">
        <f t="shared" si="155"/>
        <v/>
      </c>
      <c r="Y3229" s="17" t="e">
        <f>VLOOKUP(A3229,'Klasse omschrijving'!$A$1:$B$44,2,FALSE)</f>
        <v>#N/A</v>
      </c>
    </row>
    <row r="3230" spans="1:25" x14ac:dyDescent="0.25">
      <c r="A3230" s="14"/>
      <c r="B3230" s="14"/>
      <c r="C3230" s="14"/>
      <c r="D3230" s="14"/>
      <c r="E3230" s="15"/>
      <c r="F3230" s="14"/>
      <c r="G3230" s="14"/>
      <c r="H3230" s="14"/>
      <c r="I3230" s="14"/>
      <c r="J3230" s="14"/>
      <c r="K3230" s="14"/>
      <c r="L3230" s="14"/>
      <c r="M3230" s="14"/>
      <c r="N3230" s="15"/>
      <c r="O3230" s="16">
        <f t="shared" si="156"/>
        <v>0</v>
      </c>
      <c r="P3230" s="17">
        <f>COUNTIF($X:$X,X3230)</f>
        <v>1045553</v>
      </c>
      <c r="Q3230" s="17">
        <f>VLOOKUP("M"&amp;TEXT(G3230,"0"),Punten!$A$1:$D$40,4,FALSE)</f>
        <v>0</v>
      </c>
      <c r="R3230" s="17">
        <f>VLOOKUP("M"&amp;TEXT(H3230,"0"),Punten!$A$1:$D$40,4,FALSE)</f>
        <v>0</v>
      </c>
      <c r="S3230" s="17">
        <f>VLOOKUP("M"&amp;TEXT(I3230,"0"),Punten!$A$1:$D$40,4,FALSE)</f>
        <v>0</v>
      </c>
      <c r="T3230" s="17">
        <f>VLOOKUP("K"&amp;TEXT(K3230,"0"),Punten!$A$1:$D$40,4,FALSE)</f>
        <v>0</v>
      </c>
      <c r="U3230" s="17">
        <f>VLOOKUP("H"&amp;TEXT(L3230,"0"),Punten!$A$1:$D$49,4,FALSE)</f>
        <v>0</v>
      </c>
      <c r="V3230" s="17">
        <f>VLOOKUP("F"&amp;TEXT(M3230,"0"),Punten!$A$1:$D$39,4,FALSE)</f>
        <v>0</v>
      </c>
      <c r="W3230" s="17">
        <f t="shared" si="154"/>
        <v>0</v>
      </c>
      <c r="X3230" s="17" t="str">
        <f t="shared" si="155"/>
        <v/>
      </c>
      <c r="Y3230" s="17" t="e">
        <f>VLOOKUP(A3230,'Klasse omschrijving'!$A$1:$B$44,2,FALSE)</f>
        <v>#N/A</v>
      </c>
    </row>
    <row r="3231" spans="1:25" x14ac:dyDescent="0.25">
      <c r="A3231" s="14"/>
      <c r="B3231" s="14"/>
      <c r="C3231" s="14"/>
      <c r="D3231" s="14"/>
      <c r="E3231" s="15"/>
      <c r="F3231" s="14"/>
      <c r="G3231" s="14"/>
      <c r="H3231" s="14"/>
      <c r="I3231" s="14"/>
      <c r="J3231" s="14"/>
      <c r="K3231" s="14"/>
      <c r="L3231" s="14"/>
      <c r="M3231" s="14"/>
      <c r="N3231" s="15"/>
      <c r="O3231" s="16">
        <f t="shared" si="156"/>
        <v>0</v>
      </c>
      <c r="P3231" s="17">
        <f>COUNTIF($X:$X,X3231)</f>
        <v>1045553</v>
      </c>
      <c r="Q3231" s="17">
        <f>VLOOKUP("M"&amp;TEXT(G3231,"0"),Punten!$A$1:$D$40,4,FALSE)</f>
        <v>0</v>
      </c>
      <c r="R3231" s="17">
        <f>VLOOKUP("M"&amp;TEXT(H3231,"0"),Punten!$A$1:$D$40,4,FALSE)</f>
        <v>0</v>
      </c>
      <c r="S3231" s="17">
        <f>VLOOKUP("M"&amp;TEXT(I3231,"0"),Punten!$A$1:$D$40,4,FALSE)</f>
        <v>0</v>
      </c>
      <c r="T3231" s="17">
        <f>VLOOKUP("K"&amp;TEXT(K3231,"0"),Punten!$A$1:$D$40,4,FALSE)</f>
        <v>0</v>
      </c>
      <c r="U3231" s="17">
        <f>VLOOKUP("H"&amp;TEXT(L3231,"0"),Punten!$A$1:$D$49,4,FALSE)</f>
        <v>0</v>
      </c>
      <c r="V3231" s="17">
        <f>VLOOKUP("F"&amp;TEXT(M3231,"0"),Punten!$A$1:$D$39,4,FALSE)</f>
        <v>0</v>
      </c>
      <c r="W3231" s="17">
        <f t="shared" si="154"/>
        <v>0</v>
      </c>
      <c r="X3231" s="17" t="str">
        <f t="shared" si="155"/>
        <v/>
      </c>
      <c r="Y3231" s="17" t="e">
        <f>VLOOKUP(A3231,'Klasse omschrijving'!$A$1:$B$44,2,FALSE)</f>
        <v>#N/A</v>
      </c>
    </row>
    <row r="3232" spans="1:25" x14ac:dyDescent="0.25">
      <c r="A3232" s="14"/>
      <c r="B3232" s="14"/>
      <c r="C3232" s="14"/>
      <c r="D3232" s="14"/>
      <c r="E3232" s="15"/>
      <c r="F3232" s="14"/>
      <c r="G3232" s="14"/>
      <c r="H3232" s="14"/>
      <c r="I3232" s="14"/>
      <c r="J3232" s="14"/>
      <c r="K3232" s="14"/>
      <c r="L3232" s="14"/>
      <c r="M3232" s="14"/>
      <c r="N3232" s="15"/>
      <c r="O3232" s="16">
        <f t="shared" si="156"/>
        <v>0</v>
      </c>
      <c r="P3232" s="17">
        <f>COUNTIF($X:$X,X3232)</f>
        <v>1045553</v>
      </c>
      <c r="Q3232" s="17">
        <f>VLOOKUP("M"&amp;TEXT(G3232,"0"),Punten!$A$1:$D$40,4,FALSE)</f>
        <v>0</v>
      </c>
      <c r="R3232" s="17">
        <f>VLOOKUP("M"&amp;TEXT(H3232,"0"),Punten!$A$1:$D$40,4,FALSE)</f>
        <v>0</v>
      </c>
      <c r="S3232" s="17">
        <f>VLOOKUP("M"&amp;TEXT(I3232,"0"),Punten!$A$1:$D$40,4,FALSE)</f>
        <v>0</v>
      </c>
      <c r="T3232" s="17">
        <f>VLOOKUP("K"&amp;TEXT(K3232,"0"),Punten!$A$1:$D$40,4,FALSE)</f>
        <v>0</v>
      </c>
      <c r="U3232" s="17">
        <f>VLOOKUP("H"&amp;TEXT(L3232,"0"),Punten!$A$1:$D$49,4,FALSE)</f>
        <v>0</v>
      </c>
      <c r="V3232" s="17">
        <f>VLOOKUP("F"&amp;TEXT(M3232,"0"),Punten!$A$1:$D$39,4,FALSE)</f>
        <v>0</v>
      </c>
      <c r="W3232" s="17">
        <f t="shared" si="154"/>
        <v>0</v>
      </c>
      <c r="X3232" s="17" t="str">
        <f t="shared" si="155"/>
        <v/>
      </c>
      <c r="Y3232" s="17" t="e">
        <f>VLOOKUP(A3232,'Klasse omschrijving'!$A$1:$B$44,2,FALSE)</f>
        <v>#N/A</v>
      </c>
    </row>
    <row r="3233" spans="1:25" x14ac:dyDescent="0.25">
      <c r="A3233" s="14"/>
      <c r="B3233" s="14"/>
      <c r="C3233" s="14"/>
      <c r="D3233" s="14"/>
      <c r="E3233" s="15"/>
      <c r="F3233" s="14"/>
      <c r="G3233" s="14"/>
      <c r="H3233" s="14"/>
      <c r="I3233" s="14"/>
      <c r="J3233" s="14"/>
      <c r="K3233" s="14"/>
      <c r="L3233" s="14"/>
      <c r="M3233" s="14"/>
      <c r="N3233" s="15"/>
      <c r="O3233" s="16">
        <f t="shared" si="156"/>
        <v>0</v>
      </c>
      <c r="P3233" s="17">
        <f>COUNTIF($X:$X,X3233)</f>
        <v>1045553</v>
      </c>
      <c r="Q3233" s="17">
        <f>VLOOKUP("M"&amp;TEXT(G3233,"0"),Punten!$A$1:$D$40,4,FALSE)</f>
        <v>0</v>
      </c>
      <c r="R3233" s="17">
        <f>VLOOKUP("M"&amp;TEXT(H3233,"0"),Punten!$A$1:$D$40,4,FALSE)</f>
        <v>0</v>
      </c>
      <c r="S3233" s="17">
        <f>VLOOKUP("M"&amp;TEXT(I3233,"0"),Punten!$A$1:$D$40,4,FALSE)</f>
        <v>0</v>
      </c>
      <c r="T3233" s="17">
        <f>VLOOKUP("K"&amp;TEXT(K3233,"0"),Punten!$A$1:$D$40,4,FALSE)</f>
        <v>0</v>
      </c>
      <c r="U3233" s="17">
        <f>VLOOKUP("H"&amp;TEXT(L3233,"0"),Punten!$A$1:$D$49,4,FALSE)</f>
        <v>0</v>
      </c>
      <c r="V3233" s="17">
        <f>VLOOKUP("F"&amp;TEXT(M3233,"0"),Punten!$A$1:$D$39,4,FALSE)</f>
        <v>0</v>
      </c>
      <c r="W3233" s="17">
        <f t="shared" si="154"/>
        <v>0</v>
      </c>
      <c r="X3233" s="17" t="str">
        <f t="shared" si="155"/>
        <v/>
      </c>
      <c r="Y3233" s="17" t="e">
        <f>VLOOKUP(A3233,'Klasse omschrijving'!$A$1:$B$44,2,FALSE)</f>
        <v>#N/A</v>
      </c>
    </row>
    <row r="3234" spans="1:25" x14ac:dyDescent="0.25">
      <c r="A3234" s="14"/>
      <c r="B3234" s="14"/>
      <c r="C3234" s="14"/>
      <c r="D3234" s="14"/>
      <c r="E3234" s="15"/>
      <c r="F3234" s="14"/>
      <c r="G3234" s="14"/>
      <c r="H3234" s="14"/>
      <c r="I3234" s="14"/>
      <c r="J3234" s="14"/>
      <c r="K3234" s="14"/>
      <c r="L3234" s="14"/>
      <c r="M3234" s="14"/>
      <c r="N3234" s="15"/>
      <c r="O3234" s="16">
        <f t="shared" si="156"/>
        <v>0</v>
      </c>
      <c r="P3234" s="17">
        <f>COUNTIF($X:$X,X3234)</f>
        <v>1045553</v>
      </c>
      <c r="Q3234" s="17">
        <f>VLOOKUP("M"&amp;TEXT(G3234,"0"),Punten!$A$1:$D$40,4,FALSE)</f>
        <v>0</v>
      </c>
      <c r="R3234" s="17">
        <f>VLOOKUP("M"&amp;TEXT(H3234,"0"),Punten!$A$1:$D$40,4,FALSE)</f>
        <v>0</v>
      </c>
      <c r="S3234" s="17">
        <f>VLOOKUP("M"&amp;TEXT(I3234,"0"),Punten!$A$1:$D$40,4,FALSE)</f>
        <v>0</v>
      </c>
      <c r="T3234" s="17">
        <f>VLOOKUP("K"&amp;TEXT(K3234,"0"),Punten!$A$1:$D$40,4,FALSE)</f>
        <v>0</v>
      </c>
      <c r="U3234" s="17">
        <f>VLOOKUP("H"&amp;TEXT(L3234,"0"),Punten!$A$1:$D$49,4,FALSE)</f>
        <v>0</v>
      </c>
      <c r="V3234" s="17">
        <f>VLOOKUP("F"&amp;TEXT(M3234,"0"),Punten!$A$1:$D$39,4,FALSE)</f>
        <v>0</v>
      </c>
      <c r="W3234" s="17">
        <f t="shared" si="154"/>
        <v>0</v>
      </c>
      <c r="X3234" s="17" t="str">
        <f t="shared" si="155"/>
        <v/>
      </c>
      <c r="Y3234" s="17" t="e">
        <f>VLOOKUP(A3234,'Klasse omschrijving'!$A$1:$B$44,2,FALSE)</f>
        <v>#N/A</v>
      </c>
    </row>
    <row r="3235" spans="1:25" x14ac:dyDescent="0.25">
      <c r="A3235" s="14"/>
      <c r="B3235" s="14"/>
      <c r="C3235" s="14"/>
      <c r="D3235" s="14"/>
      <c r="E3235" s="15"/>
      <c r="F3235" s="14"/>
      <c r="G3235" s="14"/>
      <c r="H3235" s="14"/>
      <c r="I3235" s="14"/>
      <c r="J3235" s="14"/>
      <c r="K3235" s="14"/>
      <c r="L3235" s="14"/>
      <c r="M3235" s="14"/>
      <c r="N3235" s="15"/>
      <c r="O3235" s="16">
        <f t="shared" si="156"/>
        <v>0</v>
      </c>
      <c r="P3235" s="17">
        <f>COUNTIF($X:$X,X3235)</f>
        <v>1045553</v>
      </c>
      <c r="Q3235" s="17">
        <f>VLOOKUP("M"&amp;TEXT(G3235,"0"),Punten!$A$1:$D$40,4,FALSE)</f>
        <v>0</v>
      </c>
      <c r="R3235" s="17">
        <f>VLOOKUP("M"&amp;TEXT(H3235,"0"),Punten!$A$1:$D$40,4,FALSE)</f>
        <v>0</v>
      </c>
      <c r="S3235" s="17">
        <f>VLOOKUP("M"&amp;TEXT(I3235,"0"),Punten!$A$1:$D$40,4,FALSE)</f>
        <v>0</v>
      </c>
      <c r="T3235" s="17">
        <f>VLOOKUP("K"&amp;TEXT(K3235,"0"),Punten!$A$1:$D$40,4,FALSE)</f>
        <v>0</v>
      </c>
      <c r="U3235" s="17">
        <f>VLOOKUP("H"&amp;TEXT(L3235,"0"),Punten!$A$1:$D$49,4,FALSE)</f>
        <v>0</v>
      </c>
      <c r="V3235" s="17">
        <f>VLOOKUP("F"&amp;TEXT(M3235,"0"),Punten!$A$1:$D$39,4,FALSE)</f>
        <v>0</v>
      </c>
      <c r="W3235" s="17">
        <f t="shared" si="154"/>
        <v>0</v>
      </c>
      <c r="X3235" s="17" t="str">
        <f t="shared" si="155"/>
        <v/>
      </c>
      <c r="Y3235" s="17" t="e">
        <f>VLOOKUP(A3235,'Klasse omschrijving'!$A$1:$B$44,2,FALSE)</f>
        <v>#N/A</v>
      </c>
    </row>
    <row r="3236" spans="1:25" x14ac:dyDescent="0.25">
      <c r="A3236" s="14"/>
      <c r="B3236" s="14"/>
      <c r="C3236" s="14"/>
      <c r="D3236" s="14"/>
      <c r="E3236" s="15"/>
      <c r="F3236" s="14"/>
      <c r="G3236" s="14"/>
      <c r="H3236" s="14"/>
      <c r="I3236" s="14"/>
      <c r="J3236" s="14"/>
      <c r="K3236" s="14"/>
      <c r="L3236" s="14"/>
      <c r="M3236" s="14"/>
      <c r="N3236" s="15"/>
      <c r="O3236" s="16">
        <f t="shared" si="156"/>
        <v>0</v>
      </c>
      <c r="P3236" s="17">
        <f>COUNTIF($X:$X,X3236)</f>
        <v>1045553</v>
      </c>
      <c r="Q3236" s="17">
        <f>VLOOKUP("M"&amp;TEXT(G3236,"0"),Punten!$A$1:$D$40,4,FALSE)</f>
        <v>0</v>
      </c>
      <c r="R3236" s="17">
        <f>VLOOKUP("M"&amp;TEXT(H3236,"0"),Punten!$A$1:$D$40,4,FALSE)</f>
        <v>0</v>
      </c>
      <c r="S3236" s="17">
        <f>VLOOKUP("M"&amp;TEXT(I3236,"0"),Punten!$A$1:$D$40,4,FALSE)</f>
        <v>0</v>
      </c>
      <c r="T3236" s="17">
        <f>VLOOKUP("K"&amp;TEXT(K3236,"0"),Punten!$A$1:$D$40,4,FALSE)</f>
        <v>0</v>
      </c>
      <c r="U3236" s="17">
        <f>VLOOKUP("H"&amp;TEXT(L3236,"0"),Punten!$A$1:$D$49,4,FALSE)</f>
        <v>0</v>
      </c>
      <c r="V3236" s="17">
        <f>VLOOKUP("F"&amp;TEXT(M3236,"0"),Punten!$A$1:$D$39,4,FALSE)</f>
        <v>0</v>
      </c>
      <c r="W3236" s="17">
        <f t="shared" si="154"/>
        <v>0</v>
      </c>
      <c r="X3236" s="17" t="str">
        <f t="shared" si="155"/>
        <v/>
      </c>
      <c r="Y3236" s="17" t="e">
        <f>VLOOKUP(A3236,'Klasse omschrijving'!$A$1:$B$44,2,FALSE)</f>
        <v>#N/A</v>
      </c>
    </row>
    <row r="3237" spans="1:25" x14ac:dyDescent="0.25">
      <c r="A3237" s="14"/>
      <c r="B3237" s="14"/>
      <c r="C3237" s="14"/>
      <c r="D3237" s="14"/>
      <c r="E3237" s="15"/>
      <c r="F3237" s="14"/>
      <c r="G3237" s="14"/>
      <c r="H3237" s="14"/>
      <c r="I3237" s="14"/>
      <c r="J3237" s="14"/>
      <c r="K3237" s="14"/>
      <c r="L3237" s="14"/>
      <c r="M3237" s="14"/>
      <c r="N3237" s="15"/>
      <c r="O3237" s="16">
        <f t="shared" si="156"/>
        <v>0</v>
      </c>
      <c r="P3237" s="17">
        <f>COUNTIF($X:$X,X3237)</f>
        <v>1045553</v>
      </c>
      <c r="Q3237" s="17">
        <f>VLOOKUP("M"&amp;TEXT(G3237,"0"),Punten!$A$1:$D$40,4,FALSE)</f>
        <v>0</v>
      </c>
      <c r="R3237" s="17">
        <f>VLOOKUP("M"&amp;TEXT(H3237,"0"),Punten!$A$1:$D$40,4,FALSE)</f>
        <v>0</v>
      </c>
      <c r="S3237" s="17">
        <f>VLOOKUP("M"&amp;TEXT(I3237,"0"),Punten!$A$1:$D$40,4,FALSE)</f>
        <v>0</v>
      </c>
      <c r="T3237" s="17">
        <f>VLOOKUP("K"&amp;TEXT(K3237,"0"),Punten!$A$1:$D$40,4,FALSE)</f>
        <v>0</v>
      </c>
      <c r="U3237" s="17">
        <f>VLOOKUP("H"&amp;TEXT(L3237,"0"),Punten!$A$1:$D$49,4,FALSE)</f>
        <v>0</v>
      </c>
      <c r="V3237" s="17">
        <f>VLOOKUP("F"&amp;TEXT(M3237,"0"),Punten!$A$1:$D$39,4,FALSE)</f>
        <v>0</v>
      </c>
      <c r="W3237" s="17">
        <f t="shared" si="154"/>
        <v>0</v>
      </c>
      <c r="X3237" s="17" t="str">
        <f t="shared" si="155"/>
        <v/>
      </c>
      <c r="Y3237" s="17" t="e">
        <f>VLOOKUP(A3237,'Klasse omschrijving'!$A$1:$B$44,2,FALSE)</f>
        <v>#N/A</v>
      </c>
    </row>
    <row r="3238" spans="1:25" x14ac:dyDescent="0.25">
      <c r="A3238" s="14"/>
      <c r="B3238" s="14"/>
      <c r="C3238" s="14"/>
      <c r="D3238" s="14"/>
      <c r="E3238" s="15"/>
      <c r="F3238" s="14"/>
      <c r="G3238" s="14"/>
      <c r="H3238" s="14"/>
      <c r="I3238" s="14"/>
      <c r="J3238" s="14"/>
      <c r="K3238" s="14"/>
      <c r="L3238" s="14"/>
      <c r="M3238" s="14"/>
      <c r="N3238" s="15"/>
      <c r="O3238" s="16">
        <f t="shared" si="156"/>
        <v>0</v>
      </c>
      <c r="P3238" s="17">
        <f>COUNTIF($X:$X,X3238)</f>
        <v>1045553</v>
      </c>
      <c r="Q3238" s="17">
        <f>VLOOKUP("M"&amp;TEXT(G3238,"0"),Punten!$A$1:$D$40,4,FALSE)</f>
        <v>0</v>
      </c>
      <c r="R3238" s="17">
        <f>VLOOKUP("M"&amp;TEXT(H3238,"0"),Punten!$A$1:$D$40,4,FALSE)</f>
        <v>0</v>
      </c>
      <c r="S3238" s="17">
        <f>VLOOKUP("M"&amp;TEXT(I3238,"0"),Punten!$A$1:$D$40,4,FALSE)</f>
        <v>0</v>
      </c>
      <c r="T3238" s="17">
        <f>VLOOKUP("K"&amp;TEXT(K3238,"0"),Punten!$A$1:$D$40,4,FALSE)</f>
        <v>0</v>
      </c>
      <c r="U3238" s="17">
        <f>VLOOKUP("H"&amp;TEXT(L3238,"0"),Punten!$A$1:$D$49,4,FALSE)</f>
        <v>0</v>
      </c>
      <c r="V3238" s="17">
        <f>VLOOKUP("F"&amp;TEXT(M3238,"0"),Punten!$A$1:$D$39,4,FALSE)</f>
        <v>0</v>
      </c>
      <c r="W3238" s="17">
        <f t="shared" si="154"/>
        <v>0</v>
      </c>
      <c r="X3238" s="17" t="str">
        <f t="shared" si="155"/>
        <v/>
      </c>
      <c r="Y3238" s="17" t="e">
        <f>VLOOKUP(A3238,'Klasse omschrijving'!$A$1:$B$44,2,FALSE)</f>
        <v>#N/A</v>
      </c>
    </row>
    <row r="3239" spans="1:25" x14ac:dyDescent="0.25">
      <c r="A3239" s="14"/>
      <c r="B3239" s="14"/>
      <c r="C3239" s="14"/>
      <c r="D3239" s="14"/>
      <c r="E3239" s="15"/>
      <c r="F3239" s="14"/>
      <c r="G3239" s="14"/>
      <c r="H3239" s="14"/>
      <c r="I3239" s="14"/>
      <c r="J3239" s="14"/>
      <c r="K3239" s="14"/>
      <c r="L3239" s="14"/>
      <c r="M3239" s="14"/>
      <c r="N3239" s="15"/>
      <c r="O3239" s="16">
        <f t="shared" si="156"/>
        <v>0</v>
      </c>
      <c r="P3239" s="17">
        <f>COUNTIF($X:$X,X3239)</f>
        <v>1045553</v>
      </c>
      <c r="Q3239" s="17">
        <f>VLOOKUP("M"&amp;TEXT(G3239,"0"),Punten!$A$1:$D$40,4,FALSE)</f>
        <v>0</v>
      </c>
      <c r="R3239" s="17">
        <f>VLOOKUP("M"&amp;TEXT(H3239,"0"),Punten!$A$1:$D$40,4,FALSE)</f>
        <v>0</v>
      </c>
      <c r="S3239" s="17">
        <f>VLOOKUP("M"&amp;TEXT(I3239,"0"),Punten!$A$1:$D$40,4,FALSE)</f>
        <v>0</v>
      </c>
      <c r="T3239" s="17">
        <f>VLOOKUP("K"&amp;TEXT(K3239,"0"),Punten!$A$1:$D$40,4,FALSE)</f>
        <v>0</v>
      </c>
      <c r="U3239" s="17">
        <f>VLOOKUP("H"&amp;TEXT(L3239,"0"),Punten!$A$1:$D$49,4,FALSE)</f>
        <v>0</v>
      </c>
      <c r="V3239" s="17">
        <f>VLOOKUP("F"&amp;TEXT(M3239,"0"),Punten!$A$1:$D$39,4,FALSE)</f>
        <v>0</v>
      </c>
      <c r="W3239" s="17">
        <f t="shared" si="154"/>
        <v>0</v>
      </c>
      <c r="X3239" s="17" t="str">
        <f t="shared" si="155"/>
        <v/>
      </c>
      <c r="Y3239" s="17" t="e">
        <f>VLOOKUP(A3239,'Klasse omschrijving'!$A$1:$B$44,2,FALSE)</f>
        <v>#N/A</v>
      </c>
    </row>
    <row r="3240" spans="1:25" x14ac:dyDescent="0.25">
      <c r="A3240" s="14"/>
      <c r="B3240" s="14"/>
      <c r="C3240" s="14"/>
      <c r="D3240" s="14"/>
      <c r="E3240" s="15"/>
      <c r="F3240" s="14"/>
      <c r="G3240" s="14"/>
      <c r="H3240" s="14"/>
      <c r="I3240" s="14"/>
      <c r="J3240" s="14"/>
      <c r="K3240" s="14"/>
      <c r="L3240" s="14"/>
      <c r="M3240" s="14"/>
      <c r="N3240" s="15"/>
      <c r="O3240" s="16">
        <f t="shared" si="156"/>
        <v>0</v>
      </c>
      <c r="P3240" s="17">
        <f>COUNTIF($X:$X,X3240)</f>
        <v>1045553</v>
      </c>
      <c r="Q3240" s="17">
        <f>VLOOKUP("M"&amp;TEXT(G3240,"0"),Punten!$A$1:$D$40,4,FALSE)</f>
        <v>0</v>
      </c>
      <c r="R3240" s="17">
        <f>VLOOKUP("M"&amp;TEXT(H3240,"0"),Punten!$A$1:$D$40,4,FALSE)</f>
        <v>0</v>
      </c>
      <c r="S3240" s="17">
        <f>VLOOKUP("M"&amp;TEXT(I3240,"0"),Punten!$A$1:$D$40,4,FALSE)</f>
        <v>0</v>
      </c>
      <c r="T3240" s="17">
        <f>VLOOKUP("K"&amp;TEXT(K3240,"0"),Punten!$A$1:$D$40,4,FALSE)</f>
        <v>0</v>
      </c>
      <c r="U3240" s="17">
        <f>VLOOKUP("H"&amp;TEXT(L3240,"0"),Punten!$A$1:$D$49,4,FALSE)</f>
        <v>0</v>
      </c>
      <c r="V3240" s="17">
        <f>VLOOKUP("F"&amp;TEXT(M3240,"0"),Punten!$A$1:$D$39,4,FALSE)</f>
        <v>0</v>
      </c>
      <c r="W3240" s="17">
        <f t="shared" si="154"/>
        <v>0</v>
      </c>
      <c r="X3240" s="17" t="str">
        <f t="shared" si="155"/>
        <v/>
      </c>
      <c r="Y3240" s="17" t="e">
        <f>VLOOKUP(A3240,'Klasse omschrijving'!$A$1:$B$44,2,FALSE)</f>
        <v>#N/A</v>
      </c>
    </row>
    <row r="3241" spans="1:25" x14ac:dyDescent="0.25">
      <c r="A3241" s="14"/>
      <c r="B3241" s="14"/>
      <c r="C3241" s="14"/>
      <c r="D3241" s="14"/>
      <c r="E3241" s="15"/>
      <c r="F3241" s="14"/>
      <c r="G3241" s="14"/>
      <c r="H3241" s="14"/>
      <c r="I3241" s="14"/>
      <c r="J3241" s="14"/>
      <c r="K3241" s="14"/>
      <c r="L3241" s="14"/>
      <c r="M3241" s="14"/>
      <c r="N3241" s="15"/>
      <c r="O3241" s="16">
        <f t="shared" si="156"/>
        <v>0</v>
      </c>
      <c r="P3241" s="17">
        <f>COUNTIF($X:$X,X3241)</f>
        <v>1045553</v>
      </c>
      <c r="Q3241" s="17">
        <f>VLOOKUP("M"&amp;TEXT(G3241,"0"),Punten!$A$1:$D$40,4,FALSE)</f>
        <v>0</v>
      </c>
      <c r="R3241" s="17">
        <f>VLOOKUP("M"&amp;TEXT(H3241,"0"),Punten!$A$1:$D$40,4,FALSE)</f>
        <v>0</v>
      </c>
      <c r="S3241" s="17">
        <f>VLOOKUP("M"&amp;TEXT(I3241,"0"),Punten!$A$1:$D$40,4,FALSE)</f>
        <v>0</v>
      </c>
      <c r="T3241" s="17">
        <f>VLOOKUP("K"&amp;TEXT(K3241,"0"),Punten!$A$1:$D$40,4,FALSE)</f>
        <v>0</v>
      </c>
      <c r="U3241" s="17">
        <f>VLOOKUP("H"&amp;TEXT(L3241,"0"),Punten!$A$1:$D$49,4,FALSE)</f>
        <v>0</v>
      </c>
      <c r="V3241" s="17">
        <f>VLOOKUP("F"&amp;TEXT(M3241,"0"),Punten!$A$1:$D$39,4,FALSE)</f>
        <v>0</v>
      </c>
      <c r="W3241" s="17">
        <f t="shared" si="154"/>
        <v>0</v>
      </c>
      <c r="X3241" s="17" t="str">
        <f t="shared" si="155"/>
        <v/>
      </c>
      <c r="Y3241" s="17" t="e">
        <f>VLOOKUP(A3241,'Klasse omschrijving'!$A$1:$B$44,2,FALSE)</f>
        <v>#N/A</v>
      </c>
    </row>
    <row r="3242" spans="1:25" x14ac:dyDescent="0.25">
      <c r="A3242" s="14"/>
      <c r="B3242" s="14"/>
      <c r="C3242" s="14"/>
      <c r="D3242" s="14"/>
      <c r="E3242" s="15"/>
      <c r="F3242" s="14"/>
      <c r="G3242" s="14"/>
      <c r="H3242" s="14"/>
      <c r="I3242" s="14"/>
      <c r="J3242" s="14"/>
      <c r="K3242" s="14"/>
      <c r="L3242" s="14"/>
      <c r="M3242" s="14"/>
      <c r="N3242" s="15"/>
      <c r="O3242" s="16">
        <f t="shared" si="156"/>
        <v>0</v>
      </c>
      <c r="P3242" s="17">
        <f>COUNTIF($X:$X,X3242)</f>
        <v>1045553</v>
      </c>
      <c r="Q3242" s="17">
        <f>VLOOKUP("M"&amp;TEXT(G3242,"0"),Punten!$A$1:$D$40,4,FALSE)</f>
        <v>0</v>
      </c>
      <c r="R3242" s="17">
        <f>VLOOKUP("M"&amp;TEXT(H3242,"0"),Punten!$A$1:$D$40,4,FALSE)</f>
        <v>0</v>
      </c>
      <c r="S3242" s="17">
        <f>VLOOKUP("M"&amp;TEXT(I3242,"0"),Punten!$A$1:$D$40,4,FALSE)</f>
        <v>0</v>
      </c>
      <c r="T3242" s="17">
        <f>VLOOKUP("K"&amp;TEXT(K3242,"0"),Punten!$A$1:$D$40,4,FALSE)</f>
        <v>0</v>
      </c>
      <c r="U3242" s="17">
        <f>VLOOKUP("H"&amp;TEXT(L3242,"0"),Punten!$A$1:$D$49,4,FALSE)</f>
        <v>0</v>
      </c>
      <c r="V3242" s="17">
        <f>VLOOKUP("F"&amp;TEXT(M3242,"0"),Punten!$A$1:$D$39,4,FALSE)</f>
        <v>0</v>
      </c>
      <c r="W3242" s="17">
        <f t="shared" si="154"/>
        <v>0</v>
      </c>
      <c r="X3242" s="17" t="str">
        <f t="shared" si="155"/>
        <v/>
      </c>
      <c r="Y3242" s="17" t="e">
        <f>VLOOKUP(A3242,'Klasse omschrijving'!$A$1:$B$44,2,FALSE)</f>
        <v>#N/A</v>
      </c>
    </row>
    <row r="3243" spans="1:25" x14ac:dyDescent="0.25">
      <c r="A3243" s="14"/>
      <c r="B3243" s="14"/>
      <c r="C3243" s="14"/>
      <c r="D3243" s="14"/>
      <c r="E3243" s="15"/>
      <c r="F3243" s="14"/>
      <c r="G3243" s="14"/>
      <c r="H3243" s="14"/>
      <c r="I3243" s="14"/>
      <c r="J3243" s="14"/>
      <c r="K3243" s="14"/>
      <c r="L3243" s="14"/>
      <c r="M3243" s="14"/>
      <c r="N3243" s="15"/>
      <c r="O3243" s="16">
        <f t="shared" si="156"/>
        <v>0</v>
      </c>
      <c r="P3243" s="17">
        <f>COUNTIF($X:$X,X3243)</f>
        <v>1045553</v>
      </c>
      <c r="Q3243" s="17">
        <f>VLOOKUP("M"&amp;TEXT(G3243,"0"),Punten!$A$1:$D$40,4,FALSE)</f>
        <v>0</v>
      </c>
      <c r="R3243" s="17">
        <f>VLOOKUP("M"&amp;TEXT(H3243,"0"),Punten!$A$1:$D$40,4,FALSE)</f>
        <v>0</v>
      </c>
      <c r="S3243" s="17">
        <f>VLOOKUP("M"&amp;TEXT(I3243,"0"),Punten!$A$1:$D$40,4,FALSE)</f>
        <v>0</v>
      </c>
      <c r="T3243" s="17">
        <f>VLOOKUP("K"&amp;TEXT(K3243,"0"),Punten!$A$1:$D$40,4,FALSE)</f>
        <v>0</v>
      </c>
      <c r="U3243" s="17">
        <f>VLOOKUP("H"&amp;TEXT(L3243,"0"),Punten!$A$1:$D$49,4,FALSE)</f>
        <v>0</v>
      </c>
      <c r="V3243" s="17">
        <f>VLOOKUP("F"&amp;TEXT(M3243,"0"),Punten!$A$1:$D$39,4,FALSE)</f>
        <v>0</v>
      </c>
      <c r="W3243" s="17">
        <f t="shared" si="154"/>
        <v>0</v>
      </c>
      <c r="X3243" s="17" t="str">
        <f t="shared" si="155"/>
        <v/>
      </c>
      <c r="Y3243" s="17" t="e">
        <f>VLOOKUP(A3243,'Klasse omschrijving'!$A$1:$B$44,2,FALSE)</f>
        <v>#N/A</v>
      </c>
    </row>
    <row r="3244" spans="1:25" x14ac:dyDescent="0.25">
      <c r="A3244" s="14"/>
      <c r="B3244" s="14"/>
      <c r="C3244" s="14"/>
      <c r="D3244" s="14"/>
      <c r="E3244" s="15"/>
      <c r="F3244" s="14"/>
      <c r="G3244" s="14"/>
      <c r="H3244" s="14"/>
      <c r="I3244" s="14"/>
      <c r="J3244" s="14"/>
      <c r="K3244" s="14"/>
      <c r="L3244" s="14"/>
      <c r="M3244" s="14"/>
      <c r="N3244" s="15"/>
      <c r="O3244" s="16">
        <f t="shared" si="156"/>
        <v>0</v>
      </c>
      <c r="P3244" s="17">
        <f>COUNTIF($X:$X,X3244)</f>
        <v>1045553</v>
      </c>
      <c r="Q3244" s="17">
        <f>VLOOKUP("M"&amp;TEXT(G3244,"0"),Punten!$A$1:$D$40,4,FALSE)</f>
        <v>0</v>
      </c>
      <c r="R3244" s="17">
        <f>VLOOKUP("M"&amp;TEXT(H3244,"0"),Punten!$A$1:$D$40,4,FALSE)</f>
        <v>0</v>
      </c>
      <c r="S3244" s="17">
        <f>VLOOKUP("M"&amp;TEXT(I3244,"0"),Punten!$A$1:$D$40,4,FALSE)</f>
        <v>0</v>
      </c>
      <c r="T3244" s="17">
        <f>VLOOKUP("K"&amp;TEXT(K3244,"0"),Punten!$A$1:$D$40,4,FALSE)</f>
        <v>0</v>
      </c>
      <c r="U3244" s="17">
        <f>VLOOKUP("H"&amp;TEXT(L3244,"0"),Punten!$A$1:$D$49,4,FALSE)</f>
        <v>0</v>
      </c>
      <c r="V3244" s="17">
        <f>VLOOKUP("F"&amp;TEXT(M3244,"0"),Punten!$A$1:$D$39,4,FALSE)</f>
        <v>0</v>
      </c>
      <c r="W3244" s="17">
        <f t="shared" si="154"/>
        <v>0</v>
      </c>
      <c r="X3244" s="17" t="str">
        <f t="shared" si="155"/>
        <v/>
      </c>
      <c r="Y3244" s="17" t="e">
        <f>VLOOKUP(A3244,'Klasse omschrijving'!$A$1:$B$44,2,FALSE)</f>
        <v>#N/A</v>
      </c>
    </row>
    <row r="3245" spans="1:25" x14ac:dyDescent="0.25">
      <c r="A3245" s="14"/>
      <c r="B3245" s="14"/>
      <c r="C3245" s="14"/>
      <c r="D3245" s="14"/>
      <c r="E3245" s="15"/>
      <c r="F3245" s="14"/>
      <c r="G3245" s="14"/>
      <c r="H3245" s="14"/>
      <c r="I3245" s="14"/>
      <c r="J3245" s="14"/>
      <c r="K3245" s="14"/>
      <c r="L3245" s="14"/>
      <c r="M3245" s="14"/>
      <c r="N3245" s="15"/>
      <c r="O3245" s="16">
        <f t="shared" si="156"/>
        <v>0</v>
      </c>
      <c r="P3245" s="17">
        <f>COUNTIF($X:$X,X3245)</f>
        <v>1045553</v>
      </c>
      <c r="Q3245" s="17">
        <f>VLOOKUP("M"&amp;TEXT(G3245,"0"),Punten!$A$1:$D$40,4,FALSE)</f>
        <v>0</v>
      </c>
      <c r="R3245" s="17">
        <f>VLOOKUP("M"&amp;TEXT(H3245,"0"),Punten!$A$1:$D$40,4,FALSE)</f>
        <v>0</v>
      </c>
      <c r="S3245" s="17">
        <f>VLOOKUP("M"&amp;TEXT(I3245,"0"),Punten!$A$1:$D$40,4,FALSE)</f>
        <v>0</v>
      </c>
      <c r="T3245" s="17">
        <f>VLOOKUP("K"&amp;TEXT(K3245,"0"),Punten!$A$1:$D$40,4,FALSE)</f>
        <v>0</v>
      </c>
      <c r="U3245" s="17">
        <f>VLOOKUP("H"&amp;TEXT(L3245,"0"),Punten!$A$1:$D$49,4,FALSE)</f>
        <v>0</v>
      </c>
      <c r="V3245" s="17">
        <f>VLOOKUP("F"&amp;TEXT(M3245,"0"),Punten!$A$1:$D$39,4,FALSE)</f>
        <v>0</v>
      </c>
      <c r="W3245" s="17">
        <f t="shared" si="154"/>
        <v>0</v>
      </c>
      <c r="X3245" s="17" t="str">
        <f t="shared" si="155"/>
        <v/>
      </c>
      <c r="Y3245" s="17" t="e">
        <f>VLOOKUP(A3245,'Klasse omschrijving'!$A$1:$B$44,2,FALSE)</f>
        <v>#N/A</v>
      </c>
    </row>
    <row r="3246" spans="1:25" x14ac:dyDescent="0.25">
      <c r="A3246" s="14"/>
      <c r="B3246" s="14"/>
      <c r="C3246" s="14"/>
      <c r="D3246" s="14"/>
      <c r="E3246" s="15"/>
      <c r="F3246" s="14"/>
      <c r="G3246" s="14"/>
      <c r="H3246" s="14"/>
      <c r="I3246" s="14"/>
      <c r="J3246" s="14"/>
      <c r="K3246" s="14"/>
      <c r="L3246" s="14"/>
      <c r="M3246" s="14"/>
      <c r="N3246" s="15"/>
      <c r="O3246" s="16">
        <f t="shared" si="156"/>
        <v>0</v>
      </c>
      <c r="P3246" s="17">
        <f>COUNTIF($X:$X,X3246)</f>
        <v>1045553</v>
      </c>
      <c r="Q3246" s="17">
        <f>VLOOKUP("M"&amp;TEXT(G3246,"0"),Punten!$A$1:$D$40,4,FALSE)</f>
        <v>0</v>
      </c>
      <c r="R3246" s="17">
        <f>VLOOKUP("M"&amp;TEXT(H3246,"0"),Punten!$A$1:$D$40,4,FALSE)</f>
        <v>0</v>
      </c>
      <c r="S3246" s="17">
        <f>VLOOKUP("M"&amp;TEXT(I3246,"0"),Punten!$A$1:$D$40,4,FALSE)</f>
        <v>0</v>
      </c>
      <c r="T3246" s="17">
        <f>VLOOKUP("K"&amp;TEXT(K3246,"0"),Punten!$A$1:$D$40,4,FALSE)</f>
        <v>0</v>
      </c>
      <c r="U3246" s="17">
        <f>VLOOKUP("H"&amp;TEXT(L3246,"0"),Punten!$A$1:$D$49,4,FALSE)</f>
        <v>0</v>
      </c>
      <c r="V3246" s="17">
        <f>VLOOKUP("F"&amp;TEXT(M3246,"0"),Punten!$A$1:$D$39,4,FALSE)</f>
        <v>0</v>
      </c>
      <c r="W3246" s="17">
        <f t="shared" si="154"/>
        <v>0</v>
      </c>
      <c r="X3246" s="17" t="str">
        <f t="shared" si="155"/>
        <v/>
      </c>
      <c r="Y3246" s="17" t="e">
        <f>VLOOKUP(A3246,'Klasse omschrijving'!$A$1:$B$44,2,FALSE)</f>
        <v>#N/A</v>
      </c>
    </row>
    <row r="3247" spans="1:25" x14ac:dyDescent="0.25">
      <c r="A3247" s="14"/>
      <c r="B3247" s="14"/>
      <c r="C3247" s="14"/>
      <c r="D3247" s="14"/>
      <c r="E3247" s="15"/>
      <c r="F3247" s="14"/>
      <c r="G3247" s="14"/>
      <c r="H3247" s="14"/>
      <c r="I3247" s="14"/>
      <c r="J3247" s="14"/>
      <c r="K3247" s="14"/>
      <c r="L3247" s="14"/>
      <c r="M3247" s="14"/>
      <c r="N3247" s="15"/>
      <c r="O3247" s="16">
        <f t="shared" si="156"/>
        <v>0</v>
      </c>
      <c r="P3247" s="17">
        <f>COUNTIF($X:$X,X3247)</f>
        <v>1045553</v>
      </c>
      <c r="Q3247" s="17">
        <f>VLOOKUP("M"&amp;TEXT(G3247,"0"),Punten!$A$1:$D$40,4,FALSE)</f>
        <v>0</v>
      </c>
      <c r="R3247" s="17">
        <f>VLOOKUP("M"&amp;TEXT(H3247,"0"),Punten!$A$1:$D$40,4,FALSE)</f>
        <v>0</v>
      </c>
      <c r="S3247" s="17">
        <f>VLOOKUP("M"&amp;TEXT(I3247,"0"),Punten!$A$1:$D$40,4,FALSE)</f>
        <v>0</v>
      </c>
      <c r="T3247" s="17">
        <f>VLOOKUP("K"&amp;TEXT(K3247,"0"),Punten!$A$1:$D$40,4,FALSE)</f>
        <v>0</v>
      </c>
      <c r="U3247" s="17">
        <f>VLOOKUP("H"&amp;TEXT(L3247,"0"),Punten!$A$1:$D$49,4,FALSE)</f>
        <v>0</v>
      </c>
      <c r="V3247" s="17">
        <f>VLOOKUP("F"&amp;TEXT(M3247,"0"),Punten!$A$1:$D$39,4,FALSE)</f>
        <v>0</v>
      </c>
      <c r="W3247" s="17">
        <f t="shared" si="154"/>
        <v>0</v>
      </c>
      <c r="X3247" s="17" t="str">
        <f t="shared" si="155"/>
        <v/>
      </c>
      <c r="Y3247" s="17" t="e">
        <f>VLOOKUP(A3247,'Klasse omschrijving'!$A$1:$B$44,2,FALSE)</f>
        <v>#N/A</v>
      </c>
    </row>
    <row r="3248" spans="1:25" x14ac:dyDescent="0.25">
      <c r="A3248" s="14"/>
      <c r="B3248" s="14"/>
      <c r="C3248" s="14"/>
      <c r="D3248" s="14"/>
      <c r="E3248" s="15"/>
      <c r="F3248" s="14"/>
      <c r="G3248" s="14"/>
      <c r="H3248" s="14"/>
      <c r="I3248" s="14"/>
      <c r="J3248" s="14"/>
      <c r="K3248" s="14"/>
      <c r="L3248" s="14"/>
      <c r="M3248" s="14"/>
      <c r="N3248" s="15"/>
      <c r="O3248" s="16">
        <f t="shared" si="156"/>
        <v>0</v>
      </c>
      <c r="P3248" s="17">
        <f>COUNTIF($X:$X,X3248)</f>
        <v>1045553</v>
      </c>
      <c r="Q3248" s="17">
        <f>VLOOKUP("M"&amp;TEXT(G3248,"0"),Punten!$A$1:$D$40,4,FALSE)</f>
        <v>0</v>
      </c>
      <c r="R3248" s="17">
        <f>VLOOKUP("M"&amp;TEXT(H3248,"0"),Punten!$A$1:$D$40,4,FALSE)</f>
        <v>0</v>
      </c>
      <c r="S3248" s="17">
        <f>VLOOKUP("M"&amp;TEXT(I3248,"0"),Punten!$A$1:$D$40,4,FALSE)</f>
        <v>0</v>
      </c>
      <c r="T3248" s="17">
        <f>VLOOKUP("K"&amp;TEXT(K3248,"0"),Punten!$A$1:$D$40,4,FALSE)</f>
        <v>0</v>
      </c>
      <c r="U3248" s="17">
        <f>VLOOKUP("H"&amp;TEXT(L3248,"0"),Punten!$A$1:$D$49,4,FALSE)</f>
        <v>0</v>
      </c>
      <c r="V3248" s="17">
        <f>VLOOKUP("F"&amp;TEXT(M3248,"0"),Punten!$A$1:$D$39,4,FALSE)</f>
        <v>0</v>
      </c>
      <c r="W3248" s="17">
        <f t="shared" si="154"/>
        <v>0</v>
      </c>
      <c r="X3248" s="17" t="str">
        <f t="shared" si="155"/>
        <v/>
      </c>
      <c r="Y3248" s="17" t="e">
        <f>VLOOKUP(A3248,'Klasse omschrijving'!$A$1:$B$44,2,FALSE)</f>
        <v>#N/A</v>
      </c>
    </row>
    <row r="3249" spans="1:25" x14ac:dyDescent="0.25">
      <c r="A3249" s="14"/>
      <c r="B3249" s="14"/>
      <c r="C3249" s="14"/>
      <c r="D3249" s="14"/>
      <c r="E3249" s="15"/>
      <c r="F3249" s="14"/>
      <c r="G3249" s="14"/>
      <c r="H3249" s="14"/>
      <c r="I3249" s="14"/>
      <c r="J3249" s="14"/>
      <c r="K3249" s="14"/>
      <c r="L3249" s="14"/>
      <c r="M3249" s="14"/>
      <c r="N3249" s="15"/>
      <c r="O3249" s="16">
        <f t="shared" si="156"/>
        <v>0</v>
      </c>
      <c r="P3249" s="17">
        <f>COUNTIF($X:$X,X3249)</f>
        <v>1045553</v>
      </c>
      <c r="Q3249" s="17">
        <f>VLOOKUP("M"&amp;TEXT(G3249,"0"),Punten!$A$1:$D$40,4,FALSE)</f>
        <v>0</v>
      </c>
      <c r="R3249" s="17">
        <f>VLOOKUP("M"&amp;TEXT(H3249,"0"),Punten!$A$1:$D$40,4,FALSE)</f>
        <v>0</v>
      </c>
      <c r="S3249" s="17">
        <f>VLOOKUP("M"&amp;TEXT(I3249,"0"),Punten!$A$1:$D$40,4,FALSE)</f>
        <v>0</v>
      </c>
      <c r="T3249" s="17">
        <f>VLOOKUP("K"&amp;TEXT(K3249,"0"),Punten!$A$1:$D$40,4,FALSE)</f>
        <v>0</v>
      </c>
      <c r="U3249" s="17">
        <f>VLOOKUP("H"&amp;TEXT(L3249,"0"),Punten!$A$1:$D$49,4,FALSE)</f>
        <v>0</v>
      </c>
      <c r="V3249" s="17">
        <f>VLOOKUP("F"&amp;TEXT(M3249,"0"),Punten!$A$1:$D$39,4,FALSE)</f>
        <v>0</v>
      </c>
      <c r="W3249" s="17">
        <f t="shared" si="154"/>
        <v>0</v>
      </c>
      <c r="X3249" s="17" t="str">
        <f t="shared" si="155"/>
        <v/>
      </c>
      <c r="Y3249" s="17" t="e">
        <f>VLOOKUP(A3249,'Klasse omschrijving'!$A$1:$B$44,2,FALSE)</f>
        <v>#N/A</v>
      </c>
    </row>
    <row r="3250" spans="1:25" x14ac:dyDescent="0.25">
      <c r="A3250" s="14"/>
      <c r="B3250" s="14"/>
      <c r="C3250" s="14"/>
      <c r="D3250" s="14"/>
      <c r="E3250" s="15"/>
      <c r="F3250" s="14"/>
      <c r="G3250" s="14"/>
      <c r="H3250" s="14"/>
      <c r="I3250" s="14"/>
      <c r="J3250" s="14"/>
      <c r="K3250" s="14"/>
      <c r="L3250" s="14"/>
      <c r="M3250" s="14"/>
      <c r="N3250" s="15"/>
      <c r="O3250" s="16">
        <f t="shared" si="156"/>
        <v>0</v>
      </c>
      <c r="P3250" s="17">
        <f>COUNTIF($X:$X,X3250)</f>
        <v>1045553</v>
      </c>
      <c r="Q3250" s="17">
        <f>VLOOKUP("M"&amp;TEXT(G3250,"0"),Punten!$A$1:$D$40,4,FALSE)</f>
        <v>0</v>
      </c>
      <c r="R3250" s="17">
        <f>VLOOKUP("M"&amp;TEXT(H3250,"0"),Punten!$A$1:$D$40,4,FALSE)</f>
        <v>0</v>
      </c>
      <c r="S3250" s="17">
        <f>VLOOKUP("M"&amp;TEXT(I3250,"0"),Punten!$A$1:$D$40,4,FALSE)</f>
        <v>0</v>
      </c>
      <c r="T3250" s="17">
        <f>VLOOKUP("K"&amp;TEXT(K3250,"0"),Punten!$A$1:$D$40,4,FALSE)</f>
        <v>0</v>
      </c>
      <c r="U3250" s="17">
        <f>VLOOKUP("H"&amp;TEXT(L3250,"0"),Punten!$A$1:$D$49,4,FALSE)</f>
        <v>0</v>
      </c>
      <c r="V3250" s="17">
        <f>VLOOKUP("F"&amp;TEXT(M3250,"0"),Punten!$A$1:$D$39,4,FALSE)</f>
        <v>0</v>
      </c>
      <c r="W3250" s="17">
        <f t="shared" si="154"/>
        <v>0</v>
      </c>
      <c r="X3250" s="17" t="str">
        <f t="shared" si="155"/>
        <v/>
      </c>
      <c r="Y3250" s="17" t="e">
        <f>VLOOKUP(A3250,'Klasse omschrijving'!$A$1:$B$44,2,FALSE)</f>
        <v>#N/A</v>
      </c>
    </row>
    <row r="3251" spans="1:25" x14ac:dyDescent="0.25">
      <c r="A3251" s="14"/>
      <c r="B3251" s="14"/>
      <c r="C3251" s="14"/>
      <c r="D3251" s="14"/>
      <c r="E3251" s="15"/>
      <c r="F3251" s="14"/>
      <c r="G3251" s="14"/>
      <c r="H3251" s="14"/>
      <c r="I3251" s="14"/>
      <c r="J3251" s="14"/>
      <c r="K3251" s="14"/>
      <c r="L3251" s="14"/>
      <c r="M3251" s="14"/>
      <c r="N3251" s="15"/>
      <c r="O3251" s="16">
        <f t="shared" si="156"/>
        <v>0</v>
      </c>
      <c r="P3251" s="17">
        <f>COUNTIF($X:$X,X3251)</f>
        <v>1045553</v>
      </c>
      <c r="Q3251" s="17">
        <f>VLOOKUP("M"&amp;TEXT(G3251,"0"),Punten!$A$1:$D$40,4,FALSE)</f>
        <v>0</v>
      </c>
      <c r="R3251" s="17">
        <f>VLOOKUP("M"&amp;TEXT(H3251,"0"),Punten!$A$1:$D$40,4,FALSE)</f>
        <v>0</v>
      </c>
      <c r="S3251" s="17">
        <f>VLOOKUP("M"&amp;TEXT(I3251,"0"),Punten!$A$1:$D$40,4,FALSE)</f>
        <v>0</v>
      </c>
      <c r="T3251" s="17">
        <f>VLOOKUP("K"&amp;TEXT(K3251,"0"),Punten!$A$1:$D$40,4,FALSE)</f>
        <v>0</v>
      </c>
      <c r="U3251" s="17">
        <f>VLOOKUP("H"&amp;TEXT(L3251,"0"),Punten!$A$1:$D$49,4,FALSE)</f>
        <v>0</v>
      </c>
      <c r="V3251" s="17">
        <f>VLOOKUP("F"&amp;TEXT(M3251,"0"),Punten!$A$1:$D$39,4,FALSE)</f>
        <v>0</v>
      </c>
      <c r="W3251" s="17">
        <f t="shared" si="154"/>
        <v>0</v>
      </c>
      <c r="X3251" s="17" t="str">
        <f t="shared" si="155"/>
        <v/>
      </c>
      <c r="Y3251" s="17" t="e">
        <f>VLOOKUP(A3251,'Klasse omschrijving'!$A$1:$B$44,2,FALSE)</f>
        <v>#N/A</v>
      </c>
    </row>
    <row r="3252" spans="1:25" x14ac:dyDescent="0.25">
      <c r="A3252" s="14"/>
      <c r="B3252" s="14"/>
      <c r="C3252" s="14"/>
      <c r="D3252" s="14"/>
      <c r="E3252" s="15"/>
      <c r="F3252" s="14"/>
      <c r="G3252" s="14"/>
      <c r="H3252" s="14"/>
      <c r="I3252" s="14"/>
      <c r="J3252" s="14"/>
      <c r="K3252" s="14"/>
      <c r="L3252" s="14"/>
      <c r="M3252" s="14"/>
      <c r="N3252" s="15"/>
      <c r="O3252" s="16">
        <f t="shared" si="156"/>
        <v>0</v>
      </c>
      <c r="P3252" s="17">
        <f>COUNTIF($X:$X,X3252)</f>
        <v>1045553</v>
      </c>
      <c r="Q3252" s="17">
        <f>VLOOKUP("M"&amp;TEXT(G3252,"0"),Punten!$A$1:$D$40,4,FALSE)</f>
        <v>0</v>
      </c>
      <c r="R3252" s="17">
        <f>VLOOKUP("M"&amp;TEXT(H3252,"0"),Punten!$A$1:$D$40,4,FALSE)</f>
        <v>0</v>
      </c>
      <c r="S3252" s="17">
        <f>VLOOKUP("M"&amp;TEXT(I3252,"0"),Punten!$A$1:$D$40,4,FALSE)</f>
        <v>0</v>
      </c>
      <c r="T3252" s="17">
        <f>VLOOKUP("K"&amp;TEXT(K3252,"0"),Punten!$A$1:$D$40,4,FALSE)</f>
        <v>0</v>
      </c>
      <c r="U3252" s="17">
        <f>VLOOKUP("H"&amp;TEXT(L3252,"0"),Punten!$A$1:$D$49,4,FALSE)</f>
        <v>0</v>
      </c>
      <c r="V3252" s="17">
        <f>VLOOKUP("F"&amp;TEXT(M3252,"0"),Punten!$A$1:$D$39,4,FALSE)</f>
        <v>0</v>
      </c>
      <c r="W3252" s="17">
        <f t="shared" si="154"/>
        <v>0</v>
      </c>
      <c r="X3252" s="17" t="str">
        <f t="shared" si="155"/>
        <v/>
      </c>
      <c r="Y3252" s="17" t="e">
        <f>VLOOKUP(A3252,'Klasse omschrijving'!$A$1:$B$44,2,FALSE)</f>
        <v>#N/A</v>
      </c>
    </row>
    <row r="3253" spans="1:25" x14ac:dyDescent="0.25">
      <c r="A3253" s="14"/>
      <c r="B3253" s="14"/>
      <c r="C3253" s="14"/>
      <c r="D3253" s="14"/>
      <c r="E3253" s="15"/>
      <c r="F3253" s="14"/>
      <c r="G3253" s="14"/>
      <c r="H3253" s="14"/>
      <c r="I3253" s="14"/>
      <c r="J3253" s="14"/>
      <c r="K3253" s="14"/>
      <c r="L3253" s="14"/>
      <c r="M3253" s="14"/>
      <c r="N3253" s="15"/>
      <c r="O3253" s="16">
        <f t="shared" si="156"/>
        <v>0</v>
      </c>
      <c r="P3253" s="17">
        <f>COUNTIF($X:$X,X3253)</f>
        <v>1045553</v>
      </c>
      <c r="Q3253" s="17">
        <f>VLOOKUP("M"&amp;TEXT(G3253,"0"),Punten!$A$1:$D$40,4,FALSE)</f>
        <v>0</v>
      </c>
      <c r="R3253" s="17">
        <f>VLOOKUP("M"&amp;TEXT(H3253,"0"),Punten!$A$1:$D$40,4,FALSE)</f>
        <v>0</v>
      </c>
      <c r="S3253" s="17">
        <f>VLOOKUP("M"&amp;TEXT(I3253,"0"),Punten!$A$1:$D$40,4,FALSE)</f>
        <v>0</v>
      </c>
      <c r="T3253" s="17">
        <f>VLOOKUP("K"&amp;TEXT(K3253,"0"),Punten!$A$1:$D$40,4,FALSE)</f>
        <v>0</v>
      </c>
      <c r="U3253" s="17">
        <f>VLOOKUP("H"&amp;TEXT(L3253,"0"),Punten!$A$1:$D$49,4,FALSE)</f>
        <v>0</v>
      </c>
      <c r="V3253" s="17">
        <f>VLOOKUP("F"&amp;TEXT(M3253,"0"),Punten!$A$1:$D$39,4,FALSE)</f>
        <v>0</v>
      </c>
      <c r="W3253" s="17">
        <f t="shared" si="154"/>
        <v>0</v>
      </c>
      <c r="X3253" s="17" t="str">
        <f t="shared" si="155"/>
        <v/>
      </c>
      <c r="Y3253" s="17" t="e">
        <f>VLOOKUP(A3253,'Klasse omschrijving'!$A$1:$B$44,2,FALSE)</f>
        <v>#N/A</v>
      </c>
    </row>
    <row r="3254" spans="1:25" x14ac:dyDescent="0.25">
      <c r="A3254" s="14"/>
      <c r="B3254" s="14"/>
      <c r="C3254" s="14"/>
      <c r="D3254" s="14"/>
      <c r="E3254" s="15"/>
      <c r="F3254" s="14"/>
      <c r="G3254" s="14"/>
      <c r="H3254" s="14"/>
      <c r="I3254" s="14"/>
      <c r="J3254" s="14"/>
      <c r="K3254" s="14"/>
      <c r="L3254" s="14"/>
      <c r="M3254" s="14"/>
      <c r="N3254" s="15"/>
      <c r="O3254" s="16">
        <f t="shared" si="156"/>
        <v>0</v>
      </c>
      <c r="P3254" s="17">
        <f>COUNTIF($X:$X,X3254)</f>
        <v>1045553</v>
      </c>
      <c r="Q3254" s="17">
        <f>VLOOKUP("M"&amp;TEXT(G3254,"0"),Punten!$A$1:$D$40,4,FALSE)</f>
        <v>0</v>
      </c>
      <c r="R3254" s="17">
        <f>VLOOKUP("M"&amp;TEXT(H3254,"0"),Punten!$A$1:$D$40,4,FALSE)</f>
        <v>0</v>
      </c>
      <c r="S3254" s="17">
        <f>VLOOKUP("M"&amp;TEXT(I3254,"0"),Punten!$A$1:$D$40,4,FALSE)</f>
        <v>0</v>
      </c>
      <c r="T3254" s="17">
        <f>VLOOKUP("K"&amp;TEXT(K3254,"0"),Punten!$A$1:$D$40,4,FALSE)</f>
        <v>0</v>
      </c>
      <c r="U3254" s="17">
        <f>VLOOKUP("H"&amp;TEXT(L3254,"0"),Punten!$A$1:$D$49,4,FALSE)</f>
        <v>0</v>
      </c>
      <c r="V3254" s="17">
        <f>VLOOKUP("F"&amp;TEXT(M3254,"0"),Punten!$A$1:$D$39,4,FALSE)</f>
        <v>0</v>
      </c>
      <c r="W3254" s="17">
        <f t="shared" si="154"/>
        <v>0</v>
      </c>
      <c r="X3254" s="17" t="str">
        <f t="shared" si="155"/>
        <v/>
      </c>
      <c r="Y3254" s="17" t="e">
        <f>VLOOKUP(A3254,'Klasse omschrijving'!$A$1:$B$44,2,FALSE)</f>
        <v>#N/A</v>
      </c>
    </row>
    <row r="3255" spans="1:25" x14ac:dyDescent="0.25">
      <c r="A3255" s="14"/>
      <c r="B3255" s="14"/>
      <c r="C3255" s="14"/>
      <c r="D3255" s="14"/>
      <c r="E3255" s="15"/>
      <c r="F3255" s="14"/>
      <c r="G3255" s="14"/>
      <c r="H3255" s="14"/>
      <c r="I3255" s="14"/>
      <c r="J3255" s="14"/>
      <c r="K3255" s="14"/>
      <c r="L3255" s="14"/>
      <c r="M3255" s="14"/>
      <c r="N3255" s="15"/>
      <c r="O3255" s="16">
        <f t="shared" si="156"/>
        <v>0</v>
      </c>
      <c r="P3255" s="17">
        <f>COUNTIF($X:$X,X3255)</f>
        <v>1045553</v>
      </c>
      <c r="Q3255" s="17">
        <f>VLOOKUP("M"&amp;TEXT(G3255,"0"),Punten!$A$1:$D$40,4,FALSE)</f>
        <v>0</v>
      </c>
      <c r="R3255" s="17">
        <f>VLOOKUP("M"&amp;TEXT(H3255,"0"),Punten!$A$1:$D$40,4,FALSE)</f>
        <v>0</v>
      </c>
      <c r="S3255" s="17">
        <f>VLOOKUP("M"&amp;TEXT(I3255,"0"),Punten!$A$1:$D$40,4,FALSE)</f>
        <v>0</v>
      </c>
      <c r="T3255" s="17">
        <f>VLOOKUP("K"&amp;TEXT(K3255,"0"),Punten!$A$1:$D$40,4,FALSE)</f>
        <v>0</v>
      </c>
      <c r="U3255" s="17">
        <f>VLOOKUP("H"&amp;TEXT(L3255,"0"),Punten!$A$1:$D$49,4,FALSE)</f>
        <v>0</v>
      </c>
      <c r="V3255" s="17">
        <f>VLOOKUP("F"&amp;TEXT(M3255,"0"),Punten!$A$1:$D$39,4,FALSE)</f>
        <v>0</v>
      </c>
      <c r="W3255" s="17">
        <f t="shared" si="154"/>
        <v>0</v>
      </c>
      <c r="X3255" s="17" t="str">
        <f t="shared" si="155"/>
        <v/>
      </c>
      <c r="Y3255" s="17" t="e">
        <f>VLOOKUP(A3255,'Klasse omschrijving'!$A$1:$B$44,2,FALSE)</f>
        <v>#N/A</v>
      </c>
    </row>
    <row r="3256" spans="1:25" x14ac:dyDescent="0.25">
      <c r="A3256" s="14"/>
      <c r="B3256" s="14"/>
      <c r="C3256" s="14"/>
      <c r="D3256" s="14"/>
      <c r="E3256" s="15"/>
      <c r="F3256" s="14"/>
      <c r="G3256" s="14"/>
      <c r="H3256" s="14"/>
      <c r="I3256" s="14"/>
      <c r="J3256" s="14"/>
      <c r="K3256" s="14"/>
      <c r="L3256" s="14"/>
      <c r="M3256" s="14"/>
      <c r="N3256" s="15"/>
      <c r="O3256" s="16">
        <f t="shared" si="156"/>
        <v>0</v>
      </c>
      <c r="P3256" s="17">
        <f>COUNTIF($X:$X,X3256)</f>
        <v>1045553</v>
      </c>
      <c r="Q3256" s="17">
        <f>VLOOKUP("M"&amp;TEXT(G3256,"0"),Punten!$A$1:$D$40,4,FALSE)</f>
        <v>0</v>
      </c>
      <c r="R3256" s="17">
        <f>VLOOKUP("M"&amp;TEXT(H3256,"0"),Punten!$A$1:$D$40,4,FALSE)</f>
        <v>0</v>
      </c>
      <c r="S3256" s="17">
        <f>VLOOKUP("M"&amp;TEXT(I3256,"0"),Punten!$A$1:$D$40,4,FALSE)</f>
        <v>0</v>
      </c>
      <c r="T3256" s="17">
        <f>VLOOKUP("K"&amp;TEXT(K3256,"0"),Punten!$A$1:$D$40,4,FALSE)</f>
        <v>0</v>
      </c>
      <c r="U3256" s="17">
        <f>VLOOKUP("H"&amp;TEXT(L3256,"0"),Punten!$A$1:$D$49,4,FALSE)</f>
        <v>0</v>
      </c>
      <c r="V3256" s="17">
        <f>VLOOKUP("F"&amp;TEXT(M3256,"0"),Punten!$A$1:$D$39,4,FALSE)</f>
        <v>0</v>
      </c>
      <c r="W3256" s="17">
        <f t="shared" si="154"/>
        <v>0</v>
      </c>
      <c r="X3256" s="17" t="str">
        <f t="shared" si="155"/>
        <v/>
      </c>
      <c r="Y3256" s="17" t="e">
        <f>VLOOKUP(A3256,'Klasse omschrijving'!$A$1:$B$44,2,FALSE)</f>
        <v>#N/A</v>
      </c>
    </row>
    <row r="3257" spans="1:25" x14ac:dyDescent="0.25">
      <c r="A3257" s="14"/>
      <c r="B3257" s="14"/>
      <c r="C3257" s="14"/>
      <c r="D3257" s="14"/>
      <c r="E3257" s="15"/>
      <c r="F3257" s="14"/>
      <c r="G3257" s="14"/>
      <c r="H3257" s="14"/>
      <c r="I3257" s="14"/>
      <c r="J3257" s="14"/>
      <c r="K3257" s="14"/>
      <c r="L3257" s="14"/>
      <c r="M3257" s="14"/>
      <c r="N3257" s="15"/>
      <c r="O3257" s="16">
        <f t="shared" si="156"/>
        <v>0</v>
      </c>
      <c r="P3257" s="17">
        <f>COUNTIF($X:$X,X3257)</f>
        <v>1045553</v>
      </c>
      <c r="Q3257" s="17">
        <f>VLOOKUP("M"&amp;TEXT(G3257,"0"),Punten!$A$1:$D$40,4,FALSE)</f>
        <v>0</v>
      </c>
      <c r="R3257" s="17">
        <f>VLOOKUP("M"&amp;TEXT(H3257,"0"),Punten!$A$1:$D$40,4,FALSE)</f>
        <v>0</v>
      </c>
      <c r="S3257" s="17">
        <f>VLOOKUP("M"&amp;TEXT(I3257,"0"),Punten!$A$1:$D$40,4,FALSE)</f>
        <v>0</v>
      </c>
      <c r="T3257" s="17">
        <f>VLOOKUP("K"&amp;TEXT(K3257,"0"),Punten!$A$1:$D$40,4,FALSE)</f>
        <v>0</v>
      </c>
      <c r="U3257" s="17">
        <f>VLOOKUP("H"&amp;TEXT(L3257,"0"),Punten!$A$1:$D$49,4,FALSE)</f>
        <v>0</v>
      </c>
      <c r="V3257" s="17">
        <f>VLOOKUP("F"&amp;TEXT(M3257,"0"),Punten!$A$1:$D$39,4,FALSE)</f>
        <v>0</v>
      </c>
      <c r="W3257" s="17">
        <f t="shared" si="154"/>
        <v>0</v>
      </c>
      <c r="X3257" s="17" t="str">
        <f t="shared" si="155"/>
        <v/>
      </c>
      <c r="Y3257" s="17" t="e">
        <f>VLOOKUP(A3257,'Klasse omschrijving'!$A$1:$B$44,2,FALSE)</f>
        <v>#N/A</v>
      </c>
    </row>
    <row r="3258" spans="1:25" x14ac:dyDescent="0.25">
      <c r="A3258" s="14"/>
      <c r="B3258" s="14"/>
      <c r="C3258" s="14"/>
      <c r="D3258" s="14"/>
      <c r="E3258" s="15"/>
      <c r="F3258" s="14"/>
      <c r="G3258" s="14"/>
      <c r="H3258" s="14"/>
      <c r="I3258" s="14"/>
      <c r="J3258" s="14"/>
      <c r="K3258" s="14"/>
      <c r="L3258" s="14"/>
      <c r="M3258" s="14"/>
      <c r="N3258" s="15"/>
      <c r="O3258" s="16">
        <f t="shared" si="156"/>
        <v>0</v>
      </c>
      <c r="P3258" s="17">
        <f>COUNTIF($X:$X,X3258)</f>
        <v>1045553</v>
      </c>
      <c r="Q3258" s="17">
        <f>VLOOKUP("M"&amp;TEXT(G3258,"0"),Punten!$A$1:$D$40,4,FALSE)</f>
        <v>0</v>
      </c>
      <c r="R3258" s="17">
        <f>VLOOKUP("M"&amp;TEXT(H3258,"0"),Punten!$A$1:$D$40,4,FALSE)</f>
        <v>0</v>
      </c>
      <c r="S3258" s="17">
        <f>VLOOKUP("M"&amp;TEXT(I3258,"0"),Punten!$A$1:$D$40,4,FALSE)</f>
        <v>0</v>
      </c>
      <c r="T3258" s="17">
        <f>VLOOKUP("K"&amp;TEXT(K3258,"0"),Punten!$A$1:$D$40,4,FALSE)</f>
        <v>0</v>
      </c>
      <c r="U3258" s="17">
        <f>VLOOKUP("H"&amp;TEXT(L3258,"0"),Punten!$A$1:$D$49,4,FALSE)</f>
        <v>0</v>
      </c>
      <c r="V3258" s="17">
        <f>VLOOKUP("F"&amp;TEXT(M3258,"0"),Punten!$A$1:$D$39,4,FALSE)</f>
        <v>0</v>
      </c>
      <c r="W3258" s="17">
        <f t="shared" si="154"/>
        <v>0</v>
      </c>
      <c r="X3258" s="17" t="str">
        <f t="shared" si="155"/>
        <v/>
      </c>
      <c r="Y3258" s="17" t="e">
        <f>VLOOKUP(A3258,'Klasse omschrijving'!$A$1:$B$44,2,FALSE)</f>
        <v>#N/A</v>
      </c>
    </row>
    <row r="3259" spans="1:25" x14ac:dyDescent="0.25">
      <c r="A3259" s="14"/>
      <c r="B3259" s="14"/>
      <c r="C3259" s="14"/>
      <c r="D3259" s="14"/>
      <c r="E3259" s="15"/>
      <c r="F3259" s="14"/>
      <c r="G3259" s="14"/>
      <c r="H3259" s="14"/>
      <c r="I3259" s="14"/>
      <c r="J3259" s="14"/>
      <c r="K3259" s="14"/>
      <c r="L3259" s="14"/>
      <c r="M3259" s="14"/>
      <c r="N3259" s="15"/>
      <c r="O3259" s="16">
        <f t="shared" si="156"/>
        <v>0</v>
      </c>
      <c r="P3259" s="17">
        <f>COUNTIF($X:$X,X3259)</f>
        <v>1045553</v>
      </c>
      <c r="Q3259" s="17">
        <f>VLOOKUP("M"&amp;TEXT(G3259,"0"),Punten!$A$1:$D$40,4,FALSE)</f>
        <v>0</v>
      </c>
      <c r="R3259" s="17">
        <f>VLOOKUP("M"&amp;TEXT(H3259,"0"),Punten!$A$1:$D$40,4,FALSE)</f>
        <v>0</v>
      </c>
      <c r="S3259" s="17">
        <f>VLOOKUP("M"&amp;TEXT(I3259,"0"),Punten!$A$1:$D$40,4,FALSE)</f>
        <v>0</v>
      </c>
      <c r="T3259" s="17">
        <f>VLOOKUP("K"&amp;TEXT(K3259,"0"),Punten!$A$1:$D$40,4,FALSE)</f>
        <v>0</v>
      </c>
      <c r="U3259" s="17">
        <f>VLOOKUP("H"&amp;TEXT(L3259,"0"),Punten!$A$1:$D$49,4,FALSE)</f>
        <v>0</v>
      </c>
      <c r="V3259" s="17">
        <f>VLOOKUP("F"&amp;TEXT(M3259,"0"),Punten!$A$1:$D$39,4,FALSE)</f>
        <v>0</v>
      </c>
      <c r="W3259" s="17">
        <f t="shared" si="154"/>
        <v>0</v>
      </c>
      <c r="X3259" s="17" t="str">
        <f t="shared" si="155"/>
        <v/>
      </c>
      <c r="Y3259" s="17" t="e">
        <f>VLOOKUP(A3259,'Klasse omschrijving'!$A$1:$B$44,2,FALSE)</f>
        <v>#N/A</v>
      </c>
    </row>
    <row r="3260" spans="1:25" x14ac:dyDescent="0.25">
      <c r="A3260" s="14"/>
      <c r="B3260" s="14"/>
      <c r="C3260" s="14"/>
      <c r="D3260" s="14"/>
      <c r="E3260" s="15"/>
      <c r="F3260" s="14"/>
      <c r="G3260" s="14"/>
      <c r="H3260" s="14"/>
      <c r="I3260" s="14"/>
      <c r="J3260" s="14"/>
      <c r="K3260" s="14"/>
      <c r="L3260" s="14"/>
      <c r="M3260" s="14"/>
      <c r="N3260" s="15"/>
      <c r="O3260" s="16">
        <f t="shared" si="156"/>
        <v>0</v>
      </c>
      <c r="P3260" s="17">
        <f>COUNTIF($X:$X,X3260)</f>
        <v>1045553</v>
      </c>
      <c r="Q3260" s="17">
        <f>VLOOKUP("M"&amp;TEXT(G3260,"0"),Punten!$A$1:$D$40,4,FALSE)</f>
        <v>0</v>
      </c>
      <c r="R3260" s="17">
        <f>VLOOKUP("M"&amp;TEXT(H3260,"0"),Punten!$A$1:$D$40,4,FALSE)</f>
        <v>0</v>
      </c>
      <c r="S3260" s="17">
        <f>VLOOKUP("M"&amp;TEXT(I3260,"0"),Punten!$A$1:$D$40,4,FALSE)</f>
        <v>0</v>
      </c>
      <c r="T3260" s="17">
        <f>VLOOKUP("K"&amp;TEXT(K3260,"0"),Punten!$A$1:$D$40,4,FALSE)</f>
        <v>0</v>
      </c>
      <c r="U3260" s="17">
        <f>VLOOKUP("H"&amp;TEXT(L3260,"0"),Punten!$A$1:$D$49,4,FALSE)</f>
        <v>0</v>
      </c>
      <c r="V3260" s="17">
        <f>VLOOKUP("F"&amp;TEXT(M3260,"0"),Punten!$A$1:$D$39,4,FALSE)</f>
        <v>0</v>
      </c>
      <c r="W3260" s="17">
        <f t="shared" si="154"/>
        <v>0</v>
      </c>
      <c r="X3260" s="17" t="str">
        <f t="shared" si="155"/>
        <v/>
      </c>
      <c r="Y3260" s="17" t="e">
        <f>VLOOKUP(A3260,'Klasse omschrijving'!$A$1:$B$44,2,FALSE)</f>
        <v>#N/A</v>
      </c>
    </row>
    <row r="3261" spans="1:25" x14ac:dyDescent="0.25">
      <c r="A3261" s="14"/>
      <c r="B3261" s="14"/>
      <c r="C3261" s="14"/>
      <c r="D3261" s="14"/>
      <c r="E3261" s="15"/>
      <c r="F3261" s="14"/>
      <c r="G3261" s="14"/>
      <c r="H3261" s="14"/>
      <c r="I3261" s="14"/>
      <c r="J3261" s="14"/>
      <c r="K3261" s="14"/>
      <c r="L3261" s="14"/>
      <c r="M3261" s="14"/>
      <c r="N3261" s="15"/>
      <c r="O3261" s="16">
        <f t="shared" si="156"/>
        <v>0</v>
      </c>
      <c r="P3261" s="17">
        <f>COUNTIF($X:$X,X3261)</f>
        <v>1045553</v>
      </c>
      <c r="Q3261" s="17">
        <f>VLOOKUP("M"&amp;TEXT(G3261,"0"),Punten!$A$1:$D$40,4,FALSE)</f>
        <v>0</v>
      </c>
      <c r="R3261" s="17">
        <f>VLOOKUP("M"&amp;TEXT(H3261,"0"),Punten!$A$1:$D$40,4,FALSE)</f>
        <v>0</v>
      </c>
      <c r="S3261" s="17">
        <f>VLOOKUP("M"&amp;TEXT(I3261,"0"),Punten!$A$1:$D$40,4,FALSE)</f>
        <v>0</v>
      </c>
      <c r="T3261" s="17">
        <f>VLOOKUP("K"&amp;TEXT(K3261,"0"),Punten!$A$1:$D$40,4,FALSE)</f>
        <v>0</v>
      </c>
      <c r="U3261" s="17">
        <f>VLOOKUP("H"&amp;TEXT(L3261,"0"),Punten!$A$1:$D$49,4,FALSE)</f>
        <v>0</v>
      </c>
      <c r="V3261" s="17">
        <f>VLOOKUP("F"&amp;TEXT(M3261,"0"),Punten!$A$1:$D$39,4,FALSE)</f>
        <v>0</v>
      </c>
      <c r="W3261" s="17">
        <f t="shared" si="154"/>
        <v>0</v>
      </c>
      <c r="X3261" s="17" t="str">
        <f t="shared" si="155"/>
        <v/>
      </c>
      <c r="Y3261" s="17" t="e">
        <f>VLOOKUP(A3261,'Klasse omschrijving'!$A$1:$B$44,2,FALSE)</f>
        <v>#N/A</v>
      </c>
    </row>
    <row r="3262" spans="1:25" x14ac:dyDescent="0.25">
      <c r="A3262" s="14"/>
      <c r="B3262" s="14"/>
      <c r="C3262" s="14"/>
      <c r="D3262" s="14"/>
      <c r="E3262" s="15"/>
      <c r="F3262" s="14"/>
      <c r="G3262" s="14"/>
      <c r="H3262" s="14"/>
      <c r="I3262" s="14"/>
      <c r="J3262" s="14"/>
      <c r="K3262" s="14"/>
      <c r="L3262" s="14"/>
      <c r="M3262" s="14"/>
      <c r="N3262" s="15"/>
      <c r="O3262" s="16">
        <f t="shared" si="156"/>
        <v>0</v>
      </c>
      <c r="P3262" s="17">
        <f>COUNTIF($X:$X,X3262)</f>
        <v>1045553</v>
      </c>
      <c r="Q3262" s="17">
        <f>VLOOKUP("M"&amp;TEXT(G3262,"0"),Punten!$A$1:$D$40,4,FALSE)</f>
        <v>0</v>
      </c>
      <c r="R3262" s="17">
        <f>VLOOKUP("M"&amp;TEXT(H3262,"0"),Punten!$A$1:$D$40,4,FALSE)</f>
        <v>0</v>
      </c>
      <c r="S3262" s="17">
        <f>VLOOKUP("M"&amp;TEXT(I3262,"0"),Punten!$A$1:$D$40,4,FALSE)</f>
        <v>0</v>
      </c>
      <c r="T3262" s="17">
        <f>VLOOKUP("K"&amp;TEXT(K3262,"0"),Punten!$A$1:$D$40,4,FALSE)</f>
        <v>0</v>
      </c>
      <c r="U3262" s="17">
        <f>VLOOKUP("H"&amp;TEXT(L3262,"0"),Punten!$A$1:$D$49,4,FALSE)</f>
        <v>0</v>
      </c>
      <c r="V3262" s="17">
        <f>VLOOKUP("F"&amp;TEXT(M3262,"0"),Punten!$A$1:$D$39,4,FALSE)</f>
        <v>0</v>
      </c>
      <c r="W3262" s="17">
        <f t="shared" si="154"/>
        <v>0</v>
      </c>
      <c r="X3262" s="17" t="str">
        <f t="shared" si="155"/>
        <v/>
      </c>
      <c r="Y3262" s="17" t="e">
        <f>VLOOKUP(A3262,'Klasse omschrijving'!$A$1:$B$44,2,FALSE)</f>
        <v>#N/A</v>
      </c>
    </row>
    <row r="3263" spans="1:25" x14ac:dyDescent="0.25">
      <c r="A3263" s="14"/>
      <c r="B3263" s="14"/>
      <c r="C3263" s="14"/>
      <c r="D3263" s="14"/>
      <c r="E3263" s="15"/>
      <c r="F3263" s="14"/>
      <c r="G3263" s="14"/>
      <c r="H3263" s="14"/>
      <c r="I3263" s="14"/>
      <c r="J3263" s="14"/>
      <c r="K3263" s="14"/>
      <c r="L3263" s="14"/>
      <c r="M3263" s="14"/>
      <c r="N3263" s="15"/>
      <c r="O3263" s="16">
        <f t="shared" si="156"/>
        <v>0</v>
      </c>
      <c r="P3263" s="17">
        <f>COUNTIF($X:$X,X3263)</f>
        <v>1045553</v>
      </c>
      <c r="Q3263" s="17">
        <f>VLOOKUP("M"&amp;TEXT(G3263,"0"),Punten!$A$1:$D$40,4,FALSE)</f>
        <v>0</v>
      </c>
      <c r="R3263" s="17">
        <f>VLOOKUP("M"&amp;TEXT(H3263,"0"),Punten!$A$1:$D$40,4,FALSE)</f>
        <v>0</v>
      </c>
      <c r="S3263" s="17">
        <f>VLOOKUP("M"&amp;TEXT(I3263,"0"),Punten!$A$1:$D$40,4,FALSE)</f>
        <v>0</v>
      </c>
      <c r="T3263" s="17">
        <f>VLOOKUP("K"&amp;TEXT(K3263,"0"),Punten!$A$1:$D$40,4,FALSE)</f>
        <v>0</v>
      </c>
      <c r="U3263" s="17">
        <f>VLOOKUP("H"&amp;TEXT(L3263,"0"),Punten!$A$1:$D$49,4,FALSE)</f>
        <v>0</v>
      </c>
      <c r="V3263" s="17">
        <f>VLOOKUP("F"&amp;TEXT(M3263,"0"),Punten!$A$1:$D$39,4,FALSE)</f>
        <v>0</v>
      </c>
      <c r="W3263" s="17">
        <f t="shared" si="154"/>
        <v>0</v>
      </c>
      <c r="X3263" s="17" t="str">
        <f t="shared" si="155"/>
        <v/>
      </c>
      <c r="Y3263" s="17" t="e">
        <f>VLOOKUP(A3263,'Klasse omschrijving'!$A$1:$B$44,2,FALSE)</f>
        <v>#N/A</v>
      </c>
    </row>
    <row r="3264" spans="1:25" x14ac:dyDescent="0.25">
      <c r="A3264" s="14"/>
      <c r="B3264" s="14"/>
      <c r="C3264" s="14"/>
      <c r="D3264" s="14"/>
      <c r="E3264" s="15"/>
      <c r="F3264" s="14"/>
      <c r="G3264" s="14"/>
      <c r="H3264" s="14"/>
      <c r="I3264" s="14"/>
      <c r="J3264" s="14"/>
      <c r="K3264" s="14"/>
      <c r="L3264" s="14"/>
      <c r="M3264" s="14"/>
      <c r="N3264" s="15"/>
      <c r="O3264" s="16">
        <f t="shared" si="156"/>
        <v>0</v>
      </c>
      <c r="P3264" s="17">
        <f>COUNTIF($X:$X,X3264)</f>
        <v>1045553</v>
      </c>
      <c r="Q3264" s="17">
        <f>VLOOKUP("M"&amp;TEXT(G3264,"0"),Punten!$A$1:$D$40,4,FALSE)</f>
        <v>0</v>
      </c>
      <c r="R3264" s="17">
        <f>VLOOKUP("M"&amp;TEXT(H3264,"0"),Punten!$A$1:$D$40,4,FALSE)</f>
        <v>0</v>
      </c>
      <c r="S3264" s="17">
        <f>VLOOKUP("M"&amp;TEXT(I3264,"0"),Punten!$A$1:$D$40,4,FALSE)</f>
        <v>0</v>
      </c>
      <c r="T3264" s="17">
        <f>VLOOKUP("K"&amp;TEXT(K3264,"0"),Punten!$A$1:$D$40,4,FALSE)</f>
        <v>0</v>
      </c>
      <c r="U3264" s="17">
        <f>VLOOKUP("H"&amp;TEXT(L3264,"0"),Punten!$A$1:$D$49,4,FALSE)</f>
        <v>0</v>
      </c>
      <c r="V3264" s="17">
        <f>VLOOKUP("F"&amp;TEXT(M3264,"0"),Punten!$A$1:$D$39,4,FALSE)</f>
        <v>0</v>
      </c>
      <c r="W3264" s="17">
        <f t="shared" si="154"/>
        <v>0</v>
      </c>
      <c r="X3264" s="17" t="str">
        <f t="shared" si="155"/>
        <v/>
      </c>
      <c r="Y3264" s="17" t="e">
        <f>VLOOKUP(A3264,'Klasse omschrijving'!$A$1:$B$44,2,FALSE)</f>
        <v>#N/A</v>
      </c>
    </row>
    <row r="3265" spans="1:25" x14ac:dyDescent="0.25">
      <c r="A3265" s="14"/>
      <c r="B3265" s="14"/>
      <c r="C3265" s="14"/>
      <c r="D3265" s="14"/>
      <c r="E3265" s="15"/>
      <c r="F3265" s="14"/>
      <c r="G3265" s="14"/>
      <c r="H3265" s="14"/>
      <c r="I3265" s="14"/>
      <c r="J3265" s="14"/>
      <c r="K3265" s="14"/>
      <c r="L3265" s="14"/>
      <c r="M3265" s="14"/>
      <c r="N3265" s="15"/>
      <c r="O3265" s="16">
        <f t="shared" si="156"/>
        <v>0</v>
      </c>
      <c r="P3265" s="17">
        <f>COUNTIF($X:$X,X3265)</f>
        <v>1045553</v>
      </c>
      <c r="Q3265" s="17">
        <f>VLOOKUP("M"&amp;TEXT(G3265,"0"),Punten!$A$1:$D$40,4,FALSE)</f>
        <v>0</v>
      </c>
      <c r="R3265" s="17">
        <f>VLOOKUP("M"&amp;TEXT(H3265,"0"),Punten!$A$1:$D$40,4,FALSE)</f>
        <v>0</v>
      </c>
      <c r="S3265" s="17">
        <f>VLOOKUP("M"&amp;TEXT(I3265,"0"),Punten!$A$1:$D$40,4,FALSE)</f>
        <v>0</v>
      </c>
      <c r="T3265" s="17">
        <f>VLOOKUP("K"&amp;TEXT(K3265,"0"),Punten!$A$1:$D$40,4,FALSE)</f>
        <v>0</v>
      </c>
      <c r="U3265" s="17">
        <f>VLOOKUP("H"&amp;TEXT(L3265,"0"),Punten!$A$1:$D$49,4,FALSE)</f>
        <v>0</v>
      </c>
      <c r="V3265" s="17">
        <f>VLOOKUP("F"&amp;TEXT(M3265,"0"),Punten!$A$1:$D$39,4,FALSE)</f>
        <v>0</v>
      </c>
      <c r="W3265" s="17">
        <f t="shared" ref="W3265:W3328" si="157">SUM(Q3265:V3265)</f>
        <v>0</v>
      </c>
      <c r="X3265" s="17" t="str">
        <f t="shared" ref="X3265:X3328" si="158">N3265&amp;A3265</f>
        <v/>
      </c>
      <c r="Y3265" s="17" t="e">
        <f>VLOOKUP(A3265,'Klasse omschrijving'!$A$1:$B$44,2,FALSE)</f>
        <v>#N/A</v>
      </c>
    </row>
    <row r="3266" spans="1:25" x14ac:dyDescent="0.25">
      <c r="A3266" s="14"/>
      <c r="B3266" s="14"/>
      <c r="C3266" s="14"/>
      <c r="D3266" s="14"/>
      <c r="E3266" s="15"/>
      <c r="F3266" s="14"/>
      <c r="G3266" s="14"/>
      <c r="H3266" s="14"/>
      <c r="I3266" s="14"/>
      <c r="J3266" s="14"/>
      <c r="K3266" s="14"/>
      <c r="L3266" s="14"/>
      <c r="M3266" s="14"/>
      <c r="N3266" s="15"/>
      <c r="O3266" s="16">
        <f t="shared" si="156"/>
        <v>0</v>
      </c>
      <c r="P3266" s="17">
        <f>COUNTIF($X:$X,X3266)</f>
        <v>1045553</v>
      </c>
      <c r="Q3266" s="17">
        <f>VLOOKUP("M"&amp;TEXT(G3266,"0"),Punten!$A$1:$D$40,4,FALSE)</f>
        <v>0</v>
      </c>
      <c r="R3266" s="17">
        <f>VLOOKUP("M"&amp;TEXT(H3266,"0"),Punten!$A$1:$D$40,4,FALSE)</f>
        <v>0</v>
      </c>
      <c r="S3266" s="17">
        <f>VLOOKUP("M"&amp;TEXT(I3266,"0"),Punten!$A$1:$D$40,4,FALSE)</f>
        <v>0</v>
      </c>
      <c r="T3266" s="17">
        <f>VLOOKUP("K"&amp;TEXT(K3266,"0"),Punten!$A$1:$D$40,4,FALSE)</f>
        <v>0</v>
      </c>
      <c r="U3266" s="17">
        <f>VLOOKUP("H"&amp;TEXT(L3266,"0"),Punten!$A$1:$D$49,4,FALSE)</f>
        <v>0</v>
      </c>
      <c r="V3266" s="17">
        <f>VLOOKUP("F"&amp;TEXT(M3266,"0"),Punten!$A$1:$D$39,4,FALSE)</f>
        <v>0</v>
      </c>
      <c r="W3266" s="17">
        <f t="shared" si="157"/>
        <v>0</v>
      </c>
      <c r="X3266" s="17" t="str">
        <f t="shared" si="158"/>
        <v/>
      </c>
      <c r="Y3266" s="17" t="e">
        <f>VLOOKUP(A3266,'Klasse omschrijving'!$A$1:$B$44,2,FALSE)</f>
        <v>#N/A</v>
      </c>
    </row>
    <row r="3267" spans="1:25" x14ac:dyDescent="0.25">
      <c r="A3267" s="14"/>
      <c r="B3267" s="14"/>
      <c r="C3267" s="14"/>
      <c r="D3267" s="14"/>
      <c r="E3267" s="15"/>
      <c r="F3267" s="14"/>
      <c r="G3267" s="14"/>
      <c r="H3267" s="14"/>
      <c r="I3267" s="14"/>
      <c r="J3267" s="14"/>
      <c r="K3267" s="14"/>
      <c r="L3267" s="14"/>
      <c r="M3267" s="14"/>
      <c r="N3267" s="15"/>
      <c r="O3267" s="16">
        <f t="shared" si="156"/>
        <v>0</v>
      </c>
      <c r="P3267" s="17">
        <f>COUNTIF($X:$X,X3267)</f>
        <v>1045553</v>
      </c>
      <c r="Q3267" s="17">
        <f>VLOOKUP("M"&amp;TEXT(G3267,"0"),Punten!$A$1:$D$40,4,FALSE)</f>
        <v>0</v>
      </c>
      <c r="R3267" s="17">
        <f>VLOOKUP("M"&amp;TEXT(H3267,"0"),Punten!$A$1:$D$40,4,FALSE)</f>
        <v>0</v>
      </c>
      <c r="S3267" s="17">
        <f>VLOOKUP("M"&amp;TEXT(I3267,"0"),Punten!$A$1:$D$40,4,FALSE)</f>
        <v>0</v>
      </c>
      <c r="T3267" s="17">
        <f>VLOOKUP("K"&amp;TEXT(K3267,"0"),Punten!$A$1:$D$40,4,FALSE)</f>
        <v>0</v>
      </c>
      <c r="U3267" s="17">
        <f>VLOOKUP("H"&amp;TEXT(L3267,"0"),Punten!$A$1:$D$49,4,FALSE)</f>
        <v>0</v>
      </c>
      <c r="V3267" s="17">
        <f>VLOOKUP("F"&amp;TEXT(M3267,"0"),Punten!$A$1:$D$39,4,FALSE)</f>
        <v>0</v>
      </c>
      <c r="W3267" s="17">
        <f t="shared" si="157"/>
        <v>0</v>
      </c>
      <c r="X3267" s="17" t="str">
        <f t="shared" si="158"/>
        <v/>
      </c>
      <c r="Y3267" s="17" t="e">
        <f>VLOOKUP(A3267,'Klasse omschrijving'!$A$1:$B$44,2,FALSE)</f>
        <v>#N/A</v>
      </c>
    </row>
    <row r="3268" spans="1:25" x14ac:dyDescent="0.25">
      <c r="A3268" s="14"/>
      <c r="B3268" s="14"/>
      <c r="C3268" s="14"/>
      <c r="D3268" s="14"/>
      <c r="E3268" s="15"/>
      <c r="F3268" s="14"/>
      <c r="G3268" s="14"/>
      <c r="H3268" s="14"/>
      <c r="I3268" s="14"/>
      <c r="J3268" s="14"/>
      <c r="K3268" s="14"/>
      <c r="L3268" s="14"/>
      <c r="M3268" s="14"/>
      <c r="N3268" s="15"/>
      <c r="O3268" s="16">
        <f t="shared" si="156"/>
        <v>0</v>
      </c>
      <c r="P3268" s="17">
        <f>COUNTIF($X:$X,X3268)</f>
        <v>1045553</v>
      </c>
      <c r="Q3268" s="17">
        <f>VLOOKUP("M"&amp;TEXT(G3268,"0"),Punten!$A$1:$D$40,4,FALSE)</f>
        <v>0</v>
      </c>
      <c r="R3268" s="17">
        <f>VLOOKUP("M"&amp;TEXT(H3268,"0"),Punten!$A$1:$D$40,4,FALSE)</f>
        <v>0</v>
      </c>
      <c r="S3268" s="17">
        <f>VLOOKUP("M"&amp;TEXT(I3268,"0"),Punten!$A$1:$D$40,4,FALSE)</f>
        <v>0</v>
      </c>
      <c r="T3268" s="17">
        <f>VLOOKUP("K"&amp;TEXT(K3268,"0"),Punten!$A$1:$D$40,4,FALSE)</f>
        <v>0</v>
      </c>
      <c r="U3268" s="17">
        <f>VLOOKUP("H"&amp;TEXT(L3268,"0"),Punten!$A$1:$D$49,4,FALSE)</f>
        <v>0</v>
      </c>
      <c r="V3268" s="17">
        <f>VLOOKUP("F"&amp;TEXT(M3268,"0"),Punten!$A$1:$D$39,4,FALSE)</f>
        <v>0</v>
      </c>
      <c r="W3268" s="17">
        <f t="shared" si="157"/>
        <v>0</v>
      </c>
      <c r="X3268" s="17" t="str">
        <f t="shared" si="158"/>
        <v/>
      </c>
      <c r="Y3268" s="17" t="e">
        <f>VLOOKUP(A3268,'Klasse omschrijving'!$A$1:$B$44,2,FALSE)</f>
        <v>#N/A</v>
      </c>
    </row>
    <row r="3269" spans="1:25" x14ac:dyDescent="0.25">
      <c r="A3269" s="14"/>
      <c r="B3269" s="14"/>
      <c r="C3269" s="14"/>
      <c r="D3269" s="14"/>
      <c r="E3269" s="15"/>
      <c r="F3269" s="14"/>
      <c r="G3269" s="14"/>
      <c r="H3269" s="14"/>
      <c r="I3269" s="14"/>
      <c r="J3269" s="14"/>
      <c r="K3269" s="14"/>
      <c r="L3269" s="14"/>
      <c r="M3269" s="14"/>
      <c r="N3269" s="15"/>
      <c r="O3269" s="16">
        <f t="shared" si="156"/>
        <v>0</v>
      </c>
      <c r="P3269" s="17">
        <f>COUNTIF($X:$X,X3269)</f>
        <v>1045553</v>
      </c>
      <c r="Q3269" s="17">
        <f>VLOOKUP("M"&amp;TEXT(G3269,"0"),Punten!$A$1:$D$40,4,FALSE)</f>
        <v>0</v>
      </c>
      <c r="R3269" s="17">
        <f>VLOOKUP("M"&amp;TEXT(H3269,"0"),Punten!$A$1:$D$40,4,FALSE)</f>
        <v>0</v>
      </c>
      <c r="S3269" s="17">
        <f>VLOOKUP("M"&amp;TEXT(I3269,"0"),Punten!$A$1:$D$40,4,FALSE)</f>
        <v>0</v>
      </c>
      <c r="T3269" s="17">
        <f>VLOOKUP("K"&amp;TEXT(K3269,"0"),Punten!$A$1:$D$40,4,FALSE)</f>
        <v>0</v>
      </c>
      <c r="U3269" s="17">
        <f>VLOOKUP("H"&amp;TEXT(L3269,"0"),Punten!$A$1:$D$49,4,FALSE)</f>
        <v>0</v>
      </c>
      <c r="V3269" s="17">
        <f>VLOOKUP("F"&amp;TEXT(M3269,"0"),Punten!$A$1:$D$39,4,FALSE)</f>
        <v>0</v>
      </c>
      <c r="W3269" s="17">
        <f t="shared" si="157"/>
        <v>0</v>
      </c>
      <c r="X3269" s="17" t="str">
        <f t="shared" si="158"/>
        <v/>
      </c>
      <c r="Y3269" s="17" t="e">
        <f>VLOOKUP(A3269,'Klasse omschrijving'!$A$1:$B$44,2,FALSE)</f>
        <v>#N/A</v>
      </c>
    </row>
    <row r="3270" spans="1:25" x14ac:dyDescent="0.25">
      <c r="A3270" s="14"/>
      <c r="B3270" s="14"/>
      <c r="C3270" s="14"/>
      <c r="D3270" s="14"/>
      <c r="E3270" s="15"/>
      <c r="F3270" s="14"/>
      <c r="G3270" s="14"/>
      <c r="H3270" s="14"/>
      <c r="I3270" s="14"/>
      <c r="J3270" s="14"/>
      <c r="K3270" s="14"/>
      <c r="L3270" s="14"/>
      <c r="M3270" s="14"/>
      <c r="N3270" s="15"/>
      <c r="O3270" s="16">
        <f t="shared" si="156"/>
        <v>0</v>
      </c>
      <c r="P3270" s="17">
        <f>COUNTIF($X:$X,X3270)</f>
        <v>1045553</v>
      </c>
      <c r="Q3270" s="17">
        <f>VLOOKUP("M"&amp;TEXT(G3270,"0"),Punten!$A$1:$D$40,4,FALSE)</f>
        <v>0</v>
      </c>
      <c r="R3270" s="17">
        <f>VLOOKUP("M"&amp;TEXT(H3270,"0"),Punten!$A$1:$D$40,4,FALSE)</f>
        <v>0</v>
      </c>
      <c r="S3270" s="17">
        <f>VLOOKUP("M"&amp;TEXT(I3270,"0"),Punten!$A$1:$D$40,4,FALSE)</f>
        <v>0</v>
      </c>
      <c r="T3270" s="17">
        <f>VLOOKUP("K"&amp;TEXT(K3270,"0"),Punten!$A$1:$D$40,4,FALSE)</f>
        <v>0</v>
      </c>
      <c r="U3270" s="17">
        <f>VLOOKUP("H"&amp;TEXT(L3270,"0"),Punten!$A$1:$D$49,4,FALSE)</f>
        <v>0</v>
      </c>
      <c r="V3270" s="17">
        <f>VLOOKUP("F"&amp;TEXT(M3270,"0"),Punten!$A$1:$D$39,4,FALSE)</f>
        <v>0</v>
      </c>
      <c r="W3270" s="17">
        <f t="shared" si="157"/>
        <v>0</v>
      </c>
      <c r="X3270" s="17" t="str">
        <f t="shared" si="158"/>
        <v/>
      </c>
      <c r="Y3270" s="17" t="e">
        <f>VLOOKUP(A3270,'Klasse omschrijving'!$A$1:$B$44,2,FALSE)</f>
        <v>#N/A</v>
      </c>
    </row>
    <row r="3271" spans="1:25" x14ac:dyDescent="0.25">
      <c r="A3271" s="14"/>
      <c r="B3271" s="14"/>
      <c r="C3271" s="14"/>
      <c r="D3271" s="14"/>
      <c r="E3271" s="15"/>
      <c r="F3271" s="14"/>
      <c r="G3271" s="14"/>
      <c r="H3271" s="14"/>
      <c r="I3271" s="14"/>
      <c r="J3271" s="14"/>
      <c r="K3271" s="14"/>
      <c r="L3271" s="14"/>
      <c r="M3271" s="14"/>
      <c r="N3271" s="15"/>
      <c r="O3271" s="16">
        <f t="shared" si="156"/>
        <v>0</v>
      </c>
      <c r="P3271" s="17">
        <f>COUNTIF($X:$X,X3271)</f>
        <v>1045553</v>
      </c>
      <c r="Q3271" s="17">
        <f>VLOOKUP("M"&amp;TEXT(G3271,"0"),Punten!$A$1:$D$40,4,FALSE)</f>
        <v>0</v>
      </c>
      <c r="R3271" s="17">
        <f>VLOOKUP("M"&amp;TEXT(H3271,"0"),Punten!$A$1:$D$40,4,FALSE)</f>
        <v>0</v>
      </c>
      <c r="S3271" s="17">
        <f>VLOOKUP("M"&amp;TEXT(I3271,"0"),Punten!$A$1:$D$40,4,FALSE)</f>
        <v>0</v>
      </c>
      <c r="T3271" s="17">
        <f>VLOOKUP("K"&amp;TEXT(K3271,"0"),Punten!$A$1:$D$40,4,FALSE)</f>
        <v>0</v>
      </c>
      <c r="U3271" s="17">
        <f>VLOOKUP("H"&amp;TEXT(L3271,"0"),Punten!$A$1:$D$49,4,FALSE)</f>
        <v>0</v>
      </c>
      <c r="V3271" s="17">
        <f>VLOOKUP("F"&amp;TEXT(M3271,"0"),Punten!$A$1:$D$39,4,FALSE)</f>
        <v>0</v>
      </c>
      <c r="W3271" s="17">
        <f t="shared" si="157"/>
        <v>0</v>
      </c>
      <c r="X3271" s="17" t="str">
        <f t="shared" si="158"/>
        <v/>
      </c>
      <c r="Y3271" s="17" t="e">
        <f>VLOOKUP(A3271,'Klasse omschrijving'!$A$1:$B$44,2,FALSE)</f>
        <v>#N/A</v>
      </c>
    </row>
    <row r="3272" spans="1:25" x14ac:dyDescent="0.25">
      <c r="A3272" s="14"/>
      <c r="B3272" s="14"/>
      <c r="C3272" s="14"/>
      <c r="D3272" s="14"/>
      <c r="E3272" s="15"/>
      <c r="F3272" s="14"/>
      <c r="G3272" s="14"/>
      <c r="H3272" s="14"/>
      <c r="I3272" s="14"/>
      <c r="J3272" s="14"/>
      <c r="K3272" s="14"/>
      <c r="L3272" s="14"/>
      <c r="M3272" s="14"/>
      <c r="N3272" s="15"/>
      <c r="O3272" s="16">
        <f t="shared" si="156"/>
        <v>0</v>
      </c>
      <c r="P3272" s="17">
        <f>COUNTIF($X:$X,X3272)</f>
        <v>1045553</v>
      </c>
      <c r="Q3272" s="17">
        <f>VLOOKUP("M"&amp;TEXT(G3272,"0"),Punten!$A$1:$D$40,4,FALSE)</f>
        <v>0</v>
      </c>
      <c r="R3272" s="17">
        <f>VLOOKUP("M"&amp;TEXT(H3272,"0"),Punten!$A$1:$D$40,4,FALSE)</f>
        <v>0</v>
      </c>
      <c r="S3272" s="17">
        <f>VLOOKUP("M"&amp;TEXT(I3272,"0"),Punten!$A$1:$D$40,4,FALSE)</f>
        <v>0</v>
      </c>
      <c r="T3272" s="17">
        <f>VLOOKUP("K"&amp;TEXT(K3272,"0"),Punten!$A$1:$D$40,4,FALSE)</f>
        <v>0</v>
      </c>
      <c r="U3272" s="17">
        <f>VLOOKUP("H"&amp;TEXT(L3272,"0"),Punten!$A$1:$D$49,4,FALSE)</f>
        <v>0</v>
      </c>
      <c r="V3272" s="17">
        <f>VLOOKUP("F"&amp;TEXT(M3272,"0"),Punten!$A$1:$D$39,4,FALSE)</f>
        <v>0</v>
      </c>
      <c r="W3272" s="17">
        <f t="shared" si="157"/>
        <v>0</v>
      </c>
      <c r="X3272" s="17" t="str">
        <f t="shared" si="158"/>
        <v/>
      </c>
      <c r="Y3272" s="17" t="e">
        <f>VLOOKUP(A3272,'Klasse omschrijving'!$A$1:$B$44,2,FALSE)</f>
        <v>#N/A</v>
      </c>
    </row>
    <row r="3273" spans="1:25" x14ac:dyDescent="0.25">
      <c r="A3273" s="14"/>
      <c r="B3273" s="14"/>
      <c r="C3273" s="14"/>
      <c r="D3273" s="14"/>
      <c r="E3273" s="15"/>
      <c r="F3273" s="14"/>
      <c r="G3273" s="14"/>
      <c r="H3273" s="14"/>
      <c r="I3273" s="14"/>
      <c r="J3273" s="14"/>
      <c r="K3273" s="14"/>
      <c r="L3273" s="14"/>
      <c r="M3273" s="14"/>
      <c r="N3273" s="15"/>
      <c r="O3273" s="16">
        <f t="shared" si="156"/>
        <v>0</v>
      </c>
      <c r="P3273" s="17">
        <f>COUNTIF($X:$X,X3273)</f>
        <v>1045553</v>
      </c>
      <c r="Q3273" s="17">
        <f>VLOOKUP("M"&amp;TEXT(G3273,"0"),Punten!$A$1:$D$40,4,FALSE)</f>
        <v>0</v>
      </c>
      <c r="R3273" s="17">
        <f>VLOOKUP("M"&amp;TEXT(H3273,"0"),Punten!$A$1:$D$40,4,FALSE)</f>
        <v>0</v>
      </c>
      <c r="S3273" s="17">
        <f>VLOOKUP("M"&amp;TEXT(I3273,"0"),Punten!$A$1:$D$40,4,FALSE)</f>
        <v>0</v>
      </c>
      <c r="T3273" s="17">
        <f>VLOOKUP("K"&amp;TEXT(K3273,"0"),Punten!$A$1:$D$40,4,FALSE)</f>
        <v>0</v>
      </c>
      <c r="U3273" s="17">
        <f>VLOOKUP("H"&amp;TEXT(L3273,"0"),Punten!$A$1:$D$49,4,FALSE)</f>
        <v>0</v>
      </c>
      <c r="V3273" s="17">
        <f>VLOOKUP("F"&amp;TEXT(M3273,"0"),Punten!$A$1:$D$39,4,FALSE)</f>
        <v>0</v>
      </c>
      <c r="W3273" s="17">
        <f t="shared" si="157"/>
        <v>0</v>
      </c>
      <c r="X3273" s="17" t="str">
        <f t="shared" si="158"/>
        <v/>
      </c>
      <c r="Y3273" s="17" t="e">
        <f>VLOOKUP(A3273,'Klasse omschrijving'!$A$1:$B$44,2,FALSE)</f>
        <v>#N/A</v>
      </c>
    </row>
    <row r="3274" spans="1:25" x14ac:dyDescent="0.25">
      <c r="A3274" s="14"/>
      <c r="B3274" s="14"/>
      <c r="C3274" s="14"/>
      <c r="D3274" s="14"/>
      <c r="E3274" s="15"/>
      <c r="F3274" s="14"/>
      <c r="G3274" s="14"/>
      <c r="H3274" s="14"/>
      <c r="I3274" s="14"/>
      <c r="J3274" s="14"/>
      <c r="K3274" s="14"/>
      <c r="L3274" s="14"/>
      <c r="M3274" s="14"/>
      <c r="N3274" s="15"/>
      <c r="O3274" s="16">
        <f t="shared" si="156"/>
        <v>0</v>
      </c>
      <c r="P3274" s="17">
        <f>COUNTIF($X:$X,X3274)</f>
        <v>1045553</v>
      </c>
      <c r="Q3274" s="17">
        <f>VLOOKUP("M"&amp;TEXT(G3274,"0"),Punten!$A$1:$D$40,4,FALSE)</f>
        <v>0</v>
      </c>
      <c r="R3274" s="17">
        <f>VLOOKUP("M"&amp;TEXT(H3274,"0"),Punten!$A$1:$D$40,4,FALSE)</f>
        <v>0</v>
      </c>
      <c r="S3274" s="17">
        <f>VLOOKUP("M"&amp;TEXT(I3274,"0"),Punten!$A$1:$D$40,4,FALSE)</f>
        <v>0</v>
      </c>
      <c r="T3274" s="17">
        <f>VLOOKUP("K"&amp;TEXT(K3274,"0"),Punten!$A$1:$D$40,4,FALSE)</f>
        <v>0</v>
      </c>
      <c r="U3274" s="17">
        <f>VLOOKUP("H"&amp;TEXT(L3274,"0"),Punten!$A$1:$D$49,4,FALSE)</f>
        <v>0</v>
      </c>
      <c r="V3274" s="17">
        <f>VLOOKUP("F"&amp;TEXT(M3274,"0"),Punten!$A$1:$D$39,4,FALSE)</f>
        <v>0</v>
      </c>
      <c r="W3274" s="17">
        <f t="shared" si="157"/>
        <v>0</v>
      </c>
      <c r="X3274" s="17" t="str">
        <f t="shared" si="158"/>
        <v/>
      </c>
      <c r="Y3274" s="17" t="e">
        <f>VLOOKUP(A3274,'Klasse omschrijving'!$A$1:$B$44,2,FALSE)</f>
        <v>#N/A</v>
      </c>
    </row>
    <row r="3275" spans="1:25" x14ac:dyDescent="0.25">
      <c r="A3275" s="14"/>
      <c r="B3275" s="14"/>
      <c r="C3275" s="14"/>
      <c r="D3275" s="14"/>
      <c r="E3275" s="15"/>
      <c r="F3275" s="14"/>
      <c r="G3275" s="14"/>
      <c r="H3275" s="14"/>
      <c r="I3275" s="14"/>
      <c r="J3275" s="14"/>
      <c r="K3275" s="14"/>
      <c r="L3275" s="14"/>
      <c r="M3275" s="14"/>
      <c r="N3275" s="15"/>
      <c r="O3275" s="16">
        <f t="shared" si="156"/>
        <v>0</v>
      </c>
      <c r="P3275" s="17">
        <f>COUNTIF($X:$X,X3275)</f>
        <v>1045553</v>
      </c>
      <c r="Q3275" s="17">
        <f>VLOOKUP("M"&amp;TEXT(G3275,"0"),Punten!$A$1:$D$40,4,FALSE)</f>
        <v>0</v>
      </c>
      <c r="R3275" s="17">
        <f>VLOOKUP("M"&amp;TEXT(H3275,"0"),Punten!$A$1:$D$40,4,FALSE)</f>
        <v>0</v>
      </c>
      <c r="S3275" s="17">
        <f>VLOOKUP("M"&amp;TEXT(I3275,"0"),Punten!$A$1:$D$40,4,FALSE)</f>
        <v>0</v>
      </c>
      <c r="T3275" s="17">
        <f>VLOOKUP("K"&amp;TEXT(K3275,"0"),Punten!$A$1:$D$40,4,FALSE)</f>
        <v>0</v>
      </c>
      <c r="U3275" s="17">
        <f>VLOOKUP("H"&amp;TEXT(L3275,"0"),Punten!$A$1:$D$49,4,FALSE)</f>
        <v>0</v>
      </c>
      <c r="V3275" s="17">
        <f>VLOOKUP("F"&amp;TEXT(M3275,"0"),Punten!$A$1:$D$39,4,FALSE)</f>
        <v>0</v>
      </c>
      <c r="W3275" s="17">
        <f t="shared" si="157"/>
        <v>0</v>
      </c>
      <c r="X3275" s="17" t="str">
        <f t="shared" si="158"/>
        <v/>
      </c>
      <c r="Y3275" s="17" t="e">
        <f>VLOOKUP(A3275,'Klasse omschrijving'!$A$1:$B$44,2,FALSE)</f>
        <v>#N/A</v>
      </c>
    </row>
    <row r="3276" spans="1:25" x14ac:dyDescent="0.25">
      <c r="A3276" s="14"/>
      <c r="B3276" s="14"/>
      <c r="C3276" s="14"/>
      <c r="D3276" s="14"/>
      <c r="E3276" s="15"/>
      <c r="F3276" s="14"/>
      <c r="G3276" s="14"/>
      <c r="H3276" s="14"/>
      <c r="I3276" s="14"/>
      <c r="J3276" s="14"/>
      <c r="K3276" s="14"/>
      <c r="L3276" s="14"/>
      <c r="M3276" s="14"/>
      <c r="N3276" s="15"/>
      <c r="O3276" s="16">
        <f t="shared" si="156"/>
        <v>0</v>
      </c>
      <c r="P3276" s="17">
        <f>COUNTIF($X:$X,X3276)</f>
        <v>1045553</v>
      </c>
      <c r="Q3276" s="17">
        <f>VLOOKUP("M"&amp;TEXT(G3276,"0"),Punten!$A$1:$D$40,4,FALSE)</f>
        <v>0</v>
      </c>
      <c r="R3276" s="17">
        <f>VLOOKUP("M"&amp;TEXT(H3276,"0"),Punten!$A$1:$D$40,4,FALSE)</f>
        <v>0</v>
      </c>
      <c r="S3276" s="17">
        <f>VLOOKUP("M"&amp;TEXT(I3276,"0"),Punten!$A$1:$D$40,4,FALSE)</f>
        <v>0</v>
      </c>
      <c r="T3276" s="17">
        <f>VLOOKUP("K"&amp;TEXT(K3276,"0"),Punten!$A$1:$D$40,4,FALSE)</f>
        <v>0</v>
      </c>
      <c r="U3276" s="17">
        <f>VLOOKUP("H"&amp;TEXT(L3276,"0"),Punten!$A$1:$D$49,4,FALSE)</f>
        <v>0</v>
      </c>
      <c r="V3276" s="17">
        <f>VLOOKUP("F"&amp;TEXT(M3276,"0"),Punten!$A$1:$D$39,4,FALSE)</f>
        <v>0</v>
      </c>
      <c r="W3276" s="17">
        <f t="shared" si="157"/>
        <v>0</v>
      </c>
      <c r="X3276" s="17" t="str">
        <f t="shared" si="158"/>
        <v/>
      </c>
      <c r="Y3276" s="17" t="e">
        <f>VLOOKUP(A3276,'Klasse omschrijving'!$A$1:$B$44,2,FALSE)</f>
        <v>#N/A</v>
      </c>
    </row>
    <row r="3277" spans="1:25" x14ac:dyDescent="0.25">
      <c r="A3277" s="14"/>
      <c r="B3277" s="14"/>
      <c r="C3277" s="14"/>
      <c r="D3277" s="14"/>
      <c r="E3277" s="15"/>
      <c r="F3277" s="14"/>
      <c r="G3277" s="14"/>
      <c r="H3277" s="14"/>
      <c r="I3277" s="14"/>
      <c r="J3277" s="14"/>
      <c r="K3277" s="14"/>
      <c r="L3277" s="14"/>
      <c r="M3277" s="14"/>
      <c r="N3277" s="15"/>
      <c r="O3277" s="16">
        <f t="shared" si="156"/>
        <v>0</v>
      </c>
      <c r="P3277" s="17">
        <f>COUNTIF($X:$X,X3277)</f>
        <v>1045553</v>
      </c>
      <c r="Q3277" s="17">
        <f>VLOOKUP("M"&amp;TEXT(G3277,"0"),Punten!$A$1:$D$40,4,FALSE)</f>
        <v>0</v>
      </c>
      <c r="R3277" s="17">
        <f>VLOOKUP("M"&amp;TEXT(H3277,"0"),Punten!$A$1:$D$40,4,FALSE)</f>
        <v>0</v>
      </c>
      <c r="S3277" s="17">
        <f>VLOOKUP("M"&amp;TEXT(I3277,"0"),Punten!$A$1:$D$40,4,FALSE)</f>
        <v>0</v>
      </c>
      <c r="T3277" s="17">
        <f>VLOOKUP("K"&amp;TEXT(K3277,"0"),Punten!$A$1:$D$40,4,FALSE)</f>
        <v>0</v>
      </c>
      <c r="U3277" s="17">
        <f>VLOOKUP("H"&amp;TEXT(L3277,"0"),Punten!$A$1:$D$49,4,FALSE)</f>
        <v>0</v>
      </c>
      <c r="V3277" s="17">
        <f>VLOOKUP("F"&amp;TEXT(M3277,"0"),Punten!$A$1:$D$39,4,FALSE)</f>
        <v>0</v>
      </c>
      <c r="W3277" s="17">
        <f t="shared" si="157"/>
        <v>0</v>
      </c>
      <c r="X3277" s="17" t="str">
        <f t="shared" si="158"/>
        <v/>
      </c>
      <c r="Y3277" s="17" t="e">
        <f>VLOOKUP(A3277,'Klasse omschrijving'!$A$1:$B$44,2,FALSE)</f>
        <v>#N/A</v>
      </c>
    </row>
    <row r="3278" spans="1:25" x14ac:dyDescent="0.25">
      <c r="A3278" s="14"/>
      <c r="B3278" s="14"/>
      <c r="C3278" s="14"/>
      <c r="D3278" s="14"/>
      <c r="E3278" s="15"/>
      <c r="F3278" s="14"/>
      <c r="G3278" s="14"/>
      <c r="H3278" s="14"/>
      <c r="I3278" s="14"/>
      <c r="J3278" s="14"/>
      <c r="K3278" s="14"/>
      <c r="L3278" s="14"/>
      <c r="M3278" s="14"/>
      <c r="N3278" s="15"/>
      <c r="O3278" s="16">
        <f t="shared" si="156"/>
        <v>0</v>
      </c>
      <c r="P3278" s="17">
        <f>COUNTIF($X:$X,X3278)</f>
        <v>1045553</v>
      </c>
      <c r="Q3278" s="17">
        <f>VLOOKUP("M"&amp;TEXT(G3278,"0"),Punten!$A$1:$D$40,4,FALSE)</f>
        <v>0</v>
      </c>
      <c r="R3278" s="17">
        <f>VLOOKUP("M"&amp;TEXT(H3278,"0"),Punten!$A$1:$D$40,4,FALSE)</f>
        <v>0</v>
      </c>
      <c r="S3278" s="17">
        <f>VLOOKUP("M"&amp;TEXT(I3278,"0"),Punten!$A$1:$D$40,4,FALSE)</f>
        <v>0</v>
      </c>
      <c r="T3278" s="17">
        <f>VLOOKUP("K"&amp;TEXT(K3278,"0"),Punten!$A$1:$D$40,4,FALSE)</f>
        <v>0</v>
      </c>
      <c r="U3278" s="17">
        <f>VLOOKUP("H"&amp;TEXT(L3278,"0"),Punten!$A$1:$D$49,4,FALSE)</f>
        <v>0</v>
      </c>
      <c r="V3278" s="17">
        <f>VLOOKUP("F"&amp;TEXT(M3278,"0"),Punten!$A$1:$D$39,4,FALSE)</f>
        <v>0</v>
      </c>
      <c r="W3278" s="17">
        <f t="shared" si="157"/>
        <v>0</v>
      </c>
      <c r="X3278" s="17" t="str">
        <f t="shared" si="158"/>
        <v/>
      </c>
      <c r="Y3278" s="17" t="e">
        <f>VLOOKUP(A3278,'Klasse omschrijving'!$A$1:$B$44,2,FALSE)</f>
        <v>#N/A</v>
      </c>
    </row>
    <row r="3279" spans="1:25" x14ac:dyDescent="0.25">
      <c r="A3279" s="14"/>
      <c r="B3279" s="14"/>
      <c r="C3279" s="14"/>
      <c r="D3279" s="14"/>
      <c r="E3279" s="15"/>
      <c r="F3279" s="14"/>
      <c r="G3279" s="14"/>
      <c r="H3279" s="14"/>
      <c r="I3279" s="14"/>
      <c r="J3279" s="14"/>
      <c r="K3279" s="14"/>
      <c r="L3279" s="14"/>
      <c r="M3279" s="14"/>
      <c r="N3279" s="15"/>
      <c r="O3279" s="16">
        <f t="shared" si="156"/>
        <v>0</v>
      </c>
      <c r="P3279" s="17">
        <f>COUNTIF($X:$X,X3279)</f>
        <v>1045553</v>
      </c>
      <c r="Q3279" s="17">
        <f>VLOOKUP("M"&amp;TEXT(G3279,"0"),Punten!$A$1:$D$40,4,FALSE)</f>
        <v>0</v>
      </c>
      <c r="R3279" s="17">
        <f>VLOOKUP("M"&amp;TEXT(H3279,"0"),Punten!$A$1:$D$40,4,FALSE)</f>
        <v>0</v>
      </c>
      <c r="S3279" s="17">
        <f>VLOOKUP("M"&amp;TEXT(I3279,"0"),Punten!$A$1:$D$40,4,FALSE)</f>
        <v>0</v>
      </c>
      <c r="T3279" s="17">
        <f>VLOOKUP("K"&amp;TEXT(K3279,"0"),Punten!$A$1:$D$40,4,FALSE)</f>
        <v>0</v>
      </c>
      <c r="U3279" s="17">
        <f>VLOOKUP("H"&amp;TEXT(L3279,"0"),Punten!$A$1:$D$49,4,FALSE)</f>
        <v>0</v>
      </c>
      <c r="V3279" s="17">
        <f>VLOOKUP("F"&amp;TEXT(M3279,"0"),Punten!$A$1:$D$39,4,FALSE)</f>
        <v>0</v>
      </c>
      <c r="W3279" s="17">
        <f t="shared" si="157"/>
        <v>0</v>
      </c>
      <c r="X3279" s="17" t="str">
        <f t="shared" si="158"/>
        <v/>
      </c>
      <c r="Y3279" s="17" t="e">
        <f>VLOOKUP(A3279,'Klasse omschrijving'!$A$1:$B$44,2,FALSE)</f>
        <v>#N/A</v>
      </c>
    </row>
    <row r="3280" spans="1:25" x14ac:dyDescent="0.25">
      <c r="A3280" s="14"/>
      <c r="B3280" s="14"/>
      <c r="C3280" s="14"/>
      <c r="D3280" s="14"/>
      <c r="E3280" s="15"/>
      <c r="F3280" s="14"/>
      <c r="G3280" s="14"/>
      <c r="H3280" s="14"/>
      <c r="I3280" s="14"/>
      <c r="J3280" s="14"/>
      <c r="K3280" s="14"/>
      <c r="L3280" s="14"/>
      <c r="M3280" s="14"/>
      <c r="N3280" s="15"/>
      <c r="O3280" s="16">
        <f t="shared" si="156"/>
        <v>0</v>
      </c>
      <c r="P3280" s="17">
        <f>COUNTIF($X:$X,X3280)</f>
        <v>1045553</v>
      </c>
      <c r="Q3280" s="17">
        <f>VLOOKUP("M"&amp;TEXT(G3280,"0"),Punten!$A$1:$D$40,4,FALSE)</f>
        <v>0</v>
      </c>
      <c r="R3280" s="17">
        <f>VLOOKUP("M"&amp;TEXT(H3280,"0"),Punten!$A$1:$D$40,4,FALSE)</f>
        <v>0</v>
      </c>
      <c r="S3280" s="17">
        <f>VLOOKUP("M"&amp;TEXT(I3280,"0"),Punten!$A$1:$D$40,4,FALSE)</f>
        <v>0</v>
      </c>
      <c r="T3280" s="17">
        <f>VLOOKUP("K"&amp;TEXT(K3280,"0"),Punten!$A$1:$D$40,4,FALSE)</f>
        <v>0</v>
      </c>
      <c r="U3280" s="17">
        <f>VLOOKUP("H"&amp;TEXT(L3280,"0"),Punten!$A$1:$D$49,4,FALSE)</f>
        <v>0</v>
      </c>
      <c r="V3280" s="17">
        <f>VLOOKUP("F"&amp;TEXT(M3280,"0"),Punten!$A$1:$D$39,4,FALSE)</f>
        <v>0</v>
      </c>
      <c r="W3280" s="17">
        <f t="shared" si="157"/>
        <v>0</v>
      </c>
      <c r="X3280" s="17" t="str">
        <f t="shared" si="158"/>
        <v/>
      </c>
      <c r="Y3280" s="17" t="e">
        <f>VLOOKUP(A3280,'Klasse omschrijving'!$A$1:$B$44,2,FALSE)</f>
        <v>#N/A</v>
      </c>
    </row>
    <row r="3281" spans="1:25" x14ac:dyDescent="0.25">
      <c r="A3281" s="14"/>
      <c r="B3281" s="14"/>
      <c r="C3281" s="14"/>
      <c r="D3281" s="14"/>
      <c r="E3281" s="15"/>
      <c r="F3281" s="14"/>
      <c r="G3281" s="14"/>
      <c r="H3281" s="14"/>
      <c r="I3281" s="14"/>
      <c r="J3281" s="14"/>
      <c r="K3281" s="14"/>
      <c r="L3281" s="14"/>
      <c r="M3281" s="14"/>
      <c r="N3281" s="15"/>
      <c r="O3281" s="16">
        <f t="shared" si="156"/>
        <v>0</v>
      </c>
      <c r="P3281" s="17">
        <f>COUNTIF($X:$X,X3281)</f>
        <v>1045553</v>
      </c>
      <c r="Q3281" s="17">
        <f>VLOOKUP("M"&amp;TEXT(G3281,"0"),Punten!$A$1:$D$40,4,FALSE)</f>
        <v>0</v>
      </c>
      <c r="R3281" s="17">
        <f>VLOOKUP("M"&amp;TEXT(H3281,"0"),Punten!$A$1:$D$40,4,FALSE)</f>
        <v>0</v>
      </c>
      <c r="S3281" s="17">
        <f>VLOOKUP("M"&amp;TEXT(I3281,"0"),Punten!$A$1:$D$40,4,FALSE)</f>
        <v>0</v>
      </c>
      <c r="T3281" s="17">
        <f>VLOOKUP("K"&amp;TEXT(K3281,"0"),Punten!$A$1:$D$40,4,FALSE)</f>
        <v>0</v>
      </c>
      <c r="U3281" s="17">
        <f>VLOOKUP("H"&amp;TEXT(L3281,"0"),Punten!$A$1:$D$49,4,FALSE)</f>
        <v>0</v>
      </c>
      <c r="V3281" s="17">
        <f>VLOOKUP("F"&amp;TEXT(M3281,"0"),Punten!$A$1:$D$39,4,FALSE)</f>
        <v>0</v>
      </c>
      <c r="W3281" s="17">
        <f t="shared" si="157"/>
        <v>0</v>
      </c>
      <c r="X3281" s="17" t="str">
        <f t="shared" si="158"/>
        <v/>
      </c>
      <c r="Y3281" s="17" t="e">
        <f>VLOOKUP(A3281,'Klasse omschrijving'!$A$1:$B$44,2,FALSE)</f>
        <v>#N/A</v>
      </c>
    </row>
    <row r="3282" spans="1:25" x14ac:dyDescent="0.25">
      <c r="A3282" s="14"/>
      <c r="B3282" s="14"/>
      <c r="C3282" s="14"/>
      <c r="D3282" s="14"/>
      <c r="E3282" s="15"/>
      <c r="F3282" s="14"/>
      <c r="G3282" s="14"/>
      <c r="H3282" s="14"/>
      <c r="I3282" s="14"/>
      <c r="J3282" s="14"/>
      <c r="K3282" s="14"/>
      <c r="L3282" s="14"/>
      <c r="M3282" s="14"/>
      <c r="N3282" s="15"/>
      <c r="O3282" s="16">
        <f t="shared" si="156"/>
        <v>0</v>
      </c>
      <c r="P3282" s="17">
        <f>COUNTIF($X:$X,X3282)</f>
        <v>1045553</v>
      </c>
      <c r="Q3282" s="17">
        <f>VLOOKUP("M"&amp;TEXT(G3282,"0"),Punten!$A$1:$D$40,4,FALSE)</f>
        <v>0</v>
      </c>
      <c r="R3282" s="17">
        <f>VLOOKUP("M"&amp;TEXT(H3282,"0"),Punten!$A$1:$D$40,4,FALSE)</f>
        <v>0</v>
      </c>
      <c r="S3282" s="17">
        <f>VLOOKUP("M"&amp;TEXT(I3282,"0"),Punten!$A$1:$D$40,4,FALSE)</f>
        <v>0</v>
      </c>
      <c r="T3282" s="17">
        <f>VLOOKUP("K"&amp;TEXT(K3282,"0"),Punten!$A$1:$D$40,4,FALSE)</f>
        <v>0</v>
      </c>
      <c r="U3282" s="17">
        <f>VLOOKUP("H"&amp;TEXT(L3282,"0"),Punten!$A$1:$D$49,4,FALSE)</f>
        <v>0</v>
      </c>
      <c r="V3282" s="17">
        <f>VLOOKUP("F"&amp;TEXT(M3282,"0"),Punten!$A$1:$D$39,4,FALSE)</f>
        <v>0</v>
      </c>
      <c r="W3282" s="17">
        <f t="shared" si="157"/>
        <v>0</v>
      </c>
      <c r="X3282" s="17" t="str">
        <f t="shared" si="158"/>
        <v/>
      </c>
      <c r="Y3282" s="17" t="e">
        <f>VLOOKUP(A3282,'Klasse omschrijving'!$A$1:$B$44,2,FALSE)</f>
        <v>#N/A</v>
      </c>
    </row>
    <row r="3283" spans="1:25" x14ac:dyDescent="0.25">
      <c r="A3283" s="14"/>
      <c r="B3283" s="14"/>
      <c r="C3283" s="14"/>
      <c r="D3283" s="14"/>
      <c r="E3283" s="15"/>
      <c r="F3283" s="14"/>
      <c r="G3283" s="14"/>
      <c r="H3283" s="14"/>
      <c r="I3283" s="14"/>
      <c r="J3283" s="14"/>
      <c r="K3283" s="14"/>
      <c r="L3283" s="14"/>
      <c r="M3283" s="14"/>
      <c r="N3283" s="15"/>
      <c r="O3283" s="16">
        <f t="shared" si="156"/>
        <v>0</v>
      </c>
      <c r="P3283" s="17">
        <f>COUNTIF($X:$X,X3283)</f>
        <v>1045553</v>
      </c>
      <c r="Q3283" s="17">
        <f>VLOOKUP("M"&amp;TEXT(G3283,"0"),Punten!$A$1:$D$40,4,FALSE)</f>
        <v>0</v>
      </c>
      <c r="R3283" s="17">
        <f>VLOOKUP("M"&amp;TEXT(H3283,"0"),Punten!$A$1:$D$40,4,FALSE)</f>
        <v>0</v>
      </c>
      <c r="S3283" s="17">
        <f>VLOOKUP("M"&amp;TEXT(I3283,"0"),Punten!$A$1:$D$40,4,FALSE)</f>
        <v>0</v>
      </c>
      <c r="T3283" s="17">
        <f>VLOOKUP("K"&amp;TEXT(K3283,"0"),Punten!$A$1:$D$40,4,FALSE)</f>
        <v>0</v>
      </c>
      <c r="U3283" s="17">
        <f>VLOOKUP("H"&amp;TEXT(L3283,"0"),Punten!$A$1:$D$49,4,FALSE)</f>
        <v>0</v>
      </c>
      <c r="V3283" s="17">
        <f>VLOOKUP("F"&amp;TEXT(M3283,"0"),Punten!$A$1:$D$39,4,FALSE)</f>
        <v>0</v>
      </c>
      <c r="W3283" s="17">
        <f t="shared" si="157"/>
        <v>0</v>
      </c>
      <c r="X3283" s="17" t="str">
        <f t="shared" si="158"/>
        <v/>
      </c>
      <c r="Y3283" s="17" t="e">
        <f>VLOOKUP(A3283,'Klasse omschrijving'!$A$1:$B$44,2,FALSE)</f>
        <v>#N/A</v>
      </c>
    </row>
    <row r="3284" spans="1:25" x14ac:dyDescent="0.25">
      <c r="A3284" s="14"/>
      <c r="B3284" s="14"/>
      <c r="C3284" s="14"/>
      <c r="D3284" s="14"/>
      <c r="E3284" s="15"/>
      <c r="F3284" s="14"/>
      <c r="G3284" s="14"/>
      <c r="H3284" s="14"/>
      <c r="I3284" s="14"/>
      <c r="J3284" s="14"/>
      <c r="K3284" s="14"/>
      <c r="L3284" s="14"/>
      <c r="M3284" s="14"/>
      <c r="N3284" s="15"/>
      <c r="O3284" s="16">
        <f t="shared" si="156"/>
        <v>0</v>
      </c>
      <c r="P3284" s="17">
        <f>COUNTIF($X:$X,X3284)</f>
        <v>1045553</v>
      </c>
      <c r="Q3284" s="17">
        <f>VLOOKUP("M"&amp;TEXT(G3284,"0"),Punten!$A$1:$D$40,4,FALSE)</f>
        <v>0</v>
      </c>
      <c r="R3284" s="17">
        <f>VLOOKUP("M"&amp;TEXT(H3284,"0"),Punten!$A$1:$D$40,4,FALSE)</f>
        <v>0</v>
      </c>
      <c r="S3284" s="17">
        <f>VLOOKUP("M"&amp;TEXT(I3284,"0"),Punten!$A$1:$D$40,4,FALSE)</f>
        <v>0</v>
      </c>
      <c r="T3284" s="17">
        <f>VLOOKUP("K"&amp;TEXT(K3284,"0"),Punten!$A$1:$D$40,4,FALSE)</f>
        <v>0</v>
      </c>
      <c r="U3284" s="17">
        <f>VLOOKUP("H"&amp;TEXT(L3284,"0"),Punten!$A$1:$D$49,4,FALSE)</f>
        <v>0</v>
      </c>
      <c r="V3284" s="17">
        <f>VLOOKUP("F"&amp;TEXT(M3284,"0"),Punten!$A$1:$D$39,4,FALSE)</f>
        <v>0</v>
      </c>
      <c r="W3284" s="17">
        <f t="shared" si="157"/>
        <v>0</v>
      </c>
      <c r="X3284" s="17" t="str">
        <f t="shared" si="158"/>
        <v/>
      </c>
      <c r="Y3284" s="17" t="e">
        <f>VLOOKUP(A3284,'Klasse omschrijving'!$A$1:$B$44,2,FALSE)</f>
        <v>#N/A</v>
      </c>
    </row>
    <row r="3285" spans="1:25" x14ac:dyDescent="0.25">
      <c r="A3285" s="14"/>
      <c r="B3285" s="14"/>
      <c r="C3285" s="14"/>
      <c r="D3285" s="14"/>
      <c r="E3285" s="15"/>
      <c r="F3285" s="14"/>
      <c r="G3285" s="14"/>
      <c r="H3285" s="14"/>
      <c r="I3285" s="14"/>
      <c r="J3285" s="14"/>
      <c r="K3285" s="14"/>
      <c r="L3285" s="14"/>
      <c r="M3285" s="14"/>
      <c r="N3285" s="15"/>
      <c r="O3285" s="16">
        <f t="shared" si="156"/>
        <v>0</v>
      </c>
      <c r="P3285" s="17">
        <f>COUNTIF($X:$X,X3285)</f>
        <v>1045553</v>
      </c>
      <c r="Q3285" s="17">
        <f>VLOOKUP("M"&amp;TEXT(G3285,"0"),Punten!$A$1:$D$40,4,FALSE)</f>
        <v>0</v>
      </c>
      <c r="R3285" s="17">
        <f>VLOOKUP("M"&amp;TEXT(H3285,"0"),Punten!$A$1:$D$40,4,FALSE)</f>
        <v>0</v>
      </c>
      <c r="S3285" s="17">
        <f>VLOOKUP("M"&amp;TEXT(I3285,"0"),Punten!$A$1:$D$40,4,FALSE)</f>
        <v>0</v>
      </c>
      <c r="T3285" s="17">
        <f>VLOOKUP("K"&amp;TEXT(K3285,"0"),Punten!$A$1:$D$40,4,FALSE)</f>
        <v>0</v>
      </c>
      <c r="U3285" s="17">
        <f>VLOOKUP("H"&amp;TEXT(L3285,"0"),Punten!$A$1:$D$49,4,FALSE)</f>
        <v>0</v>
      </c>
      <c r="V3285" s="17">
        <f>VLOOKUP("F"&amp;TEXT(M3285,"0"),Punten!$A$1:$D$39,4,FALSE)</f>
        <v>0</v>
      </c>
      <c r="W3285" s="17">
        <f t="shared" si="157"/>
        <v>0</v>
      </c>
      <c r="X3285" s="17" t="str">
        <f t="shared" si="158"/>
        <v/>
      </c>
      <c r="Y3285" s="17" t="e">
        <f>VLOOKUP(A3285,'Klasse omschrijving'!$A$1:$B$44,2,FALSE)</f>
        <v>#N/A</v>
      </c>
    </row>
    <row r="3286" spans="1:25" x14ac:dyDescent="0.25">
      <c r="A3286" s="14"/>
      <c r="B3286" s="14"/>
      <c r="C3286" s="14"/>
      <c r="D3286" s="14"/>
      <c r="E3286" s="15"/>
      <c r="F3286" s="14"/>
      <c r="G3286" s="14"/>
      <c r="H3286" s="14"/>
      <c r="I3286" s="14"/>
      <c r="J3286" s="14"/>
      <c r="K3286" s="14"/>
      <c r="L3286" s="14"/>
      <c r="M3286" s="14"/>
      <c r="N3286" s="15"/>
      <c r="O3286" s="16">
        <f t="shared" si="156"/>
        <v>0</v>
      </c>
      <c r="P3286" s="17">
        <f>COUNTIF($X:$X,X3286)</f>
        <v>1045553</v>
      </c>
      <c r="Q3286" s="17">
        <f>VLOOKUP("M"&amp;TEXT(G3286,"0"),Punten!$A$1:$D$40,4,FALSE)</f>
        <v>0</v>
      </c>
      <c r="R3286" s="17">
        <f>VLOOKUP("M"&amp;TEXT(H3286,"0"),Punten!$A$1:$D$40,4,FALSE)</f>
        <v>0</v>
      </c>
      <c r="S3286" s="17">
        <f>VLOOKUP("M"&amp;TEXT(I3286,"0"),Punten!$A$1:$D$40,4,FALSE)</f>
        <v>0</v>
      </c>
      <c r="T3286" s="17">
        <f>VLOOKUP("K"&amp;TEXT(K3286,"0"),Punten!$A$1:$D$40,4,FALSE)</f>
        <v>0</v>
      </c>
      <c r="U3286" s="17">
        <f>VLOOKUP("H"&amp;TEXT(L3286,"0"),Punten!$A$1:$D$49,4,FALSE)</f>
        <v>0</v>
      </c>
      <c r="V3286" s="17">
        <f>VLOOKUP("F"&amp;TEXT(M3286,"0"),Punten!$A$1:$D$39,4,FALSE)</f>
        <v>0</v>
      </c>
      <c r="W3286" s="17">
        <f t="shared" si="157"/>
        <v>0</v>
      </c>
      <c r="X3286" s="17" t="str">
        <f t="shared" si="158"/>
        <v/>
      </c>
      <c r="Y3286" s="17" t="e">
        <f>VLOOKUP(A3286,'Klasse omschrijving'!$A$1:$B$44,2,FALSE)</f>
        <v>#N/A</v>
      </c>
    </row>
    <row r="3287" spans="1:25" x14ac:dyDescent="0.25">
      <c r="A3287" s="14"/>
      <c r="B3287" s="14"/>
      <c r="C3287" s="14"/>
      <c r="D3287" s="14"/>
      <c r="E3287" s="15"/>
      <c r="F3287" s="14"/>
      <c r="G3287" s="14"/>
      <c r="H3287" s="14"/>
      <c r="I3287" s="14"/>
      <c r="J3287" s="14"/>
      <c r="K3287" s="14"/>
      <c r="L3287" s="14"/>
      <c r="M3287" s="14"/>
      <c r="N3287" s="15"/>
      <c r="O3287" s="16">
        <f t="shared" si="156"/>
        <v>0</v>
      </c>
      <c r="P3287" s="17">
        <f>COUNTIF($X:$X,X3287)</f>
        <v>1045553</v>
      </c>
      <c r="Q3287" s="17">
        <f>VLOOKUP("M"&amp;TEXT(G3287,"0"),Punten!$A$1:$D$40,4,FALSE)</f>
        <v>0</v>
      </c>
      <c r="R3287" s="17">
        <f>VLOOKUP("M"&amp;TEXT(H3287,"0"),Punten!$A$1:$D$40,4,FALSE)</f>
        <v>0</v>
      </c>
      <c r="S3287" s="17">
        <f>VLOOKUP("M"&amp;TEXT(I3287,"0"),Punten!$A$1:$D$40,4,FALSE)</f>
        <v>0</v>
      </c>
      <c r="T3287" s="17">
        <f>VLOOKUP("K"&amp;TEXT(K3287,"0"),Punten!$A$1:$D$40,4,FALSE)</f>
        <v>0</v>
      </c>
      <c r="U3287" s="17">
        <f>VLOOKUP("H"&amp;TEXT(L3287,"0"),Punten!$A$1:$D$49,4,FALSE)</f>
        <v>0</v>
      </c>
      <c r="V3287" s="17">
        <f>VLOOKUP("F"&amp;TEXT(M3287,"0"),Punten!$A$1:$D$39,4,FALSE)</f>
        <v>0</v>
      </c>
      <c r="W3287" s="17">
        <f t="shared" si="157"/>
        <v>0</v>
      </c>
      <c r="X3287" s="17" t="str">
        <f t="shared" si="158"/>
        <v/>
      </c>
      <c r="Y3287" s="17" t="e">
        <f>VLOOKUP(A3287,'Klasse omschrijving'!$A$1:$B$44,2,FALSE)</f>
        <v>#N/A</v>
      </c>
    </row>
    <row r="3288" spans="1:25" x14ac:dyDescent="0.25">
      <c r="A3288" s="14"/>
      <c r="B3288" s="14"/>
      <c r="C3288" s="14"/>
      <c r="D3288" s="14"/>
      <c r="E3288" s="15"/>
      <c r="F3288" s="14"/>
      <c r="G3288" s="14"/>
      <c r="H3288" s="14"/>
      <c r="I3288" s="14"/>
      <c r="J3288" s="14"/>
      <c r="K3288" s="14"/>
      <c r="L3288" s="14"/>
      <c r="M3288" s="14"/>
      <c r="N3288" s="15"/>
      <c r="O3288" s="16">
        <f t="shared" si="156"/>
        <v>0</v>
      </c>
      <c r="P3288" s="17">
        <f>COUNTIF($X:$X,X3288)</f>
        <v>1045553</v>
      </c>
      <c r="Q3288" s="17">
        <f>VLOOKUP("M"&amp;TEXT(G3288,"0"),Punten!$A$1:$D$40,4,FALSE)</f>
        <v>0</v>
      </c>
      <c r="R3288" s="17">
        <f>VLOOKUP("M"&amp;TEXT(H3288,"0"),Punten!$A$1:$D$40,4,FALSE)</f>
        <v>0</v>
      </c>
      <c r="S3288" s="17">
        <f>VLOOKUP("M"&amp;TEXT(I3288,"0"),Punten!$A$1:$D$40,4,FALSE)</f>
        <v>0</v>
      </c>
      <c r="T3288" s="17">
        <f>VLOOKUP("K"&amp;TEXT(K3288,"0"),Punten!$A$1:$D$40,4,FALSE)</f>
        <v>0</v>
      </c>
      <c r="U3288" s="17">
        <f>VLOOKUP("H"&amp;TEXT(L3288,"0"),Punten!$A$1:$D$49,4,FALSE)</f>
        <v>0</v>
      </c>
      <c r="V3288" s="17">
        <f>VLOOKUP("F"&amp;TEXT(M3288,"0"),Punten!$A$1:$D$39,4,FALSE)</f>
        <v>0</v>
      </c>
      <c r="W3288" s="17">
        <f t="shared" si="157"/>
        <v>0</v>
      </c>
      <c r="X3288" s="17" t="str">
        <f t="shared" si="158"/>
        <v/>
      </c>
      <c r="Y3288" s="17" t="e">
        <f>VLOOKUP(A3288,'Klasse omschrijving'!$A$1:$B$44,2,FALSE)</f>
        <v>#N/A</v>
      </c>
    </row>
    <row r="3289" spans="1:25" x14ac:dyDescent="0.25">
      <c r="A3289" s="14"/>
      <c r="B3289" s="14"/>
      <c r="C3289" s="14"/>
      <c r="D3289" s="14"/>
      <c r="E3289" s="15"/>
      <c r="F3289" s="14"/>
      <c r="G3289" s="14"/>
      <c r="H3289" s="14"/>
      <c r="I3289" s="14"/>
      <c r="J3289" s="14"/>
      <c r="K3289" s="14"/>
      <c r="L3289" s="14"/>
      <c r="M3289" s="14"/>
      <c r="N3289" s="15"/>
      <c r="O3289" s="16">
        <f t="shared" si="156"/>
        <v>0</v>
      </c>
      <c r="P3289" s="17">
        <f>COUNTIF($X:$X,X3289)</f>
        <v>1045553</v>
      </c>
      <c r="Q3289" s="17">
        <f>VLOOKUP("M"&amp;TEXT(G3289,"0"),Punten!$A$1:$D$40,4,FALSE)</f>
        <v>0</v>
      </c>
      <c r="R3289" s="17">
        <f>VLOOKUP("M"&amp;TEXT(H3289,"0"),Punten!$A$1:$D$40,4,FALSE)</f>
        <v>0</v>
      </c>
      <c r="S3289" s="17">
        <f>VLOOKUP("M"&amp;TEXT(I3289,"0"),Punten!$A$1:$D$40,4,FALSE)</f>
        <v>0</v>
      </c>
      <c r="T3289" s="17">
        <f>VLOOKUP("K"&amp;TEXT(K3289,"0"),Punten!$A$1:$D$40,4,FALSE)</f>
        <v>0</v>
      </c>
      <c r="U3289" s="17">
        <f>VLOOKUP("H"&amp;TEXT(L3289,"0"),Punten!$A$1:$D$49,4,FALSE)</f>
        <v>0</v>
      </c>
      <c r="V3289" s="17">
        <f>VLOOKUP("F"&amp;TEXT(M3289,"0"),Punten!$A$1:$D$39,4,FALSE)</f>
        <v>0</v>
      </c>
      <c r="W3289" s="17">
        <f t="shared" si="157"/>
        <v>0</v>
      </c>
      <c r="X3289" s="17" t="str">
        <f t="shared" si="158"/>
        <v/>
      </c>
      <c r="Y3289" s="17" t="e">
        <f>VLOOKUP(A3289,'Klasse omschrijving'!$A$1:$B$44,2,FALSE)</f>
        <v>#N/A</v>
      </c>
    </row>
    <row r="3290" spans="1:25" x14ac:dyDescent="0.25">
      <c r="A3290" s="14"/>
      <c r="B3290" s="14"/>
      <c r="C3290" s="14"/>
      <c r="D3290" s="14"/>
      <c r="E3290" s="15"/>
      <c r="F3290" s="14"/>
      <c r="G3290" s="14"/>
      <c r="H3290" s="14"/>
      <c r="I3290" s="14"/>
      <c r="J3290" s="14"/>
      <c r="K3290" s="14"/>
      <c r="L3290" s="14"/>
      <c r="M3290" s="14"/>
      <c r="N3290" s="15"/>
      <c r="O3290" s="16">
        <f t="shared" si="156"/>
        <v>0</v>
      </c>
      <c r="P3290" s="17">
        <f>COUNTIF($X:$X,X3290)</f>
        <v>1045553</v>
      </c>
      <c r="Q3290" s="17">
        <f>VLOOKUP("M"&amp;TEXT(G3290,"0"),Punten!$A$1:$D$40,4,FALSE)</f>
        <v>0</v>
      </c>
      <c r="R3290" s="17">
        <f>VLOOKUP("M"&amp;TEXT(H3290,"0"),Punten!$A$1:$D$40,4,FALSE)</f>
        <v>0</v>
      </c>
      <c r="S3290" s="17">
        <f>VLOOKUP("M"&amp;TEXT(I3290,"0"),Punten!$A$1:$D$40,4,FALSE)</f>
        <v>0</v>
      </c>
      <c r="T3290" s="17">
        <f>VLOOKUP("K"&amp;TEXT(K3290,"0"),Punten!$A$1:$D$40,4,FALSE)</f>
        <v>0</v>
      </c>
      <c r="U3290" s="17">
        <f>VLOOKUP("H"&amp;TEXT(L3290,"0"),Punten!$A$1:$D$49,4,FALSE)</f>
        <v>0</v>
      </c>
      <c r="V3290" s="17">
        <f>VLOOKUP("F"&amp;TEXT(M3290,"0"),Punten!$A$1:$D$39,4,FALSE)</f>
        <v>0</v>
      </c>
      <c r="W3290" s="17">
        <f t="shared" si="157"/>
        <v>0</v>
      </c>
      <c r="X3290" s="17" t="str">
        <f t="shared" si="158"/>
        <v/>
      </c>
      <c r="Y3290" s="17" t="e">
        <f>VLOOKUP(A3290,'Klasse omschrijving'!$A$1:$B$44,2,FALSE)</f>
        <v>#N/A</v>
      </c>
    </row>
    <row r="3291" spans="1:25" x14ac:dyDescent="0.25">
      <c r="A3291" s="14"/>
      <c r="B3291" s="14"/>
      <c r="C3291" s="14"/>
      <c r="D3291" s="14"/>
      <c r="E3291" s="15"/>
      <c r="F3291" s="14"/>
      <c r="G3291" s="14"/>
      <c r="H3291" s="14"/>
      <c r="I3291" s="14"/>
      <c r="J3291" s="14"/>
      <c r="K3291" s="14"/>
      <c r="L3291" s="14"/>
      <c r="M3291" s="14"/>
      <c r="N3291" s="15"/>
      <c r="O3291" s="16">
        <f t="shared" si="156"/>
        <v>0</v>
      </c>
      <c r="P3291" s="17">
        <f>COUNTIF($X:$X,X3291)</f>
        <v>1045553</v>
      </c>
      <c r="Q3291" s="17">
        <f>VLOOKUP("M"&amp;TEXT(G3291,"0"),Punten!$A$1:$D$40,4,FALSE)</f>
        <v>0</v>
      </c>
      <c r="R3291" s="17">
        <f>VLOOKUP("M"&amp;TEXT(H3291,"0"),Punten!$A$1:$D$40,4,FALSE)</f>
        <v>0</v>
      </c>
      <c r="S3291" s="17">
        <f>VLOOKUP("M"&amp;TEXT(I3291,"0"),Punten!$A$1:$D$40,4,FALSE)</f>
        <v>0</v>
      </c>
      <c r="T3291" s="17">
        <f>VLOOKUP("K"&amp;TEXT(K3291,"0"),Punten!$A$1:$D$40,4,FALSE)</f>
        <v>0</v>
      </c>
      <c r="U3291" s="17">
        <f>VLOOKUP("H"&amp;TEXT(L3291,"0"),Punten!$A$1:$D$49,4,FALSE)</f>
        <v>0</v>
      </c>
      <c r="V3291" s="17">
        <f>VLOOKUP("F"&amp;TEXT(M3291,"0"),Punten!$A$1:$D$39,4,FALSE)</f>
        <v>0</v>
      </c>
      <c r="W3291" s="17">
        <f t="shared" si="157"/>
        <v>0</v>
      </c>
      <c r="X3291" s="17" t="str">
        <f t="shared" si="158"/>
        <v/>
      </c>
      <c r="Y3291" s="17" t="e">
        <f>VLOOKUP(A3291,'Klasse omschrijving'!$A$1:$B$44,2,FALSE)</f>
        <v>#N/A</v>
      </c>
    </row>
    <row r="3292" spans="1:25" x14ac:dyDescent="0.25">
      <c r="A3292" s="14"/>
      <c r="B3292" s="14"/>
      <c r="C3292" s="14"/>
      <c r="D3292" s="14"/>
      <c r="E3292" s="15"/>
      <c r="F3292" s="14"/>
      <c r="G3292" s="14"/>
      <c r="H3292" s="14"/>
      <c r="I3292" s="14"/>
      <c r="J3292" s="14"/>
      <c r="K3292" s="14"/>
      <c r="L3292" s="14"/>
      <c r="M3292" s="14"/>
      <c r="N3292" s="15"/>
      <c r="O3292" s="16">
        <f t="shared" ref="O3292:O3355" si="159">G3292+H3292+I3292</f>
        <v>0</v>
      </c>
      <c r="P3292" s="17">
        <f>COUNTIF($X:$X,X3292)</f>
        <v>1045553</v>
      </c>
      <c r="Q3292" s="17">
        <f>VLOOKUP("M"&amp;TEXT(G3292,"0"),Punten!$A$1:$D$40,4,FALSE)</f>
        <v>0</v>
      </c>
      <c r="R3292" s="17">
        <f>VLOOKUP("M"&amp;TEXT(H3292,"0"),Punten!$A$1:$D$40,4,FALSE)</f>
        <v>0</v>
      </c>
      <c r="S3292" s="17">
        <f>VLOOKUP("M"&amp;TEXT(I3292,"0"),Punten!$A$1:$D$40,4,FALSE)</f>
        <v>0</v>
      </c>
      <c r="T3292" s="17">
        <f>VLOOKUP("K"&amp;TEXT(K3292,"0"),Punten!$A$1:$D$40,4,FALSE)</f>
        <v>0</v>
      </c>
      <c r="U3292" s="17">
        <f>VLOOKUP("H"&amp;TEXT(L3292,"0"),Punten!$A$1:$D$49,4,FALSE)</f>
        <v>0</v>
      </c>
      <c r="V3292" s="17">
        <f>VLOOKUP("F"&amp;TEXT(M3292,"0"),Punten!$A$1:$D$39,4,FALSE)</f>
        <v>0</v>
      </c>
      <c r="W3292" s="17">
        <f t="shared" si="157"/>
        <v>0</v>
      </c>
      <c r="X3292" s="17" t="str">
        <f t="shared" si="158"/>
        <v/>
      </c>
      <c r="Y3292" s="17" t="e">
        <f>VLOOKUP(A3292,'Klasse omschrijving'!$A$1:$B$44,2,FALSE)</f>
        <v>#N/A</v>
      </c>
    </row>
    <row r="3293" spans="1:25" x14ac:dyDescent="0.25">
      <c r="A3293" s="14"/>
      <c r="B3293" s="14"/>
      <c r="C3293" s="14"/>
      <c r="D3293" s="14"/>
      <c r="E3293" s="15"/>
      <c r="F3293" s="14"/>
      <c r="G3293" s="14"/>
      <c r="H3293" s="14"/>
      <c r="I3293" s="14"/>
      <c r="J3293" s="14"/>
      <c r="K3293" s="14"/>
      <c r="L3293" s="14"/>
      <c r="M3293" s="14"/>
      <c r="N3293" s="15"/>
      <c r="O3293" s="16">
        <f t="shared" si="159"/>
        <v>0</v>
      </c>
      <c r="P3293" s="17">
        <f>COUNTIF($X:$X,X3293)</f>
        <v>1045553</v>
      </c>
      <c r="Q3293" s="17">
        <f>VLOOKUP("M"&amp;TEXT(G3293,"0"),Punten!$A$1:$D$40,4,FALSE)</f>
        <v>0</v>
      </c>
      <c r="R3293" s="17">
        <f>VLOOKUP("M"&amp;TEXT(H3293,"0"),Punten!$A$1:$D$40,4,FALSE)</f>
        <v>0</v>
      </c>
      <c r="S3293" s="17">
        <f>VLOOKUP("M"&amp;TEXT(I3293,"0"),Punten!$A$1:$D$40,4,FALSE)</f>
        <v>0</v>
      </c>
      <c r="T3293" s="17">
        <f>VLOOKUP("K"&amp;TEXT(K3293,"0"),Punten!$A$1:$D$40,4,FALSE)</f>
        <v>0</v>
      </c>
      <c r="U3293" s="17">
        <f>VLOOKUP("H"&amp;TEXT(L3293,"0"),Punten!$A$1:$D$49,4,FALSE)</f>
        <v>0</v>
      </c>
      <c r="V3293" s="17">
        <f>VLOOKUP("F"&amp;TEXT(M3293,"0"),Punten!$A$1:$D$39,4,FALSE)</f>
        <v>0</v>
      </c>
      <c r="W3293" s="17">
        <f t="shared" si="157"/>
        <v>0</v>
      </c>
      <c r="X3293" s="17" t="str">
        <f t="shared" si="158"/>
        <v/>
      </c>
      <c r="Y3293" s="17" t="e">
        <f>VLOOKUP(A3293,'Klasse omschrijving'!$A$1:$B$44,2,FALSE)</f>
        <v>#N/A</v>
      </c>
    </row>
    <row r="3294" spans="1:25" x14ac:dyDescent="0.25">
      <c r="A3294" s="14"/>
      <c r="B3294" s="14"/>
      <c r="C3294" s="14"/>
      <c r="D3294" s="14"/>
      <c r="E3294" s="15"/>
      <c r="F3294" s="14"/>
      <c r="G3294" s="14"/>
      <c r="H3294" s="14"/>
      <c r="I3294" s="14"/>
      <c r="J3294" s="14"/>
      <c r="K3294" s="14"/>
      <c r="L3294" s="14"/>
      <c r="M3294" s="14"/>
      <c r="N3294" s="15"/>
      <c r="O3294" s="16">
        <f t="shared" si="159"/>
        <v>0</v>
      </c>
      <c r="P3294" s="17">
        <f>COUNTIF($X:$X,X3294)</f>
        <v>1045553</v>
      </c>
      <c r="Q3294" s="17">
        <f>VLOOKUP("M"&amp;TEXT(G3294,"0"),Punten!$A$1:$D$40,4,FALSE)</f>
        <v>0</v>
      </c>
      <c r="R3294" s="17">
        <f>VLOOKUP("M"&amp;TEXT(H3294,"0"),Punten!$A$1:$D$40,4,FALSE)</f>
        <v>0</v>
      </c>
      <c r="S3294" s="17">
        <f>VLOOKUP("M"&amp;TEXT(I3294,"0"),Punten!$A$1:$D$40,4,FALSE)</f>
        <v>0</v>
      </c>
      <c r="T3294" s="17">
        <f>VLOOKUP("K"&amp;TEXT(K3294,"0"),Punten!$A$1:$D$40,4,FALSE)</f>
        <v>0</v>
      </c>
      <c r="U3294" s="17">
        <f>VLOOKUP("H"&amp;TEXT(L3294,"0"),Punten!$A$1:$D$49,4,FALSE)</f>
        <v>0</v>
      </c>
      <c r="V3294" s="17">
        <f>VLOOKUP("F"&amp;TEXT(M3294,"0"),Punten!$A$1:$D$39,4,FALSE)</f>
        <v>0</v>
      </c>
      <c r="W3294" s="17">
        <f t="shared" si="157"/>
        <v>0</v>
      </c>
      <c r="X3294" s="17" t="str">
        <f t="shared" si="158"/>
        <v/>
      </c>
      <c r="Y3294" s="17" t="e">
        <f>VLOOKUP(A3294,'Klasse omschrijving'!$A$1:$B$44,2,FALSE)</f>
        <v>#N/A</v>
      </c>
    </row>
    <row r="3295" spans="1:25" x14ac:dyDescent="0.25">
      <c r="A3295" s="14"/>
      <c r="B3295" s="14"/>
      <c r="C3295" s="14"/>
      <c r="D3295" s="14"/>
      <c r="E3295" s="15"/>
      <c r="F3295" s="14"/>
      <c r="G3295" s="14"/>
      <c r="H3295" s="14"/>
      <c r="I3295" s="14"/>
      <c r="J3295" s="14"/>
      <c r="K3295" s="14"/>
      <c r="L3295" s="14"/>
      <c r="M3295" s="14"/>
      <c r="N3295" s="15"/>
      <c r="O3295" s="16">
        <f t="shared" si="159"/>
        <v>0</v>
      </c>
      <c r="P3295" s="17">
        <f>COUNTIF($X:$X,X3295)</f>
        <v>1045553</v>
      </c>
      <c r="Q3295" s="17">
        <f>VLOOKUP("M"&amp;TEXT(G3295,"0"),Punten!$A$1:$D$40,4,FALSE)</f>
        <v>0</v>
      </c>
      <c r="R3295" s="17">
        <f>VLOOKUP("M"&amp;TEXT(H3295,"0"),Punten!$A$1:$D$40,4,FALSE)</f>
        <v>0</v>
      </c>
      <c r="S3295" s="17">
        <f>VLOOKUP("M"&amp;TEXT(I3295,"0"),Punten!$A$1:$D$40,4,FALSE)</f>
        <v>0</v>
      </c>
      <c r="T3295" s="17">
        <f>VLOOKUP("K"&amp;TEXT(K3295,"0"),Punten!$A$1:$D$40,4,FALSE)</f>
        <v>0</v>
      </c>
      <c r="U3295" s="17">
        <f>VLOOKUP("H"&amp;TEXT(L3295,"0"),Punten!$A$1:$D$49,4,FALSE)</f>
        <v>0</v>
      </c>
      <c r="V3295" s="17">
        <f>VLOOKUP("F"&amp;TEXT(M3295,"0"),Punten!$A$1:$D$39,4,FALSE)</f>
        <v>0</v>
      </c>
      <c r="W3295" s="17">
        <f t="shared" si="157"/>
        <v>0</v>
      </c>
      <c r="X3295" s="17" t="str">
        <f t="shared" si="158"/>
        <v/>
      </c>
      <c r="Y3295" s="17" t="e">
        <f>VLOOKUP(A3295,'Klasse omschrijving'!$A$1:$B$44,2,FALSE)</f>
        <v>#N/A</v>
      </c>
    </row>
    <row r="3296" spans="1:25" x14ac:dyDescent="0.25">
      <c r="A3296" s="14"/>
      <c r="B3296" s="14"/>
      <c r="C3296" s="14"/>
      <c r="D3296" s="14"/>
      <c r="E3296" s="15"/>
      <c r="F3296" s="14"/>
      <c r="G3296" s="14"/>
      <c r="H3296" s="14"/>
      <c r="I3296" s="14"/>
      <c r="J3296" s="14"/>
      <c r="K3296" s="14"/>
      <c r="L3296" s="14"/>
      <c r="M3296" s="14"/>
      <c r="N3296" s="15"/>
      <c r="O3296" s="16">
        <f t="shared" si="159"/>
        <v>0</v>
      </c>
      <c r="P3296" s="17">
        <f>COUNTIF($X:$X,X3296)</f>
        <v>1045553</v>
      </c>
      <c r="Q3296" s="17">
        <f>VLOOKUP("M"&amp;TEXT(G3296,"0"),Punten!$A$1:$D$40,4,FALSE)</f>
        <v>0</v>
      </c>
      <c r="R3296" s="17">
        <f>VLOOKUP("M"&amp;TEXT(H3296,"0"),Punten!$A$1:$D$40,4,FALSE)</f>
        <v>0</v>
      </c>
      <c r="S3296" s="17">
        <f>VLOOKUP("M"&amp;TEXT(I3296,"0"),Punten!$A$1:$D$40,4,FALSE)</f>
        <v>0</v>
      </c>
      <c r="T3296" s="17">
        <f>VLOOKUP("K"&amp;TEXT(K3296,"0"),Punten!$A$1:$D$40,4,FALSE)</f>
        <v>0</v>
      </c>
      <c r="U3296" s="17">
        <f>VLOOKUP("H"&amp;TEXT(L3296,"0"),Punten!$A$1:$D$49,4,FALSE)</f>
        <v>0</v>
      </c>
      <c r="V3296" s="17">
        <f>VLOOKUP("F"&amp;TEXT(M3296,"0"),Punten!$A$1:$D$39,4,FALSE)</f>
        <v>0</v>
      </c>
      <c r="W3296" s="17">
        <f t="shared" si="157"/>
        <v>0</v>
      </c>
      <c r="X3296" s="17" t="str">
        <f t="shared" si="158"/>
        <v/>
      </c>
      <c r="Y3296" s="17" t="e">
        <f>VLOOKUP(A3296,'Klasse omschrijving'!$A$1:$B$44,2,FALSE)</f>
        <v>#N/A</v>
      </c>
    </row>
    <row r="3297" spans="1:25" x14ac:dyDescent="0.25">
      <c r="A3297" s="14"/>
      <c r="B3297" s="14"/>
      <c r="C3297" s="14"/>
      <c r="D3297" s="14"/>
      <c r="E3297" s="15"/>
      <c r="F3297" s="14"/>
      <c r="G3297" s="14"/>
      <c r="H3297" s="14"/>
      <c r="I3297" s="14"/>
      <c r="J3297" s="14"/>
      <c r="K3297" s="14"/>
      <c r="L3297" s="14"/>
      <c r="M3297" s="14"/>
      <c r="N3297" s="15"/>
      <c r="O3297" s="16">
        <f t="shared" si="159"/>
        <v>0</v>
      </c>
      <c r="P3297" s="17">
        <f>COUNTIF($X:$X,X3297)</f>
        <v>1045553</v>
      </c>
      <c r="Q3297" s="17">
        <f>VLOOKUP("M"&amp;TEXT(G3297,"0"),Punten!$A$1:$D$40,4,FALSE)</f>
        <v>0</v>
      </c>
      <c r="R3297" s="17">
        <f>VLOOKUP("M"&amp;TEXT(H3297,"0"),Punten!$A$1:$D$40,4,FALSE)</f>
        <v>0</v>
      </c>
      <c r="S3297" s="17">
        <f>VLOOKUP("M"&amp;TEXT(I3297,"0"),Punten!$A$1:$D$40,4,FALSE)</f>
        <v>0</v>
      </c>
      <c r="T3297" s="17">
        <f>VLOOKUP("K"&amp;TEXT(K3297,"0"),Punten!$A$1:$D$40,4,FALSE)</f>
        <v>0</v>
      </c>
      <c r="U3297" s="17">
        <f>VLOOKUP("H"&amp;TEXT(L3297,"0"),Punten!$A$1:$D$49,4,FALSE)</f>
        <v>0</v>
      </c>
      <c r="V3297" s="17">
        <f>VLOOKUP("F"&amp;TEXT(M3297,"0"),Punten!$A$1:$D$39,4,FALSE)</f>
        <v>0</v>
      </c>
      <c r="W3297" s="17">
        <f t="shared" si="157"/>
        <v>0</v>
      </c>
      <c r="X3297" s="17" t="str">
        <f t="shared" si="158"/>
        <v/>
      </c>
      <c r="Y3297" s="17" t="e">
        <f>VLOOKUP(A3297,'Klasse omschrijving'!$A$1:$B$44,2,FALSE)</f>
        <v>#N/A</v>
      </c>
    </row>
    <row r="3298" spans="1:25" x14ac:dyDescent="0.25">
      <c r="A3298" s="14"/>
      <c r="B3298" s="14"/>
      <c r="C3298" s="14"/>
      <c r="D3298" s="14"/>
      <c r="E3298" s="15"/>
      <c r="F3298" s="14"/>
      <c r="G3298" s="14"/>
      <c r="H3298" s="14"/>
      <c r="I3298" s="14"/>
      <c r="J3298" s="14"/>
      <c r="K3298" s="14"/>
      <c r="L3298" s="14"/>
      <c r="M3298" s="14"/>
      <c r="N3298" s="15"/>
      <c r="O3298" s="16">
        <f t="shared" si="159"/>
        <v>0</v>
      </c>
      <c r="P3298" s="17">
        <f>COUNTIF($X:$X,X3298)</f>
        <v>1045553</v>
      </c>
      <c r="Q3298" s="17">
        <f>VLOOKUP("M"&amp;TEXT(G3298,"0"),Punten!$A$1:$D$40,4,FALSE)</f>
        <v>0</v>
      </c>
      <c r="R3298" s="17">
        <f>VLOOKUP("M"&amp;TEXT(H3298,"0"),Punten!$A$1:$D$40,4,FALSE)</f>
        <v>0</v>
      </c>
      <c r="S3298" s="17">
        <f>VLOOKUP("M"&amp;TEXT(I3298,"0"),Punten!$A$1:$D$40,4,FALSE)</f>
        <v>0</v>
      </c>
      <c r="T3298" s="17">
        <f>VLOOKUP("K"&amp;TEXT(K3298,"0"),Punten!$A$1:$D$40,4,FALSE)</f>
        <v>0</v>
      </c>
      <c r="U3298" s="17">
        <f>VLOOKUP("H"&amp;TEXT(L3298,"0"),Punten!$A$1:$D$49,4,FALSE)</f>
        <v>0</v>
      </c>
      <c r="V3298" s="17">
        <f>VLOOKUP("F"&amp;TEXT(M3298,"0"),Punten!$A$1:$D$39,4,FALSE)</f>
        <v>0</v>
      </c>
      <c r="W3298" s="17">
        <f t="shared" si="157"/>
        <v>0</v>
      </c>
      <c r="X3298" s="17" t="str">
        <f t="shared" si="158"/>
        <v/>
      </c>
      <c r="Y3298" s="17" t="e">
        <f>VLOOKUP(A3298,'Klasse omschrijving'!$A$1:$B$44,2,FALSE)</f>
        <v>#N/A</v>
      </c>
    </row>
    <row r="3299" spans="1:25" x14ac:dyDescent="0.25">
      <c r="A3299" s="14"/>
      <c r="B3299" s="14"/>
      <c r="C3299" s="14"/>
      <c r="D3299" s="14"/>
      <c r="E3299" s="15"/>
      <c r="F3299" s="14"/>
      <c r="G3299" s="14"/>
      <c r="H3299" s="14"/>
      <c r="I3299" s="14"/>
      <c r="J3299" s="14"/>
      <c r="K3299" s="14"/>
      <c r="L3299" s="14"/>
      <c r="M3299" s="14"/>
      <c r="N3299" s="15"/>
      <c r="O3299" s="16">
        <f t="shared" si="159"/>
        <v>0</v>
      </c>
      <c r="P3299" s="17">
        <f>COUNTIF($X:$X,X3299)</f>
        <v>1045553</v>
      </c>
      <c r="Q3299" s="17">
        <f>VLOOKUP("M"&amp;TEXT(G3299,"0"),Punten!$A$1:$D$40,4,FALSE)</f>
        <v>0</v>
      </c>
      <c r="R3299" s="17">
        <f>VLOOKUP("M"&amp;TEXT(H3299,"0"),Punten!$A$1:$D$40,4,FALSE)</f>
        <v>0</v>
      </c>
      <c r="S3299" s="17">
        <f>VLOOKUP("M"&amp;TEXT(I3299,"0"),Punten!$A$1:$D$40,4,FALSE)</f>
        <v>0</v>
      </c>
      <c r="T3299" s="17">
        <f>VLOOKUP("K"&amp;TEXT(K3299,"0"),Punten!$A$1:$D$40,4,FALSE)</f>
        <v>0</v>
      </c>
      <c r="U3299" s="17">
        <f>VLOOKUP("H"&amp;TEXT(L3299,"0"),Punten!$A$1:$D$49,4,FALSE)</f>
        <v>0</v>
      </c>
      <c r="V3299" s="17">
        <f>VLOOKUP("F"&amp;TEXT(M3299,"0"),Punten!$A$1:$D$39,4,FALSE)</f>
        <v>0</v>
      </c>
      <c r="W3299" s="17">
        <f t="shared" si="157"/>
        <v>0</v>
      </c>
      <c r="X3299" s="17" t="str">
        <f t="shared" si="158"/>
        <v/>
      </c>
      <c r="Y3299" s="17" t="e">
        <f>VLOOKUP(A3299,'Klasse omschrijving'!$A$1:$B$44,2,FALSE)</f>
        <v>#N/A</v>
      </c>
    </row>
    <row r="3300" spans="1:25" x14ac:dyDescent="0.25">
      <c r="A3300" s="14"/>
      <c r="B3300" s="14"/>
      <c r="C3300" s="14"/>
      <c r="D3300" s="14"/>
      <c r="E3300" s="15"/>
      <c r="F3300" s="14"/>
      <c r="G3300" s="14"/>
      <c r="H3300" s="14"/>
      <c r="I3300" s="14"/>
      <c r="J3300" s="14"/>
      <c r="K3300" s="14"/>
      <c r="L3300" s="14"/>
      <c r="M3300" s="14"/>
      <c r="N3300" s="15"/>
      <c r="O3300" s="16">
        <f t="shared" si="159"/>
        <v>0</v>
      </c>
      <c r="P3300" s="17">
        <f>COUNTIF($X:$X,X3300)</f>
        <v>1045553</v>
      </c>
      <c r="Q3300" s="17">
        <f>VLOOKUP("M"&amp;TEXT(G3300,"0"),Punten!$A$1:$D$40,4,FALSE)</f>
        <v>0</v>
      </c>
      <c r="R3300" s="17">
        <f>VLOOKUP("M"&amp;TEXT(H3300,"0"),Punten!$A$1:$D$40,4,FALSE)</f>
        <v>0</v>
      </c>
      <c r="S3300" s="17">
        <f>VLOOKUP("M"&amp;TEXT(I3300,"0"),Punten!$A$1:$D$40,4,FALSE)</f>
        <v>0</v>
      </c>
      <c r="T3300" s="17">
        <f>VLOOKUP("K"&amp;TEXT(K3300,"0"),Punten!$A$1:$D$40,4,FALSE)</f>
        <v>0</v>
      </c>
      <c r="U3300" s="17">
        <f>VLOOKUP("H"&amp;TEXT(L3300,"0"),Punten!$A$1:$D$49,4,FALSE)</f>
        <v>0</v>
      </c>
      <c r="V3300" s="17">
        <f>VLOOKUP("F"&amp;TEXT(M3300,"0"),Punten!$A$1:$D$39,4,FALSE)</f>
        <v>0</v>
      </c>
      <c r="W3300" s="17">
        <f t="shared" si="157"/>
        <v>0</v>
      </c>
      <c r="X3300" s="17" t="str">
        <f t="shared" si="158"/>
        <v/>
      </c>
      <c r="Y3300" s="17" t="e">
        <f>VLOOKUP(A3300,'Klasse omschrijving'!$A$1:$B$44,2,FALSE)</f>
        <v>#N/A</v>
      </c>
    </row>
    <row r="3301" spans="1:25" x14ac:dyDescent="0.25">
      <c r="A3301" s="14"/>
      <c r="B3301" s="14"/>
      <c r="C3301" s="14"/>
      <c r="D3301" s="14"/>
      <c r="E3301" s="15"/>
      <c r="F3301" s="14"/>
      <c r="G3301" s="14"/>
      <c r="H3301" s="14"/>
      <c r="I3301" s="14"/>
      <c r="J3301" s="14"/>
      <c r="K3301" s="14"/>
      <c r="L3301" s="14"/>
      <c r="M3301" s="14"/>
      <c r="N3301" s="15"/>
      <c r="O3301" s="16">
        <f t="shared" si="159"/>
        <v>0</v>
      </c>
      <c r="P3301" s="17">
        <f>COUNTIF($X:$X,X3301)</f>
        <v>1045553</v>
      </c>
      <c r="Q3301" s="17">
        <f>VLOOKUP("M"&amp;TEXT(G3301,"0"),Punten!$A$1:$D$40,4,FALSE)</f>
        <v>0</v>
      </c>
      <c r="R3301" s="17">
        <f>VLOOKUP("M"&amp;TEXT(H3301,"0"),Punten!$A$1:$D$40,4,FALSE)</f>
        <v>0</v>
      </c>
      <c r="S3301" s="17">
        <f>VLOOKUP("M"&amp;TEXT(I3301,"0"),Punten!$A$1:$D$40,4,FALSE)</f>
        <v>0</v>
      </c>
      <c r="T3301" s="17">
        <f>VLOOKUP("K"&amp;TEXT(K3301,"0"),Punten!$A$1:$D$40,4,FALSE)</f>
        <v>0</v>
      </c>
      <c r="U3301" s="17">
        <f>VLOOKUP("H"&amp;TEXT(L3301,"0"),Punten!$A$1:$D$49,4,FALSE)</f>
        <v>0</v>
      </c>
      <c r="V3301" s="17">
        <f>VLOOKUP("F"&amp;TEXT(M3301,"0"),Punten!$A$1:$D$39,4,FALSE)</f>
        <v>0</v>
      </c>
      <c r="W3301" s="17">
        <f t="shared" si="157"/>
        <v>0</v>
      </c>
      <c r="X3301" s="17" t="str">
        <f t="shared" si="158"/>
        <v/>
      </c>
      <c r="Y3301" s="17" t="e">
        <f>VLOOKUP(A3301,'Klasse omschrijving'!$A$1:$B$44,2,FALSE)</f>
        <v>#N/A</v>
      </c>
    </row>
    <row r="3302" spans="1:25" x14ac:dyDescent="0.25">
      <c r="A3302" s="14"/>
      <c r="B3302" s="14"/>
      <c r="C3302" s="14"/>
      <c r="D3302" s="14"/>
      <c r="E3302" s="15"/>
      <c r="F3302" s="14"/>
      <c r="G3302" s="14"/>
      <c r="H3302" s="14"/>
      <c r="I3302" s="14"/>
      <c r="J3302" s="14"/>
      <c r="K3302" s="14"/>
      <c r="L3302" s="14"/>
      <c r="M3302" s="14"/>
      <c r="N3302" s="15"/>
      <c r="O3302" s="16">
        <f t="shared" si="159"/>
        <v>0</v>
      </c>
      <c r="P3302" s="17">
        <f>COUNTIF($X:$X,X3302)</f>
        <v>1045553</v>
      </c>
      <c r="Q3302" s="17">
        <f>VLOOKUP("M"&amp;TEXT(G3302,"0"),Punten!$A$1:$D$40,4,FALSE)</f>
        <v>0</v>
      </c>
      <c r="R3302" s="17">
        <f>VLOOKUP("M"&amp;TEXT(H3302,"0"),Punten!$A$1:$D$40,4,FALSE)</f>
        <v>0</v>
      </c>
      <c r="S3302" s="17">
        <f>VLOOKUP("M"&amp;TEXT(I3302,"0"),Punten!$A$1:$D$40,4,FALSE)</f>
        <v>0</v>
      </c>
      <c r="T3302" s="17">
        <f>VLOOKUP("K"&amp;TEXT(K3302,"0"),Punten!$A$1:$D$40,4,FALSE)</f>
        <v>0</v>
      </c>
      <c r="U3302" s="17">
        <f>VLOOKUP("H"&amp;TEXT(L3302,"0"),Punten!$A$1:$D$49,4,FALSE)</f>
        <v>0</v>
      </c>
      <c r="V3302" s="17">
        <f>VLOOKUP("F"&amp;TEXT(M3302,"0"),Punten!$A$1:$D$39,4,FALSE)</f>
        <v>0</v>
      </c>
      <c r="W3302" s="17">
        <f t="shared" si="157"/>
        <v>0</v>
      </c>
      <c r="X3302" s="17" t="str">
        <f t="shared" si="158"/>
        <v/>
      </c>
      <c r="Y3302" s="17" t="e">
        <f>VLOOKUP(A3302,'Klasse omschrijving'!$A$1:$B$44,2,FALSE)</f>
        <v>#N/A</v>
      </c>
    </row>
    <row r="3303" spans="1:25" x14ac:dyDescent="0.25">
      <c r="A3303" s="14"/>
      <c r="B3303" s="14"/>
      <c r="C3303" s="14"/>
      <c r="D3303" s="14"/>
      <c r="E3303" s="15"/>
      <c r="F3303" s="14"/>
      <c r="G3303" s="14"/>
      <c r="H3303" s="14"/>
      <c r="I3303" s="14"/>
      <c r="J3303" s="14"/>
      <c r="K3303" s="14"/>
      <c r="L3303" s="14"/>
      <c r="M3303" s="14"/>
      <c r="N3303" s="15"/>
      <c r="O3303" s="16">
        <f t="shared" si="159"/>
        <v>0</v>
      </c>
      <c r="P3303" s="17">
        <f>COUNTIF($X:$X,X3303)</f>
        <v>1045553</v>
      </c>
      <c r="Q3303" s="17">
        <f>VLOOKUP("M"&amp;TEXT(G3303,"0"),Punten!$A$1:$D$40,4,FALSE)</f>
        <v>0</v>
      </c>
      <c r="R3303" s="17">
        <f>VLOOKUP("M"&amp;TEXT(H3303,"0"),Punten!$A$1:$D$40,4,FALSE)</f>
        <v>0</v>
      </c>
      <c r="S3303" s="17">
        <f>VLOOKUP("M"&amp;TEXT(I3303,"0"),Punten!$A$1:$D$40,4,FALSE)</f>
        <v>0</v>
      </c>
      <c r="T3303" s="17">
        <f>VLOOKUP("K"&amp;TEXT(K3303,"0"),Punten!$A$1:$D$40,4,FALSE)</f>
        <v>0</v>
      </c>
      <c r="U3303" s="17">
        <f>VLOOKUP("H"&amp;TEXT(L3303,"0"),Punten!$A$1:$D$49,4,FALSE)</f>
        <v>0</v>
      </c>
      <c r="V3303" s="17">
        <f>VLOOKUP("F"&amp;TEXT(M3303,"0"),Punten!$A$1:$D$39,4,FALSE)</f>
        <v>0</v>
      </c>
      <c r="W3303" s="17">
        <f t="shared" si="157"/>
        <v>0</v>
      </c>
      <c r="X3303" s="17" t="str">
        <f t="shared" si="158"/>
        <v/>
      </c>
      <c r="Y3303" s="17" t="e">
        <f>VLOOKUP(A3303,'Klasse omschrijving'!$A$1:$B$44,2,FALSE)</f>
        <v>#N/A</v>
      </c>
    </row>
    <row r="3304" spans="1:25" x14ac:dyDescent="0.25">
      <c r="A3304" s="14"/>
      <c r="B3304" s="14"/>
      <c r="C3304" s="14"/>
      <c r="D3304" s="14"/>
      <c r="E3304" s="15"/>
      <c r="F3304" s="14"/>
      <c r="G3304" s="14"/>
      <c r="H3304" s="14"/>
      <c r="I3304" s="14"/>
      <c r="J3304" s="14"/>
      <c r="K3304" s="14"/>
      <c r="L3304" s="14"/>
      <c r="M3304" s="14"/>
      <c r="N3304" s="15"/>
      <c r="O3304" s="16">
        <f t="shared" si="159"/>
        <v>0</v>
      </c>
      <c r="P3304" s="17">
        <f>COUNTIF($X:$X,X3304)</f>
        <v>1045553</v>
      </c>
      <c r="Q3304" s="17">
        <f>VLOOKUP("M"&amp;TEXT(G3304,"0"),Punten!$A$1:$D$40,4,FALSE)</f>
        <v>0</v>
      </c>
      <c r="R3304" s="17">
        <f>VLOOKUP("M"&amp;TEXT(H3304,"0"),Punten!$A$1:$D$40,4,FALSE)</f>
        <v>0</v>
      </c>
      <c r="S3304" s="17">
        <f>VLOOKUP("M"&amp;TEXT(I3304,"0"),Punten!$A$1:$D$40,4,FALSE)</f>
        <v>0</v>
      </c>
      <c r="T3304" s="17">
        <f>VLOOKUP("K"&amp;TEXT(K3304,"0"),Punten!$A$1:$D$40,4,FALSE)</f>
        <v>0</v>
      </c>
      <c r="U3304" s="17">
        <f>VLOOKUP("H"&amp;TEXT(L3304,"0"),Punten!$A$1:$D$49,4,FALSE)</f>
        <v>0</v>
      </c>
      <c r="V3304" s="17">
        <f>VLOOKUP("F"&amp;TEXT(M3304,"0"),Punten!$A$1:$D$39,4,FALSE)</f>
        <v>0</v>
      </c>
      <c r="W3304" s="17">
        <f t="shared" si="157"/>
        <v>0</v>
      </c>
      <c r="X3304" s="17" t="str">
        <f t="shared" si="158"/>
        <v/>
      </c>
      <c r="Y3304" s="17" t="e">
        <f>VLOOKUP(A3304,'Klasse omschrijving'!$A$1:$B$44,2,FALSE)</f>
        <v>#N/A</v>
      </c>
    </row>
    <row r="3305" spans="1:25" x14ac:dyDescent="0.25">
      <c r="A3305" s="14"/>
      <c r="B3305" s="14"/>
      <c r="C3305" s="14"/>
      <c r="D3305" s="14"/>
      <c r="E3305" s="15"/>
      <c r="F3305" s="14"/>
      <c r="G3305" s="14"/>
      <c r="H3305" s="14"/>
      <c r="I3305" s="14"/>
      <c r="J3305" s="14"/>
      <c r="K3305" s="14"/>
      <c r="L3305" s="14"/>
      <c r="M3305" s="14"/>
      <c r="N3305" s="15"/>
      <c r="O3305" s="16">
        <f t="shared" si="159"/>
        <v>0</v>
      </c>
      <c r="P3305" s="17">
        <f>COUNTIF($X:$X,X3305)</f>
        <v>1045553</v>
      </c>
      <c r="Q3305" s="17">
        <f>VLOOKUP("M"&amp;TEXT(G3305,"0"),Punten!$A$1:$D$40,4,FALSE)</f>
        <v>0</v>
      </c>
      <c r="R3305" s="17">
        <f>VLOOKUP("M"&amp;TEXT(H3305,"0"),Punten!$A$1:$D$40,4,FALSE)</f>
        <v>0</v>
      </c>
      <c r="S3305" s="17">
        <f>VLOOKUP("M"&amp;TEXT(I3305,"0"),Punten!$A$1:$D$40,4,FALSE)</f>
        <v>0</v>
      </c>
      <c r="T3305" s="17">
        <f>VLOOKUP("K"&amp;TEXT(K3305,"0"),Punten!$A$1:$D$40,4,FALSE)</f>
        <v>0</v>
      </c>
      <c r="U3305" s="17">
        <f>VLOOKUP("H"&amp;TEXT(L3305,"0"),Punten!$A$1:$D$49,4,FALSE)</f>
        <v>0</v>
      </c>
      <c r="V3305" s="17">
        <f>VLOOKUP("F"&amp;TEXT(M3305,"0"),Punten!$A$1:$D$39,4,FALSE)</f>
        <v>0</v>
      </c>
      <c r="W3305" s="17">
        <f t="shared" si="157"/>
        <v>0</v>
      </c>
      <c r="X3305" s="17" t="str">
        <f t="shared" si="158"/>
        <v/>
      </c>
      <c r="Y3305" s="17" t="e">
        <f>VLOOKUP(A3305,'Klasse omschrijving'!$A$1:$B$44,2,FALSE)</f>
        <v>#N/A</v>
      </c>
    </row>
    <row r="3306" spans="1:25" x14ac:dyDescent="0.25">
      <c r="A3306" s="14"/>
      <c r="B3306" s="14"/>
      <c r="C3306" s="14"/>
      <c r="D3306" s="14"/>
      <c r="E3306" s="15"/>
      <c r="F3306" s="14"/>
      <c r="G3306" s="14"/>
      <c r="H3306" s="14"/>
      <c r="I3306" s="14"/>
      <c r="J3306" s="14"/>
      <c r="K3306" s="14"/>
      <c r="L3306" s="14"/>
      <c r="M3306" s="14"/>
      <c r="N3306" s="15"/>
      <c r="O3306" s="16">
        <f t="shared" si="159"/>
        <v>0</v>
      </c>
      <c r="P3306" s="17">
        <f>COUNTIF($X:$X,X3306)</f>
        <v>1045553</v>
      </c>
      <c r="Q3306" s="17">
        <f>VLOOKUP("M"&amp;TEXT(G3306,"0"),Punten!$A$1:$D$40,4,FALSE)</f>
        <v>0</v>
      </c>
      <c r="R3306" s="17">
        <f>VLOOKUP("M"&amp;TEXT(H3306,"0"),Punten!$A$1:$D$40,4,FALSE)</f>
        <v>0</v>
      </c>
      <c r="S3306" s="17">
        <f>VLOOKUP("M"&amp;TEXT(I3306,"0"),Punten!$A$1:$D$40,4,FALSE)</f>
        <v>0</v>
      </c>
      <c r="T3306" s="17">
        <f>VLOOKUP("K"&amp;TEXT(K3306,"0"),Punten!$A$1:$D$40,4,FALSE)</f>
        <v>0</v>
      </c>
      <c r="U3306" s="17">
        <f>VLOOKUP("H"&amp;TEXT(L3306,"0"),Punten!$A$1:$D$49,4,FALSE)</f>
        <v>0</v>
      </c>
      <c r="V3306" s="17">
        <f>VLOOKUP("F"&amp;TEXT(M3306,"0"),Punten!$A$1:$D$39,4,FALSE)</f>
        <v>0</v>
      </c>
      <c r="W3306" s="17">
        <f t="shared" si="157"/>
        <v>0</v>
      </c>
      <c r="X3306" s="17" t="str">
        <f t="shared" si="158"/>
        <v/>
      </c>
      <c r="Y3306" s="17" t="e">
        <f>VLOOKUP(A3306,'Klasse omschrijving'!$A$1:$B$44,2,FALSE)</f>
        <v>#N/A</v>
      </c>
    </row>
    <row r="3307" spans="1:25" x14ac:dyDescent="0.25">
      <c r="A3307" s="14"/>
      <c r="B3307" s="14"/>
      <c r="C3307" s="14"/>
      <c r="D3307" s="14"/>
      <c r="E3307" s="15"/>
      <c r="F3307" s="14"/>
      <c r="G3307" s="14"/>
      <c r="H3307" s="14"/>
      <c r="I3307" s="14"/>
      <c r="J3307" s="14"/>
      <c r="K3307" s="14"/>
      <c r="L3307" s="14"/>
      <c r="M3307" s="14"/>
      <c r="N3307" s="15"/>
      <c r="O3307" s="16">
        <f t="shared" si="159"/>
        <v>0</v>
      </c>
      <c r="P3307" s="17">
        <f>COUNTIF($X:$X,X3307)</f>
        <v>1045553</v>
      </c>
      <c r="Q3307" s="17">
        <f>VLOOKUP("M"&amp;TEXT(G3307,"0"),Punten!$A$1:$D$40,4,FALSE)</f>
        <v>0</v>
      </c>
      <c r="R3307" s="17">
        <f>VLOOKUP("M"&amp;TEXT(H3307,"0"),Punten!$A$1:$D$40,4,FALSE)</f>
        <v>0</v>
      </c>
      <c r="S3307" s="17">
        <f>VLOOKUP("M"&amp;TEXT(I3307,"0"),Punten!$A$1:$D$40,4,FALSE)</f>
        <v>0</v>
      </c>
      <c r="T3307" s="17">
        <f>VLOOKUP("K"&amp;TEXT(K3307,"0"),Punten!$A$1:$D$40,4,FALSE)</f>
        <v>0</v>
      </c>
      <c r="U3307" s="17">
        <f>VLOOKUP("H"&amp;TEXT(L3307,"0"),Punten!$A$1:$D$49,4,FALSE)</f>
        <v>0</v>
      </c>
      <c r="V3307" s="17">
        <f>VLOOKUP("F"&amp;TEXT(M3307,"0"),Punten!$A$1:$D$39,4,FALSE)</f>
        <v>0</v>
      </c>
      <c r="W3307" s="17">
        <f t="shared" si="157"/>
        <v>0</v>
      </c>
      <c r="X3307" s="17" t="str">
        <f t="shared" si="158"/>
        <v/>
      </c>
      <c r="Y3307" s="17" t="e">
        <f>VLOOKUP(A3307,'Klasse omschrijving'!$A$1:$B$44,2,FALSE)</f>
        <v>#N/A</v>
      </c>
    </row>
    <row r="3308" spans="1:25" x14ac:dyDescent="0.25">
      <c r="A3308" s="14"/>
      <c r="B3308" s="14"/>
      <c r="C3308" s="14"/>
      <c r="D3308" s="14"/>
      <c r="E3308" s="15"/>
      <c r="F3308" s="14"/>
      <c r="G3308" s="14"/>
      <c r="H3308" s="14"/>
      <c r="I3308" s="14"/>
      <c r="J3308" s="14"/>
      <c r="K3308" s="14"/>
      <c r="L3308" s="14"/>
      <c r="M3308" s="14"/>
      <c r="N3308" s="15"/>
      <c r="O3308" s="16">
        <f t="shared" si="159"/>
        <v>0</v>
      </c>
      <c r="P3308" s="17">
        <f>COUNTIF($X:$X,X3308)</f>
        <v>1045553</v>
      </c>
      <c r="Q3308" s="17">
        <f>VLOOKUP("M"&amp;TEXT(G3308,"0"),Punten!$A$1:$D$40,4,FALSE)</f>
        <v>0</v>
      </c>
      <c r="R3308" s="17">
        <f>VLOOKUP("M"&amp;TEXT(H3308,"0"),Punten!$A$1:$D$40,4,FALSE)</f>
        <v>0</v>
      </c>
      <c r="S3308" s="17">
        <f>VLOOKUP("M"&amp;TEXT(I3308,"0"),Punten!$A$1:$D$40,4,FALSE)</f>
        <v>0</v>
      </c>
      <c r="T3308" s="17">
        <f>VLOOKUP("K"&amp;TEXT(K3308,"0"),Punten!$A$1:$D$40,4,FALSE)</f>
        <v>0</v>
      </c>
      <c r="U3308" s="17">
        <f>VLOOKUP("H"&amp;TEXT(L3308,"0"),Punten!$A$1:$D$49,4,FALSE)</f>
        <v>0</v>
      </c>
      <c r="V3308" s="17">
        <f>VLOOKUP("F"&amp;TEXT(M3308,"0"),Punten!$A$1:$D$39,4,FALSE)</f>
        <v>0</v>
      </c>
      <c r="W3308" s="17">
        <f t="shared" si="157"/>
        <v>0</v>
      </c>
      <c r="X3308" s="17" t="str">
        <f t="shared" si="158"/>
        <v/>
      </c>
      <c r="Y3308" s="17" t="e">
        <f>VLOOKUP(A3308,'Klasse omschrijving'!$A$1:$B$44,2,FALSE)</f>
        <v>#N/A</v>
      </c>
    </row>
    <row r="3309" spans="1:25" x14ac:dyDescent="0.25">
      <c r="A3309" s="14"/>
      <c r="B3309" s="14"/>
      <c r="C3309" s="14"/>
      <c r="D3309" s="14"/>
      <c r="E3309" s="15"/>
      <c r="F3309" s="14"/>
      <c r="G3309" s="14"/>
      <c r="H3309" s="14"/>
      <c r="I3309" s="14"/>
      <c r="J3309" s="14"/>
      <c r="K3309" s="14"/>
      <c r="L3309" s="14"/>
      <c r="M3309" s="14"/>
      <c r="N3309" s="15"/>
      <c r="O3309" s="16">
        <f t="shared" si="159"/>
        <v>0</v>
      </c>
      <c r="P3309" s="17">
        <f>COUNTIF($X:$X,X3309)</f>
        <v>1045553</v>
      </c>
      <c r="Q3309" s="17">
        <f>VLOOKUP("M"&amp;TEXT(G3309,"0"),Punten!$A$1:$D$40,4,FALSE)</f>
        <v>0</v>
      </c>
      <c r="R3309" s="17">
        <f>VLOOKUP("M"&amp;TEXT(H3309,"0"),Punten!$A$1:$D$40,4,FALSE)</f>
        <v>0</v>
      </c>
      <c r="S3309" s="17">
        <f>VLOOKUP("M"&amp;TEXT(I3309,"0"),Punten!$A$1:$D$40,4,FALSE)</f>
        <v>0</v>
      </c>
      <c r="T3309" s="17">
        <f>VLOOKUP("K"&amp;TEXT(K3309,"0"),Punten!$A$1:$D$40,4,FALSE)</f>
        <v>0</v>
      </c>
      <c r="U3309" s="17">
        <f>VLOOKUP("H"&amp;TEXT(L3309,"0"),Punten!$A$1:$D$49,4,FALSE)</f>
        <v>0</v>
      </c>
      <c r="V3309" s="17">
        <f>VLOOKUP("F"&amp;TEXT(M3309,"0"),Punten!$A$1:$D$39,4,FALSE)</f>
        <v>0</v>
      </c>
      <c r="W3309" s="17">
        <f t="shared" si="157"/>
        <v>0</v>
      </c>
      <c r="X3309" s="17" t="str">
        <f t="shared" si="158"/>
        <v/>
      </c>
      <c r="Y3309" s="17" t="e">
        <f>VLOOKUP(A3309,'Klasse omschrijving'!$A$1:$B$44,2,FALSE)</f>
        <v>#N/A</v>
      </c>
    </row>
    <row r="3310" spans="1:25" x14ac:dyDescent="0.25">
      <c r="A3310" s="14"/>
      <c r="B3310" s="14"/>
      <c r="C3310" s="14"/>
      <c r="D3310" s="14"/>
      <c r="E3310" s="15"/>
      <c r="F3310" s="14"/>
      <c r="G3310" s="14"/>
      <c r="H3310" s="14"/>
      <c r="I3310" s="14"/>
      <c r="J3310" s="14"/>
      <c r="K3310" s="14"/>
      <c r="L3310" s="14"/>
      <c r="M3310" s="14"/>
      <c r="N3310" s="15"/>
      <c r="O3310" s="16">
        <f t="shared" si="159"/>
        <v>0</v>
      </c>
      <c r="P3310" s="17">
        <f>COUNTIF($X:$X,X3310)</f>
        <v>1045553</v>
      </c>
      <c r="Q3310" s="17">
        <f>VLOOKUP("M"&amp;TEXT(G3310,"0"),Punten!$A$1:$D$40,4,FALSE)</f>
        <v>0</v>
      </c>
      <c r="R3310" s="17">
        <f>VLOOKUP("M"&amp;TEXT(H3310,"0"),Punten!$A$1:$D$40,4,FALSE)</f>
        <v>0</v>
      </c>
      <c r="S3310" s="17">
        <f>VLOOKUP("M"&amp;TEXT(I3310,"0"),Punten!$A$1:$D$40,4,FALSE)</f>
        <v>0</v>
      </c>
      <c r="T3310" s="17">
        <f>VLOOKUP("K"&amp;TEXT(K3310,"0"),Punten!$A$1:$D$40,4,FALSE)</f>
        <v>0</v>
      </c>
      <c r="U3310" s="17">
        <f>VLOOKUP("H"&amp;TEXT(L3310,"0"),Punten!$A$1:$D$49,4,FALSE)</f>
        <v>0</v>
      </c>
      <c r="V3310" s="17">
        <f>VLOOKUP("F"&amp;TEXT(M3310,"0"),Punten!$A$1:$D$39,4,FALSE)</f>
        <v>0</v>
      </c>
      <c r="W3310" s="17">
        <f t="shared" si="157"/>
        <v>0</v>
      </c>
      <c r="X3310" s="17" t="str">
        <f t="shared" si="158"/>
        <v/>
      </c>
      <c r="Y3310" s="17" t="e">
        <f>VLOOKUP(A3310,'Klasse omschrijving'!$A$1:$B$44,2,FALSE)</f>
        <v>#N/A</v>
      </c>
    </row>
    <row r="3311" spans="1:25" x14ac:dyDescent="0.25">
      <c r="A3311" s="14"/>
      <c r="B3311" s="14"/>
      <c r="C3311" s="14"/>
      <c r="D3311" s="14"/>
      <c r="E3311" s="15"/>
      <c r="F3311" s="14"/>
      <c r="G3311" s="14"/>
      <c r="H3311" s="14"/>
      <c r="I3311" s="14"/>
      <c r="J3311" s="14"/>
      <c r="K3311" s="14"/>
      <c r="L3311" s="14"/>
      <c r="M3311" s="14"/>
      <c r="N3311" s="15"/>
      <c r="O3311" s="16">
        <f t="shared" si="159"/>
        <v>0</v>
      </c>
      <c r="P3311" s="17">
        <f>COUNTIF($X:$X,X3311)</f>
        <v>1045553</v>
      </c>
      <c r="Q3311" s="17">
        <f>VLOOKUP("M"&amp;TEXT(G3311,"0"),Punten!$A$1:$D$40,4,FALSE)</f>
        <v>0</v>
      </c>
      <c r="R3311" s="17">
        <f>VLOOKUP("M"&amp;TEXT(H3311,"0"),Punten!$A$1:$D$40,4,FALSE)</f>
        <v>0</v>
      </c>
      <c r="S3311" s="17">
        <f>VLOOKUP("M"&amp;TEXT(I3311,"0"),Punten!$A$1:$D$40,4,FALSE)</f>
        <v>0</v>
      </c>
      <c r="T3311" s="17">
        <f>VLOOKUP("K"&amp;TEXT(K3311,"0"),Punten!$A$1:$D$40,4,FALSE)</f>
        <v>0</v>
      </c>
      <c r="U3311" s="17">
        <f>VLOOKUP("H"&amp;TEXT(L3311,"0"),Punten!$A$1:$D$49,4,FALSE)</f>
        <v>0</v>
      </c>
      <c r="V3311" s="17">
        <f>VLOOKUP("F"&amp;TEXT(M3311,"0"),Punten!$A$1:$D$39,4,FALSE)</f>
        <v>0</v>
      </c>
      <c r="W3311" s="17">
        <f t="shared" si="157"/>
        <v>0</v>
      </c>
      <c r="X3311" s="17" t="str">
        <f t="shared" si="158"/>
        <v/>
      </c>
      <c r="Y3311" s="17" t="e">
        <f>VLOOKUP(A3311,'Klasse omschrijving'!$A$1:$B$44,2,FALSE)</f>
        <v>#N/A</v>
      </c>
    </row>
    <row r="3312" spans="1:25" x14ac:dyDescent="0.25">
      <c r="A3312" s="14"/>
      <c r="B3312" s="14"/>
      <c r="C3312" s="14"/>
      <c r="D3312" s="14"/>
      <c r="E3312" s="15"/>
      <c r="F3312" s="14"/>
      <c r="G3312" s="14"/>
      <c r="H3312" s="14"/>
      <c r="I3312" s="14"/>
      <c r="J3312" s="14"/>
      <c r="K3312" s="14"/>
      <c r="L3312" s="14"/>
      <c r="M3312" s="14"/>
      <c r="N3312" s="15"/>
      <c r="O3312" s="16">
        <f t="shared" si="159"/>
        <v>0</v>
      </c>
      <c r="P3312" s="17">
        <f>COUNTIF($X:$X,X3312)</f>
        <v>1045553</v>
      </c>
      <c r="Q3312" s="17">
        <f>VLOOKUP("M"&amp;TEXT(G3312,"0"),Punten!$A$1:$D$40,4,FALSE)</f>
        <v>0</v>
      </c>
      <c r="R3312" s="17">
        <f>VLOOKUP("M"&amp;TEXT(H3312,"0"),Punten!$A$1:$D$40,4,FALSE)</f>
        <v>0</v>
      </c>
      <c r="S3312" s="17">
        <f>VLOOKUP("M"&amp;TEXT(I3312,"0"),Punten!$A$1:$D$40,4,FALSE)</f>
        <v>0</v>
      </c>
      <c r="T3312" s="17">
        <f>VLOOKUP("K"&amp;TEXT(K3312,"0"),Punten!$A$1:$D$40,4,FALSE)</f>
        <v>0</v>
      </c>
      <c r="U3312" s="17">
        <f>VLOOKUP("H"&amp;TEXT(L3312,"0"),Punten!$A$1:$D$49,4,FALSE)</f>
        <v>0</v>
      </c>
      <c r="V3312" s="17">
        <f>VLOOKUP("F"&amp;TEXT(M3312,"0"),Punten!$A$1:$D$39,4,FALSE)</f>
        <v>0</v>
      </c>
      <c r="W3312" s="17">
        <f t="shared" si="157"/>
        <v>0</v>
      </c>
      <c r="X3312" s="17" t="str">
        <f t="shared" si="158"/>
        <v/>
      </c>
      <c r="Y3312" s="17" t="e">
        <f>VLOOKUP(A3312,'Klasse omschrijving'!$A$1:$B$44,2,FALSE)</f>
        <v>#N/A</v>
      </c>
    </row>
    <row r="3313" spans="1:25" x14ac:dyDescent="0.25">
      <c r="A3313" s="14"/>
      <c r="B3313" s="14"/>
      <c r="C3313" s="14"/>
      <c r="D3313" s="14"/>
      <c r="E3313" s="15"/>
      <c r="F3313" s="14"/>
      <c r="G3313" s="14"/>
      <c r="H3313" s="14"/>
      <c r="I3313" s="14"/>
      <c r="J3313" s="14"/>
      <c r="K3313" s="14"/>
      <c r="L3313" s="14"/>
      <c r="M3313" s="14"/>
      <c r="N3313" s="15"/>
      <c r="O3313" s="16">
        <f t="shared" si="159"/>
        <v>0</v>
      </c>
      <c r="P3313" s="17">
        <f>COUNTIF($X:$X,X3313)</f>
        <v>1045553</v>
      </c>
      <c r="Q3313" s="17">
        <f>VLOOKUP("M"&amp;TEXT(G3313,"0"),Punten!$A$1:$D$40,4,FALSE)</f>
        <v>0</v>
      </c>
      <c r="R3313" s="17">
        <f>VLOOKUP("M"&amp;TEXT(H3313,"0"),Punten!$A$1:$D$40,4,FALSE)</f>
        <v>0</v>
      </c>
      <c r="S3313" s="17">
        <f>VLOOKUP("M"&amp;TEXT(I3313,"0"),Punten!$A$1:$D$40,4,FALSE)</f>
        <v>0</v>
      </c>
      <c r="T3313" s="17">
        <f>VLOOKUP("K"&amp;TEXT(K3313,"0"),Punten!$A$1:$D$40,4,FALSE)</f>
        <v>0</v>
      </c>
      <c r="U3313" s="17">
        <f>VLOOKUP("H"&amp;TEXT(L3313,"0"),Punten!$A$1:$D$49,4,FALSE)</f>
        <v>0</v>
      </c>
      <c r="V3313" s="17">
        <f>VLOOKUP("F"&amp;TEXT(M3313,"0"),Punten!$A$1:$D$39,4,FALSE)</f>
        <v>0</v>
      </c>
      <c r="W3313" s="17">
        <f t="shared" si="157"/>
        <v>0</v>
      </c>
      <c r="X3313" s="17" t="str">
        <f t="shared" si="158"/>
        <v/>
      </c>
      <c r="Y3313" s="17" t="e">
        <f>VLOOKUP(A3313,'Klasse omschrijving'!$A$1:$B$44,2,FALSE)</f>
        <v>#N/A</v>
      </c>
    </row>
    <row r="3314" spans="1:25" x14ac:dyDescent="0.25">
      <c r="A3314" s="14"/>
      <c r="B3314" s="14"/>
      <c r="C3314" s="14"/>
      <c r="D3314" s="14"/>
      <c r="E3314" s="15"/>
      <c r="F3314" s="14"/>
      <c r="G3314" s="14"/>
      <c r="H3314" s="14"/>
      <c r="I3314" s="14"/>
      <c r="J3314" s="14"/>
      <c r="K3314" s="14"/>
      <c r="L3314" s="14"/>
      <c r="M3314" s="14"/>
      <c r="N3314" s="15"/>
      <c r="O3314" s="16">
        <f t="shared" si="159"/>
        <v>0</v>
      </c>
      <c r="P3314" s="17">
        <f>COUNTIF($X:$X,X3314)</f>
        <v>1045553</v>
      </c>
      <c r="Q3314" s="17">
        <f>VLOOKUP("M"&amp;TEXT(G3314,"0"),Punten!$A$1:$D$40,4,FALSE)</f>
        <v>0</v>
      </c>
      <c r="R3314" s="17">
        <f>VLOOKUP("M"&amp;TEXT(H3314,"0"),Punten!$A$1:$D$40,4,FALSE)</f>
        <v>0</v>
      </c>
      <c r="S3314" s="17">
        <f>VLOOKUP("M"&amp;TEXT(I3314,"0"),Punten!$A$1:$D$40,4,FALSE)</f>
        <v>0</v>
      </c>
      <c r="T3314" s="17">
        <f>VLOOKUP("K"&amp;TEXT(K3314,"0"),Punten!$A$1:$D$40,4,FALSE)</f>
        <v>0</v>
      </c>
      <c r="U3314" s="17">
        <f>VLOOKUP("H"&amp;TEXT(L3314,"0"),Punten!$A$1:$D$49,4,FALSE)</f>
        <v>0</v>
      </c>
      <c r="V3314" s="17">
        <f>VLOOKUP("F"&amp;TEXT(M3314,"0"),Punten!$A$1:$D$39,4,FALSE)</f>
        <v>0</v>
      </c>
      <c r="W3314" s="17">
        <f t="shared" si="157"/>
        <v>0</v>
      </c>
      <c r="X3314" s="17" t="str">
        <f t="shared" si="158"/>
        <v/>
      </c>
      <c r="Y3314" s="17" t="e">
        <f>VLOOKUP(A3314,'Klasse omschrijving'!$A$1:$B$44,2,FALSE)</f>
        <v>#N/A</v>
      </c>
    </row>
    <row r="3315" spans="1:25" x14ac:dyDescent="0.25">
      <c r="A3315" s="14"/>
      <c r="B3315" s="14"/>
      <c r="C3315" s="14"/>
      <c r="D3315" s="14"/>
      <c r="E3315" s="15"/>
      <c r="F3315" s="14"/>
      <c r="G3315" s="14"/>
      <c r="H3315" s="14"/>
      <c r="I3315" s="14"/>
      <c r="J3315" s="14"/>
      <c r="K3315" s="14"/>
      <c r="L3315" s="14"/>
      <c r="M3315" s="14"/>
      <c r="N3315" s="15"/>
      <c r="O3315" s="16">
        <f t="shared" si="159"/>
        <v>0</v>
      </c>
      <c r="P3315" s="17">
        <f>COUNTIF($X:$X,X3315)</f>
        <v>1045553</v>
      </c>
      <c r="Q3315" s="17">
        <f>VLOOKUP("M"&amp;TEXT(G3315,"0"),Punten!$A$1:$D$40,4,FALSE)</f>
        <v>0</v>
      </c>
      <c r="R3315" s="17">
        <f>VLOOKUP("M"&amp;TEXT(H3315,"0"),Punten!$A$1:$D$40,4,FALSE)</f>
        <v>0</v>
      </c>
      <c r="S3315" s="17">
        <f>VLOOKUP("M"&amp;TEXT(I3315,"0"),Punten!$A$1:$D$40,4,FALSE)</f>
        <v>0</v>
      </c>
      <c r="T3315" s="17">
        <f>VLOOKUP("K"&amp;TEXT(K3315,"0"),Punten!$A$1:$D$40,4,FALSE)</f>
        <v>0</v>
      </c>
      <c r="U3315" s="17">
        <f>VLOOKUP("H"&amp;TEXT(L3315,"0"),Punten!$A$1:$D$49,4,FALSE)</f>
        <v>0</v>
      </c>
      <c r="V3315" s="17">
        <f>VLOOKUP("F"&amp;TEXT(M3315,"0"),Punten!$A$1:$D$39,4,FALSE)</f>
        <v>0</v>
      </c>
      <c r="W3315" s="17">
        <f t="shared" si="157"/>
        <v>0</v>
      </c>
      <c r="X3315" s="17" t="str">
        <f t="shared" si="158"/>
        <v/>
      </c>
      <c r="Y3315" s="17" t="e">
        <f>VLOOKUP(A3315,'Klasse omschrijving'!$A$1:$B$44,2,FALSE)</f>
        <v>#N/A</v>
      </c>
    </row>
    <row r="3316" spans="1:25" x14ac:dyDescent="0.25">
      <c r="A3316" s="14"/>
      <c r="B3316" s="14"/>
      <c r="C3316" s="14"/>
      <c r="D3316" s="14"/>
      <c r="E3316" s="15"/>
      <c r="F3316" s="14"/>
      <c r="G3316" s="14"/>
      <c r="H3316" s="14"/>
      <c r="I3316" s="14"/>
      <c r="J3316" s="14"/>
      <c r="K3316" s="14"/>
      <c r="L3316" s="14"/>
      <c r="M3316" s="14"/>
      <c r="N3316" s="15"/>
      <c r="O3316" s="16">
        <f t="shared" si="159"/>
        <v>0</v>
      </c>
      <c r="P3316" s="17">
        <f>COUNTIF($X:$X,X3316)</f>
        <v>1045553</v>
      </c>
      <c r="Q3316" s="17">
        <f>VLOOKUP("M"&amp;TEXT(G3316,"0"),Punten!$A$1:$D$40,4,FALSE)</f>
        <v>0</v>
      </c>
      <c r="R3316" s="17">
        <f>VLOOKUP("M"&amp;TEXT(H3316,"0"),Punten!$A$1:$D$40,4,FALSE)</f>
        <v>0</v>
      </c>
      <c r="S3316" s="17">
        <f>VLOOKUP("M"&amp;TEXT(I3316,"0"),Punten!$A$1:$D$40,4,FALSE)</f>
        <v>0</v>
      </c>
      <c r="T3316" s="17">
        <f>VLOOKUP("K"&amp;TEXT(K3316,"0"),Punten!$A$1:$D$40,4,FALSE)</f>
        <v>0</v>
      </c>
      <c r="U3316" s="17">
        <f>VLOOKUP("H"&amp;TEXT(L3316,"0"),Punten!$A$1:$D$49,4,FALSE)</f>
        <v>0</v>
      </c>
      <c r="V3316" s="17">
        <f>VLOOKUP("F"&amp;TEXT(M3316,"0"),Punten!$A$1:$D$39,4,FALSE)</f>
        <v>0</v>
      </c>
      <c r="W3316" s="17">
        <f t="shared" si="157"/>
        <v>0</v>
      </c>
      <c r="X3316" s="17" t="str">
        <f t="shared" si="158"/>
        <v/>
      </c>
      <c r="Y3316" s="17" t="e">
        <f>VLOOKUP(A3316,'Klasse omschrijving'!$A$1:$B$44,2,FALSE)</f>
        <v>#N/A</v>
      </c>
    </row>
    <row r="3317" spans="1:25" x14ac:dyDescent="0.25">
      <c r="A3317" s="14"/>
      <c r="B3317" s="14"/>
      <c r="C3317" s="14"/>
      <c r="D3317" s="14"/>
      <c r="E3317" s="15"/>
      <c r="F3317" s="14"/>
      <c r="G3317" s="14"/>
      <c r="H3317" s="14"/>
      <c r="I3317" s="14"/>
      <c r="J3317" s="14"/>
      <c r="K3317" s="14"/>
      <c r="L3317" s="14"/>
      <c r="M3317" s="14"/>
      <c r="N3317" s="15"/>
      <c r="O3317" s="16">
        <f t="shared" si="159"/>
        <v>0</v>
      </c>
      <c r="P3317" s="17">
        <f>COUNTIF($X:$X,X3317)</f>
        <v>1045553</v>
      </c>
      <c r="Q3317" s="17">
        <f>VLOOKUP("M"&amp;TEXT(G3317,"0"),Punten!$A$1:$D$40,4,FALSE)</f>
        <v>0</v>
      </c>
      <c r="R3317" s="17">
        <f>VLOOKUP("M"&amp;TEXT(H3317,"0"),Punten!$A$1:$D$40,4,FALSE)</f>
        <v>0</v>
      </c>
      <c r="S3317" s="17">
        <f>VLOOKUP("M"&amp;TEXT(I3317,"0"),Punten!$A$1:$D$40,4,FALSE)</f>
        <v>0</v>
      </c>
      <c r="T3317" s="17">
        <f>VLOOKUP("K"&amp;TEXT(K3317,"0"),Punten!$A$1:$D$40,4,FALSE)</f>
        <v>0</v>
      </c>
      <c r="U3317" s="17">
        <f>VLOOKUP("H"&amp;TEXT(L3317,"0"),Punten!$A$1:$D$49,4,FALSE)</f>
        <v>0</v>
      </c>
      <c r="V3317" s="17">
        <f>VLOOKUP("F"&amp;TEXT(M3317,"0"),Punten!$A$1:$D$39,4,FALSE)</f>
        <v>0</v>
      </c>
      <c r="W3317" s="17">
        <f t="shared" si="157"/>
        <v>0</v>
      </c>
      <c r="X3317" s="17" t="str">
        <f t="shared" si="158"/>
        <v/>
      </c>
      <c r="Y3317" s="17" t="e">
        <f>VLOOKUP(A3317,'Klasse omschrijving'!$A$1:$B$44,2,FALSE)</f>
        <v>#N/A</v>
      </c>
    </row>
    <row r="3318" spans="1:25" x14ac:dyDescent="0.25">
      <c r="A3318" s="14"/>
      <c r="B3318" s="14"/>
      <c r="C3318" s="14"/>
      <c r="D3318" s="14"/>
      <c r="E3318" s="15"/>
      <c r="F3318" s="14"/>
      <c r="G3318" s="14"/>
      <c r="H3318" s="14"/>
      <c r="I3318" s="14"/>
      <c r="J3318" s="14"/>
      <c r="K3318" s="14"/>
      <c r="L3318" s="14"/>
      <c r="M3318" s="14"/>
      <c r="N3318" s="15"/>
      <c r="O3318" s="16">
        <f t="shared" si="159"/>
        <v>0</v>
      </c>
      <c r="P3318" s="17">
        <f>COUNTIF($X:$X,X3318)</f>
        <v>1045553</v>
      </c>
      <c r="Q3318" s="17">
        <f>VLOOKUP("M"&amp;TEXT(G3318,"0"),Punten!$A$1:$D$40,4,FALSE)</f>
        <v>0</v>
      </c>
      <c r="R3318" s="17">
        <f>VLOOKUP("M"&amp;TEXT(H3318,"0"),Punten!$A$1:$D$40,4,FALSE)</f>
        <v>0</v>
      </c>
      <c r="S3318" s="17">
        <f>VLOOKUP("M"&amp;TEXT(I3318,"0"),Punten!$A$1:$D$40,4,FALSE)</f>
        <v>0</v>
      </c>
      <c r="T3318" s="17">
        <f>VLOOKUP("K"&amp;TEXT(K3318,"0"),Punten!$A$1:$D$40,4,FALSE)</f>
        <v>0</v>
      </c>
      <c r="U3318" s="17">
        <f>VLOOKUP("H"&amp;TEXT(L3318,"0"),Punten!$A$1:$D$49,4,FALSE)</f>
        <v>0</v>
      </c>
      <c r="V3318" s="17">
        <f>VLOOKUP("F"&amp;TEXT(M3318,"0"),Punten!$A$1:$D$39,4,FALSE)</f>
        <v>0</v>
      </c>
      <c r="W3318" s="17">
        <f t="shared" si="157"/>
        <v>0</v>
      </c>
      <c r="X3318" s="17" t="str">
        <f t="shared" si="158"/>
        <v/>
      </c>
      <c r="Y3318" s="17" t="e">
        <f>VLOOKUP(A3318,'Klasse omschrijving'!$A$1:$B$44,2,FALSE)</f>
        <v>#N/A</v>
      </c>
    </row>
    <row r="3319" spans="1:25" x14ac:dyDescent="0.25">
      <c r="A3319" s="14"/>
      <c r="B3319" s="14"/>
      <c r="C3319" s="14"/>
      <c r="D3319" s="14"/>
      <c r="E3319" s="15"/>
      <c r="F3319" s="14"/>
      <c r="G3319" s="14"/>
      <c r="H3319" s="14"/>
      <c r="I3319" s="14"/>
      <c r="J3319" s="14"/>
      <c r="K3319" s="14"/>
      <c r="L3319" s="14"/>
      <c r="M3319" s="14"/>
      <c r="N3319" s="15"/>
      <c r="O3319" s="16">
        <f t="shared" si="159"/>
        <v>0</v>
      </c>
      <c r="P3319" s="17">
        <f>COUNTIF($X:$X,X3319)</f>
        <v>1045553</v>
      </c>
      <c r="Q3319" s="17">
        <f>VLOOKUP("M"&amp;TEXT(G3319,"0"),Punten!$A$1:$D$40,4,FALSE)</f>
        <v>0</v>
      </c>
      <c r="R3319" s="17">
        <f>VLOOKUP("M"&amp;TEXT(H3319,"0"),Punten!$A$1:$D$40,4,FALSE)</f>
        <v>0</v>
      </c>
      <c r="S3319" s="17">
        <f>VLOOKUP("M"&amp;TEXT(I3319,"0"),Punten!$A$1:$D$40,4,FALSE)</f>
        <v>0</v>
      </c>
      <c r="T3319" s="17">
        <f>VLOOKUP("K"&amp;TEXT(K3319,"0"),Punten!$A$1:$D$40,4,FALSE)</f>
        <v>0</v>
      </c>
      <c r="U3319" s="17">
        <f>VLOOKUP("H"&amp;TEXT(L3319,"0"),Punten!$A$1:$D$49,4,FALSE)</f>
        <v>0</v>
      </c>
      <c r="V3319" s="17">
        <f>VLOOKUP("F"&amp;TEXT(M3319,"0"),Punten!$A$1:$D$39,4,FALSE)</f>
        <v>0</v>
      </c>
      <c r="W3319" s="17">
        <f t="shared" si="157"/>
        <v>0</v>
      </c>
      <c r="X3319" s="17" t="str">
        <f t="shared" si="158"/>
        <v/>
      </c>
      <c r="Y3319" s="17" t="e">
        <f>VLOOKUP(A3319,'Klasse omschrijving'!$A$1:$B$44,2,FALSE)</f>
        <v>#N/A</v>
      </c>
    </row>
    <row r="3320" spans="1:25" x14ac:dyDescent="0.25">
      <c r="A3320" s="14"/>
      <c r="B3320" s="14"/>
      <c r="C3320" s="14"/>
      <c r="D3320" s="14"/>
      <c r="E3320" s="15"/>
      <c r="F3320" s="14"/>
      <c r="G3320" s="14"/>
      <c r="H3320" s="14"/>
      <c r="I3320" s="14"/>
      <c r="J3320" s="14"/>
      <c r="K3320" s="14"/>
      <c r="L3320" s="14"/>
      <c r="M3320" s="14"/>
      <c r="N3320" s="15"/>
      <c r="O3320" s="16">
        <f t="shared" si="159"/>
        <v>0</v>
      </c>
      <c r="P3320" s="17">
        <f>COUNTIF($X:$X,X3320)</f>
        <v>1045553</v>
      </c>
      <c r="Q3320" s="17">
        <f>VLOOKUP("M"&amp;TEXT(G3320,"0"),Punten!$A$1:$D$40,4,FALSE)</f>
        <v>0</v>
      </c>
      <c r="R3320" s="17">
        <f>VLOOKUP("M"&amp;TEXT(H3320,"0"),Punten!$A$1:$D$40,4,FALSE)</f>
        <v>0</v>
      </c>
      <c r="S3320" s="17">
        <f>VLOOKUP("M"&amp;TEXT(I3320,"0"),Punten!$A$1:$D$40,4,FALSE)</f>
        <v>0</v>
      </c>
      <c r="T3320" s="17">
        <f>VLOOKUP("K"&amp;TEXT(K3320,"0"),Punten!$A$1:$D$40,4,FALSE)</f>
        <v>0</v>
      </c>
      <c r="U3320" s="17">
        <f>VLOOKUP("H"&amp;TEXT(L3320,"0"),Punten!$A$1:$D$49,4,FALSE)</f>
        <v>0</v>
      </c>
      <c r="V3320" s="17">
        <f>VLOOKUP("F"&amp;TEXT(M3320,"0"),Punten!$A$1:$D$39,4,FALSE)</f>
        <v>0</v>
      </c>
      <c r="W3320" s="17">
        <f t="shared" si="157"/>
        <v>0</v>
      </c>
      <c r="X3320" s="17" t="str">
        <f t="shared" si="158"/>
        <v/>
      </c>
      <c r="Y3320" s="17" t="e">
        <f>VLOOKUP(A3320,'Klasse omschrijving'!$A$1:$B$44,2,FALSE)</f>
        <v>#N/A</v>
      </c>
    </row>
    <row r="3321" spans="1:25" x14ac:dyDescent="0.25">
      <c r="A3321" s="14"/>
      <c r="B3321" s="14"/>
      <c r="C3321" s="14"/>
      <c r="D3321" s="14"/>
      <c r="E3321" s="15"/>
      <c r="F3321" s="14"/>
      <c r="G3321" s="14"/>
      <c r="H3321" s="14"/>
      <c r="I3321" s="14"/>
      <c r="J3321" s="14"/>
      <c r="K3321" s="14"/>
      <c r="L3321" s="14"/>
      <c r="M3321" s="14"/>
      <c r="N3321" s="15"/>
      <c r="O3321" s="16">
        <f t="shared" si="159"/>
        <v>0</v>
      </c>
      <c r="P3321" s="17">
        <f>COUNTIF($X:$X,X3321)</f>
        <v>1045553</v>
      </c>
      <c r="Q3321" s="17">
        <f>VLOOKUP("M"&amp;TEXT(G3321,"0"),Punten!$A$1:$D$40,4,FALSE)</f>
        <v>0</v>
      </c>
      <c r="R3321" s="17">
        <f>VLOOKUP("M"&amp;TEXT(H3321,"0"),Punten!$A$1:$D$40,4,FALSE)</f>
        <v>0</v>
      </c>
      <c r="S3321" s="17">
        <f>VLOOKUP("M"&amp;TEXT(I3321,"0"),Punten!$A$1:$D$40,4,FALSE)</f>
        <v>0</v>
      </c>
      <c r="T3321" s="17">
        <f>VLOOKUP("K"&amp;TEXT(K3321,"0"),Punten!$A$1:$D$40,4,FALSE)</f>
        <v>0</v>
      </c>
      <c r="U3321" s="17">
        <f>VLOOKUP("H"&amp;TEXT(L3321,"0"),Punten!$A$1:$D$49,4,FALSE)</f>
        <v>0</v>
      </c>
      <c r="V3321" s="17">
        <f>VLOOKUP("F"&amp;TEXT(M3321,"0"),Punten!$A$1:$D$39,4,FALSE)</f>
        <v>0</v>
      </c>
      <c r="W3321" s="17">
        <f t="shared" si="157"/>
        <v>0</v>
      </c>
      <c r="X3321" s="17" t="str">
        <f t="shared" si="158"/>
        <v/>
      </c>
      <c r="Y3321" s="17" t="e">
        <f>VLOOKUP(A3321,'Klasse omschrijving'!$A$1:$B$44,2,FALSE)</f>
        <v>#N/A</v>
      </c>
    </row>
    <row r="3322" spans="1:25" x14ac:dyDescent="0.25">
      <c r="A3322" s="14"/>
      <c r="B3322" s="14"/>
      <c r="C3322" s="14"/>
      <c r="D3322" s="14"/>
      <c r="E3322" s="15"/>
      <c r="F3322" s="14"/>
      <c r="G3322" s="14"/>
      <c r="H3322" s="14"/>
      <c r="I3322" s="14"/>
      <c r="J3322" s="14"/>
      <c r="K3322" s="14"/>
      <c r="L3322" s="14"/>
      <c r="M3322" s="14"/>
      <c r="N3322" s="15"/>
      <c r="O3322" s="16">
        <f t="shared" si="159"/>
        <v>0</v>
      </c>
      <c r="P3322" s="17">
        <f>COUNTIF($X:$X,X3322)</f>
        <v>1045553</v>
      </c>
      <c r="Q3322" s="17">
        <f>VLOOKUP("M"&amp;TEXT(G3322,"0"),Punten!$A$1:$D$40,4,FALSE)</f>
        <v>0</v>
      </c>
      <c r="R3322" s="17">
        <f>VLOOKUP("M"&amp;TEXT(H3322,"0"),Punten!$A$1:$D$40,4,FALSE)</f>
        <v>0</v>
      </c>
      <c r="S3322" s="17">
        <f>VLOOKUP("M"&amp;TEXT(I3322,"0"),Punten!$A$1:$D$40,4,FALSE)</f>
        <v>0</v>
      </c>
      <c r="T3322" s="17">
        <f>VLOOKUP("K"&amp;TEXT(K3322,"0"),Punten!$A$1:$D$40,4,FALSE)</f>
        <v>0</v>
      </c>
      <c r="U3322" s="17">
        <f>VLOOKUP("H"&amp;TEXT(L3322,"0"),Punten!$A$1:$D$49,4,FALSE)</f>
        <v>0</v>
      </c>
      <c r="V3322" s="17">
        <f>VLOOKUP("F"&amp;TEXT(M3322,"0"),Punten!$A$1:$D$39,4,FALSE)</f>
        <v>0</v>
      </c>
      <c r="W3322" s="17">
        <f t="shared" si="157"/>
        <v>0</v>
      </c>
      <c r="X3322" s="17" t="str">
        <f t="shared" si="158"/>
        <v/>
      </c>
      <c r="Y3322" s="17" t="e">
        <f>VLOOKUP(A3322,'Klasse omschrijving'!$A$1:$B$44,2,FALSE)</f>
        <v>#N/A</v>
      </c>
    </row>
    <row r="3323" spans="1:25" x14ac:dyDescent="0.25">
      <c r="A3323" s="14"/>
      <c r="B3323" s="14"/>
      <c r="C3323" s="14"/>
      <c r="D3323" s="14"/>
      <c r="E3323" s="15"/>
      <c r="F3323" s="14"/>
      <c r="G3323" s="14"/>
      <c r="H3323" s="14"/>
      <c r="I3323" s="14"/>
      <c r="J3323" s="14"/>
      <c r="K3323" s="14"/>
      <c r="L3323" s="14"/>
      <c r="M3323" s="14"/>
      <c r="N3323" s="15"/>
      <c r="O3323" s="16">
        <f t="shared" si="159"/>
        <v>0</v>
      </c>
      <c r="P3323" s="17">
        <f>COUNTIF($X:$X,X3323)</f>
        <v>1045553</v>
      </c>
      <c r="Q3323" s="17">
        <f>VLOOKUP("M"&amp;TEXT(G3323,"0"),Punten!$A$1:$D$40,4,FALSE)</f>
        <v>0</v>
      </c>
      <c r="R3323" s="17">
        <f>VLOOKUP("M"&amp;TEXT(H3323,"0"),Punten!$A$1:$D$40,4,FALSE)</f>
        <v>0</v>
      </c>
      <c r="S3323" s="17">
        <f>VLOOKUP("M"&amp;TEXT(I3323,"0"),Punten!$A$1:$D$40,4,FALSE)</f>
        <v>0</v>
      </c>
      <c r="T3323" s="17">
        <f>VLOOKUP("K"&amp;TEXT(K3323,"0"),Punten!$A$1:$D$40,4,FALSE)</f>
        <v>0</v>
      </c>
      <c r="U3323" s="17">
        <f>VLOOKUP("H"&amp;TEXT(L3323,"0"),Punten!$A$1:$D$49,4,FALSE)</f>
        <v>0</v>
      </c>
      <c r="V3323" s="17">
        <f>VLOOKUP("F"&amp;TEXT(M3323,"0"),Punten!$A$1:$D$39,4,FALSE)</f>
        <v>0</v>
      </c>
      <c r="W3323" s="17">
        <f t="shared" si="157"/>
        <v>0</v>
      </c>
      <c r="X3323" s="17" t="str">
        <f t="shared" si="158"/>
        <v/>
      </c>
      <c r="Y3323" s="17" t="e">
        <f>VLOOKUP(A3323,'Klasse omschrijving'!$A$1:$B$44,2,FALSE)</f>
        <v>#N/A</v>
      </c>
    </row>
    <row r="3324" spans="1:25" x14ac:dyDescent="0.25">
      <c r="A3324" s="14"/>
      <c r="B3324" s="14"/>
      <c r="C3324" s="14"/>
      <c r="D3324" s="14"/>
      <c r="E3324" s="15"/>
      <c r="F3324" s="14"/>
      <c r="G3324" s="14"/>
      <c r="H3324" s="14"/>
      <c r="I3324" s="14"/>
      <c r="J3324" s="14"/>
      <c r="K3324" s="14"/>
      <c r="L3324" s="14"/>
      <c r="M3324" s="14"/>
      <c r="N3324" s="15"/>
      <c r="O3324" s="16">
        <f t="shared" si="159"/>
        <v>0</v>
      </c>
      <c r="P3324" s="17">
        <f>COUNTIF($X:$X,X3324)</f>
        <v>1045553</v>
      </c>
      <c r="Q3324" s="17">
        <f>VLOOKUP("M"&amp;TEXT(G3324,"0"),Punten!$A$1:$D$40,4,FALSE)</f>
        <v>0</v>
      </c>
      <c r="R3324" s="17">
        <f>VLOOKUP("M"&amp;TEXT(H3324,"0"),Punten!$A$1:$D$40,4,FALSE)</f>
        <v>0</v>
      </c>
      <c r="S3324" s="17">
        <f>VLOOKUP("M"&amp;TEXT(I3324,"0"),Punten!$A$1:$D$40,4,FALSE)</f>
        <v>0</v>
      </c>
      <c r="T3324" s="17">
        <f>VLOOKUP("K"&amp;TEXT(K3324,"0"),Punten!$A$1:$D$40,4,FALSE)</f>
        <v>0</v>
      </c>
      <c r="U3324" s="17">
        <f>VLOOKUP("H"&amp;TEXT(L3324,"0"),Punten!$A$1:$D$49,4,FALSE)</f>
        <v>0</v>
      </c>
      <c r="V3324" s="17">
        <f>VLOOKUP("F"&amp;TEXT(M3324,"0"),Punten!$A$1:$D$39,4,FALSE)</f>
        <v>0</v>
      </c>
      <c r="W3324" s="17">
        <f t="shared" si="157"/>
        <v>0</v>
      </c>
      <c r="X3324" s="17" t="str">
        <f t="shared" si="158"/>
        <v/>
      </c>
      <c r="Y3324" s="17" t="e">
        <f>VLOOKUP(A3324,'Klasse omschrijving'!$A$1:$B$44,2,FALSE)</f>
        <v>#N/A</v>
      </c>
    </row>
    <row r="3325" spans="1:25" x14ac:dyDescent="0.25">
      <c r="A3325" s="14"/>
      <c r="B3325" s="14"/>
      <c r="C3325" s="14"/>
      <c r="D3325" s="14"/>
      <c r="E3325" s="15"/>
      <c r="F3325" s="14"/>
      <c r="G3325" s="14"/>
      <c r="H3325" s="14"/>
      <c r="I3325" s="14"/>
      <c r="J3325" s="14"/>
      <c r="K3325" s="14"/>
      <c r="L3325" s="14"/>
      <c r="M3325" s="14"/>
      <c r="N3325" s="15"/>
      <c r="O3325" s="16">
        <f t="shared" si="159"/>
        <v>0</v>
      </c>
      <c r="P3325" s="17">
        <f>COUNTIF($X:$X,X3325)</f>
        <v>1045553</v>
      </c>
      <c r="Q3325" s="17">
        <f>VLOOKUP("M"&amp;TEXT(G3325,"0"),Punten!$A$1:$D$40,4,FALSE)</f>
        <v>0</v>
      </c>
      <c r="R3325" s="17">
        <f>VLOOKUP("M"&amp;TEXT(H3325,"0"),Punten!$A$1:$D$40,4,FALSE)</f>
        <v>0</v>
      </c>
      <c r="S3325" s="17">
        <f>VLOOKUP("M"&amp;TEXT(I3325,"0"),Punten!$A$1:$D$40,4,FALSE)</f>
        <v>0</v>
      </c>
      <c r="T3325" s="17">
        <f>VLOOKUP("K"&amp;TEXT(K3325,"0"),Punten!$A$1:$D$40,4,FALSE)</f>
        <v>0</v>
      </c>
      <c r="U3325" s="17">
        <f>VLOOKUP("H"&amp;TEXT(L3325,"0"),Punten!$A$1:$D$49,4,FALSE)</f>
        <v>0</v>
      </c>
      <c r="V3325" s="17">
        <f>VLOOKUP("F"&amp;TEXT(M3325,"0"),Punten!$A$1:$D$39,4,FALSE)</f>
        <v>0</v>
      </c>
      <c r="W3325" s="17">
        <f t="shared" si="157"/>
        <v>0</v>
      </c>
      <c r="X3325" s="17" t="str">
        <f t="shared" si="158"/>
        <v/>
      </c>
      <c r="Y3325" s="17" t="e">
        <f>VLOOKUP(A3325,'Klasse omschrijving'!$A$1:$B$44,2,FALSE)</f>
        <v>#N/A</v>
      </c>
    </row>
    <row r="3326" spans="1:25" x14ac:dyDescent="0.25">
      <c r="A3326" s="14"/>
      <c r="B3326" s="14"/>
      <c r="C3326" s="14"/>
      <c r="D3326" s="14"/>
      <c r="E3326" s="15"/>
      <c r="F3326" s="14"/>
      <c r="G3326" s="14"/>
      <c r="H3326" s="14"/>
      <c r="I3326" s="14"/>
      <c r="J3326" s="14"/>
      <c r="K3326" s="14"/>
      <c r="L3326" s="14"/>
      <c r="M3326" s="14"/>
      <c r="N3326" s="15"/>
      <c r="O3326" s="16">
        <f t="shared" si="159"/>
        <v>0</v>
      </c>
      <c r="P3326" s="17">
        <f>COUNTIF($X:$X,X3326)</f>
        <v>1045553</v>
      </c>
      <c r="Q3326" s="17">
        <f>VLOOKUP("M"&amp;TEXT(G3326,"0"),Punten!$A$1:$D$40,4,FALSE)</f>
        <v>0</v>
      </c>
      <c r="R3326" s="17">
        <f>VLOOKUP("M"&amp;TEXT(H3326,"0"),Punten!$A$1:$D$40,4,FALSE)</f>
        <v>0</v>
      </c>
      <c r="S3326" s="17">
        <f>VLOOKUP("M"&amp;TEXT(I3326,"0"),Punten!$A$1:$D$40,4,FALSE)</f>
        <v>0</v>
      </c>
      <c r="T3326" s="17">
        <f>VLOOKUP("K"&amp;TEXT(K3326,"0"),Punten!$A$1:$D$40,4,FALSE)</f>
        <v>0</v>
      </c>
      <c r="U3326" s="17">
        <f>VLOOKUP("H"&amp;TEXT(L3326,"0"),Punten!$A$1:$D$49,4,FALSE)</f>
        <v>0</v>
      </c>
      <c r="V3326" s="17">
        <f>VLOOKUP("F"&amp;TEXT(M3326,"0"),Punten!$A$1:$D$39,4,FALSE)</f>
        <v>0</v>
      </c>
      <c r="W3326" s="17">
        <f t="shared" si="157"/>
        <v>0</v>
      </c>
      <c r="X3326" s="17" t="str">
        <f t="shared" si="158"/>
        <v/>
      </c>
      <c r="Y3326" s="17" t="e">
        <f>VLOOKUP(A3326,'Klasse omschrijving'!$A$1:$B$44,2,FALSE)</f>
        <v>#N/A</v>
      </c>
    </row>
    <row r="3327" spans="1:25" x14ac:dyDescent="0.25">
      <c r="A3327" s="14"/>
      <c r="B3327" s="14"/>
      <c r="C3327" s="14"/>
      <c r="D3327" s="14"/>
      <c r="E3327" s="15"/>
      <c r="F3327" s="14"/>
      <c r="G3327" s="14"/>
      <c r="H3327" s="14"/>
      <c r="I3327" s="14"/>
      <c r="J3327" s="14"/>
      <c r="K3327" s="14"/>
      <c r="L3327" s="14"/>
      <c r="M3327" s="14"/>
      <c r="N3327" s="15"/>
      <c r="O3327" s="16">
        <f t="shared" si="159"/>
        <v>0</v>
      </c>
      <c r="P3327" s="17">
        <f>COUNTIF($X:$X,X3327)</f>
        <v>1045553</v>
      </c>
      <c r="Q3327" s="17">
        <f>VLOOKUP("M"&amp;TEXT(G3327,"0"),Punten!$A$1:$D$40,4,FALSE)</f>
        <v>0</v>
      </c>
      <c r="R3327" s="17">
        <f>VLOOKUP("M"&amp;TEXT(H3327,"0"),Punten!$A$1:$D$40,4,FALSE)</f>
        <v>0</v>
      </c>
      <c r="S3327" s="17">
        <f>VLOOKUP("M"&amp;TEXT(I3327,"0"),Punten!$A$1:$D$40,4,FALSE)</f>
        <v>0</v>
      </c>
      <c r="T3327" s="17">
        <f>VLOOKUP("K"&amp;TEXT(K3327,"0"),Punten!$A$1:$D$40,4,FALSE)</f>
        <v>0</v>
      </c>
      <c r="U3327" s="17">
        <f>VLOOKUP("H"&amp;TEXT(L3327,"0"),Punten!$A$1:$D$49,4,FALSE)</f>
        <v>0</v>
      </c>
      <c r="V3327" s="17">
        <f>VLOOKUP("F"&amp;TEXT(M3327,"0"),Punten!$A$1:$D$39,4,FALSE)</f>
        <v>0</v>
      </c>
      <c r="W3327" s="17">
        <f t="shared" si="157"/>
        <v>0</v>
      </c>
      <c r="X3327" s="17" t="str">
        <f t="shared" si="158"/>
        <v/>
      </c>
      <c r="Y3327" s="17" t="e">
        <f>VLOOKUP(A3327,'Klasse omschrijving'!$A$1:$B$44,2,FALSE)</f>
        <v>#N/A</v>
      </c>
    </row>
    <row r="3328" spans="1:25" x14ac:dyDescent="0.25">
      <c r="A3328" s="14"/>
      <c r="B3328" s="14"/>
      <c r="C3328" s="14"/>
      <c r="D3328" s="14"/>
      <c r="E3328" s="15"/>
      <c r="F3328" s="14"/>
      <c r="G3328" s="14"/>
      <c r="H3328" s="14"/>
      <c r="I3328" s="14"/>
      <c r="J3328" s="14"/>
      <c r="K3328" s="14"/>
      <c r="L3328" s="14"/>
      <c r="M3328" s="14"/>
      <c r="N3328" s="15"/>
      <c r="O3328" s="16">
        <f t="shared" si="159"/>
        <v>0</v>
      </c>
      <c r="P3328" s="17">
        <f>COUNTIF($X:$X,X3328)</f>
        <v>1045553</v>
      </c>
      <c r="Q3328" s="17">
        <f>VLOOKUP("M"&amp;TEXT(G3328,"0"),Punten!$A$1:$D$40,4,FALSE)</f>
        <v>0</v>
      </c>
      <c r="R3328" s="17">
        <f>VLOOKUP("M"&amp;TEXT(H3328,"0"),Punten!$A$1:$D$40,4,FALSE)</f>
        <v>0</v>
      </c>
      <c r="S3328" s="17">
        <f>VLOOKUP("M"&amp;TEXT(I3328,"0"),Punten!$A$1:$D$40,4,FALSE)</f>
        <v>0</v>
      </c>
      <c r="T3328" s="17">
        <f>VLOOKUP("K"&amp;TEXT(K3328,"0"),Punten!$A$1:$D$40,4,FALSE)</f>
        <v>0</v>
      </c>
      <c r="U3328" s="17">
        <f>VLOOKUP("H"&amp;TEXT(L3328,"0"),Punten!$A$1:$D$49,4,FALSE)</f>
        <v>0</v>
      </c>
      <c r="V3328" s="17">
        <f>VLOOKUP("F"&amp;TEXT(M3328,"0"),Punten!$A$1:$D$39,4,FALSE)</f>
        <v>0</v>
      </c>
      <c r="W3328" s="17">
        <f t="shared" si="157"/>
        <v>0</v>
      </c>
      <c r="X3328" s="17" t="str">
        <f t="shared" si="158"/>
        <v/>
      </c>
      <c r="Y3328" s="17" t="e">
        <f>VLOOKUP(A3328,'Klasse omschrijving'!$A$1:$B$44,2,FALSE)</f>
        <v>#N/A</v>
      </c>
    </row>
    <row r="3329" spans="1:25" x14ac:dyDescent="0.25">
      <c r="A3329" s="14"/>
      <c r="B3329" s="14"/>
      <c r="C3329" s="14"/>
      <c r="D3329" s="14"/>
      <c r="E3329" s="15"/>
      <c r="F3329" s="14"/>
      <c r="G3329" s="14"/>
      <c r="H3329" s="14"/>
      <c r="I3329" s="14"/>
      <c r="J3329" s="14"/>
      <c r="K3329" s="14"/>
      <c r="L3329" s="14"/>
      <c r="M3329" s="14"/>
      <c r="N3329" s="15"/>
      <c r="O3329" s="16">
        <f t="shared" si="159"/>
        <v>0</v>
      </c>
      <c r="P3329" s="17">
        <f>COUNTIF($X:$X,X3329)</f>
        <v>1045553</v>
      </c>
      <c r="Q3329" s="17">
        <f>VLOOKUP("M"&amp;TEXT(G3329,"0"),Punten!$A$1:$D$40,4,FALSE)</f>
        <v>0</v>
      </c>
      <c r="R3329" s="17">
        <f>VLOOKUP("M"&amp;TEXT(H3329,"0"),Punten!$A$1:$D$40,4,FALSE)</f>
        <v>0</v>
      </c>
      <c r="S3329" s="17">
        <f>VLOOKUP("M"&amp;TEXT(I3329,"0"),Punten!$A$1:$D$40,4,FALSE)</f>
        <v>0</v>
      </c>
      <c r="T3329" s="17">
        <f>VLOOKUP("K"&amp;TEXT(K3329,"0"),Punten!$A$1:$D$40,4,FALSE)</f>
        <v>0</v>
      </c>
      <c r="U3329" s="17">
        <f>VLOOKUP("H"&amp;TEXT(L3329,"0"),Punten!$A$1:$D$49,4,FALSE)</f>
        <v>0</v>
      </c>
      <c r="V3329" s="17">
        <f>VLOOKUP("F"&amp;TEXT(M3329,"0"),Punten!$A$1:$D$39,4,FALSE)</f>
        <v>0</v>
      </c>
      <c r="W3329" s="17">
        <f t="shared" ref="W3329:W3392" si="160">SUM(Q3329:V3329)</f>
        <v>0</v>
      </c>
      <c r="X3329" s="17" t="str">
        <f t="shared" ref="X3329:X3392" si="161">N3329&amp;A3329</f>
        <v/>
      </c>
      <c r="Y3329" s="17" t="e">
        <f>VLOOKUP(A3329,'Klasse omschrijving'!$A$1:$B$44,2,FALSE)</f>
        <v>#N/A</v>
      </c>
    </row>
    <row r="3330" spans="1:25" x14ac:dyDescent="0.25">
      <c r="A3330" s="14"/>
      <c r="B3330" s="14"/>
      <c r="C3330" s="14"/>
      <c r="D3330" s="14"/>
      <c r="E3330" s="15"/>
      <c r="F3330" s="14"/>
      <c r="G3330" s="14"/>
      <c r="H3330" s="14"/>
      <c r="I3330" s="14"/>
      <c r="J3330" s="14"/>
      <c r="K3330" s="14"/>
      <c r="L3330" s="14"/>
      <c r="M3330" s="14"/>
      <c r="N3330" s="15"/>
      <c r="O3330" s="16">
        <f t="shared" si="159"/>
        <v>0</v>
      </c>
      <c r="P3330" s="17">
        <f>COUNTIF($X:$X,X3330)</f>
        <v>1045553</v>
      </c>
      <c r="Q3330" s="17">
        <f>VLOOKUP("M"&amp;TEXT(G3330,"0"),Punten!$A$1:$D$40,4,FALSE)</f>
        <v>0</v>
      </c>
      <c r="R3330" s="17">
        <f>VLOOKUP("M"&amp;TEXT(H3330,"0"),Punten!$A$1:$D$40,4,FALSE)</f>
        <v>0</v>
      </c>
      <c r="S3330" s="17">
        <f>VLOOKUP("M"&amp;TEXT(I3330,"0"),Punten!$A$1:$D$40,4,FALSE)</f>
        <v>0</v>
      </c>
      <c r="T3330" s="17">
        <f>VLOOKUP("K"&amp;TEXT(K3330,"0"),Punten!$A$1:$D$40,4,FALSE)</f>
        <v>0</v>
      </c>
      <c r="U3330" s="17">
        <f>VLOOKUP("H"&amp;TEXT(L3330,"0"),Punten!$A$1:$D$49,4,FALSE)</f>
        <v>0</v>
      </c>
      <c r="V3330" s="17">
        <f>VLOOKUP("F"&amp;TEXT(M3330,"0"),Punten!$A$1:$D$39,4,FALSE)</f>
        <v>0</v>
      </c>
      <c r="W3330" s="17">
        <f t="shared" si="160"/>
        <v>0</v>
      </c>
      <c r="X3330" s="17" t="str">
        <f t="shared" si="161"/>
        <v/>
      </c>
      <c r="Y3330" s="17" t="e">
        <f>VLOOKUP(A3330,'Klasse omschrijving'!$A$1:$B$44,2,FALSE)</f>
        <v>#N/A</v>
      </c>
    </row>
    <row r="3331" spans="1:25" x14ac:dyDescent="0.25">
      <c r="A3331" s="14"/>
      <c r="B3331" s="14"/>
      <c r="C3331" s="14"/>
      <c r="D3331" s="14"/>
      <c r="E3331" s="15"/>
      <c r="F3331" s="14"/>
      <c r="G3331" s="14"/>
      <c r="H3331" s="14"/>
      <c r="I3331" s="14"/>
      <c r="J3331" s="14"/>
      <c r="K3331" s="14"/>
      <c r="L3331" s="14"/>
      <c r="M3331" s="14"/>
      <c r="N3331" s="15"/>
      <c r="O3331" s="16">
        <f t="shared" si="159"/>
        <v>0</v>
      </c>
      <c r="P3331" s="17">
        <f>COUNTIF($X:$X,X3331)</f>
        <v>1045553</v>
      </c>
      <c r="Q3331" s="17">
        <f>VLOOKUP("M"&amp;TEXT(G3331,"0"),Punten!$A$1:$D$40,4,FALSE)</f>
        <v>0</v>
      </c>
      <c r="R3331" s="17">
        <f>VLOOKUP("M"&amp;TEXT(H3331,"0"),Punten!$A$1:$D$40,4,FALSE)</f>
        <v>0</v>
      </c>
      <c r="S3331" s="17">
        <f>VLOOKUP("M"&amp;TEXT(I3331,"0"),Punten!$A$1:$D$40,4,FALSE)</f>
        <v>0</v>
      </c>
      <c r="T3331" s="17">
        <f>VLOOKUP("K"&amp;TEXT(K3331,"0"),Punten!$A$1:$D$40,4,FALSE)</f>
        <v>0</v>
      </c>
      <c r="U3331" s="17">
        <f>VLOOKUP("H"&amp;TEXT(L3331,"0"),Punten!$A$1:$D$49,4,FALSE)</f>
        <v>0</v>
      </c>
      <c r="V3331" s="17">
        <f>VLOOKUP("F"&amp;TEXT(M3331,"0"),Punten!$A$1:$D$39,4,FALSE)</f>
        <v>0</v>
      </c>
      <c r="W3331" s="17">
        <f t="shared" si="160"/>
        <v>0</v>
      </c>
      <c r="X3331" s="17" t="str">
        <f t="shared" si="161"/>
        <v/>
      </c>
      <c r="Y3331" s="17" t="e">
        <f>VLOOKUP(A3331,'Klasse omschrijving'!$A$1:$B$44,2,FALSE)</f>
        <v>#N/A</v>
      </c>
    </row>
    <row r="3332" spans="1:25" x14ac:dyDescent="0.25">
      <c r="A3332" s="14"/>
      <c r="B3332" s="14"/>
      <c r="C3332" s="14"/>
      <c r="D3332" s="14"/>
      <c r="E3332" s="15"/>
      <c r="F3332" s="14"/>
      <c r="G3332" s="14"/>
      <c r="H3332" s="14"/>
      <c r="I3332" s="14"/>
      <c r="J3332" s="14"/>
      <c r="K3332" s="14"/>
      <c r="L3332" s="14"/>
      <c r="M3332" s="14"/>
      <c r="N3332" s="15"/>
      <c r="O3332" s="16">
        <f t="shared" si="159"/>
        <v>0</v>
      </c>
      <c r="P3332" s="17">
        <f>COUNTIF($X:$X,X3332)</f>
        <v>1045553</v>
      </c>
      <c r="Q3332" s="17">
        <f>VLOOKUP("M"&amp;TEXT(G3332,"0"),Punten!$A$1:$D$40,4,FALSE)</f>
        <v>0</v>
      </c>
      <c r="R3332" s="17">
        <f>VLOOKUP("M"&amp;TEXT(H3332,"0"),Punten!$A$1:$D$40,4,FALSE)</f>
        <v>0</v>
      </c>
      <c r="S3332" s="17">
        <f>VLOOKUP("M"&amp;TEXT(I3332,"0"),Punten!$A$1:$D$40,4,FALSE)</f>
        <v>0</v>
      </c>
      <c r="T3332" s="17">
        <f>VLOOKUP("K"&amp;TEXT(K3332,"0"),Punten!$A$1:$D$40,4,FALSE)</f>
        <v>0</v>
      </c>
      <c r="U3332" s="17">
        <f>VLOOKUP("H"&amp;TEXT(L3332,"0"),Punten!$A$1:$D$49,4,FALSE)</f>
        <v>0</v>
      </c>
      <c r="V3332" s="17">
        <f>VLOOKUP("F"&amp;TEXT(M3332,"0"),Punten!$A$1:$D$39,4,FALSE)</f>
        <v>0</v>
      </c>
      <c r="W3332" s="17">
        <f t="shared" si="160"/>
        <v>0</v>
      </c>
      <c r="X3332" s="17" t="str">
        <f t="shared" si="161"/>
        <v/>
      </c>
      <c r="Y3332" s="17" t="e">
        <f>VLOOKUP(A3332,'Klasse omschrijving'!$A$1:$B$44,2,FALSE)</f>
        <v>#N/A</v>
      </c>
    </row>
    <row r="3333" spans="1:25" x14ac:dyDescent="0.25">
      <c r="A3333" s="14"/>
      <c r="B3333" s="14"/>
      <c r="C3333" s="14"/>
      <c r="D3333" s="14"/>
      <c r="E3333" s="15"/>
      <c r="F3333" s="14"/>
      <c r="G3333" s="14"/>
      <c r="H3333" s="14"/>
      <c r="I3333" s="14"/>
      <c r="J3333" s="14"/>
      <c r="K3333" s="14"/>
      <c r="L3333" s="14"/>
      <c r="M3333" s="14"/>
      <c r="N3333" s="15"/>
      <c r="O3333" s="16">
        <f t="shared" si="159"/>
        <v>0</v>
      </c>
      <c r="P3333" s="17">
        <f>COUNTIF($X:$X,X3333)</f>
        <v>1045553</v>
      </c>
      <c r="Q3333" s="17">
        <f>VLOOKUP("M"&amp;TEXT(G3333,"0"),Punten!$A$1:$D$40,4,FALSE)</f>
        <v>0</v>
      </c>
      <c r="R3333" s="17">
        <f>VLOOKUP("M"&amp;TEXT(H3333,"0"),Punten!$A$1:$D$40,4,FALSE)</f>
        <v>0</v>
      </c>
      <c r="S3333" s="17">
        <f>VLOOKUP("M"&amp;TEXT(I3333,"0"),Punten!$A$1:$D$40,4,FALSE)</f>
        <v>0</v>
      </c>
      <c r="T3333" s="17">
        <f>VLOOKUP("K"&amp;TEXT(K3333,"0"),Punten!$A$1:$D$40,4,FALSE)</f>
        <v>0</v>
      </c>
      <c r="U3333" s="17">
        <f>VLOOKUP("H"&amp;TEXT(L3333,"0"),Punten!$A$1:$D$49,4,FALSE)</f>
        <v>0</v>
      </c>
      <c r="V3333" s="17">
        <f>VLOOKUP("F"&amp;TEXT(M3333,"0"),Punten!$A$1:$D$39,4,FALSE)</f>
        <v>0</v>
      </c>
      <c r="W3333" s="17">
        <f t="shared" si="160"/>
        <v>0</v>
      </c>
      <c r="X3333" s="17" t="str">
        <f t="shared" si="161"/>
        <v/>
      </c>
      <c r="Y3333" s="17" t="e">
        <f>VLOOKUP(A3333,'Klasse omschrijving'!$A$1:$B$44,2,FALSE)</f>
        <v>#N/A</v>
      </c>
    </row>
    <row r="3334" spans="1:25" x14ac:dyDescent="0.25">
      <c r="A3334" s="14"/>
      <c r="B3334" s="14"/>
      <c r="C3334" s="14"/>
      <c r="D3334" s="14"/>
      <c r="E3334" s="15"/>
      <c r="F3334" s="14"/>
      <c r="G3334" s="14"/>
      <c r="H3334" s="14"/>
      <c r="I3334" s="14"/>
      <c r="J3334" s="14"/>
      <c r="K3334" s="14"/>
      <c r="L3334" s="14"/>
      <c r="M3334" s="14"/>
      <c r="N3334" s="15"/>
      <c r="O3334" s="16">
        <f t="shared" si="159"/>
        <v>0</v>
      </c>
      <c r="P3334" s="17">
        <f>COUNTIF($X:$X,X3334)</f>
        <v>1045553</v>
      </c>
      <c r="Q3334" s="17">
        <f>VLOOKUP("M"&amp;TEXT(G3334,"0"),Punten!$A$1:$D$40,4,FALSE)</f>
        <v>0</v>
      </c>
      <c r="R3334" s="17">
        <f>VLOOKUP("M"&amp;TEXT(H3334,"0"),Punten!$A$1:$D$40,4,FALSE)</f>
        <v>0</v>
      </c>
      <c r="S3334" s="17">
        <f>VLOOKUP("M"&amp;TEXT(I3334,"0"),Punten!$A$1:$D$40,4,FALSE)</f>
        <v>0</v>
      </c>
      <c r="T3334" s="17">
        <f>VLOOKUP("K"&amp;TEXT(K3334,"0"),Punten!$A$1:$D$40,4,FALSE)</f>
        <v>0</v>
      </c>
      <c r="U3334" s="17">
        <f>VLOOKUP("H"&amp;TEXT(L3334,"0"),Punten!$A$1:$D$49,4,FALSE)</f>
        <v>0</v>
      </c>
      <c r="V3334" s="17">
        <f>VLOOKUP("F"&amp;TEXT(M3334,"0"),Punten!$A$1:$D$39,4,FALSE)</f>
        <v>0</v>
      </c>
      <c r="W3334" s="17">
        <f t="shared" si="160"/>
        <v>0</v>
      </c>
      <c r="X3334" s="17" t="str">
        <f t="shared" si="161"/>
        <v/>
      </c>
      <c r="Y3334" s="17" t="e">
        <f>VLOOKUP(A3334,'Klasse omschrijving'!$A$1:$B$44,2,FALSE)</f>
        <v>#N/A</v>
      </c>
    </row>
    <row r="3335" spans="1:25" x14ac:dyDescent="0.25">
      <c r="A3335" s="14"/>
      <c r="B3335" s="14"/>
      <c r="C3335" s="14"/>
      <c r="D3335" s="14"/>
      <c r="E3335" s="15"/>
      <c r="F3335" s="14"/>
      <c r="G3335" s="14"/>
      <c r="H3335" s="14"/>
      <c r="I3335" s="14"/>
      <c r="J3335" s="14"/>
      <c r="K3335" s="14"/>
      <c r="L3335" s="14"/>
      <c r="M3335" s="14"/>
      <c r="N3335" s="15"/>
      <c r="O3335" s="16">
        <f t="shared" si="159"/>
        <v>0</v>
      </c>
      <c r="P3335" s="17">
        <f>COUNTIF($X:$X,X3335)</f>
        <v>1045553</v>
      </c>
      <c r="Q3335" s="17">
        <f>VLOOKUP("M"&amp;TEXT(G3335,"0"),Punten!$A$1:$D$40,4,FALSE)</f>
        <v>0</v>
      </c>
      <c r="R3335" s="17">
        <f>VLOOKUP("M"&amp;TEXT(H3335,"0"),Punten!$A$1:$D$40,4,FALSE)</f>
        <v>0</v>
      </c>
      <c r="S3335" s="17">
        <f>VLOOKUP("M"&amp;TEXT(I3335,"0"),Punten!$A$1:$D$40,4,FALSE)</f>
        <v>0</v>
      </c>
      <c r="T3335" s="17">
        <f>VLOOKUP("K"&amp;TEXT(K3335,"0"),Punten!$A$1:$D$40,4,FALSE)</f>
        <v>0</v>
      </c>
      <c r="U3335" s="17">
        <f>VLOOKUP("H"&amp;TEXT(L3335,"0"),Punten!$A$1:$D$49,4,FALSE)</f>
        <v>0</v>
      </c>
      <c r="V3335" s="17">
        <f>VLOOKUP("F"&amp;TEXT(M3335,"0"),Punten!$A$1:$D$39,4,FALSE)</f>
        <v>0</v>
      </c>
      <c r="W3335" s="17">
        <f t="shared" si="160"/>
        <v>0</v>
      </c>
      <c r="X3335" s="17" t="str">
        <f t="shared" si="161"/>
        <v/>
      </c>
      <c r="Y3335" s="17" t="e">
        <f>VLOOKUP(A3335,'Klasse omschrijving'!$A$1:$B$44,2,FALSE)</f>
        <v>#N/A</v>
      </c>
    </row>
    <row r="3336" spans="1:25" x14ac:dyDescent="0.25">
      <c r="A3336" s="14"/>
      <c r="B3336" s="14"/>
      <c r="C3336" s="14"/>
      <c r="D3336" s="14"/>
      <c r="E3336" s="15"/>
      <c r="F3336" s="14"/>
      <c r="G3336" s="14"/>
      <c r="H3336" s="14"/>
      <c r="I3336" s="14"/>
      <c r="J3336" s="14"/>
      <c r="K3336" s="14"/>
      <c r="L3336" s="14"/>
      <c r="M3336" s="14"/>
      <c r="N3336" s="15"/>
      <c r="O3336" s="16">
        <f t="shared" si="159"/>
        <v>0</v>
      </c>
      <c r="P3336" s="17">
        <f>COUNTIF($X:$X,X3336)</f>
        <v>1045553</v>
      </c>
      <c r="Q3336" s="17">
        <f>VLOOKUP("M"&amp;TEXT(G3336,"0"),Punten!$A$1:$D$40,4,FALSE)</f>
        <v>0</v>
      </c>
      <c r="R3336" s="17">
        <f>VLOOKUP("M"&amp;TEXT(H3336,"0"),Punten!$A$1:$D$40,4,FALSE)</f>
        <v>0</v>
      </c>
      <c r="S3336" s="17">
        <f>VLOOKUP("M"&amp;TEXT(I3336,"0"),Punten!$A$1:$D$40,4,FALSE)</f>
        <v>0</v>
      </c>
      <c r="T3336" s="17">
        <f>VLOOKUP("K"&amp;TEXT(K3336,"0"),Punten!$A$1:$D$40,4,FALSE)</f>
        <v>0</v>
      </c>
      <c r="U3336" s="17">
        <f>VLOOKUP("H"&amp;TEXT(L3336,"0"),Punten!$A$1:$D$49,4,FALSE)</f>
        <v>0</v>
      </c>
      <c r="V3336" s="17">
        <f>VLOOKUP("F"&amp;TEXT(M3336,"0"),Punten!$A$1:$D$39,4,FALSE)</f>
        <v>0</v>
      </c>
      <c r="W3336" s="17">
        <f t="shared" si="160"/>
        <v>0</v>
      </c>
      <c r="X3336" s="17" t="str">
        <f t="shared" si="161"/>
        <v/>
      </c>
      <c r="Y3336" s="17" t="e">
        <f>VLOOKUP(A3336,'Klasse omschrijving'!$A$1:$B$44,2,FALSE)</f>
        <v>#N/A</v>
      </c>
    </row>
    <row r="3337" spans="1:25" x14ac:dyDescent="0.25">
      <c r="A3337" s="14"/>
      <c r="B3337" s="14"/>
      <c r="C3337" s="14"/>
      <c r="D3337" s="14"/>
      <c r="E3337" s="15"/>
      <c r="F3337" s="14"/>
      <c r="G3337" s="14"/>
      <c r="H3337" s="14"/>
      <c r="I3337" s="14"/>
      <c r="J3337" s="14"/>
      <c r="K3337" s="14"/>
      <c r="L3337" s="14"/>
      <c r="M3337" s="14"/>
      <c r="N3337" s="15"/>
      <c r="O3337" s="16">
        <f t="shared" si="159"/>
        <v>0</v>
      </c>
      <c r="P3337" s="17">
        <f>COUNTIF($X:$X,X3337)</f>
        <v>1045553</v>
      </c>
      <c r="Q3337" s="17">
        <f>VLOOKUP("M"&amp;TEXT(G3337,"0"),Punten!$A$1:$D$40,4,FALSE)</f>
        <v>0</v>
      </c>
      <c r="R3337" s="17">
        <f>VLOOKUP("M"&amp;TEXT(H3337,"0"),Punten!$A$1:$D$40,4,FALSE)</f>
        <v>0</v>
      </c>
      <c r="S3337" s="17">
        <f>VLOOKUP("M"&amp;TEXT(I3337,"0"),Punten!$A$1:$D$40,4,FALSE)</f>
        <v>0</v>
      </c>
      <c r="T3337" s="17">
        <f>VLOOKUP("K"&amp;TEXT(K3337,"0"),Punten!$A$1:$D$40,4,FALSE)</f>
        <v>0</v>
      </c>
      <c r="U3337" s="17">
        <f>VLOOKUP("H"&amp;TEXT(L3337,"0"),Punten!$A$1:$D$49,4,FALSE)</f>
        <v>0</v>
      </c>
      <c r="V3337" s="17">
        <f>VLOOKUP("F"&amp;TEXT(M3337,"0"),Punten!$A$1:$D$39,4,FALSE)</f>
        <v>0</v>
      </c>
      <c r="W3337" s="17">
        <f t="shared" si="160"/>
        <v>0</v>
      </c>
      <c r="X3337" s="17" t="str">
        <f t="shared" si="161"/>
        <v/>
      </c>
      <c r="Y3337" s="17" t="e">
        <f>VLOOKUP(A3337,'Klasse omschrijving'!$A$1:$B$44,2,FALSE)</f>
        <v>#N/A</v>
      </c>
    </row>
    <row r="3338" spans="1:25" x14ac:dyDescent="0.25">
      <c r="A3338" s="14"/>
      <c r="B3338" s="14"/>
      <c r="C3338" s="14"/>
      <c r="D3338" s="14"/>
      <c r="E3338" s="15"/>
      <c r="F3338" s="14"/>
      <c r="G3338" s="14"/>
      <c r="H3338" s="14"/>
      <c r="I3338" s="14"/>
      <c r="J3338" s="14"/>
      <c r="K3338" s="14"/>
      <c r="L3338" s="14"/>
      <c r="M3338" s="14"/>
      <c r="N3338" s="15"/>
      <c r="O3338" s="16">
        <f t="shared" si="159"/>
        <v>0</v>
      </c>
      <c r="P3338" s="17">
        <f>COUNTIF($X:$X,X3338)</f>
        <v>1045553</v>
      </c>
      <c r="Q3338" s="17">
        <f>VLOOKUP("M"&amp;TEXT(G3338,"0"),Punten!$A$1:$D$40,4,FALSE)</f>
        <v>0</v>
      </c>
      <c r="R3338" s="17">
        <f>VLOOKUP("M"&amp;TEXT(H3338,"0"),Punten!$A$1:$D$40,4,FALSE)</f>
        <v>0</v>
      </c>
      <c r="S3338" s="17">
        <f>VLOOKUP("M"&amp;TEXT(I3338,"0"),Punten!$A$1:$D$40,4,FALSE)</f>
        <v>0</v>
      </c>
      <c r="T3338" s="17">
        <f>VLOOKUP("K"&amp;TEXT(K3338,"0"),Punten!$A$1:$D$40,4,FALSE)</f>
        <v>0</v>
      </c>
      <c r="U3338" s="17">
        <f>VLOOKUP("H"&amp;TEXT(L3338,"0"),Punten!$A$1:$D$49,4,FALSE)</f>
        <v>0</v>
      </c>
      <c r="V3338" s="17">
        <f>VLOOKUP("F"&amp;TEXT(M3338,"0"),Punten!$A$1:$D$39,4,FALSE)</f>
        <v>0</v>
      </c>
      <c r="W3338" s="17">
        <f t="shared" si="160"/>
        <v>0</v>
      </c>
      <c r="X3338" s="17" t="str">
        <f t="shared" si="161"/>
        <v/>
      </c>
      <c r="Y3338" s="17" t="e">
        <f>VLOOKUP(A3338,'Klasse omschrijving'!$A$1:$B$44,2,FALSE)</f>
        <v>#N/A</v>
      </c>
    </row>
    <row r="3339" spans="1:25" x14ac:dyDescent="0.25">
      <c r="A3339" s="14"/>
      <c r="B3339" s="14"/>
      <c r="C3339" s="14"/>
      <c r="D3339" s="14"/>
      <c r="E3339" s="15"/>
      <c r="F3339" s="14"/>
      <c r="G3339" s="14"/>
      <c r="H3339" s="14"/>
      <c r="I3339" s="14"/>
      <c r="J3339" s="14"/>
      <c r="K3339" s="14"/>
      <c r="L3339" s="14"/>
      <c r="M3339" s="14"/>
      <c r="N3339" s="15"/>
      <c r="O3339" s="16">
        <f t="shared" si="159"/>
        <v>0</v>
      </c>
      <c r="P3339" s="17">
        <f>COUNTIF($X:$X,X3339)</f>
        <v>1045553</v>
      </c>
      <c r="Q3339" s="17">
        <f>VLOOKUP("M"&amp;TEXT(G3339,"0"),Punten!$A$1:$D$40,4,FALSE)</f>
        <v>0</v>
      </c>
      <c r="R3339" s="17">
        <f>VLOOKUP("M"&amp;TEXT(H3339,"0"),Punten!$A$1:$D$40,4,FALSE)</f>
        <v>0</v>
      </c>
      <c r="S3339" s="17">
        <f>VLOOKUP("M"&amp;TEXT(I3339,"0"),Punten!$A$1:$D$40,4,FALSE)</f>
        <v>0</v>
      </c>
      <c r="T3339" s="17">
        <f>VLOOKUP("K"&amp;TEXT(K3339,"0"),Punten!$A$1:$D$40,4,FALSE)</f>
        <v>0</v>
      </c>
      <c r="U3339" s="17">
        <f>VLOOKUP("H"&amp;TEXT(L3339,"0"),Punten!$A$1:$D$49,4,FALSE)</f>
        <v>0</v>
      </c>
      <c r="V3339" s="17">
        <f>VLOOKUP("F"&amp;TEXT(M3339,"0"),Punten!$A$1:$D$39,4,FALSE)</f>
        <v>0</v>
      </c>
      <c r="W3339" s="17">
        <f t="shared" si="160"/>
        <v>0</v>
      </c>
      <c r="X3339" s="17" t="str">
        <f t="shared" si="161"/>
        <v/>
      </c>
      <c r="Y3339" s="17" t="e">
        <f>VLOOKUP(A3339,'Klasse omschrijving'!$A$1:$B$44,2,FALSE)</f>
        <v>#N/A</v>
      </c>
    </row>
    <row r="3340" spans="1:25" x14ac:dyDescent="0.25">
      <c r="A3340" s="14"/>
      <c r="B3340" s="14"/>
      <c r="C3340" s="14"/>
      <c r="D3340" s="14"/>
      <c r="E3340" s="15"/>
      <c r="F3340" s="14"/>
      <c r="G3340" s="14"/>
      <c r="H3340" s="14"/>
      <c r="I3340" s="14"/>
      <c r="J3340" s="14"/>
      <c r="K3340" s="14"/>
      <c r="L3340" s="14"/>
      <c r="M3340" s="14"/>
      <c r="N3340" s="15"/>
      <c r="O3340" s="16">
        <f t="shared" si="159"/>
        <v>0</v>
      </c>
      <c r="P3340" s="17">
        <f>COUNTIF($X:$X,X3340)</f>
        <v>1045553</v>
      </c>
      <c r="Q3340" s="17">
        <f>VLOOKUP("M"&amp;TEXT(G3340,"0"),Punten!$A$1:$D$40,4,FALSE)</f>
        <v>0</v>
      </c>
      <c r="R3340" s="17">
        <f>VLOOKUP("M"&amp;TEXT(H3340,"0"),Punten!$A$1:$D$40,4,FALSE)</f>
        <v>0</v>
      </c>
      <c r="S3340" s="17">
        <f>VLOOKUP("M"&amp;TEXT(I3340,"0"),Punten!$A$1:$D$40,4,FALSE)</f>
        <v>0</v>
      </c>
      <c r="T3340" s="17">
        <f>VLOOKUP("K"&amp;TEXT(K3340,"0"),Punten!$A$1:$D$40,4,FALSE)</f>
        <v>0</v>
      </c>
      <c r="U3340" s="17">
        <f>VLOOKUP("H"&amp;TEXT(L3340,"0"),Punten!$A$1:$D$49,4,FALSE)</f>
        <v>0</v>
      </c>
      <c r="V3340" s="17">
        <f>VLOOKUP("F"&amp;TEXT(M3340,"0"),Punten!$A$1:$D$39,4,FALSE)</f>
        <v>0</v>
      </c>
      <c r="W3340" s="17">
        <f t="shared" si="160"/>
        <v>0</v>
      </c>
      <c r="X3340" s="17" t="str">
        <f t="shared" si="161"/>
        <v/>
      </c>
      <c r="Y3340" s="17" t="e">
        <f>VLOOKUP(A3340,'Klasse omschrijving'!$A$1:$B$44,2,FALSE)</f>
        <v>#N/A</v>
      </c>
    </row>
    <row r="3341" spans="1:25" x14ac:dyDescent="0.25">
      <c r="A3341" s="14"/>
      <c r="B3341" s="14"/>
      <c r="C3341" s="14"/>
      <c r="D3341" s="14"/>
      <c r="E3341" s="15"/>
      <c r="F3341" s="14"/>
      <c r="G3341" s="14"/>
      <c r="H3341" s="14"/>
      <c r="I3341" s="14"/>
      <c r="J3341" s="14"/>
      <c r="K3341" s="14"/>
      <c r="L3341" s="14"/>
      <c r="M3341" s="14"/>
      <c r="N3341" s="15"/>
      <c r="O3341" s="16">
        <f t="shared" si="159"/>
        <v>0</v>
      </c>
      <c r="P3341" s="17">
        <f>COUNTIF($X:$X,X3341)</f>
        <v>1045553</v>
      </c>
      <c r="Q3341" s="17">
        <f>VLOOKUP("M"&amp;TEXT(G3341,"0"),Punten!$A$1:$D$40,4,FALSE)</f>
        <v>0</v>
      </c>
      <c r="R3341" s="17">
        <f>VLOOKUP("M"&amp;TEXT(H3341,"0"),Punten!$A$1:$D$40,4,FALSE)</f>
        <v>0</v>
      </c>
      <c r="S3341" s="17">
        <f>VLOOKUP("M"&amp;TEXT(I3341,"0"),Punten!$A$1:$D$40,4,FALSE)</f>
        <v>0</v>
      </c>
      <c r="T3341" s="17">
        <f>VLOOKUP("K"&amp;TEXT(K3341,"0"),Punten!$A$1:$D$40,4,FALSE)</f>
        <v>0</v>
      </c>
      <c r="U3341" s="17">
        <f>VLOOKUP("H"&amp;TEXT(L3341,"0"),Punten!$A$1:$D$49,4,FALSE)</f>
        <v>0</v>
      </c>
      <c r="V3341" s="17">
        <f>VLOOKUP("F"&amp;TEXT(M3341,"0"),Punten!$A$1:$D$39,4,FALSE)</f>
        <v>0</v>
      </c>
      <c r="W3341" s="17">
        <f t="shared" si="160"/>
        <v>0</v>
      </c>
      <c r="X3341" s="17" t="str">
        <f t="shared" si="161"/>
        <v/>
      </c>
      <c r="Y3341" s="17" t="e">
        <f>VLOOKUP(A3341,'Klasse omschrijving'!$A$1:$B$44,2,FALSE)</f>
        <v>#N/A</v>
      </c>
    </row>
    <row r="3342" spans="1:25" x14ac:dyDescent="0.25">
      <c r="A3342" s="14"/>
      <c r="B3342" s="14"/>
      <c r="C3342" s="14"/>
      <c r="D3342" s="14"/>
      <c r="E3342" s="15"/>
      <c r="F3342" s="14"/>
      <c r="G3342" s="14"/>
      <c r="H3342" s="14"/>
      <c r="I3342" s="14"/>
      <c r="J3342" s="14"/>
      <c r="K3342" s="14"/>
      <c r="L3342" s="14"/>
      <c r="M3342" s="14"/>
      <c r="N3342" s="15"/>
      <c r="O3342" s="16">
        <f t="shared" si="159"/>
        <v>0</v>
      </c>
      <c r="P3342" s="17">
        <f>COUNTIF($X:$X,X3342)</f>
        <v>1045553</v>
      </c>
      <c r="Q3342" s="17">
        <f>VLOOKUP("M"&amp;TEXT(G3342,"0"),Punten!$A$1:$D$40,4,FALSE)</f>
        <v>0</v>
      </c>
      <c r="R3342" s="17">
        <f>VLOOKUP("M"&amp;TEXT(H3342,"0"),Punten!$A$1:$D$40,4,FALSE)</f>
        <v>0</v>
      </c>
      <c r="S3342" s="17">
        <f>VLOOKUP("M"&amp;TEXT(I3342,"0"),Punten!$A$1:$D$40,4,FALSE)</f>
        <v>0</v>
      </c>
      <c r="T3342" s="17">
        <f>VLOOKUP("K"&amp;TEXT(K3342,"0"),Punten!$A$1:$D$40,4,FALSE)</f>
        <v>0</v>
      </c>
      <c r="U3342" s="17">
        <f>VLOOKUP("H"&amp;TEXT(L3342,"0"),Punten!$A$1:$D$49,4,FALSE)</f>
        <v>0</v>
      </c>
      <c r="V3342" s="17">
        <f>VLOOKUP("F"&amp;TEXT(M3342,"0"),Punten!$A$1:$D$39,4,FALSE)</f>
        <v>0</v>
      </c>
      <c r="W3342" s="17">
        <f t="shared" si="160"/>
        <v>0</v>
      </c>
      <c r="X3342" s="17" t="str">
        <f t="shared" si="161"/>
        <v/>
      </c>
      <c r="Y3342" s="17" t="e">
        <f>VLOOKUP(A3342,'Klasse omschrijving'!$A$1:$B$44,2,FALSE)</f>
        <v>#N/A</v>
      </c>
    </row>
    <row r="3343" spans="1:25" x14ac:dyDescent="0.25">
      <c r="A3343" s="14"/>
      <c r="B3343" s="14"/>
      <c r="C3343" s="14"/>
      <c r="D3343" s="14"/>
      <c r="E3343" s="15"/>
      <c r="F3343" s="14"/>
      <c r="G3343" s="14"/>
      <c r="H3343" s="14"/>
      <c r="I3343" s="14"/>
      <c r="J3343" s="14"/>
      <c r="K3343" s="14"/>
      <c r="L3343" s="14"/>
      <c r="M3343" s="14"/>
      <c r="N3343" s="15"/>
      <c r="O3343" s="16">
        <f t="shared" si="159"/>
        <v>0</v>
      </c>
      <c r="P3343" s="17">
        <f>COUNTIF($X:$X,X3343)</f>
        <v>1045553</v>
      </c>
      <c r="Q3343" s="17">
        <f>VLOOKUP("M"&amp;TEXT(G3343,"0"),Punten!$A$1:$D$40,4,FALSE)</f>
        <v>0</v>
      </c>
      <c r="R3343" s="17">
        <f>VLOOKUP("M"&amp;TEXT(H3343,"0"),Punten!$A$1:$D$40,4,FALSE)</f>
        <v>0</v>
      </c>
      <c r="S3343" s="17">
        <f>VLOOKUP("M"&amp;TEXT(I3343,"0"),Punten!$A$1:$D$40,4,FALSE)</f>
        <v>0</v>
      </c>
      <c r="T3343" s="17">
        <f>VLOOKUP("K"&amp;TEXT(K3343,"0"),Punten!$A$1:$D$40,4,FALSE)</f>
        <v>0</v>
      </c>
      <c r="U3343" s="17">
        <f>VLOOKUP("H"&amp;TEXT(L3343,"0"),Punten!$A$1:$D$49,4,FALSE)</f>
        <v>0</v>
      </c>
      <c r="V3343" s="17">
        <f>VLOOKUP("F"&amp;TEXT(M3343,"0"),Punten!$A$1:$D$39,4,FALSE)</f>
        <v>0</v>
      </c>
      <c r="W3343" s="17">
        <f t="shared" si="160"/>
        <v>0</v>
      </c>
      <c r="X3343" s="17" t="str">
        <f t="shared" si="161"/>
        <v/>
      </c>
      <c r="Y3343" s="17" t="e">
        <f>VLOOKUP(A3343,'Klasse omschrijving'!$A$1:$B$44,2,FALSE)</f>
        <v>#N/A</v>
      </c>
    </row>
    <row r="3344" spans="1:25" x14ac:dyDescent="0.25">
      <c r="A3344" s="14"/>
      <c r="B3344" s="14"/>
      <c r="C3344" s="14"/>
      <c r="D3344" s="14"/>
      <c r="E3344" s="15"/>
      <c r="F3344" s="14"/>
      <c r="G3344" s="14"/>
      <c r="H3344" s="14"/>
      <c r="I3344" s="14"/>
      <c r="J3344" s="14"/>
      <c r="K3344" s="14"/>
      <c r="L3344" s="14"/>
      <c r="M3344" s="14"/>
      <c r="N3344" s="15"/>
      <c r="O3344" s="16">
        <f t="shared" si="159"/>
        <v>0</v>
      </c>
      <c r="P3344" s="17">
        <f>COUNTIF($X:$X,X3344)</f>
        <v>1045553</v>
      </c>
      <c r="Q3344" s="17">
        <f>VLOOKUP("M"&amp;TEXT(G3344,"0"),Punten!$A$1:$D$40,4,FALSE)</f>
        <v>0</v>
      </c>
      <c r="R3344" s="17">
        <f>VLOOKUP("M"&amp;TEXT(H3344,"0"),Punten!$A$1:$D$40,4,FALSE)</f>
        <v>0</v>
      </c>
      <c r="S3344" s="17">
        <f>VLOOKUP("M"&amp;TEXT(I3344,"0"),Punten!$A$1:$D$40,4,FALSE)</f>
        <v>0</v>
      </c>
      <c r="T3344" s="17">
        <f>VLOOKUP("K"&amp;TEXT(K3344,"0"),Punten!$A$1:$D$40,4,FALSE)</f>
        <v>0</v>
      </c>
      <c r="U3344" s="17">
        <f>VLOOKUP("H"&amp;TEXT(L3344,"0"),Punten!$A$1:$D$49,4,FALSE)</f>
        <v>0</v>
      </c>
      <c r="V3344" s="17">
        <f>VLOOKUP("F"&amp;TEXT(M3344,"0"),Punten!$A$1:$D$39,4,FALSE)</f>
        <v>0</v>
      </c>
      <c r="W3344" s="17">
        <f t="shared" si="160"/>
        <v>0</v>
      </c>
      <c r="X3344" s="17" t="str">
        <f t="shared" si="161"/>
        <v/>
      </c>
      <c r="Y3344" s="17" t="e">
        <f>VLOOKUP(A3344,'Klasse omschrijving'!$A$1:$B$44,2,FALSE)</f>
        <v>#N/A</v>
      </c>
    </row>
    <row r="3345" spans="1:25" x14ac:dyDescent="0.25">
      <c r="A3345" s="14"/>
      <c r="B3345" s="14"/>
      <c r="C3345" s="14"/>
      <c r="D3345" s="14"/>
      <c r="E3345" s="15"/>
      <c r="F3345" s="14"/>
      <c r="G3345" s="14"/>
      <c r="H3345" s="14"/>
      <c r="I3345" s="14"/>
      <c r="J3345" s="14"/>
      <c r="K3345" s="14"/>
      <c r="L3345" s="14"/>
      <c r="M3345" s="14"/>
      <c r="N3345" s="15"/>
      <c r="O3345" s="16">
        <f t="shared" si="159"/>
        <v>0</v>
      </c>
      <c r="P3345" s="17">
        <f>COUNTIF($X:$X,X3345)</f>
        <v>1045553</v>
      </c>
      <c r="Q3345" s="17">
        <f>VLOOKUP("M"&amp;TEXT(G3345,"0"),Punten!$A$1:$D$40,4,FALSE)</f>
        <v>0</v>
      </c>
      <c r="R3345" s="17">
        <f>VLOOKUP("M"&amp;TEXT(H3345,"0"),Punten!$A$1:$D$40,4,FALSE)</f>
        <v>0</v>
      </c>
      <c r="S3345" s="17">
        <f>VLOOKUP("M"&amp;TEXT(I3345,"0"),Punten!$A$1:$D$40,4,FALSE)</f>
        <v>0</v>
      </c>
      <c r="T3345" s="17">
        <f>VLOOKUP("K"&amp;TEXT(K3345,"0"),Punten!$A$1:$D$40,4,FALSE)</f>
        <v>0</v>
      </c>
      <c r="U3345" s="17">
        <f>VLOOKUP("H"&amp;TEXT(L3345,"0"),Punten!$A$1:$D$49,4,FALSE)</f>
        <v>0</v>
      </c>
      <c r="V3345" s="17">
        <f>VLOOKUP("F"&amp;TEXT(M3345,"0"),Punten!$A$1:$D$39,4,FALSE)</f>
        <v>0</v>
      </c>
      <c r="W3345" s="17">
        <f t="shared" si="160"/>
        <v>0</v>
      </c>
      <c r="X3345" s="17" t="str">
        <f t="shared" si="161"/>
        <v/>
      </c>
      <c r="Y3345" s="17" t="e">
        <f>VLOOKUP(A3345,'Klasse omschrijving'!$A$1:$B$44,2,FALSE)</f>
        <v>#N/A</v>
      </c>
    </row>
    <row r="3346" spans="1:25" x14ac:dyDescent="0.25">
      <c r="A3346" s="14"/>
      <c r="B3346" s="14"/>
      <c r="C3346" s="14"/>
      <c r="D3346" s="14"/>
      <c r="E3346" s="15"/>
      <c r="F3346" s="14"/>
      <c r="G3346" s="14"/>
      <c r="H3346" s="14"/>
      <c r="I3346" s="14"/>
      <c r="J3346" s="14"/>
      <c r="K3346" s="14"/>
      <c r="L3346" s="14"/>
      <c r="M3346" s="14"/>
      <c r="N3346" s="15"/>
      <c r="O3346" s="16">
        <f t="shared" si="159"/>
        <v>0</v>
      </c>
      <c r="P3346" s="17">
        <f>COUNTIF($X:$X,X3346)</f>
        <v>1045553</v>
      </c>
      <c r="Q3346" s="17">
        <f>VLOOKUP("M"&amp;TEXT(G3346,"0"),Punten!$A$1:$D$40,4,FALSE)</f>
        <v>0</v>
      </c>
      <c r="R3346" s="17">
        <f>VLOOKUP("M"&amp;TEXT(H3346,"0"),Punten!$A$1:$D$40,4,FALSE)</f>
        <v>0</v>
      </c>
      <c r="S3346" s="17">
        <f>VLOOKUP("M"&amp;TEXT(I3346,"0"),Punten!$A$1:$D$40,4,FALSE)</f>
        <v>0</v>
      </c>
      <c r="T3346" s="17">
        <f>VLOOKUP("K"&amp;TEXT(K3346,"0"),Punten!$A$1:$D$40,4,FALSE)</f>
        <v>0</v>
      </c>
      <c r="U3346" s="17">
        <f>VLOOKUP("H"&amp;TEXT(L3346,"0"),Punten!$A$1:$D$49,4,FALSE)</f>
        <v>0</v>
      </c>
      <c r="V3346" s="17">
        <f>VLOOKUP("F"&amp;TEXT(M3346,"0"),Punten!$A$1:$D$39,4,FALSE)</f>
        <v>0</v>
      </c>
      <c r="W3346" s="17">
        <f t="shared" si="160"/>
        <v>0</v>
      </c>
      <c r="X3346" s="17" t="str">
        <f t="shared" si="161"/>
        <v/>
      </c>
      <c r="Y3346" s="17" t="e">
        <f>VLOOKUP(A3346,'Klasse omschrijving'!$A$1:$B$44,2,FALSE)</f>
        <v>#N/A</v>
      </c>
    </row>
    <row r="3347" spans="1:25" x14ac:dyDescent="0.25">
      <c r="A3347" s="14"/>
      <c r="B3347" s="14"/>
      <c r="C3347" s="14"/>
      <c r="D3347" s="14"/>
      <c r="E3347" s="15"/>
      <c r="F3347" s="14"/>
      <c r="G3347" s="14"/>
      <c r="H3347" s="14"/>
      <c r="I3347" s="14"/>
      <c r="J3347" s="14"/>
      <c r="K3347" s="14"/>
      <c r="L3347" s="14"/>
      <c r="M3347" s="14"/>
      <c r="N3347" s="15"/>
      <c r="O3347" s="16">
        <f t="shared" si="159"/>
        <v>0</v>
      </c>
      <c r="P3347" s="17">
        <f>COUNTIF($X:$X,X3347)</f>
        <v>1045553</v>
      </c>
      <c r="Q3347" s="17">
        <f>VLOOKUP("M"&amp;TEXT(G3347,"0"),Punten!$A$1:$D$40,4,FALSE)</f>
        <v>0</v>
      </c>
      <c r="R3347" s="17">
        <f>VLOOKUP("M"&amp;TEXT(H3347,"0"),Punten!$A$1:$D$40,4,FALSE)</f>
        <v>0</v>
      </c>
      <c r="S3347" s="17">
        <f>VLOOKUP("M"&amp;TEXT(I3347,"0"),Punten!$A$1:$D$40,4,FALSE)</f>
        <v>0</v>
      </c>
      <c r="T3347" s="17">
        <f>VLOOKUP("K"&amp;TEXT(K3347,"0"),Punten!$A$1:$D$40,4,FALSE)</f>
        <v>0</v>
      </c>
      <c r="U3347" s="17">
        <f>VLOOKUP("H"&amp;TEXT(L3347,"0"),Punten!$A$1:$D$49,4,FALSE)</f>
        <v>0</v>
      </c>
      <c r="V3347" s="17">
        <f>VLOOKUP("F"&amp;TEXT(M3347,"0"),Punten!$A$1:$D$39,4,FALSE)</f>
        <v>0</v>
      </c>
      <c r="W3347" s="17">
        <f t="shared" si="160"/>
        <v>0</v>
      </c>
      <c r="X3347" s="17" t="str">
        <f t="shared" si="161"/>
        <v/>
      </c>
      <c r="Y3347" s="17" t="e">
        <f>VLOOKUP(A3347,'Klasse omschrijving'!$A$1:$B$44,2,FALSE)</f>
        <v>#N/A</v>
      </c>
    </row>
    <row r="3348" spans="1:25" x14ac:dyDescent="0.25">
      <c r="A3348" s="14"/>
      <c r="B3348" s="14"/>
      <c r="C3348" s="14"/>
      <c r="D3348" s="14"/>
      <c r="E3348" s="15"/>
      <c r="F3348" s="14"/>
      <c r="G3348" s="14"/>
      <c r="H3348" s="14"/>
      <c r="I3348" s="14"/>
      <c r="J3348" s="14"/>
      <c r="K3348" s="14"/>
      <c r="L3348" s="14"/>
      <c r="M3348" s="14"/>
      <c r="N3348" s="15"/>
      <c r="O3348" s="16">
        <f t="shared" si="159"/>
        <v>0</v>
      </c>
      <c r="P3348" s="17">
        <f>COUNTIF($X:$X,X3348)</f>
        <v>1045553</v>
      </c>
      <c r="Q3348" s="17">
        <f>VLOOKUP("M"&amp;TEXT(G3348,"0"),Punten!$A$1:$D$40,4,FALSE)</f>
        <v>0</v>
      </c>
      <c r="R3348" s="17">
        <f>VLOOKUP("M"&amp;TEXT(H3348,"0"),Punten!$A$1:$D$40,4,FALSE)</f>
        <v>0</v>
      </c>
      <c r="S3348" s="17">
        <f>VLOOKUP("M"&amp;TEXT(I3348,"0"),Punten!$A$1:$D$40,4,FALSE)</f>
        <v>0</v>
      </c>
      <c r="T3348" s="17">
        <f>VLOOKUP("K"&amp;TEXT(K3348,"0"),Punten!$A$1:$D$40,4,FALSE)</f>
        <v>0</v>
      </c>
      <c r="U3348" s="17">
        <f>VLOOKUP("H"&amp;TEXT(L3348,"0"),Punten!$A$1:$D$49,4,FALSE)</f>
        <v>0</v>
      </c>
      <c r="V3348" s="17">
        <f>VLOOKUP("F"&amp;TEXT(M3348,"0"),Punten!$A$1:$D$39,4,FALSE)</f>
        <v>0</v>
      </c>
      <c r="W3348" s="17">
        <f t="shared" si="160"/>
        <v>0</v>
      </c>
      <c r="X3348" s="17" t="str">
        <f t="shared" si="161"/>
        <v/>
      </c>
      <c r="Y3348" s="17" t="e">
        <f>VLOOKUP(A3348,'Klasse omschrijving'!$A$1:$B$44,2,FALSE)</f>
        <v>#N/A</v>
      </c>
    </row>
    <row r="3349" spans="1:25" x14ac:dyDescent="0.25">
      <c r="A3349" s="14"/>
      <c r="B3349" s="14"/>
      <c r="C3349" s="14"/>
      <c r="D3349" s="14"/>
      <c r="E3349" s="15"/>
      <c r="F3349" s="14"/>
      <c r="G3349" s="14"/>
      <c r="H3349" s="14"/>
      <c r="I3349" s="14"/>
      <c r="J3349" s="14"/>
      <c r="K3349" s="14"/>
      <c r="L3349" s="14"/>
      <c r="M3349" s="14"/>
      <c r="N3349" s="15"/>
      <c r="O3349" s="16">
        <f t="shared" si="159"/>
        <v>0</v>
      </c>
      <c r="P3349" s="17">
        <f>COUNTIF($X:$X,X3349)</f>
        <v>1045553</v>
      </c>
      <c r="Q3349" s="17">
        <f>VLOOKUP("M"&amp;TEXT(G3349,"0"),Punten!$A$1:$D$40,4,FALSE)</f>
        <v>0</v>
      </c>
      <c r="R3349" s="17">
        <f>VLOOKUP("M"&amp;TEXT(H3349,"0"),Punten!$A$1:$D$40,4,FALSE)</f>
        <v>0</v>
      </c>
      <c r="S3349" s="17">
        <f>VLOOKUP("M"&amp;TEXT(I3349,"0"),Punten!$A$1:$D$40,4,FALSE)</f>
        <v>0</v>
      </c>
      <c r="T3349" s="17">
        <f>VLOOKUP("K"&amp;TEXT(K3349,"0"),Punten!$A$1:$D$40,4,FALSE)</f>
        <v>0</v>
      </c>
      <c r="U3349" s="17">
        <f>VLOOKUP("H"&amp;TEXT(L3349,"0"),Punten!$A$1:$D$49,4,FALSE)</f>
        <v>0</v>
      </c>
      <c r="V3349" s="17">
        <f>VLOOKUP("F"&amp;TEXT(M3349,"0"),Punten!$A$1:$D$39,4,FALSE)</f>
        <v>0</v>
      </c>
      <c r="W3349" s="17">
        <f t="shared" si="160"/>
        <v>0</v>
      </c>
      <c r="X3349" s="17" t="str">
        <f t="shared" si="161"/>
        <v/>
      </c>
      <c r="Y3349" s="17" t="e">
        <f>VLOOKUP(A3349,'Klasse omschrijving'!$A$1:$B$44,2,FALSE)</f>
        <v>#N/A</v>
      </c>
    </row>
    <row r="3350" spans="1:25" x14ac:dyDescent="0.25">
      <c r="A3350" s="14"/>
      <c r="B3350" s="14"/>
      <c r="C3350" s="14"/>
      <c r="D3350" s="14"/>
      <c r="E3350" s="15"/>
      <c r="F3350" s="14"/>
      <c r="G3350" s="14"/>
      <c r="H3350" s="14"/>
      <c r="I3350" s="14"/>
      <c r="J3350" s="14"/>
      <c r="K3350" s="14"/>
      <c r="L3350" s="14"/>
      <c r="M3350" s="14"/>
      <c r="N3350" s="15"/>
      <c r="O3350" s="16">
        <f t="shared" si="159"/>
        <v>0</v>
      </c>
      <c r="P3350" s="17">
        <f>COUNTIF($X:$X,X3350)</f>
        <v>1045553</v>
      </c>
      <c r="Q3350" s="17">
        <f>VLOOKUP("M"&amp;TEXT(G3350,"0"),Punten!$A$1:$D$40,4,FALSE)</f>
        <v>0</v>
      </c>
      <c r="R3350" s="17">
        <f>VLOOKUP("M"&amp;TEXT(H3350,"0"),Punten!$A$1:$D$40,4,FALSE)</f>
        <v>0</v>
      </c>
      <c r="S3350" s="17">
        <f>VLOOKUP("M"&amp;TEXT(I3350,"0"),Punten!$A$1:$D$40,4,FALSE)</f>
        <v>0</v>
      </c>
      <c r="T3350" s="17">
        <f>VLOOKUP("K"&amp;TEXT(K3350,"0"),Punten!$A$1:$D$40,4,FALSE)</f>
        <v>0</v>
      </c>
      <c r="U3350" s="17">
        <f>VLOOKUP("H"&amp;TEXT(L3350,"0"),Punten!$A$1:$D$49,4,FALSE)</f>
        <v>0</v>
      </c>
      <c r="V3350" s="17">
        <f>VLOOKUP("F"&amp;TEXT(M3350,"0"),Punten!$A$1:$D$39,4,FALSE)</f>
        <v>0</v>
      </c>
      <c r="W3350" s="17">
        <f t="shared" si="160"/>
        <v>0</v>
      </c>
      <c r="X3350" s="17" t="str">
        <f t="shared" si="161"/>
        <v/>
      </c>
      <c r="Y3350" s="17" t="e">
        <f>VLOOKUP(A3350,'Klasse omschrijving'!$A$1:$B$44,2,FALSE)</f>
        <v>#N/A</v>
      </c>
    </row>
    <row r="3351" spans="1:25" x14ac:dyDescent="0.25">
      <c r="A3351" s="14"/>
      <c r="B3351" s="14"/>
      <c r="C3351" s="14"/>
      <c r="D3351" s="14"/>
      <c r="E3351" s="15"/>
      <c r="F3351" s="14"/>
      <c r="G3351" s="14"/>
      <c r="H3351" s="14"/>
      <c r="I3351" s="14"/>
      <c r="J3351" s="14"/>
      <c r="K3351" s="14"/>
      <c r="L3351" s="14"/>
      <c r="M3351" s="14"/>
      <c r="N3351" s="15"/>
      <c r="O3351" s="16">
        <f t="shared" si="159"/>
        <v>0</v>
      </c>
      <c r="P3351" s="17">
        <f>COUNTIF($X:$X,X3351)</f>
        <v>1045553</v>
      </c>
      <c r="Q3351" s="17">
        <f>VLOOKUP("M"&amp;TEXT(G3351,"0"),Punten!$A$1:$D$40,4,FALSE)</f>
        <v>0</v>
      </c>
      <c r="R3351" s="17">
        <f>VLOOKUP("M"&amp;TEXT(H3351,"0"),Punten!$A$1:$D$40,4,FALSE)</f>
        <v>0</v>
      </c>
      <c r="S3351" s="17">
        <f>VLOOKUP("M"&amp;TEXT(I3351,"0"),Punten!$A$1:$D$40,4,FALSE)</f>
        <v>0</v>
      </c>
      <c r="T3351" s="17">
        <f>VLOOKUP("K"&amp;TEXT(K3351,"0"),Punten!$A$1:$D$40,4,FALSE)</f>
        <v>0</v>
      </c>
      <c r="U3351" s="17">
        <f>VLOOKUP("H"&amp;TEXT(L3351,"0"),Punten!$A$1:$D$49,4,FALSE)</f>
        <v>0</v>
      </c>
      <c r="V3351" s="17">
        <f>VLOOKUP("F"&amp;TEXT(M3351,"0"),Punten!$A$1:$D$39,4,FALSE)</f>
        <v>0</v>
      </c>
      <c r="W3351" s="17">
        <f t="shared" si="160"/>
        <v>0</v>
      </c>
      <c r="X3351" s="17" t="str">
        <f t="shared" si="161"/>
        <v/>
      </c>
      <c r="Y3351" s="17" t="e">
        <f>VLOOKUP(A3351,'Klasse omschrijving'!$A$1:$B$44,2,FALSE)</f>
        <v>#N/A</v>
      </c>
    </row>
    <row r="3352" spans="1:25" x14ac:dyDescent="0.25">
      <c r="A3352" s="14"/>
      <c r="B3352" s="14"/>
      <c r="C3352" s="14"/>
      <c r="D3352" s="14"/>
      <c r="E3352" s="15"/>
      <c r="F3352" s="14"/>
      <c r="G3352" s="14"/>
      <c r="H3352" s="14"/>
      <c r="I3352" s="14"/>
      <c r="J3352" s="14"/>
      <c r="K3352" s="14"/>
      <c r="L3352" s="14"/>
      <c r="M3352" s="14"/>
      <c r="N3352" s="15"/>
      <c r="O3352" s="16">
        <f t="shared" si="159"/>
        <v>0</v>
      </c>
      <c r="P3352" s="17">
        <f>COUNTIF($X:$X,X3352)</f>
        <v>1045553</v>
      </c>
      <c r="Q3352" s="17">
        <f>VLOOKUP("M"&amp;TEXT(G3352,"0"),Punten!$A$1:$D$40,4,FALSE)</f>
        <v>0</v>
      </c>
      <c r="R3352" s="17">
        <f>VLOOKUP("M"&amp;TEXT(H3352,"0"),Punten!$A$1:$D$40,4,FALSE)</f>
        <v>0</v>
      </c>
      <c r="S3352" s="17">
        <f>VLOOKUP("M"&amp;TEXT(I3352,"0"),Punten!$A$1:$D$40,4,FALSE)</f>
        <v>0</v>
      </c>
      <c r="T3352" s="17">
        <f>VLOOKUP("K"&amp;TEXT(K3352,"0"),Punten!$A$1:$D$40,4,FALSE)</f>
        <v>0</v>
      </c>
      <c r="U3352" s="17">
        <f>VLOOKUP("H"&amp;TEXT(L3352,"0"),Punten!$A$1:$D$49,4,FALSE)</f>
        <v>0</v>
      </c>
      <c r="V3352" s="17">
        <f>VLOOKUP("F"&amp;TEXT(M3352,"0"),Punten!$A$1:$D$39,4,FALSE)</f>
        <v>0</v>
      </c>
      <c r="W3352" s="17">
        <f t="shared" si="160"/>
        <v>0</v>
      </c>
      <c r="X3352" s="17" t="str">
        <f t="shared" si="161"/>
        <v/>
      </c>
      <c r="Y3352" s="17" t="e">
        <f>VLOOKUP(A3352,'Klasse omschrijving'!$A$1:$B$44,2,FALSE)</f>
        <v>#N/A</v>
      </c>
    </row>
    <row r="3353" spans="1:25" x14ac:dyDescent="0.25">
      <c r="A3353" s="14"/>
      <c r="B3353" s="14"/>
      <c r="C3353" s="14"/>
      <c r="D3353" s="14"/>
      <c r="E3353" s="15"/>
      <c r="F3353" s="14"/>
      <c r="G3353" s="14"/>
      <c r="H3353" s="14"/>
      <c r="I3353" s="14"/>
      <c r="J3353" s="14"/>
      <c r="K3353" s="14"/>
      <c r="L3353" s="14"/>
      <c r="M3353" s="14"/>
      <c r="N3353" s="15"/>
      <c r="O3353" s="16">
        <f t="shared" si="159"/>
        <v>0</v>
      </c>
      <c r="P3353" s="17">
        <f>COUNTIF($X:$X,X3353)</f>
        <v>1045553</v>
      </c>
      <c r="Q3353" s="17">
        <f>VLOOKUP("M"&amp;TEXT(G3353,"0"),Punten!$A$1:$D$40,4,FALSE)</f>
        <v>0</v>
      </c>
      <c r="R3353" s="17">
        <f>VLOOKUP("M"&amp;TEXT(H3353,"0"),Punten!$A$1:$D$40,4,FALSE)</f>
        <v>0</v>
      </c>
      <c r="S3353" s="17">
        <f>VLOOKUP("M"&amp;TEXT(I3353,"0"),Punten!$A$1:$D$40,4,FALSE)</f>
        <v>0</v>
      </c>
      <c r="T3353" s="17">
        <f>VLOOKUP("K"&amp;TEXT(K3353,"0"),Punten!$A$1:$D$40,4,FALSE)</f>
        <v>0</v>
      </c>
      <c r="U3353" s="17">
        <f>VLOOKUP("H"&amp;TEXT(L3353,"0"),Punten!$A$1:$D$49,4,FALSE)</f>
        <v>0</v>
      </c>
      <c r="V3353" s="17">
        <f>VLOOKUP("F"&amp;TEXT(M3353,"0"),Punten!$A$1:$D$39,4,FALSE)</f>
        <v>0</v>
      </c>
      <c r="W3353" s="17">
        <f t="shared" si="160"/>
        <v>0</v>
      </c>
      <c r="X3353" s="17" t="str">
        <f t="shared" si="161"/>
        <v/>
      </c>
      <c r="Y3353" s="17" t="e">
        <f>VLOOKUP(A3353,'Klasse omschrijving'!$A$1:$B$44,2,FALSE)</f>
        <v>#N/A</v>
      </c>
    </row>
    <row r="3354" spans="1:25" x14ac:dyDescent="0.25">
      <c r="A3354" s="14"/>
      <c r="B3354" s="14"/>
      <c r="C3354" s="14"/>
      <c r="D3354" s="14"/>
      <c r="E3354" s="15"/>
      <c r="F3354" s="14"/>
      <c r="G3354" s="14"/>
      <c r="H3354" s="14"/>
      <c r="I3354" s="14"/>
      <c r="J3354" s="14"/>
      <c r="K3354" s="14"/>
      <c r="L3354" s="14"/>
      <c r="M3354" s="14"/>
      <c r="N3354" s="15"/>
      <c r="O3354" s="16">
        <f t="shared" si="159"/>
        <v>0</v>
      </c>
      <c r="P3354" s="17">
        <f>COUNTIF($X:$X,X3354)</f>
        <v>1045553</v>
      </c>
      <c r="Q3354" s="17">
        <f>VLOOKUP("M"&amp;TEXT(G3354,"0"),Punten!$A$1:$D$40,4,FALSE)</f>
        <v>0</v>
      </c>
      <c r="R3354" s="17">
        <f>VLOOKUP("M"&amp;TEXT(H3354,"0"),Punten!$A$1:$D$40,4,FALSE)</f>
        <v>0</v>
      </c>
      <c r="S3354" s="17">
        <f>VLOOKUP("M"&amp;TEXT(I3354,"0"),Punten!$A$1:$D$40,4,FALSE)</f>
        <v>0</v>
      </c>
      <c r="T3354" s="17">
        <f>VLOOKUP("K"&amp;TEXT(K3354,"0"),Punten!$A$1:$D$40,4,FALSE)</f>
        <v>0</v>
      </c>
      <c r="U3354" s="17">
        <f>VLOOKUP("H"&amp;TEXT(L3354,"0"),Punten!$A$1:$D$49,4,FALSE)</f>
        <v>0</v>
      </c>
      <c r="V3354" s="17">
        <f>VLOOKUP("F"&amp;TEXT(M3354,"0"),Punten!$A$1:$D$39,4,FALSE)</f>
        <v>0</v>
      </c>
      <c r="W3354" s="17">
        <f t="shared" si="160"/>
        <v>0</v>
      </c>
      <c r="X3354" s="17" t="str">
        <f t="shared" si="161"/>
        <v/>
      </c>
      <c r="Y3354" s="17" t="e">
        <f>VLOOKUP(A3354,'Klasse omschrijving'!$A$1:$B$44,2,FALSE)</f>
        <v>#N/A</v>
      </c>
    </row>
    <row r="3355" spans="1:25" x14ac:dyDescent="0.25">
      <c r="A3355" s="14"/>
      <c r="B3355" s="14"/>
      <c r="C3355" s="14"/>
      <c r="D3355" s="14"/>
      <c r="E3355" s="15"/>
      <c r="F3355" s="14"/>
      <c r="G3355" s="14"/>
      <c r="H3355" s="14"/>
      <c r="I3355" s="14"/>
      <c r="J3355" s="14"/>
      <c r="K3355" s="14"/>
      <c r="L3355" s="14"/>
      <c r="M3355" s="14"/>
      <c r="N3355" s="15"/>
      <c r="O3355" s="16">
        <f t="shared" si="159"/>
        <v>0</v>
      </c>
      <c r="P3355" s="17">
        <f>COUNTIF($X:$X,X3355)</f>
        <v>1045553</v>
      </c>
      <c r="Q3355" s="17">
        <f>VLOOKUP("M"&amp;TEXT(G3355,"0"),Punten!$A$1:$D$40,4,FALSE)</f>
        <v>0</v>
      </c>
      <c r="R3355" s="17">
        <f>VLOOKUP("M"&amp;TEXT(H3355,"0"),Punten!$A$1:$D$40,4,FALSE)</f>
        <v>0</v>
      </c>
      <c r="S3355" s="17">
        <f>VLOOKUP("M"&amp;TEXT(I3355,"0"),Punten!$A$1:$D$40,4,FALSE)</f>
        <v>0</v>
      </c>
      <c r="T3355" s="17">
        <f>VLOOKUP("K"&amp;TEXT(K3355,"0"),Punten!$A$1:$D$40,4,FALSE)</f>
        <v>0</v>
      </c>
      <c r="U3355" s="17">
        <f>VLOOKUP("H"&amp;TEXT(L3355,"0"),Punten!$A$1:$D$49,4,FALSE)</f>
        <v>0</v>
      </c>
      <c r="V3355" s="17">
        <f>VLOOKUP("F"&amp;TEXT(M3355,"0"),Punten!$A$1:$D$39,4,FALSE)</f>
        <v>0</v>
      </c>
      <c r="W3355" s="17">
        <f t="shared" si="160"/>
        <v>0</v>
      </c>
      <c r="X3355" s="17" t="str">
        <f t="shared" si="161"/>
        <v/>
      </c>
      <c r="Y3355" s="17" t="e">
        <f>VLOOKUP(A3355,'Klasse omschrijving'!$A$1:$B$44,2,FALSE)</f>
        <v>#N/A</v>
      </c>
    </row>
    <row r="3356" spans="1:25" x14ac:dyDescent="0.25">
      <c r="A3356" s="14"/>
      <c r="B3356" s="14"/>
      <c r="C3356" s="14"/>
      <c r="D3356" s="14"/>
      <c r="E3356" s="15"/>
      <c r="F3356" s="14"/>
      <c r="G3356" s="14"/>
      <c r="H3356" s="14"/>
      <c r="I3356" s="14"/>
      <c r="J3356" s="14"/>
      <c r="K3356" s="14"/>
      <c r="L3356" s="14"/>
      <c r="M3356" s="14"/>
      <c r="N3356" s="15"/>
      <c r="O3356" s="16">
        <f t="shared" ref="O3356:O3419" si="162">G3356+H3356+I3356</f>
        <v>0</v>
      </c>
      <c r="P3356" s="17">
        <f>COUNTIF($X:$X,X3356)</f>
        <v>1045553</v>
      </c>
      <c r="Q3356" s="17">
        <f>VLOOKUP("M"&amp;TEXT(G3356,"0"),Punten!$A$1:$D$40,4,FALSE)</f>
        <v>0</v>
      </c>
      <c r="R3356" s="17">
        <f>VLOOKUP("M"&amp;TEXT(H3356,"0"),Punten!$A$1:$D$40,4,FALSE)</f>
        <v>0</v>
      </c>
      <c r="S3356" s="17">
        <f>VLOOKUP("M"&amp;TEXT(I3356,"0"),Punten!$A$1:$D$40,4,FALSE)</f>
        <v>0</v>
      </c>
      <c r="T3356" s="17">
        <f>VLOOKUP("K"&amp;TEXT(K3356,"0"),Punten!$A$1:$D$40,4,FALSE)</f>
        <v>0</v>
      </c>
      <c r="U3356" s="17">
        <f>VLOOKUP("H"&amp;TEXT(L3356,"0"),Punten!$A$1:$D$49,4,FALSE)</f>
        <v>0</v>
      </c>
      <c r="V3356" s="17">
        <f>VLOOKUP("F"&amp;TEXT(M3356,"0"),Punten!$A$1:$D$39,4,FALSE)</f>
        <v>0</v>
      </c>
      <c r="W3356" s="17">
        <f t="shared" si="160"/>
        <v>0</v>
      </c>
      <c r="X3356" s="17" t="str">
        <f t="shared" si="161"/>
        <v/>
      </c>
      <c r="Y3356" s="17" t="e">
        <f>VLOOKUP(A3356,'Klasse omschrijving'!$A$1:$B$44,2,FALSE)</f>
        <v>#N/A</v>
      </c>
    </row>
    <row r="3357" spans="1:25" x14ac:dyDescent="0.25">
      <c r="A3357" s="14"/>
      <c r="B3357" s="14"/>
      <c r="C3357" s="14"/>
      <c r="D3357" s="14"/>
      <c r="E3357" s="15"/>
      <c r="F3357" s="14"/>
      <c r="G3357" s="14"/>
      <c r="H3357" s="14"/>
      <c r="I3357" s="14"/>
      <c r="J3357" s="14"/>
      <c r="K3357" s="14"/>
      <c r="L3357" s="14"/>
      <c r="M3357" s="14"/>
      <c r="N3357" s="15"/>
      <c r="O3357" s="16">
        <f t="shared" si="162"/>
        <v>0</v>
      </c>
      <c r="P3357" s="17">
        <f>COUNTIF($X:$X,X3357)</f>
        <v>1045553</v>
      </c>
      <c r="Q3357" s="17">
        <f>VLOOKUP("M"&amp;TEXT(G3357,"0"),Punten!$A$1:$D$40,4,FALSE)</f>
        <v>0</v>
      </c>
      <c r="R3357" s="17">
        <f>VLOOKUP("M"&amp;TEXT(H3357,"0"),Punten!$A$1:$D$40,4,FALSE)</f>
        <v>0</v>
      </c>
      <c r="S3357" s="17">
        <f>VLOOKUP("M"&amp;TEXT(I3357,"0"),Punten!$A$1:$D$40,4,FALSE)</f>
        <v>0</v>
      </c>
      <c r="T3357" s="17">
        <f>VLOOKUP("K"&amp;TEXT(K3357,"0"),Punten!$A$1:$D$40,4,FALSE)</f>
        <v>0</v>
      </c>
      <c r="U3357" s="17">
        <f>VLOOKUP("H"&amp;TEXT(L3357,"0"),Punten!$A$1:$D$49,4,FALSE)</f>
        <v>0</v>
      </c>
      <c r="V3357" s="17">
        <f>VLOOKUP("F"&amp;TEXT(M3357,"0"),Punten!$A$1:$D$39,4,FALSE)</f>
        <v>0</v>
      </c>
      <c r="W3357" s="17">
        <f t="shared" si="160"/>
        <v>0</v>
      </c>
      <c r="X3357" s="17" t="str">
        <f t="shared" si="161"/>
        <v/>
      </c>
      <c r="Y3357" s="17" t="e">
        <f>VLOOKUP(A3357,'Klasse omschrijving'!$A$1:$B$44,2,FALSE)</f>
        <v>#N/A</v>
      </c>
    </row>
    <row r="3358" spans="1:25" x14ac:dyDescent="0.25">
      <c r="A3358" s="14"/>
      <c r="B3358" s="14"/>
      <c r="C3358" s="14"/>
      <c r="D3358" s="14"/>
      <c r="E3358" s="15"/>
      <c r="F3358" s="14"/>
      <c r="G3358" s="14"/>
      <c r="H3358" s="14"/>
      <c r="I3358" s="14"/>
      <c r="J3358" s="14"/>
      <c r="K3358" s="14"/>
      <c r="L3358" s="14"/>
      <c r="M3358" s="14"/>
      <c r="N3358" s="15"/>
      <c r="O3358" s="16">
        <f t="shared" si="162"/>
        <v>0</v>
      </c>
      <c r="P3358" s="17">
        <f>COUNTIF($X:$X,X3358)</f>
        <v>1045553</v>
      </c>
      <c r="Q3358" s="17">
        <f>VLOOKUP("M"&amp;TEXT(G3358,"0"),Punten!$A$1:$D$40,4,FALSE)</f>
        <v>0</v>
      </c>
      <c r="R3358" s="17">
        <f>VLOOKUP("M"&amp;TEXT(H3358,"0"),Punten!$A$1:$D$40,4,FALSE)</f>
        <v>0</v>
      </c>
      <c r="S3358" s="17">
        <f>VLOOKUP("M"&amp;TEXT(I3358,"0"),Punten!$A$1:$D$40,4,FALSE)</f>
        <v>0</v>
      </c>
      <c r="T3358" s="17">
        <f>VLOOKUP("K"&amp;TEXT(K3358,"0"),Punten!$A$1:$D$40,4,FALSE)</f>
        <v>0</v>
      </c>
      <c r="U3358" s="17">
        <f>VLOOKUP("H"&amp;TEXT(L3358,"0"),Punten!$A$1:$D$49,4,FALSE)</f>
        <v>0</v>
      </c>
      <c r="V3358" s="17">
        <f>VLOOKUP("F"&amp;TEXT(M3358,"0"),Punten!$A$1:$D$39,4,FALSE)</f>
        <v>0</v>
      </c>
      <c r="W3358" s="17">
        <f t="shared" si="160"/>
        <v>0</v>
      </c>
      <c r="X3358" s="17" t="str">
        <f t="shared" si="161"/>
        <v/>
      </c>
      <c r="Y3358" s="17" t="e">
        <f>VLOOKUP(A3358,'Klasse omschrijving'!$A$1:$B$44,2,FALSE)</f>
        <v>#N/A</v>
      </c>
    </row>
    <row r="3359" spans="1:25" x14ac:dyDescent="0.25">
      <c r="A3359" s="14"/>
      <c r="B3359" s="14"/>
      <c r="C3359" s="14"/>
      <c r="D3359" s="14"/>
      <c r="E3359" s="15"/>
      <c r="F3359" s="14"/>
      <c r="G3359" s="14"/>
      <c r="H3359" s="14"/>
      <c r="I3359" s="14"/>
      <c r="J3359" s="14"/>
      <c r="K3359" s="14"/>
      <c r="L3359" s="14"/>
      <c r="M3359" s="14"/>
      <c r="N3359" s="15"/>
      <c r="O3359" s="16">
        <f t="shared" si="162"/>
        <v>0</v>
      </c>
      <c r="P3359" s="17">
        <f>COUNTIF($X:$X,X3359)</f>
        <v>1045553</v>
      </c>
      <c r="Q3359" s="17">
        <f>VLOOKUP("M"&amp;TEXT(G3359,"0"),Punten!$A$1:$D$40,4,FALSE)</f>
        <v>0</v>
      </c>
      <c r="R3359" s="17">
        <f>VLOOKUP("M"&amp;TEXT(H3359,"0"),Punten!$A$1:$D$40,4,FALSE)</f>
        <v>0</v>
      </c>
      <c r="S3359" s="17">
        <f>VLOOKUP("M"&amp;TEXT(I3359,"0"),Punten!$A$1:$D$40,4,FALSE)</f>
        <v>0</v>
      </c>
      <c r="T3359" s="17">
        <f>VLOOKUP("K"&amp;TEXT(K3359,"0"),Punten!$A$1:$D$40,4,FALSE)</f>
        <v>0</v>
      </c>
      <c r="U3359" s="17">
        <f>VLOOKUP("H"&amp;TEXT(L3359,"0"),Punten!$A$1:$D$49,4,FALSE)</f>
        <v>0</v>
      </c>
      <c r="V3359" s="17">
        <f>VLOOKUP("F"&amp;TEXT(M3359,"0"),Punten!$A$1:$D$39,4,FALSE)</f>
        <v>0</v>
      </c>
      <c r="W3359" s="17">
        <f t="shared" si="160"/>
        <v>0</v>
      </c>
      <c r="X3359" s="17" t="str">
        <f t="shared" si="161"/>
        <v/>
      </c>
      <c r="Y3359" s="17" t="e">
        <f>VLOOKUP(A3359,'Klasse omschrijving'!$A$1:$B$44,2,FALSE)</f>
        <v>#N/A</v>
      </c>
    </row>
    <row r="3360" spans="1:25" x14ac:dyDescent="0.25">
      <c r="A3360" s="14"/>
      <c r="B3360" s="14"/>
      <c r="C3360" s="14"/>
      <c r="D3360" s="14"/>
      <c r="E3360" s="15"/>
      <c r="F3360" s="14"/>
      <c r="G3360" s="14"/>
      <c r="H3360" s="14"/>
      <c r="I3360" s="14"/>
      <c r="J3360" s="14"/>
      <c r="K3360" s="14"/>
      <c r="L3360" s="14"/>
      <c r="M3360" s="14"/>
      <c r="N3360" s="15"/>
      <c r="O3360" s="16">
        <f t="shared" si="162"/>
        <v>0</v>
      </c>
      <c r="P3360" s="17">
        <f>COUNTIF($X:$X,X3360)</f>
        <v>1045553</v>
      </c>
      <c r="Q3360" s="17">
        <f>VLOOKUP("M"&amp;TEXT(G3360,"0"),Punten!$A$1:$D$40,4,FALSE)</f>
        <v>0</v>
      </c>
      <c r="R3360" s="17">
        <f>VLOOKUP("M"&amp;TEXT(H3360,"0"),Punten!$A$1:$D$40,4,FALSE)</f>
        <v>0</v>
      </c>
      <c r="S3360" s="17">
        <f>VLOOKUP("M"&amp;TEXT(I3360,"0"),Punten!$A$1:$D$40,4,FALSE)</f>
        <v>0</v>
      </c>
      <c r="T3360" s="17">
        <f>VLOOKUP("K"&amp;TEXT(K3360,"0"),Punten!$A$1:$D$40,4,FALSE)</f>
        <v>0</v>
      </c>
      <c r="U3360" s="17">
        <f>VLOOKUP("H"&amp;TEXT(L3360,"0"),Punten!$A$1:$D$49,4,FALSE)</f>
        <v>0</v>
      </c>
      <c r="V3360" s="17">
        <f>VLOOKUP("F"&amp;TEXT(M3360,"0"),Punten!$A$1:$D$39,4,FALSE)</f>
        <v>0</v>
      </c>
      <c r="W3360" s="17">
        <f t="shared" si="160"/>
        <v>0</v>
      </c>
      <c r="X3360" s="17" t="str">
        <f t="shared" si="161"/>
        <v/>
      </c>
      <c r="Y3360" s="17" t="e">
        <f>VLOOKUP(A3360,'Klasse omschrijving'!$A$1:$B$44,2,FALSE)</f>
        <v>#N/A</v>
      </c>
    </row>
    <row r="3361" spans="1:25" x14ac:dyDescent="0.25">
      <c r="A3361" s="14"/>
      <c r="B3361" s="14"/>
      <c r="C3361" s="14"/>
      <c r="D3361" s="14"/>
      <c r="E3361" s="15"/>
      <c r="F3361" s="14"/>
      <c r="G3361" s="14"/>
      <c r="H3361" s="14"/>
      <c r="I3361" s="14"/>
      <c r="J3361" s="14"/>
      <c r="K3361" s="14"/>
      <c r="L3361" s="14"/>
      <c r="M3361" s="14"/>
      <c r="N3361" s="15"/>
      <c r="O3361" s="16">
        <f t="shared" si="162"/>
        <v>0</v>
      </c>
      <c r="P3361" s="17">
        <f>COUNTIF($X:$X,X3361)</f>
        <v>1045553</v>
      </c>
      <c r="Q3361" s="17">
        <f>VLOOKUP("M"&amp;TEXT(G3361,"0"),Punten!$A$1:$D$40,4,FALSE)</f>
        <v>0</v>
      </c>
      <c r="R3361" s="17">
        <f>VLOOKUP("M"&amp;TEXT(H3361,"0"),Punten!$A$1:$D$40,4,FALSE)</f>
        <v>0</v>
      </c>
      <c r="S3361" s="17">
        <f>VLOOKUP("M"&amp;TEXT(I3361,"0"),Punten!$A$1:$D$40,4,FALSE)</f>
        <v>0</v>
      </c>
      <c r="T3361" s="17">
        <f>VLOOKUP("K"&amp;TEXT(K3361,"0"),Punten!$A$1:$D$40,4,FALSE)</f>
        <v>0</v>
      </c>
      <c r="U3361" s="17">
        <f>VLOOKUP("H"&amp;TEXT(L3361,"0"),Punten!$A$1:$D$49,4,FALSE)</f>
        <v>0</v>
      </c>
      <c r="V3361" s="17">
        <f>VLOOKUP("F"&amp;TEXT(M3361,"0"),Punten!$A$1:$D$39,4,FALSE)</f>
        <v>0</v>
      </c>
      <c r="W3361" s="17">
        <f t="shared" si="160"/>
        <v>0</v>
      </c>
      <c r="X3361" s="17" t="str">
        <f t="shared" si="161"/>
        <v/>
      </c>
      <c r="Y3361" s="17" t="e">
        <f>VLOOKUP(A3361,'Klasse omschrijving'!$A$1:$B$44,2,FALSE)</f>
        <v>#N/A</v>
      </c>
    </row>
    <row r="3362" spans="1:25" x14ac:dyDescent="0.25">
      <c r="A3362" s="14"/>
      <c r="B3362" s="14"/>
      <c r="C3362" s="14"/>
      <c r="D3362" s="14"/>
      <c r="E3362" s="15"/>
      <c r="F3362" s="14"/>
      <c r="G3362" s="14"/>
      <c r="H3362" s="14"/>
      <c r="I3362" s="14"/>
      <c r="J3362" s="14"/>
      <c r="K3362" s="14"/>
      <c r="L3362" s="14"/>
      <c r="M3362" s="14"/>
      <c r="N3362" s="15"/>
      <c r="O3362" s="16">
        <f t="shared" si="162"/>
        <v>0</v>
      </c>
      <c r="P3362" s="17">
        <f>COUNTIF($X:$X,X3362)</f>
        <v>1045553</v>
      </c>
      <c r="Q3362" s="17">
        <f>VLOOKUP("M"&amp;TEXT(G3362,"0"),Punten!$A$1:$D$40,4,FALSE)</f>
        <v>0</v>
      </c>
      <c r="R3362" s="17">
        <f>VLOOKUP("M"&amp;TEXT(H3362,"0"),Punten!$A$1:$D$40,4,FALSE)</f>
        <v>0</v>
      </c>
      <c r="S3362" s="17">
        <f>VLOOKUP("M"&amp;TEXT(I3362,"0"),Punten!$A$1:$D$40,4,FALSE)</f>
        <v>0</v>
      </c>
      <c r="T3362" s="17">
        <f>VLOOKUP("K"&amp;TEXT(K3362,"0"),Punten!$A$1:$D$40,4,FALSE)</f>
        <v>0</v>
      </c>
      <c r="U3362" s="17">
        <f>VLOOKUP("H"&amp;TEXT(L3362,"0"),Punten!$A$1:$D$49,4,FALSE)</f>
        <v>0</v>
      </c>
      <c r="V3362" s="17">
        <f>VLOOKUP("F"&amp;TEXT(M3362,"0"),Punten!$A$1:$D$39,4,FALSE)</f>
        <v>0</v>
      </c>
      <c r="W3362" s="17">
        <f t="shared" si="160"/>
        <v>0</v>
      </c>
      <c r="X3362" s="17" t="str">
        <f t="shared" si="161"/>
        <v/>
      </c>
      <c r="Y3362" s="17" t="e">
        <f>VLOOKUP(A3362,'Klasse omschrijving'!$A$1:$B$44,2,FALSE)</f>
        <v>#N/A</v>
      </c>
    </row>
    <row r="3363" spans="1:25" x14ac:dyDescent="0.25">
      <c r="A3363" s="14"/>
      <c r="B3363" s="14"/>
      <c r="C3363" s="14"/>
      <c r="D3363" s="14"/>
      <c r="E3363" s="15"/>
      <c r="F3363" s="14"/>
      <c r="G3363" s="14"/>
      <c r="H3363" s="14"/>
      <c r="I3363" s="14"/>
      <c r="J3363" s="14"/>
      <c r="K3363" s="14"/>
      <c r="L3363" s="14"/>
      <c r="M3363" s="14"/>
      <c r="N3363" s="15"/>
      <c r="O3363" s="16">
        <f t="shared" si="162"/>
        <v>0</v>
      </c>
      <c r="P3363" s="17">
        <f>COUNTIF($X:$X,X3363)</f>
        <v>1045553</v>
      </c>
      <c r="Q3363" s="17">
        <f>VLOOKUP("M"&amp;TEXT(G3363,"0"),Punten!$A$1:$D$40,4,FALSE)</f>
        <v>0</v>
      </c>
      <c r="R3363" s="17">
        <f>VLOOKUP("M"&amp;TEXT(H3363,"0"),Punten!$A$1:$D$40,4,FALSE)</f>
        <v>0</v>
      </c>
      <c r="S3363" s="17">
        <f>VLOOKUP("M"&amp;TEXT(I3363,"0"),Punten!$A$1:$D$40,4,FALSE)</f>
        <v>0</v>
      </c>
      <c r="T3363" s="17">
        <f>VLOOKUP("K"&amp;TEXT(K3363,"0"),Punten!$A$1:$D$40,4,FALSE)</f>
        <v>0</v>
      </c>
      <c r="U3363" s="17">
        <f>VLOOKUP("H"&amp;TEXT(L3363,"0"),Punten!$A$1:$D$49,4,FALSE)</f>
        <v>0</v>
      </c>
      <c r="V3363" s="17">
        <f>VLOOKUP("F"&amp;TEXT(M3363,"0"),Punten!$A$1:$D$39,4,FALSE)</f>
        <v>0</v>
      </c>
      <c r="W3363" s="17">
        <f t="shared" si="160"/>
        <v>0</v>
      </c>
      <c r="X3363" s="17" t="str">
        <f t="shared" si="161"/>
        <v/>
      </c>
      <c r="Y3363" s="17" t="e">
        <f>VLOOKUP(A3363,'Klasse omschrijving'!$A$1:$B$44,2,FALSE)</f>
        <v>#N/A</v>
      </c>
    </row>
    <row r="3364" spans="1:25" x14ac:dyDescent="0.25">
      <c r="A3364" s="14"/>
      <c r="B3364" s="14"/>
      <c r="C3364" s="14"/>
      <c r="D3364" s="14"/>
      <c r="E3364" s="15"/>
      <c r="F3364" s="14"/>
      <c r="G3364" s="14"/>
      <c r="H3364" s="14"/>
      <c r="I3364" s="14"/>
      <c r="J3364" s="14"/>
      <c r="K3364" s="14"/>
      <c r="L3364" s="14"/>
      <c r="M3364" s="14"/>
      <c r="N3364" s="15"/>
      <c r="O3364" s="16">
        <f t="shared" si="162"/>
        <v>0</v>
      </c>
      <c r="P3364" s="17">
        <f>COUNTIF($X:$X,X3364)</f>
        <v>1045553</v>
      </c>
      <c r="Q3364" s="17">
        <f>VLOOKUP("M"&amp;TEXT(G3364,"0"),Punten!$A$1:$D$40,4,FALSE)</f>
        <v>0</v>
      </c>
      <c r="R3364" s="17">
        <f>VLOOKUP("M"&amp;TEXT(H3364,"0"),Punten!$A$1:$D$40,4,FALSE)</f>
        <v>0</v>
      </c>
      <c r="S3364" s="17">
        <f>VLOOKUP("M"&amp;TEXT(I3364,"0"),Punten!$A$1:$D$40,4,FALSE)</f>
        <v>0</v>
      </c>
      <c r="T3364" s="17">
        <f>VLOOKUP("K"&amp;TEXT(K3364,"0"),Punten!$A$1:$D$40,4,FALSE)</f>
        <v>0</v>
      </c>
      <c r="U3364" s="17">
        <f>VLOOKUP("H"&amp;TEXT(L3364,"0"),Punten!$A$1:$D$49,4,FALSE)</f>
        <v>0</v>
      </c>
      <c r="V3364" s="17">
        <f>VLOOKUP("F"&amp;TEXT(M3364,"0"),Punten!$A$1:$D$39,4,FALSE)</f>
        <v>0</v>
      </c>
      <c r="W3364" s="17">
        <f t="shared" si="160"/>
        <v>0</v>
      </c>
      <c r="X3364" s="17" t="str">
        <f t="shared" si="161"/>
        <v/>
      </c>
      <c r="Y3364" s="17" t="e">
        <f>VLOOKUP(A3364,'Klasse omschrijving'!$A$1:$B$44,2,FALSE)</f>
        <v>#N/A</v>
      </c>
    </row>
    <row r="3365" spans="1:25" x14ac:dyDescent="0.25">
      <c r="A3365" s="14"/>
      <c r="B3365" s="14"/>
      <c r="C3365" s="14"/>
      <c r="D3365" s="14"/>
      <c r="E3365" s="15"/>
      <c r="F3365" s="14"/>
      <c r="G3365" s="14"/>
      <c r="H3365" s="14"/>
      <c r="I3365" s="14"/>
      <c r="J3365" s="14"/>
      <c r="K3365" s="14"/>
      <c r="L3365" s="14"/>
      <c r="M3365" s="14"/>
      <c r="N3365" s="15"/>
      <c r="O3365" s="16">
        <f t="shared" si="162"/>
        <v>0</v>
      </c>
      <c r="P3365" s="17">
        <f>COUNTIF($X:$X,X3365)</f>
        <v>1045553</v>
      </c>
      <c r="Q3365" s="17">
        <f>VLOOKUP("M"&amp;TEXT(G3365,"0"),Punten!$A$1:$D$40,4,FALSE)</f>
        <v>0</v>
      </c>
      <c r="R3365" s="17">
        <f>VLOOKUP("M"&amp;TEXT(H3365,"0"),Punten!$A$1:$D$40,4,FALSE)</f>
        <v>0</v>
      </c>
      <c r="S3365" s="17">
        <f>VLOOKUP("M"&amp;TEXT(I3365,"0"),Punten!$A$1:$D$40,4,FALSE)</f>
        <v>0</v>
      </c>
      <c r="T3365" s="17">
        <f>VLOOKUP("K"&amp;TEXT(K3365,"0"),Punten!$A$1:$D$40,4,FALSE)</f>
        <v>0</v>
      </c>
      <c r="U3365" s="17">
        <f>VLOOKUP("H"&amp;TEXT(L3365,"0"),Punten!$A$1:$D$49,4,FALSE)</f>
        <v>0</v>
      </c>
      <c r="V3365" s="17">
        <f>VLOOKUP("F"&amp;TEXT(M3365,"0"),Punten!$A$1:$D$39,4,FALSE)</f>
        <v>0</v>
      </c>
      <c r="W3365" s="17">
        <f t="shared" si="160"/>
        <v>0</v>
      </c>
      <c r="X3365" s="17" t="str">
        <f t="shared" si="161"/>
        <v/>
      </c>
      <c r="Y3365" s="17" t="e">
        <f>VLOOKUP(A3365,'Klasse omschrijving'!$A$1:$B$44,2,FALSE)</f>
        <v>#N/A</v>
      </c>
    </row>
    <row r="3366" spans="1:25" x14ac:dyDescent="0.25">
      <c r="A3366" s="14"/>
      <c r="B3366" s="14"/>
      <c r="C3366" s="14"/>
      <c r="D3366" s="14"/>
      <c r="E3366" s="15"/>
      <c r="F3366" s="14"/>
      <c r="G3366" s="14"/>
      <c r="H3366" s="14"/>
      <c r="I3366" s="14"/>
      <c r="J3366" s="14"/>
      <c r="K3366" s="14"/>
      <c r="L3366" s="14"/>
      <c r="M3366" s="14"/>
      <c r="N3366" s="15"/>
      <c r="O3366" s="16">
        <f t="shared" si="162"/>
        <v>0</v>
      </c>
      <c r="P3366" s="17">
        <f>COUNTIF($X:$X,X3366)</f>
        <v>1045553</v>
      </c>
      <c r="Q3366" s="17">
        <f>VLOOKUP("M"&amp;TEXT(G3366,"0"),Punten!$A$1:$D$40,4,FALSE)</f>
        <v>0</v>
      </c>
      <c r="R3366" s="17">
        <f>VLOOKUP("M"&amp;TEXT(H3366,"0"),Punten!$A$1:$D$40,4,FALSE)</f>
        <v>0</v>
      </c>
      <c r="S3366" s="17">
        <f>VLOOKUP("M"&amp;TEXT(I3366,"0"),Punten!$A$1:$D$40,4,FALSE)</f>
        <v>0</v>
      </c>
      <c r="T3366" s="17">
        <f>VLOOKUP("K"&amp;TEXT(K3366,"0"),Punten!$A$1:$D$40,4,FALSE)</f>
        <v>0</v>
      </c>
      <c r="U3366" s="17">
        <f>VLOOKUP("H"&amp;TEXT(L3366,"0"),Punten!$A$1:$D$49,4,FALSE)</f>
        <v>0</v>
      </c>
      <c r="V3366" s="17">
        <f>VLOOKUP("F"&amp;TEXT(M3366,"0"),Punten!$A$1:$D$39,4,FALSE)</f>
        <v>0</v>
      </c>
      <c r="W3366" s="17">
        <f t="shared" si="160"/>
        <v>0</v>
      </c>
      <c r="X3366" s="17" t="str">
        <f t="shared" si="161"/>
        <v/>
      </c>
      <c r="Y3366" s="17" t="e">
        <f>VLOOKUP(A3366,'Klasse omschrijving'!$A$1:$B$44,2,FALSE)</f>
        <v>#N/A</v>
      </c>
    </row>
    <row r="3367" spans="1:25" x14ac:dyDescent="0.25">
      <c r="A3367" s="14"/>
      <c r="B3367" s="14"/>
      <c r="C3367" s="14"/>
      <c r="D3367" s="14"/>
      <c r="E3367" s="15"/>
      <c r="F3367" s="14"/>
      <c r="G3367" s="14"/>
      <c r="H3367" s="14"/>
      <c r="I3367" s="14"/>
      <c r="J3367" s="14"/>
      <c r="K3367" s="14"/>
      <c r="L3367" s="14"/>
      <c r="M3367" s="14"/>
      <c r="N3367" s="15"/>
      <c r="O3367" s="16">
        <f t="shared" si="162"/>
        <v>0</v>
      </c>
      <c r="P3367" s="17">
        <f>COUNTIF($X:$X,X3367)</f>
        <v>1045553</v>
      </c>
      <c r="Q3367" s="17">
        <f>VLOOKUP("M"&amp;TEXT(G3367,"0"),Punten!$A$1:$D$40,4,FALSE)</f>
        <v>0</v>
      </c>
      <c r="R3367" s="17">
        <f>VLOOKUP("M"&amp;TEXT(H3367,"0"),Punten!$A$1:$D$40,4,FALSE)</f>
        <v>0</v>
      </c>
      <c r="S3367" s="17">
        <f>VLOOKUP("M"&amp;TEXT(I3367,"0"),Punten!$A$1:$D$40,4,FALSE)</f>
        <v>0</v>
      </c>
      <c r="T3367" s="17">
        <f>VLOOKUP("K"&amp;TEXT(K3367,"0"),Punten!$A$1:$D$40,4,FALSE)</f>
        <v>0</v>
      </c>
      <c r="U3367" s="17">
        <f>VLOOKUP("H"&amp;TEXT(L3367,"0"),Punten!$A$1:$D$49,4,FALSE)</f>
        <v>0</v>
      </c>
      <c r="V3367" s="17">
        <f>VLOOKUP("F"&amp;TEXT(M3367,"0"),Punten!$A$1:$D$39,4,FALSE)</f>
        <v>0</v>
      </c>
      <c r="W3367" s="17">
        <f t="shared" si="160"/>
        <v>0</v>
      </c>
      <c r="X3367" s="17" t="str">
        <f t="shared" si="161"/>
        <v/>
      </c>
      <c r="Y3367" s="17" t="e">
        <f>VLOOKUP(A3367,'Klasse omschrijving'!$A$1:$B$44,2,FALSE)</f>
        <v>#N/A</v>
      </c>
    </row>
    <row r="3368" spans="1:25" x14ac:dyDescent="0.25">
      <c r="A3368" s="14"/>
      <c r="B3368" s="14"/>
      <c r="C3368" s="14"/>
      <c r="D3368" s="14"/>
      <c r="E3368" s="15"/>
      <c r="F3368" s="14"/>
      <c r="G3368" s="14"/>
      <c r="H3368" s="14"/>
      <c r="I3368" s="14"/>
      <c r="J3368" s="14"/>
      <c r="K3368" s="14"/>
      <c r="L3368" s="14"/>
      <c r="M3368" s="14"/>
      <c r="N3368" s="15"/>
      <c r="O3368" s="16">
        <f t="shared" si="162"/>
        <v>0</v>
      </c>
      <c r="P3368" s="17">
        <f>COUNTIF($X:$X,X3368)</f>
        <v>1045553</v>
      </c>
      <c r="Q3368" s="17">
        <f>VLOOKUP("M"&amp;TEXT(G3368,"0"),Punten!$A$1:$D$40,4,FALSE)</f>
        <v>0</v>
      </c>
      <c r="R3368" s="17">
        <f>VLOOKUP("M"&amp;TEXT(H3368,"0"),Punten!$A$1:$D$40,4,FALSE)</f>
        <v>0</v>
      </c>
      <c r="S3368" s="17">
        <f>VLOOKUP("M"&amp;TEXT(I3368,"0"),Punten!$A$1:$D$40,4,FALSE)</f>
        <v>0</v>
      </c>
      <c r="T3368" s="17">
        <f>VLOOKUP("K"&amp;TEXT(K3368,"0"),Punten!$A$1:$D$40,4,FALSE)</f>
        <v>0</v>
      </c>
      <c r="U3368" s="17">
        <f>VLOOKUP("H"&amp;TEXT(L3368,"0"),Punten!$A$1:$D$49,4,FALSE)</f>
        <v>0</v>
      </c>
      <c r="V3368" s="17">
        <f>VLOOKUP("F"&amp;TEXT(M3368,"0"),Punten!$A$1:$D$39,4,FALSE)</f>
        <v>0</v>
      </c>
      <c r="W3368" s="17">
        <f t="shared" si="160"/>
        <v>0</v>
      </c>
      <c r="X3368" s="17" t="str">
        <f t="shared" si="161"/>
        <v/>
      </c>
      <c r="Y3368" s="17" t="e">
        <f>VLOOKUP(A3368,'Klasse omschrijving'!$A$1:$B$44,2,FALSE)</f>
        <v>#N/A</v>
      </c>
    </row>
    <row r="3369" spans="1:25" x14ac:dyDescent="0.25">
      <c r="A3369" s="14"/>
      <c r="B3369" s="14"/>
      <c r="C3369" s="14"/>
      <c r="D3369" s="14"/>
      <c r="E3369" s="15"/>
      <c r="F3369" s="14"/>
      <c r="G3369" s="14"/>
      <c r="H3369" s="14"/>
      <c r="I3369" s="14"/>
      <c r="J3369" s="14"/>
      <c r="K3369" s="14"/>
      <c r="L3369" s="14"/>
      <c r="M3369" s="14"/>
      <c r="N3369" s="15"/>
      <c r="O3369" s="16">
        <f t="shared" si="162"/>
        <v>0</v>
      </c>
      <c r="P3369" s="17">
        <f>COUNTIF($X:$X,X3369)</f>
        <v>1045553</v>
      </c>
      <c r="Q3369" s="17">
        <f>VLOOKUP("M"&amp;TEXT(G3369,"0"),Punten!$A$1:$D$40,4,FALSE)</f>
        <v>0</v>
      </c>
      <c r="R3369" s="17">
        <f>VLOOKUP("M"&amp;TEXT(H3369,"0"),Punten!$A$1:$D$40,4,FALSE)</f>
        <v>0</v>
      </c>
      <c r="S3369" s="17">
        <f>VLOOKUP("M"&amp;TEXT(I3369,"0"),Punten!$A$1:$D$40,4,FALSE)</f>
        <v>0</v>
      </c>
      <c r="T3369" s="17">
        <f>VLOOKUP("K"&amp;TEXT(K3369,"0"),Punten!$A$1:$D$40,4,FALSE)</f>
        <v>0</v>
      </c>
      <c r="U3369" s="17">
        <f>VLOOKUP("H"&amp;TEXT(L3369,"0"),Punten!$A$1:$D$49,4,FALSE)</f>
        <v>0</v>
      </c>
      <c r="V3369" s="17">
        <f>VLOOKUP("F"&amp;TEXT(M3369,"0"),Punten!$A$1:$D$39,4,FALSE)</f>
        <v>0</v>
      </c>
      <c r="W3369" s="17">
        <f t="shared" si="160"/>
        <v>0</v>
      </c>
      <c r="X3369" s="17" t="str">
        <f t="shared" si="161"/>
        <v/>
      </c>
      <c r="Y3369" s="17" t="e">
        <f>VLOOKUP(A3369,'Klasse omschrijving'!$A$1:$B$44,2,FALSE)</f>
        <v>#N/A</v>
      </c>
    </row>
    <row r="3370" spans="1:25" x14ac:dyDescent="0.25">
      <c r="A3370" s="14"/>
      <c r="B3370" s="14"/>
      <c r="C3370" s="14"/>
      <c r="D3370" s="14"/>
      <c r="E3370" s="15"/>
      <c r="F3370" s="14"/>
      <c r="G3370" s="14"/>
      <c r="H3370" s="14"/>
      <c r="I3370" s="14"/>
      <c r="J3370" s="14"/>
      <c r="K3370" s="14"/>
      <c r="L3370" s="14"/>
      <c r="M3370" s="14"/>
      <c r="N3370" s="15"/>
      <c r="O3370" s="16">
        <f t="shared" si="162"/>
        <v>0</v>
      </c>
      <c r="P3370" s="17">
        <f>COUNTIF($X:$X,X3370)</f>
        <v>1045553</v>
      </c>
      <c r="Q3370" s="17">
        <f>VLOOKUP("M"&amp;TEXT(G3370,"0"),Punten!$A$1:$D$40,4,FALSE)</f>
        <v>0</v>
      </c>
      <c r="R3370" s="17">
        <f>VLOOKUP("M"&amp;TEXT(H3370,"0"),Punten!$A$1:$D$40,4,FALSE)</f>
        <v>0</v>
      </c>
      <c r="S3370" s="17">
        <f>VLOOKUP("M"&amp;TEXT(I3370,"0"),Punten!$A$1:$D$40,4,FALSE)</f>
        <v>0</v>
      </c>
      <c r="T3370" s="17">
        <f>VLOOKUP("K"&amp;TEXT(K3370,"0"),Punten!$A$1:$D$40,4,FALSE)</f>
        <v>0</v>
      </c>
      <c r="U3370" s="17">
        <f>VLOOKUP("H"&amp;TEXT(L3370,"0"),Punten!$A$1:$D$49,4,FALSE)</f>
        <v>0</v>
      </c>
      <c r="V3370" s="17">
        <f>VLOOKUP("F"&amp;TEXT(M3370,"0"),Punten!$A$1:$D$39,4,FALSE)</f>
        <v>0</v>
      </c>
      <c r="W3370" s="17">
        <f t="shared" si="160"/>
        <v>0</v>
      </c>
      <c r="X3370" s="17" t="str">
        <f t="shared" si="161"/>
        <v/>
      </c>
      <c r="Y3370" s="17" t="e">
        <f>VLOOKUP(A3370,'Klasse omschrijving'!$A$1:$B$44,2,FALSE)</f>
        <v>#N/A</v>
      </c>
    </row>
    <row r="3371" spans="1:25" x14ac:dyDescent="0.25">
      <c r="A3371" s="14"/>
      <c r="B3371" s="14"/>
      <c r="C3371" s="14"/>
      <c r="D3371" s="14"/>
      <c r="E3371" s="15"/>
      <c r="F3371" s="14"/>
      <c r="G3371" s="14"/>
      <c r="H3371" s="14"/>
      <c r="I3371" s="14"/>
      <c r="J3371" s="14"/>
      <c r="K3371" s="14"/>
      <c r="L3371" s="14"/>
      <c r="M3371" s="14"/>
      <c r="N3371" s="15"/>
      <c r="O3371" s="16">
        <f t="shared" si="162"/>
        <v>0</v>
      </c>
      <c r="P3371" s="17">
        <f>COUNTIF($X:$X,X3371)</f>
        <v>1045553</v>
      </c>
      <c r="Q3371" s="17">
        <f>VLOOKUP("M"&amp;TEXT(G3371,"0"),Punten!$A$1:$D$40,4,FALSE)</f>
        <v>0</v>
      </c>
      <c r="R3371" s="17">
        <f>VLOOKUP("M"&amp;TEXT(H3371,"0"),Punten!$A$1:$D$40,4,FALSE)</f>
        <v>0</v>
      </c>
      <c r="S3371" s="17">
        <f>VLOOKUP("M"&amp;TEXT(I3371,"0"),Punten!$A$1:$D$40,4,FALSE)</f>
        <v>0</v>
      </c>
      <c r="T3371" s="17">
        <f>VLOOKUP("K"&amp;TEXT(K3371,"0"),Punten!$A$1:$D$40,4,FALSE)</f>
        <v>0</v>
      </c>
      <c r="U3371" s="17">
        <f>VLOOKUP("H"&amp;TEXT(L3371,"0"),Punten!$A$1:$D$49,4,FALSE)</f>
        <v>0</v>
      </c>
      <c r="V3371" s="17">
        <f>VLOOKUP("F"&amp;TEXT(M3371,"0"),Punten!$A$1:$D$39,4,FALSE)</f>
        <v>0</v>
      </c>
      <c r="W3371" s="17">
        <f t="shared" si="160"/>
        <v>0</v>
      </c>
      <c r="X3371" s="17" t="str">
        <f t="shared" si="161"/>
        <v/>
      </c>
      <c r="Y3371" s="17" t="e">
        <f>VLOOKUP(A3371,'Klasse omschrijving'!$A$1:$B$44,2,FALSE)</f>
        <v>#N/A</v>
      </c>
    </row>
    <row r="3372" spans="1:25" x14ac:dyDescent="0.25">
      <c r="A3372" s="14"/>
      <c r="B3372" s="14"/>
      <c r="C3372" s="14"/>
      <c r="D3372" s="14"/>
      <c r="E3372" s="15"/>
      <c r="F3372" s="14"/>
      <c r="G3372" s="14"/>
      <c r="H3372" s="14"/>
      <c r="I3372" s="14"/>
      <c r="J3372" s="14"/>
      <c r="K3372" s="14"/>
      <c r="L3372" s="14"/>
      <c r="M3372" s="14"/>
      <c r="N3372" s="15"/>
      <c r="O3372" s="16">
        <f t="shared" si="162"/>
        <v>0</v>
      </c>
      <c r="P3372" s="17">
        <f>COUNTIF($X:$X,X3372)</f>
        <v>1045553</v>
      </c>
      <c r="Q3372" s="17">
        <f>VLOOKUP("M"&amp;TEXT(G3372,"0"),Punten!$A$1:$D$40,4,FALSE)</f>
        <v>0</v>
      </c>
      <c r="R3372" s="17">
        <f>VLOOKUP("M"&amp;TEXT(H3372,"0"),Punten!$A$1:$D$40,4,FALSE)</f>
        <v>0</v>
      </c>
      <c r="S3372" s="17">
        <f>VLOOKUP("M"&amp;TEXT(I3372,"0"),Punten!$A$1:$D$40,4,FALSE)</f>
        <v>0</v>
      </c>
      <c r="T3372" s="17">
        <f>VLOOKUP("K"&amp;TEXT(K3372,"0"),Punten!$A$1:$D$40,4,FALSE)</f>
        <v>0</v>
      </c>
      <c r="U3372" s="17">
        <f>VLOOKUP("H"&amp;TEXT(L3372,"0"),Punten!$A$1:$D$49,4,FALSE)</f>
        <v>0</v>
      </c>
      <c r="V3372" s="17">
        <f>VLOOKUP("F"&amp;TEXT(M3372,"0"),Punten!$A$1:$D$39,4,FALSE)</f>
        <v>0</v>
      </c>
      <c r="W3372" s="17">
        <f t="shared" si="160"/>
        <v>0</v>
      </c>
      <c r="X3372" s="17" t="str">
        <f t="shared" si="161"/>
        <v/>
      </c>
      <c r="Y3372" s="17" t="e">
        <f>VLOOKUP(A3372,'Klasse omschrijving'!$A$1:$B$44,2,FALSE)</f>
        <v>#N/A</v>
      </c>
    </row>
    <row r="3373" spans="1:25" x14ac:dyDescent="0.25">
      <c r="A3373" s="14"/>
      <c r="B3373" s="14"/>
      <c r="C3373" s="14"/>
      <c r="D3373" s="14"/>
      <c r="E3373" s="15"/>
      <c r="F3373" s="14"/>
      <c r="G3373" s="14"/>
      <c r="H3373" s="14"/>
      <c r="I3373" s="14"/>
      <c r="J3373" s="14"/>
      <c r="K3373" s="14"/>
      <c r="L3373" s="14"/>
      <c r="M3373" s="14"/>
      <c r="N3373" s="15"/>
      <c r="O3373" s="16">
        <f t="shared" si="162"/>
        <v>0</v>
      </c>
      <c r="P3373" s="17">
        <f>COUNTIF($X:$X,X3373)</f>
        <v>1045553</v>
      </c>
      <c r="Q3373" s="17">
        <f>VLOOKUP("M"&amp;TEXT(G3373,"0"),Punten!$A$1:$D$40,4,FALSE)</f>
        <v>0</v>
      </c>
      <c r="R3373" s="17">
        <f>VLOOKUP("M"&amp;TEXT(H3373,"0"),Punten!$A$1:$D$40,4,FALSE)</f>
        <v>0</v>
      </c>
      <c r="S3373" s="17">
        <f>VLOOKUP("M"&amp;TEXT(I3373,"0"),Punten!$A$1:$D$40,4,FALSE)</f>
        <v>0</v>
      </c>
      <c r="T3373" s="17">
        <f>VLOOKUP("K"&amp;TEXT(K3373,"0"),Punten!$A$1:$D$40,4,FALSE)</f>
        <v>0</v>
      </c>
      <c r="U3373" s="17">
        <f>VLOOKUP("H"&amp;TEXT(L3373,"0"),Punten!$A$1:$D$49,4,FALSE)</f>
        <v>0</v>
      </c>
      <c r="V3373" s="17">
        <f>VLOOKUP("F"&amp;TEXT(M3373,"0"),Punten!$A$1:$D$39,4,FALSE)</f>
        <v>0</v>
      </c>
      <c r="W3373" s="17">
        <f t="shared" si="160"/>
        <v>0</v>
      </c>
      <c r="X3373" s="17" t="str">
        <f t="shared" si="161"/>
        <v/>
      </c>
      <c r="Y3373" s="17" t="e">
        <f>VLOOKUP(A3373,'Klasse omschrijving'!$A$1:$B$44,2,FALSE)</f>
        <v>#N/A</v>
      </c>
    </row>
    <row r="3374" spans="1:25" x14ac:dyDescent="0.25">
      <c r="A3374" s="14"/>
      <c r="B3374" s="14"/>
      <c r="C3374" s="14"/>
      <c r="D3374" s="14"/>
      <c r="E3374" s="15"/>
      <c r="F3374" s="14"/>
      <c r="G3374" s="14"/>
      <c r="H3374" s="14"/>
      <c r="I3374" s="14"/>
      <c r="J3374" s="14"/>
      <c r="K3374" s="14"/>
      <c r="L3374" s="14"/>
      <c r="M3374" s="14"/>
      <c r="N3374" s="15"/>
      <c r="O3374" s="16">
        <f t="shared" si="162"/>
        <v>0</v>
      </c>
      <c r="P3374" s="17">
        <f>COUNTIF($X:$X,X3374)</f>
        <v>1045553</v>
      </c>
      <c r="Q3374" s="17">
        <f>VLOOKUP("M"&amp;TEXT(G3374,"0"),Punten!$A$1:$D$40,4,FALSE)</f>
        <v>0</v>
      </c>
      <c r="R3374" s="17">
        <f>VLOOKUP("M"&amp;TEXT(H3374,"0"),Punten!$A$1:$D$40,4,FALSE)</f>
        <v>0</v>
      </c>
      <c r="S3374" s="17">
        <f>VLOOKUP("M"&amp;TEXT(I3374,"0"),Punten!$A$1:$D$40,4,FALSE)</f>
        <v>0</v>
      </c>
      <c r="T3374" s="17">
        <f>VLOOKUP("K"&amp;TEXT(K3374,"0"),Punten!$A$1:$D$40,4,FALSE)</f>
        <v>0</v>
      </c>
      <c r="U3374" s="17">
        <f>VLOOKUP("H"&amp;TEXT(L3374,"0"),Punten!$A$1:$D$49,4,FALSE)</f>
        <v>0</v>
      </c>
      <c r="V3374" s="17">
        <f>VLOOKUP("F"&amp;TEXT(M3374,"0"),Punten!$A$1:$D$39,4,FALSE)</f>
        <v>0</v>
      </c>
      <c r="W3374" s="17">
        <f t="shared" si="160"/>
        <v>0</v>
      </c>
      <c r="X3374" s="17" t="str">
        <f t="shared" si="161"/>
        <v/>
      </c>
      <c r="Y3374" s="17" t="e">
        <f>VLOOKUP(A3374,'Klasse omschrijving'!$A$1:$B$44,2,FALSE)</f>
        <v>#N/A</v>
      </c>
    </row>
    <row r="3375" spans="1:25" x14ac:dyDescent="0.25">
      <c r="A3375" s="14"/>
      <c r="B3375" s="14"/>
      <c r="C3375" s="14"/>
      <c r="D3375" s="14"/>
      <c r="E3375" s="15"/>
      <c r="F3375" s="14"/>
      <c r="G3375" s="14"/>
      <c r="H3375" s="14"/>
      <c r="I3375" s="14"/>
      <c r="J3375" s="14"/>
      <c r="K3375" s="14"/>
      <c r="L3375" s="14"/>
      <c r="M3375" s="14"/>
      <c r="N3375" s="15"/>
      <c r="O3375" s="16">
        <f t="shared" si="162"/>
        <v>0</v>
      </c>
      <c r="P3375" s="17">
        <f>COUNTIF($X:$X,X3375)</f>
        <v>1045553</v>
      </c>
      <c r="Q3375" s="17">
        <f>VLOOKUP("M"&amp;TEXT(G3375,"0"),Punten!$A$1:$D$40,4,FALSE)</f>
        <v>0</v>
      </c>
      <c r="R3375" s="17">
        <f>VLOOKUP("M"&amp;TEXT(H3375,"0"),Punten!$A$1:$D$40,4,FALSE)</f>
        <v>0</v>
      </c>
      <c r="S3375" s="17">
        <f>VLOOKUP("M"&amp;TEXT(I3375,"0"),Punten!$A$1:$D$40,4,FALSE)</f>
        <v>0</v>
      </c>
      <c r="T3375" s="17">
        <f>VLOOKUP("K"&amp;TEXT(K3375,"0"),Punten!$A$1:$D$40,4,FALSE)</f>
        <v>0</v>
      </c>
      <c r="U3375" s="17">
        <f>VLOOKUP("H"&amp;TEXT(L3375,"0"),Punten!$A$1:$D$49,4,FALSE)</f>
        <v>0</v>
      </c>
      <c r="V3375" s="17">
        <f>VLOOKUP("F"&amp;TEXT(M3375,"0"),Punten!$A$1:$D$39,4,FALSE)</f>
        <v>0</v>
      </c>
      <c r="W3375" s="17">
        <f t="shared" si="160"/>
        <v>0</v>
      </c>
      <c r="X3375" s="17" t="str">
        <f t="shared" si="161"/>
        <v/>
      </c>
      <c r="Y3375" s="17" t="e">
        <f>VLOOKUP(A3375,'Klasse omschrijving'!$A$1:$B$44,2,FALSE)</f>
        <v>#N/A</v>
      </c>
    </row>
    <row r="3376" spans="1:25" x14ac:dyDescent="0.25">
      <c r="A3376" s="14"/>
      <c r="B3376" s="14"/>
      <c r="C3376" s="14"/>
      <c r="D3376" s="14"/>
      <c r="E3376" s="15"/>
      <c r="F3376" s="14"/>
      <c r="G3376" s="14"/>
      <c r="H3376" s="14"/>
      <c r="I3376" s="14"/>
      <c r="J3376" s="14"/>
      <c r="K3376" s="14"/>
      <c r="L3376" s="14"/>
      <c r="M3376" s="14"/>
      <c r="N3376" s="15"/>
      <c r="O3376" s="16">
        <f t="shared" si="162"/>
        <v>0</v>
      </c>
      <c r="P3376" s="17">
        <f>COUNTIF($X:$X,X3376)</f>
        <v>1045553</v>
      </c>
      <c r="Q3376" s="17">
        <f>VLOOKUP("M"&amp;TEXT(G3376,"0"),Punten!$A$1:$D$40,4,FALSE)</f>
        <v>0</v>
      </c>
      <c r="R3376" s="17">
        <f>VLOOKUP("M"&amp;TEXT(H3376,"0"),Punten!$A$1:$D$40,4,FALSE)</f>
        <v>0</v>
      </c>
      <c r="S3376" s="17">
        <f>VLOOKUP("M"&amp;TEXT(I3376,"0"),Punten!$A$1:$D$40,4,FALSE)</f>
        <v>0</v>
      </c>
      <c r="T3376" s="17">
        <f>VLOOKUP("K"&amp;TEXT(K3376,"0"),Punten!$A$1:$D$40,4,FALSE)</f>
        <v>0</v>
      </c>
      <c r="U3376" s="17">
        <f>VLOOKUP("H"&amp;TEXT(L3376,"0"),Punten!$A$1:$D$49,4,FALSE)</f>
        <v>0</v>
      </c>
      <c r="V3376" s="17">
        <f>VLOOKUP("F"&amp;TEXT(M3376,"0"),Punten!$A$1:$D$39,4,FALSE)</f>
        <v>0</v>
      </c>
      <c r="W3376" s="17">
        <f t="shared" si="160"/>
        <v>0</v>
      </c>
      <c r="X3376" s="17" t="str">
        <f t="shared" si="161"/>
        <v/>
      </c>
      <c r="Y3376" s="17" t="e">
        <f>VLOOKUP(A3376,'Klasse omschrijving'!$A$1:$B$44,2,FALSE)</f>
        <v>#N/A</v>
      </c>
    </row>
    <row r="3377" spans="1:25" x14ac:dyDescent="0.25">
      <c r="A3377" s="14"/>
      <c r="B3377" s="14"/>
      <c r="C3377" s="14"/>
      <c r="D3377" s="14"/>
      <c r="E3377" s="15"/>
      <c r="F3377" s="14"/>
      <c r="G3377" s="14"/>
      <c r="H3377" s="14"/>
      <c r="I3377" s="14"/>
      <c r="J3377" s="14"/>
      <c r="K3377" s="14"/>
      <c r="L3377" s="14"/>
      <c r="M3377" s="14"/>
      <c r="N3377" s="15"/>
      <c r="O3377" s="16">
        <f t="shared" si="162"/>
        <v>0</v>
      </c>
      <c r="P3377" s="17">
        <f>COUNTIF($X:$X,X3377)</f>
        <v>1045553</v>
      </c>
      <c r="Q3377" s="17">
        <f>VLOOKUP("M"&amp;TEXT(G3377,"0"),Punten!$A$1:$D$40,4,FALSE)</f>
        <v>0</v>
      </c>
      <c r="R3377" s="17">
        <f>VLOOKUP("M"&amp;TEXT(H3377,"0"),Punten!$A$1:$D$40,4,FALSE)</f>
        <v>0</v>
      </c>
      <c r="S3377" s="17">
        <f>VLOOKUP("M"&amp;TEXT(I3377,"0"),Punten!$A$1:$D$40,4,FALSE)</f>
        <v>0</v>
      </c>
      <c r="T3377" s="17">
        <f>VLOOKUP("K"&amp;TEXT(K3377,"0"),Punten!$A$1:$D$40,4,FALSE)</f>
        <v>0</v>
      </c>
      <c r="U3377" s="17">
        <f>VLOOKUP("H"&amp;TEXT(L3377,"0"),Punten!$A$1:$D$49,4,FALSE)</f>
        <v>0</v>
      </c>
      <c r="V3377" s="17">
        <f>VLOOKUP("F"&amp;TEXT(M3377,"0"),Punten!$A$1:$D$39,4,FALSE)</f>
        <v>0</v>
      </c>
      <c r="W3377" s="17">
        <f t="shared" si="160"/>
        <v>0</v>
      </c>
      <c r="X3377" s="17" t="str">
        <f t="shared" si="161"/>
        <v/>
      </c>
      <c r="Y3377" s="17" t="e">
        <f>VLOOKUP(A3377,'Klasse omschrijving'!$A$1:$B$44,2,FALSE)</f>
        <v>#N/A</v>
      </c>
    </row>
    <row r="3378" spans="1:25" x14ac:dyDescent="0.25">
      <c r="A3378" s="14"/>
      <c r="B3378" s="14"/>
      <c r="C3378" s="14"/>
      <c r="D3378" s="14"/>
      <c r="E3378" s="15"/>
      <c r="F3378" s="14"/>
      <c r="G3378" s="14"/>
      <c r="H3378" s="14"/>
      <c r="I3378" s="14"/>
      <c r="J3378" s="14"/>
      <c r="K3378" s="14"/>
      <c r="L3378" s="14"/>
      <c r="M3378" s="14"/>
      <c r="N3378" s="15"/>
      <c r="O3378" s="16">
        <f t="shared" si="162"/>
        <v>0</v>
      </c>
      <c r="P3378" s="17">
        <f>COUNTIF($X:$X,X3378)</f>
        <v>1045553</v>
      </c>
      <c r="Q3378" s="17">
        <f>VLOOKUP("M"&amp;TEXT(G3378,"0"),Punten!$A$1:$D$40,4,FALSE)</f>
        <v>0</v>
      </c>
      <c r="R3378" s="17">
        <f>VLOOKUP("M"&amp;TEXT(H3378,"0"),Punten!$A$1:$D$40,4,FALSE)</f>
        <v>0</v>
      </c>
      <c r="S3378" s="17">
        <f>VLOOKUP("M"&amp;TEXT(I3378,"0"),Punten!$A$1:$D$40,4,FALSE)</f>
        <v>0</v>
      </c>
      <c r="T3378" s="17">
        <f>VLOOKUP("K"&amp;TEXT(K3378,"0"),Punten!$A$1:$D$40,4,FALSE)</f>
        <v>0</v>
      </c>
      <c r="U3378" s="17">
        <f>VLOOKUP("H"&amp;TEXT(L3378,"0"),Punten!$A$1:$D$49,4,FALSE)</f>
        <v>0</v>
      </c>
      <c r="V3378" s="17">
        <f>VLOOKUP("F"&amp;TEXT(M3378,"0"),Punten!$A$1:$D$39,4,FALSE)</f>
        <v>0</v>
      </c>
      <c r="W3378" s="17">
        <f t="shared" si="160"/>
        <v>0</v>
      </c>
      <c r="X3378" s="17" t="str">
        <f t="shared" si="161"/>
        <v/>
      </c>
      <c r="Y3378" s="17" t="e">
        <f>VLOOKUP(A3378,'Klasse omschrijving'!$A$1:$B$44,2,FALSE)</f>
        <v>#N/A</v>
      </c>
    </row>
    <row r="3379" spans="1:25" x14ac:dyDescent="0.25">
      <c r="A3379" s="14"/>
      <c r="B3379" s="14"/>
      <c r="C3379" s="14"/>
      <c r="D3379" s="14"/>
      <c r="E3379" s="15"/>
      <c r="F3379" s="14"/>
      <c r="G3379" s="14"/>
      <c r="H3379" s="14"/>
      <c r="I3379" s="14"/>
      <c r="J3379" s="14"/>
      <c r="K3379" s="14"/>
      <c r="L3379" s="14"/>
      <c r="M3379" s="14"/>
      <c r="N3379" s="15"/>
      <c r="O3379" s="16">
        <f t="shared" si="162"/>
        <v>0</v>
      </c>
      <c r="P3379" s="17">
        <f>COUNTIF($X:$X,X3379)</f>
        <v>1045553</v>
      </c>
      <c r="Q3379" s="17">
        <f>VLOOKUP("M"&amp;TEXT(G3379,"0"),Punten!$A$1:$D$40,4,FALSE)</f>
        <v>0</v>
      </c>
      <c r="R3379" s="17">
        <f>VLOOKUP("M"&amp;TEXT(H3379,"0"),Punten!$A$1:$D$40,4,FALSE)</f>
        <v>0</v>
      </c>
      <c r="S3379" s="17">
        <f>VLOOKUP("M"&amp;TEXT(I3379,"0"),Punten!$A$1:$D$40,4,FALSE)</f>
        <v>0</v>
      </c>
      <c r="T3379" s="17">
        <f>VLOOKUP("K"&amp;TEXT(K3379,"0"),Punten!$A$1:$D$40,4,FALSE)</f>
        <v>0</v>
      </c>
      <c r="U3379" s="17">
        <f>VLOOKUP("H"&amp;TEXT(L3379,"0"),Punten!$A$1:$D$49,4,FALSE)</f>
        <v>0</v>
      </c>
      <c r="V3379" s="17">
        <f>VLOOKUP("F"&amp;TEXT(M3379,"0"),Punten!$A$1:$D$39,4,FALSE)</f>
        <v>0</v>
      </c>
      <c r="W3379" s="17">
        <f t="shared" si="160"/>
        <v>0</v>
      </c>
      <c r="X3379" s="17" t="str">
        <f t="shared" si="161"/>
        <v/>
      </c>
      <c r="Y3379" s="17" t="e">
        <f>VLOOKUP(A3379,'Klasse omschrijving'!$A$1:$B$44,2,FALSE)</f>
        <v>#N/A</v>
      </c>
    </row>
    <row r="3380" spans="1:25" x14ac:dyDescent="0.25">
      <c r="A3380" s="14"/>
      <c r="B3380" s="14"/>
      <c r="C3380" s="14"/>
      <c r="D3380" s="14"/>
      <c r="E3380" s="15"/>
      <c r="F3380" s="14"/>
      <c r="G3380" s="14"/>
      <c r="H3380" s="14"/>
      <c r="I3380" s="14"/>
      <c r="J3380" s="14"/>
      <c r="K3380" s="14"/>
      <c r="L3380" s="14"/>
      <c r="M3380" s="14"/>
      <c r="N3380" s="15"/>
      <c r="O3380" s="16">
        <f t="shared" si="162"/>
        <v>0</v>
      </c>
      <c r="P3380" s="17">
        <f>COUNTIF($X:$X,X3380)</f>
        <v>1045553</v>
      </c>
      <c r="Q3380" s="17">
        <f>VLOOKUP("M"&amp;TEXT(G3380,"0"),Punten!$A$1:$D$40,4,FALSE)</f>
        <v>0</v>
      </c>
      <c r="R3380" s="17">
        <f>VLOOKUP("M"&amp;TEXT(H3380,"0"),Punten!$A$1:$D$40,4,FALSE)</f>
        <v>0</v>
      </c>
      <c r="S3380" s="17">
        <f>VLOOKUP("M"&amp;TEXT(I3380,"0"),Punten!$A$1:$D$40,4,FALSE)</f>
        <v>0</v>
      </c>
      <c r="T3380" s="17">
        <f>VLOOKUP("K"&amp;TEXT(K3380,"0"),Punten!$A$1:$D$40,4,FALSE)</f>
        <v>0</v>
      </c>
      <c r="U3380" s="17">
        <f>VLOOKUP("H"&amp;TEXT(L3380,"0"),Punten!$A$1:$D$49,4,FALSE)</f>
        <v>0</v>
      </c>
      <c r="V3380" s="17">
        <f>VLOOKUP("F"&amp;TEXT(M3380,"0"),Punten!$A$1:$D$39,4,FALSE)</f>
        <v>0</v>
      </c>
      <c r="W3380" s="17">
        <f t="shared" si="160"/>
        <v>0</v>
      </c>
      <c r="X3380" s="17" t="str">
        <f t="shared" si="161"/>
        <v/>
      </c>
      <c r="Y3380" s="17" t="e">
        <f>VLOOKUP(A3380,'Klasse omschrijving'!$A$1:$B$44,2,FALSE)</f>
        <v>#N/A</v>
      </c>
    </row>
    <row r="3381" spans="1:25" x14ac:dyDescent="0.25">
      <c r="A3381" s="14"/>
      <c r="B3381" s="14"/>
      <c r="C3381" s="14"/>
      <c r="D3381" s="14"/>
      <c r="E3381" s="15"/>
      <c r="F3381" s="14"/>
      <c r="G3381" s="14"/>
      <c r="H3381" s="14"/>
      <c r="I3381" s="14"/>
      <c r="J3381" s="14"/>
      <c r="K3381" s="14"/>
      <c r="L3381" s="14"/>
      <c r="M3381" s="14"/>
      <c r="N3381" s="15"/>
      <c r="O3381" s="16">
        <f t="shared" si="162"/>
        <v>0</v>
      </c>
      <c r="P3381" s="17">
        <f>COUNTIF($X:$X,X3381)</f>
        <v>1045553</v>
      </c>
      <c r="Q3381" s="17">
        <f>VLOOKUP("M"&amp;TEXT(G3381,"0"),Punten!$A$1:$D$40,4,FALSE)</f>
        <v>0</v>
      </c>
      <c r="R3381" s="17">
        <f>VLOOKUP("M"&amp;TEXT(H3381,"0"),Punten!$A$1:$D$40,4,FALSE)</f>
        <v>0</v>
      </c>
      <c r="S3381" s="17">
        <f>VLOOKUP("M"&amp;TEXT(I3381,"0"),Punten!$A$1:$D$40,4,FALSE)</f>
        <v>0</v>
      </c>
      <c r="T3381" s="17">
        <f>VLOOKUP("K"&amp;TEXT(K3381,"0"),Punten!$A$1:$D$40,4,FALSE)</f>
        <v>0</v>
      </c>
      <c r="U3381" s="17">
        <f>VLOOKUP("H"&amp;TEXT(L3381,"0"),Punten!$A$1:$D$49,4,FALSE)</f>
        <v>0</v>
      </c>
      <c r="V3381" s="17">
        <f>VLOOKUP("F"&amp;TEXT(M3381,"0"),Punten!$A$1:$D$39,4,FALSE)</f>
        <v>0</v>
      </c>
      <c r="W3381" s="17">
        <f t="shared" si="160"/>
        <v>0</v>
      </c>
      <c r="X3381" s="17" t="str">
        <f t="shared" si="161"/>
        <v/>
      </c>
      <c r="Y3381" s="17" t="e">
        <f>VLOOKUP(A3381,'Klasse omschrijving'!$A$1:$B$44,2,FALSE)</f>
        <v>#N/A</v>
      </c>
    </row>
    <row r="3382" spans="1:25" x14ac:dyDescent="0.25">
      <c r="A3382" s="14"/>
      <c r="B3382" s="14"/>
      <c r="C3382" s="14"/>
      <c r="D3382" s="14"/>
      <c r="E3382" s="15"/>
      <c r="F3382" s="14"/>
      <c r="G3382" s="14"/>
      <c r="H3382" s="14"/>
      <c r="I3382" s="14"/>
      <c r="J3382" s="14"/>
      <c r="K3382" s="14"/>
      <c r="L3382" s="14"/>
      <c r="M3382" s="14"/>
      <c r="N3382" s="15"/>
      <c r="O3382" s="16">
        <f t="shared" si="162"/>
        <v>0</v>
      </c>
      <c r="P3382" s="17">
        <f>COUNTIF($X:$X,X3382)</f>
        <v>1045553</v>
      </c>
      <c r="Q3382" s="17">
        <f>VLOOKUP("M"&amp;TEXT(G3382,"0"),Punten!$A$1:$D$40,4,FALSE)</f>
        <v>0</v>
      </c>
      <c r="R3382" s="17">
        <f>VLOOKUP("M"&amp;TEXT(H3382,"0"),Punten!$A$1:$D$40,4,FALSE)</f>
        <v>0</v>
      </c>
      <c r="S3382" s="17">
        <f>VLOOKUP("M"&amp;TEXT(I3382,"0"),Punten!$A$1:$D$40,4,FALSE)</f>
        <v>0</v>
      </c>
      <c r="T3382" s="17">
        <f>VLOOKUP("K"&amp;TEXT(K3382,"0"),Punten!$A$1:$D$40,4,FALSE)</f>
        <v>0</v>
      </c>
      <c r="U3382" s="17">
        <f>VLOOKUP("H"&amp;TEXT(L3382,"0"),Punten!$A$1:$D$49,4,FALSE)</f>
        <v>0</v>
      </c>
      <c r="V3382" s="17">
        <f>VLOOKUP("F"&amp;TEXT(M3382,"0"),Punten!$A$1:$D$39,4,FALSE)</f>
        <v>0</v>
      </c>
      <c r="W3382" s="17">
        <f t="shared" si="160"/>
        <v>0</v>
      </c>
      <c r="X3382" s="17" t="str">
        <f t="shared" si="161"/>
        <v/>
      </c>
      <c r="Y3382" s="17" t="e">
        <f>VLOOKUP(A3382,'Klasse omschrijving'!$A$1:$B$44,2,FALSE)</f>
        <v>#N/A</v>
      </c>
    </row>
    <row r="3383" spans="1:25" x14ac:dyDescent="0.25">
      <c r="A3383" s="14"/>
      <c r="B3383" s="14"/>
      <c r="C3383" s="14"/>
      <c r="D3383" s="14"/>
      <c r="E3383" s="15"/>
      <c r="F3383" s="14"/>
      <c r="G3383" s="14"/>
      <c r="H3383" s="14"/>
      <c r="I3383" s="14"/>
      <c r="J3383" s="14"/>
      <c r="K3383" s="14"/>
      <c r="L3383" s="14"/>
      <c r="M3383" s="14"/>
      <c r="N3383" s="15"/>
      <c r="O3383" s="16">
        <f t="shared" si="162"/>
        <v>0</v>
      </c>
      <c r="P3383" s="17">
        <f>COUNTIF($X:$X,X3383)</f>
        <v>1045553</v>
      </c>
      <c r="Q3383" s="17">
        <f>VLOOKUP("M"&amp;TEXT(G3383,"0"),Punten!$A$1:$D$40,4,FALSE)</f>
        <v>0</v>
      </c>
      <c r="R3383" s="17">
        <f>VLOOKUP("M"&amp;TEXT(H3383,"0"),Punten!$A$1:$D$40,4,FALSE)</f>
        <v>0</v>
      </c>
      <c r="S3383" s="17">
        <f>VLOOKUP("M"&amp;TEXT(I3383,"0"),Punten!$A$1:$D$40,4,FALSE)</f>
        <v>0</v>
      </c>
      <c r="T3383" s="17">
        <f>VLOOKUP("K"&amp;TEXT(K3383,"0"),Punten!$A$1:$D$40,4,FALSE)</f>
        <v>0</v>
      </c>
      <c r="U3383" s="17">
        <f>VLOOKUP("H"&amp;TEXT(L3383,"0"),Punten!$A$1:$D$49,4,FALSE)</f>
        <v>0</v>
      </c>
      <c r="V3383" s="17">
        <f>VLOOKUP("F"&amp;TEXT(M3383,"0"),Punten!$A$1:$D$39,4,FALSE)</f>
        <v>0</v>
      </c>
      <c r="W3383" s="17">
        <f t="shared" si="160"/>
        <v>0</v>
      </c>
      <c r="X3383" s="17" t="str">
        <f t="shared" si="161"/>
        <v/>
      </c>
      <c r="Y3383" s="17" t="e">
        <f>VLOOKUP(A3383,'Klasse omschrijving'!$A$1:$B$44,2,FALSE)</f>
        <v>#N/A</v>
      </c>
    </row>
    <row r="3384" spans="1:25" x14ac:dyDescent="0.25">
      <c r="A3384" s="14"/>
      <c r="B3384" s="14"/>
      <c r="C3384" s="14"/>
      <c r="D3384" s="14"/>
      <c r="E3384" s="15"/>
      <c r="F3384" s="14"/>
      <c r="G3384" s="14"/>
      <c r="H3384" s="14"/>
      <c r="I3384" s="14"/>
      <c r="J3384" s="14"/>
      <c r="K3384" s="14"/>
      <c r="L3384" s="14"/>
      <c r="M3384" s="14"/>
      <c r="N3384" s="15"/>
      <c r="O3384" s="16">
        <f t="shared" si="162"/>
        <v>0</v>
      </c>
      <c r="P3384" s="17">
        <f>COUNTIF($X:$X,X3384)</f>
        <v>1045553</v>
      </c>
      <c r="Q3384" s="17">
        <f>VLOOKUP("M"&amp;TEXT(G3384,"0"),Punten!$A$1:$D$40,4,FALSE)</f>
        <v>0</v>
      </c>
      <c r="R3384" s="17">
        <f>VLOOKUP("M"&amp;TEXT(H3384,"0"),Punten!$A$1:$D$40,4,FALSE)</f>
        <v>0</v>
      </c>
      <c r="S3384" s="17">
        <f>VLOOKUP("M"&amp;TEXT(I3384,"0"),Punten!$A$1:$D$40,4,FALSE)</f>
        <v>0</v>
      </c>
      <c r="T3384" s="17">
        <f>VLOOKUP("K"&amp;TEXT(K3384,"0"),Punten!$A$1:$D$40,4,FALSE)</f>
        <v>0</v>
      </c>
      <c r="U3384" s="17">
        <f>VLOOKUP("H"&amp;TEXT(L3384,"0"),Punten!$A$1:$D$49,4,FALSE)</f>
        <v>0</v>
      </c>
      <c r="V3384" s="17">
        <f>VLOOKUP("F"&amp;TEXT(M3384,"0"),Punten!$A$1:$D$39,4,FALSE)</f>
        <v>0</v>
      </c>
      <c r="W3384" s="17">
        <f t="shared" si="160"/>
        <v>0</v>
      </c>
      <c r="X3384" s="17" t="str">
        <f t="shared" si="161"/>
        <v/>
      </c>
      <c r="Y3384" s="17" t="e">
        <f>VLOOKUP(A3384,'Klasse omschrijving'!$A$1:$B$44,2,FALSE)</f>
        <v>#N/A</v>
      </c>
    </row>
    <row r="3385" spans="1:25" x14ac:dyDescent="0.25">
      <c r="A3385" s="14"/>
      <c r="B3385" s="14"/>
      <c r="C3385" s="14"/>
      <c r="D3385" s="14"/>
      <c r="E3385" s="15"/>
      <c r="F3385" s="14"/>
      <c r="G3385" s="14"/>
      <c r="H3385" s="14"/>
      <c r="I3385" s="14"/>
      <c r="J3385" s="14"/>
      <c r="K3385" s="14"/>
      <c r="L3385" s="14"/>
      <c r="M3385" s="14"/>
      <c r="N3385" s="15"/>
      <c r="O3385" s="16">
        <f t="shared" si="162"/>
        <v>0</v>
      </c>
      <c r="P3385" s="17">
        <f>COUNTIF($X:$X,X3385)</f>
        <v>1045553</v>
      </c>
      <c r="Q3385" s="17">
        <f>VLOOKUP("M"&amp;TEXT(G3385,"0"),Punten!$A$1:$D$40,4,FALSE)</f>
        <v>0</v>
      </c>
      <c r="R3385" s="17">
        <f>VLOOKUP("M"&amp;TEXT(H3385,"0"),Punten!$A$1:$D$40,4,FALSE)</f>
        <v>0</v>
      </c>
      <c r="S3385" s="17">
        <f>VLOOKUP("M"&amp;TEXT(I3385,"0"),Punten!$A$1:$D$40,4,FALSE)</f>
        <v>0</v>
      </c>
      <c r="T3385" s="17">
        <f>VLOOKUP("K"&amp;TEXT(K3385,"0"),Punten!$A$1:$D$40,4,FALSE)</f>
        <v>0</v>
      </c>
      <c r="U3385" s="17">
        <f>VLOOKUP("H"&amp;TEXT(L3385,"0"),Punten!$A$1:$D$49,4,FALSE)</f>
        <v>0</v>
      </c>
      <c r="V3385" s="17">
        <f>VLOOKUP("F"&amp;TEXT(M3385,"0"),Punten!$A$1:$D$39,4,FALSE)</f>
        <v>0</v>
      </c>
      <c r="W3385" s="17">
        <f t="shared" si="160"/>
        <v>0</v>
      </c>
      <c r="X3385" s="17" t="str">
        <f t="shared" si="161"/>
        <v/>
      </c>
      <c r="Y3385" s="17" t="e">
        <f>VLOOKUP(A3385,'Klasse omschrijving'!$A$1:$B$44,2,FALSE)</f>
        <v>#N/A</v>
      </c>
    </row>
    <row r="3386" spans="1:25" x14ac:dyDescent="0.25">
      <c r="A3386" s="14"/>
      <c r="B3386" s="14"/>
      <c r="C3386" s="14"/>
      <c r="D3386" s="14"/>
      <c r="E3386" s="15"/>
      <c r="F3386" s="14"/>
      <c r="G3386" s="14"/>
      <c r="H3386" s="14"/>
      <c r="I3386" s="14"/>
      <c r="J3386" s="14"/>
      <c r="K3386" s="14"/>
      <c r="L3386" s="14"/>
      <c r="M3386" s="14"/>
      <c r="N3386" s="15"/>
      <c r="O3386" s="16">
        <f t="shared" si="162"/>
        <v>0</v>
      </c>
      <c r="P3386" s="17">
        <f>COUNTIF($X:$X,X3386)</f>
        <v>1045553</v>
      </c>
      <c r="Q3386" s="17">
        <f>VLOOKUP("M"&amp;TEXT(G3386,"0"),Punten!$A$1:$D$40,4,FALSE)</f>
        <v>0</v>
      </c>
      <c r="R3386" s="17">
        <f>VLOOKUP("M"&amp;TEXT(H3386,"0"),Punten!$A$1:$D$40,4,FALSE)</f>
        <v>0</v>
      </c>
      <c r="S3386" s="17">
        <f>VLOOKUP("M"&amp;TEXT(I3386,"0"),Punten!$A$1:$D$40,4,FALSE)</f>
        <v>0</v>
      </c>
      <c r="T3386" s="17">
        <f>VLOOKUP("K"&amp;TEXT(K3386,"0"),Punten!$A$1:$D$40,4,FALSE)</f>
        <v>0</v>
      </c>
      <c r="U3386" s="17">
        <f>VLOOKUP("H"&amp;TEXT(L3386,"0"),Punten!$A$1:$D$49,4,FALSE)</f>
        <v>0</v>
      </c>
      <c r="V3386" s="17">
        <f>VLOOKUP("F"&amp;TEXT(M3386,"0"),Punten!$A$1:$D$39,4,FALSE)</f>
        <v>0</v>
      </c>
      <c r="W3386" s="17">
        <f t="shared" si="160"/>
        <v>0</v>
      </c>
      <c r="X3386" s="17" t="str">
        <f t="shared" si="161"/>
        <v/>
      </c>
      <c r="Y3386" s="17" t="e">
        <f>VLOOKUP(A3386,'Klasse omschrijving'!$A$1:$B$44,2,FALSE)</f>
        <v>#N/A</v>
      </c>
    </row>
    <row r="3387" spans="1:25" x14ac:dyDescent="0.25">
      <c r="A3387" s="14"/>
      <c r="B3387" s="14"/>
      <c r="C3387" s="14"/>
      <c r="D3387" s="14"/>
      <c r="E3387" s="15"/>
      <c r="F3387" s="14"/>
      <c r="G3387" s="14"/>
      <c r="H3387" s="14"/>
      <c r="I3387" s="14"/>
      <c r="J3387" s="14"/>
      <c r="K3387" s="14"/>
      <c r="L3387" s="14"/>
      <c r="M3387" s="14"/>
      <c r="N3387" s="15"/>
      <c r="O3387" s="16">
        <f t="shared" si="162"/>
        <v>0</v>
      </c>
      <c r="P3387" s="17">
        <f>COUNTIF($X:$X,X3387)</f>
        <v>1045553</v>
      </c>
      <c r="Q3387" s="17">
        <f>VLOOKUP("M"&amp;TEXT(G3387,"0"),Punten!$A$1:$D$40,4,FALSE)</f>
        <v>0</v>
      </c>
      <c r="R3387" s="17">
        <f>VLOOKUP("M"&amp;TEXT(H3387,"0"),Punten!$A$1:$D$40,4,FALSE)</f>
        <v>0</v>
      </c>
      <c r="S3387" s="17">
        <f>VLOOKUP("M"&amp;TEXT(I3387,"0"),Punten!$A$1:$D$40,4,FALSE)</f>
        <v>0</v>
      </c>
      <c r="T3387" s="17">
        <f>VLOOKUP("K"&amp;TEXT(K3387,"0"),Punten!$A$1:$D$40,4,FALSE)</f>
        <v>0</v>
      </c>
      <c r="U3387" s="17">
        <f>VLOOKUP("H"&amp;TEXT(L3387,"0"),Punten!$A$1:$D$49,4,FALSE)</f>
        <v>0</v>
      </c>
      <c r="V3387" s="17">
        <f>VLOOKUP("F"&amp;TEXT(M3387,"0"),Punten!$A$1:$D$39,4,FALSE)</f>
        <v>0</v>
      </c>
      <c r="W3387" s="17">
        <f t="shared" si="160"/>
        <v>0</v>
      </c>
      <c r="X3387" s="17" t="str">
        <f t="shared" si="161"/>
        <v/>
      </c>
      <c r="Y3387" s="17" t="e">
        <f>VLOOKUP(A3387,'Klasse omschrijving'!$A$1:$B$44,2,FALSE)</f>
        <v>#N/A</v>
      </c>
    </row>
    <row r="3388" spans="1:25" x14ac:dyDescent="0.25">
      <c r="A3388" s="14"/>
      <c r="B3388" s="14"/>
      <c r="C3388" s="14"/>
      <c r="D3388" s="14"/>
      <c r="E3388" s="15"/>
      <c r="F3388" s="14"/>
      <c r="G3388" s="14"/>
      <c r="H3388" s="14"/>
      <c r="I3388" s="14"/>
      <c r="J3388" s="14"/>
      <c r="K3388" s="14"/>
      <c r="L3388" s="14"/>
      <c r="M3388" s="14"/>
      <c r="N3388" s="15"/>
      <c r="O3388" s="16">
        <f t="shared" si="162"/>
        <v>0</v>
      </c>
      <c r="P3388" s="17">
        <f>COUNTIF($X:$X,X3388)</f>
        <v>1045553</v>
      </c>
      <c r="Q3388" s="17">
        <f>VLOOKUP("M"&amp;TEXT(G3388,"0"),Punten!$A$1:$D$40,4,FALSE)</f>
        <v>0</v>
      </c>
      <c r="R3388" s="17">
        <f>VLOOKUP("M"&amp;TEXT(H3388,"0"),Punten!$A$1:$D$40,4,FALSE)</f>
        <v>0</v>
      </c>
      <c r="S3388" s="17">
        <f>VLOOKUP("M"&amp;TEXT(I3388,"0"),Punten!$A$1:$D$40,4,FALSE)</f>
        <v>0</v>
      </c>
      <c r="T3388" s="17">
        <f>VLOOKUP("K"&amp;TEXT(K3388,"0"),Punten!$A$1:$D$40,4,FALSE)</f>
        <v>0</v>
      </c>
      <c r="U3388" s="17">
        <f>VLOOKUP("H"&amp;TEXT(L3388,"0"),Punten!$A$1:$D$49,4,FALSE)</f>
        <v>0</v>
      </c>
      <c r="V3388" s="17">
        <f>VLOOKUP("F"&amp;TEXT(M3388,"0"),Punten!$A$1:$D$39,4,FALSE)</f>
        <v>0</v>
      </c>
      <c r="W3388" s="17">
        <f t="shared" si="160"/>
        <v>0</v>
      </c>
      <c r="X3388" s="17" t="str">
        <f t="shared" si="161"/>
        <v/>
      </c>
      <c r="Y3388" s="17" t="e">
        <f>VLOOKUP(A3388,'Klasse omschrijving'!$A$1:$B$44,2,FALSE)</f>
        <v>#N/A</v>
      </c>
    </row>
    <row r="3389" spans="1:25" x14ac:dyDescent="0.25">
      <c r="A3389" s="14"/>
      <c r="B3389" s="14"/>
      <c r="C3389" s="14"/>
      <c r="D3389" s="14"/>
      <c r="E3389" s="15"/>
      <c r="F3389" s="14"/>
      <c r="G3389" s="14"/>
      <c r="H3389" s="14"/>
      <c r="I3389" s="14"/>
      <c r="J3389" s="14"/>
      <c r="K3389" s="14"/>
      <c r="L3389" s="14"/>
      <c r="M3389" s="14"/>
      <c r="N3389" s="15"/>
      <c r="O3389" s="16">
        <f t="shared" si="162"/>
        <v>0</v>
      </c>
      <c r="P3389" s="17">
        <f>COUNTIF($X:$X,X3389)</f>
        <v>1045553</v>
      </c>
      <c r="Q3389" s="17">
        <f>VLOOKUP("M"&amp;TEXT(G3389,"0"),Punten!$A$1:$D$40,4,FALSE)</f>
        <v>0</v>
      </c>
      <c r="R3389" s="17">
        <f>VLOOKUP("M"&amp;TEXT(H3389,"0"),Punten!$A$1:$D$40,4,FALSE)</f>
        <v>0</v>
      </c>
      <c r="S3389" s="17">
        <f>VLOOKUP("M"&amp;TEXT(I3389,"0"),Punten!$A$1:$D$40,4,FALSE)</f>
        <v>0</v>
      </c>
      <c r="T3389" s="17">
        <f>VLOOKUP("K"&amp;TEXT(K3389,"0"),Punten!$A$1:$D$40,4,FALSE)</f>
        <v>0</v>
      </c>
      <c r="U3389" s="17">
        <f>VLOOKUP("H"&amp;TEXT(L3389,"0"),Punten!$A$1:$D$49,4,FALSE)</f>
        <v>0</v>
      </c>
      <c r="V3389" s="17">
        <f>VLOOKUP("F"&amp;TEXT(M3389,"0"),Punten!$A$1:$D$39,4,FALSE)</f>
        <v>0</v>
      </c>
      <c r="W3389" s="17">
        <f t="shared" si="160"/>
        <v>0</v>
      </c>
      <c r="X3389" s="17" t="str">
        <f t="shared" si="161"/>
        <v/>
      </c>
      <c r="Y3389" s="17" t="e">
        <f>VLOOKUP(A3389,'Klasse omschrijving'!$A$1:$B$44,2,FALSE)</f>
        <v>#N/A</v>
      </c>
    </row>
    <row r="3390" spans="1:25" x14ac:dyDescent="0.25">
      <c r="A3390" s="14"/>
      <c r="B3390" s="14"/>
      <c r="C3390" s="14"/>
      <c r="D3390" s="14"/>
      <c r="E3390" s="15"/>
      <c r="F3390" s="14"/>
      <c r="G3390" s="14"/>
      <c r="H3390" s="14"/>
      <c r="I3390" s="14"/>
      <c r="J3390" s="14"/>
      <c r="K3390" s="14"/>
      <c r="L3390" s="14"/>
      <c r="M3390" s="14"/>
      <c r="N3390" s="15"/>
      <c r="O3390" s="16">
        <f t="shared" si="162"/>
        <v>0</v>
      </c>
      <c r="P3390" s="17">
        <f>COUNTIF($X:$X,X3390)</f>
        <v>1045553</v>
      </c>
      <c r="Q3390" s="17">
        <f>VLOOKUP("M"&amp;TEXT(G3390,"0"),Punten!$A$1:$D$40,4,FALSE)</f>
        <v>0</v>
      </c>
      <c r="R3390" s="17">
        <f>VLOOKUP("M"&amp;TEXT(H3390,"0"),Punten!$A$1:$D$40,4,FALSE)</f>
        <v>0</v>
      </c>
      <c r="S3390" s="17">
        <f>VLOOKUP("M"&amp;TEXT(I3390,"0"),Punten!$A$1:$D$40,4,FALSE)</f>
        <v>0</v>
      </c>
      <c r="T3390" s="17">
        <f>VLOOKUP("K"&amp;TEXT(K3390,"0"),Punten!$A$1:$D$40,4,FALSE)</f>
        <v>0</v>
      </c>
      <c r="U3390" s="17">
        <f>VLOOKUP("H"&amp;TEXT(L3390,"0"),Punten!$A$1:$D$49,4,FALSE)</f>
        <v>0</v>
      </c>
      <c r="V3390" s="17">
        <f>VLOOKUP("F"&amp;TEXT(M3390,"0"),Punten!$A$1:$D$39,4,FALSE)</f>
        <v>0</v>
      </c>
      <c r="W3390" s="17">
        <f t="shared" si="160"/>
        <v>0</v>
      </c>
      <c r="X3390" s="17" t="str">
        <f t="shared" si="161"/>
        <v/>
      </c>
      <c r="Y3390" s="17" t="e">
        <f>VLOOKUP(A3390,'Klasse omschrijving'!$A$1:$B$44,2,FALSE)</f>
        <v>#N/A</v>
      </c>
    </row>
    <row r="3391" spans="1:25" x14ac:dyDescent="0.25">
      <c r="A3391" s="14"/>
      <c r="B3391" s="14"/>
      <c r="C3391" s="14"/>
      <c r="D3391" s="14"/>
      <c r="E3391" s="15"/>
      <c r="F3391" s="14"/>
      <c r="G3391" s="14"/>
      <c r="H3391" s="14"/>
      <c r="I3391" s="14"/>
      <c r="J3391" s="14"/>
      <c r="K3391" s="14"/>
      <c r="L3391" s="14"/>
      <c r="M3391" s="14"/>
      <c r="N3391" s="15"/>
      <c r="O3391" s="16">
        <f t="shared" si="162"/>
        <v>0</v>
      </c>
      <c r="P3391" s="17">
        <f>COUNTIF($X:$X,X3391)</f>
        <v>1045553</v>
      </c>
      <c r="Q3391" s="17">
        <f>VLOOKUP("M"&amp;TEXT(G3391,"0"),Punten!$A$1:$D$40,4,FALSE)</f>
        <v>0</v>
      </c>
      <c r="R3391" s="17">
        <f>VLOOKUP("M"&amp;TEXT(H3391,"0"),Punten!$A$1:$D$40,4,FALSE)</f>
        <v>0</v>
      </c>
      <c r="S3391" s="17">
        <f>VLOOKUP("M"&amp;TEXT(I3391,"0"),Punten!$A$1:$D$40,4,FALSE)</f>
        <v>0</v>
      </c>
      <c r="T3391" s="17">
        <f>VLOOKUP("K"&amp;TEXT(K3391,"0"),Punten!$A$1:$D$40,4,FALSE)</f>
        <v>0</v>
      </c>
      <c r="U3391" s="17">
        <f>VLOOKUP("H"&amp;TEXT(L3391,"0"),Punten!$A$1:$D$49,4,FALSE)</f>
        <v>0</v>
      </c>
      <c r="V3391" s="17">
        <f>VLOOKUP("F"&amp;TEXT(M3391,"0"),Punten!$A$1:$D$39,4,FALSE)</f>
        <v>0</v>
      </c>
      <c r="W3391" s="17">
        <f t="shared" si="160"/>
        <v>0</v>
      </c>
      <c r="X3391" s="17" t="str">
        <f t="shared" si="161"/>
        <v/>
      </c>
      <c r="Y3391" s="17" t="e">
        <f>VLOOKUP(A3391,'Klasse omschrijving'!$A$1:$B$44,2,FALSE)</f>
        <v>#N/A</v>
      </c>
    </row>
    <row r="3392" spans="1:25" x14ac:dyDescent="0.25">
      <c r="A3392" s="14"/>
      <c r="B3392" s="14"/>
      <c r="C3392" s="14"/>
      <c r="D3392" s="14"/>
      <c r="E3392" s="15"/>
      <c r="F3392" s="14"/>
      <c r="G3392" s="14"/>
      <c r="H3392" s="14"/>
      <c r="I3392" s="14"/>
      <c r="J3392" s="14"/>
      <c r="K3392" s="14"/>
      <c r="L3392" s="14"/>
      <c r="M3392" s="14"/>
      <c r="N3392" s="15"/>
      <c r="O3392" s="16">
        <f t="shared" si="162"/>
        <v>0</v>
      </c>
      <c r="P3392" s="17">
        <f>COUNTIF($X:$X,X3392)</f>
        <v>1045553</v>
      </c>
      <c r="Q3392" s="17">
        <f>VLOOKUP("M"&amp;TEXT(G3392,"0"),Punten!$A$1:$D$40,4,FALSE)</f>
        <v>0</v>
      </c>
      <c r="R3392" s="17">
        <f>VLOOKUP("M"&amp;TEXT(H3392,"0"),Punten!$A$1:$D$40,4,FALSE)</f>
        <v>0</v>
      </c>
      <c r="S3392" s="17">
        <f>VLOOKUP("M"&amp;TEXT(I3392,"0"),Punten!$A$1:$D$40,4,FALSE)</f>
        <v>0</v>
      </c>
      <c r="T3392" s="17">
        <f>VLOOKUP("K"&amp;TEXT(K3392,"0"),Punten!$A$1:$D$40,4,FALSE)</f>
        <v>0</v>
      </c>
      <c r="U3392" s="17">
        <f>VLOOKUP("H"&amp;TEXT(L3392,"0"),Punten!$A$1:$D$49,4,FALSE)</f>
        <v>0</v>
      </c>
      <c r="V3392" s="17">
        <f>VLOOKUP("F"&amp;TEXT(M3392,"0"),Punten!$A$1:$D$39,4,FALSE)</f>
        <v>0</v>
      </c>
      <c r="W3392" s="17">
        <f t="shared" si="160"/>
        <v>0</v>
      </c>
      <c r="X3392" s="17" t="str">
        <f t="shared" si="161"/>
        <v/>
      </c>
      <c r="Y3392" s="17" t="e">
        <f>VLOOKUP(A3392,'Klasse omschrijving'!$A$1:$B$44,2,FALSE)</f>
        <v>#N/A</v>
      </c>
    </row>
    <row r="3393" spans="1:25" x14ac:dyDescent="0.25">
      <c r="A3393" s="14"/>
      <c r="B3393" s="14"/>
      <c r="C3393" s="14"/>
      <c r="D3393" s="14"/>
      <c r="E3393" s="15"/>
      <c r="F3393" s="14"/>
      <c r="G3393" s="14"/>
      <c r="H3393" s="14"/>
      <c r="I3393" s="14"/>
      <c r="J3393" s="14"/>
      <c r="K3393" s="14"/>
      <c r="L3393" s="14"/>
      <c r="M3393" s="14"/>
      <c r="N3393" s="15"/>
      <c r="O3393" s="16">
        <f t="shared" si="162"/>
        <v>0</v>
      </c>
      <c r="P3393" s="17">
        <f>COUNTIF($X:$X,X3393)</f>
        <v>1045553</v>
      </c>
      <c r="Q3393" s="17">
        <f>VLOOKUP("M"&amp;TEXT(G3393,"0"),Punten!$A$1:$D$40,4,FALSE)</f>
        <v>0</v>
      </c>
      <c r="R3393" s="17">
        <f>VLOOKUP("M"&amp;TEXT(H3393,"0"),Punten!$A$1:$D$40,4,FALSE)</f>
        <v>0</v>
      </c>
      <c r="S3393" s="17">
        <f>VLOOKUP("M"&amp;TEXT(I3393,"0"),Punten!$A$1:$D$40,4,FALSE)</f>
        <v>0</v>
      </c>
      <c r="T3393" s="17">
        <f>VLOOKUP("K"&amp;TEXT(K3393,"0"),Punten!$A$1:$D$40,4,FALSE)</f>
        <v>0</v>
      </c>
      <c r="U3393" s="17">
        <f>VLOOKUP("H"&amp;TEXT(L3393,"0"),Punten!$A$1:$D$49,4,FALSE)</f>
        <v>0</v>
      </c>
      <c r="V3393" s="17">
        <f>VLOOKUP("F"&amp;TEXT(M3393,"0"),Punten!$A$1:$D$39,4,FALSE)</f>
        <v>0</v>
      </c>
      <c r="W3393" s="17">
        <f t="shared" ref="W3393:W3456" si="163">SUM(Q3393:V3393)</f>
        <v>0</v>
      </c>
      <c r="X3393" s="17" t="str">
        <f t="shared" ref="X3393:X3456" si="164">N3393&amp;A3393</f>
        <v/>
      </c>
      <c r="Y3393" s="17" t="e">
        <f>VLOOKUP(A3393,'Klasse omschrijving'!$A$1:$B$44,2,FALSE)</f>
        <v>#N/A</v>
      </c>
    </row>
    <row r="3394" spans="1:25" x14ac:dyDescent="0.25">
      <c r="A3394" s="14"/>
      <c r="B3394" s="14"/>
      <c r="C3394" s="14"/>
      <c r="D3394" s="14"/>
      <c r="E3394" s="15"/>
      <c r="F3394" s="14"/>
      <c r="G3394" s="14"/>
      <c r="H3394" s="14"/>
      <c r="I3394" s="14"/>
      <c r="J3394" s="14"/>
      <c r="K3394" s="14"/>
      <c r="L3394" s="14"/>
      <c r="M3394" s="14"/>
      <c r="N3394" s="15"/>
      <c r="O3394" s="16">
        <f t="shared" si="162"/>
        <v>0</v>
      </c>
      <c r="P3394" s="17">
        <f>COUNTIF($X:$X,X3394)</f>
        <v>1045553</v>
      </c>
      <c r="Q3394" s="17">
        <f>VLOOKUP("M"&amp;TEXT(G3394,"0"),Punten!$A$1:$D$40,4,FALSE)</f>
        <v>0</v>
      </c>
      <c r="R3394" s="17">
        <f>VLOOKUP("M"&amp;TEXT(H3394,"0"),Punten!$A$1:$D$40,4,FALSE)</f>
        <v>0</v>
      </c>
      <c r="S3394" s="17">
        <f>VLOOKUP("M"&amp;TEXT(I3394,"0"),Punten!$A$1:$D$40,4,FALSE)</f>
        <v>0</v>
      </c>
      <c r="T3394" s="17">
        <f>VLOOKUP("K"&amp;TEXT(K3394,"0"),Punten!$A$1:$D$40,4,FALSE)</f>
        <v>0</v>
      </c>
      <c r="U3394" s="17">
        <f>VLOOKUP("H"&amp;TEXT(L3394,"0"),Punten!$A$1:$D$49,4,FALSE)</f>
        <v>0</v>
      </c>
      <c r="V3394" s="17">
        <f>VLOOKUP("F"&amp;TEXT(M3394,"0"),Punten!$A$1:$D$39,4,FALSE)</f>
        <v>0</v>
      </c>
      <c r="W3394" s="17">
        <f t="shared" si="163"/>
        <v>0</v>
      </c>
      <c r="X3394" s="17" t="str">
        <f t="shared" si="164"/>
        <v/>
      </c>
      <c r="Y3394" s="17" t="e">
        <f>VLOOKUP(A3394,'Klasse omschrijving'!$A$1:$B$44,2,FALSE)</f>
        <v>#N/A</v>
      </c>
    </row>
    <row r="3395" spans="1:25" x14ac:dyDescent="0.25">
      <c r="A3395" s="14"/>
      <c r="B3395" s="14"/>
      <c r="C3395" s="14"/>
      <c r="D3395" s="14"/>
      <c r="E3395" s="15"/>
      <c r="F3395" s="14"/>
      <c r="G3395" s="14"/>
      <c r="H3395" s="14"/>
      <c r="I3395" s="14"/>
      <c r="J3395" s="14"/>
      <c r="K3395" s="14"/>
      <c r="L3395" s="14"/>
      <c r="M3395" s="14"/>
      <c r="N3395" s="15"/>
      <c r="O3395" s="16">
        <f t="shared" si="162"/>
        <v>0</v>
      </c>
      <c r="P3395" s="17">
        <f>COUNTIF($X:$X,X3395)</f>
        <v>1045553</v>
      </c>
      <c r="Q3395" s="17">
        <f>VLOOKUP("M"&amp;TEXT(G3395,"0"),Punten!$A$1:$D$40,4,FALSE)</f>
        <v>0</v>
      </c>
      <c r="R3395" s="17">
        <f>VLOOKUP("M"&amp;TEXT(H3395,"0"),Punten!$A$1:$D$40,4,FALSE)</f>
        <v>0</v>
      </c>
      <c r="S3395" s="17">
        <f>VLOOKUP("M"&amp;TEXT(I3395,"0"),Punten!$A$1:$D$40,4,FALSE)</f>
        <v>0</v>
      </c>
      <c r="T3395" s="17">
        <f>VLOOKUP("K"&amp;TEXT(K3395,"0"),Punten!$A$1:$D$40,4,FALSE)</f>
        <v>0</v>
      </c>
      <c r="U3395" s="17">
        <f>VLOOKUP("H"&amp;TEXT(L3395,"0"),Punten!$A$1:$D$49,4,FALSE)</f>
        <v>0</v>
      </c>
      <c r="V3395" s="17">
        <f>VLOOKUP("F"&amp;TEXT(M3395,"0"),Punten!$A$1:$D$39,4,FALSE)</f>
        <v>0</v>
      </c>
      <c r="W3395" s="17">
        <f t="shared" si="163"/>
        <v>0</v>
      </c>
      <c r="X3395" s="17" t="str">
        <f t="shared" si="164"/>
        <v/>
      </c>
      <c r="Y3395" s="17" t="e">
        <f>VLOOKUP(A3395,'Klasse omschrijving'!$A$1:$B$44,2,FALSE)</f>
        <v>#N/A</v>
      </c>
    </row>
    <row r="3396" spans="1:25" x14ac:dyDescent="0.25">
      <c r="A3396" s="14"/>
      <c r="B3396" s="14"/>
      <c r="C3396" s="14"/>
      <c r="D3396" s="14"/>
      <c r="E3396" s="15"/>
      <c r="F3396" s="14"/>
      <c r="G3396" s="14"/>
      <c r="H3396" s="14"/>
      <c r="I3396" s="14"/>
      <c r="J3396" s="14"/>
      <c r="K3396" s="14"/>
      <c r="L3396" s="14"/>
      <c r="M3396" s="14"/>
      <c r="N3396" s="15"/>
      <c r="O3396" s="16">
        <f t="shared" si="162"/>
        <v>0</v>
      </c>
      <c r="P3396" s="17">
        <f>COUNTIF($X:$X,X3396)</f>
        <v>1045553</v>
      </c>
      <c r="Q3396" s="17">
        <f>VLOOKUP("M"&amp;TEXT(G3396,"0"),Punten!$A$1:$D$40,4,FALSE)</f>
        <v>0</v>
      </c>
      <c r="R3396" s="17">
        <f>VLOOKUP("M"&amp;TEXT(H3396,"0"),Punten!$A$1:$D$40,4,FALSE)</f>
        <v>0</v>
      </c>
      <c r="S3396" s="17">
        <f>VLOOKUP("M"&amp;TEXT(I3396,"0"),Punten!$A$1:$D$40,4,FALSE)</f>
        <v>0</v>
      </c>
      <c r="T3396" s="17">
        <f>VLOOKUP("K"&amp;TEXT(K3396,"0"),Punten!$A$1:$D$40,4,FALSE)</f>
        <v>0</v>
      </c>
      <c r="U3396" s="17">
        <f>VLOOKUP("H"&amp;TEXT(L3396,"0"),Punten!$A$1:$D$49,4,FALSE)</f>
        <v>0</v>
      </c>
      <c r="V3396" s="17">
        <f>VLOOKUP("F"&amp;TEXT(M3396,"0"),Punten!$A$1:$D$39,4,FALSE)</f>
        <v>0</v>
      </c>
      <c r="W3396" s="17">
        <f t="shared" si="163"/>
        <v>0</v>
      </c>
      <c r="X3396" s="17" t="str">
        <f t="shared" si="164"/>
        <v/>
      </c>
      <c r="Y3396" s="17" t="e">
        <f>VLOOKUP(A3396,'Klasse omschrijving'!$A$1:$B$44,2,FALSE)</f>
        <v>#N/A</v>
      </c>
    </row>
    <row r="3397" spans="1:25" x14ac:dyDescent="0.25">
      <c r="A3397" s="14"/>
      <c r="B3397" s="14"/>
      <c r="C3397" s="14"/>
      <c r="D3397" s="14"/>
      <c r="E3397" s="15"/>
      <c r="F3397" s="14"/>
      <c r="G3397" s="14"/>
      <c r="H3397" s="14"/>
      <c r="I3397" s="14"/>
      <c r="J3397" s="14"/>
      <c r="K3397" s="14"/>
      <c r="L3397" s="14"/>
      <c r="M3397" s="14"/>
      <c r="N3397" s="15"/>
      <c r="O3397" s="16">
        <f t="shared" si="162"/>
        <v>0</v>
      </c>
      <c r="P3397" s="17">
        <f>COUNTIF($X:$X,X3397)</f>
        <v>1045553</v>
      </c>
      <c r="Q3397" s="17">
        <f>VLOOKUP("M"&amp;TEXT(G3397,"0"),Punten!$A$1:$D$40,4,FALSE)</f>
        <v>0</v>
      </c>
      <c r="R3397" s="17">
        <f>VLOOKUP("M"&amp;TEXT(H3397,"0"),Punten!$A$1:$D$40,4,FALSE)</f>
        <v>0</v>
      </c>
      <c r="S3397" s="17">
        <f>VLOOKUP("M"&amp;TEXT(I3397,"0"),Punten!$A$1:$D$40,4,FALSE)</f>
        <v>0</v>
      </c>
      <c r="T3397" s="17">
        <f>VLOOKUP("K"&amp;TEXT(K3397,"0"),Punten!$A$1:$D$40,4,FALSE)</f>
        <v>0</v>
      </c>
      <c r="U3397" s="17">
        <f>VLOOKUP("H"&amp;TEXT(L3397,"0"),Punten!$A$1:$D$49,4,FALSE)</f>
        <v>0</v>
      </c>
      <c r="V3397" s="17">
        <f>VLOOKUP("F"&amp;TEXT(M3397,"0"),Punten!$A$1:$D$39,4,FALSE)</f>
        <v>0</v>
      </c>
      <c r="W3397" s="17">
        <f t="shared" si="163"/>
        <v>0</v>
      </c>
      <c r="X3397" s="17" t="str">
        <f t="shared" si="164"/>
        <v/>
      </c>
      <c r="Y3397" s="17" t="e">
        <f>VLOOKUP(A3397,'Klasse omschrijving'!$A$1:$B$44,2,FALSE)</f>
        <v>#N/A</v>
      </c>
    </row>
    <row r="3398" spans="1:25" x14ac:dyDescent="0.25">
      <c r="A3398" s="14"/>
      <c r="B3398" s="14"/>
      <c r="C3398" s="14"/>
      <c r="D3398" s="14"/>
      <c r="E3398" s="15"/>
      <c r="F3398" s="14"/>
      <c r="G3398" s="14"/>
      <c r="H3398" s="14"/>
      <c r="I3398" s="14"/>
      <c r="J3398" s="14"/>
      <c r="K3398" s="14"/>
      <c r="L3398" s="14"/>
      <c r="M3398" s="14"/>
      <c r="N3398" s="15"/>
      <c r="O3398" s="16">
        <f t="shared" si="162"/>
        <v>0</v>
      </c>
      <c r="P3398" s="17">
        <f>COUNTIF($X:$X,X3398)</f>
        <v>1045553</v>
      </c>
      <c r="Q3398" s="17">
        <f>VLOOKUP("M"&amp;TEXT(G3398,"0"),Punten!$A$1:$D$40,4,FALSE)</f>
        <v>0</v>
      </c>
      <c r="R3398" s="17">
        <f>VLOOKUP("M"&amp;TEXT(H3398,"0"),Punten!$A$1:$D$40,4,FALSE)</f>
        <v>0</v>
      </c>
      <c r="S3398" s="17">
        <f>VLOOKUP("M"&amp;TEXT(I3398,"0"),Punten!$A$1:$D$40,4,FALSE)</f>
        <v>0</v>
      </c>
      <c r="T3398" s="17">
        <f>VLOOKUP("K"&amp;TEXT(K3398,"0"),Punten!$A$1:$D$40,4,FALSE)</f>
        <v>0</v>
      </c>
      <c r="U3398" s="17">
        <f>VLOOKUP("H"&amp;TEXT(L3398,"0"),Punten!$A$1:$D$49,4,FALSE)</f>
        <v>0</v>
      </c>
      <c r="V3398" s="17">
        <f>VLOOKUP("F"&amp;TEXT(M3398,"0"),Punten!$A$1:$D$39,4,FALSE)</f>
        <v>0</v>
      </c>
      <c r="W3398" s="17">
        <f t="shared" si="163"/>
        <v>0</v>
      </c>
      <c r="X3398" s="17" t="str">
        <f t="shared" si="164"/>
        <v/>
      </c>
      <c r="Y3398" s="17" t="e">
        <f>VLOOKUP(A3398,'Klasse omschrijving'!$A$1:$B$44,2,FALSE)</f>
        <v>#N/A</v>
      </c>
    </row>
    <row r="3399" spans="1:25" x14ac:dyDescent="0.25">
      <c r="A3399" s="14"/>
      <c r="B3399" s="14"/>
      <c r="C3399" s="14"/>
      <c r="D3399" s="14"/>
      <c r="E3399" s="15"/>
      <c r="F3399" s="14"/>
      <c r="G3399" s="14"/>
      <c r="H3399" s="14"/>
      <c r="I3399" s="14"/>
      <c r="J3399" s="14"/>
      <c r="K3399" s="14"/>
      <c r="L3399" s="14"/>
      <c r="M3399" s="14"/>
      <c r="N3399" s="15"/>
      <c r="O3399" s="16">
        <f t="shared" si="162"/>
        <v>0</v>
      </c>
      <c r="P3399" s="17">
        <f>COUNTIF($X:$X,X3399)</f>
        <v>1045553</v>
      </c>
      <c r="Q3399" s="17">
        <f>VLOOKUP("M"&amp;TEXT(G3399,"0"),Punten!$A$1:$D$40,4,FALSE)</f>
        <v>0</v>
      </c>
      <c r="R3399" s="17">
        <f>VLOOKUP("M"&amp;TEXT(H3399,"0"),Punten!$A$1:$D$40,4,FALSE)</f>
        <v>0</v>
      </c>
      <c r="S3399" s="17">
        <f>VLOOKUP("M"&amp;TEXT(I3399,"0"),Punten!$A$1:$D$40,4,FALSE)</f>
        <v>0</v>
      </c>
      <c r="T3399" s="17">
        <f>VLOOKUP("K"&amp;TEXT(K3399,"0"),Punten!$A$1:$D$40,4,FALSE)</f>
        <v>0</v>
      </c>
      <c r="U3399" s="17">
        <f>VLOOKUP("H"&amp;TEXT(L3399,"0"),Punten!$A$1:$D$49,4,FALSE)</f>
        <v>0</v>
      </c>
      <c r="V3399" s="17">
        <f>VLOOKUP("F"&amp;TEXT(M3399,"0"),Punten!$A$1:$D$39,4,FALSE)</f>
        <v>0</v>
      </c>
      <c r="W3399" s="17">
        <f t="shared" si="163"/>
        <v>0</v>
      </c>
      <c r="X3399" s="17" t="str">
        <f t="shared" si="164"/>
        <v/>
      </c>
      <c r="Y3399" s="17" t="e">
        <f>VLOOKUP(A3399,'Klasse omschrijving'!$A$1:$B$44,2,FALSE)</f>
        <v>#N/A</v>
      </c>
    </row>
    <row r="3400" spans="1:25" x14ac:dyDescent="0.25">
      <c r="A3400" s="14"/>
      <c r="B3400" s="14"/>
      <c r="C3400" s="14"/>
      <c r="D3400" s="14"/>
      <c r="E3400" s="15"/>
      <c r="F3400" s="14"/>
      <c r="G3400" s="14"/>
      <c r="H3400" s="14"/>
      <c r="I3400" s="14"/>
      <c r="J3400" s="14"/>
      <c r="K3400" s="14"/>
      <c r="L3400" s="14"/>
      <c r="M3400" s="14"/>
      <c r="N3400" s="15"/>
      <c r="O3400" s="16">
        <f t="shared" si="162"/>
        <v>0</v>
      </c>
      <c r="P3400" s="17">
        <f>COUNTIF($X:$X,X3400)</f>
        <v>1045553</v>
      </c>
      <c r="Q3400" s="17">
        <f>VLOOKUP("M"&amp;TEXT(G3400,"0"),Punten!$A$1:$D$40,4,FALSE)</f>
        <v>0</v>
      </c>
      <c r="R3400" s="17">
        <f>VLOOKUP("M"&amp;TEXT(H3400,"0"),Punten!$A$1:$D$40,4,FALSE)</f>
        <v>0</v>
      </c>
      <c r="S3400" s="17">
        <f>VLOOKUP("M"&amp;TEXT(I3400,"0"),Punten!$A$1:$D$40,4,FALSE)</f>
        <v>0</v>
      </c>
      <c r="T3400" s="17">
        <f>VLOOKUP("K"&amp;TEXT(K3400,"0"),Punten!$A$1:$D$40,4,FALSE)</f>
        <v>0</v>
      </c>
      <c r="U3400" s="17">
        <f>VLOOKUP("H"&amp;TEXT(L3400,"0"),Punten!$A$1:$D$49,4,FALSE)</f>
        <v>0</v>
      </c>
      <c r="V3400" s="17">
        <f>VLOOKUP("F"&amp;TEXT(M3400,"0"),Punten!$A$1:$D$39,4,FALSE)</f>
        <v>0</v>
      </c>
      <c r="W3400" s="17">
        <f t="shared" si="163"/>
        <v>0</v>
      </c>
      <c r="X3400" s="17" t="str">
        <f t="shared" si="164"/>
        <v/>
      </c>
      <c r="Y3400" s="17" t="e">
        <f>VLOOKUP(A3400,'Klasse omschrijving'!$A$1:$B$44,2,FALSE)</f>
        <v>#N/A</v>
      </c>
    </row>
    <row r="3401" spans="1:25" x14ac:dyDescent="0.25">
      <c r="A3401" s="14"/>
      <c r="B3401" s="14"/>
      <c r="C3401" s="14"/>
      <c r="D3401" s="14"/>
      <c r="E3401" s="15"/>
      <c r="F3401" s="14"/>
      <c r="G3401" s="14"/>
      <c r="H3401" s="14"/>
      <c r="I3401" s="14"/>
      <c r="J3401" s="14"/>
      <c r="K3401" s="14"/>
      <c r="L3401" s="14"/>
      <c r="M3401" s="14"/>
      <c r="N3401" s="15"/>
      <c r="O3401" s="16">
        <f t="shared" si="162"/>
        <v>0</v>
      </c>
      <c r="P3401" s="17">
        <f>COUNTIF($X:$X,X3401)</f>
        <v>1045553</v>
      </c>
      <c r="Q3401" s="17">
        <f>VLOOKUP("M"&amp;TEXT(G3401,"0"),Punten!$A$1:$D$40,4,FALSE)</f>
        <v>0</v>
      </c>
      <c r="R3401" s="17">
        <f>VLOOKUP("M"&amp;TEXT(H3401,"0"),Punten!$A$1:$D$40,4,FALSE)</f>
        <v>0</v>
      </c>
      <c r="S3401" s="17">
        <f>VLOOKUP("M"&amp;TEXT(I3401,"0"),Punten!$A$1:$D$40,4,FALSE)</f>
        <v>0</v>
      </c>
      <c r="T3401" s="17">
        <f>VLOOKUP("K"&amp;TEXT(K3401,"0"),Punten!$A$1:$D$40,4,FALSE)</f>
        <v>0</v>
      </c>
      <c r="U3401" s="17">
        <f>VLOOKUP("H"&amp;TEXT(L3401,"0"),Punten!$A$1:$D$49,4,FALSE)</f>
        <v>0</v>
      </c>
      <c r="V3401" s="17">
        <f>VLOOKUP("F"&amp;TEXT(M3401,"0"),Punten!$A$1:$D$39,4,FALSE)</f>
        <v>0</v>
      </c>
      <c r="W3401" s="17">
        <f t="shared" si="163"/>
        <v>0</v>
      </c>
      <c r="X3401" s="17" t="str">
        <f t="shared" si="164"/>
        <v/>
      </c>
      <c r="Y3401" s="17" t="e">
        <f>VLOOKUP(A3401,'Klasse omschrijving'!$A$1:$B$44,2,FALSE)</f>
        <v>#N/A</v>
      </c>
    </row>
    <row r="3402" spans="1:25" x14ac:dyDescent="0.25">
      <c r="A3402" s="14"/>
      <c r="B3402" s="14"/>
      <c r="C3402" s="14"/>
      <c r="D3402" s="14"/>
      <c r="E3402" s="15"/>
      <c r="F3402" s="14"/>
      <c r="G3402" s="14"/>
      <c r="H3402" s="14"/>
      <c r="I3402" s="14"/>
      <c r="J3402" s="14"/>
      <c r="K3402" s="14"/>
      <c r="L3402" s="14"/>
      <c r="M3402" s="14"/>
      <c r="N3402" s="15"/>
      <c r="O3402" s="16">
        <f t="shared" si="162"/>
        <v>0</v>
      </c>
      <c r="P3402" s="17">
        <f>COUNTIF($X:$X,X3402)</f>
        <v>1045553</v>
      </c>
      <c r="Q3402" s="17">
        <f>VLOOKUP("M"&amp;TEXT(G3402,"0"),Punten!$A$1:$D$40,4,FALSE)</f>
        <v>0</v>
      </c>
      <c r="R3402" s="17">
        <f>VLOOKUP("M"&amp;TEXT(H3402,"0"),Punten!$A$1:$D$40,4,FALSE)</f>
        <v>0</v>
      </c>
      <c r="S3402" s="17">
        <f>VLOOKUP("M"&amp;TEXT(I3402,"0"),Punten!$A$1:$D$40,4,FALSE)</f>
        <v>0</v>
      </c>
      <c r="T3402" s="17">
        <f>VLOOKUP("K"&amp;TEXT(K3402,"0"),Punten!$A$1:$D$40,4,FALSE)</f>
        <v>0</v>
      </c>
      <c r="U3402" s="17">
        <f>VLOOKUP("H"&amp;TEXT(L3402,"0"),Punten!$A$1:$D$49,4,FALSE)</f>
        <v>0</v>
      </c>
      <c r="V3402" s="17">
        <f>VLOOKUP("F"&amp;TEXT(M3402,"0"),Punten!$A$1:$D$39,4,FALSE)</f>
        <v>0</v>
      </c>
      <c r="W3402" s="17">
        <f t="shared" si="163"/>
        <v>0</v>
      </c>
      <c r="X3402" s="17" t="str">
        <f t="shared" si="164"/>
        <v/>
      </c>
      <c r="Y3402" s="17" t="e">
        <f>VLOOKUP(A3402,'Klasse omschrijving'!$A$1:$B$44,2,FALSE)</f>
        <v>#N/A</v>
      </c>
    </row>
    <row r="3403" spans="1:25" x14ac:dyDescent="0.25">
      <c r="A3403" s="14"/>
      <c r="B3403" s="14"/>
      <c r="C3403" s="14"/>
      <c r="D3403" s="14"/>
      <c r="E3403" s="15"/>
      <c r="F3403" s="14"/>
      <c r="G3403" s="14"/>
      <c r="H3403" s="14"/>
      <c r="I3403" s="14"/>
      <c r="J3403" s="14"/>
      <c r="K3403" s="14"/>
      <c r="L3403" s="14"/>
      <c r="M3403" s="14"/>
      <c r="N3403" s="15"/>
      <c r="O3403" s="16">
        <f t="shared" si="162"/>
        <v>0</v>
      </c>
      <c r="P3403" s="17">
        <f>COUNTIF($X:$X,X3403)</f>
        <v>1045553</v>
      </c>
      <c r="Q3403" s="17">
        <f>VLOOKUP("M"&amp;TEXT(G3403,"0"),Punten!$A$1:$D$40,4,FALSE)</f>
        <v>0</v>
      </c>
      <c r="R3403" s="17">
        <f>VLOOKUP("M"&amp;TEXT(H3403,"0"),Punten!$A$1:$D$40,4,FALSE)</f>
        <v>0</v>
      </c>
      <c r="S3403" s="17">
        <f>VLOOKUP("M"&amp;TEXT(I3403,"0"),Punten!$A$1:$D$40,4,FALSE)</f>
        <v>0</v>
      </c>
      <c r="T3403" s="17">
        <f>VLOOKUP("K"&amp;TEXT(K3403,"0"),Punten!$A$1:$D$40,4,FALSE)</f>
        <v>0</v>
      </c>
      <c r="U3403" s="17">
        <f>VLOOKUP("H"&amp;TEXT(L3403,"0"),Punten!$A$1:$D$49,4,FALSE)</f>
        <v>0</v>
      </c>
      <c r="V3403" s="17">
        <f>VLOOKUP("F"&amp;TEXT(M3403,"0"),Punten!$A$1:$D$39,4,FALSE)</f>
        <v>0</v>
      </c>
      <c r="W3403" s="17">
        <f t="shared" si="163"/>
        <v>0</v>
      </c>
      <c r="X3403" s="17" t="str">
        <f t="shared" si="164"/>
        <v/>
      </c>
      <c r="Y3403" s="17" t="e">
        <f>VLOOKUP(A3403,'Klasse omschrijving'!$A$1:$B$44,2,FALSE)</f>
        <v>#N/A</v>
      </c>
    </row>
    <row r="3404" spans="1:25" x14ac:dyDescent="0.25">
      <c r="A3404" s="14"/>
      <c r="B3404" s="14"/>
      <c r="C3404" s="14"/>
      <c r="D3404" s="14"/>
      <c r="E3404" s="15"/>
      <c r="F3404" s="14"/>
      <c r="G3404" s="14"/>
      <c r="H3404" s="14"/>
      <c r="I3404" s="14"/>
      <c r="J3404" s="14"/>
      <c r="K3404" s="14"/>
      <c r="L3404" s="14"/>
      <c r="M3404" s="14"/>
      <c r="N3404" s="15"/>
      <c r="O3404" s="16">
        <f t="shared" si="162"/>
        <v>0</v>
      </c>
      <c r="P3404" s="17">
        <f>COUNTIF($X:$X,X3404)</f>
        <v>1045553</v>
      </c>
      <c r="Q3404" s="17">
        <f>VLOOKUP("M"&amp;TEXT(G3404,"0"),Punten!$A$1:$D$40,4,FALSE)</f>
        <v>0</v>
      </c>
      <c r="R3404" s="17">
        <f>VLOOKUP("M"&amp;TEXT(H3404,"0"),Punten!$A$1:$D$40,4,FALSE)</f>
        <v>0</v>
      </c>
      <c r="S3404" s="17">
        <f>VLOOKUP("M"&amp;TEXT(I3404,"0"),Punten!$A$1:$D$40,4,FALSE)</f>
        <v>0</v>
      </c>
      <c r="T3404" s="17">
        <f>VLOOKUP("K"&amp;TEXT(K3404,"0"),Punten!$A$1:$D$40,4,FALSE)</f>
        <v>0</v>
      </c>
      <c r="U3404" s="17">
        <f>VLOOKUP("H"&amp;TEXT(L3404,"0"),Punten!$A$1:$D$49,4,FALSE)</f>
        <v>0</v>
      </c>
      <c r="V3404" s="17">
        <f>VLOOKUP("F"&amp;TEXT(M3404,"0"),Punten!$A$1:$D$39,4,FALSE)</f>
        <v>0</v>
      </c>
      <c r="W3404" s="17">
        <f t="shared" si="163"/>
        <v>0</v>
      </c>
      <c r="X3404" s="17" t="str">
        <f t="shared" si="164"/>
        <v/>
      </c>
      <c r="Y3404" s="17" t="e">
        <f>VLOOKUP(A3404,'Klasse omschrijving'!$A$1:$B$44,2,FALSE)</f>
        <v>#N/A</v>
      </c>
    </row>
    <row r="3405" spans="1:25" x14ac:dyDescent="0.25">
      <c r="A3405" s="14"/>
      <c r="B3405" s="14"/>
      <c r="C3405" s="14"/>
      <c r="D3405" s="14"/>
      <c r="E3405" s="15"/>
      <c r="F3405" s="14"/>
      <c r="G3405" s="14"/>
      <c r="H3405" s="14"/>
      <c r="I3405" s="14"/>
      <c r="J3405" s="14"/>
      <c r="K3405" s="14"/>
      <c r="L3405" s="14"/>
      <c r="M3405" s="14"/>
      <c r="N3405" s="15"/>
      <c r="O3405" s="16">
        <f t="shared" si="162"/>
        <v>0</v>
      </c>
      <c r="P3405" s="17">
        <f>COUNTIF($X:$X,X3405)</f>
        <v>1045553</v>
      </c>
      <c r="Q3405" s="17">
        <f>VLOOKUP("M"&amp;TEXT(G3405,"0"),Punten!$A$1:$D$40,4,FALSE)</f>
        <v>0</v>
      </c>
      <c r="R3405" s="17">
        <f>VLOOKUP("M"&amp;TEXT(H3405,"0"),Punten!$A$1:$D$40,4,FALSE)</f>
        <v>0</v>
      </c>
      <c r="S3405" s="17">
        <f>VLOOKUP("M"&amp;TEXT(I3405,"0"),Punten!$A$1:$D$40,4,FALSE)</f>
        <v>0</v>
      </c>
      <c r="T3405" s="17">
        <f>VLOOKUP("K"&amp;TEXT(K3405,"0"),Punten!$A$1:$D$40,4,FALSE)</f>
        <v>0</v>
      </c>
      <c r="U3405" s="17">
        <f>VLOOKUP("H"&amp;TEXT(L3405,"0"),Punten!$A$1:$D$49,4,FALSE)</f>
        <v>0</v>
      </c>
      <c r="V3405" s="17">
        <f>VLOOKUP("F"&amp;TEXT(M3405,"0"),Punten!$A$1:$D$39,4,FALSE)</f>
        <v>0</v>
      </c>
      <c r="W3405" s="17">
        <f t="shared" si="163"/>
        <v>0</v>
      </c>
      <c r="X3405" s="17" t="str">
        <f t="shared" si="164"/>
        <v/>
      </c>
      <c r="Y3405" s="17" t="e">
        <f>VLOOKUP(A3405,'Klasse omschrijving'!$A$1:$B$44,2,FALSE)</f>
        <v>#N/A</v>
      </c>
    </row>
    <row r="3406" spans="1:25" x14ac:dyDescent="0.25">
      <c r="A3406" s="14"/>
      <c r="B3406" s="14"/>
      <c r="C3406" s="14"/>
      <c r="D3406" s="14"/>
      <c r="E3406" s="15"/>
      <c r="F3406" s="14"/>
      <c r="G3406" s="14"/>
      <c r="H3406" s="14"/>
      <c r="I3406" s="14"/>
      <c r="J3406" s="14"/>
      <c r="K3406" s="14"/>
      <c r="L3406" s="14"/>
      <c r="M3406" s="14"/>
      <c r="N3406" s="15"/>
      <c r="O3406" s="16">
        <f t="shared" si="162"/>
        <v>0</v>
      </c>
      <c r="P3406" s="17">
        <f>COUNTIF($X:$X,X3406)</f>
        <v>1045553</v>
      </c>
      <c r="Q3406" s="17">
        <f>VLOOKUP("M"&amp;TEXT(G3406,"0"),Punten!$A$1:$D$40,4,FALSE)</f>
        <v>0</v>
      </c>
      <c r="R3406" s="17">
        <f>VLOOKUP("M"&amp;TEXT(H3406,"0"),Punten!$A$1:$D$40,4,FALSE)</f>
        <v>0</v>
      </c>
      <c r="S3406" s="17">
        <f>VLOOKUP("M"&amp;TEXT(I3406,"0"),Punten!$A$1:$D$40,4,FALSE)</f>
        <v>0</v>
      </c>
      <c r="T3406" s="17">
        <f>VLOOKUP("K"&amp;TEXT(K3406,"0"),Punten!$A$1:$D$40,4,FALSE)</f>
        <v>0</v>
      </c>
      <c r="U3406" s="17">
        <f>VLOOKUP("H"&amp;TEXT(L3406,"0"),Punten!$A$1:$D$49,4,FALSE)</f>
        <v>0</v>
      </c>
      <c r="V3406" s="17">
        <f>VLOOKUP("F"&amp;TEXT(M3406,"0"),Punten!$A$1:$D$39,4,FALSE)</f>
        <v>0</v>
      </c>
      <c r="W3406" s="17">
        <f t="shared" si="163"/>
        <v>0</v>
      </c>
      <c r="X3406" s="17" t="str">
        <f t="shared" si="164"/>
        <v/>
      </c>
      <c r="Y3406" s="17" t="e">
        <f>VLOOKUP(A3406,'Klasse omschrijving'!$A$1:$B$44,2,FALSE)</f>
        <v>#N/A</v>
      </c>
    </row>
    <row r="3407" spans="1:25" x14ac:dyDescent="0.25">
      <c r="A3407" s="14"/>
      <c r="B3407" s="14"/>
      <c r="C3407" s="14"/>
      <c r="D3407" s="14"/>
      <c r="E3407" s="15"/>
      <c r="F3407" s="14"/>
      <c r="G3407" s="14"/>
      <c r="H3407" s="14"/>
      <c r="I3407" s="14"/>
      <c r="J3407" s="14"/>
      <c r="K3407" s="14"/>
      <c r="L3407" s="14"/>
      <c r="M3407" s="14"/>
      <c r="N3407" s="15"/>
      <c r="O3407" s="16">
        <f t="shared" si="162"/>
        <v>0</v>
      </c>
      <c r="P3407" s="17">
        <f>COUNTIF($X:$X,X3407)</f>
        <v>1045553</v>
      </c>
      <c r="Q3407" s="17">
        <f>VLOOKUP("M"&amp;TEXT(G3407,"0"),Punten!$A$1:$D$40,4,FALSE)</f>
        <v>0</v>
      </c>
      <c r="R3407" s="17">
        <f>VLOOKUP("M"&amp;TEXT(H3407,"0"),Punten!$A$1:$D$40,4,FALSE)</f>
        <v>0</v>
      </c>
      <c r="S3407" s="17">
        <f>VLOOKUP("M"&amp;TEXT(I3407,"0"),Punten!$A$1:$D$40,4,FALSE)</f>
        <v>0</v>
      </c>
      <c r="T3407" s="17">
        <f>VLOOKUP("K"&amp;TEXT(K3407,"0"),Punten!$A$1:$D$40,4,FALSE)</f>
        <v>0</v>
      </c>
      <c r="U3407" s="17">
        <f>VLOOKUP("H"&amp;TEXT(L3407,"0"),Punten!$A$1:$D$49,4,FALSE)</f>
        <v>0</v>
      </c>
      <c r="V3407" s="17">
        <f>VLOOKUP("F"&amp;TEXT(M3407,"0"),Punten!$A$1:$D$39,4,FALSE)</f>
        <v>0</v>
      </c>
      <c r="W3407" s="17">
        <f t="shared" si="163"/>
        <v>0</v>
      </c>
      <c r="X3407" s="17" t="str">
        <f t="shared" si="164"/>
        <v/>
      </c>
      <c r="Y3407" s="17" t="e">
        <f>VLOOKUP(A3407,'Klasse omschrijving'!$A$1:$B$44,2,FALSE)</f>
        <v>#N/A</v>
      </c>
    </row>
    <row r="3408" spans="1:25" x14ac:dyDescent="0.25">
      <c r="A3408" s="14"/>
      <c r="B3408" s="14"/>
      <c r="C3408" s="14"/>
      <c r="D3408" s="14"/>
      <c r="E3408" s="15"/>
      <c r="F3408" s="14"/>
      <c r="G3408" s="14"/>
      <c r="H3408" s="14"/>
      <c r="I3408" s="14"/>
      <c r="J3408" s="14"/>
      <c r="K3408" s="14"/>
      <c r="L3408" s="14"/>
      <c r="M3408" s="14"/>
      <c r="N3408" s="15"/>
      <c r="O3408" s="16">
        <f t="shared" si="162"/>
        <v>0</v>
      </c>
      <c r="P3408" s="17">
        <f>COUNTIF($X:$X,X3408)</f>
        <v>1045553</v>
      </c>
      <c r="Q3408" s="17">
        <f>VLOOKUP("M"&amp;TEXT(G3408,"0"),Punten!$A$1:$D$40,4,FALSE)</f>
        <v>0</v>
      </c>
      <c r="R3408" s="17">
        <f>VLOOKUP("M"&amp;TEXT(H3408,"0"),Punten!$A$1:$D$40,4,FALSE)</f>
        <v>0</v>
      </c>
      <c r="S3408" s="17">
        <f>VLOOKUP("M"&amp;TEXT(I3408,"0"),Punten!$A$1:$D$40,4,FALSE)</f>
        <v>0</v>
      </c>
      <c r="T3408" s="17">
        <f>VLOOKUP("K"&amp;TEXT(K3408,"0"),Punten!$A$1:$D$40,4,FALSE)</f>
        <v>0</v>
      </c>
      <c r="U3408" s="17">
        <f>VLOOKUP("H"&amp;TEXT(L3408,"0"),Punten!$A$1:$D$49,4,FALSE)</f>
        <v>0</v>
      </c>
      <c r="V3408" s="17">
        <f>VLOOKUP("F"&amp;TEXT(M3408,"0"),Punten!$A$1:$D$39,4,FALSE)</f>
        <v>0</v>
      </c>
      <c r="W3408" s="17">
        <f t="shared" si="163"/>
        <v>0</v>
      </c>
      <c r="X3408" s="17" t="str">
        <f t="shared" si="164"/>
        <v/>
      </c>
      <c r="Y3408" s="17" t="e">
        <f>VLOOKUP(A3408,'Klasse omschrijving'!$A$1:$B$44,2,FALSE)</f>
        <v>#N/A</v>
      </c>
    </row>
    <row r="3409" spans="1:25" x14ac:dyDescent="0.25">
      <c r="A3409" s="14"/>
      <c r="B3409" s="14"/>
      <c r="C3409" s="14"/>
      <c r="D3409" s="14"/>
      <c r="E3409" s="15"/>
      <c r="F3409" s="14"/>
      <c r="G3409" s="14"/>
      <c r="H3409" s="14"/>
      <c r="I3409" s="14"/>
      <c r="J3409" s="14"/>
      <c r="K3409" s="14"/>
      <c r="L3409" s="14"/>
      <c r="M3409" s="14"/>
      <c r="N3409" s="15"/>
      <c r="O3409" s="16">
        <f t="shared" si="162"/>
        <v>0</v>
      </c>
      <c r="P3409" s="17">
        <f>COUNTIF($X:$X,X3409)</f>
        <v>1045553</v>
      </c>
      <c r="Q3409" s="17">
        <f>VLOOKUP("M"&amp;TEXT(G3409,"0"),Punten!$A$1:$D$40,4,FALSE)</f>
        <v>0</v>
      </c>
      <c r="R3409" s="17">
        <f>VLOOKUP("M"&amp;TEXT(H3409,"0"),Punten!$A$1:$D$40,4,FALSE)</f>
        <v>0</v>
      </c>
      <c r="S3409" s="17">
        <f>VLOOKUP("M"&amp;TEXT(I3409,"0"),Punten!$A$1:$D$40,4,FALSE)</f>
        <v>0</v>
      </c>
      <c r="T3409" s="17">
        <f>VLOOKUP("K"&amp;TEXT(K3409,"0"),Punten!$A$1:$D$40,4,FALSE)</f>
        <v>0</v>
      </c>
      <c r="U3409" s="17">
        <f>VLOOKUP("H"&amp;TEXT(L3409,"0"),Punten!$A$1:$D$49,4,FALSE)</f>
        <v>0</v>
      </c>
      <c r="V3409" s="17">
        <f>VLOOKUP("F"&amp;TEXT(M3409,"0"),Punten!$A$1:$D$39,4,FALSE)</f>
        <v>0</v>
      </c>
      <c r="W3409" s="17">
        <f t="shared" si="163"/>
        <v>0</v>
      </c>
      <c r="X3409" s="17" t="str">
        <f t="shared" si="164"/>
        <v/>
      </c>
      <c r="Y3409" s="17" t="e">
        <f>VLOOKUP(A3409,'Klasse omschrijving'!$A$1:$B$44,2,FALSE)</f>
        <v>#N/A</v>
      </c>
    </row>
    <row r="3410" spans="1:25" x14ac:dyDescent="0.25">
      <c r="A3410" s="14"/>
      <c r="B3410" s="14"/>
      <c r="C3410" s="14"/>
      <c r="D3410" s="14"/>
      <c r="E3410" s="15"/>
      <c r="F3410" s="14"/>
      <c r="G3410" s="14"/>
      <c r="H3410" s="14"/>
      <c r="I3410" s="14"/>
      <c r="J3410" s="14"/>
      <c r="K3410" s="14"/>
      <c r="L3410" s="14"/>
      <c r="M3410" s="14"/>
      <c r="N3410" s="15"/>
      <c r="O3410" s="16">
        <f t="shared" si="162"/>
        <v>0</v>
      </c>
      <c r="P3410" s="17">
        <f>COUNTIF($X:$X,X3410)</f>
        <v>1045553</v>
      </c>
      <c r="Q3410" s="17">
        <f>VLOOKUP("M"&amp;TEXT(G3410,"0"),Punten!$A$1:$D$40,4,FALSE)</f>
        <v>0</v>
      </c>
      <c r="R3410" s="17">
        <f>VLOOKUP("M"&amp;TEXT(H3410,"0"),Punten!$A$1:$D$40,4,FALSE)</f>
        <v>0</v>
      </c>
      <c r="S3410" s="17">
        <f>VLOOKUP("M"&amp;TEXT(I3410,"0"),Punten!$A$1:$D$40,4,FALSE)</f>
        <v>0</v>
      </c>
      <c r="T3410" s="17">
        <f>VLOOKUP("K"&amp;TEXT(K3410,"0"),Punten!$A$1:$D$40,4,FALSE)</f>
        <v>0</v>
      </c>
      <c r="U3410" s="17">
        <f>VLOOKUP("H"&amp;TEXT(L3410,"0"),Punten!$A$1:$D$49,4,FALSE)</f>
        <v>0</v>
      </c>
      <c r="V3410" s="17">
        <f>VLOOKUP("F"&amp;TEXT(M3410,"0"),Punten!$A$1:$D$39,4,FALSE)</f>
        <v>0</v>
      </c>
      <c r="W3410" s="17">
        <f t="shared" si="163"/>
        <v>0</v>
      </c>
      <c r="X3410" s="17" t="str">
        <f t="shared" si="164"/>
        <v/>
      </c>
      <c r="Y3410" s="17" t="e">
        <f>VLOOKUP(A3410,'Klasse omschrijving'!$A$1:$B$44,2,FALSE)</f>
        <v>#N/A</v>
      </c>
    </row>
    <row r="3411" spans="1:25" x14ac:dyDescent="0.25">
      <c r="A3411" s="14"/>
      <c r="B3411" s="14"/>
      <c r="C3411" s="14"/>
      <c r="D3411" s="14"/>
      <c r="E3411" s="15"/>
      <c r="F3411" s="14"/>
      <c r="G3411" s="14"/>
      <c r="H3411" s="14"/>
      <c r="I3411" s="14"/>
      <c r="J3411" s="14"/>
      <c r="K3411" s="14"/>
      <c r="L3411" s="14"/>
      <c r="M3411" s="14"/>
      <c r="N3411" s="15"/>
      <c r="O3411" s="16">
        <f t="shared" si="162"/>
        <v>0</v>
      </c>
      <c r="P3411" s="17">
        <f>COUNTIF($X:$X,X3411)</f>
        <v>1045553</v>
      </c>
      <c r="Q3411" s="17">
        <f>VLOOKUP("M"&amp;TEXT(G3411,"0"),Punten!$A$1:$D$40,4,FALSE)</f>
        <v>0</v>
      </c>
      <c r="R3411" s="17">
        <f>VLOOKUP("M"&amp;TEXT(H3411,"0"),Punten!$A$1:$D$40,4,FALSE)</f>
        <v>0</v>
      </c>
      <c r="S3411" s="17">
        <f>VLOOKUP("M"&amp;TEXT(I3411,"0"),Punten!$A$1:$D$40,4,FALSE)</f>
        <v>0</v>
      </c>
      <c r="T3411" s="17">
        <f>VLOOKUP("K"&amp;TEXT(K3411,"0"),Punten!$A$1:$D$40,4,FALSE)</f>
        <v>0</v>
      </c>
      <c r="U3411" s="17">
        <f>VLOOKUP("H"&amp;TEXT(L3411,"0"),Punten!$A$1:$D$49,4,FALSE)</f>
        <v>0</v>
      </c>
      <c r="V3411" s="17">
        <f>VLOOKUP("F"&amp;TEXT(M3411,"0"),Punten!$A$1:$D$39,4,FALSE)</f>
        <v>0</v>
      </c>
      <c r="W3411" s="17">
        <f t="shared" si="163"/>
        <v>0</v>
      </c>
      <c r="X3411" s="17" t="str">
        <f t="shared" si="164"/>
        <v/>
      </c>
      <c r="Y3411" s="17" t="e">
        <f>VLOOKUP(A3411,'Klasse omschrijving'!$A$1:$B$44,2,FALSE)</f>
        <v>#N/A</v>
      </c>
    </row>
    <row r="3412" spans="1:25" x14ac:dyDescent="0.25">
      <c r="A3412" s="14"/>
      <c r="B3412" s="14"/>
      <c r="C3412" s="14"/>
      <c r="D3412" s="14"/>
      <c r="E3412" s="15"/>
      <c r="F3412" s="14"/>
      <c r="G3412" s="14"/>
      <c r="H3412" s="14"/>
      <c r="I3412" s="14"/>
      <c r="J3412" s="14"/>
      <c r="K3412" s="14"/>
      <c r="L3412" s="14"/>
      <c r="M3412" s="14"/>
      <c r="N3412" s="15"/>
      <c r="O3412" s="16">
        <f t="shared" si="162"/>
        <v>0</v>
      </c>
      <c r="P3412" s="17">
        <f>COUNTIF($X:$X,X3412)</f>
        <v>1045553</v>
      </c>
      <c r="Q3412" s="17">
        <f>VLOOKUP("M"&amp;TEXT(G3412,"0"),Punten!$A$1:$D$40,4,FALSE)</f>
        <v>0</v>
      </c>
      <c r="R3412" s="17">
        <f>VLOOKUP("M"&amp;TEXT(H3412,"0"),Punten!$A$1:$D$40,4,FALSE)</f>
        <v>0</v>
      </c>
      <c r="S3412" s="17">
        <f>VLOOKUP("M"&amp;TEXT(I3412,"0"),Punten!$A$1:$D$40,4,FALSE)</f>
        <v>0</v>
      </c>
      <c r="T3412" s="17">
        <f>VLOOKUP("K"&amp;TEXT(K3412,"0"),Punten!$A$1:$D$40,4,FALSE)</f>
        <v>0</v>
      </c>
      <c r="U3412" s="17">
        <f>VLOOKUP("H"&amp;TEXT(L3412,"0"),Punten!$A$1:$D$49,4,FALSE)</f>
        <v>0</v>
      </c>
      <c r="V3412" s="17">
        <f>VLOOKUP("F"&amp;TEXT(M3412,"0"),Punten!$A$1:$D$39,4,FALSE)</f>
        <v>0</v>
      </c>
      <c r="W3412" s="17">
        <f t="shared" si="163"/>
        <v>0</v>
      </c>
      <c r="X3412" s="17" t="str">
        <f t="shared" si="164"/>
        <v/>
      </c>
      <c r="Y3412" s="17" t="e">
        <f>VLOOKUP(A3412,'Klasse omschrijving'!$A$1:$B$44,2,FALSE)</f>
        <v>#N/A</v>
      </c>
    </row>
    <row r="3413" spans="1:25" x14ac:dyDescent="0.25">
      <c r="A3413" s="14"/>
      <c r="B3413" s="14"/>
      <c r="C3413" s="14"/>
      <c r="D3413" s="14"/>
      <c r="E3413" s="15"/>
      <c r="F3413" s="14"/>
      <c r="G3413" s="14"/>
      <c r="H3413" s="14"/>
      <c r="I3413" s="14"/>
      <c r="J3413" s="14"/>
      <c r="K3413" s="14"/>
      <c r="L3413" s="14"/>
      <c r="M3413" s="14"/>
      <c r="N3413" s="15"/>
      <c r="O3413" s="16">
        <f t="shared" si="162"/>
        <v>0</v>
      </c>
      <c r="P3413" s="17">
        <f>COUNTIF($X:$X,X3413)</f>
        <v>1045553</v>
      </c>
      <c r="Q3413" s="17">
        <f>VLOOKUP("M"&amp;TEXT(G3413,"0"),Punten!$A$1:$D$40,4,FALSE)</f>
        <v>0</v>
      </c>
      <c r="R3413" s="17">
        <f>VLOOKUP("M"&amp;TEXT(H3413,"0"),Punten!$A$1:$D$40,4,FALSE)</f>
        <v>0</v>
      </c>
      <c r="S3413" s="17">
        <f>VLOOKUP("M"&amp;TEXT(I3413,"0"),Punten!$A$1:$D$40,4,FALSE)</f>
        <v>0</v>
      </c>
      <c r="T3413" s="17">
        <f>VLOOKUP("K"&amp;TEXT(K3413,"0"),Punten!$A$1:$D$40,4,FALSE)</f>
        <v>0</v>
      </c>
      <c r="U3413" s="17">
        <f>VLOOKUP("H"&amp;TEXT(L3413,"0"),Punten!$A$1:$D$49,4,FALSE)</f>
        <v>0</v>
      </c>
      <c r="V3413" s="17">
        <f>VLOOKUP("F"&amp;TEXT(M3413,"0"),Punten!$A$1:$D$39,4,FALSE)</f>
        <v>0</v>
      </c>
      <c r="W3413" s="17">
        <f t="shared" si="163"/>
        <v>0</v>
      </c>
      <c r="X3413" s="17" t="str">
        <f t="shared" si="164"/>
        <v/>
      </c>
      <c r="Y3413" s="17" t="e">
        <f>VLOOKUP(A3413,'Klasse omschrijving'!$A$1:$B$44,2,FALSE)</f>
        <v>#N/A</v>
      </c>
    </row>
    <row r="3414" spans="1:25" x14ac:dyDescent="0.25">
      <c r="A3414" s="14"/>
      <c r="B3414" s="14"/>
      <c r="C3414" s="14"/>
      <c r="D3414" s="14"/>
      <c r="E3414" s="15"/>
      <c r="F3414" s="14"/>
      <c r="G3414" s="14"/>
      <c r="H3414" s="14"/>
      <c r="I3414" s="14"/>
      <c r="J3414" s="14"/>
      <c r="K3414" s="14"/>
      <c r="L3414" s="14"/>
      <c r="M3414" s="14"/>
      <c r="N3414" s="15"/>
      <c r="O3414" s="16">
        <f t="shared" si="162"/>
        <v>0</v>
      </c>
      <c r="P3414" s="17">
        <f>COUNTIF($X:$X,X3414)</f>
        <v>1045553</v>
      </c>
      <c r="Q3414" s="17">
        <f>VLOOKUP("M"&amp;TEXT(G3414,"0"),Punten!$A$1:$D$40,4,FALSE)</f>
        <v>0</v>
      </c>
      <c r="R3414" s="17">
        <f>VLOOKUP("M"&amp;TEXT(H3414,"0"),Punten!$A$1:$D$40,4,FALSE)</f>
        <v>0</v>
      </c>
      <c r="S3414" s="17">
        <f>VLOOKUP("M"&amp;TEXT(I3414,"0"),Punten!$A$1:$D$40,4,FALSE)</f>
        <v>0</v>
      </c>
      <c r="T3414" s="17">
        <f>VLOOKUP("K"&amp;TEXT(K3414,"0"),Punten!$A$1:$D$40,4,FALSE)</f>
        <v>0</v>
      </c>
      <c r="U3414" s="17">
        <f>VLOOKUP("H"&amp;TEXT(L3414,"0"),Punten!$A$1:$D$49,4,FALSE)</f>
        <v>0</v>
      </c>
      <c r="V3414" s="17">
        <f>VLOOKUP("F"&amp;TEXT(M3414,"0"),Punten!$A$1:$D$39,4,FALSE)</f>
        <v>0</v>
      </c>
      <c r="W3414" s="17">
        <f t="shared" si="163"/>
        <v>0</v>
      </c>
      <c r="X3414" s="17" t="str">
        <f t="shared" si="164"/>
        <v/>
      </c>
      <c r="Y3414" s="17" t="e">
        <f>VLOOKUP(A3414,'Klasse omschrijving'!$A$1:$B$44,2,FALSE)</f>
        <v>#N/A</v>
      </c>
    </row>
    <row r="3415" spans="1:25" x14ac:dyDescent="0.25">
      <c r="A3415" s="14"/>
      <c r="B3415" s="14"/>
      <c r="C3415" s="14"/>
      <c r="D3415" s="14"/>
      <c r="E3415" s="15"/>
      <c r="F3415" s="14"/>
      <c r="G3415" s="14"/>
      <c r="H3415" s="14"/>
      <c r="I3415" s="14"/>
      <c r="J3415" s="14"/>
      <c r="K3415" s="14"/>
      <c r="L3415" s="14"/>
      <c r="M3415" s="14"/>
      <c r="N3415" s="15"/>
      <c r="O3415" s="16">
        <f t="shared" si="162"/>
        <v>0</v>
      </c>
      <c r="P3415" s="17">
        <f>COUNTIF($X:$X,X3415)</f>
        <v>1045553</v>
      </c>
      <c r="Q3415" s="17">
        <f>VLOOKUP("M"&amp;TEXT(G3415,"0"),Punten!$A$1:$D$40,4,FALSE)</f>
        <v>0</v>
      </c>
      <c r="R3415" s="17">
        <f>VLOOKUP("M"&amp;TEXT(H3415,"0"),Punten!$A$1:$D$40,4,FALSE)</f>
        <v>0</v>
      </c>
      <c r="S3415" s="17">
        <f>VLOOKUP("M"&amp;TEXT(I3415,"0"),Punten!$A$1:$D$40,4,FALSE)</f>
        <v>0</v>
      </c>
      <c r="T3415" s="17">
        <f>VLOOKUP("K"&amp;TEXT(K3415,"0"),Punten!$A$1:$D$40,4,FALSE)</f>
        <v>0</v>
      </c>
      <c r="U3415" s="17">
        <f>VLOOKUP("H"&amp;TEXT(L3415,"0"),Punten!$A$1:$D$49,4,FALSE)</f>
        <v>0</v>
      </c>
      <c r="V3415" s="17">
        <f>VLOOKUP("F"&amp;TEXT(M3415,"0"),Punten!$A$1:$D$39,4,FALSE)</f>
        <v>0</v>
      </c>
      <c r="W3415" s="17">
        <f t="shared" si="163"/>
        <v>0</v>
      </c>
      <c r="X3415" s="17" t="str">
        <f t="shared" si="164"/>
        <v/>
      </c>
      <c r="Y3415" s="17" t="e">
        <f>VLOOKUP(A3415,'Klasse omschrijving'!$A$1:$B$44,2,FALSE)</f>
        <v>#N/A</v>
      </c>
    </row>
    <row r="3416" spans="1:25" x14ac:dyDescent="0.25">
      <c r="A3416" s="14"/>
      <c r="B3416" s="14"/>
      <c r="C3416" s="14"/>
      <c r="D3416" s="14"/>
      <c r="E3416" s="15"/>
      <c r="F3416" s="14"/>
      <c r="G3416" s="14"/>
      <c r="H3416" s="14"/>
      <c r="I3416" s="14"/>
      <c r="J3416" s="14"/>
      <c r="K3416" s="14"/>
      <c r="L3416" s="14"/>
      <c r="M3416" s="14"/>
      <c r="N3416" s="15"/>
      <c r="O3416" s="16">
        <f t="shared" si="162"/>
        <v>0</v>
      </c>
      <c r="P3416" s="17">
        <f>COUNTIF($X:$X,X3416)</f>
        <v>1045553</v>
      </c>
      <c r="Q3416" s="17">
        <f>VLOOKUP("M"&amp;TEXT(G3416,"0"),Punten!$A$1:$D$40,4,FALSE)</f>
        <v>0</v>
      </c>
      <c r="R3416" s="17">
        <f>VLOOKUP("M"&amp;TEXT(H3416,"0"),Punten!$A$1:$D$40,4,FALSE)</f>
        <v>0</v>
      </c>
      <c r="S3416" s="17">
        <f>VLOOKUP("M"&amp;TEXT(I3416,"0"),Punten!$A$1:$D$40,4,FALSE)</f>
        <v>0</v>
      </c>
      <c r="T3416" s="17">
        <f>VLOOKUP("K"&amp;TEXT(K3416,"0"),Punten!$A$1:$D$40,4,FALSE)</f>
        <v>0</v>
      </c>
      <c r="U3416" s="17">
        <f>VLOOKUP("H"&amp;TEXT(L3416,"0"),Punten!$A$1:$D$49,4,FALSE)</f>
        <v>0</v>
      </c>
      <c r="V3416" s="17">
        <f>VLOOKUP("F"&amp;TEXT(M3416,"0"),Punten!$A$1:$D$39,4,FALSE)</f>
        <v>0</v>
      </c>
      <c r="W3416" s="17">
        <f t="shared" si="163"/>
        <v>0</v>
      </c>
      <c r="X3416" s="17" t="str">
        <f t="shared" si="164"/>
        <v/>
      </c>
      <c r="Y3416" s="17" t="e">
        <f>VLOOKUP(A3416,'Klasse omschrijving'!$A$1:$B$44,2,FALSE)</f>
        <v>#N/A</v>
      </c>
    </row>
    <row r="3417" spans="1:25" x14ac:dyDescent="0.25">
      <c r="A3417" s="14"/>
      <c r="B3417" s="14"/>
      <c r="C3417" s="14"/>
      <c r="D3417" s="14"/>
      <c r="E3417" s="15"/>
      <c r="F3417" s="14"/>
      <c r="G3417" s="14"/>
      <c r="H3417" s="14"/>
      <c r="I3417" s="14"/>
      <c r="J3417" s="14"/>
      <c r="K3417" s="14"/>
      <c r="L3417" s="14"/>
      <c r="M3417" s="14"/>
      <c r="N3417" s="15"/>
      <c r="O3417" s="16">
        <f t="shared" si="162"/>
        <v>0</v>
      </c>
      <c r="P3417" s="17">
        <f>COUNTIF($X:$X,X3417)</f>
        <v>1045553</v>
      </c>
      <c r="Q3417" s="17">
        <f>VLOOKUP("M"&amp;TEXT(G3417,"0"),Punten!$A$1:$D$40,4,FALSE)</f>
        <v>0</v>
      </c>
      <c r="R3417" s="17">
        <f>VLOOKUP("M"&amp;TEXT(H3417,"0"),Punten!$A$1:$D$40,4,FALSE)</f>
        <v>0</v>
      </c>
      <c r="S3417" s="17">
        <f>VLOOKUP("M"&amp;TEXT(I3417,"0"),Punten!$A$1:$D$40,4,FALSE)</f>
        <v>0</v>
      </c>
      <c r="T3417" s="17">
        <f>VLOOKUP("K"&amp;TEXT(K3417,"0"),Punten!$A$1:$D$40,4,FALSE)</f>
        <v>0</v>
      </c>
      <c r="U3417" s="17">
        <f>VLOOKUP("H"&amp;TEXT(L3417,"0"),Punten!$A$1:$D$49,4,FALSE)</f>
        <v>0</v>
      </c>
      <c r="V3417" s="17">
        <f>VLOOKUP("F"&amp;TEXT(M3417,"0"),Punten!$A$1:$D$39,4,FALSE)</f>
        <v>0</v>
      </c>
      <c r="W3417" s="17">
        <f t="shared" si="163"/>
        <v>0</v>
      </c>
      <c r="X3417" s="17" t="str">
        <f t="shared" si="164"/>
        <v/>
      </c>
      <c r="Y3417" s="17" t="e">
        <f>VLOOKUP(A3417,'Klasse omschrijving'!$A$1:$B$44,2,FALSE)</f>
        <v>#N/A</v>
      </c>
    </row>
    <row r="3418" spans="1:25" x14ac:dyDescent="0.25">
      <c r="A3418" s="14"/>
      <c r="B3418" s="14"/>
      <c r="C3418" s="14"/>
      <c r="D3418" s="14"/>
      <c r="E3418" s="15"/>
      <c r="F3418" s="14"/>
      <c r="G3418" s="14"/>
      <c r="H3418" s="14"/>
      <c r="I3418" s="14"/>
      <c r="J3418" s="14"/>
      <c r="K3418" s="14"/>
      <c r="L3418" s="14"/>
      <c r="M3418" s="14"/>
      <c r="N3418" s="15"/>
      <c r="O3418" s="16">
        <f t="shared" si="162"/>
        <v>0</v>
      </c>
      <c r="P3418" s="17">
        <f>COUNTIF($X:$X,X3418)</f>
        <v>1045553</v>
      </c>
      <c r="Q3418" s="17">
        <f>VLOOKUP("M"&amp;TEXT(G3418,"0"),Punten!$A$1:$D$40,4,FALSE)</f>
        <v>0</v>
      </c>
      <c r="R3418" s="17">
        <f>VLOOKUP("M"&amp;TEXT(H3418,"0"),Punten!$A$1:$D$40,4,FALSE)</f>
        <v>0</v>
      </c>
      <c r="S3418" s="17">
        <f>VLOOKUP("M"&amp;TEXT(I3418,"0"),Punten!$A$1:$D$40,4,FALSE)</f>
        <v>0</v>
      </c>
      <c r="T3418" s="17">
        <f>VLOOKUP("K"&amp;TEXT(K3418,"0"),Punten!$A$1:$D$40,4,FALSE)</f>
        <v>0</v>
      </c>
      <c r="U3418" s="17">
        <f>VLOOKUP("H"&amp;TEXT(L3418,"0"),Punten!$A$1:$D$49,4,FALSE)</f>
        <v>0</v>
      </c>
      <c r="V3418" s="17">
        <f>VLOOKUP("F"&amp;TEXT(M3418,"0"),Punten!$A$1:$D$39,4,FALSE)</f>
        <v>0</v>
      </c>
      <c r="W3418" s="17">
        <f t="shared" si="163"/>
        <v>0</v>
      </c>
      <c r="X3418" s="17" t="str">
        <f t="shared" si="164"/>
        <v/>
      </c>
      <c r="Y3418" s="17" t="e">
        <f>VLOOKUP(A3418,'Klasse omschrijving'!$A$1:$B$44,2,FALSE)</f>
        <v>#N/A</v>
      </c>
    </row>
    <row r="3419" spans="1:25" x14ac:dyDescent="0.25">
      <c r="A3419" s="14"/>
      <c r="B3419" s="14"/>
      <c r="C3419" s="14"/>
      <c r="D3419" s="14"/>
      <c r="E3419" s="15"/>
      <c r="F3419" s="14"/>
      <c r="G3419" s="14"/>
      <c r="H3419" s="14"/>
      <c r="I3419" s="14"/>
      <c r="J3419" s="14"/>
      <c r="K3419" s="14"/>
      <c r="L3419" s="14"/>
      <c r="M3419" s="14"/>
      <c r="N3419" s="15"/>
      <c r="O3419" s="16">
        <f t="shared" si="162"/>
        <v>0</v>
      </c>
      <c r="P3419" s="17">
        <f>COUNTIF($X:$X,X3419)</f>
        <v>1045553</v>
      </c>
      <c r="Q3419" s="17">
        <f>VLOOKUP("M"&amp;TEXT(G3419,"0"),Punten!$A$1:$D$40,4,FALSE)</f>
        <v>0</v>
      </c>
      <c r="R3419" s="17">
        <f>VLOOKUP("M"&amp;TEXT(H3419,"0"),Punten!$A$1:$D$40,4,FALSE)</f>
        <v>0</v>
      </c>
      <c r="S3419" s="17">
        <f>VLOOKUP("M"&amp;TEXT(I3419,"0"),Punten!$A$1:$D$40,4,FALSE)</f>
        <v>0</v>
      </c>
      <c r="T3419" s="17">
        <f>VLOOKUP("K"&amp;TEXT(K3419,"0"),Punten!$A$1:$D$40,4,FALSE)</f>
        <v>0</v>
      </c>
      <c r="U3419" s="17">
        <f>VLOOKUP("H"&amp;TEXT(L3419,"0"),Punten!$A$1:$D$49,4,FALSE)</f>
        <v>0</v>
      </c>
      <c r="V3419" s="17">
        <f>VLOOKUP("F"&amp;TEXT(M3419,"0"),Punten!$A$1:$D$39,4,FALSE)</f>
        <v>0</v>
      </c>
      <c r="W3419" s="17">
        <f t="shared" si="163"/>
        <v>0</v>
      </c>
      <c r="X3419" s="17" t="str">
        <f t="shared" si="164"/>
        <v/>
      </c>
      <c r="Y3419" s="17" t="e">
        <f>VLOOKUP(A3419,'Klasse omschrijving'!$A$1:$B$44,2,FALSE)</f>
        <v>#N/A</v>
      </c>
    </row>
    <row r="3420" spans="1:25" x14ac:dyDescent="0.25">
      <c r="A3420" s="14"/>
      <c r="B3420" s="14"/>
      <c r="C3420" s="14"/>
      <c r="D3420" s="14"/>
      <c r="E3420" s="15"/>
      <c r="F3420" s="14"/>
      <c r="G3420" s="14"/>
      <c r="H3420" s="14"/>
      <c r="I3420" s="14"/>
      <c r="J3420" s="14"/>
      <c r="K3420" s="14"/>
      <c r="L3420" s="14"/>
      <c r="M3420" s="14"/>
      <c r="N3420" s="15"/>
      <c r="O3420" s="16">
        <f t="shared" ref="O3420:O3483" si="165">G3420+H3420+I3420</f>
        <v>0</v>
      </c>
      <c r="P3420" s="17">
        <f>COUNTIF($X:$X,X3420)</f>
        <v>1045553</v>
      </c>
      <c r="Q3420" s="17">
        <f>VLOOKUP("M"&amp;TEXT(G3420,"0"),Punten!$A$1:$D$40,4,FALSE)</f>
        <v>0</v>
      </c>
      <c r="R3420" s="17">
        <f>VLOOKUP("M"&amp;TEXT(H3420,"0"),Punten!$A$1:$D$40,4,FALSE)</f>
        <v>0</v>
      </c>
      <c r="S3420" s="17">
        <f>VLOOKUP("M"&amp;TEXT(I3420,"0"),Punten!$A$1:$D$40,4,FALSE)</f>
        <v>0</v>
      </c>
      <c r="T3420" s="17">
        <f>VLOOKUP("K"&amp;TEXT(K3420,"0"),Punten!$A$1:$D$40,4,FALSE)</f>
        <v>0</v>
      </c>
      <c r="U3420" s="17">
        <f>VLOOKUP("H"&amp;TEXT(L3420,"0"),Punten!$A$1:$D$49,4,FALSE)</f>
        <v>0</v>
      </c>
      <c r="V3420" s="17">
        <f>VLOOKUP("F"&amp;TEXT(M3420,"0"),Punten!$A$1:$D$39,4,FALSE)</f>
        <v>0</v>
      </c>
      <c r="W3420" s="17">
        <f t="shared" si="163"/>
        <v>0</v>
      </c>
      <c r="X3420" s="17" t="str">
        <f t="shared" si="164"/>
        <v/>
      </c>
      <c r="Y3420" s="17" t="e">
        <f>VLOOKUP(A3420,'Klasse omschrijving'!$A$1:$B$44,2,FALSE)</f>
        <v>#N/A</v>
      </c>
    </row>
    <row r="3421" spans="1:25" x14ac:dyDescent="0.25">
      <c r="A3421" s="14"/>
      <c r="B3421" s="14"/>
      <c r="C3421" s="14"/>
      <c r="D3421" s="14"/>
      <c r="E3421" s="15"/>
      <c r="F3421" s="14"/>
      <c r="G3421" s="14"/>
      <c r="H3421" s="14"/>
      <c r="I3421" s="14"/>
      <c r="J3421" s="14"/>
      <c r="K3421" s="14"/>
      <c r="L3421" s="14"/>
      <c r="M3421" s="14"/>
      <c r="N3421" s="15"/>
      <c r="O3421" s="16">
        <f t="shared" si="165"/>
        <v>0</v>
      </c>
      <c r="P3421" s="17">
        <f>COUNTIF($X:$X,X3421)</f>
        <v>1045553</v>
      </c>
      <c r="Q3421" s="17">
        <f>VLOOKUP("M"&amp;TEXT(G3421,"0"),Punten!$A$1:$D$40,4,FALSE)</f>
        <v>0</v>
      </c>
      <c r="R3421" s="17">
        <f>VLOOKUP("M"&amp;TEXT(H3421,"0"),Punten!$A$1:$D$40,4,FALSE)</f>
        <v>0</v>
      </c>
      <c r="S3421" s="17">
        <f>VLOOKUP("M"&amp;TEXT(I3421,"0"),Punten!$A$1:$D$40,4,FALSE)</f>
        <v>0</v>
      </c>
      <c r="T3421" s="17">
        <f>VLOOKUP("K"&amp;TEXT(K3421,"0"),Punten!$A$1:$D$40,4,FALSE)</f>
        <v>0</v>
      </c>
      <c r="U3421" s="17">
        <f>VLOOKUP("H"&amp;TEXT(L3421,"0"),Punten!$A$1:$D$49,4,FALSE)</f>
        <v>0</v>
      </c>
      <c r="V3421" s="17">
        <f>VLOOKUP("F"&amp;TEXT(M3421,"0"),Punten!$A$1:$D$39,4,FALSE)</f>
        <v>0</v>
      </c>
      <c r="W3421" s="17">
        <f t="shared" si="163"/>
        <v>0</v>
      </c>
      <c r="X3421" s="17" t="str">
        <f t="shared" si="164"/>
        <v/>
      </c>
      <c r="Y3421" s="17" t="e">
        <f>VLOOKUP(A3421,'Klasse omschrijving'!$A$1:$B$44,2,FALSE)</f>
        <v>#N/A</v>
      </c>
    </row>
    <row r="3422" spans="1:25" x14ac:dyDescent="0.25">
      <c r="A3422" s="14"/>
      <c r="B3422" s="14"/>
      <c r="C3422" s="14"/>
      <c r="D3422" s="14"/>
      <c r="E3422" s="15"/>
      <c r="F3422" s="14"/>
      <c r="G3422" s="14"/>
      <c r="H3422" s="14"/>
      <c r="I3422" s="14"/>
      <c r="J3422" s="14"/>
      <c r="K3422" s="14"/>
      <c r="L3422" s="14"/>
      <c r="M3422" s="14"/>
      <c r="N3422" s="15"/>
      <c r="O3422" s="16">
        <f t="shared" si="165"/>
        <v>0</v>
      </c>
      <c r="P3422" s="17">
        <f>COUNTIF($X:$X,X3422)</f>
        <v>1045553</v>
      </c>
      <c r="Q3422" s="17">
        <f>VLOOKUP("M"&amp;TEXT(G3422,"0"),Punten!$A$1:$D$40,4,FALSE)</f>
        <v>0</v>
      </c>
      <c r="R3422" s="17">
        <f>VLOOKUP("M"&amp;TEXT(H3422,"0"),Punten!$A$1:$D$40,4,FALSE)</f>
        <v>0</v>
      </c>
      <c r="S3422" s="17">
        <f>VLOOKUP("M"&amp;TEXT(I3422,"0"),Punten!$A$1:$D$40,4,FALSE)</f>
        <v>0</v>
      </c>
      <c r="T3422" s="17">
        <f>VLOOKUP("K"&amp;TEXT(K3422,"0"),Punten!$A$1:$D$40,4,FALSE)</f>
        <v>0</v>
      </c>
      <c r="U3422" s="17">
        <f>VLOOKUP("H"&amp;TEXT(L3422,"0"),Punten!$A$1:$D$49,4,FALSE)</f>
        <v>0</v>
      </c>
      <c r="V3422" s="17">
        <f>VLOOKUP("F"&amp;TEXT(M3422,"0"),Punten!$A$1:$D$39,4,FALSE)</f>
        <v>0</v>
      </c>
      <c r="W3422" s="17">
        <f t="shared" si="163"/>
        <v>0</v>
      </c>
      <c r="X3422" s="17" t="str">
        <f t="shared" si="164"/>
        <v/>
      </c>
      <c r="Y3422" s="17" t="e">
        <f>VLOOKUP(A3422,'Klasse omschrijving'!$A$1:$B$44,2,FALSE)</f>
        <v>#N/A</v>
      </c>
    </row>
    <row r="3423" spans="1:25" x14ac:dyDescent="0.25">
      <c r="A3423" s="14"/>
      <c r="B3423" s="14"/>
      <c r="C3423" s="14"/>
      <c r="D3423" s="14"/>
      <c r="E3423" s="15"/>
      <c r="F3423" s="14"/>
      <c r="G3423" s="14"/>
      <c r="H3423" s="14"/>
      <c r="I3423" s="14"/>
      <c r="J3423" s="14"/>
      <c r="K3423" s="14"/>
      <c r="L3423" s="14"/>
      <c r="M3423" s="14"/>
      <c r="N3423" s="15"/>
      <c r="O3423" s="16">
        <f t="shared" si="165"/>
        <v>0</v>
      </c>
      <c r="P3423" s="17">
        <f>COUNTIF($X:$X,X3423)</f>
        <v>1045553</v>
      </c>
      <c r="Q3423" s="17">
        <f>VLOOKUP("M"&amp;TEXT(G3423,"0"),Punten!$A$1:$D$40,4,FALSE)</f>
        <v>0</v>
      </c>
      <c r="R3423" s="17">
        <f>VLOOKUP("M"&amp;TEXT(H3423,"0"),Punten!$A$1:$D$40,4,FALSE)</f>
        <v>0</v>
      </c>
      <c r="S3423" s="17">
        <f>VLOOKUP("M"&amp;TEXT(I3423,"0"),Punten!$A$1:$D$40,4,FALSE)</f>
        <v>0</v>
      </c>
      <c r="T3423" s="17">
        <f>VLOOKUP("K"&amp;TEXT(K3423,"0"),Punten!$A$1:$D$40,4,FALSE)</f>
        <v>0</v>
      </c>
      <c r="U3423" s="17">
        <f>VLOOKUP("H"&amp;TEXT(L3423,"0"),Punten!$A$1:$D$49,4,FALSE)</f>
        <v>0</v>
      </c>
      <c r="V3423" s="17">
        <f>VLOOKUP("F"&amp;TEXT(M3423,"0"),Punten!$A$1:$D$39,4,FALSE)</f>
        <v>0</v>
      </c>
      <c r="W3423" s="17">
        <f t="shared" si="163"/>
        <v>0</v>
      </c>
      <c r="X3423" s="17" t="str">
        <f t="shared" si="164"/>
        <v/>
      </c>
      <c r="Y3423" s="17" t="e">
        <f>VLOOKUP(A3423,'Klasse omschrijving'!$A$1:$B$44,2,FALSE)</f>
        <v>#N/A</v>
      </c>
    </row>
    <row r="3424" spans="1:25" x14ac:dyDescent="0.25">
      <c r="A3424" s="14"/>
      <c r="B3424" s="14"/>
      <c r="C3424" s="14"/>
      <c r="D3424" s="14"/>
      <c r="E3424" s="15"/>
      <c r="F3424" s="14"/>
      <c r="G3424" s="14"/>
      <c r="H3424" s="14"/>
      <c r="I3424" s="14"/>
      <c r="J3424" s="14"/>
      <c r="K3424" s="14"/>
      <c r="L3424" s="14"/>
      <c r="M3424" s="14"/>
      <c r="N3424" s="15"/>
      <c r="O3424" s="16">
        <f t="shared" si="165"/>
        <v>0</v>
      </c>
      <c r="P3424" s="17">
        <f>COUNTIF($X:$X,X3424)</f>
        <v>1045553</v>
      </c>
      <c r="Q3424" s="17">
        <f>VLOOKUP("M"&amp;TEXT(G3424,"0"),Punten!$A$1:$D$40,4,FALSE)</f>
        <v>0</v>
      </c>
      <c r="R3424" s="17">
        <f>VLOOKUP("M"&amp;TEXT(H3424,"0"),Punten!$A$1:$D$40,4,FALSE)</f>
        <v>0</v>
      </c>
      <c r="S3424" s="17">
        <f>VLOOKUP("M"&amp;TEXT(I3424,"0"),Punten!$A$1:$D$40,4,FALSE)</f>
        <v>0</v>
      </c>
      <c r="T3424" s="17">
        <f>VLOOKUP("K"&amp;TEXT(K3424,"0"),Punten!$A$1:$D$40,4,FALSE)</f>
        <v>0</v>
      </c>
      <c r="U3424" s="17">
        <f>VLOOKUP("H"&amp;TEXT(L3424,"0"),Punten!$A$1:$D$49,4,FALSE)</f>
        <v>0</v>
      </c>
      <c r="V3424" s="17">
        <f>VLOOKUP("F"&amp;TEXT(M3424,"0"),Punten!$A$1:$D$39,4,FALSE)</f>
        <v>0</v>
      </c>
      <c r="W3424" s="17">
        <f t="shared" si="163"/>
        <v>0</v>
      </c>
      <c r="X3424" s="17" t="str">
        <f t="shared" si="164"/>
        <v/>
      </c>
      <c r="Y3424" s="17" t="e">
        <f>VLOOKUP(A3424,'Klasse omschrijving'!$A$1:$B$44,2,FALSE)</f>
        <v>#N/A</v>
      </c>
    </row>
    <row r="3425" spans="1:25" x14ac:dyDescent="0.25">
      <c r="A3425" s="14"/>
      <c r="B3425" s="14"/>
      <c r="C3425" s="14"/>
      <c r="D3425" s="14"/>
      <c r="E3425" s="15"/>
      <c r="F3425" s="14"/>
      <c r="G3425" s="14"/>
      <c r="H3425" s="14"/>
      <c r="I3425" s="14"/>
      <c r="J3425" s="14"/>
      <c r="K3425" s="14"/>
      <c r="L3425" s="14"/>
      <c r="M3425" s="14"/>
      <c r="N3425" s="15"/>
      <c r="O3425" s="16">
        <f t="shared" si="165"/>
        <v>0</v>
      </c>
      <c r="P3425" s="17">
        <f>COUNTIF($X:$X,X3425)</f>
        <v>1045553</v>
      </c>
      <c r="Q3425" s="17">
        <f>VLOOKUP("M"&amp;TEXT(G3425,"0"),Punten!$A$1:$D$40,4,FALSE)</f>
        <v>0</v>
      </c>
      <c r="R3425" s="17">
        <f>VLOOKUP("M"&amp;TEXT(H3425,"0"),Punten!$A$1:$D$40,4,FALSE)</f>
        <v>0</v>
      </c>
      <c r="S3425" s="17">
        <f>VLOOKUP("M"&amp;TEXT(I3425,"0"),Punten!$A$1:$D$40,4,FALSE)</f>
        <v>0</v>
      </c>
      <c r="T3425" s="17">
        <f>VLOOKUP("K"&amp;TEXT(K3425,"0"),Punten!$A$1:$D$40,4,FALSE)</f>
        <v>0</v>
      </c>
      <c r="U3425" s="17">
        <f>VLOOKUP("H"&amp;TEXT(L3425,"0"),Punten!$A$1:$D$49,4,FALSE)</f>
        <v>0</v>
      </c>
      <c r="V3425" s="17">
        <f>VLOOKUP("F"&amp;TEXT(M3425,"0"),Punten!$A$1:$D$39,4,FALSE)</f>
        <v>0</v>
      </c>
      <c r="W3425" s="17">
        <f t="shared" si="163"/>
        <v>0</v>
      </c>
      <c r="X3425" s="17" t="str">
        <f t="shared" si="164"/>
        <v/>
      </c>
      <c r="Y3425" s="17" t="e">
        <f>VLOOKUP(A3425,'Klasse omschrijving'!$A$1:$B$44,2,FALSE)</f>
        <v>#N/A</v>
      </c>
    </row>
    <row r="3426" spans="1:25" x14ac:dyDescent="0.25">
      <c r="A3426" s="14"/>
      <c r="B3426" s="14"/>
      <c r="C3426" s="14"/>
      <c r="D3426" s="14"/>
      <c r="E3426" s="15"/>
      <c r="F3426" s="14"/>
      <c r="G3426" s="14"/>
      <c r="H3426" s="14"/>
      <c r="I3426" s="14"/>
      <c r="J3426" s="14"/>
      <c r="K3426" s="14"/>
      <c r="L3426" s="14"/>
      <c r="M3426" s="14"/>
      <c r="N3426" s="15"/>
      <c r="O3426" s="16">
        <f t="shared" si="165"/>
        <v>0</v>
      </c>
      <c r="P3426" s="17">
        <f>COUNTIF($X:$X,X3426)</f>
        <v>1045553</v>
      </c>
      <c r="Q3426" s="17">
        <f>VLOOKUP("M"&amp;TEXT(G3426,"0"),Punten!$A$1:$D$40,4,FALSE)</f>
        <v>0</v>
      </c>
      <c r="R3426" s="17">
        <f>VLOOKUP("M"&amp;TEXT(H3426,"0"),Punten!$A$1:$D$40,4,FALSE)</f>
        <v>0</v>
      </c>
      <c r="S3426" s="17">
        <f>VLOOKUP("M"&amp;TEXT(I3426,"0"),Punten!$A$1:$D$40,4,FALSE)</f>
        <v>0</v>
      </c>
      <c r="T3426" s="17">
        <f>VLOOKUP("K"&amp;TEXT(K3426,"0"),Punten!$A$1:$D$40,4,FALSE)</f>
        <v>0</v>
      </c>
      <c r="U3426" s="17">
        <f>VLOOKUP("H"&amp;TEXT(L3426,"0"),Punten!$A$1:$D$49,4,FALSE)</f>
        <v>0</v>
      </c>
      <c r="V3426" s="17">
        <f>VLOOKUP("F"&amp;TEXT(M3426,"0"),Punten!$A$1:$D$39,4,FALSE)</f>
        <v>0</v>
      </c>
      <c r="W3426" s="17">
        <f t="shared" si="163"/>
        <v>0</v>
      </c>
      <c r="X3426" s="17" t="str">
        <f t="shared" si="164"/>
        <v/>
      </c>
      <c r="Y3426" s="17" t="e">
        <f>VLOOKUP(A3426,'Klasse omschrijving'!$A$1:$B$44,2,FALSE)</f>
        <v>#N/A</v>
      </c>
    </row>
    <row r="3427" spans="1:25" x14ac:dyDescent="0.25">
      <c r="A3427" s="14"/>
      <c r="B3427" s="14"/>
      <c r="C3427" s="14"/>
      <c r="D3427" s="14"/>
      <c r="E3427" s="15"/>
      <c r="F3427" s="14"/>
      <c r="G3427" s="14"/>
      <c r="H3427" s="14"/>
      <c r="I3427" s="14"/>
      <c r="J3427" s="14"/>
      <c r="K3427" s="14"/>
      <c r="L3427" s="14"/>
      <c r="M3427" s="14"/>
      <c r="N3427" s="15"/>
      <c r="O3427" s="16">
        <f t="shared" si="165"/>
        <v>0</v>
      </c>
      <c r="P3427" s="17">
        <f>COUNTIF($X:$X,X3427)</f>
        <v>1045553</v>
      </c>
      <c r="Q3427" s="17">
        <f>VLOOKUP("M"&amp;TEXT(G3427,"0"),Punten!$A$1:$D$40,4,FALSE)</f>
        <v>0</v>
      </c>
      <c r="R3427" s="17">
        <f>VLOOKUP("M"&amp;TEXT(H3427,"0"),Punten!$A$1:$D$40,4,FALSE)</f>
        <v>0</v>
      </c>
      <c r="S3427" s="17">
        <f>VLOOKUP("M"&amp;TEXT(I3427,"0"),Punten!$A$1:$D$40,4,FALSE)</f>
        <v>0</v>
      </c>
      <c r="T3427" s="17">
        <f>VLOOKUP("K"&amp;TEXT(K3427,"0"),Punten!$A$1:$D$40,4,FALSE)</f>
        <v>0</v>
      </c>
      <c r="U3427" s="17">
        <f>VLOOKUP("H"&amp;TEXT(L3427,"0"),Punten!$A$1:$D$49,4,FALSE)</f>
        <v>0</v>
      </c>
      <c r="V3427" s="17">
        <f>VLOOKUP("F"&amp;TEXT(M3427,"0"),Punten!$A$1:$D$39,4,FALSE)</f>
        <v>0</v>
      </c>
      <c r="W3427" s="17">
        <f t="shared" si="163"/>
        <v>0</v>
      </c>
      <c r="X3427" s="17" t="str">
        <f t="shared" si="164"/>
        <v/>
      </c>
      <c r="Y3427" s="17" t="e">
        <f>VLOOKUP(A3427,'Klasse omschrijving'!$A$1:$B$44,2,FALSE)</f>
        <v>#N/A</v>
      </c>
    </row>
    <row r="3428" spans="1:25" x14ac:dyDescent="0.25">
      <c r="A3428" s="14"/>
      <c r="B3428" s="14"/>
      <c r="C3428" s="14"/>
      <c r="D3428" s="14"/>
      <c r="E3428" s="15"/>
      <c r="F3428" s="14"/>
      <c r="G3428" s="14"/>
      <c r="H3428" s="14"/>
      <c r="I3428" s="14"/>
      <c r="J3428" s="14"/>
      <c r="K3428" s="14"/>
      <c r="L3428" s="14"/>
      <c r="M3428" s="14"/>
      <c r="N3428" s="15"/>
      <c r="O3428" s="16">
        <f t="shared" si="165"/>
        <v>0</v>
      </c>
      <c r="P3428" s="17">
        <f>COUNTIF($X:$X,X3428)</f>
        <v>1045553</v>
      </c>
      <c r="Q3428" s="17">
        <f>VLOOKUP("M"&amp;TEXT(G3428,"0"),Punten!$A$1:$D$40,4,FALSE)</f>
        <v>0</v>
      </c>
      <c r="R3428" s="17">
        <f>VLOOKUP("M"&amp;TEXT(H3428,"0"),Punten!$A$1:$D$40,4,FALSE)</f>
        <v>0</v>
      </c>
      <c r="S3428" s="17">
        <f>VLOOKUP("M"&amp;TEXT(I3428,"0"),Punten!$A$1:$D$40,4,FALSE)</f>
        <v>0</v>
      </c>
      <c r="T3428" s="17">
        <f>VLOOKUP("K"&amp;TEXT(K3428,"0"),Punten!$A$1:$D$40,4,FALSE)</f>
        <v>0</v>
      </c>
      <c r="U3428" s="17">
        <f>VLOOKUP("H"&amp;TEXT(L3428,"0"),Punten!$A$1:$D$49,4,FALSE)</f>
        <v>0</v>
      </c>
      <c r="V3428" s="17">
        <f>VLOOKUP("F"&amp;TEXT(M3428,"0"),Punten!$A$1:$D$39,4,FALSE)</f>
        <v>0</v>
      </c>
      <c r="W3428" s="17">
        <f t="shared" si="163"/>
        <v>0</v>
      </c>
      <c r="X3428" s="17" t="str">
        <f t="shared" si="164"/>
        <v/>
      </c>
      <c r="Y3428" s="17" t="e">
        <f>VLOOKUP(A3428,'Klasse omschrijving'!$A$1:$B$44,2,FALSE)</f>
        <v>#N/A</v>
      </c>
    </row>
    <row r="3429" spans="1:25" x14ac:dyDescent="0.25">
      <c r="A3429" s="14"/>
      <c r="B3429" s="14"/>
      <c r="C3429" s="14"/>
      <c r="D3429" s="14"/>
      <c r="E3429" s="15"/>
      <c r="F3429" s="14"/>
      <c r="G3429" s="14"/>
      <c r="H3429" s="14"/>
      <c r="I3429" s="14"/>
      <c r="J3429" s="14"/>
      <c r="K3429" s="14"/>
      <c r="L3429" s="14"/>
      <c r="M3429" s="14"/>
      <c r="N3429" s="15"/>
      <c r="O3429" s="16">
        <f t="shared" si="165"/>
        <v>0</v>
      </c>
      <c r="P3429" s="17">
        <f>COUNTIF($X:$X,X3429)</f>
        <v>1045553</v>
      </c>
      <c r="Q3429" s="17">
        <f>VLOOKUP("M"&amp;TEXT(G3429,"0"),Punten!$A$1:$D$40,4,FALSE)</f>
        <v>0</v>
      </c>
      <c r="R3429" s="17">
        <f>VLOOKUP("M"&amp;TEXT(H3429,"0"),Punten!$A$1:$D$40,4,FALSE)</f>
        <v>0</v>
      </c>
      <c r="S3429" s="17">
        <f>VLOOKUP("M"&amp;TEXT(I3429,"0"),Punten!$A$1:$D$40,4,FALSE)</f>
        <v>0</v>
      </c>
      <c r="T3429" s="17">
        <f>VLOOKUP("K"&amp;TEXT(K3429,"0"),Punten!$A$1:$D$40,4,FALSE)</f>
        <v>0</v>
      </c>
      <c r="U3429" s="17">
        <f>VLOOKUP("H"&amp;TEXT(L3429,"0"),Punten!$A$1:$D$49,4,FALSE)</f>
        <v>0</v>
      </c>
      <c r="V3429" s="17">
        <f>VLOOKUP("F"&amp;TEXT(M3429,"0"),Punten!$A$1:$D$39,4,FALSE)</f>
        <v>0</v>
      </c>
      <c r="W3429" s="17">
        <f t="shared" si="163"/>
        <v>0</v>
      </c>
      <c r="X3429" s="17" t="str">
        <f t="shared" si="164"/>
        <v/>
      </c>
      <c r="Y3429" s="17" t="e">
        <f>VLOOKUP(A3429,'Klasse omschrijving'!$A$1:$B$44,2,FALSE)</f>
        <v>#N/A</v>
      </c>
    </row>
    <row r="3430" spans="1:25" x14ac:dyDescent="0.25">
      <c r="A3430" s="14"/>
      <c r="B3430" s="14"/>
      <c r="C3430" s="14"/>
      <c r="D3430" s="14"/>
      <c r="E3430" s="15"/>
      <c r="F3430" s="14"/>
      <c r="G3430" s="14"/>
      <c r="H3430" s="14"/>
      <c r="I3430" s="14"/>
      <c r="J3430" s="14"/>
      <c r="K3430" s="14"/>
      <c r="L3430" s="14"/>
      <c r="M3430" s="14"/>
      <c r="N3430" s="15"/>
      <c r="O3430" s="16">
        <f t="shared" si="165"/>
        <v>0</v>
      </c>
      <c r="P3430" s="17">
        <f>COUNTIF($X:$X,X3430)</f>
        <v>1045553</v>
      </c>
      <c r="Q3430" s="17">
        <f>VLOOKUP("M"&amp;TEXT(G3430,"0"),Punten!$A$1:$D$40,4,FALSE)</f>
        <v>0</v>
      </c>
      <c r="R3430" s="17">
        <f>VLOOKUP("M"&amp;TEXT(H3430,"0"),Punten!$A$1:$D$40,4,FALSE)</f>
        <v>0</v>
      </c>
      <c r="S3430" s="17">
        <f>VLOOKUP("M"&amp;TEXT(I3430,"0"),Punten!$A$1:$D$40,4,FALSE)</f>
        <v>0</v>
      </c>
      <c r="T3430" s="17">
        <f>VLOOKUP("K"&amp;TEXT(K3430,"0"),Punten!$A$1:$D$40,4,FALSE)</f>
        <v>0</v>
      </c>
      <c r="U3430" s="17">
        <f>VLOOKUP("H"&amp;TEXT(L3430,"0"),Punten!$A$1:$D$49,4,FALSE)</f>
        <v>0</v>
      </c>
      <c r="V3430" s="17">
        <f>VLOOKUP("F"&amp;TEXT(M3430,"0"),Punten!$A$1:$D$39,4,FALSE)</f>
        <v>0</v>
      </c>
      <c r="W3430" s="17">
        <f t="shared" si="163"/>
        <v>0</v>
      </c>
      <c r="X3430" s="17" t="str">
        <f t="shared" si="164"/>
        <v/>
      </c>
      <c r="Y3430" s="17" t="e">
        <f>VLOOKUP(A3430,'Klasse omschrijving'!$A$1:$B$44,2,FALSE)</f>
        <v>#N/A</v>
      </c>
    </row>
    <row r="3431" spans="1:25" x14ac:dyDescent="0.25">
      <c r="A3431" s="14"/>
      <c r="B3431" s="14"/>
      <c r="C3431" s="14"/>
      <c r="D3431" s="14"/>
      <c r="E3431" s="15"/>
      <c r="F3431" s="14"/>
      <c r="G3431" s="14"/>
      <c r="H3431" s="14"/>
      <c r="I3431" s="14"/>
      <c r="J3431" s="14"/>
      <c r="K3431" s="14"/>
      <c r="L3431" s="14"/>
      <c r="M3431" s="14"/>
      <c r="N3431" s="15"/>
      <c r="O3431" s="16">
        <f t="shared" si="165"/>
        <v>0</v>
      </c>
      <c r="P3431" s="17">
        <f>COUNTIF($X:$X,X3431)</f>
        <v>1045553</v>
      </c>
      <c r="Q3431" s="17">
        <f>VLOOKUP("M"&amp;TEXT(G3431,"0"),Punten!$A$1:$D$40,4,FALSE)</f>
        <v>0</v>
      </c>
      <c r="R3431" s="17">
        <f>VLOOKUP("M"&amp;TEXT(H3431,"0"),Punten!$A$1:$D$40,4,FALSE)</f>
        <v>0</v>
      </c>
      <c r="S3431" s="17">
        <f>VLOOKUP("M"&amp;TEXT(I3431,"0"),Punten!$A$1:$D$40,4,FALSE)</f>
        <v>0</v>
      </c>
      <c r="T3431" s="17">
        <f>VLOOKUP("K"&amp;TEXT(K3431,"0"),Punten!$A$1:$D$40,4,FALSE)</f>
        <v>0</v>
      </c>
      <c r="U3431" s="17">
        <f>VLOOKUP("H"&amp;TEXT(L3431,"0"),Punten!$A$1:$D$49,4,FALSE)</f>
        <v>0</v>
      </c>
      <c r="V3431" s="17">
        <f>VLOOKUP("F"&amp;TEXT(M3431,"0"),Punten!$A$1:$D$39,4,FALSE)</f>
        <v>0</v>
      </c>
      <c r="W3431" s="17">
        <f t="shared" si="163"/>
        <v>0</v>
      </c>
      <c r="X3431" s="17" t="str">
        <f t="shared" si="164"/>
        <v/>
      </c>
      <c r="Y3431" s="17" t="e">
        <f>VLOOKUP(A3431,'Klasse omschrijving'!$A$1:$B$44,2,FALSE)</f>
        <v>#N/A</v>
      </c>
    </row>
    <row r="3432" spans="1:25" x14ac:dyDescent="0.25">
      <c r="A3432" s="14"/>
      <c r="B3432" s="14"/>
      <c r="C3432" s="14"/>
      <c r="D3432" s="14"/>
      <c r="E3432" s="15"/>
      <c r="F3432" s="14"/>
      <c r="G3432" s="14"/>
      <c r="H3432" s="14"/>
      <c r="I3432" s="14"/>
      <c r="J3432" s="14"/>
      <c r="K3432" s="14"/>
      <c r="L3432" s="14"/>
      <c r="M3432" s="14"/>
      <c r="N3432" s="15"/>
      <c r="O3432" s="16">
        <f t="shared" si="165"/>
        <v>0</v>
      </c>
      <c r="P3432" s="17">
        <f>COUNTIF($X:$X,X3432)</f>
        <v>1045553</v>
      </c>
      <c r="Q3432" s="17">
        <f>VLOOKUP("M"&amp;TEXT(G3432,"0"),Punten!$A$1:$D$40,4,FALSE)</f>
        <v>0</v>
      </c>
      <c r="R3432" s="17">
        <f>VLOOKUP("M"&amp;TEXT(H3432,"0"),Punten!$A$1:$D$40,4,FALSE)</f>
        <v>0</v>
      </c>
      <c r="S3432" s="17">
        <f>VLOOKUP("M"&amp;TEXT(I3432,"0"),Punten!$A$1:$D$40,4,FALSE)</f>
        <v>0</v>
      </c>
      <c r="T3432" s="17">
        <f>VLOOKUP("K"&amp;TEXT(K3432,"0"),Punten!$A$1:$D$40,4,FALSE)</f>
        <v>0</v>
      </c>
      <c r="U3432" s="17">
        <f>VLOOKUP("H"&amp;TEXT(L3432,"0"),Punten!$A$1:$D$49,4,FALSE)</f>
        <v>0</v>
      </c>
      <c r="V3432" s="17">
        <f>VLOOKUP("F"&amp;TEXT(M3432,"0"),Punten!$A$1:$D$39,4,FALSE)</f>
        <v>0</v>
      </c>
      <c r="W3432" s="17">
        <f t="shared" si="163"/>
        <v>0</v>
      </c>
      <c r="X3432" s="17" t="str">
        <f t="shared" si="164"/>
        <v/>
      </c>
      <c r="Y3432" s="17" t="e">
        <f>VLOOKUP(A3432,'Klasse omschrijving'!$A$1:$B$44,2,FALSE)</f>
        <v>#N/A</v>
      </c>
    </row>
    <row r="3433" spans="1:25" x14ac:dyDescent="0.25">
      <c r="A3433" s="14"/>
      <c r="B3433" s="14"/>
      <c r="C3433" s="14"/>
      <c r="D3433" s="14"/>
      <c r="E3433" s="15"/>
      <c r="F3433" s="14"/>
      <c r="G3433" s="14"/>
      <c r="H3433" s="14"/>
      <c r="I3433" s="14"/>
      <c r="J3433" s="14"/>
      <c r="K3433" s="14"/>
      <c r="L3433" s="14"/>
      <c r="M3433" s="14"/>
      <c r="N3433" s="15"/>
      <c r="O3433" s="16">
        <f t="shared" si="165"/>
        <v>0</v>
      </c>
      <c r="P3433" s="17">
        <f>COUNTIF($X:$X,X3433)</f>
        <v>1045553</v>
      </c>
      <c r="Q3433" s="17">
        <f>VLOOKUP("M"&amp;TEXT(G3433,"0"),Punten!$A$1:$D$40,4,FALSE)</f>
        <v>0</v>
      </c>
      <c r="R3433" s="17">
        <f>VLOOKUP("M"&amp;TEXT(H3433,"0"),Punten!$A$1:$D$40,4,FALSE)</f>
        <v>0</v>
      </c>
      <c r="S3433" s="17">
        <f>VLOOKUP("M"&amp;TEXT(I3433,"0"),Punten!$A$1:$D$40,4,FALSE)</f>
        <v>0</v>
      </c>
      <c r="T3433" s="17">
        <f>VLOOKUP("K"&amp;TEXT(K3433,"0"),Punten!$A$1:$D$40,4,FALSE)</f>
        <v>0</v>
      </c>
      <c r="U3433" s="17">
        <f>VLOOKUP("H"&amp;TEXT(L3433,"0"),Punten!$A$1:$D$49,4,FALSE)</f>
        <v>0</v>
      </c>
      <c r="V3433" s="17">
        <f>VLOOKUP("F"&amp;TEXT(M3433,"0"),Punten!$A$1:$D$39,4,FALSE)</f>
        <v>0</v>
      </c>
      <c r="W3433" s="17">
        <f t="shared" si="163"/>
        <v>0</v>
      </c>
      <c r="X3433" s="17" t="str">
        <f t="shared" si="164"/>
        <v/>
      </c>
      <c r="Y3433" s="17" t="e">
        <f>VLOOKUP(A3433,'Klasse omschrijving'!$A$1:$B$44,2,FALSE)</f>
        <v>#N/A</v>
      </c>
    </row>
    <row r="3434" spans="1:25" x14ac:dyDescent="0.25">
      <c r="A3434" s="14"/>
      <c r="B3434" s="14"/>
      <c r="C3434" s="14"/>
      <c r="D3434" s="14"/>
      <c r="E3434" s="15"/>
      <c r="F3434" s="14"/>
      <c r="G3434" s="14"/>
      <c r="H3434" s="14"/>
      <c r="I3434" s="14"/>
      <c r="J3434" s="14"/>
      <c r="K3434" s="14"/>
      <c r="L3434" s="14"/>
      <c r="M3434" s="14"/>
      <c r="N3434" s="15"/>
      <c r="O3434" s="16">
        <f t="shared" si="165"/>
        <v>0</v>
      </c>
      <c r="P3434" s="17">
        <f>COUNTIF($X:$X,X3434)</f>
        <v>1045553</v>
      </c>
      <c r="Q3434" s="17">
        <f>VLOOKUP("M"&amp;TEXT(G3434,"0"),Punten!$A$1:$D$40,4,FALSE)</f>
        <v>0</v>
      </c>
      <c r="R3434" s="17">
        <f>VLOOKUP("M"&amp;TEXT(H3434,"0"),Punten!$A$1:$D$40,4,FALSE)</f>
        <v>0</v>
      </c>
      <c r="S3434" s="17">
        <f>VLOOKUP("M"&amp;TEXT(I3434,"0"),Punten!$A$1:$D$40,4,FALSE)</f>
        <v>0</v>
      </c>
      <c r="T3434" s="17">
        <f>VLOOKUP("K"&amp;TEXT(K3434,"0"),Punten!$A$1:$D$40,4,FALSE)</f>
        <v>0</v>
      </c>
      <c r="U3434" s="17">
        <f>VLOOKUP("H"&amp;TEXT(L3434,"0"),Punten!$A$1:$D$49,4,FALSE)</f>
        <v>0</v>
      </c>
      <c r="V3434" s="17">
        <f>VLOOKUP("F"&amp;TEXT(M3434,"0"),Punten!$A$1:$D$39,4,FALSE)</f>
        <v>0</v>
      </c>
      <c r="W3434" s="17">
        <f t="shared" si="163"/>
        <v>0</v>
      </c>
      <c r="X3434" s="17" t="str">
        <f t="shared" si="164"/>
        <v/>
      </c>
      <c r="Y3434" s="17" t="e">
        <f>VLOOKUP(A3434,'Klasse omschrijving'!$A$1:$B$44,2,FALSE)</f>
        <v>#N/A</v>
      </c>
    </row>
    <row r="3435" spans="1:25" x14ac:dyDescent="0.25">
      <c r="A3435" s="14"/>
      <c r="B3435" s="14"/>
      <c r="C3435" s="14"/>
      <c r="D3435" s="14"/>
      <c r="E3435" s="15"/>
      <c r="F3435" s="14"/>
      <c r="G3435" s="14"/>
      <c r="H3435" s="14"/>
      <c r="I3435" s="14"/>
      <c r="J3435" s="14"/>
      <c r="K3435" s="14"/>
      <c r="L3435" s="14"/>
      <c r="M3435" s="14"/>
      <c r="N3435" s="15"/>
      <c r="O3435" s="16">
        <f t="shared" si="165"/>
        <v>0</v>
      </c>
      <c r="P3435" s="17">
        <f>COUNTIF($X:$X,X3435)</f>
        <v>1045553</v>
      </c>
      <c r="Q3435" s="17">
        <f>VLOOKUP("M"&amp;TEXT(G3435,"0"),Punten!$A$1:$D$40,4,FALSE)</f>
        <v>0</v>
      </c>
      <c r="R3435" s="17">
        <f>VLOOKUP("M"&amp;TEXT(H3435,"0"),Punten!$A$1:$D$40,4,FALSE)</f>
        <v>0</v>
      </c>
      <c r="S3435" s="17">
        <f>VLOOKUP("M"&amp;TEXT(I3435,"0"),Punten!$A$1:$D$40,4,FALSE)</f>
        <v>0</v>
      </c>
      <c r="T3435" s="17">
        <f>VLOOKUP("K"&amp;TEXT(K3435,"0"),Punten!$A$1:$D$40,4,FALSE)</f>
        <v>0</v>
      </c>
      <c r="U3435" s="17">
        <f>VLOOKUP("H"&amp;TEXT(L3435,"0"),Punten!$A$1:$D$49,4,FALSE)</f>
        <v>0</v>
      </c>
      <c r="V3435" s="17">
        <f>VLOOKUP("F"&amp;TEXT(M3435,"0"),Punten!$A$1:$D$39,4,FALSE)</f>
        <v>0</v>
      </c>
      <c r="W3435" s="17">
        <f t="shared" si="163"/>
        <v>0</v>
      </c>
      <c r="X3435" s="17" t="str">
        <f t="shared" si="164"/>
        <v/>
      </c>
      <c r="Y3435" s="17" t="e">
        <f>VLOOKUP(A3435,'Klasse omschrijving'!$A$1:$B$44,2,FALSE)</f>
        <v>#N/A</v>
      </c>
    </row>
    <row r="3436" spans="1:25" x14ac:dyDescent="0.25">
      <c r="A3436" s="14"/>
      <c r="B3436" s="14"/>
      <c r="C3436" s="14"/>
      <c r="D3436" s="14"/>
      <c r="E3436" s="15"/>
      <c r="F3436" s="14"/>
      <c r="G3436" s="14"/>
      <c r="H3436" s="14"/>
      <c r="I3436" s="14"/>
      <c r="J3436" s="14"/>
      <c r="K3436" s="14"/>
      <c r="L3436" s="14"/>
      <c r="M3436" s="14"/>
      <c r="N3436" s="15"/>
      <c r="O3436" s="16">
        <f t="shared" si="165"/>
        <v>0</v>
      </c>
      <c r="P3436" s="17">
        <f>COUNTIF($X:$X,X3436)</f>
        <v>1045553</v>
      </c>
      <c r="Q3436" s="17">
        <f>VLOOKUP("M"&amp;TEXT(G3436,"0"),Punten!$A$1:$D$40,4,FALSE)</f>
        <v>0</v>
      </c>
      <c r="R3436" s="17">
        <f>VLOOKUP("M"&amp;TEXT(H3436,"0"),Punten!$A$1:$D$40,4,FALSE)</f>
        <v>0</v>
      </c>
      <c r="S3436" s="17">
        <f>VLOOKUP("M"&amp;TEXT(I3436,"0"),Punten!$A$1:$D$40,4,FALSE)</f>
        <v>0</v>
      </c>
      <c r="T3436" s="17">
        <f>VLOOKUP("K"&amp;TEXT(K3436,"0"),Punten!$A$1:$D$40,4,FALSE)</f>
        <v>0</v>
      </c>
      <c r="U3436" s="17">
        <f>VLOOKUP("H"&amp;TEXT(L3436,"0"),Punten!$A$1:$D$49,4,FALSE)</f>
        <v>0</v>
      </c>
      <c r="V3436" s="17">
        <f>VLOOKUP("F"&amp;TEXT(M3436,"0"),Punten!$A$1:$D$39,4,FALSE)</f>
        <v>0</v>
      </c>
      <c r="W3436" s="17">
        <f t="shared" si="163"/>
        <v>0</v>
      </c>
      <c r="X3436" s="17" t="str">
        <f t="shared" si="164"/>
        <v/>
      </c>
      <c r="Y3436" s="17" t="e">
        <f>VLOOKUP(A3436,'Klasse omschrijving'!$A$1:$B$44,2,FALSE)</f>
        <v>#N/A</v>
      </c>
    </row>
    <row r="3437" spans="1:25" x14ac:dyDescent="0.25">
      <c r="A3437" s="14"/>
      <c r="B3437" s="14"/>
      <c r="C3437" s="14"/>
      <c r="D3437" s="14"/>
      <c r="E3437" s="15"/>
      <c r="F3437" s="14"/>
      <c r="G3437" s="14"/>
      <c r="H3437" s="14"/>
      <c r="I3437" s="14"/>
      <c r="J3437" s="14"/>
      <c r="K3437" s="14"/>
      <c r="L3437" s="14"/>
      <c r="M3437" s="14"/>
      <c r="N3437" s="15"/>
      <c r="O3437" s="16">
        <f t="shared" si="165"/>
        <v>0</v>
      </c>
      <c r="P3437" s="17">
        <f>COUNTIF($X:$X,X3437)</f>
        <v>1045553</v>
      </c>
      <c r="Q3437" s="17">
        <f>VLOOKUP("M"&amp;TEXT(G3437,"0"),Punten!$A$1:$D$40,4,FALSE)</f>
        <v>0</v>
      </c>
      <c r="R3437" s="17">
        <f>VLOOKUP("M"&amp;TEXT(H3437,"0"),Punten!$A$1:$D$40,4,FALSE)</f>
        <v>0</v>
      </c>
      <c r="S3437" s="17">
        <f>VLOOKUP("M"&amp;TEXT(I3437,"0"),Punten!$A$1:$D$40,4,FALSE)</f>
        <v>0</v>
      </c>
      <c r="T3437" s="17">
        <f>VLOOKUP("K"&amp;TEXT(K3437,"0"),Punten!$A$1:$D$40,4,FALSE)</f>
        <v>0</v>
      </c>
      <c r="U3437" s="17">
        <f>VLOOKUP("H"&amp;TEXT(L3437,"0"),Punten!$A$1:$D$49,4,FALSE)</f>
        <v>0</v>
      </c>
      <c r="V3437" s="17">
        <f>VLOOKUP("F"&amp;TEXT(M3437,"0"),Punten!$A$1:$D$39,4,FALSE)</f>
        <v>0</v>
      </c>
      <c r="W3437" s="17">
        <f t="shared" si="163"/>
        <v>0</v>
      </c>
      <c r="X3437" s="17" t="str">
        <f t="shared" si="164"/>
        <v/>
      </c>
      <c r="Y3437" s="17" t="e">
        <f>VLOOKUP(A3437,'Klasse omschrijving'!$A$1:$B$44,2,FALSE)</f>
        <v>#N/A</v>
      </c>
    </row>
    <row r="3438" spans="1:25" x14ac:dyDescent="0.25">
      <c r="A3438" s="14"/>
      <c r="B3438" s="14"/>
      <c r="C3438" s="14"/>
      <c r="D3438" s="14"/>
      <c r="E3438" s="15"/>
      <c r="F3438" s="14"/>
      <c r="G3438" s="14"/>
      <c r="H3438" s="14"/>
      <c r="I3438" s="14"/>
      <c r="J3438" s="14"/>
      <c r="K3438" s="14"/>
      <c r="L3438" s="14"/>
      <c r="M3438" s="14"/>
      <c r="N3438" s="15"/>
      <c r="O3438" s="16">
        <f t="shared" si="165"/>
        <v>0</v>
      </c>
      <c r="P3438" s="17">
        <f>COUNTIF($X:$X,X3438)</f>
        <v>1045553</v>
      </c>
      <c r="Q3438" s="17">
        <f>VLOOKUP("M"&amp;TEXT(G3438,"0"),Punten!$A$1:$D$40,4,FALSE)</f>
        <v>0</v>
      </c>
      <c r="R3438" s="17">
        <f>VLOOKUP("M"&amp;TEXT(H3438,"0"),Punten!$A$1:$D$40,4,FALSE)</f>
        <v>0</v>
      </c>
      <c r="S3438" s="17">
        <f>VLOOKUP("M"&amp;TEXT(I3438,"0"),Punten!$A$1:$D$40,4,FALSE)</f>
        <v>0</v>
      </c>
      <c r="T3438" s="17">
        <f>VLOOKUP("K"&amp;TEXT(K3438,"0"),Punten!$A$1:$D$40,4,FALSE)</f>
        <v>0</v>
      </c>
      <c r="U3438" s="17">
        <f>VLOOKUP("H"&amp;TEXT(L3438,"0"),Punten!$A$1:$D$49,4,FALSE)</f>
        <v>0</v>
      </c>
      <c r="V3438" s="17">
        <f>VLOOKUP("F"&amp;TEXT(M3438,"0"),Punten!$A$1:$D$39,4,FALSE)</f>
        <v>0</v>
      </c>
      <c r="W3438" s="17">
        <f t="shared" si="163"/>
        <v>0</v>
      </c>
      <c r="X3438" s="17" t="str">
        <f t="shared" si="164"/>
        <v/>
      </c>
      <c r="Y3438" s="17" t="e">
        <f>VLOOKUP(A3438,'Klasse omschrijving'!$A$1:$B$44,2,FALSE)</f>
        <v>#N/A</v>
      </c>
    </row>
    <row r="3439" spans="1:25" x14ac:dyDescent="0.25">
      <c r="A3439" s="14"/>
      <c r="B3439" s="14"/>
      <c r="C3439" s="14"/>
      <c r="D3439" s="14"/>
      <c r="E3439" s="15"/>
      <c r="F3439" s="14"/>
      <c r="G3439" s="14"/>
      <c r="H3439" s="14"/>
      <c r="I3439" s="14"/>
      <c r="J3439" s="14"/>
      <c r="K3439" s="14"/>
      <c r="L3439" s="14"/>
      <c r="M3439" s="14"/>
      <c r="N3439" s="15"/>
      <c r="O3439" s="16">
        <f t="shared" si="165"/>
        <v>0</v>
      </c>
      <c r="P3439" s="17">
        <f>COUNTIF($X:$X,X3439)</f>
        <v>1045553</v>
      </c>
      <c r="Q3439" s="17">
        <f>VLOOKUP("M"&amp;TEXT(G3439,"0"),Punten!$A$1:$D$40,4,FALSE)</f>
        <v>0</v>
      </c>
      <c r="R3439" s="17">
        <f>VLOOKUP("M"&amp;TEXT(H3439,"0"),Punten!$A$1:$D$40,4,FALSE)</f>
        <v>0</v>
      </c>
      <c r="S3439" s="17">
        <f>VLOOKUP("M"&amp;TEXT(I3439,"0"),Punten!$A$1:$D$40,4,FALSE)</f>
        <v>0</v>
      </c>
      <c r="T3439" s="17">
        <f>VLOOKUP("K"&amp;TEXT(K3439,"0"),Punten!$A$1:$D$40,4,FALSE)</f>
        <v>0</v>
      </c>
      <c r="U3439" s="17">
        <f>VLOOKUP("H"&amp;TEXT(L3439,"0"),Punten!$A$1:$D$49,4,FALSE)</f>
        <v>0</v>
      </c>
      <c r="V3439" s="17">
        <f>VLOOKUP("F"&amp;TEXT(M3439,"0"),Punten!$A$1:$D$39,4,FALSE)</f>
        <v>0</v>
      </c>
      <c r="W3439" s="17">
        <f t="shared" si="163"/>
        <v>0</v>
      </c>
      <c r="X3439" s="17" t="str">
        <f t="shared" si="164"/>
        <v/>
      </c>
      <c r="Y3439" s="17" t="e">
        <f>VLOOKUP(A3439,'Klasse omschrijving'!$A$1:$B$44,2,FALSE)</f>
        <v>#N/A</v>
      </c>
    </row>
    <row r="3440" spans="1:25" x14ac:dyDescent="0.25">
      <c r="A3440" s="14"/>
      <c r="B3440" s="14"/>
      <c r="C3440" s="14"/>
      <c r="D3440" s="14"/>
      <c r="E3440" s="15"/>
      <c r="F3440" s="14"/>
      <c r="G3440" s="14"/>
      <c r="H3440" s="14"/>
      <c r="I3440" s="14"/>
      <c r="J3440" s="14"/>
      <c r="K3440" s="14"/>
      <c r="L3440" s="14"/>
      <c r="M3440" s="14"/>
      <c r="N3440" s="15"/>
      <c r="O3440" s="16">
        <f t="shared" si="165"/>
        <v>0</v>
      </c>
      <c r="P3440" s="17">
        <f>COUNTIF($X:$X,X3440)</f>
        <v>1045553</v>
      </c>
      <c r="Q3440" s="17">
        <f>VLOOKUP("M"&amp;TEXT(G3440,"0"),Punten!$A$1:$D$40,4,FALSE)</f>
        <v>0</v>
      </c>
      <c r="R3440" s="17">
        <f>VLOOKUP("M"&amp;TEXT(H3440,"0"),Punten!$A$1:$D$40,4,FALSE)</f>
        <v>0</v>
      </c>
      <c r="S3440" s="17">
        <f>VLOOKUP("M"&amp;TEXT(I3440,"0"),Punten!$A$1:$D$40,4,FALSE)</f>
        <v>0</v>
      </c>
      <c r="T3440" s="17">
        <f>VLOOKUP("K"&amp;TEXT(K3440,"0"),Punten!$A$1:$D$40,4,FALSE)</f>
        <v>0</v>
      </c>
      <c r="U3440" s="17">
        <f>VLOOKUP("H"&amp;TEXT(L3440,"0"),Punten!$A$1:$D$49,4,FALSE)</f>
        <v>0</v>
      </c>
      <c r="V3440" s="17">
        <f>VLOOKUP("F"&amp;TEXT(M3440,"0"),Punten!$A$1:$D$39,4,FALSE)</f>
        <v>0</v>
      </c>
      <c r="W3440" s="17">
        <f t="shared" si="163"/>
        <v>0</v>
      </c>
      <c r="X3440" s="17" t="str">
        <f t="shared" si="164"/>
        <v/>
      </c>
      <c r="Y3440" s="17" t="e">
        <f>VLOOKUP(A3440,'Klasse omschrijving'!$A$1:$B$44,2,FALSE)</f>
        <v>#N/A</v>
      </c>
    </row>
    <row r="3441" spans="1:25" x14ac:dyDescent="0.25">
      <c r="A3441" s="14"/>
      <c r="B3441" s="14"/>
      <c r="C3441" s="14"/>
      <c r="D3441" s="14"/>
      <c r="E3441" s="15"/>
      <c r="F3441" s="14"/>
      <c r="G3441" s="14"/>
      <c r="H3441" s="14"/>
      <c r="I3441" s="14"/>
      <c r="J3441" s="14"/>
      <c r="K3441" s="14"/>
      <c r="L3441" s="14"/>
      <c r="M3441" s="14"/>
      <c r="N3441" s="15"/>
      <c r="O3441" s="16">
        <f t="shared" si="165"/>
        <v>0</v>
      </c>
      <c r="P3441" s="17">
        <f>COUNTIF($X:$X,X3441)</f>
        <v>1045553</v>
      </c>
      <c r="Q3441" s="17">
        <f>VLOOKUP("M"&amp;TEXT(G3441,"0"),Punten!$A$1:$D$40,4,FALSE)</f>
        <v>0</v>
      </c>
      <c r="R3441" s="17">
        <f>VLOOKUP("M"&amp;TEXT(H3441,"0"),Punten!$A$1:$D$40,4,FALSE)</f>
        <v>0</v>
      </c>
      <c r="S3441" s="17">
        <f>VLOOKUP("M"&amp;TEXT(I3441,"0"),Punten!$A$1:$D$40,4,FALSE)</f>
        <v>0</v>
      </c>
      <c r="T3441" s="17">
        <f>VLOOKUP("K"&amp;TEXT(K3441,"0"),Punten!$A$1:$D$40,4,FALSE)</f>
        <v>0</v>
      </c>
      <c r="U3441" s="17">
        <f>VLOOKUP("H"&amp;TEXT(L3441,"0"),Punten!$A$1:$D$49,4,FALSE)</f>
        <v>0</v>
      </c>
      <c r="V3441" s="17">
        <f>VLOOKUP("F"&amp;TEXT(M3441,"0"),Punten!$A$1:$D$39,4,FALSE)</f>
        <v>0</v>
      </c>
      <c r="W3441" s="17">
        <f t="shared" si="163"/>
        <v>0</v>
      </c>
      <c r="X3441" s="17" t="str">
        <f t="shared" si="164"/>
        <v/>
      </c>
      <c r="Y3441" s="17" t="e">
        <f>VLOOKUP(A3441,'Klasse omschrijving'!$A$1:$B$44,2,FALSE)</f>
        <v>#N/A</v>
      </c>
    </row>
    <row r="3442" spans="1:25" x14ac:dyDescent="0.25">
      <c r="A3442" s="14"/>
      <c r="B3442" s="14"/>
      <c r="C3442" s="14"/>
      <c r="D3442" s="14"/>
      <c r="E3442" s="15"/>
      <c r="F3442" s="14"/>
      <c r="G3442" s="14"/>
      <c r="H3442" s="14"/>
      <c r="I3442" s="14"/>
      <c r="J3442" s="14"/>
      <c r="K3442" s="14"/>
      <c r="L3442" s="14"/>
      <c r="M3442" s="14"/>
      <c r="N3442" s="15"/>
      <c r="O3442" s="16">
        <f t="shared" si="165"/>
        <v>0</v>
      </c>
      <c r="P3442" s="17">
        <f>COUNTIF($X:$X,X3442)</f>
        <v>1045553</v>
      </c>
      <c r="Q3442" s="17">
        <f>VLOOKUP("M"&amp;TEXT(G3442,"0"),Punten!$A$1:$D$40,4,FALSE)</f>
        <v>0</v>
      </c>
      <c r="R3442" s="17">
        <f>VLOOKUP("M"&amp;TEXT(H3442,"0"),Punten!$A$1:$D$40,4,FALSE)</f>
        <v>0</v>
      </c>
      <c r="S3442" s="17">
        <f>VLOOKUP("M"&amp;TEXT(I3442,"0"),Punten!$A$1:$D$40,4,FALSE)</f>
        <v>0</v>
      </c>
      <c r="T3442" s="17">
        <f>VLOOKUP("K"&amp;TEXT(K3442,"0"),Punten!$A$1:$D$40,4,FALSE)</f>
        <v>0</v>
      </c>
      <c r="U3442" s="17">
        <f>VLOOKUP("H"&amp;TEXT(L3442,"0"),Punten!$A$1:$D$49,4,FALSE)</f>
        <v>0</v>
      </c>
      <c r="V3442" s="17">
        <f>VLOOKUP("F"&amp;TEXT(M3442,"0"),Punten!$A$1:$D$39,4,FALSE)</f>
        <v>0</v>
      </c>
      <c r="W3442" s="17">
        <f t="shared" si="163"/>
        <v>0</v>
      </c>
      <c r="X3442" s="17" t="str">
        <f t="shared" si="164"/>
        <v/>
      </c>
      <c r="Y3442" s="17" t="e">
        <f>VLOOKUP(A3442,'Klasse omschrijving'!$A$1:$B$44,2,FALSE)</f>
        <v>#N/A</v>
      </c>
    </row>
    <row r="3443" spans="1:25" x14ac:dyDescent="0.25">
      <c r="A3443" s="14"/>
      <c r="B3443" s="14"/>
      <c r="C3443" s="14"/>
      <c r="D3443" s="14"/>
      <c r="E3443" s="15"/>
      <c r="F3443" s="14"/>
      <c r="G3443" s="14"/>
      <c r="H3443" s="14"/>
      <c r="I3443" s="14"/>
      <c r="J3443" s="14"/>
      <c r="K3443" s="14"/>
      <c r="L3443" s="14"/>
      <c r="M3443" s="14"/>
      <c r="N3443" s="15"/>
      <c r="O3443" s="16">
        <f t="shared" si="165"/>
        <v>0</v>
      </c>
      <c r="P3443" s="17">
        <f>COUNTIF($X:$X,X3443)</f>
        <v>1045553</v>
      </c>
      <c r="Q3443" s="17">
        <f>VLOOKUP("M"&amp;TEXT(G3443,"0"),Punten!$A$1:$D$40,4,FALSE)</f>
        <v>0</v>
      </c>
      <c r="R3443" s="17">
        <f>VLOOKUP("M"&amp;TEXT(H3443,"0"),Punten!$A$1:$D$40,4,FALSE)</f>
        <v>0</v>
      </c>
      <c r="S3443" s="17">
        <f>VLOOKUP("M"&amp;TEXT(I3443,"0"),Punten!$A$1:$D$40,4,FALSE)</f>
        <v>0</v>
      </c>
      <c r="T3443" s="17">
        <f>VLOOKUP("K"&amp;TEXT(K3443,"0"),Punten!$A$1:$D$40,4,FALSE)</f>
        <v>0</v>
      </c>
      <c r="U3443" s="17">
        <f>VLOOKUP("H"&amp;TEXT(L3443,"0"),Punten!$A$1:$D$49,4,FALSE)</f>
        <v>0</v>
      </c>
      <c r="V3443" s="17">
        <f>VLOOKUP("F"&amp;TEXT(M3443,"0"),Punten!$A$1:$D$39,4,FALSE)</f>
        <v>0</v>
      </c>
      <c r="W3443" s="17">
        <f t="shared" si="163"/>
        <v>0</v>
      </c>
      <c r="X3443" s="17" t="str">
        <f t="shared" si="164"/>
        <v/>
      </c>
      <c r="Y3443" s="17" t="e">
        <f>VLOOKUP(A3443,'Klasse omschrijving'!$A$1:$B$44,2,FALSE)</f>
        <v>#N/A</v>
      </c>
    </row>
    <row r="3444" spans="1:25" x14ac:dyDescent="0.25">
      <c r="A3444" s="14"/>
      <c r="B3444" s="14"/>
      <c r="C3444" s="14"/>
      <c r="D3444" s="14"/>
      <c r="E3444" s="15"/>
      <c r="F3444" s="14"/>
      <c r="G3444" s="14"/>
      <c r="H3444" s="14"/>
      <c r="I3444" s="14"/>
      <c r="J3444" s="14"/>
      <c r="K3444" s="14"/>
      <c r="L3444" s="14"/>
      <c r="M3444" s="14"/>
      <c r="N3444" s="15"/>
      <c r="O3444" s="16">
        <f t="shared" si="165"/>
        <v>0</v>
      </c>
      <c r="P3444" s="17">
        <f>COUNTIF($X:$X,X3444)</f>
        <v>1045553</v>
      </c>
      <c r="Q3444" s="17">
        <f>VLOOKUP("M"&amp;TEXT(G3444,"0"),Punten!$A$1:$D$40,4,FALSE)</f>
        <v>0</v>
      </c>
      <c r="R3444" s="17">
        <f>VLOOKUP("M"&amp;TEXT(H3444,"0"),Punten!$A$1:$D$40,4,FALSE)</f>
        <v>0</v>
      </c>
      <c r="S3444" s="17">
        <f>VLOOKUP("M"&amp;TEXT(I3444,"0"),Punten!$A$1:$D$40,4,FALSE)</f>
        <v>0</v>
      </c>
      <c r="T3444" s="17">
        <f>VLOOKUP("K"&amp;TEXT(K3444,"0"),Punten!$A$1:$D$40,4,FALSE)</f>
        <v>0</v>
      </c>
      <c r="U3444" s="17">
        <f>VLOOKUP("H"&amp;TEXT(L3444,"0"),Punten!$A$1:$D$49,4,FALSE)</f>
        <v>0</v>
      </c>
      <c r="V3444" s="17">
        <f>VLOOKUP("F"&amp;TEXT(M3444,"0"),Punten!$A$1:$D$39,4,FALSE)</f>
        <v>0</v>
      </c>
      <c r="W3444" s="17">
        <f t="shared" si="163"/>
        <v>0</v>
      </c>
      <c r="X3444" s="17" t="str">
        <f t="shared" si="164"/>
        <v/>
      </c>
      <c r="Y3444" s="17" t="e">
        <f>VLOOKUP(A3444,'Klasse omschrijving'!$A$1:$B$44,2,FALSE)</f>
        <v>#N/A</v>
      </c>
    </row>
    <row r="3445" spans="1:25" x14ac:dyDescent="0.25">
      <c r="A3445" s="14"/>
      <c r="B3445" s="14"/>
      <c r="C3445" s="14"/>
      <c r="D3445" s="14"/>
      <c r="E3445" s="15"/>
      <c r="F3445" s="14"/>
      <c r="G3445" s="14"/>
      <c r="H3445" s="14"/>
      <c r="I3445" s="14"/>
      <c r="J3445" s="14"/>
      <c r="K3445" s="14"/>
      <c r="L3445" s="14"/>
      <c r="M3445" s="14"/>
      <c r="N3445" s="15"/>
      <c r="O3445" s="16">
        <f t="shared" si="165"/>
        <v>0</v>
      </c>
      <c r="P3445" s="17">
        <f>COUNTIF($X:$X,X3445)</f>
        <v>1045553</v>
      </c>
      <c r="Q3445" s="17">
        <f>VLOOKUP("M"&amp;TEXT(G3445,"0"),Punten!$A$1:$D$40,4,FALSE)</f>
        <v>0</v>
      </c>
      <c r="R3445" s="17">
        <f>VLOOKUP("M"&amp;TEXT(H3445,"0"),Punten!$A$1:$D$40,4,FALSE)</f>
        <v>0</v>
      </c>
      <c r="S3445" s="17">
        <f>VLOOKUP("M"&amp;TEXT(I3445,"0"),Punten!$A$1:$D$40,4,FALSE)</f>
        <v>0</v>
      </c>
      <c r="T3445" s="17">
        <f>VLOOKUP("K"&amp;TEXT(K3445,"0"),Punten!$A$1:$D$40,4,FALSE)</f>
        <v>0</v>
      </c>
      <c r="U3445" s="17">
        <f>VLOOKUP("H"&amp;TEXT(L3445,"0"),Punten!$A$1:$D$49,4,FALSE)</f>
        <v>0</v>
      </c>
      <c r="V3445" s="17">
        <f>VLOOKUP("F"&amp;TEXT(M3445,"0"),Punten!$A$1:$D$39,4,FALSE)</f>
        <v>0</v>
      </c>
      <c r="W3445" s="17">
        <f t="shared" si="163"/>
        <v>0</v>
      </c>
      <c r="X3445" s="17" t="str">
        <f t="shared" si="164"/>
        <v/>
      </c>
      <c r="Y3445" s="17" t="e">
        <f>VLOOKUP(A3445,'Klasse omschrijving'!$A$1:$B$44,2,FALSE)</f>
        <v>#N/A</v>
      </c>
    </row>
    <row r="3446" spans="1:25" x14ac:dyDescent="0.25">
      <c r="A3446" s="14"/>
      <c r="B3446" s="14"/>
      <c r="C3446" s="14"/>
      <c r="D3446" s="14"/>
      <c r="E3446" s="15"/>
      <c r="F3446" s="14"/>
      <c r="G3446" s="14"/>
      <c r="H3446" s="14"/>
      <c r="I3446" s="14"/>
      <c r="J3446" s="14"/>
      <c r="K3446" s="14"/>
      <c r="L3446" s="14"/>
      <c r="M3446" s="14"/>
      <c r="N3446" s="15"/>
      <c r="O3446" s="16">
        <f t="shared" si="165"/>
        <v>0</v>
      </c>
      <c r="P3446" s="17">
        <f>COUNTIF($X:$X,X3446)</f>
        <v>1045553</v>
      </c>
      <c r="Q3446" s="17">
        <f>VLOOKUP("M"&amp;TEXT(G3446,"0"),Punten!$A$1:$D$40,4,FALSE)</f>
        <v>0</v>
      </c>
      <c r="R3446" s="17">
        <f>VLOOKUP("M"&amp;TEXT(H3446,"0"),Punten!$A$1:$D$40,4,FALSE)</f>
        <v>0</v>
      </c>
      <c r="S3446" s="17">
        <f>VLOOKUP("M"&amp;TEXT(I3446,"0"),Punten!$A$1:$D$40,4,FALSE)</f>
        <v>0</v>
      </c>
      <c r="T3446" s="17">
        <f>VLOOKUP("K"&amp;TEXT(K3446,"0"),Punten!$A$1:$D$40,4,FALSE)</f>
        <v>0</v>
      </c>
      <c r="U3446" s="17">
        <f>VLOOKUP("H"&amp;TEXT(L3446,"0"),Punten!$A$1:$D$49,4,FALSE)</f>
        <v>0</v>
      </c>
      <c r="V3446" s="17">
        <f>VLOOKUP("F"&amp;TEXT(M3446,"0"),Punten!$A$1:$D$39,4,FALSE)</f>
        <v>0</v>
      </c>
      <c r="W3446" s="17">
        <f t="shared" si="163"/>
        <v>0</v>
      </c>
      <c r="X3446" s="17" t="str">
        <f t="shared" si="164"/>
        <v/>
      </c>
      <c r="Y3446" s="17" t="e">
        <f>VLOOKUP(A3446,'Klasse omschrijving'!$A$1:$B$44,2,FALSE)</f>
        <v>#N/A</v>
      </c>
    </row>
    <row r="3447" spans="1:25" x14ac:dyDescent="0.25">
      <c r="A3447" s="14"/>
      <c r="B3447" s="14"/>
      <c r="C3447" s="14"/>
      <c r="D3447" s="14"/>
      <c r="E3447" s="15"/>
      <c r="F3447" s="14"/>
      <c r="G3447" s="14"/>
      <c r="H3447" s="14"/>
      <c r="I3447" s="14"/>
      <c r="J3447" s="14"/>
      <c r="K3447" s="14"/>
      <c r="L3447" s="14"/>
      <c r="M3447" s="14"/>
      <c r="N3447" s="15"/>
      <c r="O3447" s="16">
        <f t="shared" si="165"/>
        <v>0</v>
      </c>
      <c r="P3447" s="17">
        <f>COUNTIF($X:$X,X3447)</f>
        <v>1045553</v>
      </c>
      <c r="Q3447" s="17">
        <f>VLOOKUP("M"&amp;TEXT(G3447,"0"),Punten!$A$1:$D$40,4,FALSE)</f>
        <v>0</v>
      </c>
      <c r="R3447" s="17">
        <f>VLOOKUP("M"&amp;TEXT(H3447,"0"),Punten!$A$1:$D$40,4,FALSE)</f>
        <v>0</v>
      </c>
      <c r="S3447" s="17">
        <f>VLOOKUP("M"&amp;TEXT(I3447,"0"),Punten!$A$1:$D$40,4,FALSE)</f>
        <v>0</v>
      </c>
      <c r="T3447" s="17">
        <f>VLOOKUP("K"&amp;TEXT(K3447,"0"),Punten!$A$1:$D$40,4,FALSE)</f>
        <v>0</v>
      </c>
      <c r="U3447" s="17">
        <f>VLOOKUP("H"&amp;TEXT(L3447,"0"),Punten!$A$1:$D$49,4,FALSE)</f>
        <v>0</v>
      </c>
      <c r="V3447" s="17">
        <f>VLOOKUP("F"&amp;TEXT(M3447,"0"),Punten!$A$1:$D$39,4,FALSE)</f>
        <v>0</v>
      </c>
      <c r="W3447" s="17">
        <f t="shared" si="163"/>
        <v>0</v>
      </c>
      <c r="X3447" s="17" t="str">
        <f t="shared" si="164"/>
        <v/>
      </c>
      <c r="Y3447" s="17" t="e">
        <f>VLOOKUP(A3447,'Klasse omschrijving'!$A$1:$B$44,2,FALSE)</f>
        <v>#N/A</v>
      </c>
    </row>
    <row r="3448" spans="1:25" x14ac:dyDescent="0.25">
      <c r="A3448" s="14"/>
      <c r="B3448" s="14"/>
      <c r="C3448" s="14"/>
      <c r="D3448" s="14"/>
      <c r="E3448" s="15"/>
      <c r="F3448" s="14"/>
      <c r="G3448" s="14"/>
      <c r="H3448" s="14"/>
      <c r="I3448" s="14"/>
      <c r="J3448" s="14"/>
      <c r="K3448" s="14"/>
      <c r="L3448" s="14"/>
      <c r="M3448" s="14"/>
      <c r="N3448" s="15"/>
      <c r="O3448" s="16">
        <f t="shared" si="165"/>
        <v>0</v>
      </c>
      <c r="P3448" s="17">
        <f>COUNTIF($X:$X,X3448)</f>
        <v>1045553</v>
      </c>
      <c r="Q3448" s="17">
        <f>VLOOKUP("M"&amp;TEXT(G3448,"0"),Punten!$A$1:$D$40,4,FALSE)</f>
        <v>0</v>
      </c>
      <c r="R3448" s="17">
        <f>VLOOKUP("M"&amp;TEXT(H3448,"0"),Punten!$A$1:$D$40,4,FALSE)</f>
        <v>0</v>
      </c>
      <c r="S3448" s="17">
        <f>VLOOKUP("M"&amp;TEXT(I3448,"0"),Punten!$A$1:$D$40,4,FALSE)</f>
        <v>0</v>
      </c>
      <c r="T3448" s="17">
        <f>VLOOKUP("K"&amp;TEXT(K3448,"0"),Punten!$A$1:$D$40,4,FALSE)</f>
        <v>0</v>
      </c>
      <c r="U3448" s="17">
        <f>VLOOKUP("H"&amp;TEXT(L3448,"0"),Punten!$A$1:$D$49,4,FALSE)</f>
        <v>0</v>
      </c>
      <c r="V3448" s="17">
        <f>VLOOKUP("F"&amp;TEXT(M3448,"0"),Punten!$A$1:$D$39,4,FALSE)</f>
        <v>0</v>
      </c>
      <c r="W3448" s="17">
        <f t="shared" si="163"/>
        <v>0</v>
      </c>
      <c r="X3448" s="17" t="str">
        <f t="shared" si="164"/>
        <v/>
      </c>
      <c r="Y3448" s="17" t="e">
        <f>VLOOKUP(A3448,'Klasse omschrijving'!$A$1:$B$44,2,FALSE)</f>
        <v>#N/A</v>
      </c>
    </row>
    <row r="3449" spans="1:25" x14ac:dyDescent="0.25">
      <c r="A3449" s="14"/>
      <c r="B3449" s="14"/>
      <c r="C3449" s="14"/>
      <c r="D3449" s="14"/>
      <c r="E3449" s="15"/>
      <c r="F3449" s="14"/>
      <c r="G3449" s="14"/>
      <c r="H3449" s="14"/>
      <c r="I3449" s="14"/>
      <c r="J3449" s="14"/>
      <c r="K3449" s="14"/>
      <c r="L3449" s="14"/>
      <c r="M3449" s="14"/>
      <c r="N3449" s="15"/>
      <c r="O3449" s="16">
        <f t="shared" si="165"/>
        <v>0</v>
      </c>
      <c r="P3449" s="17">
        <f>COUNTIF($X:$X,X3449)</f>
        <v>1045553</v>
      </c>
      <c r="Q3449" s="17">
        <f>VLOOKUP("M"&amp;TEXT(G3449,"0"),Punten!$A$1:$D$40,4,FALSE)</f>
        <v>0</v>
      </c>
      <c r="R3449" s="17">
        <f>VLOOKUP("M"&amp;TEXT(H3449,"0"),Punten!$A$1:$D$40,4,FALSE)</f>
        <v>0</v>
      </c>
      <c r="S3449" s="17">
        <f>VLOOKUP("M"&amp;TEXT(I3449,"0"),Punten!$A$1:$D$40,4,FALSE)</f>
        <v>0</v>
      </c>
      <c r="T3449" s="17">
        <f>VLOOKUP("K"&amp;TEXT(K3449,"0"),Punten!$A$1:$D$40,4,FALSE)</f>
        <v>0</v>
      </c>
      <c r="U3449" s="17">
        <f>VLOOKUP("H"&amp;TEXT(L3449,"0"),Punten!$A$1:$D$49,4,FALSE)</f>
        <v>0</v>
      </c>
      <c r="V3449" s="17">
        <f>VLOOKUP("F"&amp;TEXT(M3449,"0"),Punten!$A$1:$D$39,4,FALSE)</f>
        <v>0</v>
      </c>
      <c r="W3449" s="17">
        <f t="shared" si="163"/>
        <v>0</v>
      </c>
      <c r="X3449" s="17" t="str">
        <f t="shared" si="164"/>
        <v/>
      </c>
      <c r="Y3449" s="17" t="e">
        <f>VLOOKUP(A3449,'Klasse omschrijving'!$A$1:$B$44,2,FALSE)</f>
        <v>#N/A</v>
      </c>
    </row>
    <row r="3450" spans="1:25" x14ac:dyDescent="0.25">
      <c r="A3450" s="14"/>
      <c r="B3450" s="14"/>
      <c r="C3450" s="14"/>
      <c r="D3450" s="14"/>
      <c r="E3450" s="15"/>
      <c r="F3450" s="14"/>
      <c r="G3450" s="14"/>
      <c r="H3450" s="14"/>
      <c r="I3450" s="14"/>
      <c r="J3450" s="14"/>
      <c r="K3450" s="14"/>
      <c r="L3450" s="14"/>
      <c r="M3450" s="14"/>
      <c r="N3450" s="15"/>
      <c r="O3450" s="16">
        <f t="shared" si="165"/>
        <v>0</v>
      </c>
      <c r="P3450" s="17">
        <f>COUNTIF($X:$X,X3450)</f>
        <v>1045553</v>
      </c>
      <c r="Q3450" s="17">
        <f>VLOOKUP("M"&amp;TEXT(G3450,"0"),Punten!$A$1:$D$40,4,FALSE)</f>
        <v>0</v>
      </c>
      <c r="R3450" s="17">
        <f>VLOOKUP("M"&amp;TEXT(H3450,"0"),Punten!$A$1:$D$40,4,FALSE)</f>
        <v>0</v>
      </c>
      <c r="S3450" s="17">
        <f>VLOOKUP("M"&amp;TEXT(I3450,"0"),Punten!$A$1:$D$40,4,FALSE)</f>
        <v>0</v>
      </c>
      <c r="T3450" s="17">
        <f>VLOOKUP("K"&amp;TEXT(K3450,"0"),Punten!$A$1:$D$40,4,FALSE)</f>
        <v>0</v>
      </c>
      <c r="U3450" s="17">
        <f>VLOOKUP("H"&amp;TEXT(L3450,"0"),Punten!$A$1:$D$49,4,FALSE)</f>
        <v>0</v>
      </c>
      <c r="V3450" s="17">
        <f>VLOOKUP("F"&amp;TEXT(M3450,"0"),Punten!$A$1:$D$39,4,FALSE)</f>
        <v>0</v>
      </c>
      <c r="W3450" s="17">
        <f t="shared" si="163"/>
        <v>0</v>
      </c>
      <c r="X3450" s="17" t="str">
        <f t="shared" si="164"/>
        <v/>
      </c>
      <c r="Y3450" s="17" t="e">
        <f>VLOOKUP(A3450,'Klasse omschrijving'!$A$1:$B$44,2,FALSE)</f>
        <v>#N/A</v>
      </c>
    </row>
    <row r="3451" spans="1:25" x14ac:dyDescent="0.25">
      <c r="A3451" s="14"/>
      <c r="B3451" s="14"/>
      <c r="C3451" s="14"/>
      <c r="D3451" s="14"/>
      <c r="E3451" s="15"/>
      <c r="F3451" s="14"/>
      <c r="G3451" s="14"/>
      <c r="H3451" s="14"/>
      <c r="I3451" s="14"/>
      <c r="J3451" s="14"/>
      <c r="K3451" s="14"/>
      <c r="L3451" s="14"/>
      <c r="M3451" s="14"/>
      <c r="N3451" s="15"/>
      <c r="O3451" s="16">
        <f t="shared" si="165"/>
        <v>0</v>
      </c>
      <c r="P3451" s="17">
        <f>COUNTIF($X:$X,X3451)</f>
        <v>1045553</v>
      </c>
      <c r="Q3451" s="17">
        <f>VLOOKUP("M"&amp;TEXT(G3451,"0"),Punten!$A$1:$D$40,4,FALSE)</f>
        <v>0</v>
      </c>
      <c r="R3451" s="17">
        <f>VLOOKUP("M"&amp;TEXT(H3451,"0"),Punten!$A$1:$D$40,4,FALSE)</f>
        <v>0</v>
      </c>
      <c r="S3451" s="17">
        <f>VLOOKUP("M"&amp;TEXT(I3451,"0"),Punten!$A$1:$D$40,4,FALSE)</f>
        <v>0</v>
      </c>
      <c r="T3451" s="17">
        <f>VLOOKUP("K"&amp;TEXT(K3451,"0"),Punten!$A$1:$D$40,4,FALSE)</f>
        <v>0</v>
      </c>
      <c r="U3451" s="17">
        <f>VLOOKUP("H"&amp;TEXT(L3451,"0"),Punten!$A$1:$D$49,4,FALSE)</f>
        <v>0</v>
      </c>
      <c r="V3451" s="17">
        <f>VLOOKUP("F"&amp;TEXT(M3451,"0"),Punten!$A$1:$D$39,4,FALSE)</f>
        <v>0</v>
      </c>
      <c r="W3451" s="17">
        <f t="shared" si="163"/>
        <v>0</v>
      </c>
      <c r="X3451" s="17" t="str">
        <f t="shared" si="164"/>
        <v/>
      </c>
      <c r="Y3451" s="17" t="e">
        <f>VLOOKUP(A3451,'Klasse omschrijving'!$A$1:$B$44,2,FALSE)</f>
        <v>#N/A</v>
      </c>
    </row>
    <row r="3452" spans="1:25" x14ac:dyDescent="0.25">
      <c r="A3452" s="14"/>
      <c r="B3452" s="14"/>
      <c r="C3452" s="14"/>
      <c r="D3452" s="14"/>
      <c r="E3452" s="15"/>
      <c r="F3452" s="14"/>
      <c r="G3452" s="14"/>
      <c r="H3452" s="14"/>
      <c r="I3452" s="14"/>
      <c r="J3452" s="14"/>
      <c r="K3452" s="14"/>
      <c r="L3452" s="14"/>
      <c r="M3452" s="14"/>
      <c r="N3452" s="15"/>
      <c r="O3452" s="16">
        <f t="shared" si="165"/>
        <v>0</v>
      </c>
      <c r="P3452" s="17">
        <f>COUNTIF($X:$X,X3452)</f>
        <v>1045553</v>
      </c>
      <c r="Q3452" s="17">
        <f>VLOOKUP("M"&amp;TEXT(G3452,"0"),Punten!$A$1:$D$40,4,FALSE)</f>
        <v>0</v>
      </c>
      <c r="R3452" s="17">
        <f>VLOOKUP("M"&amp;TEXT(H3452,"0"),Punten!$A$1:$D$40,4,FALSE)</f>
        <v>0</v>
      </c>
      <c r="S3452" s="17">
        <f>VLOOKUP("M"&amp;TEXT(I3452,"0"),Punten!$A$1:$D$40,4,FALSE)</f>
        <v>0</v>
      </c>
      <c r="T3452" s="17">
        <f>VLOOKUP("K"&amp;TEXT(K3452,"0"),Punten!$A$1:$D$40,4,FALSE)</f>
        <v>0</v>
      </c>
      <c r="U3452" s="17">
        <f>VLOOKUP("H"&amp;TEXT(L3452,"0"),Punten!$A$1:$D$49,4,FALSE)</f>
        <v>0</v>
      </c>
      <c r="V3452" s="17">
        <f>VLOOKUP("F"&amp;TEXT(M3452,"0"),Punten!$A$1:$D$39,4,FALSE)</f>
        <v>0</v>
      </c>
      <c r="W3452" s="17">
        <f t="shared" si="163"/>
        <v>0</v>
      </c>
      <c r="X3452" s="17" t="str">
        <f t="shared" si="164"/>
        <v/>
      </c>
      <c r="Y3452" s="17" t="e">
        <f>VLOOKUP(A3452,'Klasse omschrijving'!$A$1:$B$44,2,FALSE)</f>
        <v>#N/A</v>
      </c>
    </row>
    <row r="3453" spans="1:25" x14ac:dyDescent="0.25">
      <c r="A3453" s="14"/>
      <c r="B3453" s="14"/>
      <c r="C3453" s="14"/>
      <c r="D3453" s="14"/>
      <c r="E3453" s="15"/>
      <c r="F3453" s="14"/>
      <c r="G3453" s="14"/>
      <c r="H3453" s="14"/>
      <c r="I3453" s="14"/>
      <c r="J3453" s="14"/>
      <c r="K3453" s="14"/>
      <c r="L3453" s="14"/>
      <c r="M3453" s="14"/>
      <c r="N3453" s="15"/>
      <c r="O3453" s="16">
        <f t="shared" si="165"/>
        <v>0</v>
      </c>
      <c r="P3453" s="17">
        <f>COUNTIF($X:$X,X3453)</f>
        <v>1045553</v>
      </c>
      <c r="Q3453" s="17">
        <f>VLOOKUP("M"&amp;TEXT(G3453,"0"),Punten!$A$1:$D$40,4,FALSE)</f>
        <v>0</v>
      </c>
      <c r="R3453" s="17">
        <f>VLOOKUP("M"&amp;TEXT(H3453,"0"),Punten!$A$1:$D$40,4,FALSE)</f>
        <v>0</v>
      </c>
      <c r="S3453" s="17">
        <f>VLOOKUP("M"&amp;TEXT(I3453,"0"),Punten!$A$1:$D$40,4,FALSE)</f>
        <v>0</v>
      </c>
      <c r="T3453" s="17">
        <f>VLOOKUP("K"&amp;TEXT(K3453,"0"),Punten!$A$1:$D$40,4,FALSE)</f>
        <v>0</v>
      </c>
      <c r="U3453" s="17">
        <f>VLOOKUP("H"&amp;TEXT(L3453,"0"),Punten!$A$1:$D$49,4,FALSE)</f>
        <v>0</v>
      </c>
      <c r="V3453" s="17">
        <f>VLOOKUP("F"&amp;TEXT(M3453,"0"),Punten!$A$1:$D$39,4,FALSE)</f>
        <v>0</v>
      </c>
      <c r="W3453" s="17">
        <f t="shared" si="163"/>
        <v>0</v>
      </c>
      <c r="X3453" s="17" t="str">
        <f t="shared" si="164"/>
        <v/>
      </c>
      <c r="Y3453" s="17" t="e">
        <f>VLOOKUP(A3453,'Klasse omschrijving'!$A$1:$B$44,2,FALSE)</f>
        <v>#N/A</v>
      </c>
    </row>
    <row r="3454" spans="1:25" x14ac:dyDescent="0.25">
      <c r="A3454" s="14"/>
      <c r="B3454" s="14"/>
      <c r="C3454" s="14"/>
      <c r="D3454" s="14"/>
      <c r="E3454" s="15"/>
      <c r="F3454" s="14"/>
      <c r="G3454" s="14"/>
      <c r="H3454" s="14"/>
      <c r="I3454" s="14"/>
      <c r="J3454" s="14"/>
      <c r="K3454" s="14"/>
      <c r="L3454" s="14"/>
      <c r="M3454" s="14"/>
      <c r="N3454" s="15"/>
      <c r="O3454" s="16">
        <f t="shared" si="165"/>
        <v>0</v>
      </c>
      <c r="P3454" s="17">
        <f>COUNTIF($X:$X,X3454)</f>
        <v>1045553</v>
      </c>
      <c r="Q3454" s="17">
        <f>VLOOKUP("M"&amp;TEXT(G3454,"0"),Punten!$A$1:$D$40,4,FALSE)</f>
        <v>0</v>
      </c>
      <c r="R3454" s="17">
        <f>VLOOKUP("M"&amp;TEXT(H3454,"0"),Punten!$A$1:$D$40,4,FALSE)</f>
        <v>0</v>
      </c>
      <c r="S3454" s="17">
        <f>VLOOKUP("M"&amp;TEXT(I3454,"0"),Punten!$A$1:$D$40,4,FALSE)</f>
        <v>0</v>
      </c>
      <c r="T3454" s="17">
        <f>VLOOKUP("K"&amp;TEXT(K3454,"0"),Punten!$A$1:$D$40,4,FALSE)</f>
        <v>0</v>
      </c>
      <c r="U3454" s="17">
        <f>VLOOKUP("H"&amp;TEXT(L3454,"0"),Punten!$A$1:$D$49,4,FALSE)</f>
        <v>0</v>
      </c>
      <c r="V3454" s="17">
        <f>VLOOKUP("F"&amp;TEXT(M3454,"0"),Punten!$A$1:$D$39,4,FALSE)</f>
        <v>0</v>
      </c>
      <c r="W3454" s="17">
        <f t="shared" si="163"/>
        <v>0</v>
      </c>
      <c r="X3454" s="17" t="str">
        <f t="shared" si="164"/>
        <v/>
      </c>
      <c r="Y3454" s="17" t="e">
        <f>VLOOKUP(A3454,'Klasse omschrijving'!$A$1:$B$44,2,FALSE)</f>
        <v>#N/A</v>
      </c>
    </row>
    <row r="3455" spans="1:25" x14ac:dyDescent="0.25">
      <c r="A3455" s="14"/>
      <c r="B3455" s="14"/>
      <c r="C3455" s="14"/>
      <c r="D3455" s="14"/>
      <c r="E3455" s="15"/>
      <c r="F3455" s="14"/>
      <c r="G3455" s="14"/>
      <c r="H3455" s="14"/>
      <c r="I3455" s="14"/>
      <c r="J3455" s="14"/>
      <c r="K3455" s="14"/>
      <c r="L3455" s="14"/>
      <c r="M3455" s="14"/>
      <c r="N3455" s="15"/>
      <c r="O3455" s="16">
        <f t="shared" si="165"/>
        <v>0</v>
      </c>
      <c r="P3455" s="17">
        <f>COUNTIF($X:$X,X3455)</f>
        <v>1045553</v>
      </c>
      <c r="Q3455" s="17">
        <f>VLOOKUP("M"&amp;TEXT(G3455,"0"),Punten!$A$1:$D$40,4,FALSE)</f>
        <v>0</v>
      </c>
      <c r="R3455" s="17">
        <f>VLOOKUP("M"&amp;TEXT(H3455,"0"),Punten!$A$1:$D$40,4,FALSE)</f>
        <v>0</v>
      </c>
      <c r="S3455" s="17">
        <f>VLOOKUP("M"&amp;TEXT(I3455,"0"),Punten!$A$1:$D$40,4,FALSE)</f>
        <v>0</v>
      </c>
      <c r="T3455" s="17">
        <f>VLOOKUP("K"&amp;TEXT(K3455,"0"),Punten!$A$1:$D$40,4,FALSE)</f>
        <v>0</v>
      </c>
      <c r="U3455" s="17">
        <f>VLOOKUP("H"&amp;TEXT(L3455,"0"),Punten!$A$1:$D$49,4,FALSE)</f>
        <v>0</v>
      </c>
      <c r="V3455" s="17">
        <f>VLOOKUP("F"&amp;TEXT(M3455,"0"),Punten!$A$1:$D$39,4,FALSE)</f>
        <v>0</v>
      </c>
      <c r="W3455" s="17">
        <f t="shared" si="163"/>
        <v>0</v>
      </c>
      <c r="X3455" s="17" t="str">
        <f t="shared" si="164"/>
        <v/>
      </c>
      <c r="Y3455" s="17" t="e">
        <f>VLOOKUP(A3455,'Klasse omschrijving'!$A$1:$B$44,2,FALSE)</f>
        <v>#N/A</v>
      </c>
    </row>
    <row r="3456" spans="1:25" x14ac:dyDescent="0.25">
      <c r="A3456" s="14"/>
      <c r="B3456" s="14"/>
      <c r="C3456" s="14"/>
      <c r="D3456" s="14"/>
      <c r="E3456" s="15"/>
      <c r="F3456" s="14"/>
      <c r="G3456" s="14"/>
      <c r="H3456" s="14"/>
      <c r="I3456" s="14"/>
      <c r="J3456" s="14"/>
      <c r="K3456" s="14"/>
      <c r="L3456" s="14"/>
      <c r="M3456" s="14"/>
      <c r="N3456" s="15"/>
      <c r="O3456" s="16">
        <f t="shared" si="165"/>
        <v>0</v>
      </c>
      <c r="P3456" s="17">
        <f>COUNTIF($X:$X,X3456)</f>
        <v>1045553</v>
      </c>
      <c r="Q3456" s="17">
        <f>VLOOKUP("M"&amp;TEXT(G3456,"0"),Punten!$A$1:$D$40,4,FALSE)</f>
        <v>0</v>
      </c>
      <c r="R3456" s="17">
        <f>VLOOKUP("M"&amp;TEXT(H3456,"0"),Punten!$A$1:$D$40,4,FALSE)</f>
        <v>0</v>
      </c>
      <c r="S3456" s="17">
        <f>VLOOKUP("M"&amp;TEXT(I3456,"0"),Punten!$A$1:$D$40,4,FALSE)</f>
        <v>0</v>
      </c>
      <c r="T3456" s="17">
        <f>VLOOKUP("K"&amp;TEXT(K3456,"0"),Punten!$A$1:$D$40,4,FALSE)</f>
        <v>0</v>
      </c>
      <c r="U3456" s="17">
        <f>VLOOKUP("H"&amp;TEXT(L3456,"0"),Punten!$A$1:$D$49,4,FALSE)</f>
        <v>0</v>
      </c>
      <c r="V3456" s="17">
        <f>VLOOKUP("F"&amp;TEXT(M3456,"0"),Punten!$A$1:$D$39,4,FALSE)</f>
        <v>0</v>
      </c>
      <c r="W3456" s="17">
        <f t="shared" si="163"/>
        <v>0</v>
      </c>
      <c r="X3456" s="17" t="str">
        <f t="shared" si="164"/>
        <v/>
      </c>
      <c r="Y3456" s="17" t="e">
        <f>VLOOKUP(A3456,'Klasse omschrijving'!$A$1:$B$44,2,FALSE)</f>
        <v>#N/A</v>
      </c>
    </row>
    <row r="3457" spans="1:25" x14ac:dyDescent="0.25">
      <c r="A3457" s="14"/>
      <c r="B3457" s="14"/>
      <c r="C3457" s="14"/>
      <c r="D3457" s="14"/>
      <c r="E3457" s="15"/>
      <c r="F3457" s="14"/>
      <c r="G3457" s="14"/>
      <c r="H3457" s="14"/>
      <c r="I3457" s="14"/>
      <c r="J3457" s="14"/>
      <c r="K3457" s="14"/>
      <c r="L3457" s="14"/>
      <c r="M3457" s="14"/>
      <c r="N3457" s="15"/>
      <c r="O3457" s="16">
        <f t="shared" si="165"/>
        <v>0</v>
      </c>
      <c r="P3457" s="17">
        <f>COUNTIF($X:$X,X3457)</f>
        <v>1045553</v>
      </c>
      <c r="Q3457" s="17">
        <f>VLOOKUP("M"&amp;TEXT(G3457,"0"),Punten!$A$1:$D$40,4,FALSE)</f>
        <v>0</v>
      </c>
      <c r="R3457" s="17">
        <f>VLOOKUP("M"&amp;TEXT(H3457,"0"),Punten!$A$1:$D$40,4,FALSE)</f>
        <v>0</v>
      </c>
      <c r="S3457" s="17">
        <f>VLOOKUP("M"&amp;TEXT(I3457,"0"),Punten!$A$1:$D$40,4,FALSE)</f>
        <v>0</v>
      </c>
      <c r="T3457" s="17">
        <f>VLOOKUP("K"&amp;TEXT(K3457,"0"),Punten!$A$1:$D$40,4,FALSE)</f>
        <v>0</v>
      </c>
      <c r="U3457" s="17">
        <f>VLOOKUP("H"&amp;TEXT(L3457,"0"),Punten!$A$1:$D$49,4,FALSE)</f>
        <v>0</v>
      </c>
      <c r="V3457" s="17">
        <f>VLOOKUP("F"&amp;TEXT(M3457,"0"),Punten!$A$1:$D$39,4,FALSE)</f>
        <v>0</v>
      </c>
      <c r="W3457" s="17">
        <f t="shared" ref="W3457:W3520" si="166">SUM(Q3457:V3457)</f>
        <v>0</v>
      </c>
      <c r="X3457" s="17" t="str">
        <f t="shared" ref="X3457:X3520" si="167">N3457&amp;A3457</f>
        <v/>
      </c>
      <c r="Y3457" s="17" t="e">
        <f>VLOOKUP(A3457,'Klasse omschrijving'!$A$1:$B$44,2,FALSE)</f>
        <v>#N/A</v>
      </c>
    </row>
    <row r="3458" spans="1:25" x14ac:dyDescent="0.25">
      <c r="A3458" s="14"/>
      <c r="B3458" s="14"/>
      <c r="C3458" s="14"/>
      <c r="D3458" s="14"/>
      <c r="E3458" s="15"/>
      <c r="F3458" s="14"/>
      <c r="G3458" s="14"/>
      <c r="H3458" s="14"/>
      <c r="I3458" s="14"/>
      <c r="J3458" s="14"/>
      <c r="K3458" s="14"/>
      <c r="L3458" s="14"/>
      <c r="M3458" s="14"/>
      <c r="N3458" s="15"/>
      <c r="O3458" s="16">
        <f t="shared" si="165"/>
        <v>0</v>
      </c>
      <c r="P3458" s="17">
        <f>COUNTIF($X:$X,X3458)</f>
        <v>1045553</v>
      </c>
      <c r="Q3458" s="17">
        <f>VLOOKUP("M"&amp;TEXT(G3458,"0"),Punten!$A$1:$D$40,4,FALSE)</f>
        <v>0</v>
      </c>
      <c r="R3458" s="17">
        <f>VLOOKUP("M"&amp;TEXT(H3458,"0"),Punten!$A$1:$D$40,4,FALSE)</f>
        <v>0</v>
      </c>
      <c r="S3458" s="17">
        <f>VLOOKUP("M"&amp;TEXT(I3458,"0"),Punten!$A$1:$D$40,4,FALSE)</f>
        <v>0</v>
      </c>
      <c r="T3458" s="17">
        <f>VLOOKUP("K"&amp;TEXT(K3458,"0"),Punten!$A$1:$D$40,4,FALSE)</f>
        <v>0</v>
      </c>
      <c r="U3458" s="17">
        <f>VLOOKUP("H"&amp;TEXT(L3458,"0"),Punten!$A$1:$D$49,4,FALSE)</f>
        <v>0</v>
      </c>
      <c r="V3458" s="17">
        <f>VLOOKUP("F"&amp;TEXT(M3458,"0"),Punten!$A$1:$D$39,4,FALSE)</f>
        <v>0</v>
      </c>
      <c r="W3458" s="17">
        <f t="shared" si="166"/>
        <v>0</v>
      </c>
      <c r="X3458" s="17" t="str">
        <f t="shared" si="167"/>
        <v/>
      </c>
      <c r="Y3458" s="17" t="e">
        <f>VLOOKUP(A3458,'Klasse omschrijving'!$A$1:$B$44,2,FALSE)</f>
        <v>#N/A</v>
      </c>
    </row>
    <row r="3459" spans="1:25" x14ac:dyDescent="0.25">
      <c r="A3459" s="14"/>
      <c r="B3459" s="14"/>
      <c r="C3459" s="14"/>
      <c r="D3459" s="14"/>
      <c r="E3459" s="15"/>
      <c r="F3459" s="14"/>
      <c r="G3459" s="14"/>
      <c r="H3459" s="14"/>
      <c r="I3459" s="14"/>
      <c r="J3459" s="14"/>
      <c r="K3459" s="14"/>
      <c r="L3459" s="14"/>
      <c r="M3459" s="14"/>
      <c r="N3459" s="15"/>
      <c r="O3459" s="16">
        <f t="shared" si="165"/>
        <v>0</v>
      </c>
      <c r="P3459" s="17">
        <f>COUNTIF($X:$X,X3459)</f>
        <v>1045553</v>
      </c>
      <c r="Q3459" s="17">
        <f>VLOOKUP("M"&amp;TEXT(G3459,"0"),Punten!$A$1:$D$40,4,FALSE)</f>
        <v>0</v>
      </c>
      <c r="R3459" s="17">
        <f>VLOOKUP("M"&amp;TEXT(H3459,"0"),Punten!$A$1:$D$40,4,FALSE)</f>
        <v>0</v>
      </c>
      <c r="S3459" s="17">
        <f>VLOOKUP("M"&amp;TEXT(I3459,"0"),Punten!$A$1:$D$40,4,FALSE)</f>
        <v>0</v>
      </c>
      <c r="T3459" s="17">
        <f>VLOOKUP("K"&amp;TEXT(K3459,"0"),Punten!$A$1:$D$40,4,FALSE)</f>
        <v>0</v>
      </c>
      <c r="U3459" s="17">
        <f>VLOOKUP("H"&amp;TEXT(L3459,"0"),Punten!$A$1:$D$49,4,FALSE)</f>
        <v>0</v>
      </c>
      <c r="V3459" s="17">
        <f>VLOOKUP("F"&amp;TEXT(M3459,"0"),Punten!$A$1:$D$39,4,FALSE)</f>
        <v>0</v>
      </c>
      <c r="W3459" s="17">
        <f t="shared" si="166"/>
        <v>0</v>
      </c>
      <c r="X3459" s="17" t="str">
        <f t="shared" si="167"/>
        <v/>
      </c>
      <c r="Y3459" s="17" t="e">
        <f>VLOOKUP(A3459,'Klasse omschrijving'!$A$1:$B$44,2,FALSE)</f>
        <v>#N/A</v>
      </c>
    </row>
    <row r="3460" spans="1:25" x14ac:dyDescent="0.25">
      <c r="A3460" s="14"/>
      <c r="B3460" s="14"/>
      <c r="C3460" s="14"/>
      <c r="D3460" s="14"/>
      <c r="E3460" s="15"/>
      <c r="F3460" s="14"/>
      <c r="G3460" s="14"/>
      <c r="H3460" s="14"/>
      <c r="I3460" s="14"/>
      <c r="J3460" s="14"/>
      <c r="K3460" s="14"/>
      <c r="L3460" s="14"/>
      <c r="M3460" s="14"/>
      <c r="N3460" s="15"/>
      <c r="O3460" s="16">
        <f t="shared" si="165"/>
        <v>0</v>
      </c>
      <c r="P3460" s="17">
        <f>COUNTIF($X:$X,X3460)</f>
        <v>1045553</v>
      </c>
      <c r="Q3460" s="17">
        <f>VLOOKUP("M"&amp;TEXT(G3460,"0"),Punten!$A$1:$D$40,4,FALSE)</f>
        <v>0</v>
      </c>
      <c r="R3460" s="17">
        <f>VLOOKUP("M"&amp;TEXT(H3460,"0"),Punten!$A$1:$D$40,4,FALSE)</f>
        <v>0</v>
      </c>
      <c r="S3460" s="17">
        <f>VLOOKUP("M"&amp;TEXT(I3460,"0"),Punten!$A$1:$D$40,4,FALSE)</f>
        <v>0</v>
      </c>
      <c r="T3460" s="17">
        <f>VLOOKUP("K"&amp;TEXT(K3460,"0"),Punten!$A$1:$D$40,4,FALSE)</f>
        <v>0</v>
      </c>
      <c r="U3460" s="17">
        <f>VLOOKUP("H"&amp;TEXT(L3460,"0"),Punten!$A$1:$D$49,4,FALSE)</f>
        <v>0</v>
      </c>
      <c r="V3460" s="17">
        <f>VLOOKUP("F"&amp;TEXT(M3460,"0"),Punten!$A$1:$D$39,4,FALSE)</f>
        <v>0</v>
      </c>
      <c r="W3460" s="17">
        <f t="shared" si="166"/>
        <v>0</v>
      </c>
      <c r="X3460" s="17" t="str">
        <f t="shared" si="167"/>
        <v/>
      </c>
      <c r="Y3460" s="17" t="e">
        <f>VLOOKUP(A3460,'Klasse omschrijving'!$A$1:$B$44,2,FALSE)</f>
        <v>#N/A</v>
      </c>
    </row>
    <row r="3461" spans="1:25" x14ac:dyDescent="0.25">
      <c r="A3461" s="14"/>
      <c r="B3461" s="14"/>
      <c r="C3461" s="14"/>
      <c r="D3461" s="14"/>
      <c r="E3461" s="15"/>
      <c r="F3461" s="14"/>
      <c r="G3461" s="14"/>
      <c r="H3461" s="14"/>
      <c r="I3461" s="14"/>
      <c r="J3461" s="14"/>
      <c r="K3461" s="14"/>
      <c r="L3461" s="14"/>
      <c r="M3461" s="14"/>
      <c r="N3461" s="15"/>
      <c r="O3461" s="16">
        <f t="shared" si="165"/>
        <v>0</v>
      </c>
      <c r="P3461" s="17">
        <f>COUNTIF($X:$X,X3461)</f>
        <v>1045553</v>
      </c>
      <c r="Q3461" s="17">
        <f>VLOOKUP("M"&amp;TEXT(G3461,"0"),Punten!$A$1:$D$40,4,FALSE)</f>
        <v>0</v>
      </c>
      <c r="R3461" s="17">
        <f>VLOOKUP("M"&amp;TEXT(H3461,"0"),Punten!$A$1:$D$40,4,FALSE)</f>
        <v>0</v>
      </c>
      <c r="S3461" s="17">
        <f>VLOOKUP("M"&amp;TEXT(I3461,"0"),Punten!$A$1:$D$40,4,FALSE)</f>
        <v>0</v>
      </c>
      <c r="T3461" s="17">
        <f>VLOOKUP("K"&amp;TEXT(K3461,"0"),Punten!$A$1:$D$40,4,FALSE)</f>
        <v>0</v>
      </c>
      <c r="U3461" s="17">
        <f>VLOOKUP("H"&amp;TEXT(L3461,"0"),Punten!$A$1:$D$49,4,FALSE)</f>
        <v>0</v>
      </c>
      <c r="V3461" s="17">
        <f>VLOOKUP("F"&amp;TEXT(M3461,"0"),Punten!$A$1:$D$39,4,FALSE)</f>
        <v>0</v>
      </c>
      <c r="W3461" s="17">
        <f t="shared" si="166"/>
        <v>0</v>
      </c>
      <c r="X3461" s="17" t="str">
        <f t="shared" si="167"/>
        <v/>
      </c>
      <c r="Y3461" s="17" t="e">
        <f>VLOOKUP(A3461,'Klasse omschrijving'!$A$1:$B$44,2,FALSE)</f>
        <v>#N/A</v>
      </c>
    </row>
    <row r="3462" spans="1:25" x14ac:dyDescent="0.25">
      <c r="A3462" s="14"/>
      <c r="B3462" s="14"/>
      <c r="C3462" s="14"/>
      <c r="D3462" s="14"/>
      <c r="E3462" s="15"/>
      <c r="F3462" s="14"/>
      <c r="G3462" s="14"/>
      <c r="H3462" s="14"/>
      <c r="I3462" s="14"/>
      <c r="J3462" s="14"/>
      <c r="K3462" s="14"/>
      <c r="L3462" s="14"/>
      <c r="M3462" s="14"/>
      <c r="N3462" s="15"/>
      <c r="O3462" s="16">
        <f t="shared" si="165"/>
        <v>0</v>
      </c>
      <c r="P3462" s="17">
        <f>COUNTIF($X:$X,X3462)</f>
        <v>1045553</v>
      </c>
      <c r="Q3462" s="17">
        <f>VLOOKUP("M"&amp;TEXT(G3462,"0"),Punten!$A$1:$D$40,4,FALSE)</f>
        <v>0</v>
      </c>
      <c r="R3462" s="17">
        <f>VLOOKUP("M"&amp;TEXT(H3462,"0"),Punten!$A$1:$D$40,4,FALSE)</f>
        <v>0</v>
      </c>
      <c r="S3462" s="17">
        <f>VLOOKUP("M"&amp;TEXT(I3462,"0"),Punten!$A$1:$D$40,4,FALSE)</f>
        <v>0</v>
      </c>
      <c r="T3462" s="17">
        <f>VLOOKUP("K"&amp;TEXT(K3462,"0"),Punten!$A$1:$D$40,4,FALSE)</f>
        <v>0</v>
      </c>
      <c r="U3462" s="17">
        <f>VLOOKUP("H"&amp;TEXT(L3462,"0"),Punten!$A$1:$D$49,4,FALSE)</f>
        <v>0</v>
      </c>
      <c r="V3462" s="17">
        <f>VLOOKUP("F"&amp;TEXT(M3462,"0"),Punten!$A$1:$D$39,4,FALSE)</f>
        <v>0</v>
      </c>
      <c r="W3462" s="17">
        <f t="shared" si="166"/>
        <v>0</v>
      </c>
      <c r="X3462" s="17" t="str">
        <f t="shared" si="167"/>
        <v/>
      </c>
      <c r="Y3462" s="17" t="e">
        <f>VLOOKUP(A3462,'Klasse omschrijving'!$A$1:$B$44,2,FALSE)</f>
        <v>#N/A</v>
      </c>
    </row>
    <row r="3463" spans="1:25" x14ac:dyDescent="0.25">
      <c r="A3463" s="14"/>
      <c r="B3463" s="14"/>
      <c r="C3463" s="14"/>
      <c r="D3463" s="14"/>
      <c r="E3463" s="15"/>
      <c r="F3463" s="14"/>
      <c r="G3463" s="14"/>
      <c r="H3463" s="14"/>
      <c r="I3463" s="14"/>
      <c r="J3463" s="14"/>
      <c r="K3463" s="14"/>
      <c r="L3463" s="14"/>
      <c r="M3463" s="14"/>
      <c r="N3463" s="15"/>
      <c r="O3463" s="16">
        <f t="shared" si="165"/>
        <v>0</v>
      </c>
      <c r="P3463" s="17">
        <f>COUNTIF($X:$X,X3463)</f>
        <v>1045553</v>
      </c>
      <c r="Q3463" s="17">
        <f>VLOOKUP("M"&amp;TEXT(G3463,"0"),Punten!$A$1:$D$40,4,FALSE)</f>
        <v>0</v>
      </c>
      <c r="R3463" s="17">
        <f>VLOOKUP("M"&amp;TEXT(H3463,"0"),Punten!$A$1:$D$40,4,FALSE)</f>
        <v>0</v>
      </c>
      <c r="S3463" s="17">
        <f>VLOOKUP("M"&amp;TEXT(I3463,"0"),Punten!$A$1:$D$40,4,FALSE)</f>
        <v>0</v>
      </c>
      <c r="T3463" s="17">
        <f>VLOOKUP("K"&amp;TEXT(K3463,"0"),Punten!$A$1:$D$40,4,FALSE)</f>
        <v>0</v>
      </c>
      <c r="U3463" s="17">
        <f>VLOOKUP("H"&amp;TEXT(L3463,"0"),Punten!$A$1:$D$49,4,FALSE)</f>
        <v>0</v>
      </c>
      <c r="V3463" s="17">
        <f>VLOOKUP("F"&amp;TEXT(M3463,"0"),Punten!$A$1:$D$39,4,FALSE)</f>
        <v>0</v>
      </c>
      <c r="W3463" s="17">
        <f t="shared" si="166"/>
        <v>0</v>
      </c>
      <c r="X3463" s="17" t="str">
        <f t="shared" si="167"/>
        <v/>
      </c>
      <c r="Y3463" s="17" t="e">
        <f>VLOOKUP(A3463,'Klasse omschrijving'!$A$1:$B$44,2,FALSE)</f>
        <v>#N/A</v>
      </c>
    </row>
    <row r="3464" spans="1:25" x14ac:dyDescent="0.25">
      <c r="A3464" s="14"/>
      <c r="B3464" s="14"/>
      <c r="C3464" s="14"/>
      <c r="D3464" s="14"/>
      <c r="E3464" s="15"/>
      <c r="F3464" s="14"/>
      <c r="G3464" s="14"/>
      <c r="H3464" s="14"/>
      <c r="I3464" s="14"/>
      <c r="J3464" s="14"/>
      <c r="K3464" s="14"/>
      <c r="L3464" s="14"/>
      <c r="M3464" s="14"/>
      <c r="N3464" s="15"/>
      <c r="O3464" s="16">
        <f t="shared" si="165"/>
        <v>0</v>
      </c>
      <c r="P3464" s="17">
        <f>COUNTIF($X:$X,X3464)</f>
        <v>1045553</v>
      </c>
      <c r="Q3464" s="17">
        <f>VLOOKUP("M"&amp;TEXT(G3464,"0"),Punten!$A$1:$D$40,4,FALSE)</f>
        <v>0</v>
      </c>
      <c r="R3464" s="17">
        <f>VLOOKUP("M"&amp;TEXT(H3464,"0"),Punten!$A$1:$D$40,4,FALSE)</f>
        <v>0</v>
      </c>
      <c r="S3464" s="17">
        <f>VLOOKUP("M"&amp;TEXT(I3464,"0"),Punten!$A$1:$D$40,4,FALSE)</f>
        <v>0</v>
      </c>
      <c r="T3464" s="17">
        <f>VLOOKUP("K"&amp;TEXT(K3464,"0"),Punten!$A$1:$D$40,4,FALSE)</f>
        <v>0</v>
      </c>
      <c r="U3464" s="17">
        <f>VLOOKUP("H"&amp;TEXT(L3464,"0"),Punten!$A$1:$D$49,4,FALSE)</f>
        <v>0</v>
      </c>
      <c r="V3464" s="17">
        <f>VLOOKUP("F"&amp;TEXT(M3464,"0"),Punten!$A$1:$D$39,4,FALSE)</f>
        <v>0</v>
      </c>
      <c r="W3464" s="17">
        <f t="shared" si="166"/>
        <v>0</v>
      </c>
      <c r="X3464" s="17" t="str">
        <f t="shared" si="167"/>
        <v/>
      </c>
      <c r="Y3464" s="17" t="e">
        <f>VLOOKUP(A3464,'Klasse omschrijving'!$A$1:$B$44,2,FALSE)</f>
        <v>#N/A</v>
      </c>
    </row>
    <row r="3465" spans="1:25" x14ac:dyDescent="0.25">
      <c r="A3465" s="14"/>
      <c r="B3465" s="14"/>
      <c r="C3465" s="14"/>
      <c r="D3465" s="14"/>
      <c r="E3465" s="15"/>
      <c r="F3465" s="14"/>
      <c r="G3465" s="14"/>
      <c r="H3465" s="14"/>
      <c r="I3465" s="14"/>
      <c r="J3465" s="14"/>
      <c r="K3465" s="14"/>
      <c r="L3465" s="14"/>
      <c r="M3465" s="14"/>
      <c r="N3465" s="15"/>
      <c r="O3465" s="16">
        <f t="shared" si="165"/>
        <v>0</v>
      </c>
      <c r="P3465" s="17">
        <f>COUNTIF($X:$X,X3465)</f>
        <v>1045553</v>
      </c>
      <c r="Q3465" s="17">
        <f>VLOOKUP("M"&amp;TEXT(G3465,"0"),Punten!$A$1:$D$40,4,FALSE)</f>
        <v>0</v>
      </c>
      <c r="R3465" s="17">
        <f>VLOOKUP("M"&amp;TEXT(H3465,"0"),Punten!$A$1:$D$40,4,FALSE)</f>
        <v>0</v>
      </c>
      <c r="S3465" s="17">
        <f>VLOOKUP("M"&amp;TEXT(I3465,"0"),Punten!$A$1:$D$40,4,FALSE)</f>
        <v>0</v>
      </c>
      <c r="T3465" s="17">
        <f>VLOOKUP("K"&amp;TEXT(K3465,"0"),Punten!$A$1:$D$40,4,FALSE)</f>
        <v>0</v>
      </c>
      <c r="U3465" s="17">
        <f>VLOOKUP("H"&amp;TEXT(L3465,"0"),Punten!$A$1:$D$49,4,FALSE)</f>
        <v>0</v>
      </c>
      <c r="V3465" s="17">
        <f>VLOOKUP("F"&amp;TEXT(M3465,"0"),Punten!$A$1:$D$39,4,FALSE)</f>
        <v>0</v>
      </c>
      <c r="W3465" s="17">
        <f t="shared" si="166"/>
        <v>0</v>
      </c>
      <c r="X3465" s="17" t="str">
        <f t="shared" si="167"/>
        <v/>
      </c>
      <c r="Y3465" s="17" t="e">
        <f>VLOOKUP(A3465,'Klasse omschrijving'!$A$1:$B$44,2,FALSE)</f>
        <v>#N/A</v>
      </c>
    </row>
    <row r="3466" spans="1:25" x14ac:dyDescent="0.25">
      <c r="A3466" s="14"/>
      <c r="B3466" s="14"/>
      <c r="C3466" s="14"/>
      <c r="D3466" s="14"/>
      <c r="E3466" s="15"/>
      <c r="F3466" s="14"/>
      <c r="G3466" s="14"/>
      <c r="H3466" s="14"/>
      <c r="I3466" s="14"/>
      <c r="J3466" s="14"/>
      <c r="K3466" s="14"/>
      <c r="L3466" s="14"/>
      <c r="M3466" s="14"/>
      <c r="N3466" s="15"/>
      <c r="O3466" s="16">
        <f t="shared" si="165"/>
        <v>0</v>
      </c>
      <c r="P3466" s="17">
        <f>COUNTIF($X:$X,X3466)</f>
        <v>1045553</v>
      </c>
      <c r="Q3466" s="17">
        <f>VLOOKUP("M"&amp;TEXT(G3466,"0"),Punten!$A$1:$D$40,4,FALSE)</f>
        <v>0</v>
      </c>
      <c r="R3466" s="17">
        <f>VLOOKUP("M"&amp;TEXT(H3466,"0"),Punten!$A$1:$D$40,4,FALSE)</f>
        <v>0</v>
      </c>
      <c r="S3466" s="17">
        <f>VLOOKUP("M"&amp;TEXT(I3466,"0"),Punten!$A$1:$D$40,4,FALSE)</f>
        <v>0</v>
      </c>
      <c r="T3466" s="17">
        <f>VLOOKUP("K"&amp;TEXT(K3466,"0"),Punten!$A$1:$D$40,4,FALSE)</f>
        <v>0</v>
      </c>
      <c r="U3466" s="17">
        <f>VLOOKUP("H"&amp;TEXT(L3466,"0"),Punten!$A$1:$D$49,4,FALSE)</f>
        <v>0</v>
      </c>
      <c r="V3466" s="17">
        <f>VLOOKUP("F"&amp;TEXT(M3466,"0"),Punten!$A$1:$D$39,4,FALSE)</f>
        <v>0</v>
      </c>
      <c r="W3466" s="17">
        <f t="shared" si="166"/>
        <v>0</v>
      </c>
      <c r="X3466" s="17" t="str">
        <f t="shared" si="167"/>
        <v/>
      </c>
      <c r="Y3466" s="17" t="e">
        <f>VLOOKUP(A3466,'Klasse omschrijving'!$A$1:$B$44,2,FALSE)</f>
        <v>#N/A</v>
      </c>
    </row>
    <row r="3467" spans="1:25" x14ac:dyDescent="0.25">
      <c r="A3467" s="14"/>
      <c r="B3467" s="14"/>
      <c r="C3467" s="14"/>
      <c r="D3467" s="14"/>
      <c r="E3467" s="15"/>
      <c r="F3467" s="14"/>
      <c r="G3467" s="14"/>
      <c r="H3467" s="14"/>
      <c r="I3467" s="14"/>
      <c r="J3467" s="14"/>
      <c r="K3467" s="14"/>
      <c r="L3467" s="14"/>
      <c r="M3467" s="14"/>
      <c r="N3467" s="15"/>
      <c r="O3467" s="16">
        <f t="shared" si="165"/>
        <v>0</v>
      </c>
      <c r="P3467" s="17">
        <f>COUNTIF($X:$X,X3467)</f>
        <v>1045553</v>
      </c>
      <c r="Q3467" s="17">
        <f>VLOOKUP("M"&amp;TEXT(G3467,"0"),Punten!$A$1:$D$40,4,FALSE)</f>
        <v>0</v>
      </c>
      <c r="R3467" s="17">
        <f>VLOOKUP("M"&amp;TEXT(H3467,"0"),Punten!$A$1:$D$40,4,FALSE)</f>
        <v>0</v>
      </c>
      <c r="S3467" s="17">
        <f>VLOOKUP("M"&amp;TEXT(I3467,"0"),Punten!$A$1:$D$40,4,FALSE)</f>
        <v>0</v>
      </c>
      <c r="T3467" s="17">
        <f>VLOOKUP("K"&amp;TEXT(K3467,"0"),Punten!$A$1:$D$40,4,FALSE)</f>
        <v>0</v>
      </c>
      <c r="U3467" s="17">
        <f>VLOOKUP("H"&amp;TEXT(L3467,"0"),Punten!$A$1:$D$49,4,FALSE)</f>
        <v>0</v>
      </c>
      <c r="V3467" s="17">
        <f>VLOOKUP("F"&amp;TEXT(M3467,"0"),Punten!$A$1:$D$39,4,FALSE)</f>
        <v>0</v>
      </c>
      <c r="W3467" s="17">
        <f t="shared" si="166"/>
        <v>0</v>
      </c>
      <c r="X3467" s="17" t="str">
        <f t="shared" si="167"/>
        <v/>
      </c>
      <c r="Y3467" s="17" t="e">
        <f>VLOOKUP(A3467,'Klasse omschrijving'!$A$1:$B$44,2,FALSE)</f>
        <v>#N/A</v>
      </c>
    </row>
    <row r="3468" spans="1:25" x14ac:dyDescent="0.25">
      <c r="A3468" s="14"/>
      <c r="B3468" s="14"/>
      <c r="C3468" s="14"/>
      <c r="D3468" s="14"/>
      <c r="E3468" s="15"/>
      <c r="F3468" s="14"/>
      <c r="G3468" s="14"/>
      <c r="H3468" s="14"/>
      <c r="I3468" s="14"/>
      <c r="J3468" s="14"/>
      <c r="K3468" s="14"/>
      <c r="L3468" s="14"/>
      <c r="M3468" s="14"/>
      <c r="N3468" s="15"/>
      <c r="O3468" s="16">
        <f t="shared" si="165"/>
        <v>0</v>
      </c>
      <c r="P3468" s="17">
        <f>COUNTIF($X:$X,X3468)</f>
        <v>1045553</v>
      </c>
      <c r="Q3468" s="17">
        <f>VLOOKUP("M"&amp;TEXT(G3468,"0"),Punten!$A$1:$D$40,4,FALSE)</f>
        <v>0</v>
      </c>
      <c r="R3468" s="17">
        <f>VLOOKUP("M"&amp;TEXT(H3468,"0"),Punten!$A$1:$D$40,4,FALSE)</f>
        <v>0</v>
      </c>
      <c r="S3468" s="17">
        <f>VLOOKUP("M"&amp;TEXT(I3468,"0"),Punten!$A$1:$D$40,4,FALSE)</f>
        <v>0</v>
      </c>
      <c r="T3468" s="17">
        <f>VLOOKUP("K"&amp;TEXT(K3468,"0"),Punten!$A$1:$D$40,4,FALSE)</f>
        <v>0</v>
      </c>
      <c r="U3468" s="17">
        <f>VLOOKUP("H"&amp;TEXT(L3468,"0"),Punten!$A$1:$D$49,4,FALSE)</f>
        <v>0</v>
      </c>
      <c r="V3468" s="17">
        <f>VLOOKUP("F"&amp;TEXT(M3468,"0"),Punten!$A$1:$D$39,4,FALSE)</f>
        <v>0</v>
      </c>
      <c r="W3468" s="17">
        <f t="shared" si="166"/>
        <v>0</v>
      </c>
      <c r="X3468" s="17" t="str">
        <f t="shared" si="167"/>
        <v/>
      </c>
      <c r="Y3468" s="17" t="e">
        <f>VLOOKUP(A3468,'Klasse omschrijving'!$A$1:$B$44,2,FALSE)</f>
        <v>#N/A</v>
      </c>
    </row>
    <row r="3469" spans="1:25" x14ac:dyDescent="0.25">
      <c r="A3469" s="14"/>
      <c r="B3469" s="14"/>
      <c r="C3469" s="14"/>
      <c r="D3469" s="14"/>
      <c r="E3469" s="15"/>
      <c r="F3469" s="14"/>
      <c r="G3469" s="14"/>
      <c r="H3469" s="14"/>
      <c r="I3469" s="14"/>
      <c r="J3469" s="14"/>
      <c r="K3469" s="14"/>
      <c r="L3469" s="14"/>
      <c r="M3469" s="14"/>
      <c r="N3469" s="15"/>
      <c r="O3469" s="16">
        <f t="shared" si="165"/>
        <v>0</v>
      </c>
      <c r="P3469" s="17">
        <f>COUNTIF($X:$X,X3469)</f>
        <v>1045553</v>
      </c>
      <c r="Q3469" s="17">
        <f>VLOOKUP("M"&amp;TEXT(G3469,"0"),Punten!$A$1:$D$40,4,FALSE)</f>
        <v>0</v>
      </c>
      <c r="R3469" s="17">
        <f>VLOOKUP("M"&amp;TEXT(H3469,"0"),Punten!$A$1:$D$40,4,FALSE)</f>
        <v>0</v>
      </c>
      <c r="S3469" s="17">
        <f>VLOOKUP("M"&amp;TEXT(I3469,"0"),Punten!$A$1:$D$40,4,FALSE)</f>
        <v>0</v>
      </c>
      <c r="T3469" s="17">
        <f>VLOOKUP("K"&amp;TEXT(K3469,"0"),Punten!$A$1:$D$40,4,FALSE)</f>
        <v>0</v>
      </c>
      <c r="U3469" s="17">
        <f>VLOOKUP("H"&amp;TEXT(L3469,"0"),Punten!$A$1:$D$49,4,FALSE)</f>
        <v>0</v>
      </c>
      <c r="V3469" s="17">
        <f>VLOOKUP("F"&amp;TEXT(M3469,"0"),Punten!$A$1:$D$39,4,FALSE)</f>
        <v>0</v>
      </c>
      <c r="W3469" s="17">
        <f t="shared" si="166"/>
        <v>0</v>
      </c>
      <c r="X3469" s="17" t="str">
        <f t="shared" si="167"/>
        <v/>
      </c>
      <c r="Y3469" s="17" t="e">
        <f>VLOOKUP(A3469,'Klasse omschrijving'!$A$1:$B$44,2,FALSE)</f>
        <v>#N/A</v>
      </c>
    </row>
    <row r="3470" spans="1:25" x14ac:dyDescent="0.25">
      <c r="A3470" s="14"/>
      <c r="B3470" s="14"/>
      <c r="C3470" s="14"/>
      <c r="D3470" s="14"/>
      <c r="E3470" s="15"/>
      <c r="F3470" s="14"/>
      <c r="G3470" s="14"/>
      <c r="H3470" s="14"/>
      <c r="I3470" s="14"/>
      <c r="J3470" s="14"/>
      <c r="K3470" s="14"/>
      <c r="L3470" s="14"/>
      <c r="M3470" s="14"/>
      <c r="N3470" s="15"/>
      <c r="O3470" s="16">
        <f t="shared" si="165"/>
        <v>0</v>
      </c>
      <c r="P3470" s="17">
        <f>COUNTIF($X:$X,X3470)</f>
        <v>1045553</v>
      </c>
      <c r="Q3470" s="17">
        <f>VLOOKUP("M"&amp;TEXT(G3470,"0"),Punten!$A$1:$D$40,4,FALSE)</f>
        <v>0</v>
      </c>
      <c r="R3470" s="17">
        <f>VLOOKUP("M"&amp;TEXT(H3470,"0"),Punten!$A$1:$D$40,4,FALSE)</f>
        <v>0</v>
      </c>
      <c r="S3470" s="17">
        <f>VLOOKUP("M"&amp;TEXT(I3470,"0"),Punten!$A$1:$D$40,4,FALSE)</f>
        <v>0</v>
      </c>
      <c r="T3470" s="17">
        <f>VLOOKUP("K"&amp;TEXT(K3470,"0"),Punten!$A$1:$D$40,4,FALSE)</f>
        <v>0</v>
      </c>
      <c r="U3470" s="17">
        <f>VLOOKUP("H"&amp;TEXT(L3470,"0"),Punten!$A$1:$D$49,4,FALSE)</f>
        <v>0</v>
      </c>
      <c r="V3470" s="17">
        <f>VLOOKUP("F"&amp;TEXT(M3470,"0"),Punten!$A$1:$D$39,4,FALSE)</f>
        <v>0</v>
      </c>
      <c r="W3470" s="17">
        <f t="shared" si="166"/>
        <v>0</v>
      </c>
      <c r="X3470" s="17" t="str">
        <f t="shared" si="167"/>
        <v/>
      </c>
      <c r="Y3470" s="17" t="e">
        <f>VLOOKUP(A3470,'Klasse omschrijving'!$A$1:$B$44,2,FALSE)</f>
        <v>#N/A</v>
      </c>
    </row>
    <row r="3471" spans="1:25" x14ac:dyDescent="0.25">
      <c r="A3471" s="14"/>
      <c r="B3471" s="14"/>
      <c r="C3471" s="14"/>
      <c r="D3471" s="14"/>
      <c r="E3471" s="15"/>
      <c r="F3471" s="14"/>
      <c r="G3471" s="14"/>
      <c r="H3471" s="14"/>
      <c r="I3471" s="14"/>
      <c r="J3471" s="14"/>
      <c r="K3471" s="14"/>
      <c r="L3471" s="14"/>
      <c r="M3471" s="14"/>
      <c r="N3471" s="15"/>
      <c r="O3471" s="16">
        <f t="shared" si="165"/>
        <v>0</v>
      </c>
      <c r="P3471" s="17">
        <f>COUNTIF($X:$X,X3471)</f>
        <v>1045553</v>
      </c>
      <c r="Q3471" s="17">
        <f>VLOOKUP("M"&amp;TEXT(G3471,"0"),Punten!$A$1:$D$40,4,FALSE)</f>
        <v>0</v>
      </c>
      <c r="R3471" s="17">
        <f>VLOOKUP("M"&amp;TEXT(H3471,"0"),Punten!$A$1:$D$40,4,FALSE)</f>
        <v>0</v>
      </c>
      <c r="S3471" s="17">
        <f>VLOOKUP("M"&amp;TEXT(I3471,"0"),Punten!$A$1:$D$40,4,FALSE)</f>
        <v>0</v>
      </c>
      <c r="T3471" s="17">
        <f>VLOOKUP("K"&amp;TEXT(K3471,"0"),Punten!$A$1:$D$40,4,FALSE)</f>
        <v>0</v>
      </c>
      <c r="U3471" s="17">
        <f>VLOOKUP("H"&amp;TEXT(L3471,"0"),Punten!$A$1:$D$49,4,FALSE)</f>
        <v>0</v>
      </c>
      <c r="V3471" s="17">
        <f>VLOOKUP("F"&amp;TEXT(M3471,"0"),Punten!$A$1:$D$39,4,FALSE)</f>
        <v>0</v>
      </c>
      <c r="W3471" s="17">
        <f t="shared" si="166"/>
        <v>0</v>
      </c>
      <c r="X3471" s="17" t="str">
        <f t="shared" si="167"/>
        <v/>
      </c>
      <c r="Y3471" s="17" t="e">
        <f>VLOOKUP(A3471,'Klasse omschrijving'!$A$1:$B$44,2,FALSE)</f>
        <v>#N/A</v>
      </c>
    </row>
    <row r="3472" spans="1:25" x14ac:dyDescent="0.25">
      <c r="A3472" s="14"/>
      <c r="B3472" s="14"/>
      <c r="C3472" s="14"/>
      <c r="D3472" s="14"/>
      <c r="E3472" s="15"/>
      <c r="F3472" s="14"/>
      <c r="G3472" s="14"/>
      <c r="H3472" s="14"/>
      <c r="I3472" s="14"/>
      <c r="J3472" s="14"/>
      <c r="K3472" s="14"/>
      <c r="L3472" s="14"/>
      <c r="M3472" s="14"/>
      <c r="N3472" s="15"/>
      <c r="O3472" s="16">
        <f t="shared" si="165"/>
        <v>0</v>
      </c>
      <c r="P3472" s="17">
        <f>COUNTIF($X:$X,X3472)</f>
        <v>1045553</v>
      </c>
      <c r="Q3472" s="17">
        <f>VLOOKUP("M"&amp;TEXT(G3472,"0"),Punten!$A$1:$D$40,4,FALSE)</f>
        <v>0</v>
      </c>
      <c r="R3472" s="17">
        <f>VLOOKUP("M"&amp;TEXT(H3472,"0"),Punten!$A$1:$D$40,4,FALSE)</f>
        <v>0</v>
      </c>
      <c r="S3472" s="17">
        <f>VLOOKUP("M"&amp;TEXT(I3472,"0"),Punten!$A$1:$D$40,4,FALSE)</f>
        <v>0</v>
      </c>
      <c r="T3472" s="17">
        <f>VLOOKUP("K"&amp;TEXT(K3472,"0"),Punten!$A$1:$D$40,4,FALSE)</f>
        <v>0</v>
      </c>
      <c r="U3472" s="17">
        <f>VLOOKUP("H"&amp;TEXT(L3472,"0"),Punten!$A$1:$D$49,4,FALSE)</f>
        <v>0</v>
      </c>
      <c r="V3472" s="17">
        <f>VLOOKUP("F"&amp;TEXT(M3472,"0"),Punten!$A$1:$D$39,4,FALSE)</f>
        <v>0</v>
      </c>
      <c r="W3472" s="17">
        <f t="shared" si="166"/>
        <v>0</v>
      </c>
      <c r="X3472" s="17" t="str">
        <f t="shared" si="167"/>
        <v/>
      </c>
      <c r="Y3472" s="17" t="e">
        <f>VLOOKUP(A3472,'Klasse omschrijving'!$A$1:$B$44,2,FALSE)</f>
        <v>#N/A</v>
      </c>
    </row>
    <row r="3473" spans="1:25" x14ac:dyDescent="0.25">
      <c r="A3473" s="14"/>
      <c r="B3473" s="14"/>
      <c r="C3473" s="14"/>
      <c r="D3473" s="14"/>
      <c r="E3473" s="15"/>
      <c r="F3473" s="14"/>
      <c r="G3473" s="14"/>
      <c r="H3473" s="14"/>
      <c r="I3473" s="14"/>
      <c r="J3473" s="14"/>
      <c r="K3473" s="14"/>
      <c r="L3473" s="14"/>
      <c r="M3473" s="14"/>
      <c r="N3473" s="15"/>
      <c r="O3473" s="16">
        <f t="shared" si="165"/>
        <v>0</v>
      </c>
      <c r="P3473" s="17">
        <f>COUNTIF($X:$X,X3473)</f>
        <v>1045553</v>
      </c>
      <c r="Q3473" s="17">
        <f>VLOOKUP("M"&amp;TEXT(G3473,"0"),Punten!$A$1:$D$40,4,FALSE)</f>
        <v>0</v>
      </c>
      <c r="R3473" s="17">
        <f>VLOOKUP("M"&amp;TEXT(H3473,"0"),Punten!$A$1:$D$40,4,FALSE)</f>
        <v>0</v>
      </c>
      <c r="S3473" s="17">
        <f>VLOOKUP("M"&amp;TEXT(I3473,"0"),Punten!$A$1:$D$40,4,FALSE)</f>
        <v>0</v>
      </c>
      <c r="T3473" s="17">
        <f>VLOOKUP("K"&amp;TEXT(K3473,"0"),Punten!$A$1:$D$40,4,FALSE)</f>
        <v>0</v>
      </c>
      <c r="U3473" s="17">
        <f>VLOOKUP("H"&amp;TEXT(L3473,"0"),Punten!$A$1:$D$49,4,FALSE)</f>
        <v>0</v>
      </c>
      <c r="V3473" s="17">
        <f>VLOOKUP("F"&amp;TEXT(M3473,"0"),Punten!$A$1:$D$39,4,FALSE)</f>
        <v>0</v>
      </c>
      <c r="W3473" s="17">
        <f t="shared" si="166"/>
        <v>0</v>
      </c>
      <c r="X3473" s="17" t="str">
        <f t="shared" si="167"/>
        <v/>
      </c>
      <c r="Y3473" s="17" t="e">
        <f>VLOOKUP(A3473,'Klasse omschrijving'!$A$1:$B$44,2,FALSE)</f>
        <v>#N/A</v>
      </c>
    </row>
    <row r="3474" spans="1:25" x14ac:dyDescent="0.25">
      <c r="A3474" s="14"/>
      <c r="B3474" s="14"/>
      <c r="C3474" s="14"/>
      <c r="D3474" s="14"/>
      <c r="E3474" s="15"/>
      <c r="F3474" s="14"/>
      <c r="G3474" s="14"/>
      <c r="H3474" s="14"/>
      <c r="I3474" s="14"/>
      <c r="J3474" s="14"/>
      <c r="K3474" s="14"/>
      <c r="L3474" s="14"/>
      <c r="M3474" s="14"/>
      <c r="N3474" s="15"/>
      <c r="O3474" s="16">
        <f t="shared" si="165"/>
        <v>0</v>
      </c>
      <c r="P3474" s="17">
        <f>COUNTIF($X:$X,X3474)</f>
        <v>1045553</v>
      </c>
      <c r="Q3474" s="17">
        <f>VLOOKUP("M"&amp;TEXT(G3474,"0"),Punten!$A$1:$D$40,4,FALSE)</f>
        <v>0</v>
      </c>
      <c r="R3474" s="17">
        <f>VLOOKUP("M"&amp;TEXT(H3474,"0"),Punten!$A$1:$D$40,4,FALSE)</f>
        <v>0</v>
      </c>
      <c r="S3474" s="17">
        <f>VLOOKUP("M"&amp;TEXT(I3474,"0"),Punten!$A$1:$D$40,4,FALSE)</f>
        <v>0</v>
      </c>
      <c r="T3474" s="17">
        <f>VLOOKUP("K"&amp;TEXT(K3474,"0"),Punten!$A$1:$D$40,4,FALSE)</f>
        <v>0</v>
      </c>
      <c r="U3474" s="17">
        <f>VLOOKUP("H"&amp;TEXT(L3474,"0"),Punten!$A$1:$D$49,4,FALSE)</f>
        <v>0</v>
      </c>
      <c r="V3474" s="17">
        <f>VLOOKUP("F"&amp;TEXT(M3474,"0"),Punten!$A$1:$D$39,4,FALSE)</f>
        <v>0</v>
      </c>
      <c r="W3474" s="17">
        <f t="shared" si="166"/>
        <v>0</v>
      </c>
      <c r="X3474" s="17" t="str">
        <f t="shared" si="167"/>
        <v/>
      </c>
      <c r="Y3474" s="17" t="e">
        <f>VLOOKUP(A3474,'Klasse omschrijving'!$A$1:$B$44,2,FALSE)</f>
        <v>#N/A</v>
      </c>
    </row>
    <row r="3475" spans="1:25" x14ac:dyDescent="0.25">
      <c r="A3475" s="14"/>
      <c r="B3475" s="14"/>
      <c r="C3475" s="14"/>
      <c r="D3475" s="14"/>
      <c r="E3475" s="15"/>
      <c r="F3475" s="14"/>
      <c r="G3475" s="14"/>
      <c r="H3475" s="14"/>
      <c r="I3475" s="14"/>
      <c r="J3475" s="14"/>
      <c r="K3475" s="14"/>
      <c r="L3475" s="14"/>
      <c r="M3475" s="14"/>
      <c r="N3475" s="15"/>
      <c r="O3475" s="16">
        <f t="shared" si="165"/>
        <v>0</v>
      </c>
      <c r="P3475" s="17">
        <f>COUNTIF($X:$X,X3475)</f>
        <v>1045553</v>
      </c>
      <c r="Q3475" s="17">
        <f>VLOOKUP("M"&amp;TEXT(G3475,"0"),Punten!$A$1:$D$40,4,FALSE)</f>
        <v>0</v>
      </c>
      <c r="R3475" s="17">
        <f>VLOOKUP("M"&amp;TEXT(H3475,"0"),Punten!$A$1:$D$40,4,FALSE)</f>
        <v>0</v>
      </c>
      <c r="S3475" s="17">
        <f>VLOOKUP("M"&amp;TEXT(I3475,"0"),Punten!$A$1:$D$40,4,FALSE)</f>
        <v>0</v>
      </c>
      <c r="T3475" s="17">
        <f>VLOOKUP("K"&amp;TEXT(K3475,"0"),Punten!$A$1:$D$40,4,FALSE)</f>
        <v>0</v>
      </c>
      <c r="U3475" s="17">
        <f>VLOOKUP("H"&amp;TEXT(L3475,"0"),Punten!$A$1:$D$49,4,FALSE)</f>
        <v>0</v>
      </c>
      <c r="V3475" s="17">
        <f>VLOOKUP("F"&amp;TEXT(M3475,"0"),Punten!$A$1:$D$39,4,FALSE)</f>
        <v>0</v>
      </c>
      <c r="W3475" s="17">
        <f t="shared" si="166"/>
        <v>0</v>
      </c>
      <c r="X3475" s="17" t="str">
        <f t="shared" si="167"/>
        <v/>
      </c>
      <c r="Y3475" s="17" t="e">
        <f>VLOOKUP(A3475,'Klasse omschrijving'!$A$1:$B$44,2,FALSE)</f>
        <v>#N/A</v>
      </c>
    </row>
    <row r="3476" spans="1:25" x14ac:dyDescent="0.25">
      <c r="A3476" s="14"/>
      <c r="B3476" s="14"/>
      <c r="C3476" s="14"/>
      <c r="D3476" s="14"/>
      <c r="E3476" s="15"/>
      <c r="F3476" s="14"/>
      <c r="G3476" s="14"/>
      <c r="H3476" s="14"/>
      <c r="I3476" s="14"/>
      <c r="J3476" s="14"/>
      <c r="K3476" s="14"/>
      <c r="L3476" s="14"/>
      <c r="M3476" s="14"/>
      <c r="N3476" s="15"/>
      <c r="O3476" s="16">
        <f t="shared" si="165"/>
        <v>0</v>
      </c>
      <c r="P3476" s="17">
        <f>COUNTIF($X:$X,X3476)</f>
        <v>1045553</v>
      </c>
      <c r="Q3476" s="17">
        <f>VLOOKUP("M"&amp;TEXT(G3476,"0"),Punten!$A$1:$D$40,4,FALSE)</f>
        <v>0</v>
      </c>
      <c r="R3476" s="17">
        <f>VLOOKUP("M"&amp;TEXT(H3476,"0"),Punten!$A$1:$D$40,4,FALSE)</f>
        <v>0</v>
      </c>
      <c r="S3476" s="17">
        <f>VLOOKUP("M"&amp;TEXT(I3476,"0"),Punten!$A$1:$D$40,4,FALSE)</f>
        <v>0</v>
      </c>
      <c r="T3476" s="17">
        <f>VLOOKUP("K"&amp;TEXT(K3476,"0"),Punten!$A$1:$D$40,4,FALSE)</f>
        <v>0</v>
      </c>
      <c r="U3476" s="17">
        <f>VLOOKUP("H"&amp;TEXT(L3476,"0"),Punten!$A$1:$D$49,4,FALSE)</f>
        <v>0</v>
      </c>
      <c r="V3476" s="17">
        <f>VLOOKUP("F"&amp;TEXT(M3476,"0"),Punten!$A$1:$D$39,4,FALSE)</f>
        <v>0</v>
      </c>
      <c r="W3476" s="17">
        <f t="shared" si="166"/>
        <v>0</v>
      </c>
      <c r="X3476" s="17" t="str">
        <f t="shared" si="167"/>
        <v/>
      </c>
      <c r="Y3476" s="17" t="e">
        <f>VLOOKUP(A3476,'Klasse omschrijving'!$A$1:$B$44,2,FALSE)</f>
        <v>#N/A</v>
      </c>
    </row>
    <row r="3477" spans="1:25" x14ac:dyDescent="0.25">
      <c r="A3477" s="14"/>
      <c r="B3477" s="14"/>
      <c r="C3477" s="14"/>
      <c r="D3477" s="14"/>
      <c r="E3477" s="15"/>
      <c r="F3477" s="14"/>
      <c r="G3477" s="14"/>
      <c r="H3477" s="14"/>
      <c r="I3477" s="14"/>
      <c r="J3477" s="14"/>
      <c r="K3477" s="14"/>
      <c r="L3477" s="14"/>
      <c r="M3477" s="14"/>
      <c r="N3477" s="15"/>
      <c r="O3477" s="16">
        <f t="shared" si="165"/>
        <v>0</v>
      </c>
      <c r="P3477" s="17">
        <f>COUNTIF($X:$X,X3477)</f>
        <v>1045553</v>
      </c>
      <c r="Q3477" s="17">
        <f>VLOOKUP("M"&amp;TEXT(G3477,"0"),Punten!$A$1:$D$40,4,FALSE)</f>
        <v>0</v>
      </c>
      <c r="R3477" s="17">
        <f>VLOOKUP("M"&amp;TEXT(H3477,"0"),Punten!$A$1:$D$40,4,FALSE)</f>
        <v>0</v>
      </c>
      <c r="S3477" s="17">
        <f>VLOOKUP("M"&amp;TEXT(I3477,"0"),Punten!$A$1:$D$40,4,FALSE)</f>
        <v>0</v>
      </c>
      <c r="T3477" s="17">
        <f>VLOOKUP("K"&amp;TEXT(K3477,"0"),Punten!$A$1:$D$40,4,FALSE)</f>
        <v>0</v>
      </c>
      <c r="U3477" s="17">
        <f>VLOOKUP("H"&amp;TEXT(L3477,"0"),Punten!$A$1:$D$49,4,FALSE)</f>
        <v>0</v>
      </c>
      <c r="V3477" s="17">
        <f>VLOOKUP("F"&amp;TEXT(M3477,"0"),Punten!$A$1:$D$39,4,FALSE)</f>
        <v>0</v>
      </c>
      <c r="W3477" s="17">
        <f t="shared" si="166"/>
        <v>0</v>
      </c>
      <c r="X3477" s="17" t="str">
        <f t="shared" si="167"/>
        <v/>
      </c>
      <c r="Y3477" s="17" t="e">
        <f>VLOOKUP(A3477,'Klasse omschrijving'!$A$1:$B$44,2,FALSE)</f>
        <v>#N/A</v>
      </c>
    </row>
    <row r="3478" spans="1:25" x14ac:dyDescent="0.25">
      <c r="A3478" s="14"/>
      <c r="B3478" s="14"/>
      <c r="C3478" s="14"/>
      <c r="D3478" s="14"/>
      <c r="E3478" s="15"/>
      <c r="F3478" s="14"/>
      <c r="G3478" s="14"/>
      <c r="H3478" s="14"/>
      <c r="I3478" s="14"/>
      <c r="J3478" s="14"/>
      <c r="K3478" s="14"/>
      <c r="L3478" s="14"/>
      <c r="M3478" s="14"/>
      <c r="N3478" s="15"/>
      <c r="O3478" s="16">
        <f t="shared" si="165"/>
        <v>0</v>
      </c>
      <c r="P3478" s="17">
        <f>COUNTIF($X:$X,X3478)</f>
        <v>1045553</v>
      </c>
      <c r="Q3478" s="17">
        <f>VLOOKUP("M"&amp;TEXT(G3478,"0"),Punten!$A$1:$D$40,4,FALSE)</f>
        <v>0</v>
      </c>
      <c r="R3478" s="17">
        <f>VLOOKUP("M"&amp;TEXT(H3478,"0"),Punten!$A$1:$D$40,4,FALSE)</f>
        <v>0</v>
      </c>
      <c r="S3478" s="17">
        <f>VLOOKUP("M"&amp;TEXT(I3478,"0"),Punten!$A$1:$D$40,4,FALSE)</f>
        <v>0</v>
      </c>
      <c r="T3478" s="17">
        <f>VLOOKUP("K"&amp;TEXT(K3478,"0"),Punten!$A$1:$D$40,4,FALSE)</f>
        <v>0</v>
      </c>
      <c r="U3478" s="17">
        <f>VLOOKUP("H"&amp;TEXT(L3478,"0"),Punten!$A$1:$D$49,4,FALSE)</f>
        <v>0</v>
      </c>
      <c r="V3478" s="17">
        <f>VLOOKUP("F"&amp;TEXT(M3478,"0"),Punten!$A$1:$D$39,4,FALSE)</f>
        <v>0</v>
      </c>
      <c r="W3478" s="17">
        <f t="shared" si="166"/>
        <v>0</v>
      </c>
      <c r="X3478" s="17" t="str">
        <f t="shared" si="167"/>
        <v/>
      </c>
      <c r="Y3478" s="17" t="e">
        <f>VLOOKUP(A3478,'Klasse omschrijving'!$A$1:$B$44,2,FALSE)</f>
        <v>#N/A</v>
      </c>
    </row>
    <row r="3479" spans="1:25" x14ac:dyDescent="0.25">
      <c r="A3479" s="14"/>
      <c r="B3479" s="14"/>
      <c r="C3479" s="14"/>
      <c r="D3479" s="14"/>
      <c r="E3479" s="15"/>
      <c r="F3479" s="14"/>
      <c r="G3479" s="14"/>
      <c r="H3479" s="14"/>
      <c r="I3479" s="14"/>
      <c r="J3479" s="14"/>
      <c r="K3479" s="14"/>
      <c r="L3479" s="14"/>
      <c r="M3479" s="14"/>
      <c r="N3479" s="15"/>
      <c r="O3479" s="16">
        <f t="shared" si="165"/>
        <v>0</v>
      </c>
      <c r="P3479" s="17">
        <f>COUNTIF($X:$X,X3479)</f>
        <v>1045553</v>
      </c>
      <c r="Q3479" s="17">
        <f>VLOOKUP("M"&amp;TEXT(G3479,"0"),Punten!$A$1:$D$40,4,FALSE)</f>
        <v>0</v>
      </c>
      <c r="R3479" s="17">
        <f>VLOOKUP("M"&amp;TEXT(H3479,"0"),Punten!$A$1:$D$40,4,FALSE)</f>
        <v>0</v>
      </c>
      <c r="S3479" s="17">
        <f>VLOOKUP("M"&amp;TEXT(I3479,"0"),Punten!$A$1:$D$40,4,FALSE)</f>
        <v>0</v>
      </c>
      <c r="T3479" s="17">
        <f>VLOOKUP("K"&amp;TEXT(K3479,"0"),Punten!$A$1:$D$40,4,FALSE)</f>
        <v>0</v>
      </c>
      <c r="U3479" s="17">
        <f>VLOOKUP("H"&amp;TEXT(L3479,"0"),Punten!$A$1:$D$49,4,FALSE)</f>
        <v>0</v>
      </c>
      <c r="V3479" s="17">
        <f>VLOOKUP("F"&amp;TEXT(M3479,"0"),Punten!$A$1:$D$39,4,FALSE)</f>
        <v>0</v>
      </c>
      <c r="W3479" s="17">
        <f t="shared" si="166"/>
        <v>0</v>
      </c>
      <c r="X3479" s="17" t="str">
        <f t="shared" si="167"/>
        <v/>
      </c>
      <c r="Y3479" s="17" t="e">
        <f>VLOOKUP(A3479,'Klasse omschrijving'!$A$1:$B$44,2,FALSE)</f>
        <v>#N/A</v>
      </c>
    </row>
    <row r="3480" spans="1:25" x14ac:dyDescent="0.25">
      <c r="A3480" s="14"/>
      <c r="B3480" s="14"/>
      <c r="C3480" s="14"/>
      <c r="D3480" s="14"/>
      <c r="E3480" s="15"/>
      <c r="F3480" s="14"/>
      <c r="G3480" s="14"/>
      <c r="H3480" s="14"/>
      <c r="I3480" s="14"/>
      <c r="J3480" s="14"/>
      <c r="K3480" s="14"/>
      <c r="L3480" s="14"/>
      <c r="M3480" s="14"/>
      <c r="N3480" s="15"/>
      <c r="O3480" s="16">
        <f t="shared" si="165"/>
        <v>0</v>
      </c>
      <c r="P3480" s="17">
        <f>COUNTIF($X:$X,X3480)</f>
        <v>1045553</v>
      </c>
      <c r="Q3480" s="17">
        <f>VLOOKUP("M"&amp;TEXT(G3480,"0"),Punten!$A$1:$D$40,4,FALSE)</f>
        <v>0</v>
      </c>
      <c r="R3480" s="17">
        <f>VLOOKUP("M"&amp;TEXT(H3480,"0"),Punten!$A$1:$D$40,4,FALSE)</f>
        <v>0</v>
      </c>
      <c r="S3480" s="17">
        <f>VLOOKUP("M"&amp;TEXT(I3480,"0"),Punten!$A$1:$D$40,4,FALSE)</f>
        <v>0</v>
      </c>
      <c r="T3480" s="17">
        <f>VLOOKUP("K"&amp;TEXT(K3480,"0"),Punten!$A$1:$D$40,4,FALSE)</f>
        <v>0</v>
      </c>
      <c r="U3480" s="17">
        <f>VLOOKUP("H"&amp;TEXT(L3480,"0"),Punten!$A$1:$D$49,4,FALSE)</f>
        <v>0</v>
      </c>
      <c r="V3480" s="17">
        <f>VLOOKUP("F"&amp;TEXT(M3480,"0"),Punten!$A$1:$D$39,4,FALSE)</f>
        <v>0</v>
      </c>
      <c r="W3480" s="17">
        <f t="shared" si="166"/>
        <v>0</v>
      </c>
      <c r="X3480" s="17" t="str">
        <f t="shared" si="167"/>
        <v/>
      </c>
      <c r="Y3480" s="17" t="e">
        <f>VLOOKUP(A3480,'Klasse omschrijving'!$A$1:$B$44,2,FALSE)</f>
        <v>#N/A</v>
      </c>
    </row>
    <row r="3481" spans="1:25" x14ac:dyDescent="0.25">
      <c r="A3481" s="14"/>
      <c r="B3481" s="14"/>
      <c r="C3481" s="14"/>
      <c r="D3481" s="14"/>
      <c r="E3481" s="15"/>
      <c r="F3481" s="14"/>
      <c r="G3481" s="14"/>
      <c r="H3481" s="14"/>
      <c r="I3481" s="14"/>
      <c r="J3481" s="14"/>
      <c r="K3481" s="14"/>
      <c r="L3481" s="14"/>
      <c r="M3481" s="14"/>
      <c r="N3481" s="15"/>
      <c r="O3481" s="16">
        <f t="shared" si="165"/>
        <v>0</v>
      </c>
      <c r="P3481" s="17">
        <f>COUNTIF($X:$X,X3481)</f>
        <v>1045553</v>
      </c>
      <c r="Q3481" s="17">
        <f>VLOOKUP("M"&amp;TEXT(G3481,"0"),Punten!$A$1:$D$40,4,FALSE)</f>
        <v>0</v>
      </c>
      <c r="R3481" s="17">
        <f>VLOOKUP("M"&amp;TEXT(H3481,"0"),Punten!$A$1:$D$40,4,FALSE)</f>
        <v>0</v>
      </c>
      <c r="S3481" s="17">
        <f>VLOOKUP("M"&amp;TEXT(I3481,"0"),Punten!$A$1:$D$40,4,FALSE)</f>
        <v>0</v>
      </c>
      <c r="T3481" s="17">
        <f>VLOOKUP("K"&amp;TEXT(K3481,"0"),Punten!$A$1:$D$40,4,FALSE)</f>
        <v>0</v>
      </c>
      <c r="U3481" s="17">
        <f>VLOOKUP("H"&amp;TEXT(L3481,"0"),Punten!$A$1:$D$49,4,FALSE)</f>
        <v>0</v>
      </c>
      <c r="V3481" s="17">
        <f>VLOOKUP("F"&amp;TEXT(M3481,"0"),Punten!$A$1:$D$39,4,FALSE)</f>
        <v>0</v>
      </c>
      <c r="W3481" s="17">
        <f t="shared" si="166"/>
        <v>0</v>
      </c>
      <c r="X3481" s="17" t="str">
        <f t="shared" si="167"/>
        <v/>
      </c>
      <c r="Y3481" s="17" t="e">
        <f>VLOOKUP(A3481,'Klasse omschrijving'!$A$1:$B$44,2,FALSE)</f>
        <v>#N/A</v>
      </c>
    </row>
    <row r="3482" spans="1:25" x14ac:dyDescent="0.25">
      <c r="A3482" s="14"/>
      <c r="B3482" s="14"/>
      <c r="C3482" s="14"/>
      <c r="D3482" s="14"/>
      <c r="E3482" s="15"/>
      <c r="F3482" s="14"/>
      <c r="G3482" s="14"/>
      <c r="H3482" s="14"/>
      <c r="I3482" s="14"/>
      <c r="J3482" s="14"/>
      <c r="K3482" s="14"/>
      <c r="L3482" s="14"/>
      <c r="M3482" s="14"/>
      <c r="N3482" s="15"/>
      <c r="O3482" s="16">
        <f t="shared" si="165"/>
        <v>0</v>
      </c>
      <c r="P3482" s="17">
        <f>COUNTIF($X:$X,X3482)</f>
        <v>1045553</v>
      </c>
      <c r="Q3482" s="17">
        <f>VLOOKUP("M"&amp;TEXT(G3482,"0"),Punten!$A$1:$D$40,4,FALSE)</f>
        <v>0</v>
      </c>
      <c r="R3482" s="17">
        <f>VLOOKUP("M"&amp;TEXT(H3482,"0"),Punten!$A$1:$D$40,4,FALSE)</f>
        <v>0</v>
      </c>
      <c r="S3482" s="17">
        <f>VLOOKUP("M"&amp;TEXT(I3482,"0"),Punten!$A$1:$D$40,4,FALSE)</f>
        <v>0</v>
      </c>
      <c r="T3482" s="17">
        <f>VLOOKUP("K"&amp;TEXT(K3482,"0"),Punten!$A$1:$D$40,4,FALSE)</f>
        <v>0</v>
      </c>
      <c r="U3482" s="17">
        <f>VLOOKUP("H"&amp;TEXT(L3482,"0"),Punten!$A$1:$D$49,4,FALSE)</f>
        <v>0</v>
      </c>
      <c r="V3482" s="17">
        <f>VLOOKUP("F"&amp;TEXT(M3482,"0"),Punten!$A$1:$D$39,4,FALSE)</f>
        <v>0</v>
      </c>
      <c r="W3482" s="17">
        <f t="shared" si="166"/>
        <v>0</v>
      </c>
      <c r="X3482" s="17" t="str">
        <f t="shared" si="167"/>
        <v/>
      </c>
      <c r="Y3482" s="17" t="e">
        <f>VLOOKUP(A3482,'Klasse omschrijving'!$A$1:$B$44,2,FALSE)</f>
        <v>#N/A</v>
      </c>
    </row>
    <row r="3483" spans="1:25" x14ac:dyDescent="0.25">
      <c r="A3483" s="14"/>
      <c r="B3483" s="14"/>
      <c r="C3483" s="14"/>
      <c r="D3483" s="14"/>
      <c r="E3483" s="15"/>
      <c r="F3483" s="14"/>
      <c r="G3483" s="14"/>
      <c r="H3483" s="14"/>
      <c r="I3483" s="14"/>
      <c r="J3483" s="14"/>
      <c r="K3483" s="14"/>
      <c r="L3483" s="14"/>
      <c r="M3483" s="14"/>
      <c r="N3483" s="15"/>
      <c r="O3483" s="16">
        <f t="shared" si="165"/>
        <v>0</v>
      </c>
      <c r="P3483" s="17">
        <f>COUNTIF($X:$X,X3483)</f>
        <v>1045553</v>
      </c>
      <c r="Q3483" s="17">
        <f>VLOOKUP("M"&amp;TEXT(G3483,"0"),Punten!$A$1:$D$40,4,FALSE)</f>
        <v>0</v>
      </c>
      <c r="R3483" s="17">
        <f>VLOOKUP("M"&amp;TEXT(H3483,"0"),Punten!$A$1:$D$40,4,FALSE)</f>
        <v>0</v>
      </c>
      <c r="S3483" s="17">
        <f>VLOOKUP("M"&amp;TEXT(I3483,"0"),Punten!$A$1:$D$40,4,FALSE)</f>
        <v>0</v>
      </c>
      <c r="T3483" s="17">
        <f>VLOOKUP("K"&amp;TEXT(K3483,"0"),Punten!$A$1:$D$40,4,FALSE)</f>
        <v>0</v>
      </c>
      <c r="U3483" s="17">
        <f>VLOOKUP("H"&amp;TEXT(L3483,"0"),Punten!$A$1:$D$49,4,FALSE)</f>
        <v>0</v>
      </c>
      <c r="V3483" s="17">
        <f>VLOOKUP("F"&amp;TEXT(M3483,"0"),Punten!$A$1:$D$39,4,FALSE)</f>
        <v>0</v>
      </c>
      <c r="W3483" s="17">
        <f t="shared" si="166"/>
        <v>0</v>
      </c>
      <c r="X3483" s="17" t="str">
        <f t="shared" si="167"/>
        <v/>
      </c>
      <c r="Y3483" s="17" t="e">
        <f>VLOOKUP(A3483,'Klasse omschrijving'!$A$1:$B$44,2,FALSE)</f>
        <v>#N/A</v>
      </c>
    </row>
    <row r="3484" spans="1:25" x14ac:dyDescent="0.25">
      <c r="A3484" s="14"/>
      <c r="B3484" s="14"/>
      <c r="C3484" s="14"/>
      <c r="D3484" s="14"/>
      <c r="E3484" s="15"/>
      <c r="F3484" s="14"/>
      <c r="G3484" s="14"/>
      <c r="H3484" s="14"/>
      <c r="I3484" s="14"/>
      <c r="J3484" s="14"/>
      <c r="K3484" s="14"/>
      <c r="L3484" s="14"/>
      <c r="M3484" s="14"/>
      <c r="N3484" s="15"/>
      <c r="O3484" s="16">
        <f t="shared" ref="O3484:O3547" si="168">G3484+H3484+I3484</f>
        <v>0</v>
      </c>
      <c r="P3484" s="17">
        <f>COUNTIF($X:$X,X3484)</f>
        <v>1045553</v>
      </c>
      <c r="Q3484" s="17">
        <f>VLOOKUP("M"&amp;TEXT(G3484,"0"),Punten!$A$1:$D$40,4,FALSE)</f>
        <v>0</v>
      </c>
      <c r="R3484" s="17">
        <f>VLOOKUP("M"&amp;TEXT(H3484,"0"),Punten!$A$1:$D$40,4,FALSE)</f>
        <v>0</v>
      </c>
      <c r="S3484" s="17">
        <f>VLOOKUP("M"&amp;TEXT(I3484,"0"),Punten!$A$1:$D$40,4,FALSE)</f>
        <v>0</v>
      </c>
      <c r="T3484" s="17">
        <f>VLOOKUP("K"&amp;TEXT(K3484,"0"),Punten!$A$1:$D$40,4,FALSE)</f>
        <v>0</v>
      </c>
      <c r="U3484" s="17">
        <f>VLOOKUP("H"&amp;TEXT(L3484,"0"),Punten!$A$1:$D$49,4,FALSE)</f>
        <v>0</v>
      </c>
      <c r="V3484" s="17">
        <f>VLOOKUP("F"&amp;TEXT(M3484,"0"),Punten!$A$1:$D$39,4,FALSE)</f>
        <v>0</v>
      </c>
      <c r="W3484" s="17">
        <f t="shared" si="166"/>
        <v>0</v>
      </c>
      <c r="X3484" s="17" t="str">
        <f t="shared" si="167"/>
        <v/>
      </c>
      <c r="Y3484" s="17" t="e">
        <f>VLOOKUP(A3484,'Klasse omschrijving'!$A$1:$B$44,2,FALSE)</f>
        <v>#N/A</v>
      </c>
    </row>
    <row r="3485" spans="1:25" x14ac:dyDescent="0.25">
      <c r="A3485" s="14"/>
      <c r="B3485" s="14"/>
      <c r="C3485" s="14"/>
      <c r="D3485" s="14"/>
      <c r="E3485" s="15"/>
      <c r="F3485" s="14"/>
      <c r="G3485" s="14"/>
      <c r="H3485" s="14"/>
      <c r="I3485" s="14"/>
      <c r="J3485" s="14"/>
      <c r="K3485" s="14"/>
      <c r="L3485" s="14"/>
      <c r="M3485" s="14"/>
      <c r="N3485" s="15"/>
      <c r="O3485" s="16">
        <f t="shared" si="168"/>
        <v>0</v>
      </c>
      <c r="P3485" s="17">
        <f>COUNTIF($X:$X,X3485)</f>
        <v>1045553</v>
      </c>
      <c r="Q3485" s="17">
        <f>VLOOKUP("M"&amp;TEXT(G3485,"0"),Punten!$A$1:$D$40,4,FALSE)</f>
        <v>0</v>
      </c>
      <c r="R3485" s="17">
        <f>VLOOKUP("M"&amp;TEXT(H3485,"0"),Punten!$A$1:$D$40,4,FALSE)</f>
        <v>0</v>
      </c>
      <c r="S3485" s="17">
        <f>VLOOKUP("M"&amp;TEXT(I3485,"0"),Punten!$A$1:$D$40,4,FALSE)</f>
        <v>0</v>
      </c>
      <c r="T3485" s="17">
        <f>VLOOKUP("K"&amp;TEXT(K3485,"0"),Punten!$A$1:$D$40,4,FALSE)</f>
        <v>0</v>
      </c>
      <c r="U3485" s="17">
        <f>VLOOKUP("H"&amp;TEXT(L3485,"0"),Punten!$A$1:$D$49,4,FALSE)</f>
        <v>0</v>
      </c>
      <c r="V3485" s="17">
        <f>VLOOKUP("F"&amp;TEXT(M3485,"0"),Punten!$A$1:$D$39,4,FALSE)</f>
        <v>0</v>
      </c>
      <c r="W3485" s="17">
        <f t="shared" si="166"/>
        <v>0</v>
      </c>
      <c r="X3485" s="17" t="str">
        <f t="shared" si="167"/>
        <v/>
      </c>
      <c r="Y3485" s="17" t="e">
        <f>VLOOKUP(A3485,'Klasse omschrijving'!$A$1:$B$44,2,FALSE)</f>
        <v>#N/A</v>
      </c>
    </row>
    <row r="3486" spans="1:25" x14ac:dyDescent="0.25">
      <c r="A3486" s="14"/>
      <c r="B3486" s="14"/>
      <c r="C3486" s="14"/>
      <c r="D3486" s="14"/>
      <c r="E3486" s="15"/>
      <c r="F3486" s="14"/>
      <c r="G3486" s="14"/>
      <c r="H3486" s="14"/>
      <c r="I3486" s="14"/>
      <c r="J3486" s="14"/>
      <c r="K3486" s="14"/>
      <c r="L3486" s="14"/>
      <c r="M3486" s="14"/>
      <c r="N3486" s="15"/>
      <c r="O3486" s="16">
        <f t="shared" si="168"/>
        <v>0</v>
      </c>
      <c r="P3486" s="17">
        <f>COUNTIF($X:$X,X3486)</f>
        <v>1045553</v>
      </c>
      <c r="Q3486" s="17">
        <f>VLOOKUP("M"&amp;TEXT(G3486,"0"),Punten!$A$1:$D$40,4,FALSE)</f>
        <v>0</v>
      </c>
      <c r="R3486" s="17">
        <f>VLOOKUP("M"&amp;TEXT(H3486,"0"),Punten!$A$1:$D$40,4,FALSE)</f>
        <v>0</v>
      </c>
      <c r="S3486" s="17">
        <f>VLOOKUP("M"&amp;TEXT(I3486,"0"),Punten!$A$1:$D$40,4,FALSE)</f>
        <v>0</v>
      </c>
      <c r="T3486" s="17">
        <f>VLOOKUP("K"&amp;TEXT(K3486,"0"),Punten!$A$1:$D$40,4,FALSE)</f>
        <v>0</v>
      </c>
      <c r="U3486" s="17">
        <f>VLOOKUP("H"&amp;TEXT(L3486,"0"),Punten!$A$1:$D$49,4,FALSE)</f>
        <v>0</v>
      </c>
      <c r="V3486" s="17">
        <f>VLOOKUP("F"&amp;TEXT(M3486,"0"),Punten!$A$1:$D$39,4,FALSE)</f>
        <v>0</v>
      </c>
      <c r="W3486" s="17">
        <f t="shared" si="166"/>
        <v>0</v>
      </c>
      <c r="X3486" s="17" t="str">
        <f t="shared" si="167"/>
        <v/>
      </c>
      <c r="Y3486" s="17" t="e">
        <f>VLOOKUP(A3486,'Klasse omschrijving'!$A$1:$B$44,2,FALSE)</f>
        <v>#N/A</v>
      </c>
    </row>
    <row r="3487" spans="1:25" x14ac:dyDescent="0.25">
      <c r="A3487" s="14"/>
      <c r="B3487" s="14"/>
      <c r="C3487" s="14"/>
      <c r="D3487" s="14"/>
      <c r="E3487" s="15"/>
      <c r="F3487" s="14"/>
      <c r="G3487" s="14"/>
      <c r="H3487" s="14"/>
      <c r="I3487" s="14"/>
      <c r="J3487" s="14"/>
      <c r="K3487" s="14"/>
      <c r="L3487" s="14"/>
      <c r="M3487" s="14"/>
      <c r="N3487" s="15"/>
      <c r="O3487" s="16">
        <f t="shared" si="168"/>
        <v>0</v>
      </c>
      <c r="P3487" s="17">
        <f>COUNTIF($X:$X,X3487)</f>
        <v>1045553</v>
      </c>
      <c r="Q3487" s="17">
        <f>VLOOKUP("M"&amp;TEXT(G3487,"0"),Punten!$A$1:$D$40,4,FALSE)</f>
        <v>0</v>
      </c>
      <c r="R3487" s="17">
        <f>VLOOKUP("M"&amp;TEXT(H3487,"0"),Punten!$A$1:$D$40,4,FALSE)</f>
        <v>0</v>
      </c>
      <c r="S3487" s="17">
        <f>VLOOKUP("M"&amp;TEXT(I3487,"0"),Punten!$A$1:$D$40,4,FALSE)</f>
        <v>0</v>
      </c>
      <c r="T3487" s="17">
        <f>VLOOKUP("K"&amp;TEXT(K3487,"0"),Punten!$A$1:$D$40,4,FALSE)</f>
        <v>0</v>
      </c>
      <c r="U3487" s="17">
        <f>VLOOKUP("H"&amp;TEXT(L3487,"0"),Punten!$A$1:$D$49,4,FALSE)</f>
        <v>0</v>
      </c>
      <c r="V3487" s="17">
        <f>VLOOKUP("F"&amp;TEXT(M3487,"0"),Punten!$A$1:$D$39,4,FALSE)</f>
        <v>0</v>
      </c>
      <c r="W3487" s="17">
        <f t="shared" si="166"/>
        <v>0</v>
      </c>
      <c r="X3487" s="17" t="str">
        <f t="shared" si="167"/>
        <v/>
      </c>
      <c r="Y3487" s="17" t="e">
        <f>VLOOKUP(A3487,'Klasse omschrijving'!$A$1:$B$44,2,FALSE)</f>
        <v>#N/A</v>
      </c>
    </row>
    <row r="3488" spans="1:25" x14ac:dyDescent="0.25">
      <c r="A3488" s="14"/>
      <c r="B3488" s="14"/>
      <c r="C3488" s="14"/>
      <c r="D3488" s="14"/>
      <c r="E3488" s="15"/>
      <c r="F3488" s="14"/>
      <c r="G3488" s="14"/>
      <c r="H3488" s="14"/>
      <c r="I3488" s="14"/>
      <c r="J3488" s="14"/>
      <c r="K3488" s="14"/>
      <c r="L3488" s="14"/>
      <c r="M3488" s="14"/>
      <c r="N3488" s="15"/>
      <c r="O3488" s="16">
        <f t="shared" si="168"/>
        <v>0</v>
      </c>
      <c r="P3488" s="17">
        <f>COUNTIF($X:$X,X3488)</f>
        <v>1045553</v>
      </c>
      <c r="Q3488" s="17">
        <f>VLOOKUP("M"&amp;TEXT(G3488,"0"),Punten!$A$1:$D$40,4,FALSE)</f>
        <v>0</v>
      </c>
      <c r="R3488" s="17">
        <f>VLOOKUP("M"&amp;TEXT(H3488,"0"),Punten!$A$1:$D$40,4,FALSE)</f>
        <v>0</v>
      </c>
      <c r="S3488" s="17">
        <f>VLOOKUP("M"&amp;TEXT(I3488,"0"),Punten!$A$1:$D$40,4,FALSE)</f>
        <v>0</v>
      </c>
      <c r="T3488" s="17">
        <f>VLOOKUP("K"&amp;TEXT(K3488,"0"),Punten!$A$1:$D$40,4,FALSE)</f>
        <v>0</v>
      </c>
      <c r="U3488" s="17">
        <f>VLOOKUP("H"&amp;TEXT(L3488,"0"),Punten!$A$1:$D$49,4,FALSE)</f>
        <v>0</v>
      </c>
      <c r="V3488" s="17">
        <f>VLOOKUP("F"&amp;TEXT(M3488,"0"),Punten!$A$1:$D$39,4,FALSE)</f>
        <v>0</v>
      </c>
      <c r="W3488" s="17">
        <f t="shared" si="166"/>
        <v>0</v>
      </c>
      <c r="X3488" s="17" t="str">
        <f t="shared" si="167"/>
        <v/>
      </c>
      <c r="Y3488" s="17" t="e">
        <f>VLOOKUP(A3488,'Klasse omschrijving'!$A$1:$B$44,2,FALSE)</f>
        <v>#N/A</v>
      </c>
    </row>
    <row r="3489" spans="1:25" x14ac:dyDescent="0.25">
      <c r="A3489" s="14"/>
      <c r="B3489" s="14"/>
      <c r="C3489" s="14"/>
      <c r="D3489" s="14"/>
      <c r="E3489" s="15"/>
      <c r="F3489" s="14"/>
      <c r="G3489" s="14"/>
      <c r="H3489" s="14"/>
      <c r="I3489" s="14"/>
      <c r="J3489" s="14"/>
      <c r="K3489" s="14"/>
      <c r="L3489" s="14"/>
      <c r="M3489" s="14"/>
      <c r="N3489" s="15"/>
      <c r="O3489" s="16">
        <f t="shared" si="168"/>
        <v>0</v>
      </c>
      <c r="P3489" s="17">
        <f>COUNTIF($X:$X,X3489)</f>
        <v>1045553</v>
      </c>
      <c r="Q3489" s="17">
        <f>VLOOKUP("M"&amp;TEXT(G3489,"0"),Punten!$A$1:$D$40,4,FALSE)</f>
        <v>0</v>
      </c>
      <c r="R3489" s="17">
        <f>VLOOKUP("M"&amp;TEXT(H3489,"0"),Punten!$A$1:$D$40,4,FALSE)</f>
        <v>0</v>
      </c>
      <c r="S3489" s="17">
        <f>VLOOKUP("M"&amp;TEXT(I3489,"0"),Punten!$A$1:$D$40,4,FALSE)</f>
        <v>0</v>
      </c>
      <c r="T3489" s="17">
        <f>VLOOKUP("K"&amp;TEXT(K3489,"0"),Punten!$A$1:$D$40,4,FALSE)</f>
        <v>0</v>
      </c>
      <c r="U3489" s="17">
        <f>VLOOKUP("H"&amp;TEXT(L3489,"0"),Punten!$A$1:$D$49,4,FALSE)</f>
        <v>0</v>
      </c>
      <c r="V3489" s="17">
        <f>VLOOKUP("F"&amp;TEXT(M3489,"0"),Punten!$A$1:$D$39,4,FALSE)</f>
        <v>0</v>
      </c>
      <c r="W3489" s="17">
        <f t="shared" si="166"/>
        <v>0</v>
      </c>
      <c r="X3489" s="17" t="str">
        <f t="shared" si="167"/>
        <v/>
      </c>
      <c r="Y3489" s="17" t="e">
        <f>VLOOKUP(A3489,'Klasse omschrijving'!$A$1:$B$44,2,FALSE)</f>
        <v>#N/A</v>
      </c>
    </row>
    <row r="3490" spans="1:25" x14ac:dyDescent="0.25">
      <c r="A3490" s="14"/>
      <c r="B3490" s="14"/>
      <c r="C3490" s="14"/>
      <c r="D3490" s="14"/>
      <c r="E3490" s="15"/>
      <c r="F3490" s="14"/>
      <c r="G3490" s="14"/>
      <c r="H3490" s="14"/>
      <c r="I3490" s="14"/>
      <c r="J3490" s="14"/>
      <c r="K3490" s="14"/>
      <c r="L3490" s="14"/>
      <c r="M3490" s="14"/>
      <c r="N3490" s="15"/>
      <c r="O3490" s="16">
        <f t="shared" si="168"/>
        <v>0</v>
      </c>
      <c r="P3490" s="17">
        <f>COUNTIF($X:$X,X3490)</f>
        <v>1045553</v>
      </c>
      <c r="Q3490" s="17">
        <f>VLOOKUP("M"&amp;TEXT(G3490,"0"),Punten!$A$1:$D$40,4,FALSE)</f>
        <v>0</v>
      </c>
      <c r="R3490" s="17">
        <f>VLOOKUP("M"&amp;TEXT(H3490,"0"),Punten!$A$1:$D$40,4,FALSE)</f>
        <v>0</v>
      </c>
      <c r="S3490" s="17">
        <f>VLOOKUP("M"&amp;TEXT(I3490,"0"),Punten!$A$1:$D$40,4,FALSE)</f>
        <v>0</v>
      </c>
      <c r="T3490" s="17">
        <f>VLOOKUP("K"&amp;TEXT(K3490,"0"),Punten!$A$1:$D$40,4,FALSE)</f>
        <v>0</v>
      </c>
      <c r="U3490" s="17">
        <f>VLOOKUP("H"&amp;TEXT(L3490,"0"),Punten!$A$1:$D$49,4,FALSE)</f>
        <v>0</v>
      </c>
      <c r="V3490" s="17">
        <f>VLOOKUP("F"&amp;TEXT(M3490,"0"),Punten!$A$1:$D$39,4,FALSE)</f>
        <v>0</v>
      </c>
      <c r="W3490" s="17">
        <f t="shared" si="166"/>
        <v>0</v>
      </c>
      <c r="X3490" s="17" t="str">
        <f t="shared" si="167"/>
        <v/>
      </c>
      <c r="Y3490" s="17" t="e">
        <f>VLOOKUP(A3490,'Klasse omschrijving'!$A$1:$B$44,2,FALSE)</f>
        <v>#N/A</v>
      </c>
    </row>
    <row r="3491" spans="1:25" x14ac:dyDescent="0.25">
      <c r="A3491" s="14"/>
      <c r="B3491" s="14"/>
      <c r="C3491" s="14"/>
      <c r="D3491" s="14"/>
      <c r="E3491" s="15"/>
      <c r="F3491" s="14"/>
      <c r="G3491" s="14"/>
      <c r="H3491" s="14"/>
      <c r="I3491" s="14"/>
      <c r="J3491" s="14"/>
      <c r="K3491" s="14"/>
      <c r="L3491" s="14"/>
      <c r="M3491" s="14"/>
      <c r="N3491" s="15"/>
      <c r="O3491" s="16">
        <f t="shared" si="168"/>
        <v>0</v>
      </c>
      <c r="P3491" s="17">
        <f>COUNTIF($X:$X,X3491)</f>
        <v>1045553</v>
      </c>
      <c r="Q3491" s="17">
        <f>VLOOKUP("M"&amp;TEXT(G3491,"0"),Punten!$A$1:$D$40,4,FALSE)</f>
        <v>0</v>
      </c>
      <c r="R3491" s="17">
        <f>VLOOKUP("M"&amp;TEXT(H3491,"0"),Punten!$A$1:$D$40,4,FALSE)</f>
        <v>0</v>
      </c>
      <c r="S3491" s="17">
        <f>VLOOKUP("M"&amp;TEXT(I3491,"0"),Punten!$A$1:$D$40,4,FALSE)</f>
        <v>0</v>
      </c>
      <c r="T3491" s="17">
        <f>VLOOKUP("K"&amp;TEXT(K3491,"0"),Punten!$A$1:$D$40,4,FALSE)</f>
        <v>0</v>
      </c>
      <c r="U3491" s="17">
        <f>VLOOKUP("H"&amp;TEXT(L3491,"0"),Punten!$A$1:$D$49,4,FALSE)</f>
        <v>0</v>
      </c>
      <c r="V3491" s="17">
        <f>VLOOKUP("F"&amp;TEXT(M3491,"0"),Punten!$A$1:$D$39,4,FALSE)</f>
        <v>0</v>
      </c>
      <c r="W3491" s="17">
        <f t="shared" si="166"/>
        <v>0</v>
      </c>
      <c r="X3491" s="17" t="str">
        <f t="shared" si="167"/>
        <v/>
      </c>
      <c r="Y3491" s="17" t="e">
        <f>VLOOKUP(A3491,'Klasse omschrijving'!$A$1:$B$44,2,FALSE)</f>
        <v>#N/A</v>
      </c>
    </row>
    <row r="3492" spans="1:25" x14ac:dyDescent="0.25">
      <c r="A3492" s="14"/>
      <c r="B3492" s="14"/>
      <c r="C3492" s="14"/>
      <c r="D3492" s="14"/>
      <c r="E3492" s="15"/>
      <c r="F3492" s="14"/>
      <c r="G3492" s="14"/>
      <c r="H3492" s="14"/>
      <c r="I3492" s="14"/>
      <c r="J3492" s="14"/>
      <c r="K3492" s="14"/>
      <c r="L3492" s="14"/>
      <c r="M3492" s="14"/>
      <c r="N3492" s="15"/>
      <c r="O3492" s="16">
        <f t="shared" si="168"/>
        <v>0</v>
      </c>
      <c r="P3492" s="17">
        <f>COUNTIF($X:$X,X3492)</f>
        <v>1045553</v>
      </c>
      <c r="Q3492" s="17">
        <f>VLOOKUP("M"&amp;TEXT(G3492,"0"),Punten!$A$1:$D$40,4,FALSE)</f>
        <v>0</v>
      </c>
      <c r="R3492" s="17">
        <f>VLOOKUP("M"&amp;TEXT(H3492,"0"),Punten!$A$1:$D$40,4,FALSE)</f>
        <v>0</v>
      </c>
      <c r="S3492" s="17">
        <f>VLOOKUP("M"&amp;TEXT(I3492,"0"),Punten!$A$1:$D$40,4,FALSE)</f>
        <v>0</v>
      </c>
      <c r="T3492" s="17">
        <f>VLOOKUP("K"&amp;TEXT(K3492,"0"),Punten!$A$1:$D$40,4,FALSE)</f>
        <v>0</v>
      </c>
      <c r="U3492" s="17">
        <f>VLOOKUP("H"&amp;TEXT(L3492,"0"),Punten!$A$1:$D$49,4,FALSE)</f>
        <v>0</v>
      </c>
      <c r="V3492" s="17">
        <f>VLOOKUP("F"&amp;TEXT(M3492,"0"),Punten!$A$1:$D$39,4,FALSE)</f>
        <v>0</v>
      </c>
      <c r="W3492" s="17">
        <f t="shared" si="166"/>
        <v>0</v>
      </c>
      <c r="X3492" s="17" t="str">
        <f t="shared" si="167"/>
        <v/>
      </c>
      <c r="Y3492" s="17" t="e">
        <f>VLOOKUP(A3492,'Klasse omschrijving'!$A$1:$B$44,2,FALSE)</f>
        <v>#N/A</v>
      </c>
    </row>
    <row r="3493" spans="1:25" x14ac:dyDescent="0.25">
      <c r="A3493" s="14"/>
      <c r="B3493" s="14"/>
      <c r="C3493" s="14"/>
      <c r="D3493" s="14"/>
      <c r="E3493" s="15"/>
      <c r="F3493" s="14"/>
      <c r="G3493" s="14"/>
      <c r="H3493" s="14"/>
      <c r="I3493" s="14"/>
      <c r="J3493" s="14"/>
      <c r="K3493" s="14"/>
      <c r="L3493" s="14"/>
      <c r="M3493" s="14"/>
      <c r="N3493" s="15"/>
      <c r="O3493" s="16">
        <f t="shared" si="168"/>
        <v>0</v>
      </c>
      <c r="P3493" s="17">
        <f>COUNTIF($X:$X,X3493)</f>
        <v>1045553</v>
      </c>
      <c r="Q3493" s="17">
        <f>VLOOKUP("M"&amp;TEXT(G3493,"0"),Punten!$A$1:$D$40,4,FALSE)</f>
        <v>0</v>
      </c>
      <c r="R3493" s="17">
        <f>VLOOKUP("M"&amp;TEXT(H3493,"0"),Punten!$A$1:$D$40,4,FALSE)</f>
        <v>0</v>
      </c>
      <c r="S3493" s="17">
        <f>VLOOKUP("M"&amp;TEXT(I3493,"0"),Punten!$A$1:$D$40,4,FALSE)</f>
        <v>0</v>
      </c>
      <c r="T3493" s="17">
        <f>VLOOKUP("K"&amp;TEXT(K3493,"0"),Punten!$A$1:$D$40,4,FALSE)</f>
        <v>0</v>
      </c>
      <c r="U3493" s="17">
        <f>VLOOKUP("H"&amp;TEXT(L3493,"0"),Punten!$A$1:$D$49,4,FALSE)</f>
        <v>0</v>
      </c>
      <c r="V3493" s="17">
        <f>VLOOKUP("F"&amp;TEXT(M3493,"0"),Punten!$A$1:$D$39,4,FALSE)</f>
        <v>0</v>
      </c>
      <c r="W3493" s="17">
        <f t="shared" si="166"/>
        <v>0</v>
      </c>
      <c r="X3493" s="17" t="str">
        <f t="shared" si="167"/>
        <v/>
      </c>
      <c r="Y3493" s="17" t="e">
        <f>VLOOKUP(A3493,'Klasse omschrijving'!$A$1:$B$44,2,FALSE)</f>
        <v>#N/A</v>
      </c>
    </row>
    <row r="3494" spans="1:25" x14ac:dyDescent="0.25">
      <c r="A3494" s="14"/>
      <c r="B3494" s="14"/>
      <c r="C3494" s="14"/>
      <c r="D3494" s="14"/>
      <c r="E3494" s="15"/>
      <c r="F3494" s="14"/>
      <c r="G3494" s="14"/>
      <c r="H3494" s="14"/>
      <c r="I3494" s="14"/>
      <c r="J3494" s="14"/>
      <c r="K3494" s="14"/>
      <c r="L3494" s="14"/>
      <c r="M3494" s="14"/>
      <c r="N3494" s="15"/>
      <c r="O3494" s="16">
        <f t="shared" si="168"/>
        <v>0</v>
      </c>
      <c r="P3494" s="17">
        <f>COUNTIF($X:$X,X3494)</f>
        <v>1045553</v>
      </c>
      <c r="Q3494" s="17">
        <f>VLOOKUP("M"&amp;TEXT(G3494,"0"),Punten!$A$1:$D$40,4,FALSE)</f>
        <v>0</v>
      </c>
      <c r="R3494" s="17">
        <f>VLOOKUP("M"&amp;TEXT(H3494,"0"),Punten!$A$1:$D$40,4,FALSE)</f>
        <v>0</v>
      </c>
      <c r="S3494" s="17">
        <f>VLOOKUP("M"&amp;TEXT(I3494,"0"),Punten!$A$1:$D$40,4,FALSE)</f>
        <v>0</v>
      </c>
      <c r="T3494" s="17">
        <f>VLOOKUP("K"&amp;TEXT(K3494,"0"),Punten!$A$1:$D$40,4,FALSE)</f>
        <v>0</v>
      </c>
      <c r="U3494" s="17">
        <f>VLOOKUP("H"&amp;TEXT(L3494,"0"),Punten!$A$1:$D$49,4,FALSE)</f>
        <v>0</v>
      </c>
      <c r="V3494" s="17">
        <f>VLOOKUP("F"&amp;TEXT(M3494,"0"),Punten!$A$1:$D$39,4,FALSE)</f>
        <v>0</v>
      </c>
      <c r="W3494" s="17">
        <f t="shared" si="166"/>
        <v>0</v>
      </c>
      <c r="X3494" s="17" t="str">
        <f t="shared" si="167"/>
        <v/>
      </c>
      <c r="Y3494" s="17" t="e">
        <f>VLOOKUP(A3494,'Klasse omschrijving'!$A$1:$B$44,2,FALSE)</f>
        <v>#N/A</v>
      </c>
    </row>
    <row r="3495" spans="1:25" x14ac:dyDescent="0.25">
      <c r="A3495" s="14"/>
      <c r="B3495" s="14"/>
      <c r="C3495" s="14"/>
      <c r="D3495" s="14"/>
      <c r="E3495" s="15"/>
      <c r="F3495" s="14"/>
      <c r="G3495" s="14"/>
      <c r="H3495" s="14"/>
      <c r="I3495" s="14"/>
      <c r="J3495" s="14"/>
      <c r="K3495" s="14"/>
      <c r="L3495" s="14"/>
      <c r="M3495" s="14"/>
      <c r="N3495" s="15"/>
      <c r="O3495" s="16">
        <f t="shared" si="168"/>
        <v>0</v>
      </c>
      <c r="P3495" s="17">
        <f>COUNTIF($X:$X,X3495)</f>
        <v>1045553</v>
      </c>
      <c r="Q3495" s="17">
        <f>VLOOKUP("M"&amp;TEXT(G3495,"0"),Punten!$A$1:$D$40,4,FALSE)</f>
        <v>0</v>
      </c>
      <c r="R3495" s="17">
        <f>VLOOKUP("M"&amp;TEXT(H3495,"0"),Punten!$A$1:$D$40,4,FALSE)</f>
        <v>0</v>
      </c>
      <c r="S3495" s="17">
        <f>VLOOKUP("M"&amp;TEXT(I3495,"0"),Punten!$A$1:$D$40,4,FALSE)</f>
        <v>0</v>
      </c>
      <c r="T3495" s="17">
        <f>VLOOKUP("K"&amp;TEXT(K3495,"0"),Punten!$A$1:$D$40,4,FALSE)</f>
        <v>0</v>
      </c>
      <c r="U3495" s="17">
        <f>VLOOKUP("H"&amp;TEXT(L3495,"0"),Punten!$A$1:$D$49,4,FALSE)</f>
        <v>0</v>
      </c>
      <c r="V3495" s="17">
        <f>VLOOKUP("F"&amp;TEXT(M3495,"0"),Punten!$A$1:$D$39,4,FALSE)</f>
        <v>0</v>
      </c>
      <c r="W3495" s="17">
        <f t="shared" si="166"/>
        <v>0</v>
      </c>
      <c r="X3495" s="17" t="str">
        <f t="shared" si="167"/>
        <v/>
      </c>
      <c r="Y3495" s="17" t="e">
        <f>VLOOKUP(A3495,'Klasse omschrijving'!$A$1:$B$44,2,FALSE)</f>
        <v>#N/A</v>
      </c>
    </row>
    <row r="3496" spans="1:25" x14ac:dyDescent="0.25">
      <c r="A3496" s="14"/>
      <c r="B3496" s="14"/>
      <c r="C3496" s="14"/>
      <c r="D3496" s="14"/>
      <c r="E3496" s="15"/>
      <c r="F3496" s="14"/>
      <c r="G3496" s="14"/>
      <c r="H3496" s="14"/>
      <c r="I3496" s="14"/>
      <c r="J3496" s="14"/>
      <c r="K3496" s="14"/>
      <c r="L3496" s="14"/>
      <c r="M3496" s="14"/>
      <c r="N3496" s="15"/>
      <c r="O3496" s="16">
        <f t="shared" si="168"/>
        <v>0</v>
      </c>
      <c r="P3496" s="17">
        <f>COUNTIF($X:$X,X3496)</f>
        <v>1045553</v>
      </c>
      <c r="Q3496" s="17">
        <f>VLOOKUP("M"&amp;TEXT(G3496,"0"),Punten!$A$1:$D$40,4,FALSE)</f>
        <v>0</v>
      </c>
      <c r="R3496" s="17">
        <f>VLOOKUP("M"&amp;TEXT(H3496,"0"),Punten!$A$1:$D$40,4,FALSE)</f>
        <v>0</v>
      </c>
      <c r="S3496" s="17">
        <f>VLOOKUP("M"&amp;TEXT(I3496,"0"),Punten!$A$1:$D$40,4,FALSE)</f>
        <v>0</v>
      </c>
      <c r="T3496" s="17">
        <f>VLOOKUP("K"&amp;TEXT(K3496,"0"),Punten!$A$1:$D$40,4,FALSE)</f>
        <v>0</v>
      </c>
      <c r="U3496" s="17">
        <f>VLOOKUP("H"&amp;TEXT(L3496,"0"),Punten!$A$1:$D$49,4,FALSE)</f>
        <v>0</v>
      </c>
      <c r="V3496" s="17">
        <f>VLOOKUP("F"&amp;TEXT(M3496,"0"),Punten!$A$1:$D$39,4,FALSE)</f>
        <v>0</v>
      </c>
      <c r="W3496" s="17">
        <f t="shared" si="166"/>
        <v>0</v>
      </c>
      <c r="X3496" s="17" t="str">
        <f t="shared" si="167"/>
        <v/>
      </c>
      <c r="Y3496" s="17" t="e">
        <f>VLOOKUP(A3496,'Klasse omschrijving'!$A$1:$B$44,2,FALSE)</f>
        <v>#N/A</v>
      </c>
    </row>
    <row r="3497" spans="1:25" x14ac:dyDescent="0.25">
      <c r="A3497" s="14"/>
      <c r="B3497" s="14"/>
      <c r="C3497" s="14"/>
      <c r="D3497" s="14"/>
      <c r="E3497" s="15"/>
      <c r="F3497" s="14"/>
      <c r="G3497" s="14"/>
      <c r="H3497" s="14"/>
      <c r="I3497" s="14"/>
      <c r="J3497" s="14"/>
      <c r="K3497" s="14"/>
      <c r="L3497" s="14"/>
      <c r="M3497" s="14"/>
      <c r="N3497" s="15"/>
      <c r="O3497" s="16">
        <f t="shared" si="168"/>
        <v>0</v>
      </c>
      <c r="P3497" s="17">
        <f>COUNTIF($X:$X,X3497)</f>
        <v>1045553</v>
      </c>
      <c r="Q3497" s="17">
        <f>VLOOKUP("M"&amp;TEXT(G3497,"0"),Punten!$A$1:$D$40,4,FALSE)</f>
        <v>0</v>
      </c>
      <c r="R3497" s="17">
        <f>VLOOKUP("M"&amp;TEXT(H3497,"0"),Punten!$A$1:$D$40,4,FALSE)</f>
        <v>0</v>
      </c>
      <c r="S3497" s="17">
        <f>VLOOKUP("M"&amp;TEXT(I3497,"0"),Punten!$A$1:$D$40,4,FALSE)</f>
        <v>0</v>
      </c>
      <c r="T3497" s="17">
        <f>VLOOKUP("K"&amp;TEXT(K3497,"0"),Punten!$A$1:$D$40,4,FALSE)</f>
        <v>0</v>
      </c>
      <c r="U3497" s="17">
        <f>VLOOKUP("H"&amp;TEXT(L3497,"0"),Punten!$A$1:$D$49,4,FALSE)</f>
        <v>0</v>
      </c>
      <c r="V3497" s="17">
        <f>VLOOKUP("F"&amp;TEXT(M3497,"0"),Punten!$A$1:$D$39,4,FALSE)</f>
        <v>0</v>
      </c>
      <c r="W3497" s="17">
        <f t="shared" si="166"/>
        <v>0</v>
      </c>
      <c r="X3497" s="17" t="str">
        <f t="shared" si="167"/>
        <v/>
      </c>
      <c r="Y3497" s="17" t="e">
        <f>VLOOKUP(A3497,'Klasse omschrijving'!$A$1:$B$44,2,FALSE)</f>
        <v>#N/A</v>
      </c>
    </row>
    <row r="3498" spans="1:25" x14ac:dyDescent="0.25">
      <c r="A3498" s="14"/>
      <c r="B3498" s="14"/>
      <c r="C3498" s="14"/>
      <c r="D3498" s="14"/>
      <c r="E3498" s="15"/>
      <c r="F3498" s="14"/>
      <c r="G3498" s="14"/>
      <c r="H3498" s="14"/>
      <c r="I3498" s="14"/>
      <c r="J3498" s="14"/>
      <c r="K3498" s="14"/>
      <c r="L3498" s="14"/>
      <c r="M3498" s="14"/>
      <c r="N3498" s="15"/>
      <c r="O3498" s="16">
        <f t="shared" si="168"/>
        <v>0</v>
      </c>
      <c r="P3498" s="17">
        <f>COUNTIF($X:$X,X3498)</f>
        <v>1045553</v>
      </c>
      <c r="Q3498" s="17">
        <f>VLOOKUP("M"&amp;TEXT(G3498,"0"),Punten!$A$1:$D$40,4,FALSE)</f>
        <v>0</v>
      </c>
      <c r="R3498" s="17">
        <f>VLOOKUP("M"&amp;TEXT(H3498,"0"),Punten!$A$1:$D$40,4,FALSE)</f>
        <v>0</v>
      </c>
      <c r="S3498" s="17">
        <f>VLOOKUP("M"&amp;TEXT(I3498,"0"),Punten!$A$1:$D$40,4,FALSE)</f>
        <v>0</v>
      </c>
      <c r="T3498" s="17">
        <f>VLOOKUP("K"&amp;TEXT(K3498,"0"),Punten!$A$1:$D$40,4,FALSE)</f>
        <v>0</v>
      </c>
      <c r="U3498" s="17">
        <f>VLOOKUP("H"&amp;TEXT(L3498,"0"),Punten!$A$1:$D$49,4,FALSE)</f>
        <v>0</v>
      </c>
      <c r="V3498" s="17">
        <f>VLOOKUP("F"&amp;TEXT(M3498,"0"),Punten!$A$1:$D$39,4,FALSE)</f>
        <v>0</v>
      </c>
      <c r="W3498" s="17">
        <f t="shared" si="166"/>
        <v>0</v>
      </c>
      <c r="X3498" s="17" t="str">
        <f t="shared" si="167"/>
        <v/>
      </c>
      <c r="Y3498" s="17" t="e">
        <f>VLOOKUP(A3498,'Klasse omschrijving'!$A$1:$B$44,2,FALSE)</f>
        <v>#N/A</v>
      </c>
    </row>
    <row r="3499" spans="1:25" x14ac:dyDescent="0.25">
      <c r="A3499" s="14"/>
      <c r="B3499" s="14"/>
      <c r="C3499" s="14"/>
      <c r="D3499" s="14"/>
      <c r="E3499" s="15"/>
      <c r="F3499" s="14"/>
      <c r="G3499" s="14"/>
      <c r="H3499" s="14"/>
      <c r="I3499" s="14"/>
      <c r="J3499" s="14"/>
      <c r="K3499" s="14"/>
      <c r="L3499" s="14"/>
      <c r="M3499" s="14"/>
      <c r="N3499" s="15"/>
      <c r="O3499" s="16">
        <f t="shared" si="168"/>
        <v>0</v>
      </c>
      <c r="P3499" s="17">
        <f>COUNTIF($X:$X,X3499)</f>
        <v>1045553</v>
      </c>
      <c r="Q3499" s="17">
        <f>VLOOKUP("M"&amp;TEXT(G3499,"0"),Punten!$A$1:$D$40,4,FALSE)</f>
        <v>0</v>
      </c>
      <c r="R3499" s="17">
        <f>VLOOKUP("M"&amp;TEXT(H3499,"0"),Punten!$A$1:$D$40,4,FALSE)</f>
        <v>0</v>
      </c>
      <c r="S3499" s="17">
        <f>VLOOKUP("M"&amp;TEXT(I3499,"0"),Punten!$A$1:$D$40,4,FALSE)</f>
        <v>0</v>
      </c>
      <c r="T3499" s="17">
        <f>VLOOKUP("K"&amp;TEXT(K3499,"0"),Punten!$A$1:$D$40,4,FALSE)</f>
        <v>0</v>
      </c>
      <c r="U3499" s="17">
        <f>VLOOKUP("H"&amp;TEXT(L3499,"0"),Punten!$A$1:$D$49,4,FALSE)</f>
        <v>0</v>
      </c>
      <c r="V3499" s="17">
        <f>VLOOKUP("F"&amp;TEXT(M3499,"0"),Punten!$A$1:$D$39,4,FALSE)</f>
        <v>0</v>
      </c>
      <c r="W3499" s="17">
        <f t="shared" si="166"/>
        <v>0</v>
      </c>
      <c r="X3499" s="17" t="str">
        <f t="shared" si="167"/>
        <v/>
      </c>
      <c r="Y3499" s="17" t="e">
        <f>VLOOKUP(A3499,'Klasse omschrijving'!$A$1:$B$44,2,FALSE)</f>
        <v>#N/A</v>
      </c>
    </row>
    <row r="3500" spans="1:25" x14ac:dyDescent="0.25">
      <c r="A3500" s="14"/>
      <c r="B3500" s="14"/>
      <c r="C3500" s="14"/>
      <c r="D3500" s="14"/>
      <c r="E3500" s="15"/>
      <c r="F3500" s="14"/>
      <c r="G3500" s="14"/>
      <c r="H3500" s="14"/>
      <c r="I3500" s="14"/>
      <c r="J3500" s="14"/>
      <c r="K3500" s="14"/>
      <c r="L3500" s="14"/>
      <c r="M3500" s="14"/>
      <c r="N3500" s="15"/>
      <c r="O3500" s="16">
        <f t="shared" si="168"/>
        <v>0</v>
      </c>
      <c r="P3500" s="17">
        <f>COUNTIF($X:$X,X3500)</f>
        <v>1045553</v>
      </c>
      <c r="Q3500" s="17">
        <f>VLOOKUP("M"&amp;TEXT(G3500,"0"),Punten!$A$1:$D$40,4,FALSE)</f>
        <v>0</v>
      </c>
      <c r="R3500" s="17">
        <f>VLOOKUP("M"&amp;TEXT(H3500,"0"),Punten!$A$1:$D$40,4,FALSE)</f>
        <v>0</v>
      </c>
      <c r="S3500" s="17">
        <f>VLOOKUP("M"&amp;TEXT(I3500,"0"),Punten!$A$1:$D$40,4,FALSE)</f>
        <v>0</v>
      </c>
      <c r="T3500" s="17">
        <f>VLOOKUP("K"&amp;TEXT(K3500,"0"),Punten!$A$1:$D$40,4,FALSE)</f>
        <v>0</v>
      </c>
      <c r="U3500" s="17">
        <f>VLOOKUP("H"&amp;TEXT(L3500,"0"),Punten!$A$1:$D$49,4,FALSE)</f>
        <v>0</v>
      </c>
      <c r="V3500" s="17">
        <f>VLOOKUP("F"&amp;TEXT(M3500,"0"),Punten!$A$1:$D$39,4,FALSE)</f>
        <v>0</v>
      </c>
      <c r="W3500" s="17">
        <f t="shared" si="166"/>
        <v>0</v>
      </c>
      <c r="X3500" s="17" t="str">
        <f t="shared" si="167"/>
        <v/>
      </c>
      <c r="Y3500" s="17" t="e">
        <f>VLOOKUP(A3500,'Klasse omschrijving'!$A$1:$B$44,2,FALSE)</f>
        <v>#N/A</v>
      </c>
    </row>
    <row r="3501" spans="1:25" x14ac:dyDescent="0.25">
      <c r="A3501" s="14"/>
      <c r="B3501" s="14"/>
      <c r="C3501" s="14"/>
      <c r="D3501" s="14"/>
      <c r="E3501" s="15"/>
      <c r="F3501" s="14"/>
      <c r="G3501" s="14"/>
      <c r="H3501" s="14"/>
      <c r="I3501" s="14"/>
      <c r="J3501" s="14"/>
      <c r="K3501" s="14"/>
      <c r="L3501" s="14"/>
      <c r="M3501" s="14"/>
      <c r="N3501" s="15"/>
      <c r="O3501" s="16">
        <f t="shared" si="168"/>
        <v>0</v>
      </c>
      <c r="P3501" s="17">
        <f>COUNTIF($X:$X,X3501)</f>
        <v>1045553</v>
      </c>
      <c r="Q3501" s="17">
        <f>VLOOKUP("M"&amp;TEXT(G3501,"0"),Punten!$A$1:$D$40,4,FALSE)</f>
        <v>0</v>
      </c>
      <c r="R3501" s="17">
        <f>VLOOKUP("M"&amp;TEXT(H3501,"0"),Punten!$A$1:$D$40,4,FALSE)</f>
        <v>0</v>
      </c>
      <c r="S3501" s="17">
        <f>VLOOKUP("M"&amp;TEXT(I3501,"0"),Punten!$A$1:$D$40,4,FALSE)</f>
        <v>0</v>
      </c>
      <c r="T3501" s="17">
        <f>VLOOKUP("K"&amp;TEXT(K3501,"0"),Punten!$A$1:$D$40,4,FALSE)</f>
        <v>0</v>
      </c>
      <c r="U3501" s="17">
        <f>VLOOKUP("H"&amp;TEXT(L3501,"0"),Punten!$A$1:$D$49,4,FALSE)</f>
        <v>0</v>
      </c>
      <c r="V3501" s="17">
        <f>VLOOKUP("F"&amp;TEXT(M3501,"0"),Punten!$A$1:$D$39,4,FALSE)</f>
        <v>0</v>
      </c>
      <c r="W3501" s="17">
        <f t="shared" si="166"/>
        <v>0</v>
      </c>
      <c r="X3501" s="17" t="str">
        <f t="shared" si="167"/>
        <v/>
      </c>
      <c r="Y3501" s="17" t="e">
        <f>VLOOKUP(A3501,'Klasse omschrijving'!$A$1:$B$44,2,FALSE)</f>
        <v>#N/A</v>
      </c>
    </row>
    <row r="3502" spans="1:25" x14ac:dyDescent="0.25">
      <c r="A3502" s="14"/>
      <c r="B3502" s="14"/>
      <c r="C3502" s="14"/>
      <c r="D3502" s="14"/>
      <c r="E3502" s="15"/>
      <c r="F3502" s="14"/>
      <c r="G3502" s="14"/>
      <c r="H3502" s="14"/>
      <c r="I3502" s="14"/>
      <c r="J3502" s="14"/>
      <c r="K3502" s="14"/>
      <c r="L3502" s="14"/>
      <c r="M3502" s="14"/>
      <c r="N3502" s="15"/>
      <c r="O3502" s="16">
        <f t="shared" si="168"/>
        <v>0</v>
      </c>
      <c r="P3502" s="17">
        <f>COUNTIF($X:$X,X3502)</f>
        <v>1045553</v>
      </c>
      <c r="Q3502" s="17">
        <f>VLOOKUP("M"&amp;TEXT(G3502,"0"),Punten!$A$1:$D$40,4,FALSE)</f>
        <v>0</v>
      </c>
      <c r="R3502" s="17">
        <f>VLOOKUP("M"&amp;TEXT(H3502,"0"),Punten!$A$1:$D$40,4,FALSE)</f>
        <v>0</v>
      </c>
      <c r="S3502" s="17">
        <f>VLOOKUP("M"&amp;TEXT(I3502,"0"),Punten!$A$1:$D$40,4,FALSE)</f>
        <v>0</v>
      </c>
      <c r="T3502" s="17">
        <f>VLOOKUP("K"&amp;TEXT(K3502,"0"),Punten!$A$1:$D$40,4,FALSE)</f>
        <v>0</v>
      </c>
      <c r="U3502" s="17">
        <f>VLOOKUP("H"&amp;TEXT(L3502,"0"),Punten!$A$1:$D$49,4,FALSE)</f>
        <v>0</v>
      </c>
      <c r="V3502" s="17">
        <f>VLOOKUP("F"&amp;TEXT(M3502,"0"),Punten!$A$1:$D$39,4,FALSE)</f>
        <v>0</v>
      </c>
      <c r="W3502" s="17">
        <f t="shared" si="166"/>
        <v>0</v>
      </c>
      <c r="X3502" s="17" t="str">
        <f t="shared" si="167"/>
        <v/>
      </c>
      <c r="Y3502" s="17" t="e">
        <f>VLOOKUP(A3502,'Klasse omschrijving'!$A$1:$B$44,2,FALSE)</f>
        <v>#N/A</v>
      </c>
    </row>
    <row r="3503" spans="1:25" x14ac:dyDescent="0.25">
      <c r="A3503" s="14"/>
      <c r="B3503" s="14"/>
      <c r="C3503" s="14"/>
      <c r="D3503" s="14"/>
      <c r="E3503" s="15"/>
      <c r="F3503" s="14"/>
      <c r="G3503" s="14"/>
      <c r="H3503" s="14"/>
      <c r="I3503" s="14"/>
      <c r="J3503" s="14"/>
      <c r="K3503" s="14"/>
      <c r="L3503" s="14"/>
      <c r="M3503" s="14"/>
      <c r="N3503" s="15"/>
      <c r="O3503" s="16">
        <f t="shared" si="168"/>
        <v>0</v>
      </c>
      <c r="P3503" s="17">
        <f>COUNTIF($X:$X,X3503)</f>
        <v>1045553</v>
      </c>
      <c r="Q3503" s="17">
        <f>VLOOKUP("M"&amp;TEXT(G3503,"0"),Punten!$A$1:$D$40,4,FALSE)</f>
        <v>0</v>
      </c>
      <c r="R3503" s="17">
        <f>VLOOKUP("M"&amp;TEXT(H3503,"0"),Punten!$A$1:$D$40,4,FALSE)</f>
        <v>0</v>
      </c>
      <c r="S3503" s="17">
        <f>VLOOKUP("M"&amp;TEXT(I3503,"0"),Punten!$A$1:$D$40,4,FALSE)</f>
        <v>0</v>
      </c>
      <c r="T3503" s="17">
        <f>VLOOKUP("K"&amp;TEXT(K3503,"0"),Punten!$A$1:$D$40,4,FALSE)</f>
        <v>0</v>
      </c>
      <c r="U3503" s="17">
        <f>VLOOKUP("H"&amp;TEXT(L3503,"0"),Punten!$A$1:$D$49,4,FALSE)</f>
        <v>0</v>
      </c>
      <c r="V3503" s="17">
        <f>VLOOKUP("F"&amp;TEXT(M3503,"0"),Punten!$A$1:$D$39,4,FALSE)</f>
        <v>0</v>
      </c>
      <c r="W3503" s="17">
        <f t="shared" si="166"/>
        <v>0</v>
      </c>
      <c r="X3503" s="17" t="str">
        <f t="shared" si="167"/>
        <v/>
      </c>
      <c r="Y3503" s="17" t="e">
        <f>VLOOKUP(A3503,'Klasse omschrijving'!$A$1:$B$44,2,FALSE)</f>
        <v>#N/A</v>
      </c>
    </row>
    <row r="3504" spans="1:25" x14ac:dyDescent="0.25">
      <c r="A3504" s="14"/>
      <c r="B3504" s="14"/>
      <c r="C3504" s="14"/>
      <c r="D3504" s="14"/>
      <c r="E3504" s="15"/>
      <c r="F3504" s="14"/>
      <c r="G3504" s="14"/>
      <c r="H3504" s="14"/>
      <c r="I3504" s="14"/>
      <c r="J3504" s="14"/>
      <c r="K3504" s="14"/>
      <c r="L3504" s="14"/>
      <c r="M3504" s="14"/>
      <c r="N3504" s="15"/>
      <c r="O3504" s="16">
        <f t="shared" si="168"/>
        <v>0</v>
      </c>
      <c r="P3504" s="17">
        <f>COUNTIF($X:$X,X3504)</f>
        <v>1045553</v>
      </c>
      <c r="Q3504" s="17">
        <f>VLOOKUP("M"&amp;TEXT(G3504,"0"),Punten!$A$1:$D$40,4,FALSE)</f>
        <v>0</v>
      </c>
      <c r="R3504" s="17">
        <f>VLOOKUP("M"&amp;TEXT(H3504,"0"),Punten!$A$1:$D$40,4,FALSE)</f>
        <v>0</v>
      </c>
      <c r="S3504" s="17">
        <f>VLOOKUP("M"&amp;TEXT(I3504,"0"),Punten!$A$1:$D$40,4,FALSE)</f>
        <v>0</v>
      </c>
      <c r="T3504" s="17">
        <f>VLOOKUP("K"&amp;TEXT(K3504,"0"),Punten!$A$1:$D$40,4,FALSE)</f>
        <v>0</v>
      </c>
      <c r="U3504" s="17">
        <f>VLOOKUP("H"&amp;TEXT(L3504,"0"),Punten!$A$1:$D$49,4,FALSE)</f>
        <v>0</v>
      </c>
      <c r="V3504" s="17">
        <f>VLOOKUP("F"&amp;TEXT(M3504,"0"),Punten!$A$1:$D$39,4,FALSE)</f>
        <v>0</v>
      </c>
      <c r="W3504" s="17">
        <f t="shared" si="166"/>
        <v>0</v>
      </c>
      <c r="X3504" s="17" t="str">
        <f t="shared" si="167"/>
        <v/>
      </c>
      <c r="Y3504" s="17" t="e">
        <f>VLOOKUP(A3504,'Klasse omschrijving'!$A$1:$B$44,2,FALSE)</f>
        <v>#N/A</v>
      </c>
    </row>
    <row r="3505" spans="1:25" x14ac:dyDescent="0.25">
      <c r="A3505" s="14"/>
      <c r="B3505" s="14"/>
      <c r="C3505" s="14"/>
      <c r="D3505" s="14"/>
      <c r="E3505" s="15"/>
      <c r="F3505" s="14"/>
      <c r="G3505" s="14"/>
      <c r="H3505" s="14"/>
      <c r="I3505" s="14"/>
      <c r="J3505" s="14"/>
      <c r="K3505" s="14"/>
      <c r="L3505" s="14"/>
      <c r="M3505" s="14"/>
      <c r="N3505" s="15"/>
      <c r="O3505" s="16">
        <f t="shared" si="168"/>
        <v>0</v>
      </c>
      <c r="P3505" s="17">
        <f>COUNTIF($X:$X,X3505)</f>
        <v>1045553</v>
      </c>
      <c r="Q3505" s="17">
        <f>VLOOKUP("M"&amp;TEXT(G3505,"0"),Punten!$A$1:$D$40,4,FALSE)</f>
        <v>0</v>
      </c>
      <c r="R3505" s="17">
        <f>VLOOKUP("M"&amp;TEXT(H3505,"0"),Punten!$A$1:$D$40,4,FALSE)</f>
        <v>0</v>
      </c>
      <c r="S3505" s="17">
        <f>VLOOKUP("M"&amp;TEXT(I3505,"0"),Punten!$A$1:$D$40,4,FALSE)</f>
        <v>0</v>
      </c>
      <c r="T3505" s="17">
        <f>VLOOKUP("K"&amp;TEXT(K3505,"0"),Punten!$A$1:$D$40,4,FALSE)</f>
        <v>0</v>
      </c>
      <c r="U3505" s="17">
        <f>VLOOKUP("H"&amp;TEXT(L3505,"0"),Punten!$A$1:$D$49,4,FALSE)</f>
        <v>0</v>
      </c>
      <c r="V3505" s="17">
        <f>VLOOKUP("F"&amp;TEXT(M3505,"0"),Punten!$A$1:$D$39,4,FALSE)</f>
        <v>0</v>
      </c>
      <c r="W3505" s="17">
        <f t="shared" si="166"/>
        <v>0</v>
      </c>
      <c r="X3505" s="17" t="str">
        <f t="shared" si="167"/>
        <v/>
      </c>
      <c r="Y3505" s="17" t="e">
        <f>VLOOKUP(A3505,'Klasse omschrijving'!$A$1:$B$44,2,FALSE)</f>
        <v>#N/A</v>
      </c>
    </row>
    <row r="3506" spans="1:25" x14ac:dyDescent="0.25">
      <c r="A3506" s="14"/>
      <c r="B3506" s="14"/>
      <c r="C3506" s="14"/>
      <c r="D3506" s="14"/>
      <c r="E3506" s="15"/>
      <c r="F3506" s="14"/>
      <c r="G3506" s="14"/>
      <c r="H3506" s="14"/>
      <c r="I3506" s="14"/>
      <c r="J3506" s="14"/>
      <c r="K3506" s="14"/>
      <c r="L3506" s="14"/>
      <c r="M3506" s="14"/>
      <c r="N3506" s="15"/>
      <c r="O3506" s="16">
        <f t="shared" si="168"/>
        <v>0</v>
      </c>
      <c r="P3506" s="17">
        <f>COUNTIF($X:$X,X3506)</f>
        <v>1045553</v>
      </c>
      <c r="Q3506" s="17">
        <f>VLOOKUP("M"&amp;TEXT(G3506,"0"),Punten!$A$1:$D$40,4,FALSE)</f>
        <v>0</v>
      </c>
      <c r="R3506" s="17">
        <f>VLOOKUP("M"&amp;TEXT(H3506,"0"),Punten!$A$1:$D$40,4,FALSE)</f>
        <v>0</v>
      </c>
      <c r="S3506" s="17">
        <f>VLOOKUP("M"&amp;TEXT(I3506,"0"),Punten!$A$1:$D$40,4,FALSE)</f>
        <v>0</v>
      </c>
      <c r="T3506" s="17">
        <f>VLOOKUP("K"&amp;TEXT(K3506,"0"),Punten!$A$1:$D$40,4,FALSE)</f>
        <v>0</v>
      </c>
      <c r="U3506" s="17">
        <f>VLOOKUP("H"&amp;TEXT(L3506,"0"),Punten!$A$1:$D$49,4,FALSE)</f>
        <v>0</v>
      </c>
      <c r="V3506" s="17">
        <f>VLOOKUP("F"&amp;TEXT(M3506,"0"),Punten!$A$1:$D$39,4,FALSE)</f>
        <v>0</v>
      </c>
      <c r="W3506" s="17">
        <f t="shared" si="166"/>
        <v>0</v>
      </c>
      <c r="X3506" s="17" t="str">
        <f t="shared" si="167"/>
        <v/>
      </c>
      <c r="Y3506" s="17" t="e">
        <f>VLOOKUP(A3506,'Klasse omschrijving'!$A$1:$B$44,2,FALSE)</f>
        <v>#N/A</v>
      </c>
    </row>
    <row r="3507" spans="1:25" x14ac:dyDescent="0.25">
      <c r="A3507" s="14"/>
      <c r="B3507" s="14"/>
      <c r="C3507" s="14"/>
      <c r="D3507" s="14"/>
      <c r="E3507" s="15"/>
      <c r="F3507" s="14"/>
      <c r="G3507" s="14"/>
      <c r="H3507" s="14"/>
      <c r="I3507" s="14"/>
      <c r="J3507" s="14"/>
      <c r="K3507" s="14"/>
      <c r="L3507" s="14"/>
      <c r="M3507" s="14"/>
      <c r="N3507" s="15"/>
      <c r="O3507" s="16">
        <f t="shared" si="168"/>
        <v>0</v>
      </c>
      <c r="P3507" s="17">
        <f>COUNTIF($X:$X,X3507)</f>
        <v>1045553</v>
      </c>
      <c r="Q3507" s="17">
        <f>VLOOKUP("M"&amp;TEXT(G3507,"0"),Punten!$A$1:$D$40,4,FALSE)</f>
        <v>0</v>
      </c>
      <c r="R3507" s="17">
        <f>VLOOKUP("M"&amp;TEXT(H3507,"0"),Punten!$A$1:$D$40,4,FALSE)</f>
        <v>0</v>
      </c>
      <c r="S3507" s="17">
        <f>VLOOKUP("M"&amp;TEXT(I3507,"0"),Punten!$A$1:$D$40,4,FALSE)</f>
        <v>0</v>
      </c>
      <c r="T3507" s="17">
        <f>VLOOKUP("K"&amp;TEXT(K3507,"0"),Punten!$A$1:$D$40,4,FALSE)</f>
        <v>0</v>
      </c>
      <c r="U3507" s="17">
        <f>VLOOKUP("H"&amp;TEXT(L3507,"0"),Punten!$A$1:$D$49,4,FALSE)</f>
        <v>0</v>
      </c>
      <c r="V3507" s="17">
        <f>VLOOKUP("F"&amp;TEXT(M3507,"0"),Punten!$A$1:$D$39,4,FALSE)</f>
        <v>0</v>
      </c>
      <c r="W3507" s="17">
        <f t="shared" si="166"/>
        <v>0</v>
      </c>
      <c r="X3507" s="17" t="str">
        <f t="shared" si="167"/>
        <v/>
      </c>
      <c r="Y3507" s="17" t="e">
        <f>VLOOKUP(A3507,'Klasse omschrijving'!$A$1:$B$44,2,FALSE)</f>
        <v>#N/A</v>
      </c>
    </row>
    <row r="3508" spans="1:25" x14ac:dyDescent="0.25">
      <c r="A3508" s="14"/>
      <c r="B3508" s="14"/>
      <c r="C3508" s="14"/>
      <c r="D3508" s="14"/>
      <c r="E3508" s="15"/>
      <c r="F3508" s="14"/>
      <c r="G3508" s="14"/>
      <c r="H3508" s="14"/>
      <c r="I3508" s="14"/>
      <c r="J3508" s="14"/>
      <c r="K3508" s="14"/>
      <c r="L3508" s="14"/>
      <c r="M3508" s="14"/>
      <c r="N3508" s="15"/>
      <c r="O3508" s="16">
        <f t="shared" si="168"/>
        <v>0</v>
      </c>
      <c r="P3508" s="17">
        <f>COUNTIF($X:$X,X3508)</f>
        <v>1045553</v>
      </c>
      <c r="Q3508" s="17">
        <f>VLOOKUP("M"&amp;TEXT(G3508,"0"),Punten!$A$1:$D$40,4,FALSE)</f>
        <v>0</v>
      </c>
      <c r="R3508" s="17">
        <f>VLOOKUP("M"&amp;TEXT(H3508,"0"),Punten!$A$1:$D$40,4,FALSE)</f>
        <v>0</v>
      </c>
      <c r="S3508" s="17">
        <f>VLOOKUP("M"&amp;TEXT(I3508,"0"),Punten!$A$1:$D$40,4,FALSE)</f>
        <v>0</v>
      </c>
      <c r="T3508" s="17">
        <f>VLOOKUP("K"&amp;TEXT(K3508,"0"),Punten!$A$1:$D$40,4,FALSE)</f>
        <v>0</v>
      </c>
      <c r="U3508" s="17">
        <f>VLOOKUP("H"&amp;TEXT(L3508,"0"),Punten!$A$1:$D$49,4,FALSE)</f>
        <v>0</v>
      </c>
      <c r="V3508" s="17">
        <f>VLOOKUP("F"&amp;TEXT(M3508,"0"),Punten!$A$1:$D$39,4,FALSE)</f>
        <v>0</v>
      </c>
      <c r="W3508" s="17">
        <f t="shared" si="166"/>
        <v>0</v>
      </c>
      <c r="X3508" s="17" t="str">
        <f t="shared" si="167"/>
        <v/>
      </c>
      <c r="Y3508" s="17" t="e">
        <f>VLOOKUP(A3508,'Klasse omschrijving'!$A$1:$B$44,2,FALSE)</f>
        <v>#N/A</v>
      </c>
    </row>
    <row r="3509" spans="1:25" x14ac:dyDescent="0.25">
      <c r="A3509" s="14"/>
      <c r="B3509" s="14"/>
      <c r="C3509" s="14"/>
      <c r="D3509" s="14"/>
      <c r="E3509" s="15"/>
      <c r="F3509" s="14"/>
      <c r="G3509" s="14"/>
      <c r="H3509" s="14"/>
      <c r="I3509" s="14"/>
      <c r="J3509" s="14"/>
      <c r="K3509" s="14"/>
      <c r="L3509" s="14"/>
      <c r="M3509" s="14"/>
      <c r="N3509" s="15"/>
      <c r="O3509" s="16">
        <f t="shared" si="168"/>
        <v>0</v>
      </c>
      <c r="P3509" s="17">
        <f>COUNTIF($X:$X,X3509)</f>
        <v>1045553</v>
      </c>
      <c r="Q3509" s="17">
        <f>VLOOKUP("M"&amp;TEXT(G3509,"0"),Punten!$A$1:$D$40,4,FALSE)</f>
        <v>0</v>
      </c>
      <c r="R3509" s="17">
        <f>VLOOKUP("M"&amp;TEXT(H3509,"0"),Punten!$A$1:$D$40,4,FALSE)</f>
        <v>0</v>
      </c>
      <c r="S3509" s="17">
        <f>VLOOKUP("M"&amp;TEXT(I3509,"0"),Punten!$A$1:$D$40,4,FALSE)</f>
        <v>0</v>
      </c>
      <c r="T3509" s="17">
        <f>VLOOKUP("K"&amp;TEXT(K3509,"0"),Punten!$A$1:$D$40,4,FALSE)</f>
        <v>0</v>
      </c>
      <c r="U3509" s="17">
        <f>VLOOKUP("H"&amp;TEXT(L3509,"0"),Punten!$A$1:$D$49,4,FALSE)</f>
        <v>0</v>
      </c>
      <c r="V3509" s="17">
        <f>VLOOKUP("F"&amp;TEXT(M3509,"0"),Punten!$A$1:$D$39,4,FALSE)</f>
        <v>0</v>
      </c>
      <c r="W3509" s="17">
        <f t="shared" si="166"/>
        <v>0</v>
      </c>
      <c r="X3509" s="17" t="str">
        <f t="shared" si="167"/>
        <v/>
      </c>
      <c r="Y3509" s="17" t="e">
        <f>VLOOKUP(A3509,'Klasse omschrijving'!$A$1:$B$44,2,FALSE)</f>
        <v>#N/A</v>
      </c>
    </row>
    <row r="3510" spans="1:25" x14ac:dyDescent="0.25">
      <c r="A3510" s="14"/>
      <c r="B3510" s="14"/>
      <c r="C3510" s="14"/>
      <c r="D3510" s="14"/>
      <c r="E3510" s="15"/>
      <c r="F3510" s="14"/>
      <c r="G3510" s="14"/>
      <c r="H3510" s="14"/>
      <c r="I3510" s="14"/>
      <c r="J3510" s="14"/>
      <c r="K3510" s="14"/>
      <c r="L3510" s="14"/>
      <c r="M3510" s="14"/>
      <c r="N3510" s="15"/>
      <c r="O3510" s="16">
        <f t="shared" si="168"/>
        <v>0</v>
      </c>
      <c r="P3510" s="17">
        <f>COUNTIF($X:$X,X3510)</f>
        <v>1045553</v>
      </c>
      <c r="Q3510" s="17">
        <f>VLOOKUP("M"&amp;TEXT(G3510,"0"),Punten!$A$1:$D$40,4,FALSE)</f>
        <v>0</v>
      </c>
      <c r="R3510" s="17">
        <f>VLOOKUP("M"&amp;TEXT(H3510,"0"),Punten!$A$1:$D$40,4,FALSE)</f>
        <v>0</v>
      </c>
      <c r="S3510" s="17">
        <f>VLOOKUP("M"&amp;TEXT(I3510,"0"),Punten!$A$1:$D$40,4,FALSE)</f>
        <v>0</v>
      </c>
      <c r="T3510" s="17">
        <f>VLOOKUP("K"&amp;TEXT(K3510,"0"),Punten!$A$1:$D$40,4,FALSE)</f>
        <v>0</v>
      </c>
      <c r="U3510" s="17">
        <f>VLOOKUP("H"&amp;TEXT(L3510,"0"),Punten!$A$1:$D$49,4,FALSE)</f>
        <v>0</v>
      </c>
      <c r="V3510" s="17">
        <f>VLOOKUP("F"&amp;TEXT(M3510,"0"),Punten!$A$1:$D$39,4,FALSE)</f>
        <v>0</v>
      </c>
      <c r="W3510" s="17">
        <f t="shared" si="166"/>
        <v>0</v>
      </c>
      <c r="X3510" s="17" t="str">
        <f t="shared" si="167"/>
        <v/>
      </c>
      <c r="Y3510" s="17" t="e">
        <f>VLOOKUP(A3510,'Klasse omschrijving'!$A$1:$B$44,2,FALSE)</f>
        <v>#N/A</v>
      </c>
    </row>
    <row r="3511" spans="1:25" x14ac:dyDescent="0.25">
      <c r="A3511" s="14"/>
      <c r="B3511" s="14"/>
      <c r="C3511" s="14"/>
      <c r="D3511" s="14"/>
      <c r="E3511" s="15"/>
      <c r="F3511" s="14"/>
      <c r="G3511" s="14"/>
      <c r="H3511" s="14"/>
      <c r="I3511" s="14"/>
      <c r="J3511" s="14"/>
      <c r="K3511" s="14"/>
      <c r="L3511" s="14"/>
      <c r="M3511" s="14"/>
      <c r="N3511" s="15"/>
      <c r="O3511" s="16">
        <f t="shared" si="168"/>
        <v>0</v>
      </c>
      <c r="P3511" s="17">
        <f>COUNTIF($X:$X,X3511)</f>
        <v>1045553</v>
      </c>
      <c r="Q3511" s="17">
        <f>VLOOKUP("M"&amp;TEXT(G3511,"0"),Punten!$A$1:$D$40,4,FALSE)</f>
        <v>0</v>
      </c>
      <c r="R3511" s="17">
        <f>VLOOKUP("M"&amp;TEXT(H3511,"0"),Punten!$A$1:$D$40,4,FALSE)</f>
        <v>0</v>
      </c>
      <c r="S3511" s="17">
        <f>VLOOKUP("M"&amp;TEXT(I3511,"0"),Punten!$A$1:$D$40,4,FALSE)</f>
        <v>0</v>
      </c>
      <c r="T3511" s="17">
        <f>VLOOKUP("K"&amp;TEXT(K3511,"0"),Punten!$A$1:$D$40,4,FALSE)</f>
        <v>0</v>
      </c>
      <c r="U3511" s="17">
        <f>VLOOKUP("H"&amp;TEXT(L3511,"0"),Punten!$A$1:$D$49,4,FALSE)</f>
        <v>0</v>
      </c>
      <c r="V3511" s="17">
        <f>VLOOKUP("F"&amp;TEXT(M3511,"0"),Punten!$A$1:$D$39,4,FALSE)</f>
        <v>0</v>
      </c>
      <c r="W3511" s="17">
        <f t="shared" si="166"/>
        <v>0</v>
      </c>
      <c r="X3511" s="17" t="str">
        <f t="shared" si="167"/>
        <v/>
      </c>
      <c r="Y3511" s="17" t="e">
        <f>VLOOKUP(A3511,'Klasse omschrijving'!$A$1:$B$44,2,FALSE)</f>
        <v>#N/A</v>
      </c>
    </row>
    <row r="3512" spans="1:25" x14ac:dyDescent="0.25">
      <c r="A3512" s="14"/>
      <c r="B3512" s="14"/>
      <c r="C3512" s="14"/>
      <c r="D3512" s="14"/>
      <c r="E3512" s="15"/>
      <c r="F3512" s="14"/>
      <c r="G3512" s="14"/>
      <c r="H3512" s="14"/>
      <c r="I3512" s="14"/>
      <c r="J3512" s="14"/>
      <c r="K3512" s="14"/>
      <c r="L3512" s="14"/>
      <c r="M3512" s="14"/>
      <c r="N3512" s="15"/>
      <c r="O3512" s="16">
        <f t="shared" si="168"/>
        <v>0</v>
      </c>
      <c r="P3512" s="17">
        <f>COUNTIF($X:$X,X3512)</f>
        <v>1045553</v>
      </c>
      <c r="Q3512" s="17">
        <f>VLOOKUP("M"&amp;TEXT(G3512,"0"),Punten!$A$1:$D$40,4,FALSE)</f>
        <v>0</v>
      </c>
      <c r="R3512" s="17">
        <f>VLOOKUP("M"&amp;TEXT(H3512,"0"),Punten!$A$1:$D$40,4,FALSE)</f>
        <v>0</v>
      </c>
      <c r="S3512" s="17">
        <f>VLOOKUP("M"&amp;TEXT(I3512,"0"),Punten!$A$1:$D$40,4,FALSE)</f>
        <v>0</v>
      </c>
      <c r="T3512" s="17">
        <f>VLOOKUP("K"&amp;TEXT(K3512,"0"),Punten!$A$1:$D$40,4,FALSE)</f>
        <v>0</v>
      </c>
      <c r="U3512" s="17">
        <f>VLOOKUP("H"&amp;TEXT(L3512,"0"),Punten!$A$1:$D$49,4,FALSE)</f>
        <v>0</v>
      </c>
      <c r="V3512" s="17">
        <f>VLOOKUP("F"&amp;TEXT(M3512,"0"),Punten!$A$1:$D$39,4,FALSE)</f>
        <v>0</v>
      </c>
      <c r="W3512" s="17">
        <f t="shared" si="166"/>
        <v>0</v>
      </c>
      <c r="X3512" s="17" t="str">
        <f t="shared" si="167"/>
        <v/>
      </c>
      <c r="Y3512" s="17" t="e">
        <f>VLOOKUP(A3512,'Klasse omschrijving'!$A$1:$B$44,2,FALSE)</f>
        <v>#N/A</v>
      </c>
    </row>
    <row r="3513" spans="1:25" x14ac:dyDescent="0.25">
      <c r="A3513" s="14"/>
      <c r="B3513" s="14"/>
      <c r="C3513" s="14"/>
      <c r="D3513" s="14"/>
      <c r="E3513" s="15"/>
      <c r="F3513" s="14"/>
      <c r="G3513" s="14"/>
      <c r="H3513" s="14"/>
      <c r="I3513" s="14"/>
      <c r="J3513" s="14"/>
      <c r="K3513" s="14"/>
      <c r="L3513" s="14"/>
      <c r="M3513" s="14"/>
      <c r="N3513" s="15"/>
      <c r="O3513" s="16">
        <f t="shared" si="168"/>
        <v>0</v>
      </c>
      <c r="P3513" s="17">
        <f>COUNTIF($X:$X,X3513)</f>
        <v>1045553</v>
      </c>
      <c r="Q3513" s="17">
        <f>VLOOKUP("M"&amp;TEXT(G3513,"0"),Punten!$A$1:$D$40,4,FALSE)</f>
        <v>0</v>
      </c>
      <c r="R3513" s="17">
        <f>VLOOKUP("M"&amp;TEXT(H3513,"0"),Punten!$A$1:$D$40,4,FALSE)</f>
        <v>0</v>
      </c>
      <c r="S3513" s="17">
        <f>VLOOKUP("M"&amp;TEXT(I3513,"0"),Punten!$A$1:$D$40,4,FALSE)</f>
        <v>0</v>
      </c>
      <c r="T3513" s="17">
        <f>VLOOKUP("K"&amp;TEXT(K3513,"0"),Punten!$A$1:$D$40,4,FALSE)</f>
        <v>0</v>
      </c>
      <c r="U3513" s="17">
        <f>VLOOKUP("H"&amp;TEXT(L3513,"0"),Punten!$A$1:$D$49,4,FALSE)</f>
        <v>0</v>
      </c>
      <c r="V3513" s="17">
        <f>VLOOKUP("F"&amp;TEXT(M3513,"0"),Punten!$A$1:$D$39,4,FALSE)</f>
        <v>0</v>
      </c>
      <c r="W3513" s="17">
        <f t="shared" si="166"/>
        <v>0</v>
      </c>
      <c r="X3513" s="17" t="str">
        <f t="shared" si="167"/>
        <v/>
      </c>
      <c r="Y3513" s="17" t="e">
        <f>VLOOKUP(A3513,'Klasse omschrijving'!$A$1:$B$44,2,FALSE)</f>
        <v>#N/A</v>
      </c>
    </row>
    <row r="3514" spans="1:25" x14ac:dyDescent="0.25">
      <c r="A3514" s="14"/>
      <c r="B3514" s="14"/>
      <c r="C3514" s="14"/>
      <c r="D3514" s="14"/>
      <c r="E3514" s="15"/>
      <c r="F3514" s="14"/>
      <c r="G3514" s="14"/>
      <c r="H3514" s="14"/>
      <c r="I3514" s="14"/>
      <c r="J3514" s="14"/>
      <c r="K3514" s="14"/>
      <c r="L3514" s="14"/>
      <c r="M3514" s="14"/>
      <c r="N3514" s="15"/>
      <c r="O3514" s="16">
        <f t="shared" si="168"/>
        <v>0</v>
      </c>
      <c r="P3514" s="17">
        <f>COUNTIF($X:$X,X3514)</f>
        <v>1045553</v>
      </c>
      <c r="Q3514" s="17">
        <f>VLOOKUP("M"&amp;TEXT(G3514,"0"),Punten!$A$1:$D$40,4,FALSE)</f>
        <v>0</v>
      </c>
      <c r="R3514" s="17">
        <f>VLOOKUP("M"&amp;TEXT(H3514,"0"),Punten!$A$1:$D$40,4,FALSE)</f>
        <v>0</v>
      </c>
      <c r="S3514" s="17">
        <f>VLOOKUP("M"&amp;TEXT(I3514,"0"),Punten!$A$1:$D$40,4,FALSE)</f>
        <v>0</v>
      </c>
      <c r="T3514" s="17">
        <f>VLOOKUP("K"&amp;TEXT(K3514,"0"),Punten!$A$1:$D$40,4,FALSE)</f>
        <v>0</v>
      </c>
      <c r="U3514" s="17">
        <f>VLOOKUP("H"&amp;TEXT(L3514,"0"),Punten!$A$1:$D$49,4,FALSE)</f>
        <v>0</v>
      </c>
      <c r="V3514" s="17">
        <f>VLOOKUP("F"&amp;TEXT(M3514,"0"),Punten!$A$1:$D$39,4,FALSE)</f>
        <v>0</v>
      </c>
      <c r="W3514" s="17">
        <f t="shared" si="166"/>
        <v>0</v>
      </c>
      <c r="X3514" s="17" t="str">
        <f t="shared" si="167"/>
        <v/>
      </c>
      <c r="Y3514" s="17" t="e">
        <f>VLOOKUP(A3514,'Klasse omschrijving'!$A$1:$B$44,2,FALSE)</f>
        <v>#N/A</v>
      </c>
    </row>
    <row r="3515" spans="1:25" x14ac:dyDescent="0.25">
      <c r="A3515" s="14"/>
      <c r="B3515" s="14"/>
      <c r="C3515" s="14"/>
      <c r="D3515" s="14"/>
      <c r="E3515" s="15"/>
      <c r="F3515" s="14"/>
      <c r="G3515" s="14"/>
      <c r="H3515" s="14"/>
      <c r="I3515" s="14"/>
      <c r="J3515" s="14"/>
      <c r="K3515" s="14"/>
      <c r="L3515" s="14"/>
      <c r="M3515" s="14"/>
      <c r="N3515" s="15"/>
      <c r="O3515" s="16">
        <f t="shared" si="168"/>
        <v>0</v>
      </c>
      <c r="P3515" s="17">
        <f>COUNTIF($X:$X,X3515)</f>
        <v>1045553</v>
      </c>
      <c r="Q3515" s="17">
        <f>VLOOKUP("M"&amp;TEXT(G3515,"0"),Punten!$A$1:$D$40,4,FALSE)</f>
        <v>0</v>
      </c>
      <c r="R3515" s="17">
        <f>VLOOKUP("M"&amp;TEXT(H3515,"0"),Punten!$A$1:$D$40,4,FALSE)</f>
        <v>0</v>
      </c>
      <c r="S3515" s="17">
        <f>VLOOKUP("M"&amp;TEXT(I3515,"0"),Punten!$A$1:$D$40,4,FALSE)</f>
        <v>0</v>
      </c>
      <c r="T3515" s="17">
        <f>VLOOKUP("K"&amp;TEXT(K3515,"0"),Punten!$A$1:$D$40,4,FALSE)</f>
        <v>0</v>
      </c>
      <c r="U3515" s="17">
        <f>VLOOKUP("H"&amp;TEXT(L3515,"0"),Punten!$A$1:$D$49,4,FALSE)</f>
        <v>0</v>
      </c>
      <c r="V3515" s="17">
        <f>VLOOKUP("F"&amp;TEXT(M3515,"0"),Punten!$A$1:$D$39,4,FALSE)</f>
        <v>0</v>
      </c>
      <c r="W3515" s="17">
        <f t="shared" si="166"/>
        <v>0</v>
      </c>
      <c r="X3515" s="17" t="str">
        <f t="shared" si="167"/>
        <v/>
      </c>
      <c r="Y3515" s="17" t="e">
        <f>VLOOKUP(A3515,'Klasse omschrijving'!$A$1:$B$44,2,FALSE)</f>
        <v>#N/A</v>
      </c>
    </row>
    <row r="3516" spans="1:25" x14ac:dyDescent="0.25">
      <c r="A3516" s="14"/>
      <c r="B3516" s="14"/>
      <c r="C3516" s="14"/>
      <c r="D3516" s="14"/>
      <c r="E3516" s="15"/>
      <c r="F3516" s="14"/>
      <c r="G3516" s="14"/>
      <c r="H3516" s="14"/>
      <c r="I3516" s="14"/>
      <c r="J3516" s="14"/>
      <c r="K3516" s="14"/>
      <c r="L3516" s="14"/>
      <c r="M3516" s="14"/>
      <c r="N3516" s="15"/>
      <c r="O3516" s="16">
        <f t="shared" si="168"/>
        <v>0</v>
      </c>
      <c r="P3516" s="17">
        <f>COUNTIF($X:$X,X3516)</f>
        <v>1045553</v>
      </c>
      <c r="Q3516" s="17">
        <f>VLOOKUP("M"&amp;TEXT(G3516,"0"),Punten!$A$1:$D$40,4,FALSE)</f>
        <v>0</v>
      </c>
      <c r="R3516" s="17">
        <f>VLOOKUP("M"&amp;TEXT(H3516,"0"),Punten!$A$1:$D$40,4,FALSE)</f>
        <v>0</v>
      </c>
      <c r="S3516" s="17">
        <f>VLOOKUP("M"&amp;TEXT(I3516,"0"),Punten!$A$1:$D$40,4,FALSE)</f>
        <v>0</v>
      </c>
      <c r="T3516" s="17">
        <f>VLOOKUP("K"&amp;TEXT(K3516,"0"),Punten!$A$1:$D$40,4,FALSE)</f>
        <v>0</v>
      </c>
      <c r="U3516" s="17">
        <f>VLOOKUP("H"&amp;TEXT(L3516,"0"),Punten!$A$1:$D$49,4,FALSE)</f>
        <v>0</v>
      </c>
      <c r="V3516" s="17">
        <f>VLOOKUP("F"&amp;TEXT(M3516,"0"),Punten!$A$1:$D$39,4,FALSE)</f>
        <v>0</v>
      </c>
      <c r="W3516" s="17">
        <f t="shared" si="166"/>
        <v>0</v>
      </c>
      <c r="X3516" s="17" t="str">
        <f t="shared" si="167"/>
        <v/>
      </c>
      <c r="Y3516" s="17" t="e">
        <f>VLOOKUP(A3516,'Klasse omschrijving'!$A$1:$B$44,2,FALSE)</f>
        <v>#N/A</v>
      </c>
    </row>
    <row r="3517" spans="1:25" x14ac:dyDescent="0.25">
      <c r="A3517" s="14"/>
      <c r="B3517" s="14"/>
      <c r="C3517" s="14"/>
      <c r="D3517" s="14"/>
      <c r="E3517" s="15"/>
      <c r="F3517" s="14"/>
      <c r="G3517" s="14"/>
      <c r="H3517" s="14"/>
      <c r="I3517" s="14"/>
      <c r="J3517" s="14"/>
      <c r="K3517" s="14"/>
      <c r="L3517" s="14"/>
      <c r="M3517" s="14"/>
      <c r="N3517" s="15"/>
      <c r="O3517" s="16">
        <f t="shared" si="168"/>
        <v>0</v>
      </c>
      <c r="P3517" s="17">
        <f>COUNTIF($X:$X,X3517)</f>
        <v>1045553</v>
      </c>
      <c r="Q3517" s="17">
        <f>VLOOKUP("M"&amp;TEXT(G3517,"0"),Punten!$A$1:$D$40,4,FALSE)</f>
        <v>0</v>
      </c>
      <c r="R3517" s="17">
        <f>VLOOKUP("M"&amp;TEXT(H3517,"0"),Punten!$A$1:$D$40,4,FALSE)</f>
        <v>0</v>
      </c>
      <c r="S3517" s="17">
        <f>VLOOKUP("M"&amp;TEXT(I3517,"0"),Punten!$A$1:$D$40,4,FALSE)</f>
        <v>0</v>
      </c>
      <c r="T3517" s="17">
        <f>VLOOKUP("K"&amp;TEXT(K3517,"0"),Punten!$A$1:$D$40,4,FALSE)</f>
        <v>0</v>
      </c>
      <c r="U3517" s="17">
        <f>VLOOKUP("H"&amp;TEXT(L3517,"0"),Punten!$A$1:$D$49,4,FALSE)</f>
        <v>0</v>
      </c>
      <c r="V3517" s="17">
        <f>VLOOKUP("F"&amp;TEXT(M3517,"0"),Punten!$A$1:$D$39,4,FALSE)</f>
        <v>0</v>
      </c>
      <c r="W3517" s="17">
        <f t="shared" si="166"/>
        <v>0</v>
      </c>
      <c r="X3517" s="17" t="str">
        <f t="shared" si="167"/>
        <v/>
      </c>
      <c r="Y3517" s="17" t="e">
        <f>VLOOKUP(A3517,'Klasse omschrijving'!$A$1:$B$44,2,FALSE)</f>
        <v>#N/A</v>
      </c>
    </row>
    <row r="3518" spans="1:25" x14ac:dyDescent="0.25">
      <c r="A3518" s="14"/>
      <c r="B3518" s="14"/>
      <c r="C3518" s="14"/>
      <c r="D3518" s="14"/>
      <c r="E3518" s="15"/>
      <c r="F3518" s="14"/>
      <c r="G3518" s="14"/>
      <c r="H3518" s="14"/>
      <c r="I3518" s="14"/>
      <c r="J3518" s="14"/>
      <c r="K3518" s="14"/>
      <c r="L3518" s="14"/>
      <c r="M3518" s="14"/>
      <c r="N3518" s="15"/>
      <c r="O3518" s="16">
        <f t="shared" si="168"/>
        <v>0</v>
      </c>
      <c r="P3518" s="17">
        <f>COUNTIF($X:$X,X3518)</f>
        <v>1045553</v>
      </c>
      <c r="Q3518" s="17">
        <f>VLOOKUP("M"&amp;TEXT(G3518,"0"),Punten!$A$1:$D$40,4,FALSE)</f>
        <v>0</v>
      </c>
      <c r="R3518" s="17">
        <f>VLOOKUP("M"&amp;TEXT(H3518,"0"),Punten!$A$1:$D$40,4,FALSE)</f>
        <v>0</v>
      </c>
      <c r="S3518" s="17">
        <f>VLOOKUP("M"&amp;TEXT(I3518,"0"),Punten!$A$1:$D$40,4,FALSE)</f>
        <v>0</v>
      </c>
      <c r="T3518" s="17">
        <f>VLOOKUP("K"&amp;TEXT(K3518,"0"),Punten!$A$1:$D$40,4,FALSE)</f>
        <v>0</v>
      </c>
      <c r="U3518" s="17">
        <f>VLOOKUP("H"&amp;TEXT(L3518,"0"),Punten!$A$1:$D$49,4,FALSE)</f>
        <v>0</v>
      </c>
      <c r="V3518" s="17">
        <f>VLOOKUP("F"&amp;TEXT(M3518,"0"),Punten!$A$1:$D$39,4,FALSE)</f>
        <v>0</v>
      </c>
      <c r="W3518" s="17">
        <f t="shared" si="166"/>
        <v>0</v>
      </c>
      <c r="X3518" s="17" t="str">
        <f t="shared" si="167"/>
        <v/>
      </c>
      <c r="Y3518" s="17" t="e">
        <f>VLOOKUP(A3518,'Klasse omschrijving'!$A$1:$B$44,2,FALSE)</f>
        <v>#N/A</v>
      </c>
    </row>
    <row r="3519" spans="1:25" x14ac:dyDescent="0.25">
      <c r="A3519" s="14"/>
      <c r="B3519" s="14"/>
      <c r="C3519" s="14"/>
      <c r="D3519" s="14"/>
      <c r="E3519" s="15"/>
      <c r="F3519" s="14"/>
      <c r="G3519" s="14"/>
      <c r="H3519" s="14"/>
      <c r="I3519" s="14"/>
      <c r="J3519" s="14"/>
      <c r="K3519" s="14"/>
      <c r="L3519" s="14"/>
      <c r="M3519" s="14"/>
      <c r="N3519" s="15"/>
      <c r="O3519" s="16">
        <f t="shared" si="168"/>
        <v>0</v>
      </c>
      <c r="P3519" s="17">
        <f>COUNTIF($X:$X,X3519)</f>
        <v>1045553</v>
      </c>
      <c r="Q3519" s="17">
        <f>VLOOKUP("M"&amp;TEXT(G3519,"0"),Punten!$A$1:$D$40,4,FALSE)</f>
        <v>0</v>
      </c>
      <c r="R3519" s="17">
        <f>VLOOKUP("M"&amp;TEXT(H3519,"0"),Punten!$A$1:$D$40,4,FALSE)</f>
        <v>0</v>
      </c>
      <c r="S3519" s="17">
        <f>VLOOKUP("M"&amp;TEXT(I3519,"0"),Punten!$A$1:$D$40,4,FALSE)</f>
        <v>0</v>
      </c>
      <c r="T3519" s="17">
        <f>VLOOKUP("K"&amp;TEXT(K3519,"0"),Punten!$A$1:$D$40,4,FALSE)</f>
        <v>0</v>
      </c>
      <c r="U3519" s="17">
        <f>VLOOKUP("H"&amp;TEXT(L3519,"0"),Punten!$A$1:$D$49,4,FALSE)</f>
        <v>0</v>
      </c>
      <c r="V3519" s="17">
        <f>VLOOKUP("F"&amp;TEXT(M3519,"0"),Punten!$A$1:$D$39,4,FALSE)</f>
        <v>0</v>
      </c>
      <c r="W3519" s="17">
        <f t="shared" si="166"/>
        <v>0</v>
      </c>
      <c r="X3519" s="17" t="str">
        <f t="shared" si="167"/>
        <v/>
      </c>
      <c r="Y3519" s="17" t="e">
        <f>VLOOKUP(A3519,'Klasse omschrijving'!$A$1:$B$44,2,FALSE)</f>
        <v>#N/A</v>
      </c>
    </row>
    <row r="3520" spans="1:25" x14ac:dyDescent="0.25">
      <c r="A3520" s="14"/>
      <c r="B3520" s="14"/>
      <c r="C3520" s="14"/>
      <c r="D3520" s="14"/>
      <c r="E3520" s="15"/>
      <c r="F3520" s="14"/>
      <c r="G3520" s="14"/>
      <c r="H3520" s="14"/>
      <c r="I3520" s="14"/>
      <c r="J3520" s="14"/>
      <c r="K3520" s="14"/>
      <c r="L3520" s="14"/>
      <c r="M3520" s="14"/>
      <c r="N3520" s="15"/>
      <c r="O3520" s="16">
        <f t="shared" si="168"/>
        <v>0</v>
      </c>
      <c r="P3520" s="17">
        <f>COUNTIF($X:$X,X3520)</f>
        <v>1045553</v>
      </c>
      <c r="Q3520" s="17">
        <f>VLOOKUP("M"&amp;TEXT(G3520,"0"),Punten!$A$1:$D$40,4,FALSE)</f>
        <v>0</v>
      </c>
      <c r="R3520" s="17">
        <f>VLOOKUP("M"&amp;TEXT(H3520,"0"),Punten!$A$1:$D$40,4,FALSE)</f>
        <v>0</v>
      </c>
      <c r="S3520" s="17">
        <f>VLOOKUP("M"&amp;TEXT(I3520,"0"),Punten!$A$1:$D$40,4,FALSE)</f>
        <v>0</v>
      </c>
      <c r="T3520" s="17">
        <f>VLOOKUP("K"&amp;TEXT(K3520,"0"),Punten!$A$1:$D$40,4,FALSE)</f>
        <v>0</v>
      </c>
      <c r="U3520" s="17">
        <f>VLOOKUP("H"&amp;TEXT(L3520,"0"),Punten!$A$1:$D$49,4,FALSE)</f>
        <v>0</v>
      </c>
      <c r="V3520" s="17">
        <f>VLOOKUP("F"&amp;TEXT(M3520,"0"),Punten!$A$1:$D$39,4,FALSE)</f>
        <v>0</v>
      </c>
      <c r="W3520" s="17">
        <f t="shared" si="166"/>
        <v>0</v>
      </c>
      <c r="X3520" s="17" t="str">
        <f t="shared" si="167"/>
        <v/>
      </c>
      <c r="Y3520" s="17" t="e">
        <f>VLOOKUP(A3520,'Klasse omschrijving'!$A$1:$B$44,2,FALSE)</f>
        <v>#N/A</v>
      </c>
    </row>
    <row r="3521" spans="1:25" x14ac:dyDescent="0.25">
      <c r="A3521" s="14"/>
      <c r="B3521" s="14"/>
      <c r="C3521" s="14"/>
      <c r="D3521" s="14"/>
      <c r="E3521" s="15"/>
      <c r="F3521" s="14"/>
      <c r="G3521" s="14"/>
      <c r="H3521" s="14"/>
      <c r="I3521" s="14"/>
      <c r="J3521" s="14"/>
      <c r="K3521" s="14"/>
      <c r="L3521" s="14"/>
      <c r="M3521" s="14"/>
      <c r="N3521" s="15"/>
      <c r="O3521" s="16">
        <f t="shared" si="168"/>
        <v>0</v>
      </c>
      <c r="P3521" s="17">
        <f>COUNTIF($X:$X,X3521)</f>
        <v>1045553</v>
      </c>
      <c r="Q3521" s="17">
        <f>VLOOKUP("M"&amp;TEXT(G3521,"0"),Punten!$A$1:$D$40,4,FALSE)</f>
        <v>0</v>
      </c>
      <c r="R3521" s="17">
        <f>VLOOKUP("M"&amp;TEXT(H3521,"0"),Punten!$A$1:$D$40,4,FALSE)</f>
        <v>0</v>
      </c>
      <c r="S3521" s="17">
        <f>VLOOKUP("M"&amp;TEXT(I3521,"0"),Punten!$A$1:$D$40,4,FALSE)</f>
        <v>0</v>
      </c>
      <c r="T3521" s="17">
        <f>VLOOKUP("K"&amp;TEXT(K3521,"0"),Punten!$A$1:$D$40,4,FALSE)</f>
        <v>0</v>
      </c>
      <c r="U3521" s="17">
        <f>VLOOKUP("H"&amp;TEXT(L3521,"0"),Punten!$A$1:$D$49,4,FALSE)</f>
        <v>0</v>
      </c>
      <c r="V3521" s="17">
        <f>VLOOKUP("F"&amp;TEXT(M3521,"0"),Punten!$A$1:$D$39,4,FALSE)</f>
        <v>0</v>
      </c>
      <c r="W3521" s="17">
        <f t="shared" ref="W3521:W3584" si="169">SUM(Q3521:V3521)</f>
        <v>0</v>
      </c>
      <c r="X3521" s="17" t="str">
        <f t="shared" ref="X3521:X3584" si="170">N3521&amp;A3521</f>
        <v/>
      </c>
      <c r="Y3521" s="17" t="e">
        <f>VLOOKUP(A3521,'Klasse omschrijving'!$A$1:$B$44,2,FALSE)</f>
        <v>#N/A</v>
      </c>
    </row>
    <row r="3522" spans="1:25" x14ac:dyDescent="0.25">
      <c r="A3522" s="14"/>
      <c r="B3522" s="14"/>
      <c r="C3522" s="14"/>
      <c r="D3522" s="14"/>
      <c r="E3522" s="15"/>
      <c r="F3522" s="14"/>
      <c r="G3522" s="14"/>
      <c r="H3522" s="14"/>
      <c r="I3522" s="14"/>
      <c r="J3522" s="14"/>
      <c r="K3522" s="14"/>
      <c r="L3522" s="14"/>
      <c r="M3522" s="14"/>
      <c r="N3522" s="15"/>
      <c r="O3522" s="16">
        <f t="shared" si="168"/>
        <v>0</v>
      </c>
      <c r="P3522" s="17">
        <f>COUNTIF($X:$X,X3522)</f>
        <v>1045553</v>
      </c>
      <c r="Q3522" s="17">
        <f>VLOOKUP("M"&amp;TEXT(G3522,"0"),Punten!$A$1:$D$40,4,FALSE)</f>
        <v>0</v>
      </c>
      <c r="R3522" s="17">
        <f>VLOOKUP("M"&amp;TEXT(H3522,"0"),Punten!$A$1:$D$40,4,FALSE)</f>
        <v>0</v>
      </c>
      <c r="S3522" s="17">
        <f>VLOOKUP("M"&amp;TEXT(I3522,"0"),Punten!$A$1:$D$40,4,FALSE)</f>
        <v>0</v>
      </c>
      <c r="T3522" s="17">
        <f>VLOOKUP("K"&amp;TEXT(K3522,"0"),Punten!$A$1:$D$40,4,FALSE)</f>
        <v>0</v>
      </c>
      <c r="U3522" s="17">
        <f>VLOOKUP("H"&amp;TEXT(L3522,"0"),Punten!$A$1:$D$49,4,FALSE)</f>
        <v>0</v>
      </c>
      <c r="V3522" s="17">
        <f>VLOOKUP("F"&amp;TEXT(M3522,"0"),Punten!$A$1:$D$39,4,FALSE)</f>
        <v>0</v>
      </c>
      <c r="W3522" s="17">
        <f t="shared" si="169"/>
        <v>0</v>
      </c>
      <c r="X3522" s="17" t="str">
        <f t="shared" si="170"/>
        <v/>
      </c>
      <c r="Y3522" s="17" t="e">
        <f>VLOOKUP(A3522,'Klasse omschrijving'!$A$1:$B$44,2,FALSE)</f>
        <v>#N/A</v>
      </c>
    </row>
    <row r="3523" spans="1:25" x14ac:dyDescent="0.25">
      <c r="A3523" s="14"/>
      <c r="B3523" s="14"/>
      <c r="C3523" s="14"/>
      <c r="D3523" s="14"/>
      <c r="E3523" s="15"/>
      <c r="F3523" s="14"/>
      <c r="G3523" s="14"/>
      <c r="H3523" s="14"/>
      <c r="I3523" s="14"/>
      <c r="J3523" s="14"/>
      <c r="K3523" s="14"/>
      <c r="L3523" s="14"/>
      <c r="M3523" s="14"/>
      <c r="N3523" s="15"/>
      <c r="O3523" s="16">
        <f t="shared" si="168"/>
        <v>0</v>
      </c>
      <c r="P3523" s="17">
        <f>COUNTIF($X:$X,X3523)</f>
        <v>1045553</v>
      </c>
      <c r="Q3523" s="17">
        <f>VLOOKUP("M"&amp;TEXT(G3523,"0"),Punten!$A$1:$D$40,4,FALSE)</f>
        <v>0</v>
      </c>
      <c r="R3523" s="17">
        <f>VLOOKUP("M"&amp;TEXT(H3523,"0"),Punten!$A$1:$D$40,4,FALSE)</f>
        <v>0</v>
      </c>
      <c r="S3523" s="17">
        <f>VLOOKUP("M"&amp;TEXT(I3523,"0"),Punten!$A$1:$D$40,4,FALSE)</f>
        <v>0</v>
      </c>
      <c r="T3523" s="17">
        <f>VLOOKUP("K"&amp;TEXT(K3523,"0"),Punten!$A$1:$D$40,4,FALSE)</f>
        <v>0</v>
      </c>
      <c r="U3523" s="17">
        <f>VLOOKUP("H"&amp;TEXT(L3523,"0"),Punten!$A$1:$D$49,4,FALSE)</f>
        <v>0</v>
      </c>
      <c r="V3523" s="17">
        <f>VLOOKUP("F"&amp;TEXT(M3523,"0"),Punten!$A$1:$D$39,4,FALSE)</f>
        <v>0</v>
      </c>
      <c r="W3523" s="17">
        <f t="shared" si="169"/>
        <v>0</v>
      </c>
      <c r="X3523" s="17" t="str">
        <f t="shared" si="170"/>
        <v/>
      </c>
      <c r="Y3523" s="17" t="e">
        <f>VLOOKUP(A3523,'Klasse omschrijving'!$A$1:$B$44,2,FALSE)</f>
        <v>#N/A</v>
      </c>
    </row>
    <row r="3524" spans="1:25" x14ac:dyDescent="0.25">
      <c r="A3524" s="14"/>
      <c r="B3524" s="14"/>
      <c r="C3524" s="14"/>
      <c r="D3524" s="14"/>
      <c r="E3524" s="15"/>
      <c r="F3524" s="14"/>
      <c r="G3524" s="14"/>
      <c r="H3524" s="14"/>
      <c r="I3524" s="14"/>
      <c r="J3524" s="14"/>
      <c r="K3524" s="14"/>
      <c r="L3524" s="14"/>
      <c r="M3524" s="14"/>
      <c r="N3524" s="15"/>
      <c r="O3524" s="16">
        <f t="shared" si="168"/>
        <v>0</v>
      </c>
      <c r="P3524" s="17">
        <f>COUNTIF($X:$X,X3524)</f>
        <v>1045553</v>
      </c>
      <c r="Q3524" s="17">
        <f>VLOOKUP("M"&amp;TEXT(G3524,"0"),Punten!$A$1:$D$40,4,FALSE)</f>
        <v>0</v>
      </c>
      <c r="R3524" s="17">
        <f>VLOOKUP("M"&amp;TEXT(H3524,"0"),Punten!$A$1:$D$40,4,FALSE)</f>
        <v>0</v>
      </c>
      <c r="S3524" s="17">
        <f>VLOOKUP("M"&amp;TEXT(I3524,"0"),Punten!$A$1:$D$40,4,FALSE)</f>
        <v>0</v>
      </c>
      <c r="T3524" s="17">
        <f>VLOOKUP("K"&amp;TEXT(K3524,"0"),Punten!$A$1:$D$40,4,FALSE)</f>
        <v>0</v>
      </c>
      <c r="U3524" s="17">
        <f>VLOOKUP("H"&amp;TEXT(L3524,"0"),Punten!$A$1:$D$49,4,FALSE)</f>
        <v>0</v>
      </c>
      <c r="V3524" s="17">
        <f>VLOOKUP("F"&amp;TEXT(M3524,"0"),Punten!$A$1:$D$39,4,FALSE)</f>
        <v>0</v>
      </c>
      <c r="W3524" s="17">
        <f t="shared" si="169"/>
        <v>0</v>
      </c>
      <c r="X3524" s="17" t="str">
        <f t="shared" si="170"/>
        <v/>
      </c>
      <c r="Y3524" s="17" t="e">
        <f>VLOOKUP(A3524,'Klasse omschrijving'!$A$1:$B$44,2,FALSE)</f>
        <v>#N/A</v>
      </c>
    </row>
    <row r="3525" spans="1:25" x14ac:dyDescent="0.25">
      <c r="A3525" s="14"/>
      <c r="B3525" s="14"/>
      <c r="C3525" s="14"/>
      <c r="D3525" s="14"/>
      <c r="E3525" s="15"/>
      <c r="F3525" s="14"/>
      <c r="G3525" s="14"/>
      <c r="H3525" s="14"/>
      <c r="I3525" s="14"/>
      <c r="J3525" s="14"/>
      <c r="K3525" s="14"/>
      <c r="L3525" s="14"/>
      <c r="M3525" s="14"/>
      <c r="N3525" s="15"/>
      <c r="O3525" s="16">
        <f t="shared" si="168"/>
        <v>0</v>
      </c>
      <c r="P3525" s="17">
        <f>COUNTIF($X:$X,X3525)</f>
        <v>1045553</v>
      </c>
      <c r="Q3525" s="17">
        <f>VLOOKUP("M"&amp;TEXT(G3525,"0"),Punten!$A$1:$D$40,4,FALSE)</f>
        <v>0</v>
      </c>
      <c r="R3525" s="17">
        <f>VLOOKUP("M"&amp;TEXT(H3525,"0"),Punten!$A$1:$D$40,4,FALSE)</f>
        <v>0</v>
      </c>
      <c r="S3525" s="17">
        <f>VLOOKUP("M"&amp;TEXT(I3525,"0"),Punten!$A$1:$D$40,4,FALSE)</f>
        <v>0</v>
      </c>
      <c r="T3525" s="17">
        <f>VLOOKUP("K"&amp;TEXT(K3525,"0"),Punten!$A$1:$D$40,4,FALSE)</f>
        <v>0</v>
      </c>
      <c r="U3525" s="17">
        <f>VLOOKUP("H"&amp;TEXT(L3525,"0"),Punten!$A$1:$D$49,4,FALSE)</f>
        <v>0</v>
      </c>
      <c r="V3525" s="17">
        <f>VLOOKUP("F"&amp;TEXT(M3525,"0"),Punten!$A$1:$D$39,4,FALSE)</f>
        <v>0</v>
      </c>
      <c r="W3525" s="17">
        <f t="shared" si="169"/>
        <v>0</v>
      </c>
      <c r="X3525" s="17" t="str">
        <f t="shared" si="170"/>
        <v/>
      </c>
      <c r="Y3525" s="17" t="e">
        <f>VLOOKUP(A3525,'Klasse omschrijving'!$A$1:$B$44,2,FALSE)</f>
        <v>#N/A</v>
      </c>
    </row>
    <row r="3526" spans="1:25" x14ac:dyDescent="0.25">
      <c r="A3526" s="14"/>
      <c r="B3526" s="14"/>
      <c r="C3526" s="14"/>
      <c r="D3526" s="14"/>
      <c r="E3526" s="15"/>
      <c r="F3526" s="14"/>
      <c r="G3526" s="14"/>
      <c r="H3526" s="14"/>
      <c r="I3526" s="14"/>
      <c r="J3526" s="14"/>
      <c r="K3526" s="14"/>
      <c r="L3526" s="14"/>
      <c r="M3526" s="14"/>
      <c r="N3526" s="15"/>
      <c r="O3526" s="16">
        <f t="shared" si="168"/>
        <v>0</v>
      </c>
      <c r="P3526" s="17">
        <f>COUNTIF($X:$X,X3526)</f>
        <v>1045553</v>
      </c>
      <c r="Q3526" s="17">
        <f>VLOOKUP("M"&amp;TEXT(G3526,"0"),Punten!$A$1:$D$40,4,FALSE)</f>
        <v>0</v>
      </c>
      <c r="R3526" s="17">
        <f>VLOOKUP("M"&amp;TEXT(H3526,"0"),Punten!$A$1:$D$40,4,FALSE)</f>
        <v>0</v>
      </c>
      <c r="S3526" s="17">
        <f>VLOOKUP("M"&amp;TEXT(I3526,"0"),Punten!$A$1:$D$40,4,FALSE)</f>
        <v>0</v>
      </c>
      <c r="T3526" s="17">
        <f>VLOOKUP("K"&amp;TEXT(K3526,"0"),Punten!$A$1:$D$40,4,FALSE)</f>
        <v>0</v>
      </c>
      <c r="U3526" s="17">
        <f>VLOOKUP("H"&amp;TEXT(L3526,"0"),Punten!$A$1:$D$49,4,FALSE)</f>
        <v>0</v>
      </c>
      <c r="V3526" s="17">
        <f>VLOOKUP("F"&amp;TEXT(M3526,"0"),Punten!$A$1:$D$39,4,FALSE)</f>
        <v>0</v>
      </c>
      <c r="W3526" s="17">
        <f t="shared" si="169"/>
        <v>0</v>
      </c>
      <c r="X3526" s="17" t="str">
        <f t="shared" si="170"/>
        <v/>
      </c>
      <c r="Y3526" s="17" t="e">
        <f>VLOOKUP(A3526,'Klasse omschrijving'!$A$1:$B$44,2,FALSE)</f>
        <v>#N/A</v>
      </c>
    </row>
    <row r="3527" spans="1:25" x14ac:dyDescent="0.25">
      <c r="A3527" s="14"/>
      <c r="B3527" s="14"/>
      <c r="C3527" s="14"/>
      <c r="D3527" s="14"/>
      <c r="E3527" s="15"/>
      <c r="F3527" s="14"/>
      <c r="G3527" s="14"/>
      <c r="H3527" s="14"/>
      <c r="I3527" s="14"/>
      <c r="J3527" s="14"/>
      <c r="K3527" s="14"/>
      <c r="L3527" s="14"/>
      <c r="M3527" s="14"/>
      <c r="N3527" s="15"/>
      <c r="O3527" s="16">
        <f t="shared" si="168"/>
        <v>0</v>
      </c>
      <c r="P3527" s="17">
        <f>COUNTIF($X:$X,X3527)</f>
        <v>1045553</v>
      </c>
      <c r="Q3527" s="17">
        <f>VLOOKUP("M"&amp;TEXT(G3527,"0"),Punten!$A$1:$D$40,4,FALSE)</f>
        <v>0</v>
      </c>
      <c r="R3527" s="17">
        <f>VLOOKUP("M"&amp;TEXT(H3527,"0"),Punten!$A$1:$D$40,4,FALSE)</f>
        <v>0</v>
      </c>
      <c r="S3527" s="17">
        <f>VLOOKUP("M"&amp;TEXT(I3527,"0"),Punten!$A$1:$D$40,4,FALSE)</f>
        <v>0</v>
      </c>
      <c r="T3527" s="17">
        <f>VLOOKUP("K"&amp;TEXT(K3527,"0"),Punten!$A$1:$D$40,4,FALSE)</f>
        <v>0</v>
      </c>
      <c r="U3527" s="17">
        <f>VLOOKUP("H"&amp;TEXT(L3527,"0"),Punten!$A$1:$D$49,4,FALSE)</f>
        <v>0</v>
      </c>
      <c r="V3527" s="17">
        <f>VLOOKUP("F"&amp;TEXT(M3527,"0"),Punten!$A$1:$D$39,4,FALSE)</f>
        <v>0</v>
      </c>
      <c r="W3527" s="17">
        <f t="shared" si="169"/>
        <v>0</v>
      </c>
      <c r="X3527" s="17" t="str">
        <f t="shared" si="170"/>
        <v/>
      </c>
      <c r="Y3527" s="17" t="e">
        <f>VLOOKUP(A3527,'Klasse omschrijving'!$A$1:$B$44,2,FALSE)</f>
        <v>#N/A</v>
      </c>
    </row>
    <row r="3528" spans="1:25" x14ac:dyDescent="0.25">
      <c r="A3528" s="14"/>
      <c r="B3528" s="14"/>
      <c r="C3528" s="14"/>
      <c r="D3528" s="14"/>
      <c r="E3528" s="15"/>
      <c r="F3528" s="14"/>
      <c r="G3528" s="14"/>
      <c r="H3528" s="14"/>
      <c r="I3528" s="14"/>
      <c r="J3528" s="14"/>
      <c r="K3528" s="14"/>
      <c r="L3528" s="14"/>
      <c r="M3528" s="14"/>
      <c r="N3528" s="15"/>
      <c r="O3528" s="16">
        <f t="shared" si="168"/>
        <v>0</v>
      </c>
      <c r="P3528" s="17">
        <f>COUNTIF($X:$X,X3528)</f>
        <v>1045553</v>
      </c>
      <c r="Q3528" s="17">
        <f>VLOOKUP("M"&amp;TEXT(G3528,"0"),Punten!$A$1:$D$40,4,FALSE)</f>
        <v>0</v>
      </c>
      <c r="R3528" s="17">
        <f>VLOOKUP("M"&amp;TEXT(H3528,"0"),Punten!$A$1:$D$40,4,FALSE)</f>
        <v>0</v>
      </c>
      <c r="S3528" s="17">
        <f>VLOOKUP("M"&amp;TEXT(I3528,"0"),Punten!$A$1:$D$40,4,FALSE)</f>
        <v>0</v>
      </c>
      <c r="T3528" s="17">
        <f>VLOOKUP("K"&amp;TEXT(K3528,"0"),Punten!$A$1:$D$40,4,FALSE)</f>
        <v>0</v>
      </c>
      <c r="U3528" s="17">
        <f>VLOOKUP("H"&amp;TEXT(L3528,"0"),Punten!$A$1:$D$49,4,FALSE)</f>
        <v>0</v>
      </c>
      <c r="V3528" s="17">
        <f>VLOOKUP("F"&amp;TEXT(M3528,"0"),Punten!$A$1:$D$39,4,FALSE)</f>
        <v>0</v>
      </c>
      <c r="W3528" s="17">
        <f t="shared" si="169"/>
        <v>0</v>
      </c>
      <c r="X3528" s="17" t="str">
        <f t="shared" si="170"/>
        <v/>
      </c>
      <c r="Y3528" s="17" t="e">
        <f>VLOOKUP(A3528,'Klasse omschrijving'!$A$1:$B$44,2,FALSE)</f>
        <v>#N/A</v>
      </c>
    </row>
    <row r="3529" spans="1:25" x14ac:dyDescent="0.25">
      <c r="A3529" s="14"/>
      <c r="B3529" s="14"/>
      <c r="C3529" s="14"/>
      <c r="D3529" s="14"/>
      <c r="E3529" s="15"/>
      <c r="F3529" s="14"/>
      <c r="G3529" s="14"/>
      <c r="H3529" s="14"/>
      <c r="I3529" s="14"/>
      <c r="J3529" s="14"/>
      <c r="K3529" s="14"/>
      <c r="L3529" s="14"/>
      <c r="M3529" s="14"/>
      <c r="N3529" s="15"/>
      <c r="O3529" s="16">
        <f t="shared" si="168"/>
        <v>0</v>
      </c>
      <c r="P3529" s="17">
        <f>COUNTIF($X:$X,X3529)</f>
        <v>1045553</v>
      </c>
      <c r="Q3529" s="17">
        <f>VLOOKUP("M"&amp;TEXT(G3529,"0"),Punten!$A$1:$D$40,4,FALSE)</f>
        <v>0</v>
      </c>
      <c r="R3529" s="17">
        <f>VLOOKUP("M"&amp;TEXT(H3529,"0"),Punten!$A$1:$D$40,4,FALSE)</f>
        <v>0</v>
      </c>
      <c r="S3529" s="17">
        <f>VLOOKUP("M"&amp;TEXT(I3529,"0"),Punten!$A$1:$D$40,4,FALSE)</f>
        <v>0</v>
      </c>
      <c r="T3529" s="17">
        <f>VLOOKUP("K"&amp;TEXT(K3529,"0"),Punten!$A$1:$D$40,4,FALSE)</f>
        <v>0</v>
      </c>
      <c r="U3529" s="17">
        <f>VLOOKUP("H"&amp;TEXT(L3529,"0"),Punten!$A$1:$D$49,4,FALSE)</f>
        <v>0</v>
      </c>
      <c r="V3529" s="17">
        <f>VLOOKUP("F"&amp;TEXT(M3529,"0"),Punten!$A$1:$D$39,4,FALSE)</f>
        <v>0</v>
      </c>
      <c r="W3529" s="17">
        <f t="shared" si="169"/>
        <v>0</v>
      </c>
      <c r="X3529" s="17" t="str">
        <f t="shared" si="170"/>
        <v/>
      </c>
      <c r="Y3529" s="17" t="e">
        <f>VLOOKUP(A3529,'Klasse omschrijving'!$A$1:$B$44,2,FALSE)</f>
        <v>#N/A</v>
      </c>
    </row>
    <row r="3530" spans="1:25" x14ac:dyDescent="0.25">
      <c r="A3530" s="14"/>
      <c r="B3530" s="14"/>
      <c r="C3530" s="14"/>
      <c r="D3530" s="14"/>
      <c r="E3530" s="15"/>
      <c r="F3530" s="14"/>
      <c r="G3530" s="14"/>
      <c r="H3530" s="14"/>
      <c r="I3530" s="14"/>
      <c r="J3530" s="14"/>
      <c r="K3530" s="14"/>
      <c r="L3530" s="14"/>
      <c r="M3530" s="14"/>
      <c r="N3530" s="15"/>
      <c r="O3530" s="16">
        <f t="shared" si="168"/>
        <v>0</v>
      </c>
      <c r="P3530" s="17">
        <f>COUNTIF($X:$X,X3530)</f>
        <v>1045553</v>
      </c>
      <c r="Q3530" s="17">
        <f>VLOOKUP("M"&amp;TEXT(G3530,"0"),Punten!$A$1:$D$40,4,FALSE)</f>
        <v>0</v>
      </c>
      <c r="R3530" s="17">
        <f>VLOOKUP("M"&amp;TEXT(H3530,"0"),Punten!$A$1:$D$40,4,FALSE)</f>
        <v>0</v>
      </c>
      <c r="S3530" s="17">
        <f>VLOOKUP("M"&amp;TEXT(I3530,"0"),Punten!$A$1:$D$40,4,FALSE)</f>
        <v>0</v>
      </c>
      <c r="T3530" s="17">
        <f>VLOOKUP("K"&amp;TEXT(K3530,"0"),Punten!$A$1:$D$40,4,FALSE)</f>
        <v>0</v>
      </c>
      <c r="U3530" s="17">
        <f>VLOOKUP("H"&amp;TEXT(L3530,"0"),Punten!$A$1:$D$49,4,FALSE)</f>
        <v>0</v>
      </c>
      <c r="V3530" s="17">
        <f>VLOOKUP("F"&amp;TEXT(M3530,"0"),Punten!$A$1:$D$39,4,FALSE)</f>
        <v>0</v>
      </c>
      <c r="W3530" s="17">
        <f t="shared" si="169"/>
        <v>0</v>
      </c>
      <c r="X3530" s="17" t="str">
        <f t="shared" si="170"/>
        <v/>
      </c>
      <c r="Y3530" s="17" t="e">
        <f>VLOOKUP(A3530,'Klasse omschrijving'!$A$1:$B$44,2,FALSE)</f>
        <v>#N/A</v>
      </c>
    </row>
    <row r="3531" spans="1:25" x14ac:dyDescent="0.25">
      <c r="A3531" s="14"/>
      <c r="B3531" s="14"/>
      <c r="C3531" s="14"/>
      <c r="D3531" s="14"/>
      <c r="E3531" s="15"/>
      <c r="F3531" s="14"/>
      <c r="G3531" s="14"/>
      <c r="H3531" s="14"/>
      <c r="I3531" s="14"/>
      <c r="J3531" s="14"/>
      <c r="K3531" s="14"/>
      <c r="L3531" s="14"/>
      <c r="M3531" s="14"/>
      <c r="N3531" s="15"/>
      <c r="O3531" s="16">
        <f t="shared" si="168"/>
        <v>0</v>
      </c>
      <c r="P3531" s="17">
        <f>COUNTIF($X:$X,X3531)</f>
        <v>1045553</v>
      </c>
      <c r="Q3531" s="17">
        <f>VLOOKUP("M"&amp;TEXT(G3531,"0"),Punten!$A$1:$D$40,4,FALSE)</f>
        <v>0</v>
      </c>
      <c r="R3531" s="17">
        <f>VLOOKUP("M"&amp;TEXT(H3531,"0"),Punten!$A$1:$D$40,4,FALSE)</f>
        <v>0</v>
      </c>
      <c r="S3531" s="17">
        <f>VLOOKUP("M"&amp;TEXT(I3531,"0"),Punten!$A$1:$D$40,4,FALSE)</f>
        <v>0</v>
      </c>
      <c r="T3531" s="17">
        <f>VLOOKUP("K"&amp;TEXT(K3531,"0"),Punten!$A$1:$D$40,4,FALSE)</f>
        <v>0</v>
      </c>
      <c r="U3531" s="17">
        <f>VLOOKUP("H"&amp;TEXT(L3531,"0"),Punten!$A$1:$D$49,4,FALSE)</f>
        <v>0</v>
      </c>
      <c r="V3531" s="17">
        <f>VLOOKUP("F"&amp;TEXT(M3531,"0"),Punten!$A$1:$D$39,4,FALSE)</f>
        <v>0</v>
      </c>
      <c r="W3531" s="17">
        <f t="shared" si="169"/>
        <v>0</v>
      </c>
      <c r="X3531" s="17" t="str">
        <f t="shared" si="170"/>
        <v/>
      </c>
      <c r="Y3531" s="17" t="e">
        <f>VLOOKUP(A3531,'Klasse omschrijving'!$A$1:$B$44,2,FALSE)</f>
        <v>#N/A</v>
      </c>
    </row>
    <row r="3532" spans="1:25" x14ac:dyDescent="0.25">
      <c r="A3532" s="14"/>
      <c r="B3532" s="14"/>
      <c r="C3532" s="14"/>
      <c r="D3532" s="14"/>
      <c r="E3532" s="15"/>
      <c r="F3532" s="14"/>
      <c r="G3532" s="14"/>
      <c r="H3532" s="14"/>
      <c r="I3532" s="14"/>
      <c r="J3532" s="14"/>
      <c r="K3532" s="14"/>
      <c r="L3532" s="14"/>
      <c r="M3532" s="14"/>
      <c r="N3532" s="15"/>
      <c r="O3532" s="16">
        <f t="shared" si="168"/>
        <v>0</v>
      </c>
      <c r="P3532" s="17">
        <f>COUNTIF($X:$X,X3532)</f>
        <v>1045553</v>
      </c>
      <c r="Q3532" s="17">
        <f>VLOOKUP("M"&amp;TEXT(G3532,"0"),Punten!$A$1:$D$40,4,FALSE)</f>
        <v>0</v>
      </c>
      <c r="R3532" s="17">
        <f>VLOOKUP("M"&amp;TEXT(H3532,"0"),Punten!$A$1:$D$40,4,FALSE)</f>
        <v>0</v>
      </c>
      <c r="S3532" s="17">
        <f>VLOOKUP("M"&amp;TEXT(I3532,"0"),Punten!$A$1:$D$40,4,FALSE)</f>
        <v>0</v>
      </c>
      <c r="T3532" s="17">
        <f>VLOOKUP("K"&amp;TEXT(K3532,"0"),Punten!$A$1:$D$40,4,FALSE)</f>
        <v>0</v>
      </c>
      <c r="U3532" s="17">
        <f>VLOOKUP("H"&amp;TEXT(L3532,"0"),Punten!$A$1:$D$49,4,FALSE)</f>
        <v>0</v>
      </c>
      <c r="V3532" s="17">
        <f>VLOOKUP("F"&amp;TEXT(M3532,"0"),Punten!$A$1:$D$39,4,FALSE)</f>
        <v>0</v>
      </c>
      <c r="W3532" s="17">
        <f t="shared" si="169"/>
        <v>0</v>
      </c>
      <c r="X3532" s="17" t="str">
        <f t="shared" si="170"/>
        <v/>
      </c>
      <c r="Y3532" s="17" t="e">
        <f>VLOOKUP(A3532,'Klasse omschrijving'!$A$1:$B$44,2,FALSE)</f>
        <v>#N/A</v>
      </c>
    </row>
    <row r="3533" spans="1:25" x14ac:dyDescent="0.25">
      <c r="A3533" s="14"/>
      <c r="B3533" s="14"/>
      <c r="C3533" s="14"/>
      <c r="D3533" s="14"/>
      <c r="E3533" s="15"/>
      <c r="F3533" s="14"/>
      <c r="G3533" s="14"/>
      <c r="H3533" s="14"/>
      <c r="I3533" s="14"/>
      <c r="J3533" s="14"/>
      <c r="K3533" s="14"/>
      <c r="L3533" s="14"/>
      <c r="M3533" s="14"/>
      <c r="N3533" s="15"/>
      <c r="O3533" s="16">
        <f t="shared" si="168"/>
        <v>0</v>
      </c>
      <c r="P3533" s="17">
        <f>COUNTIF($X:$X,X3533)</f>
        <v>1045553</v>
      </c>
      <c r="Q3533" s="17">
        <f>VLOOKUP("M"&amp;TEXT(G3533,"0"),Punten!$A$1:$D$40,4,FALSE)</f>
        <v>0</v>
      </c>
      <c r="R3533" s="17">
        <f>VLOOKUP("M"&amp;TEXT(H3533,"0"),Punten!$A$1:$D$40,4,FALSE)</f>
        <v>0</v>
      </c>
      <c r="S3533" s="17">
        <f>VLOOKUP("M"&amp;TEXT(I3533,"0"),Punten!$A$1:$D$40,4,FALSE)</f>
        <v>0</v>
      </c>
      <c r="T3533" s="17">
        <f>VLOOKUP("K"&amp;TEXT(K3533,"0"),Punten!$A$1:$D$40,4,FALSE)</f>
        <v>0</v>
      </c>
      <c r="U3533" s="17">
        <f>VLOOKUP("H"&amp;TEXT(L3533,"0"),Punten!$A$1:$D$49,4,FALSE)</f>
        <v>0</v>
      </c>
      <c r="V3533" s="17">
        <f>VLOOKUP("F"&amp;TEXT(M3533,"0"),Punten!$A$1:$D$39,4,FALSE)</f>
        <v>0</v>
      </c>
      <c r="W3533" s="17">
        <f t="shared" si="169"/>
        <v>0</v>
      </c>
      <c r="X3533" s="17" t="str">
        <f t="shared" si="170"/>
        <v/>
      </c>
      <c r="Y3533" s="17" t="e">
        <f>VLOOKUP(A3533,'Klasse omschrijving'!$A$1:$B$44,2,FALSE)</f>
        <v>#N/A</v>
      </c>
    </row>
    <row r="3534" spans="1:25" x14ac:dyDescent="0.25">
      <c r="A3534" s="14"/>
      <c r="B3534" s="14"/>
      <c r="C3534" s="14"/>
      <c r="D3534" s="14"/>
      <c r="E3534" s="15"/>
      <c r="F3534" s="14"/>
      <c r="G3534" s="14"/>
      <c r="H3534" s="14"/>
      <c r="I3534" s="14"/>
      <c r="J3534" s="14"/>
      <c r="K3534" s="14"/>
      <c r="L3534" s="14"/>
      <c r="M3534" s="14"/>
      <c r="N3534" s="15"/>
      <c r="O3534" s="16">
        <f t="shared" si="168"/>
        <v>0</v>
      </c>
      <c r="P3534" s="17">
        <f>COUNTIF($X:$X,X3534)</f>
        <v>1045553</v>
      </c>
      <c r="Q3534" s="17">
        <f>VLOOKUP("M"&amp;TEXT(G3534,"0"),Punten!$A$1:$D$40,4,FALSE)</f>
        <v>0</v>
      </c>
      <c r="R3534" s="17">
        <f>VLOOKUP("M"&amp;TEXT(H3534,"0"),Punten!$A$1:$D$40,4,FALSE)</f>
        <v>0</v>
      </c>
      <c r="S3534" s="17">
        <f>VLOOKUP("M"&amp;TEXT(I3534,"0"),Punten!$A$1:$D$40,4,FALSE)</f>
        <v>0</v>
      </c>
      <c r="T3534" s="17">
        <f>VLOOKUP("K"&amp;TEXT(K3534,"0"),Punten!$A$1:$D$40,4,FALSE)</f>
        <v>0</v>
      </c>
      <c r="U3534" s="17">
        <f>VLOOKUP("H"&amp;TEXT(L3534,"0"),Punten!$A$1:$D$49,4,FALSE)</f>
        <v>0</v>
      </c>
      <c r="V3534" s="17">
        <f>VLOOKUP("F"&amp;TEXT(M3534,"0"),Punten!$A$1:$D$39,4,FALSE)</f>
        <v>0</v>
      </c>
      <c r="W3534" s="17">
        <f t="shared" si="169"/>
        <v>0</v>
      </c>
      <c r="X3534" s="17" t="str">
        <f t="shared" si="170"/>
        <v/>
      </c>
      <c r="Y3534" s="17" t="e">
        <f>VLOOKUP(A3534,'Klasse omschrijving'!$A$1:$B$44,2,FALSE)</f>
        <v>#N/A</v>
      </c>
    </row>
    <row r="3535" spans="1:25" x14ac:dyDescent="0.25">
      <c r="A3535" s="14"/>
      <c r="B3535" s="14"/>
      <c r="C3535" s="14"/>
      <c r="D3535" s="14"/>
      <c r="E3535" s="15"/>
      <c r="F3535" s="14"/>
      <c r="G3535" s="14"/>
      <c r="H3535" s="14"/>
      <c r="I3535" s="14"/>
      <c r="J3535" s="14"/>
      <c r="K3535" s="14"/>
      <c r="L3535" s="14"/>
      <c r="M3535" s="14"/>
      <c r="N3535" s="15"/>
      <c r="O3535" s="16">
        <f t="shared" si="168"/>
        <v>0</v>
      </c>
      <c r="P3535" s="17">
        <f>COUNTIF($X:$X,X3535)</f>
        <v>1045553</v>
      </c>
      <c r="Q3535" s="17">
        <f>VLOOKUP("M"&amp;TEXT(G3535,"0"),Punten!$A$1:$D$40,4,FALSE)</f>
        <v>0</v>
      </c>
      <c r="R3535" s="17">
        <f>VLOOKUP("M"&amp;TEXT(H3535,"0"),Punten!$A$1:$D$40,4,FALSE)</f>
        <v>0</v>
      </c>
      <c r="S3535" s="17">
        <f>VLOOKUP("M"&amp;TEXT(I3535,"0"),Punten!$A$1:$D$40,4,FALSE)</f>
        <v>0</v>
      </c>
      <c r="T3535" s="17">
        <f>VLOOKUP("K"&amp;TEXT(K3535,"0"),Punten!$A$1:$D$40,4,FALSE)</f>
        <v>0</v>
      </c>
      <c r="U3535" s="17">
        <f>VLOOKUP("H"&amp;TEXT(L3535,"0"),Punten!$A$1:$D$49,4,FALSE)</f>
        <v>0</v>
      </c>
      <c r="V3535" s="17">
        <f>VLOOKUP("F"&amp;TEXT(M3535,"0"),Punten!$A$1:$D$39,4,FALSE)</f>
        <v>0</v>
      </c>
      <c r="W3535" s="17">
        <f t="shared" si="169"/>
        <v>0</v>
      </c>
      <c r="X3535" s="17" t="str">
        <f t="shared" si="170"/>
        <v/>
      </c>
      <c r="Y3535" s="17" t="e">
        <f>VLOOKUP(A3535,'Klasse omschrijving'!$A$1:$B$44,2,FALSE)</f>
        <v>#N/A</v>
      </c>
    </row>
    <row r="3536" spans="1:25" x14ac:dyDescent="0.25">
      <c r="A3536" s="14"/>
      <c r="B3536" s="14"/>
      <c r="C3536" s="14"/>
      <c r="D3536" s="14"/>
      <c r="E3536" s="15"/>
      <c r="F3536" s="14"/>
      <c r="G3536" s="14"/>
      <c r="H3536" s="14"/>
      <c r="I3536" s="14"/>
      <c r="J3536" s="14"/>
      <c r="K3536" s="14"/>
      <c r="L3536" s="14"/>
      <c r="M3536" s="14"/>
      <c r="N3536" s="15"/>
      <c r="O3536" s="16">
        <f t="shared" si="168"/>
        <v>0</v>
      </c>
      <c r="P3536" s="17">
        <f>COUNTIF($X:$X,X3536)</f>
        <v>1045553</v>
      </c>
      <c r="Q3536" s="17">
        <f>VLOOKUP("M"&amp;TEXT(G3536,"0"),Punten!$A$1:$D$40,4,FALSE)</f>
        <v>0</v>
      </c>
      <c r="R3536" s="17">
        <f>VLOOKUP("M"&amp;TEXT(H3536,"0"),Punten!$A$1:$D$40,4,FALSE)</f>
        <v>0</v>
      </c>
      <c r="S3536" s="17">
        <f>VLOOKUP("M"&amp;TEXT(I3536,"0"),Punten!$A$1:$D$40,4,FALSE)</f>
        <v>0</v>
      </c>
      <c r="T3536" s="17">
        <f>VLOOKUP("K"&amp;TEXT(K3536,"0"),Punten!$A$1:$D$40,4,FALSE)</f>
        <v>0</v>
      </c>
      <c r="U3536" s="17">
        <f>VLOOKUP("H"&amp;TEXT(L3536,"0"),Punten!$A$1:$D$49,4,FALSE)</f>
        <v>0</v>
      </c>
      <c r="V3536" s="17">
        <f>VLOOKUP("F"&amp;TEXT(M3536,"0"),Punten!$A$1:$D$39,4,FALSE)</f>
        <v>0</v>
      </c>
      <c r="W3536" s="17">
        <f t="shared" si="169"/>
        <v>0</v>
      </c>
      <c r="X3536" s="17" t="str">
        <f t="shared" si="170"/>
        <v/>
      </c>
      <c r="Y3536" s="17" t="e">
        <f>VLOOKUP(A3536,'Klasse omschrijving'!$A$1:$B$44,2,FALSE)</f>
        <v>#N/A</v>
      </c>
    </row>
    <row r="3537" spans="1:25" x14ac:dyDescent="0.25">
      <c r="A3537" s="14"/>
      <c r="B3537" s="14"/>
      <c r="C3537" s="14"/>
      <c r="D3537" s="14"/>
      <c r="E3537" s="15"/>
      <c r="F3537" s="14"/>
      <c r="G3537" s="14"/>
      <c r="H3537" s="14"/>
      <c r="I3537" s="14"/>
      <c r="J3537" s="14"/>
      <c r="K3537" s="14"/>
      <c r="L3537" s="14"/>
      <c r="M3537" s="14"/>
      <c r="N3537" s="15"/>
      <c r="O3537" s="16">
        <f t="shared" si="168"/>
        <v>0</v>
      </c>
      <c r="P3537" s="17">
        <f>COUNTIF($X:$X,X3537)</f>
        <v>1045553</v>
      </c>
      <c r="Q3537" s="17">
        <f>VLOOKUP("M"&amp;TEXT(G3537,"0"),Punten!$A$1:$D$40,4,FALSE)</f>
        <v>0</v>
      </c>
      <c r="R3537" s="17">
        <f>VLOOKUP("M"&amp;TEXT(H3537,"0"),Punten!$A$1:$D$40,4,FALSE)</f>
        <v>0</v>
      </c>
      <c r="S3537" s="17">
        <f>VLOOKUP("M"&amp;TEXT(I3537,"0"),Punten!$A$1:$D$40,4,FALSE)</f>
        <v>0</v>
      </c>
      <c r="T3537" s="17">
        <f>VLOOKUP("K"&amp;TEXT(K3537,"0"),Punten!$A$1:$D$40,4,FALSE)</f>
        <v>0</v>
      </c>
      <c r="U3537" s="17">
        <f>VLOOKUP("H"&amp;TEXT(L3537,"0"),Punten!$A$1:$D$49,4,FALSE)</f>
        <v>0</v>
      </c>
      <c r="V3537" s="17">
        <f>VLOOKUP("F"&amp;TEXT(M3537,"0"),Punten!$A$1:$D$39,4,FALSE)</f>
        <v>0</v>
      </c>
      <c r="W3537" s="17">
        <f t="shared" si="169"/>
        <v>0</v>
      </c>
      <c r="X3537" s="17" t="str">
        <f t="shared" si="170"/>
        <v/>
      </c>
      <c r="Y3537" s="17" t="e">
        <f>VLOOKUP(A3537,'Klasse omschrijving'!$A$1:$B$44,2,FALSE)</f>
        <v>#N/A</v>
      </c>
    </row>
    <row r="3538" spans="1:25" x14ac:dyDescent="0.25">
      <c r="A3538" s="14"/>
      <c r="B3538" s="14"/>
      <c r="C3538" s="14"/>
      <c r="D3538" s="14"/>
      <c r="E3538" s="15"/>
      <c r="F3538" s="14"/>
      <c r="G3538" s="14"/>
      <c r="H3538" s="14"/>
      <c r="I3538" s="14"/>
      <c r="J3538" s="14"/>
      <c r="K3538" s="14"/>
      <c r="L3538" s="14"/>
      <c r="M3538" s="14"/>
      <c r="N3538" s="15"/>
      <c r="O3538" s="16">
        <f t="shared" si="168"/>
        <v>0</v>
      </c>
      <c r="P3538" s="17">
        <f>COUNTIF($X:$X,X3538)</f>
        <v>1045553</v>
      </c>
      <c r="Q3538" s="17">
        <f>VLOOKUP("M"&amp;TEXT(G3538,"0"),Punten!$A$1:$D$40,4,FALSE)</f>
        <v>0</v>
      </c>
      <c r="R3538" s="17">
        <f>VLOOKUP("M"&amp;TEXT(H3538,"0"),Punten!$A$1:$D$40,4,FALSE)</f>
        <v>0</v>
      </c>
      <c r="S3538" s="17">
        <f>VLOOKUP("M"&amp;TEXT(I3538,"0"),Punten!$A$1:$D$40,4,FALSE)</f>
        <v>0</v>
      </c>
      <c r="T3538" s="17">
        <f>VLOOKUP("K"&amp;TEXT(K3538,"0"),Punten!$A$1:$D$40,4,FALSE)</f>
        <v>0</v>
      </c>
      <c r="U3538" s="17">
        <f>VLOOKUP("H"&amp;TEXT(L3538,"0"),Punten!$A$1:$D$49,4,FALSE)</f>
        <v>0</v>
      </c>
      <c r="V3538" s="17">
        <f>VLOOKUP("F"&amp;TEXT(M3538,"0"),Punten!$A$1:$D$39,4,FALSE)</f>
        <v>0</v>
      </c>
      <c r="W3538" s="17">
        <f t="shared" si="169"/>
        <v>0</v>
      </c>
      <c r="X3538" s="17" t="str">
        <f t="shared" si="170"/>
        <v/>
      </c>
      <c r="Y3538" s="17" t="e">
        <f>VLOOKUP(A3538,'Klasse omschrijving'!$A$1:$B$44,2,FALSE)</f>
        <v>#N/A</v>
      </c>
    </row>
    <row r="3539" spans="1:25" x14ac:dyDescent="0.25">
      <c r="A3539" s="14"/>
      <c r="B3539" s="14"/>
      <c r="C3539" s="14"/>
      <c r="D3539" s="14"/>
      <c r="E3539" s="15"/>
      <c r="F3539" s="14"/>
      <c r="G3539" s="14"/>
      <c r="H3539" s="14"/>
      <c r="I3539" s="14"/>
      <c r="J3539" s="14"/>
      <c r="K3539" s="14"/>
      <c r="L3539" s="14"/>
      <c r="M3539" s="14"/>
      <c r="N3539" s="15"/>
      <c r="O3539" s="16">
        <f t="shared" si="168"/>
        <v>0</v>
      </c>
      <c r="P3539" s="17">
        <f>COUNTIF($X:$X,X3539)</f>
        <v>1045553</v>
      </c>
      <c r="Q3539" s="17">
        <f>VLOOKUP("M"&amp;TEXT(G3539,"0"),Punten!$A$1:$D$40,4,FALSE)</f>
        <v>0</v>
      </c>
      <c r="R3539" s="17">
        <f>VLOOKUP("M"&amp;TEXT(H3539,"0"),Punten!$A$1:$D$40,4,FALSE)</f>
        <v>0</v>
      </c>
      <c r="S3539" s="17">
        <f>VLOOKUP("M"&amp;TEXT(I3539,"0"),Punten!$A$1:$D$40,4,FALSE)</f>
        <v>0</v>
      </c>
      <c r="T3539" s="17">
        <f>VLOOKUP("K"&amp;TEXT(K3539,"0"),Punten!$A$1:$D$40,4,FALSE)</f>
        <v>0</v>
      </c>
      <c r="U3539" s="17">
        <f>VLOOKUP("H"&amp;TEXT(L3539,"0"),Punten!$A$1:$D$49,4,FALSE)</f>
        <v>0</v>
      </c>
      <c r="V3539" s="17">
        <f>VLOOKUP("F"&amp;TEXT(M3539,"0"),Punten!$A$1:$D$39,4,FALSE)</f>
        <v>0</v>
      </c>
      <c r="W3539" s="17">
        <f t="shared" si="169"/>
        <v>0</v>
      </c>
      <c r="X3539" s="17" t="str">
        <f t="shared" si="170"/>
        <v/>
      </c>
      <c r="Y3539" s="17" t="e">
        <f>VLOOKUP(A3539,'Klasse omschrijving'!$A$1:$B$44,2,FALSE)</f>
        <v>#N/A</v>
      </c>
    </row>
    <row r="3540" spans="1:25" x14ac:dyDescent="0.25">
      <c r="A3540" s="14"/>
      <c r="B3540" s="14"/>
      <c r="C3540" s="14"/>
      <c r="D3540" s="14"/>
      <c r="E3540" s="15"/>
      <c r="F3540" s="14"/>
      <c r="G3540" s="14"/>
      <c r="H3540" s="14"/>
      <c r="I3540" s="14"/>
      <c r="J3540" s="14"/>
      <c r="K3540" s="14"/>
      <c r="L3540" s="14"/>
      <c r="M3540" s="14"/>
      <c r="N3540" s="15"/>
      <c r="O3540" s="16">
        <f t="shared" si="168"/>
        <v>0</v>
      </c>
      <c r="P3540" s="17">
        <f>COUNTIF($X:$X,X3540)</f>
        <v>1045553</v>
      </c>
      <c r="Q3540" s="17">
        <f>VLOOKUP("M"&amp;TEXT(G3540,"0"),Punten!$A$1:$D$40,4,FALSE)</f>
        <v>0</v>
      </c>
      <c r="R3540" s="17">
        <f>VLOOKUP("M"&amp;TEXT(H3540,"0"),Punten!$A$1:$D$40,4,FALSE)</f>
        <v>0</v>
      </c>
      <c r="S3540" s="17">
        <f>VLOOKUP("M"&amp;TEXT(I3540,"0"),Punten!$A$1:$D$40,4,FALSE)</f>
        <v>0</v>
      </c>
      <c r="T3540" s="17">
        <f>VLOOKUP("K"&amp;TEXT(K3540,"0"),Punten!$A$1:$D$40,4,FALSE)</f>
        <v>0</v>
      </c>
      <c r="U3540" s="17">
        <f>VLOOKUP("H"&amp;TEXT(L3540,"0"),Punten!$A$1:$D$49,4,FALSE)</f>
        <v>0</v>
      </c>
      <c r="V3540" s="17">
        <f>VLOOKUP("F"&amp;TEXT(M3540,"0"),Punten!$A$1:$D$39,4,FALSE)</f>
        <v>0</v>
      </c>
      <c r="W3540" s="17">
        <f t="shared" si="169"/>
        <v>0</v>
      </c>
      <c r="X3540" s="17" t="str">
        <f t="shared" si="170"/>
        <v/>
      </c>
      <c r="Y3540" s="17" t="e">
        <f>VLOOKUP(A3540,'Klasse omschrijving'!$A$1:$B$44,2,FALSE)</f>
        <v>#N/A</v>
      </c>
    </row>
    <row r="3541" spans="1:25" x14ac:dyDescent="0.25">
      <c r="A3541" s="14"/>
      <c r="B3541" s="14"/>
      <c r="C3541" s="14"/>
      <c r="D3541" s="14"/>
      <c r="E3541" s="15"/>
      <c r="F3541" s="14"/>
      <c r="G3541" s="14"/>
      <c r="H3541" s="14"/>
      <c r="I3541" s="14"/>
      <c r="J3541" s="14"/>
      <c r="K3541" s="14"/>
      <c r="L3541" s="14"/>
      <c r="M3541" s="14"/>
      <c r="N3541" s="15"/>
      <c r="O3541" s="16">
        <f t="shared" si="168"/>
        <v>0</v>
      </c>
      <c r="P3541" s="17">
        <f>COUNTIF($X:$X,X3541)</f>
        <v>1045553</v>
      </c>
      <c r="Q3541" s="17">
        <f>VLOOKUP("M"&amp;TEXT(G3541,"0"),Punten!$A$1:$D$40,4,FALSE)</f>
        <v>0</v>
      </c>
      <c r="R3541" s="17">
        <f>VLOOKUP("M"&amp;TEXT(H3541,"0"),Punten!$A$1:$D$40,4,FALSE)</f>
        <v>0</v>
      </c>
      <c r="S3541" s="17">
        <f>VLOOKUP("M"&amp;TEXT(I3541,"0"),Punten!$A$1:$D$40,4,FALSE)</f>
        <v>0</v>
      </c>
      <c r="T3541" s="17">
        <f>VLOOKUP("K"&amp;TEXT(K3541,"0"),Punten!$A$1:$D$40,4,FALSE)</f>
        <v>0</v>
      </c>
      <c r="U3541" s="17">
        <f>VLOOKUP("H"&amp;TEXT(L3541,"0"),Punten!$A$1:$D$49,4,FALSE)</f>
        <v>0</v>
      </c>
      <c r="V3541" s="17">
        <f>VLOOKUP("F"&amp;TEXT(M3541,"0"),Punten!$A$1:$D$39,4,FALSE)</f>
        <v>0</v>
      </c>
      <c r="W3541" s="17">
        <f t="shared" si="169"/>
        <v>0</v>
      </c>
      <c r="X3541" s="17" t="str">
        <f t="shared" si="170"/>
        <v/>
      </c>
      <c r="Y3541" s="17" t="e">
        <f>VLOOKUP(A3541,'Klasse omschrijving'!$A$1:$B$44,2,FALSE)</f>
        <v>#N/A</v>
      </c>
    </row>
    <row r="3542" spans="1:25" x14ac:dyDescent="0.25">
      <c r="A3542" s="14"/>
      <c r="B3542" s="14"/>
      <c r="C3542" s="14"/>
      <c r="D3542" s="14"/>
      <c r="E3542" s="15"/>
      <c r="F3542" s="14"/>
      <c r="G3542" s="14"/>
      <c r="H3542" s="14"/>
      <c r="I3542" s="14"/>
      <c r="J3542" s="14"/>
      <c r="K3542" s="14"/>
      <c r="L3542" s="14"/>
      <c r="M3542" s="14"/>
      <c r="N3542" s="15"/>
      <c r="O3542" s="16">
        <f t="shared" si="168"/>
        <v>0</v>
      </c>
      <c r="P3542" s="17">
        <f>COUNTIF($X:$X,X3542)</f>
        <v>1045553</v>
      </c>
      <c r="Q3542" s="17">
        <f>VLOOKUP("M"&amp;TEXT(G3542,"0"),Punten!$A$1:$D$40,4,FALSE)</f>
        <v>0</v>
      </c>
      <c r="R3542" s="17">
        <f>VLOOKUP("M"&amp;TEXT(H3542,"0"),Punten!$A$1:$D$40,4,FALSE)</f>
        <v>0</v>
      </c>
      <c r="S3542" s="17">
        <f>VLOOKUP("M"&amp;TEXT(I3542,"0"),Punten!$A$1:$D$40,4,FALSE)</f>
        <v>0</v>
      </c>
      <c r="T3542" s="17">
        <f>VLOOKUP("K"&amp;TEXT(K3542,"0"),Punten!$A$1:$D$40,4,FALSE)</f>
        <v>0</v>
      </c>
      <c r="U3542" s="17">
        <f>VLOOKUP("H"&amp;TEXT(L3542,"0"),Punten!$A$1:$D$49,4,FALSE)</f>
        <v>0</v>
      </c>
      <c r="V3542" s="17">
        <f>VLOOKUP("F"&amp;TEXT(M3542,"0"),Punten!$A$1:$D$39,4,FALSE)</f>
        <v>0</v>
      </c>
      <c r="W3542" s="17">
        <f t="shared" si="169"/>
        <v>0</v>
      </c>
      <c r="X3542" s="17" t="str">
        <f t="shared" si="170"/>
        <v/>
      </c>
      <c r="Y3542" s="17" t="e">
        <f>VLOOKUP(A3542,'Klasse omschrijving'!$A$1:$B$44,2,FALSE)</f>
        <v>#N/A</v>
      </c>
    </row>
    <row r="3543" spans="1:25" x14ac:dyDescent="0.25">
      <c r="A3543" s="14"/>
      <c r="B3543" s="14"/>
      <c r="C3543" s="14"/>
      <c r="D3543" s="14"/>
      <c r="E3543" s="15"/>
      <c r="F3543" s="14"/>
      <c r="G3543" s="14"/>
      <c r="H3543" s="14"/>
      <c r="I3543" s="14"/>
      <c r="J3543" s="14"/>
      <c r="K3543" s="14"/>
      <c r="L3543" s="14"/>
      <c r="M3543" s="14"/>
      <c r="N3543" s="15"/>
      <c r="O3543" s="16">
        <f t="shared" si="168"/>
        <v>0</v>
      </c>
      <c r="P3543" s="17">
        <f>COUNTIF($X:$X,X3543)</f>
        <v>1045553</v>
      </c>
      <c r="Q3543" s="17">
        <f>VLOOKUP("M"&amp;TEXT(G3543,"0"),Punten!$A$1:$D$40,4,FALSE)</f>
        <v>0</v>
      </c>
      <c r="R3543" s="17">
        <f>VLOOKUP("M"&amp;TEXT(H3543,"0"),Punten!$A$1:$D$40,4,FALSE)</f>
        <v>0</v>
      </c>
      <c r="S3543" s="17">
        <f>VLOOKUP("M"&amp;TEXT(I3543,"0"),Punten!$A$1:$D$40,4,FALSE)</f>
        <v>0</v>
      </c>
      <c r="T3543" s="17">
        <f>VLOOKUP("K"&amp;TEXT(K3543,"0"),Punten!$A$1:$D$40,4,FALSE)</f>
        <v>0</v>
      </c>
      <c r="U3543" s="17">
        <f>VLOOKUP("H"&amp;TEXT(L3543,"0"),Punten!$A$1:$D$49,4,FALSE)</f>
        <v>0</v>
      </c>
      <c r="V3543" s="17">
        <f>VLOOKUP("F"&amp;TEXT(M3543,"0"),Punten!$A$1:$D$39,4,FALSE)</f>
        <v>0</v>
      </c>
      <c r="W3543" s="17">
        <f t="shared" si="169"/>
        <v>0</v>
      </c>
      <c r="X3543" s="17" t="str">
        <f t="shared" si="170"/>
        <v/>
      </c>
      <c r="Y3543" s="17" t="e">
        <f>VLOOKUP(A3543,'Klasse omschrijving'!$A$1:$B$44,2,FALSE)</f>
        <v>#N/A</v>
      </c>
    </row>
    <row r="3544" spans="1:25" x14ac:dyDescent="0.25">
      <c r="A3544" s="14"/>
      <c r="B3544" s="14"/>
      <c r="C3544" s="14"/>
      <c r="D3544" s="14"/>
      <c r="E3544" s="15"/>
      <c r="F3544" s="14"/>
      <c r="G3544" s="14"/>
      <c r="H3544" s="14"/>
      <c r="I3544" s="14"/>
      <c r="J3544" s="14"/>
      <c r="K3544" s="14"/>
      <c r="L3544" s="14"/>
      <c r="M3544" s="14"/>
      <c r="N3544" s="15"/>
      <c r="O3544" s="16">
        <f t="shared" si="168"/>
        <v>0</v>
      </c>
      <c r="P3544" s="17">
        <f>COUNTIF($X:$X,X3544)</f>
        <v>1045553</v>
      </c>
      <c r="Q3544" s="17">
        <f>VLOOKUP("M"&amp;TEXT(G3544,"0"),Punten!$A$1:$D$40,4,FALSE)</f>
        <v>0</v>
      </c>
      <c r="R3544" s="17">
        <f>VLOOKUP("M"&amp;TEXT(H3544,"0"),Punten!$A$1:$D$40,4,FALSE)</f>
        <v>0</v>
      </c>
      <c r="S3544" s="17">
        <f>VLOOKUP("M"&amp;TEXT(I3544,"0"),Punten!$A$1:$D$40,4,FALSE)</f>
        <v>0</v>
      </c>
      <c r="T3544" s="17">
        <f>VLOOKUP("K"&amp;TEXT(K3544,"0"),Punten!$A$1:$D$40,4,FALSE)</f>
        <v>0</v>
      </c>
      <c r="U3544" s="17">
        <f>VLOOKUP("H"&amp;TEXT(L3544,"0"),Punten!$A$1:$D$49,4,FALSE)</f>
        <v>0</v>
      </c>
      <c r="V3544" s="17">
        <f>VLOOKUP("F"&amp;TEXT(M3544,"0"),Punten!$A$1:$D$39,4,FALSE)</f>
        <v>0</v>
      </c>
      <c r="W3544" s="17">
        <f t="shared" si="169"/>
        <v>0</v>
      </c>
      <c r="X3544" s="17" t="str">
        <f t="shared" si="170"/>
        <v/>
      </c>
      <c r="Y3544" s="17" t="e">
        <f>VLOOKUP(A3544,'Klasse omschrijving'!$A$1:$B$44,2,FALSE)</f>
        <v>#N/A</v>
      </c>
    </row>
    <row r="3545" spans="1:25" x14ac:dyDescent="0.25">
      <c r="A3545" s="14"/>
      <c r="B3545" s="14"/>
      <c r="C3545" s="14"/>
      <c r="D3545" s="14"/>
      <c r="E3545" s="15"/>
      <c r="F3545" s="14"/>
      <c r="G3545" s="14"/>
      <c r="H3545" s="14"/>
      <c r="I3545" s="14"/>
      <c r="J3545" s="14"/>
      <c r="K3545" s="14"/>
      <c r="L3545" s="14"/>
      <c r="M3545" s="14"/>
      <c r="N3545" s="15"/>
      <c r="O3545" s="16">
        <f t="shared" si="168"/>
        <v>0</v>
      </c>
      <c r="P3545" s="17">
        <f>COUNTIF($X:$X,X3545)</f>
        <v>1045553</v>
      </c>
      <c r="Q3545" s="17">
        <f>VLOOKUP("M"&amp;TEXT(G3545,"0"),Punten!$A$1:$D$40,4,FALSE)</f>
        <v>0</v>
      </c>
      <c r="R3545" s="17">
        <f>VLOOKUP("M"&amp;TEXT(H3545,"0"),Punten!$A$1:$D$40,4,FALSE)</f>
        <v>0</v>
      </c>
      <c r="S3545" s="17">
        <f>VLOOKUP("M"&amp;TEXT(I3545,"0"),Punten!$A$1:$D$40,4,FALSE)</f>
        <v>0</v>
      </c>
      <c r="T3545" s="17">
        <f>VLOOKUP("K"&amp;TEXT(K3545,"0"),Punten!$A$1:$D$40,4,FALSE)</f>
        <v>0</v>
      </c>
      <c r="U3545" s="17">
        <f>VLOOKUP("H"&amp;TEXT(L3545,"0"),Punten!$A$1:$D$49,4,FALSE)</f>
        <v>0</v>
      </c>
      <c r="V3545" s="17">
        <f>VLOOKUP("F"&amp;TEXT(M3545,"0"),Punten!$A$1:$D$39,4,FALSE)</f>
        <v>0</v>
      </c>
      <c r="W3545" s="17">
        <f t="shared" si="169"/>
        <v>0</v>
      </c>
      <c r="X3545" s="17" t="str">
        <f t="shared" si="170"/>
        <v/>
      </c>
      <c r="Y3545" s="17" t="e">
        <f>VLOOKUP(A3545,'Klasse omschrijving'!$A$1:$B$44,2,FALSE)</f>
        <v>#N/A</v>
      </c>
    </row>
    <row r="3546" spans="1:25" x14ac:dyDescent="0.25">
      <c r="A3546" s="14"/>
      <c r="B3546" s="14"/>
      <c r="C3546" s="14"/>
      <c r="D3546" s="14"/>
      <c r="E3546" s="15"/>
      <c r="F3546" s="14"/>
      <c r="G3546" s="14"/>
      <c r="H3546" s="14"/>
      <c r="I3546" s="14"/>
      <c r="J3546" s="14"/>
      <c r="K3546" s="14"/>
      <c r="L3546" s="14"/>
      <c r="M3546" s="14"/>
      <c r="N3546" s="15"/>
      <c r="O3546" s="16">
        <f t="shared" si="168"/>
        <v>0</v>
      </c>
      <c r="P3546" s="17">
        <f>COUNTIF($X:$X,X3546)</f>
        <v>1045553</v>
      </c>
      <c r="Q3546" s="17">
        <f>VLOOKUP("M"&amp;TEXT(G3546,"0"),Punten!$A$1:$D$40,4,FALSE)</f>
        <v>0</v>
      </c>
      <c r="R3546" s="17">
        <f>VLOOKUP("M"&amp;TEXT(H3546,"0"),Punten!$A$1:$D$40,4,FALSE)</f>
        <v>0</v>
      </c>
      <c r="S3546" s="17">
        <f>VLOOKUP("M"&amp;TEXT(I3546,"0"),Punten!$A$1:$D$40,4,FALSE)</f>
        <v>0</v>
      </c>
      <c r="T3546" s="17">
        <f>VLOOKUP("K"&amp;TEXT(K3546,"0"),Punten!$A$1:$D$40,4,FALSE)</f>
        <v>0</v>
      </c>
      <c r="U3546" s="17">
        <f>VLOOKUP("H"&amp;TEXT(L3546,"0"),Punten!$A$1:$D$49,4,FALSE)</f>
        <v>0</v>
      </c>
      <c r="V3546" s="17">
        <f>VLOOKUP("F"&amp;TEXT(M3546,"0"),Punten!$A$1:$D$39,4,FALSE)</f>
        <v>0</v>
      </c>
      <c r="W3546" s="17">
        <f t="shared" si="169"/>
        <v>0</v>
      </c>
      <c r="X3546" s="17" t="str">
        <f t="shared" si="170"/>
        <v/>
      </c>
      <c r="Y3546" s="17" t="e">
        <f>VLOOKUP(A3546,'Klasse omschrijving'!$A$1:$B$44,2,FALSE)</f>
        <v>#N/A</v>
      </c>
    </row>
    <row r="3547" spans="1:25" x14ac:dyDescent="0.25">
      <c r="A3547" s="14"/>
      <c r="B3547" s="14"/>
      <c r="C3547" s="14"/>
      <c r="D3547" s="14"/>
      <c r="E3547" s="15"/>
      <c r="F3547" s="14"/>
      <c r="G3547" s="14"/>
      <c r="H3547" s="14"/>
      <c r="I3547" s="14"/>
      <c r="J3547" s="14"/>
      <c r="K3547" s="14"/>
      <c r="L3547" s="14"/>
      <c r="M3547" s="14"/>
      <c r="N3547" s="15"/>
      <c r="O3547" s="16">
        <f t="shared" si="168"/>
        <v>0</v>
      </c>
      <c r="P3547" s="17">
        <f>COUNTIF($X:$X,X3547)</f>
        <v>1045553</v>
      </c>
      <c r="Q3547" s="17">
        <f>VLOOKUP("M"&amp;TEXT(G3547,"0"),Punten!$A$1:$D$40,4,FALSE)</f>
        <v>0</v>
      </c>
      <c r="R3547" s="17">
        <f>VLOOKUP("M"&amp;TEXT(H3547,"0"),Punten!$A$1:$D$40,4,FALSE)</f>
        <v>0</v>
      </c>
      <c r="S3547" s="17">
        <f>VLOOKUP("M"&amp;TEXT(I3547,"0"),Punten!$A$1:$D$40,4,FALSE)</f>
        <v>0</v>
      </c>
      <c r="T3547" s="17">
        <f>VLOOKUP("K"&amp;TEXT(K3547,"0"),Punten!$A$1:$D$40,4,FALSE)</f>
        <v>0</v>
      </c>
      <c r="U3547" s="17">
        <f>VLOOKUP("H"&amp;TEXT(L3547,"0"),Punten!$A$1:$D$49,4,FALSE)</f>
        <v>0</v>
      </c>
      <c r="V3547" s="17">
        <f>VLOOKUP("F"&amp;TEXT(M3547,"0"),Punten!$A$1:$D$39,4,FALSE)</f>
        <v>0</v>
      </c>
      <c r="W3547" s="17">
        <f t="shared" si="169"/>
        <v>0</v>
      </c>
      <c r="X3547" s="17" t="str">
        <f t="shared" si="170"/>
        <v/>
      </c>
      <c r="Y3547" s="17" t="e">
        <f>VLOOKUP(A3547,'Klasse omschrijving'!$A$1:$B$44,2,FALSE)</f>
        <v>#N/A</v>
      </c>
    </row>
    <row r="3548" spans="1:25" x14ac:dyDescent="0.25">
      <c r="A3548" s="14"/>
      <c r="B3548" s="14"/>
      <c r="C3548" s="14"/>
      <c r="D3548" s="14"/>
      <c r="E3548" s="15"/>
      <c r="F3548" s="14"/>
      <c r="G3548" s="14"/>
      <c r="H3548" s="14"/>
      <c r="I3548" s="14"/>
      <c r="J3548" s="14"/>
      <c r="K3548" s="14"/>
      <c r="L3548" s="14"/>
      <c r="M3548" s="14"/>
      <c r="N3548" s="15"/>
      <c r="O3548" s="16">
        <f t="shared" ref="O3548:O3611" si="171">G3548+H3548+I3548</f>
        <v>0</v>
      </c>
      <c r="P3548" s="17">
        <f>COUNTIF($X:$X,X3548)</f>
        <v>1045553</v>
      </c>
      <c r="Q3548" s="17">
        <f>VLOOKUP("M"&amp;TEXT(G3548,"0"),Punten!$A$1:$D$40,4,FALSE)</f>
        <v>0</v>
      </c>
      <c r="R3548" s="17">
        <f>VLOOKUP("M"&amp;TEXT(H3548,"0"),Punten!$A$1:$D$40,4,FALSE)</f>
        <v>0</v>
      </c>
      <c r="S3548" s="17">
        <f>VLOOKUP("M"&amp;TEXT(I3548,"0"),Punten!$A$1:$D$40,4,FALSE)</f>
        <v>0</v>
      </c>
      <c r="T3548" s="17">
        <f>VLOOKUP("K"&amp;TEXT(K3548,"0"),Punten!$A$1:$D$40,4,FALSE)</f>
        <v>0</v>
      </c>
      <c r="U3548" s="17">
        <f>VLOOKUP("H"&amp;TEXT(L3548,"0"),Punten!$A$1:$D$49,4,FALSE)</f>
        <v>0</v>
      </c>
      <c r="V3548" s="17">
        <f>VLOOKUP("F"&amp;TEXT(M3548,"0"),Punten!$A$1:$D$39,4,FALSE)</f>
        <v>0</v>
      </c>
      <c r="W3548" s="17">
        <f t="shared" si="169"/>
        <v>0</v>
      </c>
      <c r="X3548" s="17" t="str">
        <f t="shared" si="170"/>
        <v/>
      </c>
      <c r="Y3548" s="17" t="e">
        <f>VLOOKUP(A3548,'Klasse omschrijving'!$A$1:$B$44,2,FALSE)</f>
        <v>#N/A</v>
      </c>
    </row>
    <row r="3549" spans="1:25" x14ac:dyDescent="0.25">
      <c r="A3549" s="14"/>
      <c r="B3549" s="14"/>
      <c r="C3549" s="14"/>
      <c r="D3549" s="14"/>
      <c r="E3549" s="15"/>
      <c r="F3549" s="14"/>
      <c r="G3549" s="14"/>
      <c r="H3549" s="14"/>
      <c r="I3549" s="14"/>
      <c r="J3549" s="14"/>
      <c r="K3549" s="14"/>
      <c r="L3549" s="14"/>
      <c r="M3549" s="14"/>
      <c r="N3549" s="15"/>
      <c r="O3549" s="16">
        <f t="shared" si="171"/>
        <v>0</v>
      </c>
      <c r="P3549" s="17">
        <f>COUNTIF($X:$X,X3549)</f>
        <v>1045553</v>
      </c>
      <c r="Q3549" s="17">
        <f>VLOOKUP("M"&amp;TEXT(G3549,"0"),Punten!$A$1:$D$40,4,FALSE)</f>
        <v>0</v>
      </c>
      <c r="R3549" s="17">
        <f>VLOOKUP("M"&amp;TEXT(H3549,"0"),Punten!$A$1:$D$40,4,FALSE)</f>
        <v>0</v>
      </c>
      <c r="S3549" s="17">
        <f>VLOOKUP("M"&amp;TEXT(I3549,"0"),Punten!$A$1:$D$40,4,FALSE)</f>
        <v>0</v>
      </c>
      <c r="T3549" s="17">
        <f>VLOOKUP("K"&amp;TEXT(K3549,"0"),Punten!$A$1:$D$40,4,FALSE)</f>
        <v>0</v>
      </c>
      <c r="U3549" s="17">
        <f>VLOOKUP("H"&amp;TEXT(L3549,"0"),Punten!$A$1:$D$49,4,FALSE)</f>
        <v>0</v>
      </c>
      <c r="V3549" s="17">
        <f>VLOOKUP("F"&amp;TEXT(M3549,"0"),Punten!$A$1:$D$39,4,FALSE)</f>
        <v>0</v>
      </c>
      <c r="W3549" s="17">
        <f t="shared" si="169"/>
        <v>0</v>
      </c>
      <c r="X3549" s="17" t="str">
        <f t="shared" si="170"/>
        <v/>
      </c>
      <c r="Y3549" s="17" t="e">
        <f>VLOOKUP(A3549,'Klasse omschrijving'!$A$1:$B$44,2,FALSE)</f>
        <v>#N/A</v>
      </c>
    </row>
    <row r="3550" spans="1:25" x14ac:dyDescent="0.25">
      <c r="A3550" s="14"/>
      <c r="B3550" s="14"/>
      <c r="C3550" s="14"/>
      <c r="D3550" s="14"/>
      <c r="E3550" s="15"/>
      <c r="F3550" s="14"/>
      <c r="G3550" s="14"/>
      <c r="H3550" s="14"/>
      <c r="I3550" s="14"/>
      <c r="J3550" s="14"/>
      <c r="K3550" s="14"/>
      <c r="L3550" s="14"/>
      <c r="M3550" s="14"/>
      <c r="N3550" s="15"/>
      <c r="O3550" s="16">
        <f t="shared" si="171"/>
        <v>0</v>
      </c>
      <c r="P3550" s="17">
        <f>COUNTIF($X:$X,X3550)</f>
        <v>1045553</v>
      </c>
      <c r="Q3550" s="17">
        <f>VLOOKUP("M"&amp;TEXT(G3550,"0"),Punten!$A$1:$D$40,4,FALSE)</f>
        <v>0</v>
      </c>
      <c r="R3550" s="17">
        <f>VLOOKUP("M"&amp;TEXT(H3550,"0"),Punten!$A$1:$D$40,4,FALSE)</f>
        <v>0</v>
      </c>
      <c r="S3550" s="17">
        <f>VLOOKUP("M"&amp;TEXT(I3550,"0"),Punten!$A$1:$D$40,4,FALSE)</f>
        <v>0</v>
      </c>
      <c r="T3550" s="17">
        <f>VLOOKUP("K"&amp;TEXT(K3550,"0"),Punten!$A$1:$D$40,4,FALSE)</f>
        <v>0</v>
      </c>
      <c r="U3550" s="17">
        <f>VLOOKUP("H"&amp;TEXT(L3550,"0"),Punten!$A$1:$D$49,4,FALSE)</f>
        <v>0</v>
      </c>
      <c r="V3550" s="17">
        <f>VLOOKUP("F"&amp;TEXT(M3550,"0"),Punten!$A$1:$D$39,4,FALSE)</f>
        <v>0</v>
      </c>
      <c r="W3550" s="17">
        <f t="shared" si="169"/>
        <v>0</v>
      </c>
      <c r="X3550" s="17" t="str">
        <f t="shared" si="170"/>
        <v/>
      </c>
      <c r="Y3550" s="17" t="e">
        <f>VLOOKUP(A3550,'Klasse omschrijving'!$A$1:$B$44,2,FALSE)</f>
        <v>#N/A</v>
      </c>
    </row>
    <row r="3551" spans="1:25" x14ac:dyDescent="0.25">
      <c r="A3551" s="14"/>
      <c r="B3551" s="14"/>
      <c r="C3551" s="14"/>
      <c r="D3551" s="14"/>
      <c r="E3551" s="15"/>
      <c r="F3551" s="14"/>
      <c r="G3551" s="14"/>
      <c r="H3551" s="14"/>
      <c r="I3551" s="14"/>
      <c r="J3551" s="14"/>
      <c r="K3551" s="14"/>
      <c r="L3551" s="14"/>
      <c r="M3551" s="14"/>
      <c r="N3551" s="15"/>
      <c r="O3551" s="16">
        <f t="shared" si="171"/>
        <v>0</v>
      </c>
      <c r="P3551" s="17">
        <f>COUNTIF($X:$X,X3551)</f>
        <v>1045553</v>
      </c>
      <c r="Q3551" s="17">
        <f>VLOOKUP("M"&amp;TEXT(G3551,"0"),Punten!$A$1:$D$40,4,FALSE)</f>
        <v>0</v>
      </c>
      <c r="R3551" s="17">
        <f>VLOOKUP("M"&amp;TEXT(H3551,"0"),Punten!$A$1:$D$40,4,FALSE)</f>
        <v>0</v>
      </c>
      <c r="S3551" s="17">
        <f>VLOOKUP("M"&amp;TEXT(I3551,"0"),Punten!$A$1:$D$40,4,FALSE)</f>
        <v>0</v>
      </c>
      <c r="T3551" s="17">
        <f>VLOOKUP("K"&amp;TEXT(K3551,"0"),Punten!$A$1:$D$40,4,FALSE)</f>
        <v>0</v>
      </c>
      <c r="U3551" s="17">
        <f>VLOOKUP("H"&amp;TEXT(L3551,"0"),Punten!$A$1:$D$49,4,FALSE)</f>
        <v>0</v>
      </c>
      <c r="V3551" s="17">
        <f>VLOOKUP("F"&amp;TEXT(M3551,"0"),Punten!$A$1:$D$39,4,FALSE)</f>
        <v>0</v>
      </c>
      <c r="W3551" s="17">
        <f t="shared" si="169"/>
        <v>0</v>
      </c>
      <c r="X3551" s="17" t="str">
        <f t="shared" si="170"/>
        <v/>
      </c>
      <c r="Y3551" s="17" t="e">
        <f>VLOOKUP(A3551,'Klasse omschrijving'!$A$1:$B$44,2,FALSE)</f>
        <v>#N/A</v>
      </c>
    </row>
    <row r="3552" spans="1:25" x14ac:dyDescent="0.25">
      <c r="A3552" s="14"/>
      <c r="B3552" s="14"/>
      <c r="C3552" s="14"/>
      <c r="D3552" s="14"/>
      <c r="E3552" s="15"/>
      <c r="F3552" s="14"/>
      <c r="G3552" s="14"/>
      <c r="H3552" s="14"/>
      <c r="I3552" s="14"/>
      <c r="J3552" s="14"/>
      <c r="K3552" s="14"/>
      <c r="L3552" s="14"/>
      <c r="M3552" s="14"/>
      <c r="N3552" s="15"/>
      <c r="O3552" s="16">
        <f t="shared" si="171"/>
        <v>0</v>
      </c>
      <c r="P3552" s="17">
        <f>COUNTIF($X:$X,X3552)</f>
        <v>1045553</v>
      </c>
      <c r="Q3552" s="17">
        <f>VLOOKUP("M"&amp;TEXT(G3552,"0"),Punten!$A$1:$D$40,4,FALSE)</f>
        <v>0</v>
      </c>
      <c r="R3552" s="17">
        <f>VLOOKUP("M"&amp;TEXT(H3552,"0"),Punten!$A$1:$D$40,4,FALSE)</f>
        <v>0</v>
      </c>
      <c r="S3552" s="17">
        <f>VLOOKUP("M"&amp;TEXT(I3552,"0"),Punten!$A$1:$D$40,4,FALSE)</f>
        <v>0</v>
      </c>
      <c r="T3552" s="17">
        <f>VLOOKUP("K"&amp;TEXT(K3552,"0"),Punten!$A$1:$D$40,4,FALSE)</f>
        <v>0</v>
      </c>
      <c r="U3552" s="17">
        <f>VLOOKUP("H"&amp;TEXT(L3552,"0"),Punten!$A$1:$D$49,4,FALSE)</f>
        <v>0</v>
      </c>
      <c r="V3552" s="17">
        <f>VLOOKUP("F"&amp;TEXT(M3552,"0"),Punten!$A$1:$D$39,4,FALSE)</f>
        <v>0</v>
      </c>
      <c r="W3552" s="17">
        <f t="shared" si="169"/>
        <v>0</v>
      </c>
      <c r="X3552" s="17" t="str">
        <f t="shared" si="170"/>
        <v/>
      </c>
      <c r="Y3552" s="17" t="e">
        <f>VLOOKUP(A3552,'Klasse omschrijving'!$A$1:$B$44,2,FALSE)</f>
        <v>#N/A</v>
      </c>
    </row>
    <row r="3553" spans="1:25" x14ac:dyDescent="0.25">
      <c r="A3553" s="14"/>
      <c r="B3553" s="14"/>
      <c r="C3553" s="14"/>
      <c r="D3553" s="14"/>
      <c r="E3553" s="15"/>
      <c r="F3553" s="14"/>
      <c r="G3553" s="14"/>
      <c r="H3553" s="14"/>
      <c r="I3553" s="14"/>
      <c r="J3553" s="14"/>
      <c r="K3553" s="14"/>
      <c r="L3553" s="14"/>
      <c r="M3553" s="14"/>
      <c r="N3553" s="15"/>
      <c r="O3553" s="16">
        <f t="shared" si="171"/>
        <v>0</v>
      </c>
      <c r="P3553" s="17">
        <f>COUNTIF($X:$X,X3553)</f>
        <v>1045553</v>
      </c>
      <c r="Q3553" s="17">
        <f>VLOOKUP("M"&amp;TEXT(G3553,"0"),Punten!$A$1:$D$40,4,FALSE)</f>
        <v>0</v>
      </c>
      <c r="R3553" s="17">
        <f>VLOOKUP("M"&amp;TEXT(H3553,"0"),Punten!$A$1:$D$40,4,FALSE)</f>
        <v>0</v>
      </c>
      <c r="S3553" s="17">
        <f>VLOOKUP("M"&amp;TEXT(I3553,"0"),Punten!$A$1:$D$40,4,FALSE)</f>
        <v>0</v>
      </c>
      <c r="T3553" s="17">
        <f>VLOOKUP("K"&amp;TEXT(K3553,"0"),Punten!$A$1:$D$40,4,FALSE)</f>
        <v>0</v>
      </c>
      <c r="U3553" s="17">
        <f>VLOOKUP("H"&amp;TEXT(L3553,"0"),Punten!$A$1:$D$49,4,FALSE)</f>
        <v>0</v>
      </c>
      <c r="V3553" s="17">
        <f>VLOOKUP("F"&amp;TEXT(M3553,"0"),Punten!$A$1:$D$39,4,FALSE)</f>
        <v>0</v>
      </c>
      <c r="W3553" s="17">
        <f t="shared" si="169"/>
        <v>0</v>
      </c>
      <c r="X3553" s="17" t="str">
        <f t="shared" si="170"/>
        <v/>
      </c>
      <c r="Y3553" s="17" t="e">
        <f>VLOOKUP(A3553,'Klasse omschrijving'!$A$1:$B$44,2,FALSE)</f>
        <v>#N/A</v>
      </c>
    </row>
    <row r="3554" spans="1:25" x14ac:dyDescent="0.25">
      <c r="A3554" s="14"/>
      <c r="B3554" s="14"/>
      <c r="C3554" s="14"/>
      <c r="D3554" s="14"/>
      <c r="E3554" s="15"/>
      <c r="F3554" s="14"/>
      <c r="G3554" s="14"/>
      <c r="H3554" s="14"/>
      <c r="I3554" s="14"/>
      <c r="J3554" s="14"/>
      <c r="K3554" s="14"/>
      <c r="L3554" s="14"/>
      <c r="M3554" s="14"/>
      <c r="N3554" s="15"/>
      <c r="O3554" s="16">
        <f t="shared" si="171"/>
        <v>0</v>
      </c>
      <c r="P3554" s="17">
        <f>COUNTIF($X:$X,X3554)</f>
        <v>1045553</v>
      </c>
      <c r="Q3554" s="17">
        <f>VLOOKUP("M"&amp;TEXT(G3554,"0"),Punten!$A$1:$D$40,4,FALSE)</f>
        <v>0</v>
      </c>
      <c r="R3554" s="17">
        <f>VLOOKUP("M"&amp;TEXT(H3554,"0"),Punten!$A$1:$D$40,4,FALSE)</f>
        <v>0</v>
      </c>
      <c r="S3554" s="17">
        <f>VLOOKUP("M"&amp;TEXT(I3554,"0"),Punten!$A$1:$D$40,4,FALSE)</f>
        <v>0</v>
      </c>
      <c r="T3554" s="17">
        <f>VLOOKUP("K"&amp;TEXT(K3554,"0"),Punten!$A$1:$D$40,4,FALSE)</f>
        <v>0</v>
      </c>
      <c r="U3554" s="17">
        <f>VLOOKUP("H"&amp;TEXT(L3554,"0"),Punten!$A$1:$D$49,4,FALSE)</f>
        <v>0</v>
      </c>
      <c r="V3554" s="17">
        <f>VLOOKUP("F"&amp;TEXT(M3554,"0"),Punten!$A$1:$D$39,4,FALSE)</f>
        <v>0</v>
      </c>
      <c r="W3554" s="17">
        <f t="shared" si="169"/>
        <v>0</v>
      </c>
      <c r="X3554" s="17" t="str">
        <f t="shared" si="170"/>
        <v/>
      </c>
      <c r="Y3554" s="17" t="e">
        <f>VLOOKUP(A3554,'Klasse omschrijving'!$A$1:$B$44,2,FALSE)</f>
        <v>#N/A</v>
      </c>
    </row>
    <row r="3555" spans="1:25" x14ac:dyDescent="0.25">
      <c r="A3555" s="14"/>
      <c r="B3555" s="14"/>
      <c r="C3555" s="14"/>
      <c r="D3555" s="14"/>
      <c r="E3555" s="15"/>
      <c r="F3555" s="14"/>
      <c r="G3555" s="14"/>
      <c r="H3555" s="14"/>
      <c r="I3555" s="14"/>
      <c r="J3555" s="14"/>
      <c r="K3555" s="14"/>
      <c r="L3555" s="14"/>
      <c r="M3555" s="14"/>
      <c r="N3555" s="15"/>
      <c r="O3555" s="16">
        <f t="shared" si="171"/>
        <v>0</v>
      </c>
      <c r="P3555" s="17">
        <f>COUNTIF($X:$X,X3555)</f>
        <v>1045553</v>
      </c>
      <c r="Q3555" s="17">
        <f>VLOOKUP("M"&amp;TEXT(G3555,"0"),Punten!$A$1:$D$40,4,FALSE)</f>
        <v>0</v>
      </c>
      <c r="R3555" s="17">
        <f>VLOOKUP("M"&amp;TEXT(H3555,"0"),Punten!$A$1:$D$40,4,FALSE)</f>
        <v>0</v>
      </c>
      <c r="S3555" s="17">
        <f>VLOOKUP("M"&amp;TEXT(I3555,"0"),Punten!$A$1:$D$40,4,FALSE)</f>
        <v>0</v>
      </c>
      <c r="T3555" s="17">
        <f>VLOOKUP("K"&amp;TEXT(K3555,"0"),Punten!$A$1:$D$40,4,FALSE)</f>
        <v>0</v>
      </c>
      <c r="U3555" s="17">
        <f>VLOOKUP("H"&amp;TEXT(L3555,"0"),Punten!$A$1:$D$49,4,FALSE)</f>
        <v>0</v>
      </c>
      <c r="V3555" s="17">
        <f>VLOOKUP("F"&amp;TEXT(M3555,"0"),Punten!$A$1:$D$39,4,FALSE)</f>
        <v>0</v>
      </c>
      <c r="W3555" s="17">
        <f t="shared" si="169"/>
        <v>0</v>
      </c>
      <c r="X3555" s="17" t="str">
        <f t="shared" si="170"/>
        <v/>
      </c>
      <c r="Y3555" s="17" t="e">
        <f>VLOOKUP(A3555,'Klasse omschrijving'!$A$1:$B$44,2,FALSE)</f>
        <v>#N/A</v>
      </c>
    </row>
    <row r="3556" spans="1:25" x14ac:dyDescent="0.25">
      <c r="A3556" s="14"/>
      <c r="B3556" s="14"/>
      <c r="C3556" s="14"/>
      <c r="D3556" s="14"/>
      <c r="E3556" s="15"/>
      <c r="F3556" s="14"/>
      <c r="G3556" s="14"/>
      <c r="H3556" s="14"/>
      <c r="I3556" s="14"/>
      <c r="J3556" s="14"/>
      <c r="K3556" s="14"/>
      <c r="L3556" s="14"/>
      <c r="M3556" s="14"/>
      <c r="N3556" s="15"/>
      <c r="O3556" s="16">
        <f t="shared" si="171"/>
        <v>0</v>
      </c>
      <c r="P3556" s="17">
        <f>COUNTIF($X:$X,X3556)</f>
        <v>1045553</v>
      </c>
      <c r="Q3556" s="17">
        <f>VLOOKUP("M"&amp;TEXT(G3556,"0"),Punten!$A$1:$D$40,4,FALSE)</f>
        <v>0</v>
      </c>
      <c r="R3556" s="17">
        <f>VLOOKUP("M"&amp;TEXT(H3556,"0"),Punten!$A$1:$D$40,4,FALSE)</f>
        <v>0</v>
      </c>
      <c r="S3556" s="17">
        <f>VLOOKUP("M"&amp;TEXT(I3556,"0"),Punten!$A$1:$D$40,4,FALSE)</f>
        <v>0</v>
      </c>
      <c r="T3556" s="17">
        <f>VLOOKUP("K"&amp;TEXT(K3556,"0"),Punten!$A$1:$D$40,4,FALSE)</f>
        <v>0</v>
      </c>
      <c r="U3556" s="17">
        <f>VLOOKUP("H"&amp;TEXT(L3556,"0"),Punten!$A$1:$D$49,4,FALSE)</f>
        <v>0</v>
      </c>
      <c r="V3556" s="17">
        <f>VLOOKUP("F"&amp;TEXT(M3556,"0"),Punten!$A$1:$D$39,4,FALSE)</f>
        <v>0</v>
      </c>
      <c r="W3556" s="17">
        <f t="shared" si="169"/>
        <v>0</v>
      </c>
      <c r="X3556" s="17" t="str">
        <f t="shared" si="170"/>
        <v/>
      </c>
      <c r="Y3556" s="17" t="e">
        <f>VLOOKUP(A3556,'Klasse omschrijving'!$A$1:$B$44,2,FALSE)</f>
        <v>#N/A</v>
      </c>
    </row>
    <row r="3557" spans="1:25" x14ac:dyDescent="0.25">
      <c r="A3557" s="14"/>
      <c r="B3557" s="14"/>
      <c r="C3557" s="14"/>
      <c r="D3557" s="14"/>
      <c r="E3557" s="15"/>
      <c r="F3557" s="14"/>
      <c r="G3557" s="14"/>
      <c r="H3557" s="14"/>
      <c r="I3557" s="14"/>
      <c r="J3557" s="14"/>
      <c r="K3557" s="14"/>
      <c r="L3557" s="14"/>
      <c r="M3557" s="14"/>
      <c r="N3557" s="15"/>
      <c r="O3557" s="16">
        <f t="shared" si="171"/>
        <v>0</v>
      </c>
      <c r="P3557" s="17">
        <f>COUNTIF($X:$X,X3557)</f>
        <v>1045553</v>
      </c>
      <c r="Q3557" s="17">
        <f>VLOOKUP("M"&amp;TEXT(G3557,"0"),Punten!$A$1:$D$40,4,FALSE)</f>
        <v>0</v>
      </c>
      <c r="R3557" s="17">
        <f>VLOOKUP("M"&amp;TEXT(H3557,"0"),Punten!$A$1:$D$40,4,FALSE)</f>
        <v>0</v>
      </c>
      <c r="S3557" s="17">
        <f>VLOOKUP("M"&amp;TEXT(I3557,"0"),Punten!$A$1:$D$40,4,FALSE)</f>
        <v>0</v>
      </c>
      <c r="T3557" s="17">
        <f>VLOOKUP("K"&amp;TEXT(K3557,"0"),Punten!$A$1:$D$40,4,FALSE)</f>
        <v>0</v>
      </c>
      <c r="U3557" s="17">
        <f>VLOOKUP("H"&amp;TEXT(L3557,"0"),Punten!$A$1:$D$49,4,FALSE)</f>
        <v>0</v>
      </c>
      <c r="V3557" s="17">
        <f>VLOOKUP("F"&amp;TEXT(M3557,"0"),Punten!$A$1:$D$39,4,FALSE)</f>
        <v>0</v>
      </c>
      <c r="W3557" s="17">
        <f t="shared" si="169"/>
        <v>0</v>
      </c>
      <c r="X3557" s="17" t="str">
        <f t="shared" si="170"/>
        <v/>
      </c>
      <c r="Y3557" s="17" t="e">
        <f>VLOOKUP(A3557,'Klasse omschrijving'!$A$1:$B$44,2,FALSE)</f>
        <v>#N/A</v>
      </c>
    </row>
    <row r="3558" spans="1:25" x14ac:dyDescent="0.25">
      <c r="A3558" s="14"/>
      <c r="B3558" s="14"/>
      <c r="C3558" s="14"/>
      <c r="D3558" s="14"/>
      <c r="E3558" s="15"/>
      <c r="F3558" s="14"/>
      <c r="G3558" s="14"/>
      <c r="H3558" s="14"/>
      <c r="I3558" s="14"/>
      <c r="J3558" s="14"/>
      <c r="K3558" s="14"/>
      <c r="L3558" s="14"/>
      <c r="M3558" s="14"/>
      <c r="N3558" s="15"/>
      <c r="O3558" s="16">
        <f t="shared" si="171"/>
        <v>0</v>
      </c>
      <c r="P3558" s="17">
        <f>COUNTIF($X:$X,X3558)</f>
        <v>1045553</v>
      </c>
      <c r="Q3558" s="17">
        <f>VLOOKUP("M"&amp;TEXT(G3558,"0"),Punten!$A$1:$D$40,4,FALSE)</f>
        <v>0</v>
      </c>
      <c r="R3558" s="17">
        <f>VLOOKUP("M"&amp;TEXT(H3558,"0"),Punten!$A$1:$D$40,4,FALSE)</f>
        <v>0</v>
      </c>
      <c r="S3558" s="17">
        <f>VLOOKUP("M"&amp;TEXT(I3558,"0"),Punten!$A$1:$D$40,4,FALSE)</f>
        <v>0</v>
      </c>
      <c r="T3558" s="17">
        <f>VLOOKUP("K"&amp;TEXT(K3558,"0"),Punten!$A$1:$D$40,4,FALSE)</f>
        <v>0</v>
      </c>
      <c r="U3558" s="17">
        <f>VLOOKUP("H"&amp;TEXT(L3558,"0"),Punten!$A$1:$D$49,4,FALSE)</f>
        <v>0</v>
      </c>
      <c r="V3558" s="17">
        <f>VLOOKUP("F"&amp;TEXT(M3558,"0"),Punten!$A$1:$D$39,4,FALSE)</f>
        <v>0</v>
      </c>
      <c r="W3558" s="17">
        <f t="shared" si="169"/>
        <v>0</v>
      </c>
      <c r="X3558" s="17" t="str">
        <f t="shared" si="170"/>
        <v/>
      </c>
      <c r="Y3558" s="17" t="e">
        <f>VLOOKUP(A3558,'Klasse omschrijving'!$A$1:$B$44,2,FALSE)</f>
        <v>#N/A</v>
      </c>
    </row>
    <row r="3559" spans="1:25" x14ac:dyDescent="0.25">
      <c r="A3559" s="14"/>
      <c r="B3559" s="14"/>
      <c r="C3559" s="14"/>
      <c r="D3559" s="14"/>
      <c r="E3559" s="15"/>
      <c r="F3559" s="14"/>
      <c r="G3559" s="14"/>
      <c r="H3559" s="14"/>
      <c r="I3559" s="14"/>
      <c r="J3559" s="14"/>
      <c r="K3559" s="14"/>
      <c r="L3559" s="14"/>
      <c r="M3559" s="14"/>
      <c r="N3559" s="15"/>
      <c r="O3559" s="16">
        <f t="shared" si="171"/>
        <v>0</v>
      </c>
      <c r="P3559" s="17">
        <f>COUNTIF($X:$X,X3559)</f>
        <v>1045553</v>
      </c>
      <c r="Q3559" s="17">
        <f>VLOOKUP("M"&amp;TEXT(G3559,"0"),Punten!$A$1:$D$40,4,FALSE)</f>
        <v>0</v>
      </c>
      <c r="R3559" s="17">
        <f>VLOOKUP("M"&amp;TEXT(H3559,"0"),Punten!$A$1:$D$40,4,FALSE)</f>
        <v>0</v>
      </c>
      <c r="S3559" s="17">
        <f>VLOOKUP("M"&amp;TEXT(I3559,"0"),Punten!$A$1:$D$40,4,FALSE)</f>
        <v>0</v>
      </c>
      <c r="T3559" s="17">
        <f>VLOOKUP("K"&amp;TEXT(K3559,"0"),Punten!$A$1:$D$40,4,FALSE)</f>
        <v>0</v>
      </c>
      <c r="U3559" s="17">
        <f>VLOOKUP("H"&amp;TEXT(L3559,"0"),Punten!$A$1:$D$49,4,FALSE)</f>
        <v>0</v>
      </c>
      <c r="V3559" s="17">
        <f>VLOOKUP("F"&amp;TEXT(M3559,"0"),Punten!$A$1:$D$39,4,FALSE)</f>
        <v>0</v>
      </c>
      <c r="W3559" s="17">
        <f t="shared" si="169"/>
        <v>0</v>
      </c>
      <c r="X3559" s="17" t="str">
        <f t="shared" si="170"/>
        <v/>
      </c>
      <c r="Y3559" s="17" t="e">
        <f>VLOOKUP(A3559,'Klasse omschrijving'!$A$1:$B$44,2,FALSE)</f>
        <v>#N/A</v>
      </c>
    </row>
    <row r="3560" spans="1:25" x14ac:dyDescent="0.25">
      <c r="A3560" s="14"/>
      <c r="B3560" s="14"/>
      <c r="C3560" s="14"/>
      <c r="D3560" s="14"/>
      <c r="E3560" s="15"/>
      <c r="F3560" s="14"/>
      <c r="G3560" s="14"/>
      <c r="H3560" s="14"/>
      <c r="I3560" s="14"/>
      <c r="J3560" s="14"/>
      <c r="K3560" s="14"/>
      <c r="L3560" s="14"/>
      <c r="M3560" s="14"/>
      <c r="N3560" s="15"/>
      <c r="O3560" s="16">
        <f t="shared" si="171"/>
        <v>0</v>
      </c>
      <c r="P3560" s="17">
        <f>COUNTIF($X:$X,X3560)</f>
        <v>1045553</v>
      </c>
      <c r="Q3560" s="17">
        <f>VLOOKUP("M"&amp;TEXT(G3560,"0"),Punten!$A$1:$D$40,4,FALSE)</f>
        <v>0</v>
      </c>
      <c r="R3560" s="17">
        <f>VLOOKUP("M"&amp;TEXT(H3560,"0"),Punten!$A$1:$D$40,4,FALSE)</f>
        <v>0</v>
      </c>
      <c r="S3560" s="17">
        <f>VLOOKUP("M"&amp;TEXT(I3560,"0"),Punten!$A$1:$D$40,4,FALSE)</f>
        <v>0</v>
      </c>
      <c r="T3560" s="17">
        <f>VLOOKUP("K"&amp;TEXT(K3560,"0"),Punten!$A$1:$D$40,4,FALSE)</f>
        <v>0</v>
      </c>
      <c r="U3560" s="17">
        <f>VLOOKUP("H"&amp;TEXT(L3560,"0"),Punten!$A$1:$D$49,4,FALSE)</f>
        <v>0</v>
      </c>
      <c r="V3560" s="17">
        <f>VLOOKUP("F"&amp;TEXT(M3560,"0"),Punten!$A$1:$D$39,4,FALSE)</f>
        <v>0</v>
      </c>
      <c r="W3560" s="17">
        <f t="shared" si="169"/>
        <v>0</v>
      </c>
      <c r="X3560" s="17" t="str">
        <f t="shared" si="170"/>
        <v/>
      </c>
      <c r="Y3560" s="17" t="e">
        <f>VLOOKUP(A3560,'Klasse omschrijving'!$A$1:$B$44,2,FALSE)</f>
        <v>#N/A</v>
      </c>
    </row>
    <row r="3561" spans="1:25" x14ac:dyDescent="0.25">
      <c r="A3561" s="14"/>
      <c r="B3561" s="14"/>
      <c r="C3561" s="14"/>
      <c r="D3561" s="14"/>
      <c r="E3561" s="15"/>
      <c r="F3561" s="14"/>
      <c r="G3561" s="14"/>
      <c r="H3561" s="14"/>
      <c r="I3561" s="14"/>
      <c r="J3561" s="14"/>
      <c r="K3561" s="14"/>
      <c r="L3561" s="14"/>
      <c r="M3561" s="14"/>
      <c r="N3561" s="15"/>
      <c r="O3561" s="16">
        <f t="shared" si="171"/>
        <v>0</v>
      </c>
      <c r="P3561" s="17">
        <f>COUNTIF($X:$X,X3561)</f>
        <v>1045553</v>
      </c>
      <c r="Q3561" s="17">
        <f>VLOOKUP("M"&amp;TEXT(G3561,"0"),Punten!$A$1:$D$40,4,FALSE)</f>
        <v>0</v>
      </c>
      <c r="R3561" s="17">
        <f>VLOOKUP("M"&amp;TEXT(H3561,"0"),Punten!$A$1:$D$40,4,FALSE)</f>
        <v>0</v>
      </c>
      <c r="S3561" s="17">
        <f>VLOOKUP("M"&amp;TEXT(I3561,"0"),Punten!$A$1:$D$40,4,FALSE)</f>
        <v>0</v>
      </c>
      <c r="T3561" s="17">
        <f>VLOOKUP("K"&amp;TEXT(K3561,"0"),Punten!$A$1:$D$40,4,FALSE)</f>
        <v>0</v>
      </c>
      <c r="U3561" s="17">
        <f>VLOOKUP("H"&amp;TEXT(L3561,"0"),Punten!$A$1:$D$49,4,FALSE)</f>
        <v>0</v>
      </c>
      <c r="V3561" s="17">
        <f>VLOOKUP("F"&amp;TEXT(M3561,"0"),Punten!$A$1:$D$39,4,FALSE)</f>
        <v>0</v>
      </c>
      <c r="W3561" s="17">
        <f t="shared" si="169"/>
        <v>0</v>
      </c>
      <c r="X3561" s="17" t="str">
        <f t="shared" si="170"/>
        <v/>
      </c>
      <c r="Y3561" s="17" t="e">
        <f>VLOOKUP(A3561,'Klasse omschrijving'!$A$1:$B$44,2,FALSE)</f>
        <v>#N/A</v>
      </c>
    </row>
    <row r="3562" spans="1:25" x14ac:dyDescent="0.25">
      <c r="A3562" s="14"/>
      <c r="B3562" s="14"/>
      <c r="C3562" s="14"/>
      <c r="D3562" s="14"/>
      <c r="E3562" s="15"/>
      <c r="F3562" s="14"/>
      <c r="G3562" s="14"/>
      <c r="H3562" s="14"/>
      <c r="I3562" s="14"/>
      <c r="J3562" s="14"/>
      <c r="K3562" s="14"/>
      <c r="L3562" s="14"/>
      <c r="M3562" s="14"/>
      <c r="N3562" s="15"/>
      <c r="O3562" s="16">
        <f t="shared" si="171"/>
        <v>0</v>
      </c>
      <c r="P3562" s="17">
        <f>COUNTIF($X:$X,X3562)</f>
        <v>1045553</v>
      </c>
      <c r="Q3562" s="17">
        <f>VLOOKUP("M"&amp;TEXT(G3562,"0"),Punten!$A$1:$D$40,4,FALSE)</f>
        <v>0</v>
      </c>
      <c r="R3562" s="17">
        <f>VLOOKUP("M"&amp;TEXT(H3562,"0"),Punten!$A$1:$D$40,4,FALSE)</f>
        <v>0</v>
      </c>
      <c r="S3562" s="17">
        <f>VLOOKUP("M"&amp;TEXT(I3562,"0"),Punten!$A$1:$D$40,4,FALSE)</f>
        <v>0</v>
      </c>
      <c r="T3562" s="17">
        <f>VLOOKUP("K"&amp;TEXT(K3562,"0"),Punten!$A$1:$D$40,4,FALSE)</f>
        <v>0</v>
      </c>
      <c r="U3562" s="17">
        <f>VLOOKUP("H"&amp;TEXT(L3562,"0"),Punten!$A$1:$D$49,4,FALSE)</f>
        <v>0</v>
      </c>
      <c r="V3562" s="17">
        <f>VLOOKUP("F"&amp;TEXT(M3562,"0"),Punten!$A$1:$D$39,4,FALSE)</f>
        <v>0</v>
      </c>
      <c r="W3562" s="17">
        <f t="shared" si="169"/>
        <v>0</v>
      </c>
      <c r="X3562" s="17" t="str">
        <f t="shared" si="170"/>
        <v/>
      </c>
      <c r="Y3562" s="17" t="e">
        <f>VLOOKUP(A3562,'Klasse omschrijving'!$A$1:$B$44,2,FALSE)</f>
        <v>#N/A</v>
      </c>
    </row>
    <row r="3563" spans="1:25" x14ac:dyDescent="0.25">
      <c r="A3563" s="14"/>
      <c r="B3563" s="14"/>
      <c r="C3563" s="14"/>
      <c r="D3563" s="14"/>
      <c r="E3563" s="15"/>
      <c r="F3563" s="14"/>
      <c r="G3563" s="14"/>
      <c r="H3563" s="14"/>
      <c r="I3563" s="14"/>
      <c r="J3563" s="14"/>
      <c r="K3563" s="14"/>
      <c r="L3563" s="14"/>
      <c r="M3563" s="14"/>
      <c r="N3563" s="15"/>
      <c r="O3563" s="16">
        <f t="shared" si="171"/>
        <v>0</v>
      </c>
      <c r="P3563" s="17">
        <f>COUNTIF($X:$X,X3563)</f>
        <v>1045553</v>
      </c>
      <c r="Q3563" s="17">
        <f>VLOOKUP("M"&amp;TEXT(G3563,"0"),Punten!$A$1:$D$40,4,FALSE)</f>
        <v>0</v>
      </c>
      <c r="R3563" s="17">
        <f>VLOOKUP("M"&amp;TEXT(H3563,"0"),Punten!$A$1:$D$40,4,FALSE)</f>
        <v>0</v>
      </c>
      <c r="S3563" s="17">
        <f>VLOOKUP("M"&amp;TEXT(I3563,"0"),Punten!$A$1:$D$40,4,FALSE)</f>
        <v>0</v>
      </c>
      <c r="T3563" s="17">
        <f>VLOOKUP("K"&amp;TEXT(K3563,"0"),Punten!$A$1:$D$40,4,FALSE)</f>
        <v>0</v>
      </c>
      <c r="U3563" s="17">
        <f>VLOOKUP("H"&amp;TEXT(L3563,"0"),Punten!$A$1:$D$49,4,FALSE)</f>
        <v>0</v>
      </c>
      <c r="V3563" s="17">
        <f>VLOOKUP("F"&amp;TEXT(M3563,"0"),Punten!$A$1:$D$39,4,FALSE)</f>
        <v>0</v>
      </c>
      <c r="W3563" s="17">
        <f t="shared" si="169"/>
        <v>0</v>
      </c>
      <c r="X3563" s="17" t="str">
        <f t="shared" si="170"/>
        <v/>
      </c>
      <c r="Y3563" s="17" t="e">
        <f>VLOOKUP(A3563,'Klasse omschrijving'!$A$1:$B$44,2,FALSE)</f>
        <v>#N/A</v>
      </c>
    </row>
    <row r="3564" spans="1:25" x14ac:dyDescent="0.25">
      <c r="A3564" s="14"/>
      <c r="B3564" s="14"/>
      <c r="C3564" s="14"/>
      <c r="D3564" s="14"/>
      <c r="E3564" s="15"/>
      <c r="F3564" s="14"/>
      <c r="G3564" s="14"/>
      <c r="H3564" s="14"/>
      <c r="I3564" s="14"/>
      <c r="J3564" s="14"/>
      <c r="K3564" s="14"/>
      <c r="L3564" s="14"/>
      <c r="M3564" s="14"/>
      <c r="N3564" s="15"/>
      <c r="O3564" s="16">
        <f t="shared" si="171"/>
        <v>0</v>
      </c>
      <c r="P3564" s="17">
        <f>COUNTIF($X:$X,X3564)</f>
        <v>1045553</v>
      </c>
      <c r="Q3564" s="17">
        <f>VLOOKUP("M"&amp;TEXT(G3564,"0"),Punten!$A$1:$D$40,4,FALSE)</f>
        <v>0</v>
      </c>
      <c r="R3564" s="17">
        <f>VLOOKUP("M"&amp;TEXT(H3564,"0"),Punten!$A$1:$D$40,4,FALSE)</f>
        <v>0</v>
      </c>
      <c r="S3564" s="17">
        <f>VLOOKUP("M"&amp;TEXT(I3564,"0"),Punten!$A$1:$D$40,4,FALSE)</f>
        <v>0</v>
      </c>
      <c r="T3564" s="17">
        <f>VLOOKUP("K"&amp;TEXT(K3564,"0"),Punten!$A$1:$D$40,4,FALSE)</f>
        <v>0</v>
      </c>
      <c r="U3564" s="17">
        <f>VLOOKUP("H"&amp;TEXT(L3564,"0"),Punten!$A$1:$D$49,4,FALSE)</f>
        <v>0</v>
      </c>
      <c r="V3564" s="17">
        <f>VLOOKUP("F"&amp;TEXT(M3564,"0"),Punten!$A$1:$D$39,4,FALSE)</f>
        <v>0</v>
      </c>
      <c r="W3564" s="17">
        <f t="shared" si="169"/>
        <v>0</v>
      </c>
      <c r="X3564" s="17" t="str">
        <f t="shared" si="170"/>
        <v/>
      </c>
      <c r="Y3564" s="17" t="e">
        <f>VLOOKUP(A3564,'Klasse omschrijving'!$A$1:$B$44,2,FALSE)</f>
        <v>#N/A</v>
      </c>
    </row>
    <row r="3565" spans="1:25" x14ac:dyDescent="0.25">
      <c r="A3565" s="14"/>
      <c r="B3565" s="14"/>
      <c r="C3565" s="14"/>
      <c r="D3565" s="14"/>
      <c r="E3565" s="15"/>
      <c r="F3565" s="14"/>
      <c r="G3565" s="14"/>
      <c r="H3565" s="14"/>
      <c r="I3565" s="14"/>
      <c r="J3565" s="14"/>
      <c r="K3565" s="14"/>
      <c r="L3565" s="14"/>
      <c r="M3565" s="14"/>
      <c r="N3565" s="15"/>
      <c r="O3565" s="16">
        <f t="shared" si="171"/>
        <v>0</v>
      </c>
      <c r="P3565" s="17">
        <f>COUNTIF($X:$X,X3565)</f>
        <v>1045553</v>
      </c>
      <c r="Q3565" s="17">
        <f>VLOOKUP("M"&amp;TEXT(G3565,"0"),Punten!$A$1:$D$40,4,FALSE)</f>
        <v>0</v>
      </c>
      <c r="R3565" s="17">
        <f>VLOOKUP("M"&amp;TEXT(H3565,"0"),Punten!$A$1:$D$40,4,FALSE)</f>
        <v>0</v>
      </c>
      <c r="S3565" s="17">
        <f>VLOOKUP("M"&amp;TEXT(I3565,"0"),Punten!$A$1:$D$40,4,FALSE)</f>
        <v>0</v>
      </c>
      <c r="T3565" s="17">
        <f>VLOOKUP("K"&amp;TEXT(K3565,"0"),Punten!$A$1:$D$40,4,FALSE)</f>
        <v>0</v>
      </c>
      <c r="U3565" s="17">
        <f>VLOOKUP("H"&amp;TEXT(L3565,"0"),Punten!$A$1:$D$49,4,FALSE)</f>
        <v>0</v>
      </c>
      <c r="V3565" s="17">
        <f>VLOOKUP("F"&amp;TEXT(M3565,"0"),Punten!$A$1:$D$39,4,FALSE)</f>
        <v>0</v>
      </c>
      <c r="W3565" s="17">
        <f t="shared" si="169"/>
        <v>0</v>
      </c>
      <c r="X3565" s="17" t="str">
        <f t="shared" si="170"/>
        <v/>
      </c>
      <c r="Y3565" s="17" t="e">
        <f>VLOOKUP(A3565,'Klasse omschrijving'!$A$1:$B$44,2,FALSE)</f>
        <v>#N/A</v>
      </c>
    </row>
    <row r="3566" spans="1:25" x14ac:dyDescent="0.25">
      <c r="A3566" s="14"/>
      <c r="B3566" s="14"/>
      <c r="C3566" s="14"/>
      <c r="D3566" s="14"/>
      <c r="E3566" s="15"/>
      <c r="F3566" s="14"/>
      <c r="G3566" s="14"/>
      <c r="H3566" s="14"/>
      <c r="I3566" s="14"/>
      <c r="J3566" s="14"/>
      <c r="K3566" s="14"/>
      <c r="L3566" s="14"/>
      <c r="M3566" s="14"/>
      <c r="N3566" s="15"/>
      <c r="O3566" s="16">
        <f t="shared" si="171"/>
        <v>0</v>
      </c>
      <c r="P3566" s="17">
        <f>COUNTIF($X:$X,X3566)</f>
        <v>1045553</v>
      </c>
      <c r="Q3566" s="17">
        <f>VLOOKUP("M"&amp;TEXT(G3566,"0"),Punten!$A$1:$D$40,4,FALSE)</f>
        <v>0</v>
      </c>
      <c r="R3566" s="17">
        <f>VLOOKUP("M"&amp;TEXT(H3566,"0"),Punten!$A$1:$D$40,4,FALSE)</f>
        <v>0</v>
      </c>
      <c r="S3566" s="17">
        <f>VLOOKUP("M"&amp;TEXT(I3566,"0"),Punten!$A$1:$D$40,4,FALSE)</f>
        <v>0</v>
      </c>
      <c r="T3566" s="17">
        <f>VLOOKUP("K"&amp;TEXT(K3566,"0"),Punten!$A$1:$D$40,4,FALSE)</f>
        <v>0</v>
      </c>
      <c r="U3566" s="17">
        <f>VLOOKUP("H"&amp;TEXT(L3566,"0"),Punten!$A$1:$D$49,4,FALSE)</f>
        <v>0</v>
      </c>
      <c r="V3566" s="17">
        <f>VLOOKUP("F"&amp;TEXT(M3566,"0"),Punten!$A$1:$D$39,4,FALSE)</f>
        <v>0</v>
      </c>
      <c r="W3566" s="17">
        <f t="shared" si="169"/>
        <v>0</v>
      </c>
      <c r="X3566" s="17" t="str">
        <f t="shared" si="170"/>
        <v/>
      </c>
      <c r="Y3566" s="17" t="e">
        <f>VLOOKUP(A3566,'Klasse omschrijving'!$A$1:$B$44,2,FALSE)</f>
        <v>#N/A</v>
      </c>
    </row>
    <row r="3567" spans="1:25" x14ac:dyDescent="0.25">
      <c r="A3567" s="14"/>
      <c r="B3567" s="14"/>
      <c r="C3567" s="14"/>
      <c r="D3567" s="14"/>
      <c r="E3567" s="15"/>
      <c r="F3567" s="14"/>
      <c r="G3567" s="14"/>
      <c r="H3567" s="14"/>
      <c r="I3567" s="14"/>
      <c r="J3567" s="14"/>
      <c r="K3567" s="14"/>
      <c r="L3567" s="14"/>
      <c r="M3567" s="14"/>
      <c r="N3567" s="15"/>
      <c r="O3567" s="16">
        <f t="shared" si="171"/>
        <v>0</v>
      </c>
      <c r="P3567" s="17">
        <f>COUNTIF($X:$X,X3567)</f>
        <v>1045553</v>
      </c>
      <c r="Q3567" s="17">
        <f>VLOOKUP("M"&amp;TEXT(G3567,"0"),Punten!$A$1:$D$40,4,FALSE)</f>
        <v>0</v>
      </c>
      <c r="R3567" s="17">
        <f>VLOOKUP("M"&amp;TEXT(H3567,"0"),Punten!$A$1:$D$40,4,FALSE)</f>
        <v>0</v>
      </c>
      <c r="S3567" s="17">
        <f>VLOOKUP("M"&amp;TEXT(I3567,"0"),Punten!$A$1:$D$40,4,FALSE)</f>
        <v>0</v>
      </c>
      <c r="T3567" s="17">
        <f>VLOOKUP("K"&amp;TEXT(K3567,"0"),Punten!$A$1:$D$40,4,FALSE)</f>
        <v>0</v>
      </c>
      <c r="U3567" s="17">
        <f>VLOOKUP("H"&amp;TEXT(L3567,"0"),Punten!$A$1:$D$49,4,FALSE)</f>
        <v>0</v>
      </c>
      <c r="V3567" s="17">
        <f>VLOOKUP("F"&amp;TEXT(M3567,"0"),Punten!$A$1:$D$39,4,FALSE)</f>
        <v>0</v>
      </c>
      <c r="W3567" s="17">
        <f t="shared" si="169"/>
        <v>0</v>
      </c>
      <c r="X3567" s="17" t="str">
        <f t="shared" si="170"/>
        <v/>
      </c>
      <c r="Y3567" s="17" t="e">
        <f>VLOOKUP(A3567,'Klasse omschrijving'!$A$1:$B$44,2,FALSE)</f>
        <v>#N/A</v>
      </c>
    </row>
    <row r="3568" spans="1:25" x14ac:dyDescent="0.25">
      <c r="A3568" s="14"/>
      <c r="B3568" s="14"/>
      <c r="C3568" s="14"/>
      <c r="D3568" s="14"/>
      <c r="E3568" s="15"/>
      <c r="F3568" s="14"/>
      <c r="G3568" s="14"/>
      <c r="H3568" s="14"/>
      <c r="I3568" s="14"/>
      <c r="J3568" s="14"/>
      <c r="K3568" s="14"/>
      <c r="L3568" s="14"/>
      <c r="M3568" s="14"/>
      <c r="N3568" s="15"/>
      <c r="O3568" s="16">
        <f t="shared" si="171"/>
        <v>0</v>
      </c>
      <c r="P3568" s="17">
        <f>COUNTIF($X:$X,X3568)</f>
        <v>1045553</v>
      </c>
      <c r="Q3568" s="17">
        <f>VLOOKUP("M"&amp;TEXT(G3568,"0"),Punten!$A$1:$D$40,4,FALSE)</f>
        <v>0</v>
      </c>
      <c r="R3568" s="17">
        <f>VLOOKUP("M"&amp;TEXT(H3568,"0"),Punten!$A$1:$D$40,4,FALSE)</f>
        <v>0</v>
      </c>
      <c r="S3568" s="17">
        <f>VLOOKUP("M"&amp;TEXT(I3568,"0"),Punten!$A$1:$D$40,4,FALSE)</f>
        <v>0</v>
      </c>
      <c r="T3568" s="17">
        <f>VLOOKUP("K"&amp;TEXT(K3568,"0"),Punten!$A$1:$D$40,4,FALSE)</f>
        <v>0</v>
      </c>
      <c r="U3568" s="17">
        <f>VLOOKUP("H"&amp;TEXT(L3568,"0"),Punten!$A$1:$D$49,4,FALSE)</f>
        <v>0</v>
      </c>
      <c r="V3568" s="17">
        <f>VLOOKUP("F"&amp;TEXT(M3568,"0"),Punten!$A$1:$D$39,4,FALSE)</f>
        <v>0</v>
      </c>
      <c r="W3568" s="17">
        <f t="shared" si="169"/>
        <v>0</v>
      </c>
      <c r="X3568" s="17" t="str">
        <f t="shared" si="170"/>
        <v/>
      </c>
      <c r="Y3568" s="17" t="e">
        <f>VLOOKUP(A3568,'Klasse omschrijving'!$A$1:$B$44,2,FALSE)</f>
        <v>#N/A</v>
      </c>
    </row>
    <row r="3569" spans="1:25" x14ac:dyDescent="0.25">
      <c r="A3569" s="14"/>
      <c r="B3569" s="14"/>
      <c r="C3569" s="14"/>
      <c r="D3569" s="14"/>
      <c r="E3569" s="15"/>
      <c r="F3569" s="14"/>
      <c r="G3569" s="14"/>
      <c r="H3569" s="14"/>
      <c r="I3569" s="14"/>
      <c r="J3569" s="14"/>
      <c r="K3569" s="14"/>
      <c r="L3569" s="14"/>
      <c r="M3569" s="14"/>
      <c r="N3569" s="15"/>
      <c r="O3569" s="16">
        <f t="shared" si="171"/>
        <v>0</v>
      </c>
      <c r="P3569" s="17">
        <f>COUNTIF($X:$X,X3569)</f>
        <v>1045553</v>
      </c>
      <c r="Q3569" s="17">
        <f>VLOOKUP("M"&amp;TEXT(G3569,"0"),Punten!$A$1:$D$40,4,FALSE)</f>
        <v>0</v>
      </c>
      <c r="R3569" s="17">
        <f>VLOOKUP("M"&amp;TEXT(H3569,"0"),Punten!$A$1:$D$40,4,FALSE)</f>
        <v>0</v>
      </c>
      <c r="S3569" s="17">
        <f>VLOOKUP("M"&amp;TEXT(I3569,"0"),Punten!$A$1:$D$40,4,FALSE)</f>
        <v>0</v>
      </c>
      <c r="T3569" s="17">
        <f>VLOOKUP("K"&amp;TEXT(K3569,"0"),Punten!$A$1:$D$40,4,FALSE)</f>
        <v>0</v>
      </c>
      <c r="U3569" s="17">
        <f>VLOOKUP("H"&amp;TEXT(L3569,"0"),Punten!$A$1:$D$49,4,FALSE)</f>
        <v>0</v>
      </c>
      <c r="V3569" s="17">
        <f>VLOOKUP("F"&amp;TEXT(M3569,"0"),Punten!$A$1:$D$39,4,FALSE)</f>
        <v>0</v>
      </c>
      <c r="W3569" s="17">
        <f t="shared" si="169"/>
        <v>0</v>
      </c>
      <c r="X3569" s="17" t="str">
        <f t="shared" si="170"/>
        <v/>
      </c>
      <c r="Y3569" s="17" t="e">
        <f>VLOOKUP(A3569,'Klasse omschrijving'!$A$1:$B$44,2,FALSE)</f>
        <v>#N/A</v>
      </c>
    </row>
    <row r="3570" spans="1:25" x14ac:dyDescent="0.25">
      <c r="A3570" s="14"/>
      <c r="B3570" s="14"/>
      <c r="C3570" s="14"/>
      <c r="D3570" s="14"/>
      <c r="E3570" s="15"/>
      <c r="F3570" s="14"/>
      <c r="G3570" s="14"/>
      <c r="H3570" s="14"/>
      <c r="I3570" s="14"/>
      <c r="J3570" s="14"/>
      <c r="K3570" s="14"/>
      <c r="L3570" s="14"/>
      <c r="M3570" s="14"/>
      <c r="N3570" s="15"/>
      <c r="O3570" s="16">
        <f t="shared" si="171"/>
        <v>0</v>
      </c>
      <c r="P3570" s="17">
        <f>COUNTIF($X:$X,X3570)</f>
        <v>1045553</v>
      </c>
      <c r="Q3570" s="17">
        <f>VLOOKUP("M"&amp;TEXT(G3570,"0"),Punten!$A$1:$D$40,4,FALSE)</f>
        <v>0</v>
      </c>
      <c r="R3570" s="17">
        <f>VLOOKUP("M"&amp;TEXT(H3570,"0"),Punten!$A$1:$D$40,4,FALSE)</f>
        <v>0</v>
      </c>
      <c r="S3570" s="17">
        <f>VLOOKUP("M"&amp;TEXT(I3570,"0"),Punten!$A$1:$D$40,4,FALSE)</f>
        <v>0</v>
      </c>
      <c r="T3570" s="17">
        <f>VLOOKUP("K"&amp;TEXT(K3570,"0"),Punten!$A$1:$D$40,4,FALSE)</f>
        <v>0</v>
      </c>
      <c r="U3570" s="17">
        <f>VLOOKUP("H"&amp;TEXT(L3570,"0"),Punten!$A$1:$D$49,4,FALSE)</f>
        <v>0</v>
      </c>
      <c r="V3570" s="17">
        <f>VLOOKUP("F"&amp;TEXT(M3570,"0"),Punten!$A$1:$D$39,4,FALSE)</f>
        <v>0</v>
      </c>
      <c r="W3570" s="17">
        <f t="shared" si="169"/>
        <v>0</v>
      </c>
      <c r="X3570" s="17" t="str">
        <f t="shared" si="170"/>
        <v/>
      </c>
      <c r="Y3570" s="17" t="e">
        <f>VLOOKUP(A3570,'Klasse omschrijving'!$A$1:$B$44,2,FALSE)</f>
        <v>#N/A</v>
      </c>
    </row>
    <row r="3571" spans="1:25" x14ac:dyDescent="0.25">
      <c r="A3571" s="14"/>
      <c r="B3571" s="14"/>
      <c r="C3571" s="14"/>
      <c r="D3571" s="14"/>
      <c r="E3571" s="15"/>
      <c r="F3571" s="14"/>
      <c r="G3571" s="14"/>
      <c r="H3571" s="14"/>
      <c r="I3571" s="14"/>
      <c r="J3571" s="14"/>
      <c r="K3571" s="14"/>
      <c r="L3571" s="14"/>
      <c r="M3571" s="14"/>
      <c r="N3571" s="15"/>
      <c r="O3571" s="16">
        <f t="shared" si="171"/>
        <v>0</v>
      </c>
      <c r="P3571" s="17">
        <f>COUNTIF($X:$X,X3571)</f>
        <v>1045553</v>
      </c>
      <c r="Q3571" s="17">
        <f>VLOOKUP("M"&amp;TEXT(G3571,"0"),Punten!$A$1:$D$40,4,FALSE)</f>
        <v>0</v>
      </c>
      <c r="R3571" s="17">
        <f>VLOOKUP("M"&amp;TEXT(H3571,"0"),Punten!$A$1:$D$40,4,FALSE)</f>
        <v>0</v>
      </c>
      <c r="S3571" s="17">
        <f>VLOOKUP("M"&amp;TEXT(I3571,"0"),Punten!$A$1:$D$40,4,FALSE)</f>
        <v>0</v>
      </c>
      <c r="T3571" s="17">
        <f>VLOOKUP("K"&amp;TEXT(K3571,"0"),Punten!$A$1:$D$40,4,FALSE)</f>
        <v>0</v>
      </c>
      <c r="U3571" s="17">
        <f>VLOOKUP("H"&amp;TEXT(L3571,"0"),Punten!$A$1:$D$49,4,FALSE)</f>
        <v>0</v>
      </c>
      <c r="V3571" s="17">
        <f>VLOOKUP("F"&amp;TEXT(M3571,"0"),Punten!$A$1:$D$39,4,FALSE)</f>
        <v>0</v>
      </c>
      <c r="W3571" s="17">
        <f t="shared" si="169"/>
        <v>0</v>
      </c>
      <c r="X3571" s="17" t="str">
        <f t="shared" si="170"/>
        <v/>
      </c>
      <c r="Y3571" s="17" t="e">
        <f>VLOOKUP(A3571,'Klasse omschrijving'!$A$1:$B$44,2,FALSE)</f>
        <v>#N/A</v>
      </c>
    </row>
    <row r="3572" spans="1:25" x14ac:dyDescent="0.25">
      <c r="A3572" s="14"/>
      <c r="B3572" s="14"/>
      <c r="C3572" s="14"/>
      <c r="D3572" s="14"/>
      <c r="E3572" s="15"/>
      <c r="F3572" s="14"/>
      <c r="G3572" s="14"/>
      <c r="H3572" s="14"/>
      <c r="I3572" s="14"/>
      <c r="J3572" s="14"/>
      <c r="K3572" s="14"/>
      <c r="L3572" s="14"/>
      <c r="M3572" s="14"/>
      <c r="N3572" s="15"/>
      <c r="O3572" s="16">
        <f t="shared" si="171"/>
        <v>0</v>
      </c>
      <c r="P3572" s="17">
        <f>COUNTIF($X:$X,X3572)</f>
        <v>1045553</v>
      </c>
      <c r="Q3572" s="17">
        <f>VLOOKUP("M"&amp;TEXT(G3572,"0"),Punten!$A$1:$D$40,4,FALSE)</f>
        <v>0</v>
      </c>
      <c r="R3572" s="17">
        <f>VLOOKUP("M"&amp;TEXT(H3572,"0"),Punten!$A$1:$D$40,4,FALSE)</f>
        <v>0</v>
      </c>
      <c r="S3572" s="17">
        <f>VLOOKUP("M"&amp;TEXT(I3572,"0"),Punten!$A$1:$D$40,4,FALSE)</f>
        <v>0</v>
      </c>
      <c r="T3572" s="17">
        <f>VLOOKUP("K"&amp;TEXT(K3572,"0"),Punten!$A$1:$D$40,4,FALSE)</f>
        <v>0</v>
      </c>
      <c r="U3572" s="17">
        <f>VLOOKUP("H"&amp;TEXT(L3572,"0"),Punten!$A$1:$D$49,4,FALSE)</f>
        <v>0</v>
      </c>
      <c r="V3572" s="17">
        <f>VLOOKUP("F"&amp;TEXT(M3572,"0"),Punten!$A$1:$D$39,4,FALSE)</f>
        <v>0</v>
      </c>
      <c r="W3572" s="17">
        <f t="shared" si="169"/>
        <v>0</v>
      </c>
      <c r="X3572" s="17" t="str">
        <f t="shared" si="170"/>
        <v/>
      </c>
      <c r="Y3572" s="17" t="e">
        <f>VLOOKUP(A3572,'Klasse omschrijving'!$A$1:$B$44,2,FALSE)</f>
        <v>#N/A</v>
      </c>
    </row>
    <row r="3573" spans="1:25" x14ac:dyDescent="0.25">
      <c r="A3573" s="14"/>
      <c r="B3573" s="14"/>
      <c r="C3573" s="14"/>
      <c r="D3573" s="14"/>
      <c r="E3573" s="15"/>
      <c r="F3573" s="14"/>
      <c r="G3573" s="14"/>
      <c r="H3573" s="14"/>
      <c r="I3573" s="14"/>
      <c r="J3573" s="14"/>
      <c r="K3573" s="14"/>
      <c r="L3573" s="14"/>
      <c r="M3573" s="14"/>
      <c r="N3573" s="15"/>
      <c r="O3573" s="16">
        <f t="shared" si="171"/>
        <v>0</v>
      </c>
      <c r="P3573" s="17">
        <f>COUNTIF($X:$X,X3573)</f>
        <v>1045553</v>
      </c>
      <c r="Q3573" s="17">
        <f>VLOOKUP("M"&amp;TEXT(G3573,"0"),Punten!$A$1:$D$40,4,FALSE)</f>
        <v>0</v>
      </c>
      <c r="R3573" s="17">
        <f>VLOOKUP("M"&amp;TEXT(H3573,"0"),Punten!$A$1:$D$40,4,FALSE)</f>
        <v>0</v>
      </c>
      <c r="S3573" s="17">
        <f>VLOOKUP("M"&amp;TEXT(I3573,"0"),Punten!$A$1:$D$40,4,FALSE)</f>
        <v>0</v>
      </c>
      <c r="T3573" s="17">
        <f>VLOOKUP("K"&amp;TEXT(K3573,"0"),Punten!$A$1:$D$40,4,FALSE)</f>
        <v>0</v>
      </c>
      <c r="U3573" s="17">
        <f>VLOOKUP("H"&amp;TEXT(L3573,"0"),Punten!$A$1:$D$49,4,FALSE)</f>
        <v>0</v>
      </c>
      <c r="V3573" s="17">
        <f>VLOOKUP("F"&amp;TEXT(M3573,"0"),Punten!$A$1:$D$39,4,FALSE)</f>
        <v>0</v>
      </c>
      <c r="W3573" s="17">
        <f t="shared" si="169"/>
        <v>0</v>
      </c>
      <c r="X3573" s="17" t="str">
        <f t="shared" si="170"/>
        <v/>
      </c>
      <c r="Y3573" s="17" t="e">
        <f>VLOOKUP(A3573,'Klasse omschrijving'!$A$1:$B$44,2,FALSE)</f>
        <v>#N/A</v>
      </c>
    </row>
    <row r="3574" spans="1:25" x14ac:dyDescent="0.25">
      <c r="A3574" s="14"/>
      <c r="B3574" s="14"/>
      <c r="C3574" s="14"/>
      <c r="D3574" s="14"/>
      <c r="E3574" s="15"/>
      <c r="F3574" s="14"/>
      <c r="G3574" s="14"/>
      <c r="H3574" s="14"/>
      <c r="I3574" s="14"/>
      <c r="J3574" s="14"/>
      <c r="K3574" s="14"/>
      <c r="L3574" s="14"/>
      <c r="M3574" s="14"/>
      <c r="N3574" s="15"/>
      <c r="O3574" s="16">
        <f t="shared" si="171"/>
        <v>0</v>
      </c>
      <c r="P3574" s="17">
        <f>COUNTIF($X:$X,X3574)</f>
        <v>1045553</v>
      </c>
      <c r="Q3574" s="17">
        <f>VLOOKUP("M"&amp;TEXT(G3574,"0"),Punten!$A$1:$D$40,4,FALSE)</f>
        <v>0</v>
      </c>
      <c r="R3574" s="17">
        <f>VLOOKUP("M"&amp;TEXT(H3574,"0"),Punten!$A$1:$D$40,4,FALSE)</f>
        <v>0</v>
      </c>
      <c r="S3574" s="17">
        <f>VLOOKUP("M"&amp;TEXT(I3574,"0"),Punten!$A$1:$D$40,4,FALSE)</f>
        <v>0</v>
      </c>
      <c r="T3574" s="17">
        <f>VLOOKUP("K"&amp;TEXT(K3574,"0"),Punten!$A$1:$D$40,4,FALSE)</f>
        <v>0</v>
      </c>
      <c r="U3574" s="17">
        <f>VLOOKUP("H"&amp;TEXT(L3574,"0"),Punten!$A$1:$D$49,4,FALSE)</f>
        <v>0</v>
      </c>
      <c r="V3574" s="17">
        <f>VLOOKUP("F"&amp;TEXT(M3574,"0"),Punten!$A$1:$D$39,4,FALSE)</f>
        <v>0</v>
      </c>
      <c r="W3574" s="17">
        <f t="shared" si="169"/>
        <v>0</v>
      </c>
      <c r="X3574" s="17" t="str">
        <f t="shared" si="170"/>
        <v/>
      </c>
      <c r="Y3574" s="17" t="e">
        <f>VLOOKUP(A3574,'Klasse omschrijving'!$A$1:$B$44,2,FALSE)</f>
        <v>#N/A</v>
      </c>
    </row>
    <row r="3575" spans="1:25" x14ac:dyDescent="0.25">
      <c r="A3575" s="14"/>
      <c r="B3575" s="14"/>
      <c r="C3575" s="14"/>
      <c r="D3575" s="14"/>
      <c r="E3575" s="15"/>
      <c r="F3575" s="14"/>
      <c r="G3575" s="14"/>
      <c r="H3575" s="14"/>
      <c r="I3575" s="14"/>
      <c r="J3575" s="14"/>
      <c r="K3575" s="14"/>
      <c r="L3575" s="14"/>
      <c r="M3575" s="14"/>
      <c r="N3575" s="15"/>
      <c r="O3575" s="16">
        <f t="shared" si="171"/>
        <v>0</v>
      </c>
      <c r="P3575" s="17">
        <f>COUNTIF($X:$X,X3575)</f>
        <v>1045553</v>
      </c>
      <c r="Q3575" s="17">
        <f>VLOOKUP("M"&amp;TEXT(G3575,"0"),Punten!$A$1:$D$40,4,FALSE)</f>
        <v>0</v>
      </c>
      <c r="R3575" s="17">
        <f>VLOOKUP("M"&amp;TEXT(H3575,"0"),Punten!$A$1:$D$40,4,FALSE)</f>
        <v>0</v>
      </c>
      <c r="S3575" s="17">
        <f>VLOOKUP("M"&amp;TEXT(I3575,"0"),Punten!$A$1:$D$40,4,FALSE)</f>
        <v>0</v>
      </c>
      <c r="T3575" s="17">
        <f>VLOOKUP("K"&amp;TEXT(K3575,"0"),Punten!$A$1:$D$40,4,FALSE)</f>
        <v>0</v>
      </c>
      <c r="U3575" s="17">
        <f>VLOOKUP("H"&amp;TEXT(L3575,"0"),Punten!$A$1:$D$49,4,FALSE)</f>
        <v>0</v>
      </c>
      <c r="V3575" s="17">
        <f>VLOOKUP("F"&amp;TEXT(M3575,"0"),Punten!$A$1:$D$39,4,FALSE)</f>
        <v>0</v>
      </c>
      <c r="W3575" s="17">
        <f t="shared" si="169"/>
        <v>0</v>
      </c>
      <c r="X3575" s="17" t="str">
        <f t="shared" si="170"/>
        <v/>
      </c>
      <c r="Y3575" s="17" t="e">
        <f>VLOOKUP(A3575,'Klasse omschrijving'!$A$1:$B$44,2,FALSE)</f>
        <v>#N/A</v>
      </c>
    </row>
    <row r="3576" spans="1:25" x14ac:dyDescent="0.25">
      <c r="A3576" s="14"/>
      <c r="B3576" s="14"/>
      <c r="C3576" s="14"/>
      <c r="D3576" s="14"/>
      <c r="E3576" s="15"/>
      <c r="F3576" s="14"/>
      <c r="G3576" s="14"/>
      <c r="H3576" s="14"/>
      <c r="I3576" s="14"/>
      <c r="J3576" s="14"/>
      <c r="K3576" s="14"/>
      <c r="L3576" s="14"/>
      <c r="M3576" s="14"/>
      <c r="N3576" s="15"/>
      <c r="O3576" s="16">
        <f t="shared" si="171"/>
        <v>0</v>
      </c>
      <c r="P3576" s="17">
        <f>COUNTIF($X:$X,X3576)</f>
        <v>1045553</v>
      </c>
      <c r="Q3576" s="17">
        <f>VLOOKUP("M"&amp;TEXT(G3576,"0"),Punten!$A$1:$D$40,4,FALSE)</f>
        <v>0</v>
      </c>
      <c r="R3576" s="17">
        <f>VLOOKUP("M"&amp;TEXT(H3576,"0"),Punten!$A$1:$D$40,4,FALSE)</f>
        <v>0</v>
      </c>
      <c r="S3576" s="17">
        <f>VLOOKUP("M"&amp;TEXT(I3576,"0"),Punten!$A$1:$D$40,4,FALSE)</f>
        <v>0</v>
      </c>
      <c r="T3576" s="17">
        <f>VLOOKUP("K"&amp;TEXT(K3576,"0"),Punten!$A$1:$D$40,4,FALSE)</f>
        <v>0</v>
      </c>
      <c r="U3576" s="17">
        <f>VLOOKUP("H"&amp;TEXT(L3576,"0"),Punten!$A$1:$D$49,4,FALSE)</f>
        <v>0</v>
      </c>
      <c r="V3576" s="17">
        <f>VLOOKUP("F"&amp;TEXT(M3576,"0"),Punten!$A$1:$D$39,4,FALSE)</f>
        <v>0</v>
      </c>
      <c r="W3576" s="17">
        <f t="shared" si="169"/>
        <v>0</v>
      </c>
      <c r="X3576" s="17" t="str">
        <f t="shared" si="170"/>
        <v/>
      </c>
      <c r="Y3576" s="17" t="e">
        <f>VLOOKUP(A3576,'Klasse omschrijving'!$A$1:$B$44,2,FALSE)</f>
        <v>#N/A</v>
      </c>
    </row>
    <row r="3577" spans="1:25" x14ac:dyDescent="0.25">
      <c r="A3577" s="14"/>
      <c r="B3577" s="14"/>
      <c r="C3577" s="14"/>
      <c r="D3577" s="14"/>
      <c r="E3577" s="15"/>
      <c r="F3577" s="14"/>
      <c r="G3577" s="14"/>
      <c r="H3577" s="14"/>
      <c r="I3577" s="14"/>
      <c r="J3577" s="14"/>
      <c r="K3577" s="14"/>
      <c r="L3577" s="14"/>
      <c r="M3577" s="14"/>
      <c r="N3577" s="15"/>
      <c r="O3577" s="16">
        <f t="shared" si="171"/>
        <v>0</v>
      </c>
      <c r="P3577" s="17">
        <f>COUNTIF($X:$X,X3577)</f>
        <v>1045553</v>
      </c>
      <c r="Q3577" s="17">
        <f>VLOOKUP("M"&amp;TEXT(G3577,"0"),Punten!$A$1:$D$40,4,FALSE)</f>
        <v>0</v>
      </c>
      <c r="R3577" s="17">
        <f>VLOOKUP("M"&amp;TEXT(H3577,"0"),Punten!$A$1:$D$40,4,FALSE)</f>
        <v>0</v>
      </c>
      <c r="S3577" s="17">
        <f>VLOOKUP("M"&amp;TEXT(I3577,"0"),Punten!$A$1:$D$40,4,FALSE)</f>
        <v>0</v>
      </c>
      <c r="T3577" s="17">
        <f>VLOOKUP("K"&amp;TEXT(K3577,"0"),Punten!$A$1:$D$40,4,FALSE)</f>
        <v>0</v>
      </c>
      <c r="U3577" s="17">
        <f>VLOOKUP("H"&amp;TEXT(L3577,"0"),Punten!$A$1:$D$49,4,FALSE)</f>
        <v>0</v>
      </c>
      <c r="V3577" s="17">
        <f>VLOOKUP("F"&amp;TEXT(M3577,"0"),Punten!$A$1:$D$39,4,FALSE)</f>
        <v>0</v>
      </c>
      <c r="W3577" s="17">
        <f t="shared" si="169"/>
        <v>0</v>
      </c>
      <c r="X3577" s="17" t="str">
        <f t="shared" si="170"/>
        <v/>
      </c>
      <c r="Y3577" s="17" t="e">
        <f>VLOOKUP(A3577,'Klasse omschrijving'!$A$1:$B$44,2,FALSE)</f>
        <v>#N/A</v>
      </c>
    </row>
    <row r="3578" spans="1:25" x14ac:dyDescent="0.25">
      <c r="A3578" s="14"/>
      <c r="B3578" s="14"/>
      <c r="C3578" s="14"/>
      <c r="D3578" s="14"/>
      <c r="E3578" s="15"/>
      <c r="F3578" s="14"/>
      <c r="G3578" s="14"/>
      <c r="H3578" s="14"/>
      <c r="I3578" s="14"/>
      <c r="J3578" s="14"/>
      <c r="K3578" s="14"/>
      <c r="L3578" s="14"/>
      <c r="M3578" s="14"/>
      <c r="N3578" s="15"/>
      <c r="O3578" s="16">
        <f t="shared" si="171"/>
        <v>0</v>
      </c>
      <c r="P3578" s="17">
        <f>COUNTIF($X:$X,X3578)</f>
        <v>1045553</v>
      </c>
      <c r="Q3578" s="17">
        <f>VLOOKUP("M"&amp;TEXT(G3578,"0"),Punten!$A$1:$D$40,4,FALSE)</f>
        <v>0</v>
      </c>
      <c r="R3578" s="17">
        <f>VLOOKUP("M"&amp;TEXT(H3578,"0"),Punten!$A$1:$D$40,4,FALSE)</f>
        <v>0</v>
      </c>
      <c r="S3578" s="17">
        <f>VLOOKUP("M"&amp;TEXT(I3578,"0"),Punten!$A$1:$D$40,4,FALSE)</f>
        <v>0</v>
      </c>
      <c r="T3578" s="17">
        <f>VLOOKUP("K"&amp;TEXT(K3578,"0"),Punten!$A$1:$D$40,4,FALSE)</f>
        <v>0</v>
      </c>
      <c r="U3578" s="17">
        <f>VLOOKUP("H"&amp;TEXT(L3578,"0"),Punten!$A$1:$D$49,4,FALSE)</f>
        <v>0</v>
      </c>
      <c r="V3578" s="17">
        <f>VLOOKUP("F"&amp;TEXT(M3578,"0"),Punten!$A$1:$D$39,4,FALSE)</f>
        <v>0</v>
      </c>
      <c r="W3578" s="17">
        <f t="shared" si="169"/>
        <v>0</v>
      </c>
      <c r="X3578" s="17" t="str">
        <f t="shared" si="170"/>
        <v/>
      </c>
      <c r="Y3578" s="17" t="e">
        <f>VLOOKUP(A3578,'Klasse omschrijving'!$A$1:$B$44,2,FALSE)</f>
        <v>#N/A</v>
      </c>
    </row>
    <row r="3579" spans="1:25" x14ac:dyDescent="0.25">
      <c r="A3579" s="14"/>
      <c r="B3579" s="14"/>
      <c r="C3579" s="14"/>
      <c r="D3579" s="14"/>
      <c r="E3579" s="15"/>
      <c r="F3579" s="14"/>
      <c r="G3579" s="14"/>
      <c r="H3579" s="14"/>
      <c r="I3579" s="14"/>
      <c r="J3579" s="14"/>
      <c r="K3579" s="14"/>
      <c r="L3579" s="14"/>
      <c r="M3579" s="14"/>
      <c r="N3579" s="15"/>
      <c r="O3579" s="16">
        <f t="shared" si="171"/>
        <v>0</v>
      </c>
      <c r="P3579" s="17">
        <f>COUNTIF($X:$X,X3579)</f>
        <v>1045553</v>
      </c>
      <c r="Q3579" s="17">
        <f>VLOOKUP("M"&amp;TEXT(G3579,"0"),Punten!$A$1:$D$40,4,FALSE)</f>
        <v>0</v>
      </c>
      <c r="R3579" s="17">
        <f>VLOOKUP("M"&amp;TEXT(H3579,"0"),Punten!$A$1:$D$40,4,FALSE)</f>
        <v>0</v>
      </c>
      <c r="S3579" s="17">
        <f>VLOOKUP("M"&amp;TEXT(I3579,"0"),Punten!$A$1:$D$40,4,FALSE)</f>
        <v>0</v>
      </c>
      <c r="T3579" s="17">
        <f>VLOOKUP("K"&amp;TEXT(K3579,"0"),Punten!$A$1:$D$40,4,FALSE)</f>
        <v>0</v>
      </c>
      <c r="U3579" s="17">
        <f>VLOOKUP("H"&amp;TEXT(L3579,"0"),Punten!$A$1:$D$49,4,FALSE)</f>
        <v>0</v>
      </c>
      <c r="V3579" s="17">
        <f>VLOOKUP("F"&amp;TEXT(M3579,"0"),Punten!$A$1:$D$39,4,FALSE)</f>
        <v>0</v>
      </c>
      <c r="W3579" s="17">
        <f t="shared" si="169"/>
        <v>0</v>
      </c>
      <c r="X3579" s="17" t="str">
        <f t="shared" si="170"/>
        <v/>
      </c>
      <c r="Y3579" s="17" t="e">
        <f>VLOOKUP(A3579,'Klasse omschrijving'!$A$1:$B$44,2,FALSE)</f>
        <v>#N/A</v>
      </c>
    </row>
    <row r="3580" spans="1:25" x14ac:dyDescent="0.25">
      <c r="A3580" s="14"/>
      <c r="B3580" s="14"/>
      <c r="C3580" s="14"/>
      <c r="D3580" s="14"/>
      <c r="E3580" s="15"/>
      <c r="F3580" s="14"/>
      <c r="G3580" s="14"/>
      <c r="H3580" s="14"/>
      <c r="I3580" s="14"/>
      <c r="J3580" s="14"/>
      <c r="K3580" s="14"/>
      <c r="L3580" s="14"/>
      <c r="M3580" s="14"/>
      <c r="N3580" s="15"/>
      <c r="O3580" s="16">
        <f t="shared" si="171"/>
        <v>0</v>
      </c>
      <c r="P3580" s="17">
        <f>COUNTIF($X:$X,X3580)</f>
        <v>1045553</v>
      </c>
      <c r="Q3580" s="17">
        <f>VLOOKUP("M"&amp;TEXT(G3580,"0"),Punten!$A$1:$D$40,4,FALSE)</f>
        <v>0</v>
      </c>
      <c r="R3580" s="17">
        <f>VLOOKUP("M"&amp;TEXT(H3580,"0"),Punten!$A$1:$D$40,4,FALSE)</f>
        <v>0</v>
      </c>
      <c r="S3580" s="17">
        <f>VLOOKUP("M"&amp;TEXT(I3580,"0"),Punten!$A$1:$D$40,4,FALSE)</f>
        <v>0</v>
      </c>
      <c r="T3580" s="17">
        <f>VLOOKUP("K"&amp;TEXT(K3580,"0"),Punten!$A$1:$D$40,4,FALSE)</f>
        <v>0</v>
      </c>
      <c r="U3580" s="17">
        <f>VLOOKUP("H"&amp;TEXT(L3580,"0"),Punten!$A$1:$D$49,4,FALSE)</f>
        <v>0</v>
      </c>
      <c r="V3580" s="17">
        <f>VLOOKUP("F"&amp;TEXT(M3580,"0"),Punten!$A$1:$D$39,4,FALSE)</f>
        <v>0</v>
      </c>
      <c r="W3580" s="17">
        <f t="shared" si="169"/>
        <v>0</v>
      </c>
      <c r="X3580" s="17" t="str">
        <f t="shared" si="170"/>
        <v/>
      </c>
      <c r="Y3580" s="17" t="e">
        <f>VLOOKUP(A3580,'Klasse omschrijving'!$A$1:$B$44,2,FALSE)</f>
        <v>#N/A</v>
      </c>
    </row>
    <row r="3581" spans="1:25" x14ac:dyDescent="0.25">
      <c r="A3581" s="14"/>
      <c r="B3581" s="14"/>
      <c r="C3581" s="14"/>
      <c r="D3581" s="14"/>
      <c r="E3581" s="15"/>
      <c r="F3581" s="14"/>
      <c r="G3581" s="14"/>
      <c r="H3581" s="14"/>
      <c r="I3581" s="14"/>
      <c r="J3581" s="14"/>
      <c r="K3581" s="14"/>
      <c r="L3581" s="14"/>
      <c r="M3581" s="14"/>
      <c r="N3581" s="15"/>
      <c r="O3581" s="16">
        <f t="shared" si="171"/>
        <v>0</v>
      </c>
      <c r="P3581" s="17">
        <f>COUNTIF($X:$X,X3581)</f>
        <v>1045553</v>
      </c>
      <c r="Q3581" s="17">
        <f>VLOOKUP("M"&amp;TEXT(G3581,"0"),Punten!$A$1:$D$40,4,FALSE)</f>
        <v>0</v>
      </c>
      <c r="R3581" s="17">
        <f>VLOOKUP("M"&amp;TEXT(H3581,"0"),Punten!$A$1:$D$40,4,FALSE)</f>
        <v>0</v>
      </c>
      <c r="S3581" s="17">
        <f>VLOOKUP("M"&amp;TEXT(I3581,"0"),Punten!$A$1:$D$40,4,FALSE)</f>
        <v>0</v>
      </c>
      <c r="T3581" s="17">
        <f>VLOOKUP("K"&amp;TEXT(K3581,"0"),Punten!$A$1:$D$40,4,FALSE)</f>
        <v>0</v>
      </c>
      <c r="U3581" s="17">
        <f>VLOOKUP("H"&amp;TEXT(L3581,"0"),Punten!$A$1:$D$49,4,FALSE)</f>
        <v>0</v>
      </c>
      <c r="V3581" s="17">
        <f>VLOOKUP("F"&amp;TEXT(M3581,"0"),Punten!$A$1:$D$39,4,FALSE)</f>
        <v>0</v>
      </c>
      <c r="W3581" s="17">
        <f t="shared" si="169"/>
        <v>0</v>
      </c>
      <c r="X3581" s="17" t="str">
        <f t="shared" si="170"/>
        <v/>
      </c>
      <c r="Y3581" s="17" t="e">
        <f>VLOOKUP(A3581,'Klasse omschrijving'!$A$1:$B$44,2,FALSE)</f>
        <v>#N/A</v>
      </c>
    </row>
    <row r="3582" spans="1:25" x14ac:dyDescent="0.25">
      <c r="A3582" s="14"/>
      <c r="B3582" s="14"/>
      <c r="C3582" s="14"/>
      <c r="D3582" s="14"/>
      <c r="E3582" s="15"/>
      <c r="F3582" s="14"/>
      <c r="G3582" s="14"/>
      <c r="H3582" s="14"/>
      <c r="I3582" s="14"/>
      <c r="J3582" s="14"/>
      <c r="K3582" s="14"/>
      <c r="L3582" s="14"/>
      <c r="M3582" s="14"/>
      <c r="N3582" s="15"/>
      <c r="O3582" s="16">
        <f t="shared" si="171"/>
        <v>0</v>
      </c>
      <c r="P3582" s="17">
        <f>COUNTIF($X:$X,X3582)</f>
        <v>1045553</v>
      </c>
      <c r="Q3582" s="17">
        <f>VLOOKUP("M"&amp;TEXT(G3582,"0"),Punten!$A$1:$D$40,4,FALSE)</f>
        <v>0</v>
      </c>
      <c r="R3582" s="17">
        <f>VLOOKUP("M"&amp;TEXT(H3582,"0"),Punten!$A$1:$D$40,4,FALSE)</f>
        <v>0</v>
      </c>
      <c r="S3582" s="17">
        <f>VLOOKUP("M"&amp;TEXT(I3582,"0"),Punten!$A$1:$D$40,4,FALSE)</f>
        <v>0</v>
      </c>
      <c r="T3582" s="17">
        <f>VLOOKUP("K"&amp;TEXT(K3582,"0"),Punten!$A$1:$D$40,4,FALSE)</f>
        <v>0</v>
      </c>
      <c r="U3582" s="17">
        <f>VLOOKUP("H"&amp;TEXT(L3582,"0"),Punten!$A$1:$D$49,4,FALSE)</f>
        <v>0</v>
      </c>
      <c r="V3582" s="17">
        <f>VLOOKUP("F"&amp;TEXT(M3582,"0"),Punten!$A$1:$D$39,4,FALSE)</f>
        <v>0</v>
      </c>
      <c r="W3582" s="17">
        <f t="shared" si="169"/>
        <v>0</v>
      </c>
      <c r="X3582" s="17" t="str">
        <f t="shared" si="170"/>
        <v/>
      </c>
      <c r="Y3582" s="17" t="e">
        <f>VLOOKUP(A3582,'Klasse omschrijving'!$A$1:$B$44,2,FALSE)</f>
        <v>#N/A</v>
      </c>
    </row>
    <row r="3583" spans="1:25" x14ac:dyDescent="0.25">
      <c r="A3583" s="14"/>
      <c r="B3583" s="14"/>
      <c r="C3583" s="14"/>
      <c r="D3583" s="14"/>
      <c r="E3583" s="15"/>
      <c r="F3583" s="14"/>
      <c r="G3583" s="14"/>
      <c r="H3583" s="14"/>
      <c r="I3583" s="14"/>
      <c r="J3583" s="14"/>
      <c r="K3583" s="14"/>
      <c r="L3583" s="14"/>
      <c r="M3583" s="14"/>
      <c r="N3583" s="15"/>
      <c r="O3583" s="16">
        <f t="shared" si="171"/>
        <v>0</v>
      </c>
      <c r="P3583" s="17">
        <f>COUNTIF($X:$X,X3583)</f>
        <v>1045553</v>
      </c>
      <c r="Q3583" s="17">
        <f>VLOOKUP("M"&amp;TEXT(G3583,"0"),Punten!$A$1:$D$40,4,FALSE)</f>
        <v>0</v>
      </c>
      <c r="R3583" s="17">
        <f>VLOOKUP("M"&amp;TEXT(H3583,"0"),Punten!$A$1:$D$40,4,FALSE)</f>
        <v>0</v>
      </c>
      <c r="S3583" s="17">
        <f>VLOOKUP("M"&amp;TEXT(I3583,"0"),Punten!$A$1:$D$40,4,FALSE)</f>
        <v>0</v>
      </c>
      <c r="T3583" s="17">
        <f>VLOOKUP("K"&amp;TEXT(K3583,"0"),Punten!$A$1:$D$40,4,FALSE)</f>
        <v>0</v>
      </c>
      <c r="U3583" s="17">
        <f>VLOOKUP("H"&amp;TEXT(L3583,"0"),Punten!$A$1:$D$49,4,FALSE)</f>
        <v>0</v>
      </c>
      <c r="V3583" s="17">
        <f>VLOOKUP("F"&amp;TEXT(M3583,"0"),Punten!$A$1:$D$39,4,FALSE)</f>
        <v>0</v>
      </c>
      <c r="W3583" s="17">
        <f t="shared" si="169"/>
        <v>0</v>
      </c>
      <c r="X3583" s="17" t="str">
        <f t="shared" si="170"/>
        <v/>
      </c>
      <c r="Y3583" s="17" t="e">
        <f>VLOOKUP(A3583,'Klasse omschrijving'!$A$1:$B$44,2,FALSE)</f>
        <v>#N/A</v>
      </c>
    </row>
    <row r="3584" spans="1:25" x14ac:dyDescent="0.25">
      <c r="A3584" s="14"/>
      <c r="B3584" s="14"/>
      <c r="C3584" s="14"/>
      <c r="D3584" s="14"/>
      <c r="E3584" s="15"/>
      <c r="F3584" s="14"/>
      <c r="G3584" s="14"/>
      <c r="H3584" s="14"/>
      <c r="I3584" s="14"/>
      <c r="J3584" s="14"/>
      <c r="K3584" s="14"/>
      <c r="L3584" s="14"/>
      <c r="M3584" s="14"/>
      <c r="N3584" s="15"/>
      <c r="O3584" s="16">
        <f t="shared" si="171"/>
        <v>0</v>
      </c>
      <c r="P3584" s="17">
        <f>COUNTIF($X:$X,X3584)</f>
        <v>1045553</v>
      </c>
      <c r="Q3584" s="17">
        <f>VLOOKUP("M"&amp;TEXT(G3584,"0"),Punten!$A$1:$D$40,4,FALSE)</f>
        <v>0</v>
      </c>
      <c r="R3584" s="17">
        <f>VLOOKUP("M"&amp;TEXT(H3584,"0"),Punten!$A$1:$D$40,4,FALSE)</f>
        <v>0</v>
      </c>
      <c r="S3584" s="17">
        <f>VLOOKUP("M"&amp;TEXT(I3584,"0"),Punten!$A$1:$D$40,4,FALSE)</f>
        <v>0</v>
      </c>
      <c r="T3584" s="17">
        <f>VLOOKUP("K"&amp;TEXT(K3584,"0"),Punten!$A$1:$D$40,4,FALSE)</f>
        <v>0</v>
      </c>
      <c r="U3584" s="17">
        <f>VLOOKUP("H"&amp;TEXT(L3584,"0"),Punten!$A$1:$D$49,4,FALSE)</f>
        <v>0</v>
      </c>
      <c r="V3584" s="17">
        <f>VLOOKUP("F"&amp;TEXT(M3584,"0"),Punten!$A$1:$D$39,4,FALSE)</f>
        <v>0</v>
      </c>
      <c r="W3584" s="17">
        <f t="shared" si="169"/>
        <v>0</v>
      </c>
      <c r="X3584" s="17" t="str">
        <f t="shared" si="170"/>
        <v/>
      </c>
      <c r="Y3584" s="17" t="e">
        <f>VLOOKUP(A3584,'Klasse omschrijving'!$A$1:$B$44,2,FALSE)</f>
        <v>#N/A</v>
      </c>
    </row>
    <row r="3585" spans="1:25" x14ac:dyDescent="0.25">
      <c r="A3585" s="14"/>
      <c r="B3585" s="14"/>
      <c r="C3585" s="14"/>
      <c r="D3585" s="14"/>
      <c r="E3585" s="15"/>
      <c r="F3585" s="14"/>
      <c r="G3585" s="14"/>
      <c r="H3585" s="14"/>
      <c r="I3585" s="14"/>
      <c r="J3585" s="14"/>
      <c r="K3585" s="14"/>
      <c r="L3585" s="14"/>
      <c r="M3585" s="14"/>
      <c r="N3585" s="15"/>
      <c r="O3585" s="16">
        <f t="shared" si="171"/>
        <v>0</v>
      </c>
      <c r="P3585" s="17">
        <f>COUNTIF($X:$X,X3585)</f>
        <v>1045553</v>
      </c>
      <c r="Q3585" s="17">
        <f>VLOOKUP("M"&amp;TEXT(G3585,"0"),Punten!$A$1:$D$40,4,FALSE)</f>
        <v>0</v>
      </c>
      <c r="R3585" s="17">
        <f>VLOOKUP("M"&amp;TEXT(H3585,"0"),Punten!$A$1:$D$40,4,FALSE)</f>
        <v>0</v>
      </c>
      <c r="S3585" s="17">
        <f>VLOOKUP("M"&amp;TEXT(I3585,"0"),Punten!$A$1:$D$40,4,FALSE)</f>
        <v>0</v>
      </c>
      <c r="T3585" s="17">
        <f>VLOOKUP("K"&amp;TEXT(K3585,"0"),Punten!$A$1:$D$40,4,FALSE)</f>
        <v>0</v>
      </c>
      <c r="U3585" s="17">
        <f>VLOOKUP("H"&amp;TEXT(L3585,"0"),Punten!$A$1:$D$49,4,FALSE)</f>
        <v>0</v>
      </c>
      <c r="V3585" s="17">
        <f>VLOOKUP("F"&amp;TEXT(M3585,"0"),Punten!$A$1:$D$39,4,FALSE)</f>
        <v>0</v>
      </c>
      <c r="W3585" s="17">
        <f t="shared" ref="W3585:W3648" si="172">SUM(Q3585:V3585)</f>
        <v>0</v>
      </c>
      <c r="X3585" s="17" t="str">
        <f t="shared" ref="X3585:X3648" si="173">N3585&amp;A3585</f>
        <v/>
      </c>
      <c r="Y3585" s="17" t="e">
        <f>VLOOKUP(A3585,'Klasse omschrijving'!$A$1:$B$44,2,FALSE)</f>
        <v>#N/A</v>
      </c>
    </row>
    <row r="3586" spans="1:25" x14ac:dyDescent="0.25">
      <c r="A3586" s="14"/>
      <c r="B3586" s="14"/>
      <c r="C3586" s="14"/>
      <c r="D3586" s="14"/>
      <c r="E3586" s="15"/>
      <c r="F3586" s="14"/>
      <c r="G3586" s="14"/>
      <c r="H3586" s="14"/>
      <c r="I3586" s="14"/>
      <c r="J3586" s="14"/>
      <c r="K3586" s="14"/>
      <c r="L3586" s="14"/>
      <c r="M3586" s="14"/>
      <c r="N3586" s="15"/>
      <c r="O3586" s="16">
        <f t="shared" si="171"/>
        <v>0</v>
      </c>
      <c r="P3586" s="17">
        <f>COUNTIF($X:$X,X3586)</f>
        <v>1045553</v>
      </c>
      <c r="Q3586" s="17">
        <f>VLOOKUP("M"&amp;TEXT(G3586,"0"),Punten!$A$1:$D$40,4,FALSE)</f>
        <v>0</v>
      </c>
      <c r="R3586" s="17">
        <f>VLOOKUP("M"&amp;TEXT(H3586,"0"),Punten!$A$1:$D$40,4,FALSE)</f>
        <v>0</v>
      </c>
      <c r="S3586" s="17">
        <f>VLOOKUP("M"&amp;TEXT(I3586,"0"),Punten!$A$1:$D$40,4,FALSE)</f>
        <v>0</v>
      </c>
      <c r="T3586" s="17">
        <f>VLOOKUP("K"&amp;TEXT(K3586,"0"),Punten!$A$1:$D$40,4,FALSE)</f>
        <v>0</v>
      </c>
      <c r="U3586" s="17">
        <f>VLOOKUP("H"&amp;TEXT(L3586,"0"),Punten!$A$1:$D$49,4,FALSE)</f>
        <v>0</v>
      </c>
      <c r="V3586" s="17">
        <f>VLOOKUP("F"&amp;TEXT(M3586,"0"),Punten!$A$1:$D$39,4,FALSE)</f>
        <v>0</v>
      </c>
      <c r="W3586" s="17">
        <f t="shared" si="172"/>
        <v>0</v>
      </c>
      <c r="X3586" s="17" t="str">
        <f t="shared" si="173"/>
        <v/>
      </c>
      <c r="Y3586" s="17" t="e">
        <f>VLOOKUP(A3586,'Klasse omschrijving'!$A$1:$B$44,2,FALSE)</f>
        <v>#N/A</v>
      </c>
    </row>
    <row r="3587" spans="1:25" x14ac:dyDescent="0.25">
      <c r="A3587" s="14"/>
      <c r="B3587" s="14"/>
      <c r="C3587" s="14"/>
      <c r="D3587" s="14"/>
      <c r="E3587" s="15"/>
      <c r="F3587" s="14"/>
      <c r="G3587" s="14"/>
      <c r="H3587" s="14"/>
      <c r="I3587" s="14"/>
      <c r="J3587" s="14"/>
      <c r="K3587" s="14"/>
      <c r="L3587" s="14"/>
      <c r="M3587" s="14"/>
      <c r="N3587" s="15"/>
      <c r="O3587" s="16">
        <f t="shared" si="171"/>
        <v>0</v>
      </c>
      <c r="P3587" s="17">
        <f>COUNTIF($X:$X,X3587)</f>
        <v>1045553</v>
      </c>
      <c r="Q3587" s="17">
        <f>VLOOKUP("M"&amp;TEXT(G3587,"0"),Punten!$A$1:$D$40,4,FALSE)</f>
        <v>0</v>
      </c>
      <c r="R3587" s="17">
        <f>VLOOKUP("M"&amp;TEXT(H3587,"0"),Punten!$A$1:$D$40,4,FALSE)</f>
        <v>0</v>
      </c>
      <c r="S3587" s="17">
        <f>VLOOKUP("M"&amp;TEXT(I3587,"0"),Punten!$A$1:$D$40,4,FALSE)</f>
        <v>0</v>
      </c>
      <c r="T3587" s="17">
        <f>VLOOKUP("K"&amp;TEXT(K3587,"0"),Punten!$A$1:$D$40,4,FALSE)</f>
        <v>0</v>
      </c>
      <c r="U3587" s="17">
        <f>VLOOKUP("H"&amp;TEXT(L3587,"0"),Punten!$A$1:$D$49,4,FALSE)</f>
        <v>0</v>
      </c>
      <c r="V3587" s="17">
        <f>VLOOKUP("F"&amp;TEXT(M3587,"0"),Punten!$A$1:$D$39,4,FALSE)</f>
        <v>0</v>
      </c>
      <c r="W3587" s="17">
        <f t="shared" si="172"/>
        <v>0</v>
      </c>
      <c r="X3587" s="17" t="str">
        <f t="shared" si="173"/>
        <v/>
      </c>
      <c r="Y3587" s="17" t="e">
        <f>VLOOKUP(A3587,'Klasse omschrijving'!$A$1:$B$44,2,FALSE)</f>
        <v>#N/A</v>
      </c>
    </row>
    <row r="3588" spans="1:25" x14ac:dyDescent="0.25">
      <c r="A3588" s="14"/>
      <c r="B3588" s="14"/>
      <c r="C3588" s="14"/>
      <c r="D3588" s="14"/>
      <c r="E3588" s="15"/>
      <c r="F3588" s="14"/>
      <c r="G3588" s="14"/>
      <c r="H3588" s="14"/>
      <c r="I3588" s="14"/>
      <c r="J3588" s="14"/>
      <c r="K3588" s="14"/>
      <c r="L3588" s="14"/>
      <c r="M3588" s="14"/>
      <c r="N3588" s="15"/>
      <c r="O3588" s="16">
        <f t="shared" si="171"/>
        <v>0</v>
      </c>
      <c r="P3588" s="17">
        <f>COUNTIF($X:$X,X3588)</f>
        <v>1045553</v>
      </c>
      <c r="Q3588" s="17">
        <f>VLOOKUP("M"&amp;TEXT(G3588,"0"),Punten!$A$1:$D$40,4,FALSE)</f>
        <v>0</v>
      </c>
      <c r="R3588" s="17">
        <f>VLOOKUP("M"&amp;TEXT(H3588,"0"),Punten!$A$1:$D$40,4,FALSE)</f>
        <v>0</v>
      </c>
      <c r="S3588" s="17">
        <f>VLOOKUP("M"&amp;TEXT(I3588,"0"),Punten!$A$1:$D$40,4,FALSE)</f>
        <v>0</v>
      </c>
      <c r="T3588" s="17">
        <f>VLOOKUP("K"&amp;TEXT(K3588,"0"),Punten!$A$1:$D$40,4,FALSE)</f>
        <v>0</v>
      </c>
      <c r="U3588" s="17">
        <f>VLOOKUP("H"&amp;TEXT(L3588,"0"),Punten!$A$1:$D$49,4,FALSE)</f>
        <v>0</v>
      </c>
      <c r="V3588" s="17">
        <f>VLOOKUP("F"&amp;TEXT(M3588,"0"),Punten!$A$1:$D$39,4,FALSE)</f>
        <v>0</v>
      </c>
      <c r="W3588" s="17">
        <f t="shared" si="172"/>
        <v>0</v>
      </c>
      <c r="X3588" s="17" t="str">
        <f t="shared" si="173"/>
        <v/>
      </c>
      <c r="Y3588" s="17" t="e">
        <f>VLOOKUP(A3588,'Klasse omschrijving'!$A$1:$B$44,2,FALSE)</f>
        <v>#N/A</v>
      </c>
    </row>
    <row r="3589" spans="1:25" x14ac:dyDescent="0.25">
      <c r="A3589" s="14"/>
      <c r="B3589" s="14"/>
      <c r="C3589" s="14"/>
      <c r="D3589" s="14"/>
      <c r="E3589" s="15"/>
      <c r="F3589" s="14"/>
      <c r="G3589" s="14"/>
      <c r="H3589" s="14"/>
      <c r="I3589" s="14"/>
      <c r="J3589" s="14"/>
      <c r="K3589" s="14"/>
      <c r="L3589" s="14"/>
      <c r="M3589" s="14"/>
      <c r="N3589" s="15"/>
      <c r="O3589" s="16">
        <f t="shared" si="171"/>
        <v>0</v>
      </c>
      <c r="P3589" s="17">
        <f>COUNTIF($X:$X,X3589)</f>
        <v>1045553</v>
      </c>
      <c r="Q3589" s="17">
        <f>VLOOKUP("M"&amp;TEXT(G3589,"0"),Punten!$A$1:$D$40,4,FALSE)</f>
        <v>0</v>
      </c>
      <c r="R3589" s="17">
        <f>VLOOKUP("M"&amp;TEXT(H3589,"0"),Punten!$A$1:$D$40,4,FALSE)</f>
        <v>0</v>
      </c>
      <c r="S3589" s="17">
        <f>VLOOKUP("M"&amp;TEXT(I3589,"0"),Punten!$A$1:$D$40,4,FALSE)</f>
        <v>0</v>
      </c>
      <c r="T3589" s="17">
        <f>VLOOKUP("K"&amp;TEXT(K3589,"0"),Punten!$A$1:$D$40,4,FALSE)</f>
        <v>0</v>
      </c>
      <c r="U3589" s="17">
        <f>VLOOKUP("H"&amp;TEXT(L3589,"0"),Punten!$A$1:$D$49,4,FALSE)</f>
        <v>0</v>
      </c>
      <c r="V3589" s="17">
        <f>VLOOKUP("F"&amp;TEXT(M3589,"0"),Punten!$A$1:$D$39,4,FALSE)</f>
        <v>0</v>
      </c>
      <c r="W3589" s="17">
        <f t="shared" si="172"/>
        <v>0</v>
      </c>
      <c r="X3589" s="17" t="str">
        <f t="shared" si="173"/>
        <v/>
      </c>
      <c r="Y3589" s="17" t="e">
        <f>VLOOKUP(A3589,'Klasse omschrijving'!$A$1:$B$44,2,FALSE)</f>
        <v>#N/A</v>
      </c>
    </row>
    <row r="3590" spans="1:25" x14ac:dyDescent="0.25">
      <c r="A3590" s="14"/>
      <c r="B3590" s="14"/>
      <c r="C3590" s="14"/>
      <c r="D3590" s="14"/>
      <c r="E3590" s="15"/>
      <c r="F3590" s="14"/>
      <c r="G3590" s="14"/>
      <c r="H3590" s="14"/>
      <c r="I3590" s="14"/>
      <c r="J3590" s="14"/>
      <c r="K3590" s="14"/>
      <c r="L3590" s="14"/>
      <c r="M3590" s="14"/>
      <c r="N3590" s="15"/>
      <c r="O3590" s="16">
        <f t="shared" si="171"/>
        <v>0</v>
      </c>
      <c r="P3590" s="17">
        <f>COUNTIF($X:$X,X3590)</f>
        <v>1045553</v>
      </c>
      <c r="Q3590" s="17">
        <f>VLOOKUP("M"&amp;TEXT(G3590,"0"),Punten!$A$1:$D$40,4,FALSE)</f>
        <v>0</v>
      </c>
      <c r="R3590" s="17">
        <f>VLOOKUP("M"&amp;TEXT(H3590,"0"),Punten!$A$1:$D$40,4,FALSE)</f>
        <v>0</v>
      </c>
      <c r="S3590" s="17">
        <f>VLOOKUP("M"&amp;TEXT(I3590,"0"),Punten!$A$1:$D$40,4,FALSE)</f>
        <v>0</v>
      </c>
      <c r="T3590" s="17">
        <f>VLOOKUP("K"&amp;TEXT(K3590,"0"),Punten!$A$1:$D$40,4,FALSE)</f>
        <v>0</v>
      </c>
      <c r="U3590" s="17">
        <f>VLOOKUP("H"&amp;TEXT(L3590,"0"),Punten!$A$1:$D$49,4,FALSE)</f>
        <v>0</v>
      </c>
      <c r="V3590" s="17">
        <f>VLOOKUP("F"&amp;TEXT(M3590,"0"),Punten!$A$1:$D$39,4,FALSE)</f>
        <v>0</v>
      </c>
      <c r="W3590" s="17">
        <f t="shared" si="172"/>
        <v>0</v>
      </c>
      <c r="X3590" s="17" t="str">
        <f t="shared" si="173"/>
        <v/>
      </c>
      <c r="Y3590" s="17" t="e">
        <f>VLOOKUP(A3590,'Klasse omschrijving'!$A$1:$B$44,2,FALSE)</f>
        <v>#N/A</v>
      </c>
    </row>
    <row r="3591" spans="1:25" x14ac:dyDescent="0.25">
      <c r="A3591" s="14"/>
      <c r="B3591" s="14"/>
      <c r="C3591" s="14"/>
      <c r="D3591" s="14"/>
      <c r="E3591" s="15"/>
      <c r="F3591" s="14"/>
      <c r="G3591" s="14"/>
      <c r="H3591" s="14"/>
      <c r="I3591" s="14"/>
      <c r="J3591" s="14"/>
      <c r="K3591" s="14"/>
      <c r="L3591" s="14"/>
      <c r="M3591" s="14"/>
      <c r="N3591" s="15"/>
      <c r="O3591" s="16">
        <f t="shared" si="171"/>
        <v>0</v>
      </c>
      <c r="P3591" s="17">
        <f>COUNTIF($X:$X,X3591)</f>
        <v>1045553</v>
      </c>
      <c r="Q3591" s="17">
        <f>VLOOKUP("M"&amp;TEXT(G3591,"0"),Punten!$A$1:$D$40,4,FALSE)</f>
        <v>0</v>
      </c>
      <c r="R3591" s="17">
        <f>VLOOKUP("M"&amp;TEXT(H3591,"0"),Punten!$A$1:$D$40,4,FALSE)</f>
        <v>0</v>
      </c>
      <c r="S3591" s="17">
        <f>VLOOKUP("M"&amp;TEXT(I3591,"0"),Punten!$A$1:$D$40,4,FALSE)</f>
        <v>0</v>
      </c>
      <c r="T3591" s="17">
        <f>VLOOKUP("K"&amp;TEXT(K3591,"0"),Punten!$A$1:$D$40,4,FALSE)</f>
        <v>0</v>
      </c>
      <c r="U3591" s="17">
        <f>VLOOKUP("H"&amp;TEXT(L3591,"0"),Punten!$A$1:$D$49,4,FALSE)</f>
        <v>0</v>
      </c>
      <c r="V3591" s="17">
        <f>VLOOKUP("F"&amp;TEXT(M3591,"0"),Punten!$A$1:$D$39,4,FALSE)</f>
        <v>0</v>
      </c>
      <c r="W3591" s="17">
        <f t="shared" si="172"/>
        <v>0</v>
      </c>
      <c r="X3591" s="17" t="str">
        <f t="shared" si="173"/>
        <v/>
      </c>
      <c r="Y3591" s="17" t="e">
        <f>VLOOKUP(A3591,'Klasse omschrijving'!$A$1:$B$44,2,FALSE)</f>
        <v>#N/A</v>
      </c>
    </row>
    <row r="3592" spans="1:25" x14ac:dyDescent="0.25">
      <c r="A3592" s="14"/>
      <c r="B3592" s="14"/>
      <c r="C3592" s="14"/>
      <c r="D3592" s="14"/>
      <c r="E3592" s="15"/>
      <c r="F3592" s="14"/>
      <c r="G3592" s="14"/>
      <c r="H3592" s="14"/>
      <c r="I3592" s="14"/>
      <c r="J3592" s="14"/>
      <c r="K3592" s="14"/>
      <c r="L3592" s="14"/>
      <c r="M3592" s="14"/>
      <c r="N3592" s="15"/>
      <c r="O3592" s="16">
        <f t="shared" si="171"/>
        <v>0</v>
      </c>
      <c r="P3592" s="17">
        <f>COUNTIF($X:$X,X3592)</f>
        <v>1045553</v>
      </c>
      <c r="Q3592" s="17">
        <f>VLOOKUP("M"&amp;TEXT(G3592,"0"),Punten!$A$1:$D$40,4,FALSE)</f>
        <v>0</v>
      </c>
      <c r="R3592" s="17">
        <f>VLOOKUP("M"&amp;TEXT(H3592,"0"),Punten!$A$1:$D$40,4,FALSE)</f>
        <v>0</v>
      </c>
      <c r="S3592" s="17">
        <f>VLOOKUP("M"&amp;TEXT(I3592,"0"),Punten!$A$1:$D$40,4,FALSE)</f>
        <v>0</v>
      </c>
      <c r="T3592" s="17">
        <f>VLOOKUP("K"&amp;TEXT(K3592,"0"),Punten!$A$1:$D$40,4,FALSE)</f>
        <v>0</v>
      </c>
      <c r="U3592" s="17">
        <f>VLOOKUP("H"&amp;TEXT(L3592,"0"),Punten!$A$1:$D$49,4,FALSE)</f>
        <v>0</v>
      </c>
      <c r="V3592" s="17">
        <f>VLOOKUP("F"&amp;TEXT(M3592,"0"),Punten!$A$1:$D$39,4,FALSE)</f>
        <v>0</v>
      </c>
      <c r="W3592" s="17">
        <f t="shared" si="172"/>
        <v>0</v>
      </c>
      <c r="X3592" s="17" t="str">
        <f t="shared" si="173"/>
        <v/>
      </c>
      <c r="Y3592" s="17" t="e">
        <f>VLOOKUP(A3592,'Klasse omschrijving'!$A$1:$B$44,2,FALSE)</f>
        <v>#N/A</v>
      </c>
    </row>
    <row r="3593" spans="1:25" x14ac:dyDescent="0.25">
      <c r="A3593" s="14"/>
      <c r="B3593" s="14"/>
      <c r="C3593" s="14"/>
      <c r="D3593" s="14"/>
      <c r="E3593" s="15"/>
      <c r="F3593" s="14"/>
      <c r="G3593" s="14"/>
      <c r="H3593" s="14"/>
      <c r="I3593" s="14"/>
      <c r="J3593" s="14"/>
      <c r="K3593" s="14"/>
      <c r="L3593" s="14"/>
      <c r="M3593" s="14"/>
      <c r="N3593" s="15"/>
      <c r="O3593" s="16">
        <f t="shared" si="171"/>
        <v>0</v>
      </c>
      <c r="P3593" s="17">
        <f>COUNTIF($X:$X,X3593)</f>
        <v>1045553</v>
      </c>
      <c r="Q3593" s="17">
        <f>VLOOKUP("M"&amp;TEXT(G3593,"0"),Punten!$A$1:$D$40,4,FALSE)</f>
        <v>0</v>
      </c>
      <c r="R3593" s="17">
        <f>VLOOKUP("M"&amp;TEXT(H3593,"0"),Punten!$A$1:$D$40,4,FALSE)</f>
        <v>0</v>
      </c>
      <c r="S3593" s="17">
        <f>VLOOKUP("M"&amp;TEXT(I3593,"0"),Punten!$A$1:$D$40,4,FALSE)</f>
        <v>0</v>
      </c>
      <c r="T3593" s="17">
        <f>VLOOKUP("K"&amp;TEXT(K3593,"0"),Punten!$A$1:$D$40,4,FALSE)</f>
        <v>0</v>
      </c>
      <c r="U3593" s="17">
        <f>VLOOKUP("H"&amp;TEXT(L3593,"0"),Punten!$A$1:$D$49,4,FALSE)</f>
        <v>0</v>
      </c>
      <c r="V3593" s="17">
        <f>VLOOKUP("F"&amp;TEXT(M3593,"0"),Punten!$A$1:$D$39,4,FALSE)</f>
        <v>0</v>
      </c>
      <c r="W3593" s="17">
        <f t="shared" si="172"/>
        <v>0</v>
      </c>
      <c r="X3593" s="17" t="str">
        <f t="shared" si="173"/>
        <v/>
      </c>
      <c r="Y3593" s="17" t="e">
        <f>VLOOKUP(A3593,'Klasse omschrijving'!$A$1:$B$44,2,FALSE)</f>
        <v>#N/A</v>
      </c>
    </row>
    <row r="3594" spans="1:25" x14ac:dyDescent="0.25">
      <c r="A3594" s="14"/>
      <c r="B3594" s="14"/>
      <c r="C3594" s="14"/>
      <c r="D3594" s="14"/>
      <c r="E3594" s="15"/>
      <c r="F3594" s="14"/>
      <c r="G3594" s="14"/>
      <c r="H3594" s="14"/>
      <c r="I3594" s="14"/>
      <c r="J3594" s="14"/>
      <c r="K3594" s="14"/>
      <c r="L3594" s="14"/>
      <c r="M3594" s="14"/>
      <c r="N3594" s="15"/>
      <c r="O3594" s="16">
        <f t="shared" si="171"/>
        <v>0</v>
      </c>
      <c r="P3594" s="17">
        <f>COUNTIF($X:$X,X3594)</f>
        <v>1045553</v>
      </c>
      <c r="Q3594" s="17">
        <f>VLOOKUP("M"&amp;TEXT(G3594,"0"),Punten!$A$1:$D$40,4,FALSE)</f>
        <v>0</v>
      </c>
      <c r="R3594" s="17">
        <f>VLOOKUP("M"&amp;TEXT(H3594,"0"),Punten!$A$1:$D$40,4,FALSE)</f>
        <v>0</v>
      </c>
      <c r="S3594" s="17">
        <f>VLOOKUP("M"&amp;TEXT(I3594,"0"),Punten!$A$1:$D$40,4,FALSE)</f>
        <v>0</v>
      </c>
      <c r="T3594" s="17">
        <f>VLOOKUP("K"&amp;TEXT(K3594,"0"),Punten!$A$1:$D$40,4,FALSE)</f>
        <v>0</v>
      </c>
      <c r="U3594" s="17">
        <f>VLOOKUP("H"&amp;TEXT(L3594,"0"),Punten!$A$1:$D$49,4,FALSE)</f>
        <v>0</v>
      </c>
      <c r="V3594" s="17">
        <f>VLOOKUP("F"&amp;TEXT(M3594,"0"),Punten!$A$1:$D$39,4,FALSE)</f>
        <v>0</v>
      </c>
      <c r="W3594" s="17">
        <f t="shared" si="172"/>
        <v>0</v>
      </c>
      <c r="X3594" s="17" t="str">
        <f t="shared" si="173"/>
        <v/>
      </c>
      <c r="Y3594" s="17" t="e">
        <f>VLOOKUP(A3594,'Klasse omschrijving'!$A$1:$B$44,2,FALSE)</f>
        <v>#N/A</v>
      </c>
    </row>
    <row r="3595" spans="1:25" x14ac:dyDescent="0.25">
      <c r="A3595" s="14"/>
      <c r="B3595" s="14"/>
      <c r="C3595" s="14"/>
      <c r="D3595" s="14"/>
      <c r="E3595" s="15"/>
      <c r="F3595" s="14"/>
      <c r="G3595" s="14"/>
      <c r="H3595" s="14"/>
      <c r="I3595" s="14"/>
      <c r="J3595" s="14"/>
      <c r="K3595" s="14"/>
      <c r="L3595" s="14"/>
      <c r="M3595" s="14"/>
      <c r="N3595" s="15"/>
      <c r="O3595" s="16">
        <f t="shared" si="171"/>
        <v>0</v>
      </c>
      <c r="P3595" s="17">
        <f>COUNTIF($X:$X,X3595)</f>
        <v>1045553</v>
      </c>
      <c r="Q3595" s="17">
        <f>VLOOKUP("M"&amp;TEXT(G3595,"0"),Punten!$A$1:$D$40,4,FALSE)</f>
        <v>0</v>
      </c>
      <c r="R3595" s="17">
        <f>VLOOKUP("M"&amp;TEXT(H3595,"0"),Punten!$A$1:$D$40,4,FALSE)</f>
        <v>0</v>
      </c>
      <c r="S3595" s="17">
        <f>VLOOKUP("M"&amp;TEXT(I3595,"0"),Punten!$A$1:$D$40,4,FALSE)</f>
        <v>0</v>
      </c>
      <c r="T3595" s="17">
        <f>VLOOKUP("K"&amp;TEXT(K3595,"0"),Punten!$A$1:$D$40,4,FALSE)</f>
        <v>0</v>
      </c>
      <c r="U3595" s="17">
        <f>VLOOKUP("H"&amp;TEXT(L3595,"0"),Punten!$A$1:$D$49,4,FALSE)</f>
        <v>0</v>
      </c>
      <c r="V3595" s="17">
        <f>VLOOKUP("F"&amp;TEXT(M3595,"0"),Punten!$A$1:$D$39,4,FALSE)</f>
        <v>0</v>
      </c>
      <c r="W3595" s="17">
        <f t="shared" si="172"/>
        <v>0</v>
      </c>
      <c r="X3595" s="17" t="str">
        <f t="shared" si="173"/>
        <v/>
      </c>
      <c r="Y3595" s="17" t="e">
        <f>VLOOKUP(A3595,'Klasse omschrijving'!$A$1:$B$44,2,FALSE)</f>
        <v>#N/A</v>
      </c>
    </row>
    <row r="3596" spans="1:25" x14ac:dyDescent="0.25">
      <c r="A3596" s="14"/>
      <c r="B3596" s="14"/>
      <c r="C3596" s="14"/>
      <c r="D3596" s="14"/>
      <c r="E3596" s="15"/>
      <c r="F3596" s="14"/>
      <c r="G3596" s="14"/>
      <c r="H3596" s="14"/>
      <c r="I3596" s="14"/>
      <c r="J3596" s="14"/>
      <c r="K3596" s="14"/>
      <c r="L3596" s="14"/>
      <c r="M3596" s="14"/>
      <c r="N3596" s="15"/>
      <c r="O3596" s="16">
        <f t="shared" si="171"/>
        <v>0</v>
      </c>
      <c r="P3596" s="17">
        <f>COUNTIF($X:$X,X3596)</f>
        <v>1045553</v>
      </c>
      <c r="Q3596" s="17">
        <f>VLOOKUP("M"&amp;TEXT(G3596,"0"),Punten!$A$1:$D$40,4,FALSE)</f>
        <v>0</v>
      </c>
      <c r="R3596" s="17">
        <f>VLOOKUP("M"&amp;TEXT(H3596,"0"),Punten!$A$1:$D$40,4,FALSE)</f>
        <v>0</v>
      </c>
      <c r="S3596" s="17">
        <f>VLOOKUP("M"&amp;TEXT(I3596,"0"),Punten!$A$1:$D$40,4,FALSE)</f>
        <v>0</v>
      </c>
      <c r="T3596" s="17">
        <f>VLOOKUP("K"&amp;TEXT(K3596,"0"),Punten!$A$1:$D$40,4,FALSE)</f>
        <v>0</v>
      </c>
      <c r="U3596" s="17">
        <f>VLOOKUP("H"&amp;TEXT(L3596,"0"),Punten!$A$1:$D$49,4,FALSE)</f>
        <v>0</v>
      </c>
      <c r="V3596" s="17">
        <f>VLOOKUP("F"&amp;TEXT(M3596,"0"),Punten!$A$1:$D$39,4,FALSE)</f>
        <v>0</v>
      </c>
      <c r="W3596" s="17">
        <f t="shared" si="172"/>
        <v>0</v>
      </c>
      <c r="X3596" s="17" t="str">
        <f t="shared" si="173"/>
        <v/>
      </c>
      <c r="Y3596" s="17" t="e">
        <f>VLOOKUP(A3596,'Klasse omschrijving'!$A$1:$B$44,2,FALSE)</f>
        <v>#N/A</v>
      </c>
    </row>
    <row r="3597" spans="1:25" x14ac:dyDescent="0.25">
      <c r="A3597" s="14"/>
      <c r="B3597" s="14"/>
      <c r="C3597" s="14"/>
      <c r="D3597" s="14"/>
      <c r="E3597" s="15"/>
      <c r="F3597" s="14"/>
      <c r="G3597" s="14"/>
      <c r="H3597" s="14"/>
      <c r="I3597" s="14"/>
      <c r="J3597" s="14"/>
      <c r="K3597" s="14"/>
      <c r="L3597" s="14"/>
      <c r="M3597" s="14"/>
      <c r="N3597" s="15"/>
      <c r="O3597" s="16">
        <f t="shared" si="171"/>
        <v>0</v>
      </c>
      <c r="P3597" s="17">
        <f>COUNTIF($X:$X,X3597)</f>
        <v>1045553</v>
      </c>
      <c r="Q3597" s="17">
        <f>VLOOKUP("M"&amp;TEXT(G3597,"0"),Punten!$A$1:$D$40,4,FALSE)</f>
        <v>0</v>
      </c>
      <c r="R3597" s="17">
        <f>VLOOKUP("M"&amp;TEXT(H3597,"0"),Punten!$A$1:$D$40,4,FALSE)</f>
        <v>0</v>
      </c>
      <c r="S3597" s="17">
        <f>VLOOKUP("M"&amp;TEXT(I3597,"0"),Punten!$A$1:$D$40,4,FALSE)</f>
        <v>0</v>
      </c>
      <c r="T3597" s="17">
        <f>VLOOKUP("K"&amp;TEXT(K3597,"0"),Punten!$A$1:$D$40,4,FALSE)</f>
        <v>0</v>
      </c>
      <c r="U3597" s="17">
        <f>VLOOKUP("H"&amp;TEXT(L3597,"0"),Punten!$A$1:$D$49,4,FALSE)</f>
        <v>0</v>
      </c>
      <c r="V3597" s="17">
        <f>VLOOKUP("F"&amp;TEXT(M3597,"0"),Punten!$A$1:$D$39,4,FALSE)</f>
        <v>0</v>
      </c>
      <c r="W3597" s="17">
        <f t="shared" si="172"/>
        <v>0</v>
      </c>
      <c r="X3597" s="17" t="str">
        <f t="shared" si="173"/>
        <v/>
      </c>
      <c r="Y3597" s="17" t="e">
        <f>VLOOKUP(A3597,'Klasse omschrijving'!$A$1:$B$44,2,FALSE)</f>
        <v>#N/A</v>
      </c>
    </row>
    <row r="3598" spans="1:25" x14ac:dyDescent="0.25">
      <c r="A3598" s="14"/>
      <c r="B3598" s="14"/>
      <c r="C3598" s="14"/>
      <c r="D3598" s="14"/>
      <c r="E3598" s="15"/>
      <c r="F3598" s="14"/>
      <c r="G3598" s="14"/>
      <c r="H3598" s="14"/>
      <c r="I3598" s="14"/>
      <c r="J3598" s="14"/>
      <c r="K3598" s="14"/>
      <c r="L3598" s="14"/>
      <c r="M3598" s="14"/>
      <c r="N3598" s="15"/>
      <c r="O3598" s="16">
        <f t="shared" si="171"/>
        <v>0</v>
      </c>
      <c r="P3598" s="17">
        <f>COUNTIF($X:$X,X3598)</f>
        <v>1045553</v>
      </c>
      <c r="Q3598" s="17">
        <f>VLOOKUP("M"&amp;TEXT(G3598,"0"),Punten!$A$1:$D$40,4,FALSE)</f>
        <v>0</v>
      </c>
      <c r="R3598" s="17">
        <f>VLOOKUP("M"&amp;TEXT(H3598,"0"),Punten!$A$1:$D$40,4,FALSE)</f>
        <v>0</v>
      </c>
      <c r="S3598" s="17">
        <f>VLOOKUP("M"&amp;TEXT(I3598,"0"),Punten!$A$1:$D$40,4,FALSE)</f>
        <v>0</v>
      </c>
      <c r="T3598" s="17">
        <f>VLOOKUP("K"&amp;TEXT(K3598,"0"),Punten!$A$1:$D$40,4,FALSE)</f>
        <v>0</v>
      </c>
      <c r="U3598" s="17">
        <f>VLOOKUP("H"&amp;TEXT(L3598,"0"),Punten!$A$1:$D$49,4,FALSE)</f>
        <v>0</v>
      </c>
      <c r="V3598" s="17">
        <f>VLOOKUP("F"&amp;TEXT(M3598,"0"),Punten!$A$1:$D$39,4,FALSE)</f>
        <v>0</v>
      </c>
      <c r="W3598" s="17">
        <f t="shared" si="172"/>
        <v>0</v>
      </c>
      <c r="X3598" s="17" t="str">
        <f t="shared" si="173"/>
        <v/>
      </c>
      <c r="Y3598" s="17" t="e">
        <f>VLOOKUP(A3598,'Klasse omschrijving'!$A$1:$B$44,2,FALSE)</f>
        <v>#N/A</v>
      </c>
    </row>
    <row r="3599" spans="1:25" x14ac:dyDescent="0.25">
      <c r="A3599" s="14"/>
      <c r="B3599" s="14"/>
      <c r="C3599" s="14"/>
      <c r="D3599" s="14"/>
      <c r="E3599" s="15"/>
      <c r="F3599" s="14"/>
      <c r="G3599" s="14"/>
      <c r="H3599" s="14"/>
      <c r="I3599" s="14"/>
      <c r="J3599" s="14"/>
      <c r="K3599" s="14"/>
      <c r="L3599" s="14"/>
      <c r="M3599" s="14"/>
      <c r="N3599" s="15"/>
      <c r="O3599" s="16">
        <f t="shared" si="171"/>
        <v>0</v>
      </c>
      <c r="P3599" s="17">
        <f>COUNTIF($X:$X,X3599)</f>
        <v>1045553</v>
      </c>
      <c r="Q3599" s="17">
        <f>VLOOKUP("M"&amp;TEXT(G3599,"0"),Punten!$A$1:$D$40,4,FALSE)</f>
        <v>0</v>
      </c>
      <c r="R3599" s="17">
        <f>VLOOKUP("M"&amp;TEXT(H3599,"0"),Punten!$A$1:$D$40,4,FALSE)</f>
        <v>0</v>
      </c>
      <c r="S3599" s="17">
        <f>VLOOKUP("M"&amp;TEXT(I3599,"0"),Punten!$A$1:$D$40,4,FALSE)</f>
        <v>0</v>
      </c>
      <c r="T3599" s="17">
        <f>VLOOKUP("K"&amp;TEXT(K3599,"0"),Punten!$A$1:$D$40,4,FALSE)</f>
        <v>0</v>
      </c>
      <c r="U3599" s="17">
        <f>VLOOKUP("H"&amp;TEXT(L3599,"0"),Punten!$A$1:$D$49,4,FALSE)</f>
        <v>0</v>
      </c>
      <c r="V3599" s="17">
        <f>VLOOKUP("F"&amp;TEXT(M3599,"0"),Punten!$A$1:$D$39,4,FALSE)</f>
        <v>0</v>
      </c>
      <c r="W3599" s="17">
        <f t="shared" si="172"/>
        <v>0</v>
      </c>
      <c r="X3599" s="17" t="str">
        <f t="shared" si="173"/>
        <v/>
      </c>
      <c r="Y3599" s="17" t="e">
        <f>VLOOKUP(A3599,'Klasse omschrijving'!$A$1:$B$44,2,FALSE)</f>
        <v>#N/A</v>
      </c>
    </row>
    <row r="3600" spans="1:25" x14ac:dyDescent="0.25">
      <c r="A3600" s="14"/>
      <c r="B3600" s="14"/>
      <c r="C3600" s="14"/>
      <c r="D3600" s="14"/>
      <c r="E3600" s="15"/>
      <c r="F3600" s="14"/>
      <c r="G3600" s="14"/>
      <c r="H3600" s="14"/>
      <c r="I3600" s="14"/>
      <c r="J3600" s="14"/>
      <c r="K3600" s="14"/>
      <c r="L3600" s="14"/>
      <c r="M3600" s="14"/>
      <c r="N3600" s="15"/>
      <c r="O3600" s="16">
        <f t="shared" si="171"/>
        <v>0</v>
      </c>
      <c r="P3600" s="17">
        <f>COUNTIF($X:$X,X3600)</f>
        <v>1045553</v>
      </c>
      <c r="Q3600" s="17">
        <f>VLOOKUP("M"&amp;TEXT(G3600,"0"),Punten!$A$1:$D$40,4,FALSE)</f>
        <v>0</v>
      </c>
      <c r="R3600" s="17">
        <f>VLOOKUP("M"&amp;TEXT(H3600,"0"),Punten!$A$1:$D$40,4,FALSE)</f>
        <v>0</v>
      </c>
      <c r="S3600" s="17">
        <f>VLOOKUP("M"&amp;TEXT(I3600,"0"),Punten!$A$1:$D$40,4,FALSE)</f>
        <v>0</v>
      </c>
      <c r="T3600" s="17">
        <f>VLOOKUP("K"&amp;TEXT(K3600,"0"),Punten!$A$1:$D$40,4,FALSE)</f>
        <v>0</v>
      </c>
      <c r="U3600" s="17">
        <f>VLOOKUP("H"&amp;TEXT(L3600,"0"),Punten!$A$1:$D$49,4,FALSE)</f>
        <v>0</v>
      </c>
      <c r="V3600" s="17">
        <f>VLOOKUP("F"&amp;TEXT(M3600,"0"),Punten!$A$1:$D$39,4,FALSE)</f>
        <v>0</v>
      </c>
      <c r="W3600" s="17">
        <f t="shared" si="172"/>
        <v>0</v>
      </c>
      <c r="X3600" s="17" t="str">
        <f t="shared" si="173"/>
        <v/>
      </c>
      <c r="Y3600" s="17" t="e">
        <f>VLOOKUP(A3600,'Klasse omschrijving'!$A$1:$B$44,2,FALSE)</f>
        <v>#N/A</v>
      </c>
    </row>
    <row r="3601" spans="1:25" x14ac:dyDescent="0.25">
      <c r="A3601" s="14"/>
      <c r="B3601" s="14"/>
      <c r="C3601" s="14"/>
      <c r="D3601" s="14"/>
      <c r="E3601" s="15"/>
      <c r="F3601" s="14"/>
      <c r="G3601" s="14"/>
      <c r="H3601" s="14"/>
      <c r="I3601" s="14"/>
      <c r="J3601" s="14"/>
      <c r="K3601" s="14"/>
      <c r="L3601" s="14"/>
      <c r="M3601" s="14"/>
      <c r="N3601" s="15"/>
      <c r="O3601" s="16">
        <f t="shared" si="171"/>
        <v>0</v>
      </c>
      <c r="P3601" s="17">
        <f>COUNTIF($X:$X,X3601)</f>
        <v>1045553</v>
      </c>
      <c r="Q3601" s="17">
        <f>VLOOKUP("M"&amp;TEXT(G3601,"0"),Punten!$A$1:$D$40,4,FALSE)</f>
        <v>0</v>
      </c>
      <c r="R3601" s="17">
        <f>VLOOKUP("M"&amp;TEXT(H3601,"0"),Punten!$A$1:$D$40,4,FALSE)</f>
        <v>0</v>
      </c>
      <c r="S3601" s="17">
        <f>VLOOKUP("M"&amp;TEXT(I3601,"0"),Punten!$A$1:$D$40,4,FALSE)</f>
        <v>0</v>
      </c>
      <c r="T3601" s="17">
        <f>VLOOKUP("K"&amp;TEXT(K3601,"0"),Punten!$A$1:$D$40,4,FALSE)</f>
        <v>0</v>
      </c>
      <c r="U3601" s="17">
        <f>VLOOKUP("H"&amp;TEXT(L3601,"0"),Punten!$A$1:$D$49,4,FALSE)</f>
        <v>0</v>
      </c>
      <c r="V3601" s="17">
        <f>VLOOKUP("F"&amp;TEXT(M3601,"0"),Punten!$A$1:$D$39,4,FALSE)</f>
        <v>0</v>
      </c>
      <c r="W3601" s="17">
        <f t="shared" si="172"/>
        <v>0</v>
      </c>
      <c r="X3601" s="17" t="str">
        <f t="shared" si="173"/>
        <v/>
      </c>
      <c r="Y3601" s="17" t="e">
        <f>VLOOKUP(A3601,'Klasse omschrijving'!$A$1:$B$44,2,FALSE)</f>
        <v>#N/A</v>
      </c>
    </row>
    <row r="3602" spans="1:25" x14ac:dyDescent="0.25">
      <c r="A3602" s="14"/>
      <c r="B3602" s="14"/>
      <c r="C3602" s="14"/>
      <c r="D3602" s="14"/>
      <c r="E3602" s="15"/>
      <c r="F3602" s="14"/>
      <c r="G3602" s="14"/>
      <c r="H3602" s="14"/>
      <c r="I3602" s="14"/>
      <c r="J3602" s="14"/>
      <c r="K3602" s="14"/>
      <c r="L3602" s="14"/>
      <c r="M3602" s="14"/>
      <c r="N3602" s="15"/>
      <c r="O3602" s="16">
        <f t="shared" si="171"/>
        <v>0</v>
      </c>
      <c r="P3602" s="17">
        <f>COUNTIF($X:$X,X3602)</f>
        <v>1045553</v>
      </c>
      <c r="Q3602" s="17">
        <f>VLOOKUP("M"&amp;TEXT(G3602,"0"),Punten!$A$1:$D$40,4,FALSE)</f>
        <v>0</v>
      </c>
      <c r="R3602" s="17">
        <f>VLOOKUP("M"&amp;TEXT(H3602,"0"),Punten!$A$1:$D$40,4,FALSE)</f>
        <v>0</v>
      </c>
      <c r="S3602" s="17">
        <f>VLOOKUP("M"&amp;TEXT(I3602,"0"),Punten!$A$1:$D$40,4,FALSE)</f>
        <v>0</v>
      </c>
      <c r="T3602" s="17">
        <f>VLOOKUP("K"&amp;TEXT(K3602,"0"),Punten!$A$1:$D$40,4,FALSE)</f>
        <v>0</v>
      </c>
      <c r="U3602" s="17">
        <f>VLOOKUP("H"&amp;TEXT(L3602,"0"),Punten!$A$1:$D$49,4,FALSE)</f>
        <v>0</v>
      </c>
      <c r="V3602" s="17">
        <f>VLOOKUP("F"&amp;TEXT(M3602,"0"),Punten!$A$1:$D$39,4,FALSE)</f>
        <v>0</v>
      </c>
      <c r="W3602" s="17">
        <f t="shared" si="172"/>
        <v>0</v>
      </c>
      <c r="X3602" s="17" t="str">
        <f t="shared" si="173"/>
        <v/>
      </c>
      <c r="Y3602" s="17" t="e">
        <f>VLOOKUP(A3602,'Klasse omschrijving'!$A$1:$B$44,2,FALSE)</f>
        <v>#N/A</v>
      </c>
    </row>
    <row r="3603" spans="1:25" x14ac:dyDescent="0.25">
      <c r="A3603" s="14"/>
      <c r="B3603" s="14"/>
      <c r="C3603" s="14"/>
      <c r="D3603" s="14"/>
      <c r="E3603" s="15"/>
      <c r="F3603" s="14"/>
      <c r="G3603" s="14"/>
      <c r="H3603" s="14"/>
      <c r="I3603" s="14"/>
      <c r="J3603" s="14"/>
      <c r="K3603" s="14"/>
      <c r="L3603" s="14"/>
      <c r="M3603" s="14"/>
      <c r="N3603" s="15"/>
      <c r="O3603" s="16">
        <f t="shared" si="171"/>
        <v>0</v>
      </c>
      <c r="P3603" s="17">
        <f>COUNTIF($X:$X,X3603)</f>
        <v>1045553</v>
      </c>
      <c r="Q3603" s="17">
        <f>VLOOKUP("M"&amp;TEXT(G3603,"0"),Punten!$A$1:$D$40,4,FALSE)</f>
        <v>0</v>
      </c>
      <c r="R3603" s="17">
        <f>VLOOKUP("M"&amp;TEXT(H3603,"0"),Punten!$A$1:$D$40,4,FALSE)</f>
        <v>0</v>
      </c>
      <c r="S3603" s="17">
        <f>VLOOKUP("M"&amp;TEXT(I3603,"0"),Punten!$A$1:$D$40,4,FALSE)</f>
        <v>0</v>
      </c>
      <c r="T3603" s="17">
        <f>VLOOKUP("K"&amp;TEXT(K3603,"0"),Punten!$A$1:$D$40,4,FALSE)</f>
        <v>0</v>
      </c>
      <c r="U3603" s="17">
        <f>VLOOKUP("H"&amp;TEXT(L3603,"0"),Punten!$A$1:$D$49,4,FALSE)</f>
        <v>0</v>
      </c>
      <c r="V3603" s="17">
        <f>VLOOKUP("F"&amp;TEXT(M3603,"0"),Punten!$A$1:$D$39,4,FALSE)</f>
        <v>0</v>
      </c>
      <c r="W3603" s="17">
        <f t="shared" si="172"/>
        <v>0</v>
      </c>
      <c r="X3603" s="17" t="str">
        <f t="shared" si="173"/>
        <v/>
      </c>
      <c r="Y3603" s="17" t="e">
        <f>VLOOKUP(A3603,'Klasse omschrijving'!$A$1:$B$44,2,FALSE)</f>
        <v>#N/A</v>
      </c>
    </row>
    <row r="3604" spans="1:25" x14ac:dyDescent="0.25">
      <c r="A3604" s="14"/>
      <c r="B3604" s="14"/>
      <c r="C3604" s="14"/>
      <c r="D3604" s="14"/>
      <c r="E3604" s="15"/>
      <c r="F3604" s="14"/>
      <c r="G3604" s="14"/>
      <c r="H3604" s="14"/>
      <c r="I3604" s="14"/>
      <c r="J3604" s="14"/>
      <c r="K3604" s="14"/>
      <c r="L3604" s="14"/>
      <c r="M3604" s="14"/>
      <c r="N3604" s="15"/>
      <c r="O3604" s="16">
        <f t="shared" si="171"/>
        <v>0</v>
      </c>
      <c r="P3604" s="17">
        <f>COUNTIF($X:$X,X3604)</f>
        <v>1045553</v>
      </c>
      <c r="Q3604" s="17">
        <f>VLOOKUP("M"&amp;TEXT(G3604,"0"),Punten!$A$1:$D$40,4,FALSE)</f>
        <v>0</v>
      </c>
      <c r="R3604" s="17">
        <f>VLOOKUP("M"&amp;TEXT(H3604,"0"),Punten!$A$1:$D$40,4,FALSE)</f>
        <v>0</v>
      </c>
      <c r="S3604" s="17">
        <f>VLOOKUP("M"&amp;TEXT(I3604,"0"),Punten!$A$1:$D$40,4,FALSE)</f>
        <v>0</v>
      </c>
      <c r="T3604" s="17">
        <f>VLOOKUP("K"&amp;TEXT(K3604,"0"),Punten!$A$1:$D$40,4,FALSE)</f>
        <v>0</v>
      </c>
      <c r="U3604" s="17">
        <f>VLOOKUP("H"&amp;TEXT(L3604,"0"),Punten!$A$1:$D$49,4,FALSE)</f>
        <v>0</v>
      </c>
      <c r="V3604" s="17">
        <f>VLOOKUP("F"&amp;TEXT(M3604,"0"),Punten!$A$1:$D$39,4,FALSE)</f>
        <v>0</v>
      </c>
      <c r="W3604" s="17">
        <f t="shared" si="172"/>
        <v>0</v>
      </c>
      <c r="X3604" s="17" t="str">
        <f t="shared" si="173"/>
        <v/>
      </c>
      <c r="Y3604" s="17" t="e">
        <f>VLOOKUP(A3604,'Klasse omschrijving'!$A$1:$B$44,2,FALSE)</f>
        <v>#N/A</v>
      </c>
    </row>
    <row r="3605" spans="1:25" x14ac:dyDescent="0.25">
      <c r="A3605" s="14"/>
      <c r="B3605" s="14"/>
      <c r="C3605" s="14"/>
      <c r="D3605" s="14"/>
      <c r="E3605" s="15"/>
      <c r="F3605" s="14"/>
      <c r="G3605" s="14"/>
      <c r="H3605" s="14"/>
      <c r="I3605" s="14"/>
      <c r="J3605" s="14"/>
      <c r="K3605" s="14"/>
      <c r="L3605" s="14"/>
      <c r="M3605" s="14"/>
      <c r="N3605" s="15"/>
      <c r="O3605" s="16">
        <f t="shared" si="171"/>
        <v>0</v>
      </c>
      <c r="P3605" s="17">
        <f>COUNTIF($X:$X,X3605)</f>
        <v>1045553</v>
      </c>
      <c r="Q3605" s="17">
        <f>VLOOKUP("M"&amp;TEXT(G3605,"0"),Punten!$A$1:$D$40,4,FALSE)</f>
        <v>0</v>
      </c>
      <c r="R3605" s="17">
        <f>VLOOKUP("M"&amp;TEXT(H3605,"0"),Punten!$A$1:$D$40,4,FALSE)</f>
        <v>0</v>
      </c>
      <c r="S3605" s="17">
        <f>VLOOKUP("M"&amp;TEXT(I3605,"0"),Punten!$A$1:$D$40,4,FALSE)</f>
        <v>0</v>
      </c>
      <c r="T3605" s="17">
        <f>VLOOKUP("K"&amp;TEXT(K3605,"0"),Punten!$A$1:$D$40,4,FALSE)</f>
        <v>0</v>
      </c>
      <c r="U3605" s="17">
        <f>VLOOKUP("H"&amp;TEXT(L3605,"0"),Punten!$A$1:$D$49,4,FALSE)</f>
        <v>0</v>
      </c>
      <c r="V3605" s="17">
        <f>VLOOKUP("F"&amp;TEXT(M3605,"0"),Punten!$A$1:$D$39,4,FALSE)</f>
        <v>0</v>
      </c>
      <c r="W3605" s="17">
        <f t="shared" si="172"/>
        <v>0</v>
      </c>
      <c r="X3605" s="17" t="str">
        <f t="shared" si="173"/>
        <v/>
      </c>
      <c r="Y3605" s="17" t="e">
        <f>VLOOKUP(A3605,'Klasse omschrijving'!$A$1:$B$44,2,FALSE)</f>
        <v>#N/A</v>
      </c>
    </row>
    <row r="3606" spans="1:25" x14ac:dyDescent="0.25">
      <c r="A3606" s="14"/>
      <c r="B3606" s="14"/>
      <c r="C3606" s="14"/>
      <c r="D3606" s="14"/>
      <c r="E3606" s="15"/>
      <c r="F3606" s="14"/>
      <c r="G3606" s="14"/>
      <c r="H3606" s="14"/>
      <c r="I3606" s="14"/>
      <c r="J3606" s="14"/>
      <c r="K3606" s="14"/>
      <c r="L3606" s="14"/>
      <c r="M3606" s="14"/>
      <c r="N3606" s="15"/>
      <c r="O3606" s="16">
        <f t="shared" si="171"/>
        <v>0</v>
      </c>
      <c r="P3606" s="17">
        <f>COUNTIF($X:$X,X3606)</f>
        <v>1045553</v>
      </c>
      <c r="Q3606" s="17">
        <f>VLOOKUP("M"&amp;TEXT(G3606,"0"),Punten!$A$1:$D$40,4,FALSE)</f>
        <v>0</v>
      </c>
      <c r="R3606" s="17">
        <f>VLOOKUP("M"&amp;TEXT(H3606,"0"),Punten!$A$1:$D$40,4,FALSE)</f>
        <v>0</v>
      </c>
      <c r="S3606" s="17">
        <f>VLOOKUP("M"&amp;TEXT(I3606,"0"),Punten!$A$1:$D$40,4,FALSE)</f>
        <v>0</v>
      </c>
      <c r="T3606" s="17">
        <f>VLOOKUP("K"&amp;TEXT(K3606,"0"),Punten!$A$1:$D$40,4,FALSE)</f>
        <v>0</v>
      </c>
      <c r="U3606" s="17">
        <f>VLOOKUP("H"&amp;TEXT(L3606,"0"),Punten!$A$1:$D$49,4,FALSE)</f>
        <v>0</v>
      </c>
      <c r="V3606" s="17">
        <f>VLOOKUP("F"&amp;TEXT(M3606,"0"),Punten!$A$1:$D$39,4,FALSE)</f>
        <v>0</v>
      </c>
      <c r="W3606" s="17">
        <f t="shared" si="172"/>
        <v>0</v>
      </c>
      <c r="X3606" s="17" t="str">
        <f t="shared" si="173"/>
        <v/>
      </c>
      <c r="Y3606" s="17" t="e">
        <f>VLOOKUP(A3606,'Klasse omschrijving'!$A$1:$B$44,2,FALSE)</f>
        <v>#N/A</v>
      </c>
    </row>
    <row r="3607" spans="1:25" x14ac:dyDescent="0.25">
      <c r="A3607" s="14"/>
      <c r="B3607" s="14"/>
      <c r="C3607" s="14"/>
      <c r="D3607" s="14"/>
      <c r="E3607" s="15"/>
      <c r="F3607" s="14"/>
      <c r="G3607" s="14"/>
      <c r="H3607" s="14"/>
      <c r="I3607" s="14"/>
      <c r="J3607" s="14"/>
      <c r="K3607" s="14"/>
      <c r="L3607" s="14"/>
      <c r="M3607" s="14"/>
      <c r="N3607" s="15"/>
      <c r="O3607" s="16">
        <f t="shared" si="171"/>
        <v>0</v>
      </c>
      <c r="P3607" s="17">
        <f>COUNTIF($X:$X,X3607)</f>
        <v>1045553</v>
      </c>
      <c r="Q3607" s="17">
        <f>VLOOKUP("M"&amp;TEXT(G3607,"0"),Punten!$A$1:$D$40,4,FALSE)</f>
        <v>0</v>
      </c>
      <c r="R3607" s="17">
        <f>VLOOKUP("M"&amp;TEXT(H3607,"0"),Punten!$A$1:$D$40,4,FALSE)</f>
        <v>0</v>
      </c>
      <c r="S3607" s="17">
        <f>VLOOKUP("M"&amp;TEXT(I3607,"0"),Punten!$A$1:$D$40,4,FALSE)</f>
        <v>0</v>
      </c>
      <c r="T3607" s="17">
        <f>VLOOKUP("K"&amp;TEXT(K3607,"0"),Punten!$A$1:$D$40,4,FALSE)</f>
        <v>0</v>
      </c>
      <c r="U3607" s="17">
        <f>VLOOKUP("H"&amp;TEXT(L3607,"0"),Punten!$A$1:$D$49,4,FALSE)</f>
        <v>0</v>
      </c>
      <c r="V3607" s="17">
        <f>VLOOKUP("F"&amp;TEXT(M3607,"0"),Punten!$A$1:$D$39,4,FALSE)</f>
        <v>0</v>
      </c>
      <c r="W3607" s="17">
        <f t="shared" si="172"/>
        <v>0</v>
      </c>
      <c r="X3607" s="17" t="str">
        <f t="shared" si="173"/>
        <v/>
      </c>
      <c r="Y3607" s="17" t="e">
        <f>VLOOKUP(A3607,'Klasse omschrijving'!$A$1:$B$44,2,FALSE)</f>
        <v>#N/A</v>
      </c>
    </row>
    <row r="3608" spans="1:25" x14ac:dyDescent="0.25">
      <c r="A3608" s="14"/>
      <c r="B3608" s="14"/>
      <c r="C3608" s="14"/>
      <c r="D3608" s="14"/>
      <c r="E3608" s="15"/>
      <c r="F3608" s="14"/>
      <c r="G3608" s="14"/>
      <c r="H3608" s="14"/>
      <c r="I3608" s="14"/>
      <c r="J3608" s="14"/>
      <c r="K3608" s="14"/>
      <c r="L3608" s="14"/>
      <c r="M3608" s="14"/>
      <c r="N3608" s="15"/>
      <c r="O3608" s="16">
        <f t="shared" si="171"/>
        <v>0</v>
      </c>
      <c r="P3608" s="17">
        <f>COUNTIF($X:$X,X3608)</f>
        <v>1045553</v>
      </c>
      <c r="Q3608" s="17">
        <f>VLOOKUP("M"&amp;TEXT(G3608,"0"),Punten!$A$1:$D$40,4,FALSE)</f>
        <v>0</v>
      </c>
      <c r="R3608" s="17">
        <f>VLOOKUP("M"&amp;TEXT(H3608,"0"),Punten!$A$1:$D$40,4,FALSE)</f>
        <v>0</v>
      </c>
      <c r="S3608" s="17">
        <f>VLOOKUP("M"&amp;TEXT(I3608,"0"),Punten!$A$1:$D$40,4,FALSE)</f>
        <v>0</v>
      </c>
      <c r="T3608" s="17">
        <f>VLOOKUP("K"&amp;TEXT(K3608,"0"),Punten!$A$1:$D$40,4,FALSE)</f>
        <v>0</v>
      </c>
      <c r="U3608" s="17">
        <f>VLOOKUP("H"&amp;TEXT(L3608,"0"),Punten!$A$1:$D$49,4,FALSE)</f>
        <v>0</v>
      </c>
      <c r="V3608" s="17">
        <f>VLOOKUP("F"&amp;TEXT(M3608,"0"),Punten!$A$1:$D$39,4,FALSE)</f>
        <v>0</v>
      </c>
      <c r="W3608" s="17">
        <f t="shared" si="172"/>
        <v>0</v>
      </c>
      <c r="X3608" s="17" t="str">
        <f t="shared" si="173"/>
        <v/>
      </c>
      <c r="Y3608" s="17" t="e">
        <f>VLOOKUP(A3608,'Klasse omschrijving'!$A$1:$B$44,2,FALSE)</f>
        <v>#N/A</v>
      </c>
    </row>
    <row r="3609" spans="1:25" x14ac:dyDescent="0.25">
      <c r="A3609" s="14"/>
      <c r="B3609" s="14"/>
      <c r="C3609" s="14"/>
      <c r="D3609" s="14"/>
      <c r="E3609" s="15"/>
      <c r="F3609" s="14"/>
      <c r="G3609" s="14"/>
      <c r="H3609" s="14"/>
      <c r="I3609" s="14"/>
      <c r="J3609" s="14"/>
      <c r="K3609" s="14"/>
      <c r="L3609" s="14"/>
      <c r="M3609" s="14"/>
      <c r="N3609" s="15"/>
      <c r="O3609" s="16">
        <f t="shared" si="171"/>
        <v>0</v>
      </c>
      <c r="P3609" s="17">
        <f>COUNTIF($X:$X,X3609)</f>
        <v>1045553</v>
      </c>
      <c r="Q3609" s="17">
        <f>VLOOKUP("M"&amp;TEXT(G3609,"0"),Punten!$A$1:$D$40,4,FALSE)</f>
        <v>0</v>
      </c>
      <c r="R3609" s="17">
        <f>VLOOKUP("M"&amp;TEXT(H3609,"0"),Punten!$A$1:$D$40,4,FALSE)</f>
        <v>0</v>
      </c>
      <c r="S3609" s="17">
        <f>VLOOKUP("M"&amp;TEXT(I3609,"0"),Punten!$A$1:$D$40,4,FALSE)</f>
        <v>0</v>
      </c>
      <c r="T3609" s="17">
        <f>VLOOKUP("K"&amp;TEXT(K3609,"0"),Punten!$A$1:$D$40,4,FALSE)</f>
        <v>0</v>
      </c>
      <c r="U3609" s="17">
        <f>VLOOKUP("H"&amp;TEXT(L3609,"0"),Punten!$A$1:$D$49,4,FALSE)</f>
        <v>0</v>
      </c>
      <c r="V3609" s="17">
        <f>VLOOKUP("F"&amp;TEXT(M3609,"0"),Punten!$A$1:$D$39,4,FALSE)</f>
        <v>0</v>
      </c>
      <c r="W3609" s="17">
        <f t="shared" si="172"/>
        <v>0</v>
      </c>
      <c r="X3609" s="17" t="str">
        <f t="shared" si="173"/>
        <v/>
      </c>
      <c r="Y3609" s="17" t="e">
        <f>VLOOKUP(A3609,'Klasse omschrijving'!$A$1:$B$44,2,FALSE)</f>
        <v>#N/A</v>
      </c>
    </row>
    <row r="3610" spans="1:25" x14ac:dyDescent="0.25">
      <c r="A3610" s="14"/>
      <c r="B3610" s="14"/>
      <c r="C3610" s="14"/>
      <c r="D3610" s="14"/>
      <c r="E3610" s="15"/>
      <c r="F3610" s="14"/>
      <c r="G3610" s="14"/>
      <c r="H3610" s="14"/>
      <c r="I3610" s="14"/>
      <c r="J3610" s="14"/>
      <c r="K3610" s="14"/>
      <c r="L3610" s="14"/>
      <c r="M3610" s="14"/>
      <c r="N3610" s="15"/>
      <c r="O3610" s="16">
        <f t="shared" si="171"/>
        <v>0</v>
      </c>
      <c r="P3610" s="17">
        <f>COUNTIF($X:$X,X3610)</f>
        <v>1045553</v>
      </c>
      <c r="Q3610" s="17">
        <f>VLOOKUP("M"&amp;TEXT(G3610,"0"),Punten!$A$1:$D$40,4,FALSE)</f>
        <v>0</v>
      </c>
      <c r="R3610" s="17">
        <f>VLOOKUP("M"&amp;TEXT(H3610,"0"),Punten!$A$1:$D$40,4,FALSE)</f>
        <v>0</v>
      </c>
      <c r="S3610" s="17">
        <f>VLOOKUP("M"&amp;TEXT(I3610,"0"),Punten!$A$1:$D$40,4,FALSE)</f>
        <v>0</v>
      </c>
      <c r="T3610" s="17">
        <f>VLOOKUP("K"&amp;TEXT(K3610,"0"),Punten!$A$1:$D$40,4,FALSE)</f>
        <v>0</v>
      </c>
      <c r="U3610" s="17">
        <f>VLOOKUP("H"&amp;TEXT(L3610,"0"),Punten!$A$1:$D$49,4,FALSE)</f>
        <v>0</v>
      </c>
      <c r="V3610" s="17">
        <f>VLOOKUP("F"&amp;TEXT(M3610,"0"),Punten!$A$1:$D$39,4,FALSE)</f>
        <v>0</v>
      </c>
      <c r="W3610" s="17">
        <f t="shared" si="172"/>
        <v>0</v>
      </c>
      <c r="X3610" s="17" t="str">
        <f t="shared" si="173"/>
        <v/>
      </c>
      <c r="Y3610" s="17" t="e">
        <f>VLOOKUP(A3610,'Klasse omschrijving'!$A$1:$B$44,2,FALSE)</f>
        <v>#N/A</v>
      </c>
    </row>
    <row r="3611" spans="1:25" x14ac:dyDescent="0.25">
      <c r="A3611" s="14"/>
      <c r="B3611" s="14"/>
      <c r="C3611" s="14"/>
      <c r="D3611" s="14"/>
      <c r="E3611" s="15"/>
      <c r="F3611" s="14"/>
      <c r="G3611" s="14"/>
      <c r="H3611" s="14"/>
      <c r="I3611" s="14"/>
      <c r="J3611" s="14"/>
      <c r="K3611" s="14"/>
      <c r="L3611" s="14"/>
      <c r="M3611" s="14"/>
      <c r="N3611" s="15"/>
      <c r="O3611" s="16">
        <f t="shared" si="171"/>
        <v>0</v>
      </c>
      <c r="P3611" s="17">
        <f>COUNTIF($X:$X,X3611)</f>
        <v>1045553</v>
      </c>
      <c r="Q3611" s="17">
        <f>VLOOKUP("M"&amp;TEXT(G3611,"0"),Punten!$A$1:$D$40,4,FALSE)</f>
        <v>0</v>
      </c>
      <c r="R3611" s="17">
        <f>VLOOKUP("M"&amp;TEXT(H3611,"0"),Punten!$A$1:$D$40,4,FALSE)</f>
        <v>0</v>
      </c>
      <c r="S3611" s="17">
        <f>VLOOKUP("M"&amp;TEXT(I3611,"0"),Punten!$A$1:$D$40,4,FALSE)</f>
        <v>0</v>
      </c>
      <c r="T3611" s="17">
        <f>VLOOKUP("K"&amp;TEXT(K3611,"0"),Punten!$A$1:$D$40,4,FALSE)</f>
        <v>0</v>
      </c>
      <c r="U3611" s="17">
        <f>VLOOKUP("H"&amp;TEXT(L3611,"0"),Punten!$A$1:$D$49,4,FALSE)</f>
        <v>0</v>
      </c>
      <c r="V3611" s="17">
        <f>VLOOKUP("F"&amp;TEXT(M3611,"0"),Punten!$A$1:$D$39,4,FALSE)</f>
        <v>0</v>
      </c>
      <c r="W3611" s="17">
        <f t="shared" si="172"/>
        <v>0</v>
      </c>
      <c r="X3611" s="17" t="str">
        <f t="shared" si="173"/>
        <v/>
      </c>
      <c r="Y3611" s="17" t="e">
        <f>VLOOKUP(A3611,'Klasse omschrijving'!$A$1:$B$44,2,FALSE)</f>
        <v>#N/A</v>
      </c>
    </row>
    <row r="3612" spans="1:25" x14ac:dyDescent="0.25">
      <c r="A3612" s="14"/>
      <c r="B3612" s="14"/>
      <c r="C3612" s="14"/>
      <c r="D3612" s="14"/>
      <c r="E3612" s="15"/>
      <c r="F3612" s="14"/>
      <c r="G3612" s="14"/>
      <c r="H3612" s="14"/>
      <c r="I3612" s="14"/>
      <c r="J3612" s="14"/>
      <c r="K3612" s="14"/>
      <c r="L3612" s="14"/>
      <c r="M3612" s="14"/>
      <c r="N3612" s="15"/>
      <c r="O3612" s="16">
        <f t="shared" ref="O3612:O3675" si="174">G3612+H3612+I3612</f>
        <v>0</v>
      </c>
      <c r="P3612" s="17">
        <f>COUNTIF($X:$X,X3612)</f>
        <v>1045553</v>
      </c>
      <c r="Q3612" s="17">
        <f>VLOOKUP("M"&amp;TEXT(G3612,"0"),Punten!$A$1:$D$40,4,FALSE)</f>
        <v>0</v>
      </c>
      <c r="R3612" s="17">
        <f>VLOOKUP("M"&amp;TEXT(H3612,"0"),Punten!$A$1:$D$40,4,FALSE)</f>
        <v>0</v>
      </c>
      <c r="S3612" s="17">
        <f>VLOOKUP("M"&amp;TEXT(I3612,"0"),Punten!$A$1:$D$40,4,FALSE)</f>
        <v>0</v>
      </c>
      <c r="T3612" s="17">
        <f>VLOOKUP("K"&amp;TEXT(K3612,"0"),Punten!$A$1:$D$40,4,FALSE)</f>
        <v>0</v>
      </c>
      <c r="U3612" s="17">
        <f>VLOOKUP("H"&amp;TEXT(L3612,"0"),Punten!$A$1:$D$49,4,FALSE)</f>
        <v>0</v>
      </c>
      <c r="V3612" s="17">
        <f>VLOOKUP("F"&amp;TEXT(M3612,"0"),Punten!$A$1:$D$39,4,FALSE)</f>
        <v>0</v>
      </c>
      <c r="W3612" s="17">
        <f t="shared" si="172"/>
        <v>0</v>
      </c>
      <c r="X3612" s="17" t="str">
        <f t="shared" si="173"/>
        <v/>
      </c>
      <c r="Y3612" s="17" t="e">
        <f>VLOOKUP(A3612,'Klasse omschrijving'!$A$1:$B$44,2,FALSE)</f>
        <v>#N/A</v>
      </c>
    </row>
    <row r="3613" spans="1:25" x14ac:dyDescent="0.25">
      <c r="A3613" s="14"/>
      <c r="B3613" s="14"/>
      <c r="C3613" s="14"/>
      <c r="D3613" s="14"/>
      <c r="E3613" s="15"/>
      <c r="F3613" s="14"/>
      <c r="G3613" s="14"/>
      <c r="H3613" s="14"/>
      <c r="I3613" s="14"/>
      <c r="J3613" s="14"/>
      <c r="K3613" s="14"/>
      <c r="L3613" s="14"/>
      <c r="M3613" s="14"/>
      <c r="N3613" s="15"/>
      <c r="O3613" s="16">
        <f t="shared" si="174"/>
        <v>0</v>
      </c>
      <c r="P3613" s="17">
        <f>COUNTIF($X:$X,X3613)</f>
        <v>1045553</v>
      </c>
      <c r="Q3613" s="17">
        <f>VLOOKUP("M"&amp;TEXT(G3613,"0"),Punten!$A$1:$D$40,4,FALSE)</f>
        <v>0</v>
      </c>
      <c r="R3613" s="17">
        <f>VLOOKUP("M"&amp;TEXT(H3613,"0"),Punten!$A$1:$D$40,4,FALSE)</f>
        <v>0</v>
      </c>
      <c r="S3613" s="17">
        <f>VLOOKUP("M"&amp;TEXT(I3613,"0"),Punten!$A$1:$D$40,4,FALSE)</f>
        <v>0</v>
      </c>
      <c r="T3613" s="17">
        <f>VLOOKUP("K"&amp;TEXT(K3613,"0"),Punten!$A$1:$D$40,4,FALSE)</f>
        <v>0</v>
      </c>
      <c r="U3613" s="17">
        <f>VLOOKUP("H"&amp;TEXT(L3613,"0"),Punten!$A$1:$D$49,4,FALSE)</f>
        <v>0</v>
      </c>
      <c r="V3613" s="17">
        <f>VLOOKUP("F"&amp;TEXT(M3613,"0"),Punten!$A$1:$D$39,4,FALSE)</f>
        <v>0</v>
      </c>
      <c r="W3613" s="17">
        <f t="shared" si="172"/>
        <v>0</v>
      </c>
      <c r="X3613" s="17" t="str">
        <f t="shared" si="173"/>
        <v/>
      </c>
      <c r="Y3613" s="17" t="e">
        <f>VLOOKUP(A3613,'Klasse omschrijving'!$A$1:$B$44,2,FALSE)</f>
        <v>#N/A</v>
      </c>
    </row>
    <row r="3614" spans="1:25" x14ac:dyDescent="0.25">
      <c r="A3614" s="14"/>
      <c r="B3614" s="14"/>
      <c r="C3614" s="14"/>
      <c r="D3614" s="14"/>
      <c r="E3614" s="15"/>
      <c r="F3614" s="14"/>
      <c r="G3614" s="14"/>
      <c r="H3614" s="14"/>
      <c r="I3614" s="14"/>
      <c r="J3614" s="14"/>
      <c r="K3614" s="14"/>
      <c r="L3614" s="14"/>
      <c r="M3614" s="14"/>
      <c r="N3614" s="15"/>
      <c r="O3614" s="16">
        <f t="shared" si="174"/>
        <v>0</v>
      </c>
      <c r="P3614" s="17">
        <f>COUNTIF($X:$X,X3614)</f>
        <v>1045553</v>
      </c>
      <c r="Q3614" s="17">
        <f>VLOOKUP("M"&amp;TEXT(G3614,"0"),Punten!$A$1:$D$40,4,FALSE)</f>
        <v>0</v>
      </c>
      <c r="R3614" s="17">
        <f>VLOOKUP("M"&amp;TEXT(H3614,"0"),Punten!$A$1:$D$40,4,FALSE)</f>
        <v>0</v>
      </c>
      <c r="S3614" s="17">
        <f>VLOOKUP("M"&amp;TEXT(I3614,"0"),Punten!$A$1:$D$40,4,FALSE)</f>
        <v>0</v>
      </c>
      <c r="T3614" s="17">
        <f>VLOOKUP("K"&amp;TEXT(K3614,"0"),Punten!$A$1:$D$40,4,FALSE)</f>
        <v>0</v>
      </c>
      <c r="U3614" s="17">
        <f>VLOOKUP("H"&amp;TEXT(L3614,"0"),Punten!$A$1:$D$49,4,FALSE)</f>
        <v>0</v>
      </c>
      <c r="V3614" s="17">
        <f>VLOOKUP("F"&amp;TEXT(M3614,"0"),Punten!$A$1:$D$39,4,FALSE)</f>
        <v>0</v>
      </c>
      <c r="W3614" s="17">
        <f t="shared" si="172"/>
        <v>0</v>
      </c>
      <c r="X3614" s="17" t="str">
        <f t="shared" si="173"/>
        <v/>
      </c>
      <c r="Y3614" s="17" t="e">
        <f>VLOOKUP(A3614,'Klasse omschrijving'!$A$1:$B$44,2,FALSE)</f>
        <v>#N/A</v>
      </c>
    </row>
    <row r="3615" spans="1:25" x14ac:dyDescent="0.25">
      <c r="A3615" s="14"/>
      <c r="B3615" s="14"/>
      <c r="C3615" s="14"/>
      <c r="D3615" s="14"/>
      <c r="E3615" s="15"/>
      <c r="F3615" s="14"/>
      <c r="G3615" s="14"/>
      <c r="H3615" s="14"/>
      <c r="I3615" s="14"/>
      <c r="J3615" s="14"/>
      <c r="K3615" s="14"/>
      <c r="L3615" s="14"/>
      <c r="M3615" s="14"/>
      <c r="N3615" s="15"/>
      <c r="O3615" s="16">
        <f t="shared" si="174"/>
        <v>0</v>
      </c>
      <c r="P3615" s="17">
        <f>COUNTIF($X:$X,X3615)</f>
        <v>1045553</v>
      </c>
      <c r="Q3615" s="17">
        <f>VLOOKUP("M"&amp;TEXT(G3615,"0"),Punten!$A$1:$D$40,4,FALSE)</f>
        <v>0</v>
      </c>
      <c r="R3615" s="17">
        <f>VLOOKUP("M"&amp;TEXT(H3615,"0"),Punten!$A$1:$D$40,4,FALSE)</f>
        <v>0</v>
      </c>
      <c r="S3615" s="17">
        <f>VLOOKUP("M"&amp;TEXT(I3615,"0"),Punten!$A$1:$D$40,4,FALSE)</f>
        <v>0</v>
      </c>
      <c r="T3615" s="17">
        <f>VLOOKUP("K"&amp;TEXT(K3615,"0"),Punten!$A$1:$D$40,4,FALSE)</f>
        <v>0</v>
      </c>
      <c r="U3615" s="17">
        <f>VLOOKUP("H"&amp;TEXT(L3615,"0"),Punten!$A$1:$D$49,4,FALSE)</f>
        <v>0</v>
      </c>
      <c r="V3615" s="17">
        <f>VLOOKUP("F"&amp;TEXT(M3615,"0"),Punten!$A$1:$D$39,4,FALSE)</f>
        <v>0</v>
      </c>
      <c r="W3615" s="17">
        <f t="shared" si="172"/>
        <v>0</v>
      </c>
      <c r="X3615" s="17" t="str">
        <f t="shared" si="173"/>
        <v/>
      </c>
      <c r="Y3615" s="17" t="e">
        <f>VLOOKUP(A3615,'Klasse omschrijving'!$A$1:$B$44,2,FALSE)</f>
        <v>#N/A</v>
      </c>
    </row>
    <row r="3616" spans="1:25" x14ac:dyDescent="0.25">
      <c r="A3616" s="14"/>
      <c r="B3616" s="14"/>
      <c r="C3616" s="14"/>
      <c r="D3616" s="14"/>
      <c r="E3616" s="15"/>
      <c r="F3616" s="14"/>
      <c r="G3616" s="14"/>
      <c r="H3616" s="14"/>
      <c r="I3616" s="14"/>
      <c r="J3616" s="14"/>
      <c r="K3616" s="14"/>
      <c r="L3616" s="14"/>
      <c r="M3616" s="14"/>
      <c r="N3616" s="15"/>
      <c r="O3616" s="16">
        <f t="shared" si="174"/>
        <v>0</v>
      </c>
      <c r="P3616" s="17">
        <f>COUNTIF($X:$X,X3616)</f>
        <v>1045553</v>
      </c>
      <c r="Q3616" s="17">
        <f>VLOOKUP("M"&amp;TEXT(G3616,"0"),Punten!$A$1:$D$40,4,FALSE)</f>
        <v>0</v>
      </c>
      <c r="R3616" s="17">
        <f>VLOOKUP("M"&amp;TEXT(H3616,"0"),Punten!$A$1:$D$40,4,FALSE)</f>
        <v>0</v>
      </c>
      <c r="S3616" s="17">
        <f>VLOOKUP("M"&amp;TEXT(I3616,"0"),Punten!$A$1:$D$40,4,FALSE)</f>
        <v>0</v>
      </c>
      <c r="T3616" s="17">
        <f>VLOOKUP("K"&amp;TEXT(K3616,"0"),Punten!$A$1:$D$40,4,FALSE)</f>
        <v>0</v>
      </c>
      <c r="U3616" s="17">
        <f>VLOOKUP("H"&amp;TEXT(L3616,"0"),Punten!$A$1:$D$49,4,FALSE)</f>
        <v>0</v>
      </c>
      <c r="V3616" s="17">
        <f>VLOOKUP("F"&amp;TEXT(M3616,"0"),Punten!$A$1:$D$39,4,FALSE)</f>
        <v>0</v>
      </c>
      <c r="W3616" s="17">
        <f t="shared" si="172"/>
        <v>0</v>
      </c>
      <c r="X3616" s="17" t="str">
        <f t="shared" si="173"/>
        <v/>
      </c>
      <c r="Y3616" s="17" t="e">
        <f>VLOOKUP(A3616,'Klasse omschrijving'!$A$1:$B$44,2,FALSE)</f>
        <v>#N/A</v>
      </c>
    </row>
    <row r="3617" spans="1:25" x14ac:dyDescent="0.25">
      <c r="A3617" s="14"/>
      <c r="B3617" s="14"/>
      <c r="C3617" s="14"/>
      <c r="D3617" s="14"/>
      <c r="E3617" s="15"/>
      <c r="F3617" s="14"/>
      <c r="G3617" s="14"/>
      <c r="H3617" s="14"/>
      <c r="I3617" s="14"/>
      <c r="J3617" s="14"/>
      <c r="K3617" s="14"/>
      <c r="L3617" s="14"/>
      <c r="M3617" s="14"/>
      <c r="N3617" s="15"/>
      <c r="O3617" s="16">
        <f t="shared" si="174"/>
        <v>0</v>
      </c>
      <c r="P3617" s="17">
        <f>COUNTIF($X:$X,X3617)</f>
        <v>1045553</v>
      </c>
      <c r="Q3617" s="17">
        <f>VLOOKUP("M"&amp;TEXT(G3617,"0"),Punten!$A$1:$D$40,4,FALSE)</f>
        <v>0</v>
      </c>
      <c r="R3617" s="17">
        <f>VLOOKUP("M"&amp;TEXT(H3617,"0"),Punten!$A$1:$D$40,4,FALSE)</f>
        <v>0</v>
      </c>
      <c r="S3617" s="17">
        <f>VLOOKUP("M"&amp;TEXT(I3617,"0"),Punten!$A$1:$D$40,4,FALSE)</f>
        <v>0</v>
      </c>
      <c r="T3617" s="17">
        <f>VLOOKUP("K"&amp;TEXT(K3617,"0"),Punten!$A$1:$D$40,4,FALSE)</f>
        <v>0</v>
      </c>
      <c r="U3617" s="17">
        <f>VLOOKUP("H"&amp;TEXT(L3617,"0"),Punten!$A$1:$D$49,4,FALSE)</f>
        <v>0</v>
      </c>
      <c r="V3617" s="17">
        <f>VLOOKUP("F"&amp;TEXT(M3617,"0"),Punten!$A$1:$D$39,4,FALSE)</f>
        <v>0</v>
      </c>
      <c r="W3617" s="17">
        <f t="shared" si="172"/>
        <v>0</v>
      </c>
      <c r="X3617" s="17" t="str">
        <f t="shared" si="173"/>
        <v/>
      </c>
      <c r="Y3617" s="17" t="e">
        <f>VLOOKUP(A3617,'Klasse omschrijving'!$A$1:$B$44,2,FALSE)</f>
        <v>#N/A</v>
      </c>
    </row>
    <row r="3618" spans="1:25" x14ac:dyDescent="0.25">
      <c r="A3618" s="14"/>
      <c r="B3618" s="14"/>
      <c r="C3618" s="14"/>
      <c r="D3618" s="14"/>
      <c r="E3618" s="15"/>
      <c r="F3618" s="14"/>
      <c r="G3618" s="14"/>
      <c r="H3618" s="14"/>
      <c r="I3618" s="14"/>
      <c r="J3618" s="14"/>
      <c r="K3618" s="14"/>
      <c r="L3618" s="14"/>
      <c r="M3618" s="14"/>
      <c r="N3618" s="15"/>
      <c r="O3618" s="16">
        <f t="shared" si="174"/>
        <v>0</v>
      </c>
      <c r="P3618" s="17">
        <f>COUNTIF($X:$X,X3618)</f>
        <v>1045553</v>
      </c>
      <c r="Q3618" s="17">
        <f>VLOOKUP("M"&amp;TEXT(G3618,"0"),Punten!$A$1:$D$40,4,FALSE)</f>
        <v>0</v>
      </c>
      <c r="R3618" s="17">
        <f>VLOOKUP("M"&amp;TEXT(H3618,"0"),Punten!$A$1:$D$40,4,FALSE)</f>
        <v>0</v>
      </c>
      <c r="S3618" s="17">
        <f>VLOOKUP("M"&amp;TEXT(I3618,"0"),Punten!$A$1:$D$40,4,FALSE)</f>
        <v>0</v>
      </c>
      <c r="T3618" s="17">
        <f>VLOOKUP("K"&amp;TEXT(K3618,"0"),Punten!$A$1:$D$40,4,FALSE)</f>
        <v>0</v>
      </c>
      <c r="U3618" s="17">
        <f>VLOOKUP("H"&amp;TEXT(L3618,"0"),Punten!$A$1:$D$49,4,FALSE)</f>
        <v>0</v>
      </c>
      <c r="V3618" s="17">
        <f>VLOOKUP("F"&amp;TEXT(M3618,"0"),Punten!$A$1:$D$39,4,FALSE)</f>
        <v>0</v>
      </c>
      <c r="W3618" s="17">
        <f t="shared" si="172"/>
        <v>0</v>
      </c>
      <c r="X3618" s="17" t="str">
        <f t="shared" si="173"/>
        <v/>
      </c>
      <c r="Y3618" s="17" t="e">
        <f>VLOOKUP(A3618,'Klasse omschrijving'!$A$1:$B$44,2,FALSE)</f>
        <v>#N/A</v>
      </c>
    </row>
    <row r="3619" spans="1:25" x14ac:dyDescent="0.25">
      <c r="A3619" s="14"/>
      <c r="B3619" s="14"/>
      <c r="C3619" s="14"/>
      <c r="D3619" s="14"/>
      <c r="E3619" s="15"/>
      <c r="F3619" s="14"/>
      <c r="G3619" s="14"/>
      <c r="H3619" s="14"/>
      <c r="I3619" s="14"/>
      <c r="J3619" s="14"/>
      <c r="K3619" s="14"/>
      <c r="L3619" s="14"/>
      <c r="M3619" s="14"/>
      <c r="N3619" s="15"/>
      <c r="O3619" s="16">
        <f t="shared" si="174"/>
        <v>0</v>
      </c>
      <c r="P3619" s="17">
        <f>COUNTIF($X:$X,X3619)</f>
        <v>1045553</v>
      </c>
      <c r="Q3619" s="17">
        <f>VLOOKUP("M"&amp;TEXT(G3619,"0"),Punten!$A$1:$D$40,4,FALSE)</f>
        <v>0</v>
      </c>
      <c r="R3619" s="17">
        <f>VLOOKUP("M"&amp;TEXT(H3619,"0"),Punten!$A$1:$D$40,4,FALSE)</f>
        <v>0</v>
      </c>
      <c r="S3619" s="17">
        <f>VLOOKUP("M"&amp;TEXT(I3619,"0"),Punten!$A$1:$D$40,4,FALSE)</f>
        <v>0</v>
      </c>
      <c r="T3619" s="17">
        <f>VLOOKUP("K"&amp;TEXT(K3619,"0"),Punten!$A$1:$D$40,4,FALSE)</f>
        <v>0</v>
      </c>
      <c r="U3619" s="17">
        <f>VLOOKUP("H"&amp;TEXT(L3619,"0"),Punten!$A$1:$D$49,4,FALSE)</f>
        <v>0</v>
      </c>
      <c r="V3619" s="17">
        <f>VLOOKUP("F"&amp;TEXT(M3619,"0"),Punten!$A$1:$D$39,4,FALSE)</f>
        <v>0</v>
      </c>
      <c r="W3619" s="17">
        <f t="shared" si="172"/>
        <v>0</v>
      </c>
      <c r="X3619" s="17" t="str">
        <f t="shared" si="173"/>
        <v/>
      </c>
      <c r="Y3619" s="17" t="e">
        <f>VLOOKUP(A3619,'Klasse omschrijving'!$A$1:$B$44,2,FALSE)</f>
        <v>#N/A</v>
      </c>
    </row>
    <row r="3620" spans="1:25" x14ac:dyDescent="0.25">
      <c r="A3620" s="14"/>
      <c r="B3620" s="14"/>
      <c r="C3620" s="14"/>
      <c r="D3620" s="14"/>
      <c r="E3620" s="15"/>
      <c r="F3620" s="14"/>
      <c r="G3620" s="14"/>
      <c r="H3620" s="14"/>
      <c r="I3620" s="14"/>
      <c r="J3620" s="14"/>
      <c r="K3620" s="14"/>
      <c r="L3620" s="14"/>
      <c r="M3620" s="14"/>
      <c r="N3620" s="15"/>
      <c r="O3620" s="16">
        <f t="shared" si="174"/>
        <v>0</v>
      </c>
      <c r="P3620" s="17">
        <f>COUNTIF($X:$X,X3620)</f>
        <v>1045553</v>
      </c>
      <c r="Q3620" s="17">
        <f>VLOOKUP("M"&amp;TEXT(G3620,"0"),Punten!$A$1:$D$40,4,FALSE)</f>
        <v>0</v>
      </c>
      <c r="R3620" s="17">
        <f>VLOOKUP("M"&amp;TEXT(H3620,"0"),Punten!$A$1:$D$40,4,FALSE)</f>
        <v>0</v>
      </c>
      <c r="S3620" s="17">
        <f>VLOOKUP("M"&amp;TEXT(I3620,"0"),Punten!$A$1:$D$40,4,FALSE)</f>
        <v>0</v>
      </c>
      <c r="T3620" s="17">
        <f>VLOOKUP("K"&amp;TEXT(K3620,"0"),Punten!$A$1:$D$40,4,FALSE)</f>
        <v>0</v>
      </c>
      <c r="U3620" s="17">
        <f>VLOOKUP("H"&amp;TEXT(L3620,"0"),Punten!$A$1:$D$49,4,FALSE)</f>
        <v>0</v>
      </c>
      <c r="V3620" s="17">
        <f>VLOOKUP("F"&amp;TEXT(M3620,"0"),Punten!$A$1:$D$39,4,FALSE)</f>
        <v>0</v>
      </c>
      <c r="W3620" s="17">
        <f t="shared" si="172"/>
        <v>0</v>
      </c>
      <c r="X3620" s="17" t="str">
        <f t="shared" si="173"/>
        <v/>
      </c>
      <c r="Y3620" s="17" t="e">
        <f>VLOOKUP(A3620,'Klasse omschrijving'!$A$1:$B$44,2,FALSE)</f>
        <v>#N/A</v>
      </c>
    </row>
    <row r="3621" spans="1:25" x14ac:dyDescent="0.25">
      <c r="A3621" s="14"/>
      <c r="B3621" s="14"/>
      <c r="C3621" s="14"/>
      <c r="D3621" s="14"/>
      <c r="E3621" s="15"/>
      <c r="F3621" s="14"/>
      <c r="G3621" s="14"/>
      <c r="H3621" s="14"/>
      <c r="I3621" s="14"/>
      <c r="J3621" s="14"/>
      <c r="K3621" s="14"/>
      <c r="L3621" s="14"/>
      <c r="M3621" s="14"/>
      <c r="N3621" s="15"/>
      <c r="O3621" s="16">
        <f t="shared" si="174"/>
        <v>0</v>
      </c>
      <c r="P3621" s="17">
        <f>COUNTIF($X:$X,X3621)</f>
        <v>1045553</v>
      </c>
      <c r="Q3621" s="17">
        <f>VLOOKUP("M"&amp;TEXT(G3621,"0"),Punten!$A$1:$D$40,4,FALSE)</f>
        <v>0</v>
      </c>
      <c r="R3621" s="17">
        <f>VLOOKUP("M"&amp;TEXT(H3621,"0"),Punten!$A$1:$D$40,4,FALSE)</f>
        <v>0</v>
      </c>
      <c r="S3621" s="17">
        <f>VLOOKUP("M"&amp;TEXT(I3621,"0"),Punten!$A$1:$D$40,4,FALSE)</f>
        <v>0</v>
      </c>
      <c r="T3621" s="17">
        <f>VLOOKUP("K"&amp;TEXT(K3621,"0"),Punten!$A$1:$D$40,4,FALSE)</f>
        <v>0</v>
      </c>
      <c r="U3621" s="17">
        <f>VLOOKUP("H"&amp;TEXT(L3621,"0"),Punten!$A$1:$D$49,4,FALSE)</f>
        <v>0</v>
      </c>
      <c r="V3621" s="17">
        <f>VLOOKUP("F"&amp;TEXT(M3621,"0"),Punten!$A$1:$D$39,4,FALSE)</f>
        <v>0</v>
      </c>
      <c r="W3621" s="17">
        <f t="shared" si="172"/>
        <v>0</v>
      </c>
      <c r="X3621" s="17" t="str">
        <f t="shared" si="173"/>
        <v/>
      </c>
      <c r="Y3621" s="17" t="e">
        <f>VLOOKUP(A3621,'Klasse omschrijving'!$A$1:$B$44,2,FALSE)</f>
        <v>#N/A</v>
      </c>
    </row>
    <row r="3622" spans="1:25" x14ac:dyDescent="0.25">
      <c r="A3622" s="14"/>
      <c r="B3622" s="14"/>
      <c r="C3622" s="14"/>
      <c r="D3622" s="14"/>
      <c r="E3622" s="15"/>
      <c r="F3622" s="14"/>
      <c r="G3622" s="14"/>
      <c r="H3622" s="14"/>
      <c r="I3622" s="14"/>
      <c r="J3622" s="14"/>
      <c r="K3622" s="14"/>
      <c r="L3622" s="14"/>
      <c r="M3622" s="14"/>
      <c r="N3622" s="15"/>
      <c r="O3622" s="16">
        <f t="shared" si="174"/>
        <v>0</v>
      </c>
      <c r="P3622" s="17">
        <f>COUNTIF($X:$X,X3622)</f>
        <v>1045553</v>
      </c>
      <c r="Q3622" s="17">
        <f>VLOOKUP("M"&amp;TEXT(G3622,"0"),Punten!$A$1:$D$40,4,FALSE)</f>
        <v>0</v>
      </c>
      <c r="R3622" s="17">
        <f>VLOOKUP("M"&amp;TEXT(H3622,"0"),Punten!$A$1:$D$40,4,FALSE)</f>
        <v>0</v>
      </c>
      <c r="S3622" s="17">
        <f>VLOOKUP("M"&amp;TEXT(I3622,"0"),Punten!$A$1:$D$40,4,FALSE)</f>
        <v>0</v>
      </c>
      <c r="T3622" s="17">
        <f>VLOOKUP("K"&amp;TEXT(K3622,"0"),Punten!$A$1:$D$40,4,FALSE)</f>
        <v>0</v>
      </c>
      <c r="U3622" s="17">
        <f>VLOOKUP("H"&amp;TEXT(L3622,"0"),Punten!$A$1:$D$49,4,FALSE)</f>
        <v>0</v>
      </c>
      <c r="V3622" s="17">
        <f>VLOOKUP("F"&amp;TEXT(M3622,"0"),Punten!$A$1:$D$39,4,FALSE)</f>
        <v>0</v>
      </c>
      <c r="W3622" s="17">
        <f t="shared" si="172"/>
        <v>0</v>
      </c>
      <c r="X3622" s="17" t="str">
        <f t="shared" si="173"/>
        <v/>
      </c>
      <c r="Y3622" s="17" t="e">
        <f>VLOOKUP(A3622,'Klasse omschrijving'!$A$1:$B$44,2,FALSE)</f>
        <v>#N/A</v>
      </c>
    </row>
    <row r="3623" spans="1:25" x14ac:dyDescent="0.25">
      <c r="A3623" s="14"/>
      <c r="B3623" s="14"/>
      <c r="C3623" s="14"/>
      <c r="D3623" s="14"/>
      <c r="E3623" s="15"/>
      <c r="F3623" s="14"/>
      <c r="G3623" s="14"/>
      <c r="H3623" s="14"/>
      <c r="I3623" s="14"/>
      <c r="J3623" s="14"/>
      <c r="K3623" s="14"/>
      <c r="L3623" s="14"/>
      <c r="M3623" s="14"/>
      <c r="N3623" s="15"/>
      <c r="O3623" s="16">
        <f t="shared" si="174"/>
        <v>0</v>
      </c>
      <c r="P3623" s="17">
        <f>COUNTIF($X:$X,X3623)</f>
        <v>1045553</v>
      </c>
      <c r="Q3623" s="17">
        <f>VLOOKUP("M"&amp;TEXT(G3623,"0"),Punten!$A$1:$D$40,4,FALSE)</f>
        <v>0</v>
      </c>
      <c r="R3623" s="17">
        <f>VLOOKUP("M"&amp;TEXT(H3623,"0"),Punten!$A$1:$D$40,4,FALSE)</f>
        <v>0</v>
      </c>
      <c r="S3623" s="17">
        <f>VLOOKUP("M"&amp;TEXT(I3623,"0"),Punten!$A$1:$D$40,4,FALSE)</f>
        <v>0</v>
      </c>
      <c r="T3623" s="17">
        <f>VLOOKUP("K"&amp;TEXT(K3623,"0"),Punten!$A$1:$D$40,4,FALSE)</f>
        <v>0</v>
      </c>
      <c r="U3623" s="17">
        <f>VLOOKUP("H"&amp;TEXT(L3623,"0"),Punten!$A$1:$D$49,4,FALSE)</f>
        <v>0</v>
      </c>
      <c r="V3623" s="17">
        <f>VLOOKUP("F"&amp;TEXT(M3623,"0"),Punten!$A$1:$D$39,4,FALSE)</f>
        <v>0</v>
      </c>
      <c r="W3623" s="17">
        <f t="shared" si="172"/>
        <v>0</v>
      </c>
      <c r="X3623" s="17" t="str">
        <f t="shared" si="173"/>
        <v/>
      </c>
      <c r="Y3623" s="17" t="e">
        <f>VLOOKUP(A3623,'Klasse omschrijving'!$A$1:$B$44,2,FALSE)</f>
        <v>#N/A</v>
      </c>
    </row>
    <row r="3624" spans="1:25" x14ac:dyDescent="0.25">
      <c r="A3624" s="14"/>
      <c r="B3624" s="14"/>
      <c r="C3624" s="14"/>
      <c r="D3624" s="14"/>
      <c r="E3624" s="15"/>
      <c r="F3624" s="14"/>
      <c r="G3624" s="14"/>
      <c r="H3624" s="14"/>
      <c r="I3624" s="14"/>
      <c r="J3624" s="14"/>
      <c r="K3624" s="14"/>
      <c r="L3624" s="14"/>
      <c r="M3624" s="14"/>
      <c r="N3624" s="15"/>
      <c r="O3624" s="16">
        <f t="shared" si="174"/>
        <v>0</v>
      </c>
      <c r="P3624" s="17">
        <f>COUNTIF($X:$X,X3624)</f>
        <v>1045553</v>
      </c>
      <c r="Q3624" s="17">
        <f>VLOOKUP("M"&amp;TEXT(G3624,"0"),Punten!$A$1:$D$40,4,FALSE)</f>
        <v>0</v>
      </c>
      <c r="R3624" s="17">
        <f>VLOOKUP("M"&amp;TEXT(H3624,"0"),Punten!$A$1:$D$40,4,FALSE)</f>
        <v>0</v>
      </c>
      <c r="S3624" s="17">
        <f>VLOOKUP("M"&amp;TEXT(I3624,"0"),Punten!$A$1:$D$40,4,FALSE)</f>
        <v>0</v>
      </c>
      <c r="T3624" s="17">
        <f>VLOOKUP("K"&amp;TEXT(K3624,"0"),Punten!$A$1:$D$40,4,FALSE)</f>
        <v>0</v>
      </c>
      <c r="U3624" s="17">
        <f>VLOOKUP("H"&amp;TEXT(L3624,"0"),Punten!$A$1:$D$49,4,FALSE)</f>
        <v>0</v>
      </c>
      <c r="V3624" s="17">
        <f>VLOOKUP("F"&amp;TEXT(M3624,"0"),Punten!$A$1:$D$39,4,FALSE)</f>
        <v>0</v>
      </c>
      <c r="W3624" s="17">
        <f t="shared" si="172"/>
        <v>0</v>
      </c>
      <c r="X3624" s="17" t="str">
        <f t="shared" si="173"/>
        <v/>
      </c>
      <c r="Y3624" s="17" t="e">
        <f>VLOOKUP(A3624,'Klasse omschrijving'!$A$1:$B$44,2,FALSE)</f>
        <v>#N/A</v>
      </c>
    </row>
    <row r="3625" spans="1:25" x14ac:dyDescent="0.25">
      <c r="A3625" s="14"/>
      <c r="B3625" s="14"/>
      <c r="C3625" s="14"/>
      <c r="D3625" s="14"/>
      <c r="E3625" s="15"/>
      <c r="F3625" s="14"/>
      <c r="G3625" s="14"/>
      <c r="H3625" s="14"/>
      <c r="I3625" s="14"/>
      <c r="J3625" s="14"/>
      <c r="K3625" s="14"/>
      <c r="L3625" s="14"/>
      <c r="M3625" s="14"/>
      <c r="N3625" s="15"/>
      <c r="O3625" s="16">
        <f t="shared" si="174"/>
        <v>0</v>
      </c>
      <c r="P3625" s="17">
        <f>COUNTIF($X:$X,X3625)</f>
        <v>1045553</v>
      </c>
      <c r="Q3625" s="17">
        <f>VLOOKUP("M"&amp;TEXT(G3625,"0"),Punten!$A$1:$D$40,4,FALSE)</f>
        <v>0</v>
      </c>
      <c r="R3625" s="17">
        <f>VLOOKUP("M"&amp;TEXT(H3625,"0"),Punten!$A$1:$D$40,4,FALSE)</f>
        <v>0</v>
      </c>
      <c r="S3625" s="17">
        <f>VLOOKUP("M"&amp;TEXT(I3625,"0"),Punten!$A$1:$D$40,4,FALSE)</f>
        <v>0</v>
      </c>
      <c r="T3625" s="17">
        <f>VLOOKUP("K"&amp;TEXT(K3625,"0"),Punten!$A$1:$D$40,4,FALSE)</f>
        <v>0</v>
      </c>
      <c r="U3625" s="17">
        <f>VLOOKUP("H"&amp;TEXT(L3625,"0"),Punten!$A$1:$D$49,4,FALSE)</f>
        <v>0</v>
      </c>
      <c r="V3625" s="17">
        <f>VLOOKUP("F"&amp;TEXT(M3625,"0"),Punten!$A$1:$D$39,4,FALSE)</f>
        <v>0</v>
      </c>
      <c r="W3625" s="17">
        <f t="shared" si="172"/>
        <v>0</v>
      </c>
      <c r="X3625" s="17" t="str">
        <f t="shared" si="173"/>
        <v/>
      </c>
      <c r="Y3625" s="17" t="e">
        <f>VLOOKUP(A3625,'Klasse omschrijving'!$A$1:$B$44,2,FALSE)</f>
        <v>#N/A</v>
      </c>
    </row>
    <row r="3626" spans="1:25" x14ac:dyDescent="0.25">
      <c r="A3626" s="14"/>
      <c r="B3626" s="14"/>
      <c r="C3626" s="14"/>
      <c r="D3626" s="14"/>
      <c r="E3626" s="15"/>
      <c r="F3626" s="14"/>
      <c r="G3626" s="14"/>
      <c r="H3626" s="14"/>
      <c r="I3626" s="14"/>
      <c r="J3626" s="14"/>
      <c r="K3626" s="14"/>
      <c r="L3626" s="14"/>
      <c r="M3626" s="14"/>
      <c r="N3626" s="15"/>
      <c r="O3626" s="16">
        <f t="shared" si="174"/>
        <v>0</v>
      </c>
      <c r="P3626" s="17">
        <f>COUNTIF($X:$X,X3626)</f>
        <v>1045553</v>
      </c>
      <c r="Q3626" s="17">
        <f>VLOOKUP("M"&amp;TEXT(G3626,"0"),Punten!$A$1:$D$40,4,FALSE)</f>
        <v>0</v>
      </c>
      <c r="R3626" s="17">
        <f>VLOOKUP("M"&amp;TEXT(H3626,"0"),Punten!$A$1:$D$40,4,FALSE)</f>
        <v>0</v>
      </c>
      <c r="S3626" s="17">
        <f>VLOOKUP("M"&amp;TEXT(I3626,"0"),Punten!$A$1:$D$40,4,FALSE)</f>
        <v>0</v>
      </c>
      <c r="T3626" s="17">
        <f>VLOOKUP("K"&amp;TEXT(K3626,"0"),Punten!$A$1:$D$40,4,FALSE)</f>
        <v>0</v>
      </c>
      <c r="U3626" s="17">
        <f>VLOOKUP("H"&amp;TEXT(L3626,"0"),Punten!$A$1:$D$49,4,FALSE)</f>
        <v>0</v>
      </c>
      <c r="V3626" s="17">
        <f>VLOOKUP("F"&amp;TEXT(M3626,"0"),Punten!$A$1:$D$39,4,FALSE)</f>
        <v>0</v>
      </c>
      <c r="W3626" s="17">
        <f t="shared" si="172"/>
        <v>0</v>
      </c>
      <c r="X3626" s="17" t="str">
        <f t="shared" si="173"/>
        <v/>
      </c>
      <c r="Y3626" s="17" t="e">
        <f>VLOOKUP(A3626,'Klasse omschrijving'!$A$1:$B$44,2,FALSE)</f>
        <v>#N/A</v>
      </c>
    </row>
    <row r="3627" spans="1:25" x14ac:dyDescent="0.25">
      <c r="A3627" s="14"/>
      <c r="B3627" s="14"/>
      <c r="C3627" s="14"/>
      <c r="D3627" s="14"/>
      <c r="E3627" s="15"/>
      <c r="F3627" s="14"/>
      <c r="G3627" s="14"/>
      <c r="H3627" s="14"/>
      <c r="I3627" s="14"/>
      <c r="J3627" s="14"/>
      <c r="K3627" s="14"/>
      <c r="L3627" s="14"/>
      <c r="M3627" s="14"/>
      <c r="N3627" s="15"/>
      <c r="O3627" s="16">
        <f t="shared" si="174"/>
        <v>0</v>
      </c>
      <c r="P3627" s="17">
        <f>COUNTIF($X:$X,X3627)</f>
        <v>1045553</v>
      </c>
      <c r="Q3627" s="17">
        <f>VLOOKUP("M"&amp;TEXT(G3627,"0"),Punten!$A$1:$D$40,4,FALSE)</f>
        <v>0</v>
      </c>
      <c r="R3627" s="17">
        <f>VLOOKUP("M"&amp;TEXT(H3627,"0"),Punten!$A$1:$D$40,4,FALSE)</f>
        <v>0</v>
      </c>
      <c r="S3627" s="17">
        <f>VLOOKUP("M"&amp;TEXT(I3627,"0"),Punten!$A$1:$D$40,4,FALSE)</f>
        <v>0</v>
      </c>
      <c r="T3627" s="17">
        <f>VLOOKUP("K"&amp;TEXT(K3627,"0"),Punten!$A$1:$D$40,4,FALSE)</f>
        <v>0</v>
      </c>
      <c r="U3627" s="17">
        <f>VLOOKUP("H"&amp;TEXT(L3627,"0"),Punten!$A$1:$D$49,4,FALSE)</f>
        <v>0</v>
      </c>
      <c r="V3627" s="17">
        <f>VLOOKUP("F"&amp;TEXT(M3627,"0"),Punten!$A$1:$D$39,4,FALSE)</f>
        <v>0</v>
      </c>
      <c r="W3627" s="17">
        <f t="shared" si="172"/>
        <v>0</v>
      </c>
      <c r="X3627" s="17" t="str">
        <f t="shared" si="173"/>
        <v/>
      </c>
      <c r="Y3627" s="17" t="e">
        <f>VLOOKUP(A3627,'Klasse omschrijving'!$A$1:$B$44,2,FALSE)</f>
        <v>#N/A</v>
      </c>
    </row>
    <row r="3628" spans="1:25" x14ac:dyDescent="0.25">
      <c r="A3628" s="14"/>
      <c r="B3628" s="14"/>
      <c r="C3628" s="14"/>
      <c r="D3628" s="14"/>
      <c r="E3628" s="15"/>
      <c r="F3628" s="14"/>
      <c r="G3628" s="14"/>
      <c r="H3628" s="14"/>
      <c r="I3628" s="14"/>
      <c r="J3628" s="14"/>
      <c r="K3628" s="14"/>
      <c r="L3628" s="14"/>
      <c r="M3628" s="14"/>
      <c r="N3628" s="15"/>
      <c r="O3628" s="16">
        <f t="shared" si="174"/>
        <v>0</v>
      </c>
      <c r="P3628" s="17">
        <f>COUNTIF($X:$X,X3628)</f>
        <v>1045553</v>
      </c>
      <c r="Q3628" s="17">
        <f>VLOOKUP("M"&amp;TEXT(G3628,"0"),Punten!$A$1:$D$40,4,FALSE)</f>
        <v>0</v>
      </c>
      <c r="R3628" s="17">
        <f>VLOOKUP("M"&amp;TEXT(H3628,"0"),Punten!$A$1:$D$40,4,FALSE)</f>
        <v>0</v>
      </c>
      <c r="S3628" s="17">
        <f>VLOOKUP("M"&amp;TEXT(I3628,"0"),Punten!$A$1:$D$40,4,FALSE)</f>
        <v>0</v>
      </c>
      <c r="T3628" s="17">
        <f>VLOOKUP("K"&amp;TEXT(K3628,"0"),Punten!$A$1:$D$40,4,FALSE)</f>
        <v>0</v>
      </c>
      <c r="U3628" s="17">
        <f>VLOOKUP("H"&amp;TEXT(L3628,"0"),Punten!$A$1:$D$49,4,FALSE)</f>
        <v>0</v>
      </c>
      <c r="V3628" s="17">
        <f>VLOOKUP("F"&amp;TEXT(M3628,"0"),Punten!$A$1:$D$39,4,FALSE)</f>
        <v>0</v>
      </c>
      <c r="W3628" s="17">
        <f t="shared" si="172"/>
        <v>0</v>
      </c>
      <c r="X3628" s="17" t="str">
        <f t="shared" si="173"/>
        <v/>
      </c>
      <c r="Y3628" s="17" t="e">
        <f>VLOOKUP(A3628,'Klasse omschrijving'!$A$1:$B$44,2,FALSE)</f>
        <v>#N/A</v>
      </c>
    </row>
    <row r="3629" spans="1:25" x14ac:dyDescent="0.25">
      <c r="A3629" s="14"/>
      <c r="B3629" s="14"/>
      <c r="C3629" s="14"/>
      <c r="D3629" s="14"/>
      <c r="E3629" s="15"/>
      <c r="F3629" s="14"/>
      <c r="G3629" s="14"/>
      <c r="H3629" s="14"/>
      <c r="I3629" s="14"/>
      <c r="J3629" s="14"/>
      <c r="K3629" s="14"/>
      <c r="L3629" s="14"/>
      <c r="M3629" s="14"/>
      <c r="N3629" s="15"/>
      <c r="O3629" s="16">
        <f t="shared" si="174"/>
        <v>0</v>
      </c>
      <c r="P3629" s="17">
        <f>COUNTIF($X:$X,X3629)</f>
        <v>1045553</v>
      </c>
      <c r="Q3629" s="17">
        <f>VLOOKUP("M"&amp;TEXT(G3629,"0"),Punten!$A$1:$D$40,4,FALSE)</f>
        <v>0</v>
      </c>
      <c r="R3629" s="17">
        <f>VLOOKUP("M"&amp;TEXT(H3629,"0"),Punten!$A$1:$D$40,4,FALSE)</f>
        <v>0</v>
      </c>
      <c r="S3629" s="17">
        <f>VLOOKUP("M"&amp;TEXT(I3629,"0"),Punten!$A$1:$D$40,4,FALSE)</f>
        <v>0</v>
      </c>
      <c r="T3629" s="17">
        <f>VLOOKUP("K"&amp;TEXT(K3629,"0"),Punten!$A$1:$D$40,4,FALSE)</f>
        <v>0</v>
      </c>
      <c r="U3629" s="17">
        <f>VLOOKUP("H"&amp;TEXT(L3629,"0"),Punten!$A$1:$D$49,4,FALSE)</f>
        <v>0</v>
      </c>
      <c r="V3629" s="17">
        <f>VLOOKUP("F"&amp;TEXT(M3629,"0"),Punten!$A$1:$D$39,4,FALSE)</f>
        <v>0</v>
      </c>
      <c r="W3629" s="17">
        <f t="shared" si="172"/>
        <v>0</v>
      </c>
      <c r="X3629" s="17" t="str">
        <f t="shared" si="173"/>
        <v/>
      </c>
      <c r="Y3629" s="17" t="e">
        <f>VLOOKUP(A3629,'Klasse omschrijving'!$A$1:$B$44,2,FALSE)</f>
        <v>#N/A</v>
      </c>
    </row>
    <row r="3630" spans="1:25" x14ac:dyDescent="0.25">
      <c r="A3630" s="14"/>
      <c r="B3630" s="14"/>
      <c r="C3630" s="14"/>
      <c r="D3630" s="14"/>
      <c r="E3630" s="15"/>
      <c r="F3630" s="14"/>
      <c r="G3630" s="14"/>
      <c r="H3630" s="14"/>
      <c r="I3630" s="14"/>
      <c r="J3630" s="14"/>
      <c r="K3630" s="14"/>
      <c r="L3630" s="14"/>
      <c r="M3630" s="14"/>
      <c r="N3630" s="15"/>
      <c r="O3630" s="16">
        <f t="shared" si="174"/>
        <v>0</v>
      </c>
      <c r="P3630" s="17">
        <f>COUNTIF($X:$X,X3630)</f>
        <v>1045553</v>
      </c>
      <c r="Q3630" s="17">
        <f>VLOOKUP("M"&amp;TEXT(G3630,"0"),Punten!$A$1:$D$40,4,FALSE)</f>
        <v>0</v>
      </c>
      <c r="R3630" s="17">
        <f>VLOOKUP("M"&amp;TEXT(H3630,"0"),Punten!$A$1:$D$40,4,FALSE)</f>
        <v>0</v>
      </c>
      <c r="S3630" s="17">
        <f>VLOOKUP("M"&amp;TEXT(I3630,"0"),Punten!$A$1:$D$40,4,FALSE)</f>
        <v>0</v>
      </c>
      <c r="T3630" s="17">
        <f>VLOOKUP("K"&amp;TEXT(K3630,"0"),Punten!$A$1:$D$40,4,FALSE)</f>
        <v>0</v>
      </c>
      <c r="U3630" s="17">
        <f>VLOOKUP("H"&amp;TEXT(L3630,"0"),Punten!$A$1:$D$49,4,FALSE)</f>
        <v>0</v>
      </c>
      <c r="V3630" s="17">
        <f>VLOOKUP("F"&amp;TEXT(M3630,"0"),Punten!$A$1:$D$39,4,FALSE)</f>
        <v>0</v>
      </c>
      <c r="W3630" s="17">
        <f t="shared" si="172"/>
        <v>0</v>
      </c>
      <c r="X3630" s="17" t="str">
        <f t="shared" si="173"/>
        <v/>
      </c>
      <c r="Y3630" s="17" t="e">
        <f>VLOOKUP(A3630,'Klasse omschrijving'!$A$1:$B$44,2,FALSE)</f>
        <v>#N/A</v>
      </c>
    </row>
    <row r="3631" spans="1:25" x14ac:dyDescent="0.25">
      <c r="A3631" s="14"/>
      <c r="B3631" s="14"/>
      <c r="C3631" s="14"/>
      <c r="D3631" s="14"/>
      <c r="E3631" s="15"/>
      <c r="F3631" s="14"/>
      <c r="G3631" s="14"/>
      <c r="H3631" s="14"/>
      <c r="I3631" s="14"/>
      <c r="J3631" s="14"/>
      <c r="K3631" s="14"/>
      <c r="L3631" s="14"/>
      <c r="M3631" s="14"/>
      <c r="N3631" s="15"/>
      <c r="O3631" s="16">
        <f t="shared" si="174"/>
        <v>0</v>
      </c>
      <c r="P3631" s="17">
        <f>COUNTIF($X:$X,X3631)</f>
        <v>1045553</v>
      </c>
      <c r="Q3631" s="17">
        <f>VLOOKUP("M"&amp;TEXT(G3631,"0"),Punten!$A$1:$D$40,4,FALSE)</f>
        <v>0</v>
      </c>
      <c r="R3631" s="17">
        <f>VLOOKUP("M"&amp;TEXT(H3631,"0"),Punten!$A$1:$D$40,4,FALSE)</f>
        <v>0</v>
      </c>
      <c r="S3631" s="17">
        <f>VLOOKUP("M"&amp;TEXT(I3631,"0"),Punten!$A$1:$D$40,4,FALSE)</f>
        <v>0</v>
      </c>
      <c r="T3631" s="17">
        <f>VLOOKUP("K"&amp;TEXT(K3631,"0"),Punten!$A$1:$D$40,4,FALSE)</f>
        <v>0</v>
      </c>
      <c r="U3631" s="17">
        <f>VLOOKUP("H"&amp;TEXT(L3631,"0"),Punten!$A$1:$D$49,4,FALSE)</f>
        <v>0</v>
      </c>
      <c r="V3631" s="17">
        <f>VLOOKUP("F"&amp;TEXT(M3631,"0"),Punten!$A$1:$D$39,4,FALSE)</f>
        <v>0</v>
      </c>
      <c r="W3631" s="17">
        <f t="shared" si="172"/>
        <v>0</v>
      </c>
      <c r="X3631" s="17" t="str">
        <f t="shared" si="173"/>
        <v/>
      </c>
      <c r="Y3631" s="17" t="e">
        <f>VLOOKUP(A3631,'Klasse omschrijving'!$A$1:$B$44,2,FALSE)</f>
        <v>#N/A</v>
      </c>
    </row>
    <row r="3632" spans="1:25" x14ac:dyDescent="0.25">
      <c r="A3632" s="14"/>
      <c r="B3632" s="14"/>
      <c r="C3632" s="14"/>
      <c r="D3632" s="14"/>
      <c r="E3632" s="15"/>
      <c r="F3632" s="14"/>
      <c r="G3632" s="14"/>
      <c r="H3632" s="14"/>
      <c r="I3632" s="14"/>
      <c r="J3632" s="14"/>
      <c r="K3632" s="14"/>
      <c r="L3632" s="14"/>
      <c r="M3632" s="14"/>
      <c r="N3632" s="15"/>
      <c r="O3632" s="16">
        <f t="shared" si="174"/>
        <v>0</v>
      </c>
      <c r="P3632" s="17">
        <f>COUNTIF($X:$X,X3632)</f>
        <v>1045553</v>
      </c>
      <c r="Q3632" s="17">
        <f>VLOOKUP("M"&amp;TEXT(G3632,"0"),Punten!$A$1:$D$40,4,FALSE)</f>
        <v>0</v>
      </c>
      <c r="R3632" s="17">
        <f>VLOOKUP("M"&amp;TEXT(H3632,"0"),Punten!$A$1:$D$40,4,FALSE)</f>
        <v>0</v>
      </c>
      <c r="S3632" s="17">
        <f>VLOOKUP("M"&amp;TEXT(I3632,"0"),Punten!$A$1:$D$40,4,FALSE)</f>
        <v>0</v>
      </c>
      <c r="T3632" s="17">
        <f>VLOOKUP("K"&amp;TEXT(K3632,"0"),Punten!$A$1:$D$40,4,FALSE)</f>
        <v>0</v>
      </c>
      <c r="U3632" s="17">
        <f>VLOOKUP("H"&amp;TEXT(L3632,"0"),Punten!$A$1:$D$49,4,FALSE)</f>
        <v>0</v>
      </c>
      <c r="V3632" s="17">
        <f>VLOOKUP("F"&amp;TEXT(M3632,"0"),Punten!$A$1:$D$39,4,FALSE)</f>
        <v>0</v>
      </c>
      <c r="W3632" s="17">
        <f t="shared" si="172"/>
        <v>0</v>
      </c>
      <c r="X3632" s="17" t="str">
        <f t="shared" si="173"/>
        <v/>
      </c>
      <c r="Y3632" s="17" t="e">
        <f>VLOOKUP(A3632,'Klasse omschrijving'!$A$1:$B$44,2,FALSE)</f>
        <v>#N/A</v>
      </c>
    </row>
    <row r="3633" spans="1:25" x14ac:dyDescent="0.25">
      <c r="A3633" s="14"/>
      <c r="B3633" s="14"/>
      <c r="C3633" s="14"/>
      <c r="D3633" s="14"/>
      <c r="E3633" s="15"/>
      <c r="F3633" s="14"/>
      <c r="G3633" s="14"/>
      <c r="H3633" s="14"/>
      <c r="I3633" s="14"/>
      <c r="J3633" s="14"/>
      <c r="K3633" s="14"/>
      <c r="L3633" s="14"/>
      <c r="M3633" s="14"/>
      <c r="N3633" s="15"/>
      <c r="O3633" s="16">
        <f t="shared" si="174"/>
        <v>0</v>
      </c>
      <c r="P3633" s="17">
        <f>COUNTIF($X:$X,X3633)</f>
        <v>1045553</v>
      </c>
      <c r="Q3633" s="17">
        <f>VLOOKUP("M"&amp;TEXT(G3633,"0"),Punten!$A$1:$D$40,4,FALSE)</f>
        <v>0</v>
      </c>
      <c r="R3633" s="17">
        <f>VLOOKUP("M"&amp;TEXT(H3633,"0"),Punten!$A$1:$D$40,4,FALSE)</f>
        <v>0</v>
      </c>
      <c r="S3633" s="17">
        <f>VLOOKUP("M"&amp;TEXT(I3633,"0"),Punten!$A$1:$D$40,4,FALSE)</f>
        <v>0</v>
      </c>
      <c r="T3633" s="17">
        <f>VLOOKUP("K"&amp;TEXT(K3633,"0"),Punten!$A$1:$D$40,4,FALSE)</f>
        <v>0</v>
      </c>
      <c r="U3633" s="17">
        <f>VLOOKUP("H"&amp;TEXT(L3633,"0"),Punten!$A$1:$D$49,4,FALSE)</f>
        <v>0</v>
      </c>
      <c r="V3633" s="17">
        <f>VLOOKUP("F"&amp;TEXT(M3633,"0"),Punten!$A$1:$D$39,4,FALSE)</f>
        <v>0</v>
      </c>
      <c r="W3633" s="17">
        <f t="shared" si="172"/>
        <v>0</v>
      </c>
      <c r="X3633" s="17" t="str">
        <f t="shared" si="173"/>
        <v/>
      </c>
      <c r="Y3633" s="17" t="e">
        <f>VLOOKUP(A3633,'Klasse omschrijving'!$A$1:$B$44,2,FALSE)</f>
        <v>#N/A</v>
      </c>
    </row>
    <row r="3634" spans="1:25" x14ac:dyDescent="0.25">
      <c r="A3634" s="14"/>
      <c r="B3634" s="14"/>
      <c r="C3634" s="14"/>
      <c r="D3634" s="14"/>
      <c r="E3634" s="15"/>
      <c r="F3634" s="14"/>
      <c r="G3634" s="14"/>
      <c r="H3634" s="14"/>
      <c r="I3634" s="14"/>
      <c r="J3634" s="14"/>
      <c r="K3634" s="14"/>
      <c r="L3634" s="14"/>
      <c r="M3634" s="14"/>
      <c r="N3634" s="15"/>
      <c r="O3634" s="16">
        <f t="shared" si="174"/>
        <v>0</v>
      </c>
      <c r="P3634" s="17">
        <f>COUNTIF($X:$X,X3634)</f>
        <v>1045553</v>
      </c>
      <c r="Q3634" s="17">
        <f>VLOOKUP("M"&amp;TEXT(G3634,"0"),Punten!$A$1:$D$40,4,FALSE)</f>
        <v>0</v>
      </c>
      <c r="R3634" s="17">
        <f>VLOOKUP("M"&amp;TEXT(H3634,"0"),Punten!$A$1:$D$40,4,FALSE)</f>
        <v>0</v>
      </c>
      <c r="S3634" s="17">
        <f>VLOOKUP("M"&amp;TEXT(I3634,"0"),Punten!$A$1:$D$40,4,FALSE)</f>
        <v>0</v>
      </c>
      <c r="T3634" s="17">
        <f>VLOOKUP("K"&amp;TEXT(K3634,"0"),Punten!$A$1:$D$40,4,FALSE)</f>
        <v>0</v>
      </c>
      <c r="U3634" s="17">
        <f>VLOOKUP("H"&amp;TEXT(L3634,"0"),Punten!$A$1:$D$49,4,FALSE)</f>
        <v>0</v>
      </c>
      <c r="V3634" s="17">
        <f>VLOOKUP("F"&amp;TEXT(M3634,"0"),Punten!$A$1:$D$39,4,FALSE)</f>
        <v>0</v>
      </c>
      <c r="W3634" s="17">
        <f t="shared" si="172"/>
        <v>0</v>
      </c>
      <c r="X3634" s="17" t="str">
        <f t="shared" si="173"/>
        <v/>
      </c>
      <c r="Y3634" s="17" t="e">
        <f>VLOOKUP(A3634,'Klasse omschrijving'!$A$1:$B$44,2,FALSE)</f>
        <v>#N/A</v>
      </c>
    </row>
    <row r="3635" spans="1:25" x14ac:dyDescent="0.25">
      <c r="A3635" s="14"/>
      <c r="B3635" s="14"/>
      <c r="C3635" s="14"/>
      <c r="D3635" s="14"/>
      <c r="E3635" s="15"/>
      <c r="F3635" s="14"/>
      <c r="G3635" s="14"/>
      <c r="H3635" s="14"/>
      <c r="I3635" s="14"/>
      <c r="J3635" s="14"/>
      <c r="K3635" s="14"/>
      <c r="L3635" s="14"/>
      <c r="M3635" s="14"/>
      <c r="N3635" s="15"/>
      <c r="O3635" s="16">
        <f t="shared" si="174"/>
        <v>0</v>
      </c>
      <c r="P3635" s="17">
        <f>COUNTIF($X:$X,X3635)</f>
        <v>1045553</v>
      </c>
      <c r="Q3635" s="17">
        <f>VLOOKUP("M"&amp;TEXT(G3635,"0"),Punten!$A$1:$D$40,4,FALSE)</f>
        <v>0</v>
      </c>
      <c r="R3635" s="17">
        <f>VLOOKUP("M"&amp;TEXT(H3635,"0"),Punten!$A$1:$D$40,4,FALSE)</f>
        <v>0</v>
      </c>
      <c r="S3635" s="17">
        <f>VLOOKUP("M"&amp;TEXT(I3635,"0"),Punten!$A$1:$D$40,4,FALSE)</f>
        <v>0</v>
      </c>
      <c r="T3635" s="17">
        <f>VLOOKUP("K"&amp;TEXT(K3635,"0"),Punten!$A$1:$D$40,4,FALSE)</f>
        <v>0</v>
      </c>
      <c r="U3635" s="17">
        <f>VLOOKUP("H"&amp;TEXT(L3635,"0"),Punten!$A$1:$D$49,4,FALSE)</f>
        <v>0</v>
      </c>
      <c r="V3635" s="17">
        <f>VLOOKUP("F"&amp;TEXT(M3635,"0"),Punten!$A$1:$D$39,4,FALSE)</f>
        <v>0</v>
      </c>
      <c r="W3635" s="17">
        <f t="shared" si="172"/>
        <v>0</v>
      </c>
      <c r="X3635" s="17" t="str">
        <f t="shared" si="173"/>
        <v/>
      </c>
      <c r="Y3635" s="17" t="e">
        <f>VLOOKUP(A3635,'Klasse omschrijving'!$A$1:$B$44,2,FALSE)</f>
        <v>#N/A</v>
      </c>
    </row>
    <row r="3636" spans="1:25" x14ac:dyDescent="0.25">
      <c r="A3636" s="14"/>
      <c r="B3636" s="14"/>
      <c r="C3636" s="14"/>
      <c r="D3636" s="14"/>
      <c r="E3636" s="15"/>
      <c r="F3636" s="14"/>
      <c r="G3636" s="14"/>
      <c r="H3636" s="14"/>
      <c r="I3636" s="14"/>
      <c r="J3636" s="14"/>
      <c r="K3636" s="14"/>
      <c r="L3636" s="14"/>
      <c r="M3636" s="14"/>
      <c r="N3636" s="15"/>
      <c r="O3636" s="16">
        <f t="shared" si="174"/>
        <v>0</v>
      </c>
      <c r="P3636" s="17">
        <f>COUNTIF($X:$X,X3636)</f>
        <v>1045553</v>
      </c>
      <c r="Q3636" s="17">
        <f>VLOOKUP("M"&amp;TEXT(G3636,"0"),Punten!$A$1:$D$40,4,FALSE)</f>
        <v>0</v>
      </c>
      <c r="R3636" s="17">
        <f>VLOOKUP("M"&amp;TEXT(H3636,"0"),Punten!$A$1:$D$40,4,FALSE)</f>
        <v>0</v>
      </c>
      <c r="S3636" s="17">
        <f>VLOOKUP("M"&amp;TEXT(I3636,"0"),Punten!$A$1:$D$40,4,FALSE)</f>
        <v>0</v>
      </c>
      <c r="T3636" s="17">
        <f>VLOOKUP("K"&amp;TEXT(K3636,"0"),Punten!$A$1:$D$40,4,FALSE)</f>
        <v>0</v>
      </c>
      <c r="U3636" s="17">
        <f>VLOOKUP("H"&amp;TEXT(L3636,"0"),Punten!$A$1:$D$49,4,FALSE)</f>
        <v>0</v>
      </c>
      <c r="V3636" s="17">
        <f>VLOOKUP("F"&amp;TEXT(M3636,"0"),Punten!$A$1:$D$39,4,FALSE)</f>
        <v>0</v>
      </c>
      <c r="W3636" s="17">
        <f t="shared" si="172"/>
        <v>0</v>
      </c>
      <c r="X3636" s="17" t="str">
        <f t="shared" si="173"/>
        <v/>
      </c>
      <c r="Y3636" s="17" t="e">
        <f>VLOOKUP(A3636,'Klasse omschrijving'!$A$1:$B$44,2,FALSE)</f>
        <v>#N/A</v>
      </c>
    </row>
    <row r="3637" spans="1:25" x14ac:dyDescent="0.25">
      <c r="A3637" s="14"/>
      <c r="B3637" s="14"/>
      <c r="C3637" s="14"/>
      <c r="D3637" s="14"/>
      <c r="E3637" s="15"/>
      <c r="F3637" s="14"/>
      <c r="G3637" s="14"/>
      <c r="H3637" s="14"/>
      <c r="I3637" s="14"/>
      <c r="J3637" s="14"/>
      <c r="K3637" s="14"/>
      <c r="L3637" s="14"/>
      <c r="M3637" s="14"/>
      <c r="N3637" s="15"/>
      <c r="O3637" s="16">
        <f t="shared" si="174"/>
        <v>0</v>
      </c>
      <c r="P3637" s="17">
        <f>COUNTIF($X:$X,X3637)</f>
        <v>1045553</v>
      </c>
      <c r="Q3637" s="17">
        <f>VLOOKUP("M"&amp;TEXT(G3637,"0"),Punten!$A$1:$D$40,4,FALSE)</f>
        <v>0</v>
      </c>
      <c r="R3637" s="17">
        <f>VLOOKUP("M"&amp;TEXT(H3637,"0"),Punten!$A$1:$D$40,4,FALSE)</f>
        <v>0</v>
      </c>
      <c r="S3637" s="17">
        <f>VLOOKUP("M"&amp;TEXT(I3637,"0"),Punten!$A$1:$D$40,4,FALSE)</f>
        <v>0</v>
      </c>
      <c r="T3637" s="17">
        <f>VLOOKUP("K"&amp;TEXT(K3637,"0"),Punten!$A$1:$D$40,4,FALSE)</f>
        <v>0</v>
      </c>
      <c r="U3637" s="17">
        <f>VLOOKUP("H"&amp;TEXT(L3637,"0"),Punten!$A$1:$D$49,4,FALSE)</f>
        <v>0</v>
      </c>
      <c r="V3637" s="17">
        <f>VLOOKUP("F"&amp;TEXT(M3637,"0"),Punten!$A$1:$D$39,4,FALSE)</f>
        <v>0</v>
      </c>
      <c r="W3637" s="17">
        <f t="shared" si="172"/>
        <v>0</v>
      </c>
      <c r="X3637" s="17" t="str">
        <f t="shared" si="173"/>
        <v/>
      </c>
      <c r="Y3637" s="17" t="e">
        <f>VLOOKUP(A3637,'Klasse omschrijving'!$A$1:$B$44,2,FALSE)</f>
        <v>#N/A</v>
      </c>
    </row>
    <row r="3638" spans="1:25" x14ac:dyDescent="0.25">
      <c r="A3638" s="14"/>
      <c r="B3638" s="14"/>
      <c r="C3638" s="14"/>
      <c r="D3638" s="14"/>
      <c r="E3638" s="15"/>
      <c r="F3638" s="14"/>
      <c r="G3638" s="14"/>
      <c r="H3638" s="14"/>
      <c r="I3638" s="14"/>
      <c r="J3638" s="14"/>
      <c r="K3638" s="14"/>
      <c r="L3638" s="14"/>
      <c r="M3638" s="14"/>
      <c r="N3638" s="15"/>
      <c r="O3638" s="16">
        <f t="shared" si="174"/>
        <v>0</v>
      </c>
      <c r="P3638" s="17">
        <f>COUNTIF($X:$X,X3638)</f>
        <v>1045553</v>
      </c>
      <c r="Q3638" s="17">
        <f>VLOOKUP("M"&amp;TEXT(G3638,"0"),Punten!$A$1:$D$40,4,FALSE)</f>
        <v>0</v>
      </c>
      <c r="R3638" s="17">
        <f>VLOOKUP("M"&amp;TEXT(H3638,"0"),Punten!$A$1:$D$40,4,FALSE)</f>
        <v>0</v>
      </c>
      <c r="S3638" s="17">
        <f>VLOOKUP("M"&amp;TEXT(I3638,"0"),Punten!$A$1:$D$40,4,FALSE)</f>
        <v>0</v>
      </c>
      <c r="T3638" s="17">
        <f>VLOOKUP("K"&amp;TEXT(K3638,"0"),Punten!$A$1:$D$40,4,FALSE)</f>
        <v>0</v>
      </c>
      <c r="U3638" s="17">
        <f>VLOOKUP("H"&amp;TEXT(L3638,"0"),Punten!$A$1:$D$49,4,FALSE)</f>
        <v>0</v>
      </c>
      <c r="V3638" s="17">
        <f>VLOOKUP("F"&amp;TEXT(M3638,"0"),Punten!$A$1:$D$39,4,FALSE)</f>
        <v>0</v>
      </c>
      <c r="W3638" s="17">
        <f t="shared" si="172"/>
        <v>0</v>
      </c>
      <c r="X3638" s="17" t="str">
        <f t="shared" si="173"/>
        <v/>
      </c>
      <c r="Y3638" s="17" t="e">
        <f>VLOOKUP(A3638,'Klasse omschrijving'!$A$1:$B$44,2,FALSE)</f>
        <v>#N/A</v>
      </c>
    </row>
    <row r="3639" spans="1:25" x14ac:dyDescent="0.25">
      <c r="A3639" s="14"/>
      <c r="B3639" s="14"/>
      <c r="C3639" s="14"/>
      <c r="D3639" s="14"/>
      <c r="E3639" s="15"/>
      <c r="F3639" s="14"/>
      <c r="G3639" s="14"/>
      <c r="H3639" s="14"/>
      <c r="I3639" s="14"/>
      <c r="J3639" s="14"/>
      <c r="K3639" s="14"/>
      <c r="L3639" s="14"/>
      <c r="M3639" s="14"/>
      <c r="N3639" s="15"/>
      <c r="O3639" s="16">
        <f t="shared" si="174"/>
        <v>0</v>
      </c>
      <c r="P3639" s="17">
        <f>COUNTIF($X:$X,X3639)</f>
        <v>1045553</v>
      </c>
      <c r="Q3639" s="17">
        <f>VLOOKUP("M"&amp;TEXT(G3639,"0"),Punten!$A$1:$D$40,4,FALSE)</f>
        <v>0</v>
      </c>
      <c r="R3639" s="17">
        <f>VLOOKUP("M"&amp;TEXT(H3639,"0"),Punten!$A$1:$D$40,4,FALSE)</f>
        <v>0</v>
      </c>
      <c r="S3639" s="17">
        <f>VLOOKUP("M"&amp;TEXT(I3639,"0"),Punten!$A$1:$D$40,4,FALSE)</f>
        <v>0</v>
      </c>
      <c r="T3639" s="17">
        <f>VLOOKUP("K"&amp;TEXT(K3639,"0"),Punten!$A$1:$D$40,4,FALSE)</f>
        <v>0</v>
      </c>
      <c r="U3639" s="17">
        <f>VLOOKUP("H"&amp;TEXT(L3639,"0"),Punten!$A$1:$D$49,4,FALSE)</f>
        <v>0</v>
      </c>
      <c r="V3639" s="17">
        <f>VLOOKUP("F"&amp;TEXT(M3639,"0"),Punten!$A$1:$D$39,4,FALSE)</f>
        <v>0</v>
      </c>
      <c r="W3639" s="17">
        <f t="shared" si="172"/>
        <v>0</v>
      </c>
      <c r="X3639" s="17" t="str">
        <f t="shared" si="173"/>
        <v/>
      </c>
      <c r="Y3639" s="17" t="e">
        <f>VLOOKUP(A3639,'Klasse omschrijving'!$A$1:$B$44,2,FALSE)</f>
        <v>#N/A</v>
      </c>
    </row>
    <row r="3640" spans="1:25" x14ac:dyDescent="0.25">
      <c r="A3640" s="14"/>
      <c r="B3640" s="14"/>
      <c r="C3640" s="14"/>
      <c r="D3640" s="14"/>
      <c r="E3640" s="15"/>
      <c r="F3640" s="14"/>
      <c r="G3640" s="14"/>
      <c r="H3640" s="14"/>
      <c r="I3640" s="14"/>
      <c r="J3640" s="14"/>
      <c r="K3640" s="14"/>
      <c r="L3640" s="14"/>
      <c r="M3640" s="14"/>
      <c r="N3640" s="15"/>
      <c r="O3640" s="16">
        <f t="shared" si="174"/>
        <v>0</v>
      </c>
      <c r="P3640" s="17">
        <f>COUNTIF($X:$X,X3640)</f>
        <v>1045553</v>
      </c>
      <c r="Q3640" s="17">
        <f>VLOOKUP("M"&amp;TEXT(G3640,"0"),Punten!$A$1:$D$40,4,FALSE)</f>
        <v>0</v>
      </c>
      <c r="R3640" s="17">
        <f>VLOOKUP("M"&amp;TEXT(H3640,"0"),Punten!$A$1:$D$40,4,FALSE)</f>
        <v>0</v>
      </c>
      <c r="S3640" s="17">
        <f>VLOOKUP("M"&amp;TEXT(I3640,"0"),Punten!$A$1:$D$40,4,FALSE)</f>
        <v>0</v>
      </c>
      <c r="T3640" s="17">
        <f>VLOOKUP("K"&amp;TEXT(K3640,"0"),Punten!$A$1:$D$40,4,FALSE)</f>
        <v>0</v>
      </c>
      <c r="U3640" s="17">
        <f>VLOOKUP("H"&amp;TEXT(L3640,"0"),Punten!$A$1:$D$49,4,FALSE)</f>
        <v>0</v>
      </c>
      <c r="V3640" s="17">
        <f>VLOOKUP("F"&amp;TEXT(M3640,"0"),Punten!$A$1:$D$39,4,FALSE)</f>
        <v>0</v>
      </c>
      <c r="W3640" s="17">
        <f t="shared" si="172"/>
        <v>0</v>
      </c>
      <c r="X3640" s="17" t="str">
        <f t="shared" si="173"/>
        <v/>
      </c>
      <c r="Y3640" s="17" t="e">
        <f>VLOOKUP(A3640,'Klasse omschrijving'!$A$1:$B$44,2,FALSE)</f>
        <v>#N/A</v>
      </c>
    </row>
    <row r="3641" spans="1:25" x14ac:dyDescent="0.25">
      <c r="A3641" s="14"/>
      <c r="B3641" s="14"/>
      <c r="C3641" s="14"/>
      <c r="D3641" s="14"/>
      <c r="E3641" s="15"/>
      <c r="F3641" s="14"/>
      <c r="G3641" s="14"/>
      <c r="H3641" s="14"/>
      <c r="I3641" s="14"/>
      <c r="J3641" s="14"/>
      <c r="K3641" s="14"/>
      <c r="L3641" s="14"/>
      <c r="M3641" s="14"/>
      <c r="N3641" s="15"/>
      <c r="O3641" s="16">
        <f t="shared" si="174"/>
        <v>0</v>
      </c>
      <c r="P3641" s="17">
        <f>COUNTIF($X:$X,X3641)</f>
        <v>1045553</v>
      </c>
      <c r="Q3641" s="17">
        <f>VLOOKUP("M"&amp;TEXT(G3641,"0"),Punten!$A$1:$D$40,4,FALSE)</f>
        <v>0</v>
      </c>
      <c r="R3641" s="17">
        <f>VLOOKUP("M"&amp;TEXT(H3641,"0"),Punten!$A$1:$D$40,4,FALSE)</f>
        <v>0</v>
      </c>
      <c r="S3641" s="17">
        <f>VLOOKUP("M"&amp;TEXT(I3641,"0"),Punten!$A$1:$D$40,4,FALSE)</f>
        <v>0</v>
      </c>
      <c r="T3641" s="17">
        <f>VLOOKUP("K"&amp;TEXT(K3641,"0"),Punten!$A$1:$D$40,4,FALSE)</f>
        <v>0</v>
      </c>
      <c r="U3641" s="17">
        <f>VLOOKUP("H"&amp;TEXT(L3641,"0"),Punten!$A$1:$D$49,4,FALSE)</f>
        <v>0</v>
      </c>
      <c r="V3641" s="17">
        <f>VLOOKUP("F"&amp;TEXT(M3641,"0"),Punten!$A$1:$D$39,4,FALSE)</f>
        <v>0</v>
      </c>
      <c r="W3641" s="17">
        <f t="shared" si="172"/>
        <v>0</v>
      </c>
      <c r="X3641" s="17" t="str">
        <f t="shared" si="173"/>
        <v/>
      </c>
      <c r="Y3641" s="17" t="e">
        <f>VLOOKUP(A3641,'Klasse omschrijving'!$A$1:$B$44,2,FALSE)</f>
        <v>#N/A</v>
      </c>
    </row>
    <row r="3642" spans="1:25" x14ac:dyDescent="0.25">
      <c r="A3642" s="14"/>
      <c r="B3642" s="14"/>
      <c r="C3642" s="14"/>
      <c r="D3642" s="14"/>
      <c r="E3642" s="15"/>
      <c r="F3642" s="14"/>
      <c r="G3642" s="14"/>
      <c r="H3642" s="14"/>
      <c r="I3642" s="14"/>
      <c r="J3642" s="14"/>
      <c r="K3642" s="14"/>
      <c r="L3642" s="14"/>
      <c r="M3642" s="14"/>
      <c r="N3642" s="15"/>
      <c r="O3642" s="16">
        <f t="shared" si="174"/>
        <v>0</v>
      </c>
      <c r="P3642" s="17">
        <f>COUNTIF($X:$X,X3642)</f>
        <v>1045553</v>
      </c>
      <c r="Q3642" s="17">
        <f>VLOOKUP("M"&amp;TEXT(G3642,"0"),Punten!$A$1:$D$40,4,FALSE)</f>
        <v>0</v>
      </c>
      <c r="R3642" s="17">
        <f>VLOOKUP("M"&amp;TEXT(H3642,"0"),Punten!$A$1:$D$40,4,FALSE)</f>
        <v>0</v>
      </c>
      <c r="S3642" s="17">
        <f>VLOOKUP("M"&amp;TEXT(I3642,"0"),Punten!$A$1:$D$40,4,FALSE)</f>
        <v>0</v>
      </c>
      <c r="T3642" s="17">
        <f>VLOOKUP("K"&amp;TEXT(K3642,"0"),Punten!$A$1:$D$40,4,FALSE)</f>
        <v>0</v>
      </c>
      <c r="U3642" s="17">
        <f>VLOOKUP("H"&amp;TEXT(L3642,"0"),Punten!$A$1:$D$49,4,FALSE)</f>
        <v>0</v>
      </c>
      <c r="V3642" s="17">
        <f>VLOOKUP("F"&amp;TEXT(M3642,"0"),Punten!$A$1:$D$39,4,FALSE)</f>
        <v>0</v>
      </c>
      <c r="W3642" s="17">
        <f t="shared" si="172"/>
        <v>0</v>
      </c>
      <c r="X3642" s="17" t="str">
        <f t="shared" si="173"/>
        <v/>
      </c>
      <c r="Y3642" s="17" t="e">
        <f>VLOOKUP(A3642,'Klasse omschrijving'!$A$1:$B$44,2,FALSE)</f>
        <v>#N/A</v>
      </c>
    </row>
    <row r="3643" spans="1:25" x14ac:dyDescent="0.25">
      <c r="A3643" s="14"/>
      <c r="B3643" s="14"/>
      <c r="C3643" s="14"/>
      <c r="D3643" s="14"/>
      <c r="E3643" s="15"/>
      <c r="F3643" s="14"/>
      <c r="G3643" s="14"/>
      <c r="H3643" s="14"/>
      <c r="I3643" s="14"/>
      <c r="J3643" s="14"/>
      <c r="K3643" s="14"/>
      <c r="L3643" s="14"/>
      <c r="M3643" s="14"/>
      <c r="N3643" s="15"/>
      <c r="O3643" s="16">
        <f t="shared" si="174"/>
        <v>0</v>
      </c>
      <c r="P3643" s="17">
        <f>COUNTIF($X:$X,X3643)</f>
        <v>1045553</v>
      </c>
      <c r="Q3643" s="17">
        <f>VLOOKUP("M"&amp;TEXT(G3643,"0"),Punten!$A$1:$D$40,4,FALSE)</f>
        <v>0</v>
      </c>
      <c r="R3643" s="17">
        <f>VLOOKUP("M"&amp;TEXT(H3643,"0"),Punten!$A$1:$D$40,4,FALSE)</f>
        <v>0</v>
      </c>
      <c r="S3643" s="17">
        <f>VLOOKUP("M"&amp;TEXT(I3643,"0"),Punten!$A$1:$D$40,4,FALSE)</f>
        <v>0</v>
      </c>
      <c r="T3643" s="17">
        <f>VLOOKUP("K"&amp;TEXT(K3643,"0"),Punten!$A$1:$D$40,4,FALSE)</f>
        <v>0</v>
      </c>
      <c r="U3643" s="17">
        <f>VLOOKUP("H"&amp;TEXT(L3643,"0"),Punten!$A$1:$D$49,4,FALSE)</f>
        <v>0</v>
      </c>
      <c r="V3643" s="17">
        <f>VLOOKUP("F"&amp;TEXT(M3643,"0"),Punten!$A$1:$D$39,4,FALSE)</f>
        <v>0</v>
      </c>
      <c r="W3643" s="17">
        <f t="shared" si="172"/>
        <v>0</v>
      </c>
      <c r="X3643" s="17" t="str">
        <f t="shared" si="173"/>
        <v/>
      </c>
      <c r="Y3643" s="17" t="e">
        <f>VLOOKUP(A3643,'Klasse omschrijving'!$A$1:$B$44,2,FALSE)</f>
        <v>#N/A</v>
      </c>
    </row>
    <row r="3644" spans="1:25" x14ac:dyDescent="0.25">
      <c r="A3644" s="14"/>
      <c r="B3644" s="14"/>
      <c r="C3644" s="14"/>
      <c r="D3644" s="14"/>
      <c r="E3644" s="15"/>
      <c r="F3644" s="14"/>
      <c r="G3644" s="14"/>
      <c r="H3644" s="14"/>
      <c r="I3644" s="14"/>
      <c r="J3644" s="14"/>
      <c r="K3644" s="14"/>
      <c r="L3644" s="14"/>
      <c r="M3644" s="14"/>
      <c r="N3644" s="15"/>
      <c r="O3644" s="16">
        <f t="shared" si="174"/>
        <v>0</v>
      </c>
      <c r="P3644" s="17">
        <f>COUNTIF($X:$X,X3644)</f>
        <v>1045553</v>
      </c>
      <c r="Q3644" s="17">
        <f>VLOOKUP("M"&amp;TEXT(G3644,"0"),Punten!$A$1:$D$40,4,FALSE)</f>
        <v>0</v>
      </c>
      <c r="R3644" s="17">
        <f>VLOOKUP("M"&amp;TEXT(H3644,"0"),Punten!$A$1:$D$40,4,FALSE)</f>
        <v>0</v>
      </c>
      <c r="S3644" s="17">
        <f>VLOOKUP("M"&amp;TEXT(I3644,"0"),Punten!$A$1:$D$40,4,FALSE)</f>
        <v>0</v>
      </c>
      <c r="T3644" s="17">
        <f>VLOOKUP("K"&amp;TEXT(K3644,"0"),Punten!$A$1:$D$40,4,FALSE)</f>
        <v>0</v>
      </c>
      <c r="U3644" s="17">
        <f>VLOOKUP("H"&amp;TEXT(L3644,"0"),Punten!$A$1:$D$49,4,FALSE)</f>
        <v>0</v>
      </c>
      <c r="V3644" s="17">
        <f>VLOOKUP("F"&amp;TEXT(M3644,"0"),Punten!$A$1:$D$39,4,FALSE)</f>
        <v>0</v>
      </c>
      <c r="W3644" s="17">
        <f t="shared" si="172"/>
        <v>0</v>
      </c>
      <c r="X3644" s="17" t="str">
        <f t="shared" si="173"/>
        <v/>
      </c>
      <c r="Y3644" s="17" t="e">
        <f>VLOOKUP(A3644,'Klasse omschrijving'!$A$1:$B$44,2,FALSE)</f>
        <v>#N/A</v>
      </c>
    </row>
    <row r="3645" spans="1:25" x14ac:dyDescent="0.25">
      <c r="A3645" s="14"/>
      <c r="B3645" s="14"/>
      <c r="C3645" s="14"/>
      <c r="D3645" s="14"/>
      <c r="E3645" s="15"/>
      <c r="F3645" s="14"/>
      <c r="G3645" s="14"/>
      <c r="H3645" s="14"/>
      <c r="I3645" s="14"/>
      <c r="J3645" s="14"/>
      <c r="K3645" s="14"/>
      <c r="L3645" s="14"/>
      <c r="M3645" s="14"/>
      <c r="N3645" s="15"/>
      <c r="O3645" s="16">
        <f t="shared" si="174"/>
        <v>0</v>
      </c>
      <c r="P3645" s="17">
        <f>COUNTIF($X:$X,X3645)</f>
        <v>1045553</v>
      </c>
      <c r="Q3645" s="17">
        <f>VLOOKUP("M"&amp;TEXT(G3645,"0"),Punten!$A$1:$D$40,4,FALSE)</f>
        <v>0</v>
      </c>
      <c r="R3645" s="17">
        <f>VLOOKUP("M"&amp;TEXT(H3645,"0"),Punten!$A$1:$D$40,4,FALSE)</f>
        <v>0</v>
      </c>
      <c r="S3645" s="17">
        <f>VLOOKUP("M"&amp;TEXT(I3645,"0"),Punten!$A$1:$D$40,4,FALSE)</f>
        <v>0</v>
      </c>
      <c r="T3645" s="17">
        <f>VLOOKUP("K"&amp;TEXT(K3645,"0"),Punten!$A$1:$D$40,4,FALSE)</f>
        <v>0</v>
      </c>
      <c r="U3645" s="17">
        <f>VLOOKUP("H"&amp;TEXT(L3645,"0"),Punten!$A$1:$D$49,4,FALSE)</f>
        <v>0</v>
      </c>
      <c r="V3645" s="17">
        <f>VLOOKUP("F"&amp;TEXT(M3645,"0"),Punten!$A$1:$D$39,4,FALSE)</f>
        <v>0</v>
      </c>
      <c r="W3645" s="17">
        <f t="shared" si="172"/>
        <v>0</v>
      </c>
      <c r="X3645" s="17" t="str">
        <f t="shared" si="173"/>
        <v/>
      </c>
      <c r="Y3645" s="17" t="e">
        <f>VLOOKUP(A3645,'Klasse omschrijving'!$A$1:$B$44,2,FALSE)</f>
        <v>#N/A</v>
      </c>
    </row>
    <row r="3646" spans="1:25" x14ac:dyDescent="0.25">
      <c r="A3646" s="14"/>
      <c r="B3646" s="14"/>
      <c r="C3646" s="14"/>
      <c r="D3646" s="14"/>
      <c r="E3646" s="15"/>
      <c r="F3646" s="14"/>
      <c r="G3646" s="14"/>
      <c r="H3646" s="14"/>
      <c r="I3646" s="14"/>
      <c r="J3646" s="14"/>
      <c r="K3646" s="14"/>
      <c r="L3646" s="14"/>
      <c r="M3646" s="14"/>
      <c r="N3646" s="15"/>
      <c r="O3646" s="16">
        <f t="shared" si="174"/>
        <v>0</v>
      </c>
      <c r="P3646" s="17">
        <f>COUNTIF($X:$X,X3646)</f>
        <v>1045553</v>
      </c>
      <c r="Q3646" s="17">
        <f>VLOOKUP("M"&amp;TEXT(G3646,"0"),Punten!$A$1:$D$40,4,FALSE)</f>
        <v>0</v>
      </c>
      <c r="R3646" s="17">
        <f>VLOOKUP("M"&amp;TEXT(H3646,"0"),Punten!$A$1:$D$40,4,FALSE)</f>
        <v>0</v>
      </c>
      <c r="S3646" s="17">
        <f>VLOOKUP("M"&amp;TEXT(I3646,"0"),Punten!$A$1:$D$40,4,FALSE)</f>
        <v>0</v>
      </c>
      <c r="T3646" s="17">
        <f>VLOOKUP("K"&amp;TEXT(K3646,"0"),Punten!$A$1:$D$40,4,FALSE)</f>
        <v>0</v>
      </c>
      <c r="U3646" s="17">
        <f>VLOOKUP("H"&amp;TEXT(L3646,"0"),Punten!$A$1:$D$49,4,FALSE)</f>
        <v>0</v>
      </c>
      <c r="V3646" s="17">
        <f>VLOOKUP("F"&amp;TEXT(M3646,"0"),Punten!$A$1:$D$39,4,FALSE)</f>
        <v>0</v>
      </c>
      <c r="W3646" s="17">
        <f t="shared" si="172"/>
        <v>0</v>
      </c>
      <c r="X3646" s="17" t="str">
        <f t="shared" si="173"/>
        <v/>
      </c>
      <c r="Y3646" s="17" t="e">
        <f>VLOOKUP(A3646,'Klasse omschrijving'!$A$1:$B$44,2,FALSE)</f>
        <v>#N/A</v>
      </c>
    </row>
    <row r="3647" spans="1:25" x14ac:dyDescent="0.25">
      <c r="A3647" s="14"/>
      <c r="B3647" s="14"/>
      <c r="C3647" s="14"/>
      <c r="D3647" s="14"/>
      <c r="E3647" s="15"/>
      <c r="F3647" s="14"/>
      <c r="G3647" s="14"/>
      <c r="H3647" s="14"/>
      <c r="I3647" s="14"/>
      <c r="J3647" s="14"/>
      <c r="K3647" s="14"/>
      <c r="L3647" s="14"/>
      <c r="M3647" s="14"/>
      <c r="N3647" s="15"/>
      <c r="O3647" s="16">
        <f t="shared" si="174"/>
        <v>0</v>
      </c>
      <c r="P3647" s="17">
        <f>COUNTIF($X:$X,X3647)</f>
        <v>1045553</v>
      </c>
      <c r="Q3647" s="17">
        <f>VLOOKUP("M"&amp;TEXT(G3647,"0"),Punten!$A$1:$D$40,4,FALSE)</f>
        <v>0</v>
      </c>
      <c r="R3647" s="17">
        <f>VLOOKUP("M"&amp;TEXT(H3647,"0"),Punten!$A$1:$D$40,4,FALSE)</f>
        <v>0</v>
      </c>
      <c r="S3647" s="17">
        <f>VLOOKUP("M"&amp;TEXT(I3647,"0"),Punten!$A$1:$D$40,4,FALSE)</f>
        <v>0</v>
      </c>
      <c r="T3647" s="17">
        <f>VLOOKUP("K"&amp;TEXT(K3647,"0"),Punten!$A$1:$D$40,4,FALSE)</f>
        <v>0</v>
      </c>
      <c r="U3647" s="17">
        <f>VLOOKUP("H"&amp;TEXT(L3647,"0"),Punten!$A$1:$D$49,4,FALSE)</f>
        <v>0</v>
      </c>
      <c r="V3647" s="17">
        <f>VLOOKUP("F"&amp;TEXT(M3647,"0"),Punten!$A$1:$D$39,4,FALSE)</f>
        <v>0</v>
      </c>
      <c r="W3647" s="17">
        <f t="shared" si="172"/>
        <v>0</v>
      </c>
      <c r="X3647" s="17" t="str">
        <f t="shared" si="173"/>
        <v/>
      </c>
      <c r="Y3647" s="17" t="e">
        <f>VLOOKUP(A3647,'Klasse omschrijving'!$A$1:$B$44,2,FALSE)</f>
        <v>#N/A</v>
      </c>
    </row>
    <row r="3648" spans="1:25" x14ac:dyDescent="0.25">
      <c r="A3648" s="14"/>
      <c r="B3648" s="14"/>
      <c r="C3648" s="14"/>
      <c r="D3648" s="14"/>
      <c r="E3648" s="15"/>
      <c r="F3648" s="14"/>
      <c r="G3648" s="14"/>
      <c r="H3648" s="14"/>
      <c r="I3648" s="14"/>
      <c r="J3648" s="14"/>
      <c r="K3648" s="14"/>
      <c r="L3648" s="14"/>
      <c r="M3648" s="14"/>
      <c r="N3648" s="15"/>
      <c r="O3648" s="16">
        <f t="shared" si="174"/>
        <v>0</v>
      </c>
      <c r="P3648" s="17">
        <f>COUNTIF($X:$X,X3648)</f>
        <v>1045553</v>
      </c>
      <c r="Q3648" s="17">
        <f>VLOOKUP("M"&amp;TEXT(G3648,"0"),Punten!$A$1:$D$40,4,FALSE)</f>
        <v>0</v>
      </c>
      <c r="R3648" s="17">
        <f>VLOOKUP("M"&amp;TEXT(H3648,"0"),Punten!$A$1:$D$40,4,FALSE)</f>
        <v>0</v>
      </c>
      <c r="S3648" s="17">
        <f>VLOOKUP("M"&amp;TEXT(I3648,"0"),Punten!$A$1:$D$40,4,FALSE)</f>
        <v>0</v>
      </c>
      <c r="T3648" s="17">
        <f>VLOOKUP("K"&amp;TEXT(K3648,"0"),Punten!$A$1:$D$40,4,FALSE)</f>
        <v>0</v>
      </c>
      <c r="U3648" s="17">
        <f>VLOOKUP("H"&amp;TEXT(L3648,"0"),Punten!$A$1:$D$49,4,FALSE)</f>
        <v>0</v>
      </c>
      <c r="V3648" s="17">
        <f>VLOOKUP("F"&amp;TEXT(M3648,"0"),Punten!$A$1:$D$39,4,FALSE)</f>
        <v>0</v>
      </c>
      <c r="W3648" s="17">
        <f t="shared" si="172"/>
        <v>0</v>
      </c>
      <c r="X3648" s="17" t="str">
        <f t="shared" si="173"/>
        <v/>
      </c>
      <c r="Y3648" s="17" t="e">
        <f>VLOOKUP(A3648,'Klasse omschrijving'!$A$1:$B$44,2,FALSE)</f>
        <v>#N/A</v>
      </c>
    </row>
    <row r="3649" spans="1:25" x14ac:dyDescent="0.25">
      <c r="A3649" s="14"/>
      <c r="B3649" s="14"/>
      <c r="C3649" s="14"/>
      <c r="D3649" s="14"/>
      <c r="E3649" s="15"/>
      <c r="F3649" s="14"/>
      <c r="G3649" s="14"/>
      <c r="H3649" s="14"/>
      <c r="I3649" s="14"/>
      <c r="J3649" s="14"/>
      <c r="K3649" s="14"/>
      <c r="L3649" s="14"/>
      <c r="M3649" s="14"/>
      <c r="N3649" s="15"/>
      <c r="O3649" s="16">
        <f t="shared" si="174"/>
        <v>0</v>
      </c>
      <c r="P3649" s="17">
        <f>COUNTIF($X:$X,X3649)</f>
        <v>1045553</v>
      </c>
      <c r="Q3649" s="17">
        <f>VLOOKUP("M"&amp;TEXT(G3649,"0"),Punten!$A$1:$D$40,4,FALSE)</f>
        <v>0</v>
      </c>
      <c r="R3649" s="17">
        <f>VLOOKUP("M"&amp;TEXT(H3649,"0"),Punten!$A$1:$D$40,4,FALSE)</f>
        <v>0</v>
      </c>
      <c r="S3649" s="17">
        <f>VLOOKUP("M"&amp;TEXT(I3649,"0"),Punten!$A$1:$D$40,4,FALSE)</f>
        <v>0</v>
      </c>
      <c r="T3649" s="17">
        <f>VLOOKUP("K"&amp;TEXT(K3649,"0"),Punten!$A$1:$D$40,4,FALSE)</f>
        <v>0</v>
      </c>
      <c r="U3649" s="17">
        <f>VLOOKUP("H"&amp;TEXT(L3649,"0"),Punten!$A$1:$D$49,4,FALSE)</f>
        <v>0</v>
      </c>
      <c r="V3649" s="17">
        <f>VLOOKUP("F"&amp;TEXT(M3649,"0"),Punten!$A$1:$D$39,4,FALSE)</f>
        <v>0</v>
      </c>
      <c r="W3649" s="17">
        <f t="shared" ref="W3649:W3712" si="175">SUM(Q3649:V3649)</f>
        <v>0</v>
      </c>
      <c r="X3649" s="17" t="str">
        <f t="shared" ref="X3649:X3712" si="176">N3649&amp;A3649</f>
        <v/>
      </c>
      <c r="Y3649" s="17" t="e">
        <f>VLOOKUP(A3649,'Klasse omschrijving'!$A$1:$B$44,2,FALSE)</f>
        <v>#N/A</v>
      </c>
    </row>
    <row r="3650" spans="1:25" x14ac:dyDescent="0.25">
      <c r="A3650" s="14"/>
      <c r="B3650" s="14"/>
      <c r="C3650" s="14"/>
      <c r="D3650" s="14"/>
      <c r="E3650" s="15"/>
      <c r="F3650" s="14"/>
      <c r="G3650" s="14"/>
      <c r="H3650" s="14"/>
      <c r="I3650" s="14"/>
      <c r="J3650" s="14"/>
      <c r="K3650" s="14"/>
      <c r="L3650" s="14"/>
      <c r="M3650" s="14"/>
      <c r="N3650" s="15"/>
      <c r="O3650" s="16">
        <f t="shared" si="174"/>
        <v>0</v>
      </c>
      <c r="P3650" s="17">
        <f>COUNTIF($X:$X,X3650)</f>
        <v>1045553</v>
      </c>
      <c r="Q3650" s="17">
        <f>VLOOKUP("M"&amp;TEXT(G3650,"0"),Punten!$A$1:$D$40,4,FALSE)</f>
        <v>0</v>
      </c>
      <c r="R3650" s="17">
        <f>VLOOKUP("M"&amp;TEXT(H3650,"0"),Punten!$A$1:$D$40,4,FALSE)</f>
        <v>0</v>
      </c>
      <c r="S3650" s="17">
        <f>VLOOKUP("M"&amp;TEXT(I3650,"0"),Punten!$A$1:$D$40,4,FALSE)</f>
        <v>0</v>
      </c>
      <c r="T3650" s="17">
        <f>VLOOKUP("K"&amp;TEXT(K3650,"0"),Punten!$A$1:$D$40,4,FALSE)</f>
        <v>0</v>
      </c>
      <c r="U3650" s="17">
        <f>VLOOKUP("H"&amp;TEXT(L3650,"0"),Punten!$A$1:$D$49,4,FALSE)</f>
        <v>0</v>
      </c>
      <c r="V3650" s="17">
        <f>VLOOKUP("F"&amp;TEXT(M3650,"0"),Punten!$A$1:$D$39,4,FALSE)</f>
        <v>0</v>
      </c>
      <c r="W3650" s="17">
        <f t="shared" si="175"/>
        <v>0</v>
      </c>
      <c r="X3650" s="17" t="str">
        <f t="shared" si="176"/>
        <v/>
      </c>
      <c r="Y3650" s="17" t="e">
        <f>VLOOKUP(A3650,'Klasse omschrijving'!$A$1:$B$44,2,FALSE)</f>
        <v>#N/A</v>
      </c>
    </row>
    <row r="3651" spans="1:25" x14ac:dyDescent="0.25">
      <c r="A3651" s="14"/>
      <c r="B3651" s="14"/>
      <c r="C3651" s="14"/>
      <c r="D3651" s="14"/>
      <c r="E3651" s="15"/>
      <c r="F3651" s="14"/>
      <c r="G3651" s="14"/>
      <c r="H3651" s="14"/>
      <c r="I3651" s="14"/>
      <c r="J3651" s="14"/>
      <c r="K3651" s="14"/>
      <c r="L3651" s="14"/>
      <c r="M3651" s="14"/>
      <c r="N3651" s="15"/>
      <c r="O3651" s="16">
        <f t="shared" si="174"/>
        <v>0</v>
      </c>
      <c r="P3651" s="17">
        <f>COUNTIF($X:$X,X3651)</f>
        <v>1045553</v>
      </c>
      <c r="Q3651" s="17">
        <f>VLOOKUP("M"&amp;TEXT(G3651,"0"),Punten!$A$1:$D$40,4,FALSE)</f>
        <v>0</v>
      </c>
      <c r="R3651" s="17">
        <f>VLOOKUP("M"&amp;TEXT(H3651,"0"),Punten!$A$1:$D$40,4,FALSE)</f>
        <v>0</v>
      </c>
      <c r="S3651" s="17">
        <f>VLOOKUP("M"&amp;TEXT(I3651,"0"),Punten!$A$1:$D$40,4,FALSE)</f>
        <v>0</v>
      </c>
      <c r="T3651" s="17">
        <f>VLOOKUP("K"&amp;TEXT(K3651,"0"),Punten!$A$1:$D$40,4,FALSE)</f>
        <v>0</v>
      </c>
      <c r="U3651" s="17">
        <f>VLOOKUP("H"&amp;TEXT(L3651,"0"),Punten!$A$1:$D$49,4,FALSE)</f>
        <v>0</v>
      </c>
      <c r="V3651" s="17">
        <f>VLOOKUP("F"&amp;TEXT(M3651,"0"),Punten!$A$1:$D$39,4,FALSE)</f>
        <v>0</v>
      </c>
      <c r="W3651" s="17">
        <f t="shared" si="175"/>
        <v>0</v>
      </c>
      <c r="X3651" s="17" t="str">
        <f t="shared" si="176"/>
        <v/>
      </c>
      <c r="Y3651" s="17" t="e">
        <f>VLOOKUP(A3651,'Klasse omschrijving'!$A$1:$B$44,2,FALSE)</f>
        <v>#N/A</v>
      </c>
    </row>
    <row r="3652" spans="1:25" x14ac:dyDescent="0.25">
      <c r="A3652" s="14"/>
      <c r="B3652" s="14"/>
      <c r="C3652" s="14"/>
      <c r="D3652" s="14"/>
      <c r="E3652" s="15"/>
      <c r="F3652" s="14"/>
      <c r="G3652" s="14"/>
      <c r="H3652" s="14"/>
      <c r="I3652" s="14"/>
      <c r="J3652" s="14"/>
      <c r="K3652" s="14"/>
      <c r="L3652" s="14"/>
      <c r="M3652" s="14"/>
      <c r="N3652" s="15"/>
      <c r="O3652" s="16">
        <f t="shared" si="174"/>
        <v>0</v>
      </c>
      <c r="P3652" s="17">
        <f>COUNTIF($X:$X,X3652)</f>
        <v>1045553</v>
      </c>
      <c r="Q3652" s="17">
        <f>VLOOKUP("M"&amp;TEXT(G3652,"0"),Punten!$A$1:$D$40,4,FALSE)</f>
        <v>0</v>
      </c>
      <c r="R3652" s="17">
        <f>VLOOKUP("M"&amp;TEXT(H3652,"0"),Punten!$A$1:$D$40,4,FALSE)</f>
        <v>0</v>
      </c>
      <c r="S3652" s="17">
        <f>VLOOKUP("M"&amp;TEXT(I3652,"0"),Punten!$A$1:$D$40,4,FALSE)</f>
        <v>0</v>
      </c>
      <c r="T3652" s="17">
        <f>VLOOKUP("K"&amp;TEXT(K3652,"0"),Punten!$A$1:$D$40,4,FALSE)</f>
        <v>0</v>
      </c>
      <c r="U3652" s="17">
        <f>VLOOKUP("H"&amp;TEXT(L3652,"0"),Punten!$A$1:$D$49,4,FALSE)</f>
        <v>0</v>
      </c>
      <c r="V3652" s="17">
        <f>VLOOKUP("F"&amp;TEXT(M3652,"0"),Punten!$A$1:$D$39,4,FALSE)</f>
        <v>0</v>
      </c>
      <c r="W3652" s="17">
        <f t="shared" si="175"/>
        <v>0</v>
      </c>
      <c r="X3652" s="17" t="str">
        <f t="shared" si="176"/>
        <v/>
      </c>
      <c r="Y3652" s="17" t="e">
        <f>VLOOKUP(A3652,'Klasse omschrijving'!$A$1:$B$44,2,FALSE)</f>
        <v>#N/A</v>
      </c>
    </row>
    <row r="3653" spans="1:25" x14ac:dyDescent="0.25">
      <c r="A3653" s="14"/>
      <c r="B3653" s="14"/>
      <c r="C3653" s="14"/>
      <c r="D3653" s="14"/>
      <c r="E3653" s="15"/>
      <c r="F3653" s="14"/>
      <c r="G3653" s="14"/>
      <c r="H3653" s="14"/>
      <c r="I3653" s="14"/>
      <c r="J3653" s="14"/>
      <c r="K3653" s="14"/>
      <c r="L3653" s="14"/>
      <c r="M3653" s="14"/>
      <c r="N3653" s="15"/>
      <c r="O3653" s="16">
        <f t="shared" si="174"/>
        <v>0</v>
      </c>
      <c r="P3653" s="17">
        <f>COUNTIF($X:$X,X3653)</f>
        <v>1045553</v>
      </c>
      <c r="Q3653" s="17">
        <f>VLOOKUP("M"&amp;TEXT(G3653,"0"),Punten!$A$1:$D$40,4,FALSE)</f>
        <v>0</v>
      </c>
      <c r="R3653" s="17">
        <f>VLOOKUP("M"&amp;TEXT(H3653,"0"),Punten!$A$1:$D$40,4,FALSE)</f>
        <v>0</v>
      </c>
      <c r="S3653" s="17">
        <f>VLOOKUP("M"&amp;TEXT(I3653,"0"),Punten!$A$1:$D$40,4,FALSE)</f>
        <v>0</v>
      </c>
      <c r="T3653" s="17">
        <f>VLOOKUP("K"&amp;TEXT(K3653,"0"),Punten!$A$1:$D$40,4,FALSE)</f>
        <v>0</v>
      </c>
      <c r="U3653" s="17">
        <f>VLOOKUP("H"&amp;TEXT(L3653,"0"),Punten!$A$1:$D$49,4,FALSE)</f>
        <v>0</v>
      </c>
      <c r="V3653" s="17">
        <f>VLOOKUP("F"&amp;TEXT(M3653,"0"),Punten!$A$1:$D$39,4,FALSE)</f>
        <v>0</v>
      </c>
      <c r="W3653" s="17">
        <f t="shared" si="175"/>
        <v>0</v>
      </c>
      <c r="X3653" s="17" t="str">
        <f t="shared" si="176"/>
        <v/>
      </c>
      <c r="Y3653" s="17" t="e">
        <f>VLOOKUP(A3653,'Klasse omschrijving'!$A$1:$B$44,2,FALSE)</f>
        <v>#N/A</v>
      </c>
    </row>
    <row r="3654" spans="1:25" x14ac:dyDescent="0.25">
      <c r="A3654" s="14"/>
      <c r="B3654" s="14"/>
      <c r="C3654" s="14"/>
      <c r="D3654" s="14"/>
      <c r="E3654" s="15"/>
      <c r="F3654" s="14"/>
      <c r="G3654" s="14"/>
      <c r="H3654" s="14"/>
      <c r="I3654" s="14"/>
      <c r="J3654" s="14"/>
      <c r="K3654" s="14"/>
      <c r="L3654" s="14"/>
      <c r="M3654" s="14"/>
      <c r="N3654" s="15"/>
      <c r="O3654" s="16">
        <f t="shared" si="174"/>
        <v>0</v>
      </c>
      <c r="P3654" s="17">
        <f>COUNTIF($X:$X,X3654)</f>
        <v>1045553</v>
      </c>
      <c r="Q3654" s="17">
        <f>VLOOKUP("M"&amp;TEXT(G3654,"0"),Punten!$A$1:$D$40,4,FALSE)</f>
        <v>0</v>
      </c>
      <c r="R3654" s="17">
        <f>VLOOKUP("M"&amp;TEXT(H3654,"0"),Punten!$A$1:$D$40,4,FALSE)</f>
        <v>0</v>
      </c>
      <c r="S3654" s="17">
        <f>VLOOKUP("M"&amp;TEXT(I3654,"0"),Punten!$A$1:$D$40,4,FALSE)</f>
        <v>0</v>
      </c>
      <c r="T3654" s="17">
        <f>VLOOKUP("K"&amp;TEXT(K3654,"0"),Punten!$A$1:$D$40,4,FALSE)</f>
        <v>0</v>
      </c>
      <c r="U3654" s="17">
        <f>VLOOKUP("H"&amp;TEXT(L3654,"0"),Punten!$A$1:$D$49,4,FALSE)</f>
        <v>0</v>
      </c>
      <c r="V3654" s="17">
        <f>VLOOKUP("F"&amp;TEXT(M3654,"0"),Punten!$A$1:$D$39,4,FALSE)</f>
        <v>0</v>
      </c>
      <c r="W3654" s="17">
        <f t="shared" si="175"/>
        <v>0</v>
      </c>
      <c r="X3654" s="17" t="str">
        <f t="shared" si="176"/>
        <v/>
      </c>
      <c r="Y3654" s="17" t="e">
        <f>VLOOKUP(A3654,'Klasse omschrijving'!$A$1:$B$44,2,FALSE)</f>
        <v>#N/A</v>
      </c>
    </row>
    <row r="3655" spans="1:25" x14ac:dyDescent="0.25">
      <c r="A3655" s="14"/>
      <c r="B3655" s="14"/>
      <c r="C3655" s="14"/>
      <c r="D3655" s="14"/>
      <c r="E3655" s="15"/>
      <c r="F3655" s="14"/>
      <c r="G3655" s="14"/>
      <c r="H3655" s="14"/>
      <c r="I3655" s="14"/>
      <c r="J3655" s="14"/>
      <c r="K3655" s="14"/>
      <c r="L3655" s="14"/>
      <c r="M3655" s="14"/>
      <c r="N3655" s="15"/>
      <c r="O3655" s="16">
        <f t="shared" si="174"/>
        <v>0</v>
      </c>
      <c r="P3655" s="17">
        <f>COUNTIF($X:$X,X3655)</f>
        <v>1045553</v>
      </c>
      <c r="Q3655" s="17">
        <f>VLOOKUP("M"&amp;TEXT(G3655,"0"),Punten!$A$1:$D$40,4,FALSE)</f>
        <v>0</v>
      </c>
      <c r="R3655" s="17">
        <f>VLOOKUP("M"&amp;TEXT(H3655,"0"),Punten!$A$1:$D$40,4,FALSE)</f>
        <v>0</v>
      </c>
      <c r="S3655" s="17">
        <f>VLOOKUP("M"&amp;TEXT(I3655,"0"),Punten!$A$1:$D$40,4,FALSE)</f>
        <v>0</v>
      </c>
      <c r="T3655" s="17">
        <f>VLOOKUP("K"&amp;TEXT(K3655,"0"),Punten!$A$1:$D$40,4,FALSE)</f>
        <v>0</v>
      </c>
      <c r="U3655" s="17">
        <f>VLOOKUP("H"&amp;TEXT(L3655,"0"),Punten!$A$1:$D$49,4,FALSE)</f>
        <v>0</v>
      </c>
      <c r="V3655" s="17">
        <f>VLOOKUP("F"&amp;TEXT(M3655,"0"),Punten!$A$1:$D$39,4,FALSE)</f>
        <v>0</v>
      </c>
      <c r="W3655" s="17">
        <f t="shared" si="175"/>
        <v>0</v>
      </c>
      <c r="X3655" s="17" t="str">
        <f t="shared" si="176"/>
        <v/>
      </c>
      <c r="Y3655" s="17" t="e">
        <f>VLOOKUP(A3655,'Klasse omschrijving'!$A$1:$B$44,2,FALSE)</f>
        <v>#N/A</v>
      </c>
    </row>
    <row r="3656" spans="1:25" x14ac:dyDescent="0.25">
      <c r="A3656" s="14"/>
      <c r="B3656" s="14"/>
      <c r="C3656" s="14"/>
      <c r="D3656" s="14"/>
      <c r="E3656" s="15"/>
      <c r="F3656" s="14"/>
      <c r="G3656" s="14"/>
      <c r="H3656" s="14"/>
      <c r="I3656" s="14"/>
      <c r="J3656" s="14"/>
      <c r="K3656" s="14"/>
      <c r="L3656" s="14"/>
      <c r="M3656" s="14"/>
      <c r="N3656" s="15"/>
      <c r="O3656" s="16">
        <f t="shared" si="174"/>
        <v>0</v>
      </c>
      <c r="P3656" s="17">
        <f>COUNTIF($X:$X,X3656)</f>
        <v>1045553</v>
      </c>
      <c r="Q3656" s="17">
        <f>VLOOKUP("M"&amp;TEXT(G3656,"0"),Punten!$A$1:$D$40,4,FALSE)</f>
        <v>0</v>
      </c>
      <c r="R3656" s="17">
        <f>VLOOKUP("M"&amp;TEXT(H3656,"0"),Punten!$A$1:$D$40,4,FALSE)</f>
        <v>0</v>
      </c>
      <c r="S3656" s="17">
        <f>VLOOKUP("M"&amp;TEXT(I3656,"0"),Punten!$A$1:$D$40,4,FALSE)</f>
        <v>0</v>
      </c>
      <c r="T3656" s="17">
        <f>VLOOKUP("K"&amp;TEXT(K3656,"0"),Punten!$A$1:$D$40,4,FALSE)</f>
        <v>0</v>
      </c>
      <c r="U3656" s="17">
        <f>VLOOKUP("H"&amp;TEXT(L3656,"0"),Punten!$A$1:$D$49,4,FALSE)</f>
        <v>0</v>
      </c>
      <c r="V3656" s="17">
        <f>VLOOKUP("F"&amp;TEXT(M3656,"0"),Punten!$A$1:$D$39,4,FALSE)</f>
        <v>0</v>
      </c>
      <c r="W3656" s="17">
        <f t="shared" si="175"/>
        <v>0</v>
      </c>
      <c r="X3656" s="17" t="str">
        <f t="shared" si="176"/>
        <v/>
      </c>
      <c r="Y3656" s="17" t="e">
        <f>VLOOKUP(A3656,'Klasse omschrijving'!$A$1:$B$44,2,FALSE)</f>
        <v>#N/A</v>
      </c>
    </row>
    <row r="3657" spans="1:25" x14ac:dyDescent="0.25">
      <c r="A3657" s="14"/>
      <c r="B3657" s="14"/>
      <c r="C3657" s="14"/>
      <c r="D3657" s="14"/>
      <c r="E3657" s="15"/>
      <c r="F3657" s="14"/>
      <c r="G3657" s="14"/>
      <c r="H3657" s="14"/>
      <c r="I3657" s="14"/>
      <c r="J3657" s="14"/>
      <c r="K3657" s="14"/>
      <c r="L3657" s="14"/>
      <c r="M3657" s="14"/>
      <c r="N3657" s="15"/>
      <c r="O3657" s="16">
        <f t="shared" si="174"/>
        <v>0</v>
      </c>
      <c r="P3657" s="17">
        <f>COUNTIF($X:$X,X3657)</f>
        <v>1045553</v>
      </c>
      <c r="Q3657" s="17">
        <f>VLOOKUP("M"&amp;TEXT(G3657,"0"),Punten!$A$1:$D$40,4,FALSE)</f>
        <v>0</v>
      </c>
      <c r="R3657" s="17">
        <f>VLOOKUP("M"&amp;TEXT(H3657,"0"),Punten!$A$1:$D$40,4,FALSE)</f>
        <v>0</v>
      </c>
      <c r="S3657" s="17">
        <f>VLOOKUP("M"&amp;TEXT(I3657,"0"),Punten!$A$1:$D$40,4,FALSE)</f>
        <v>0</v>
      </c>
      <c r="T3657" s="17">
        <f>VLOOKUP("K"&amp;TEXT(K3657,"0"),Punten!$A$1:$D$40,4,FALSE)</f>
        <v>0</v>
      </c>
      <c r="U3657" s="17">
        <f>VLOOKUP("H"&amp;TEXT(L3657,"0"),Punten!$A$1:$D$49,4,FALSE)</f>
        <v>0</v>
      </c>
      <c r="V3657" s="17">
        <f>VLOOKUP("F"&amp;TEXT(M3657,"0"),Punten!$A$1:$D$39,4,FALSE)</f>
        <v>0</v>
      </c>
      <c r="W3657" s="17">
        <f t="shared" si="175"/>
        <v>0</v>
      </c>
      <c r="X3657" s="17" t="str">
        <f t="shared" si="176"/>
        <v/>
      </c>
      <c r="Y3657" s="17" t="e">
        <f>VLOOKUP(A3657,'Klasse omschrijving'!$A$1:$B$44,2,FALSE)</f>
        <v>#N/A</v>
      </c>
    </row>
    <row r="3658" spans="1:25" x14ac:dyDescent="0.25">
      <c r="A3658" s="14"/>
      <c r="B3658" s="14"/>
      <c r="C3658" s="14"/>
      <c r="D3658" s="14"/>
      <c r="E3658" s="15"/>
      <c r="F3658" s="14"/>
      <c r="G3658" s="14"/>
      <c r="H3658" s="14"/>
      <c r="I3658" s="14"/>
      <c r="J3658" s="14"/>
      <c r="K3658" s="14"/>
      <c r="L3658" s="14"/>
      <c r="M3658" s="14"/>
      <c r="N3658" s="15"/>
      <c r="O3658" s="16">
        <f t="shared" si="174"/>
        <v>0</v>
      </c>
      <c r="P3658" s="17">
        <f>COUNTIF($X:$X,X3658)</f>
        <v>1045553</v>
      </c>
      <c r="Q3658" s="17">
        <f>VLOOKUP("M"&amp;TEXT(G3658,"0"),Punten!$A$1:$D$40,4,FALSE)</f>
        <v>0</v>
      </c>
      <c r="R3658" s="17">
        <f>VLOOKUP("M"&amp;TEXT(H3658,"0"),Punten!$A$1:$D$40,4,FALSE)</f>
        <v>0</v>
      </c>
      <c r="S3658" s="17">
        <f>VLOOKUP("M"&amp;TEXT(I3658,"0"),Punten!$A$1:$D$40,4,FALSE)</f>
        <v>0</v>
      </c>
      <c r="T3658" s="17">
        <f>VLOOKUP("K"&amp;TEXT(K3658,"0"),Punten!$A$1:$D$40,4,FALSE)</f>
        <v>0</v>
      </c>
      <c r="U3658" s="17">
        <f>VLOOKUP("H"&amp;TEXT(L3658,"0"),Punten!$A$1:$D$49,4,FALSE)</f>
        <v>0</v>
      </c>
      <c r="V3658" s="17">
        <f>VLOOKUP("F"&amp;TEXT(M3658,"0"),Punten!$A$1:$D$39,4,FALSE)</f>
        <v>0</v>
      </c>
      <c r="W3658" s="17">
        <f t="shared" si="175"/>
        <v>0</v>
      </c>
      <c r="X3658" s="17" t="str">
        <f t="shared" si="176"/>
        <v/>
      </c>
      <c r="Y3658" s="17" t="e">
        <f>VLOOKUP(A3658,'Klasse omschrijving'!$A$1:$B$44,2,FALSE)</f>
        <v>#N/A</v>
      </c>
    </row>
    <row r="3659" spans="1:25" x14ac:dyDescent="0.25">
      <c r="A3659" s="14"/>
      <c r="B3659" s="14"/>
      <c r="C3659" s="14"/>
      <c r="D3659" s="14"/>
      <c r="E3659" s="15"/>
      <c r="F3659" s="14"/>
      <c r="G3659" s="14"/>
      <c r="H3659" s="14"/>
      <c r="I3659" s="14"/>
      <c r="J3659" s="14"/>
      <c r="K3659" s="14"/>
      <c r="L3659" s="14"/>
      <c r="M3659" s="14"/>
      <c r="N3659" s="15"/>
      <c r="O3659" s="16">
        <f t="shared" si="174"/>
        <v>0</v>
      </c>
      <c r="P3659" s="17">
        <f>COUNTIF($X:$X,X3659)</f>
        <v>1045553</v>
      </c>
      <c r="Q3659" s="17">
        <f>VLOOKUP("M"&amp;TEXT(G3659,"0"),Punten!$A$1:$D$40,4,FALSE)</f>
        <v>0</v>
      </c>
      <c r="R3659" s="17">
        <f>VLOOKUP("M"&amp;TEXT(H3659,"0"),Punten!$A$1:$D$40,4,FALSE)</f>
        <v>0</v>
      </c>
      <c r="S3659" s="17">
        <f>VLOOKUP("M"&amp;TEXT(I3659,"0"),Punten!$A$1:$D$40,4,FALSE)</f>
        <v>0</v>
      </c>
      <c r="T3659" s="17">
        <f>VLOOKUP("K"&amp;TEXT(K3659,"0"),Punten!$A$1:$D$40,4,FALSE)</f>
        <v>0</v>
      </c>
      <c r="U3659" s="17">
        <f>VLOOKUP("H"&amp;TEXT(L3659,"0"),Punten!$A$1:$D$49,4,FALSE)</f>
        <v>0</v>
      </c>
      <c r="V3659" s="17">
        <f>VLOOKUP("F"&amp;TEXT(M3659,"0"),Punten!$A$1:$D$39,4,FALSE)</f>
        <v>0</v>
      </c>
      <c r="W3659" s="17">
        <f t="shared" si="175"/>
        <v>0</v>
      </c>
      <c r="X3659" s="17" t="str">
        <f t="shared" si="176"/>
        <v/>
      </c>
      <c r="Y3659" s="17" t="e">
        <f>VLOOKUP(A3659,'Klasse omschrijving'!$A$1:$B$44,2,FALSE)</f>
        <v>#N/A</v>
      </c>
    </row>
    <row r="3660" spans="1:25" x14ac:dyDescent="0.25">
      <c r="A3660" s="14"/>
      <c r="B3660" s="14"/>
      <c r="C3660" s="14"/>
      <c r="D3660" s="14"/>
      <c r="E3660" s="15"/>
      <c r="F3660" s="14"/>
      <c r="G3660" s="14"/>
      <c r="H3660" s="14"/>
      <c r="I3660" s="14"/>
      <c r="J3660" s="14"/>
      <c r="K3660" s="14"/>
      <c r="L3660" s="14"/>
      <c r="M3660" s="14"/>
      <c r="N3660" s="15"/>
      <c r="O3660" s="16">
        <f t="shared" si="174"/>
        <v>0</v>
      </c>
      <c r="P3660" s="17">
        <f>COUNTIF($X:$X,X3660)</f>
        <v>1045553</v>
      </c>
      <c r="Q3660" s="17">
        <f>VLOOKUP("M"&amp;TEXT(G3660,"0"),Punten!$A$1:$D$40,4,FALSE)</f>
        <v>0</v>
      </c>
      <c r="R3660" s="17">
        <f>VLOOKUP("M"&amp;TEXT(H3660,"0"),Punten!$A$1:$D$40,4,FALSE)</f>
        <v>0</v>
      </c>
      <c r="S3660" s="17">
        <f>VLOOKUP("M"&amp;TEXT(I3660,"0"),Punten!$A$1:$D$40,4,FALSE)</f>
        <v>0</v>
      </c>
      <c r="T3660" s="17">
        <f>VLOOKUP("K"&amp;TEXT(K3660,"0"),Punten!$A$1:$D$40,4,FALSE)</f>
        <v>0</v>
      </c>
      <c r="U3660" s="17">
        <f>VLOOKUP("H"&amp;TEXT(L3660,"0"),Punten!$A$1:$D$49,4,FALSE)</f>
        <v>0</v>
      </c>
      <c r="V3660" s="17">
        <f>VLOOKUP("F"&amp;TEXT(M3660,"0"),Punten!$A$1:$D$39,4,FALSE)</f>
        <v>0</v>
      </c>
      <c r="W3660" s="17">
        <f t="shared" si="175"/>
        <v>0</v>
      </c>
      <c r="X3660" s="17" t="str">
        <f t="shared" si="176"/>
        <v/>
      </c>
      <c r="Y3660" s="17" t="e">
        <f>VLOOKUP(A3660,'Klasse omschrijving'!$A$1:$B$44,2,FALSE)</f>
        <v>#N/A</v>
      </c>
    </row>
    <row r="3661" spans="1:25" x14ac:dyDescent="0.25">
      <c r="A3661" s="14"/>
      <c r="B3661" s="14"/>
      <c r="C3661" s="14"/>
      <c r="D3661" s="14"/>
      <c r="E3661" s="15"/>
      <c r="F3661" s="14"/>
      <c r="G3661" s="14"/>
      <c r="H3661" s="14"/>
      <c r="I3661" s="14"/>
      <c r="J3661" s="14"/>
      <c r="K3661" s="14"/>
      <c r="L3661" s="14"/>
      <c r="M3661" s="14"/>
      <c r="N3661" s="15"/>
      <c r="O3661" s="16">
        <f t="shared" si="174"/>
        <v>0</v>
      </c>
      <c r="P3661" s="17">
        <f>COUNTIF($X:$X,X3661)</f>
        <v>1045553</v>
      </c>
      <c r="Q3661" s="17">
        <f>VLOOKUP("M"&amp;TEXT(G3661,"0"),Punten!$A$1:$D$40,4,FALSE)</f>
        <v>0</v>
      </c>
      <c r="R3661" s="17">
        <f>VLOOKUP("M"&amp;TEXT(H3661,"0"),Punten!$A$1:$D$40,4,FALSE)</f>
        <v>0</v>
      </c>
      <c r="S3661" s="17">
        <f>VLOOKUP("M"&amp;TEXT(I3661,"0"),Punten!$A$1:$D$40,4,FALSE)</f>
        <v>0</v>
      </c>
      <c r="T3661" s="17">
        <f>VLOOKUP("K"&amp;TEXT(K3661,"0"),Punten!$A$1:$D$40,4,FALSE)</f>
        <v>0</v>
      </c>
      <c r="U3661" s="17">
        <f>VLOOKUP("H"&amp;TEXT(L3661,"0"),Punten!$A$1:$D$49,4,FALSE)</f>
        <v>0</v>
      </c>
      <c r="V3661" s="17">
        <f>VLOOKUP("F"&amp;TEXT(M3661,"0"),Punten!$A$1:$D$39,4,FALSE)</f>
        <v>0</v>
      </c>
      <c r="W3661" s="17">
        <f t="shared" si="175"/>
        <v>0</v>
      </c>
      <c r="X3661" s="17" t="str">
        <f t="shared" si="176"/>
        <v/>
      </c>
      <c r="Y3661" s="17" t="e">
        <f>VLOOKUP(A3661,'Klasse omschrijving'!$A$1:$B$44,2,FALSE)</f>
        <v>#N/A</v>
      </c>
    </row>
    <row r="3662" spans="1:25" x14ac:dyDescent="0.25">
      <c r="A3662" s="14"/>
      <c r="B3662" s="14"/>
      <c r="C3662" s="14"/>
      <c r="D3662" s="14"/>
      <c r="E3662" s="15"/>
      <c r="F3662" s="14"/>
      <c r="G3662" s="14"/>
      <c r="H3662" s="14"/>
      <c r="I3662" s="14"/>
      <c r="J3662" s="14"/>
      <c r="K3662" s="14"/>
      <c r="L3662" s="14"/>
      <c r="M3662" s="14"/>
      <c r="N3662" s="15"/>
      <c r="O3662" s="16">
        <f t="shared" si="174"/>
        <v>0</v>
      </c>
      <c r="P3662" s="17">
        <f>COUNTIF($X:$X,X3662)</f>
        <v>1045553</v>
      </c>
      <c r="Q3662" s="17">
        <f>VLOOKUP("M"&amp;TEXT(G3662,"0"),Punten!$A$1:$D$40,4,FALSE)</f>
        <v>0</v>
      </c>
      <c r="R3662" s="17">
        <f>VLOOKUP("M"&amp;TEXT(H3662,"0"),Punten!$A$1:$D$40,4,FALSE)</f>
        <v>0</v>
      </c>
      <c r="S3662" s="17">
        <f>VLOOKUP("M"&amp;TEXT(I3662,"0"),Punten!$A$1:$D$40,4,FALSE)</f>
        <v>0</v>
      </c>
      <c r="T3662" s="17">
        <f>VLOOKUP("K"&amp;TEXT(K3662,"0"),Punten!$A$1:$D$40,4,FALSE)</f>
        <v>0</v>
      </c>
      <c r="U3662" s="17">
        <f>VLOOKUP("H"&amp;TEXT(L3662,"0"),Punten!$A$1:$D$49,4,FALSE)</f>
        <v>0</v>
      </c>
      <c r="V3662" s="17">
        <f>VLOOKUP("F"&amp;TEXT(M3662,"0"),Punten!$A$1:$D$39,4,FALSE)</f>
        <v>0</v>
      </c>
      <c r="W3662" s="17">
        <f t="shared" si="175"/>
        <v>0</v>
      </c>
      <c r="X3662" s="17" t="str">
        <f t="shared" si="176"/>
        <v/>
      </c>
      <c r="Y3662" s="17" t="e">
        <f>VLOOKUP(A3662,'Klasse omschrijving'!$A$1:$B$44,2,FALSE)</f>
        <v>#N/A</v>
      </c>
    </row>
    <row r="3663" spans="1:25" x14ac:dyDescent="0.25">
      <c r="A3663" s="14"/>
      <c r="B3663" s="14"/>
      <c r="C3663" s="14"/>
      <c r="D3663" s="14"/>
      <c r="E3663" s="15"/>
      <c r="F3663" s="14"/>
      <c r="G3663" s="14"/>
      <c r="H3663" s="14"/>
      <c r="I3663" s="14"/>
      <c r="J3663" s="14"/>
      <c r="K3663" s="14"/>
      <c r="L3663" s="14"/>
      <c r="M3663" s="14"/>
      <c r="N3663" s="15"/>
      <c r="O3663" s="16">
        <f t="shared" si="174"/>
        <v>0</v>
      </c>
      <c r="P3663" s="17">
        <f>COUNTIF($X:$X,X3663)</f>
        <v>1045553</v>
      </c>
      <c r="Q3663" s="17">
        <f>VLOOKUP("M"&amp;TEXT(G3663,"0"),Punten!$A$1:$D$40,4,FALSE)</f>
        <v>0</v>
      </c>
      <c r="R3663" s="17">
        <f>VLOOKUP("M"&amp;TEXT(H3663,"0"),Punten!$A$1:$D$40,4,FALSE)</f>
        <v>0</v>
      </c>
      <c r="S3663" s="17">
        <f>VLOOKUP("M"&amp;TEXT(I3663,"0"),Punten!$A$1:$D$40,4,FALSE)</f>
        <v>0</v>
      </c>
      <c r="T3663" s="17">
        <f>VLOOKUP("K"&amp;TEXT(K3663,"0"),Punten!$A$1:$D$40,4,FALSE)</f>
        <v>0</v>
      </c>
      <c r="U3663" s="17">
        <f>VLOOKUP("H"&amp;TEXT(L3663,"0"),Punten!$A$1:$D$49,4,FALSE)</f>
        <v>0</v>
      </c>
      <c r="V3663" s="17">
        <f>VLOOKUP("F"&amp;TEXT(M3663,"0"),Punten!$A$1:$D$39,4,FALSE)</f>
        <v>0</v>
      </c>
      <c r="W3663" s="17">
        <f t="shared" si="175"/>
        <v>0</v>
      </c>
      <c r="X3663" s="17" t="str">
        <f t="shared" si="176"/>
        <v/>
      </c>
      <c r="Y3663" s="17" t="e">
        <f>VLOOKUP(A3663,'Klasse omschrijving'!$A$1:$B$44,2,FALSE)</f>
        <v>#N/A</v>
      </c>
    </row>
    <row r="3664" spans="1:25" x14ac:dyDescent="0.25">
      <c r="A3664" s="14"/>
      <c r="B3664" s="14"/>
      <c r="C3664" s="14"/>
      <c r="D3664" s="14"/>
      <c r="E3664" s="15"/>
      <c r="F3664" s="14"/>
      <c r="G3664" s="14"/>
      <c r="H3664" s="14"/>
      <c r="I3664" s="14"/>
      <c r="J3664" s="14"/>
      <c r="K3664" s="14"/>
      <c r="L3664" s="14"/>
      <c r="M3664" s="14"/>
      <c r="N3664" s="15"/>
      <c r="O3664" s="16">
        <f t="shared" si="174"/>
        <v>0</v>
      </c>
      <c r="P3664" s="17">
        <f>COUNTIF($X:$X,X3664)</f>
        <v>1045553</v>
      </c>
      <c r="Q3664" s="17">
        <f>VLOOKUP("M"&amp;TEXT(G3664,"0"),Punten!$A$1:$D$40,4,FALSE)</f>
        <v>0</v>
      </c>
      <c r="R3664" s="17">
        <f>VLOOKUP("M"&amp;TEXT(H3664,"0"),Punten!$A$1:$D$40,4,FALSE)</f>
        <v>0</v>
      </c>
      <c r="S3664" s="17">
        <f>VLOOKUP("M"&amp;TEXT(I3664,"0"),Punten!$A$1:$D$40,4,FALSE)</f>
        <v>0</v>
      </c>
      <c r="T3664" s="17">
        <f>VLOOKUP("K"&amp;TEXT(K3664,"0"),Punten!$A$1:$D$40,4,FALSE)</f>
        <v>0</v>
      </c>
      <c r="U3664" s="17">
        <f>VLOOKUP("H"&amp;TEXT(L3664,"0"),Punten!$A$1:$D$49,4,FALSE)</f>
        <v>0</v>
      </c>
      <c r="V3664" s="17">
        <f>VLOOKUP("F"&amp;TEXT(M3664,"0"),Punten!$A$1:$D$39,4,FALSE)</f>
        <v>0</v>
      </c>
      <c r="W3664" s="17">
        <f t="shared" si="175"/>
        <v>0</v>
      </c>
      <c r="X3664" s="17" t="str">
        <f t="shared" si="176"/>
        <v/>
      </c>
      <c r="Y3664" s="17" t="e">
        <f>VLOOKUP(A3664,'Klasse omschrijving'!$A$1:$B$44,2,FALSE)</f>
        <v>#N/A</v>
      </c>
    </row>
    <row r="3665" spans="1:25" x14ac:dyDescent="0.25">
      <c r="A3665" s="14"/>
      <c r="B3665" s="14"/>
      <c r="C3665" s="14"/>
      <c r="D3665" s="14"/>
      <c r="E3665" s="15"/>
      <c r="F3665" s="14"/>
      <c r="G3665" s="14"/>
      <c r="H3665" s="14"/>
      <c r="I3665" s="14"/>
      <c r="J3665" s="14"/>
      <c r="K3665" s="14"/>
      <c r="L3665" s="14"/>
      <c r="M3665" s="14"/>
      <c r="N3665" s="15"/>
      <c r="O3665" s="16">
        <f t="shared" si="174"/>
        <v>0</v>
      </c>
      <c r="P3665" s="17">
        <f>COUNTIF($X:$X,X3665)</f>
        <v>1045553</v>
      </c>
      <c r="Q3665" s="17">
        <f>VLOOKUP("M"&amp;TEXT(G3665,"0"),Punten!$A$1:$D$40,4,FALSE)</f>
        <v>0</v>
      </c>
      <c r="R3665" s="17">
        <f>VLOOKUP("M"&amp;TEXT(H3665,"0"),Punten!$A$1:$D$40,4,FALSE)</f>
        <v>0</v>
      </c>
      <c r="S3665" s="17">
        <f>VLOOKUP("M"&amp;TEXT(I3665,"0"),Punten!$A$1:$D$40,4,FALSE)</f>
        <v>0</v>
      </c>
      <c r="T3665" s="17">
        <f>VLOOKUP("K"&amp;TEXT(K3665,"0"),Punten!$A$1:$D$40,4,FALSE)</f>
        <v>0</v>
      </c>
      <c r="U3665" s="17">
        <f>VLOOKUP("H"&amp;TEXT(L3665,"0"),Punten!$A$1:$D$49,4,FALSE)</f>
        <v>0</v>
      </c>
      <c r="V3665" s="17">
        <f>VLOOKUP("F"&amp;TEXT(M3665,"0"),Punten!$A$1:$D$39,4,FALSE)</f>
        <v>0</v>
      </c>
      <c r="W3665" s="17">
        <f t="shared" si="175"/>
        <v>0</v>
      </c>
      <c r="X3665" s="17" t="str">
        <f t="shared" si="176"/>
        <v/>
      </c>
      <c r="Y3665" s="17" t="e">
        <f>VLOOKUP(A3665,'Klasse omschrijving'!$A$1:$B$44,2,FALSE)</f>
        <v>#N/A</v>
      </c>
    </row>
    <row r="3666" spans="1:25" x14ac:dyDescent="0.25">
      <c r="A3666" s="14"/>
      <c r="B3666" s="14"/>
      <c r="C3666" s="14"/>
      <c r="D3666" s="14"/>
      <c r="E3666" s="15"/>
      <c r="F3666" s="14"/>
      <c r="G3666" s="14"/>
      <c r="H3666" s="14"/>
      <c r="I3666" s="14"/>
      <c r="J3666" s="14"/>
      <c r="K3666" s="14"/>
      <c r="L3666" s="14"/>
      <c r="M3666" s="14"/>
      <c r="N3666" s="15"/>
      <c r="O3666" s="16">
        <f t="shared" si="174"/>
        <v>0</v>
      </c>
      <c r="P3666" s="17">
        <f>COUNTIF($X:$X,X3666)</f>
        <v>1045553</v>
      </c>
      <c r="Q3666" s="17">
        <f>VLOOKUP("M"&amp;TEXT(G3666,"0"),Punten!$A$1:$D$40,4,FALSE)</f>
        <v>0</v>
      </c>
      <c r="R3666" s="17">
        <f>VLOOKUP("M"&amp;TEXT(H3666,"0"),Punten!$A$1:$D$40,4,FALSE)</f>
        <v>0</v>
      </c>
      <c r="S3666" s="17">
        <f>VLOOKUP("M"&amp;TEXT(I3666,"0"),Punten!$A$1:$D$40,4,FALSE)</f>
        <v>0</v>
      </c>
      <c r="T3666" s="17">
        <f>VLOOKUP("K"&amp;TEXT(K3666,"0"),Punten!$A$1:$D$40,4,FALSE)</f>
        <v>0</v>
      </c>
      <c r="U3666" s="17">
        <f>VLOOKUP("H"&amp;TEXT(L3666,"0"),Punten!$A$1:$D$49,4,FALSE)</f>
        <v>0</v>
      </c>
      <c r="V3666" s="17">
        <f>VLOOKUP("F"&amp;TEXT(M3666,"0"),Punten!$A$1:$D$39,4,FALSE)</f>
        <v>0</v>
      </c>
      <c r="W3666" s="17">
        <f t="shared" si="175"/>
        <v>0</v>
      </c>
      <c r="X3666" s="17" t="str">
        <f t="shared" si="176"/>
        <v/>
      </c>
      <c r="Y3666" s="17" t="e">
        <f>VLOOKUP(A3666,'Klasse omschrijving'!$A$1:$B$44,2,FALSE)</f>
        <v>#N/A</v>
      </c>
    </row>
    <row r="3667" spans="1:25" x14ac:dyDescent="0.25">
      <c r="A3667" s="14"/>
      <c r="B3667" s="14"/>
      <c r="C3667" s="14"/>
      <c r="D3667" s="14"/>
      <c r="E3667" s="15"/>
      <c r="F3667" s="14"/>
      <c r="G3667" s="14"/>
      <c r="H3667" s="14"/>
      <c r="I3667" s="14"/>
      <c r="J3667" s="14"/>
      <c r="K3667" s="14"/>
      <c r="L3667" s="14"/>
      <c r="M3667" s="14"/>
      <c r="N3667" s="15"/>
      <c r="O3667" s="16">
        <f t="shared" si="174"/>
        <v>0</v>
      </c>
      <c r="P3667" s="17">
        <f>COUNTIF($X:$X,X3667)</f>
        <v>1045553</v>
      </c>
      <c r="Q3667" s="17">
        <f>VLOOKUP("M"&amp;TEXT(G3667,"0"),Punten!$A$1:$D$40,4,FALSE)</f>
        <v>0</v>
      </c>
      <c r="R3667" s="17">
        <f>VLOOKUP("M"&amp;TEXT(H3667,"0"),Punten!$A$1:$D$40,4,FALSE)</f>
        <v>0</v>
      </c>
      <c r="S3667" s="17">
        <f>VLOOKUP("M"&amp;TEXT(I3667,"0"),Punten!$A$1:$D$40,4,FALSE)</f>
        <v>0</v>
      </c>
      <c r="T3667" s="17">
        <f>VLOOKUP("K"&amp;TEXT(K3667,"0"),Punten!$A$1:$D$40,4,FALSE)</f>
        <v>0</v>
      </c>
      <c r="U3667" s="17">
        <f>VLOOKUP("H"&amp;TEXT(L3667,"0"),Punten!$A$1:$D$49,4,FALSE)</f>
        <v>0</v>
      </c>
      <c r="V3667" s="17">
        <f>VLOOKUP("F"&amp;TEXT(M3667,"0"),Punten!$A$1:$D$39,4,FALSE)</f>
        <v>0</v>
      </c>
      <c r="W3667" s="17">
        <f t="shared" si="175"/>
        <v>0</v>
      </c>
      <c r="X3667" s="17" t="str">
        <f t="shared" si="176"/>
        <v/>
      </c>
      <c r="Y3667" s="17" t="e">
        <f>VLOOKUP(A3667,'Klasse omschrijving'!$A$1:$B$44,2,FALSE)</f>
        <v>#N/A</v>
      </c>
    </row>
    <row r="3668" spans="1:25" x14ac:dyDescent="0.25">
      <c r="A3668" s="14"/>
      <c r="B3668" s="14"/>
      <c r="C3668" s="14"/>
      <c r="D3668" s="14"/>
      <c r="E3668" s="15"/>
      <c r="F3668" s="14"/>
      <c r="G3668" s="14"/>
      <c r="H3668" s="14"/>
      <c r="I3668" s="14"/>
      <c r="J3668" s="14"/>
      <c r="K3668" s="14"/>
      <c r="L3668" s="14"/>
      <c r="M3668" s="14"/>
      <c r="N3668" s="15"/>
      <c r="O3668" s="16">
        <f t="shared" si="174"/>
        <v>0</v>
      </c>
      <c r="P3668" s="17">
        <f>COUNTIF($X:$X,X3668)</f>
        <v>1045553</v>
      </c>
      <c r="Q3668" s="17">
        <f>VLOOKUP("M"&amp;TEXT(G3668,"0"),Punten!$A$1:$D$40,4,FALSE)</f>
        <v>0</v>
      </c>
      <c r="R3668" s="17">
        <f>VLOOKUP("M"&amp;TEXT(H3668,"0"),Punten!$A$1:$D$40,4,FALSE)</f>
        <v>0</v>
      </c>
      <c r="S3668" s="17">
        <f>VLOOKUP("M"&amp;TEXT(I3668,"0"),Punten!$A$1:$D$40,4,FALSE)</f>
        <v>0</v>
      </c>
      <c r="T3668" s="17">
        <f>VLOOKUP("K"&amp;TEXT(K3668,"0"),Punten!$A$1:$D$40,4,FALSE)</f>
        <v>0</v>
      </c>
      <c r="U3668" s="17">
        <f>VLOOKUP("H"&amp;TEXT(L3668,"0"),Punten!$A$1:$D$49,4,FALSE)</f>
        <v>0</v>
      </c>
      <c r="V3668" s="17">
        <f>VLOOKUP("F"&amp;TEXT(M3668,"0"),Punten!$A$1:$D$39,4,FALSE)</f>
        <v>0</v>
      </c>
      <c r="W3668" s="17">
        <f t="shared" si="175"/>
        <v>0</v>
      </c>
      <c r="X3668" s="17" t="str">
        <f t="shared" si="176"/>
        <v/>
      </c>
      <c r="Y3668" s="17" t="e">
        <f>VLOOKUP(A3668,'Klasse omschrijving'!$A$1:$B$44,2,FALSE)</f>
        <v>#N/A</v>
      </c>
    </row>
    <row r="3669" spans="1:25" x14ac:dyDescent="0.25">
      <c r="A3669" s="14"/>
      <c r="B3669" s="14"/>
      <c r="C3669" s="14"/>
      <c r="D3669" s="14"/>
      <c r="E3669" s="15"/>
      <c r="F3669" s="14"/>
      <c r="G3669" s="14"/>
      <c r="H3669" s="14"/>
      <c r="I3669" s="14"/>
      <c r="J3669" s="14"/>
      <c r="K3669" s="14"/>
      <c r="L3669" s="14"/>
      <c r="M3669" s="14"/>
      <c r="N3669" s="15"/>
      <c r="O3669" s="16">
        <f t="shared" si="174"/>
        <v>0</v>
      </c>
      <c r="P3669" s="17">
        <f>COUNTIF($X:$X,X3669)</f>
        <v>1045553</v>
      </c>
      <c r="Q3669" s="17">
        <f>VLOOKUP("M"&amp;TEXT(G3669,"0"),Punten!$A$1:$D$40,4,FALSE)</f>
        <v>0</v>
      </c>
      <c r="R3669" s="17">
        <f>VLOOKUP("M"&amp;TEXT(H3669,"0"),Punten!$A$1:$D$40,4,FALSE)</f>
        <v>0</v>
      </c>
      <c r="S3669" s="17">
        <f>VLOOKUP("M"&amp;TEXT(I3669,"0"),Punten!$A$1:$D$40,4,FALSE)</f>
        <v>0</v>
      </c>
      <c r="T3669" s="17">
        <f>VLOOKUP("K"&amp;TEXT(K3669,"0"),Punten!$A$1:$D$40,4,FALSE)</f>
        <v>0</v>
      </c>
      <c r="U3669" s="17">
        <f>VLOOKUP("H"&amp;TEXT(L3669,"0"),Punten!$A$1:$D$49,4,FALSE)</f>
        <v>0</v>
      </c>
      <c r="V3669" s="17">
        <f>VLOOKUP("F"&amp;TEXT(M3669,"0"),Punten!$A$1:$D$39,4,FALSE)</f>
        <v>0</v>
      </c>
      <c r="W3669" s="17">
        <f t="shared" si="175"/>
        <v>0</v>
      </c>
      <c r="X3669" s="17" t="str">
        <f t="shared" si="176"/>
        <v/>
      </c>
      <c r="Y3669" s="17" t="e">
        <f>VLOOKUP(A3669,'Klasse omschrijving'!$A$1:$B$44,2,FALSE)</f>
        <v>#N/A</v>
      </c>
    </row>
    <row r="3670" spans="1:25" x14ac:dyDescent="0.25">
      <c r="A3670" s="14"/>
      <c r="B3670" s="14"/>
      <c r="C3670" s="14"/>
      <c r="D3670" s="14"/>
      <c r="E3670" s="15"/>
      <c r="F3670" s="14"/>
      <c r="G3670" s="14"/>
      <c r="H3670" s="14"/>
      <c r="I3670" s="14"/>
      <c r="J3670" s="14"/>
      <c r="K3670" s="14"/>
      <c r="L3670" s="14"/>
      <c r="M3670" s="14"/>
      <c r="N3670" s="15"/>
      <c r="O3670" s="16">
        <f t="shared" si="174"/>
        <v>0</v>
      </c>
      <c r="P3670" s="17">
        <f>COUNTIF($X:$X,X3670)</f>
        <v>1045553</v>
      </c>
      <c r="Q3670" s="17">
        <f>VLOOKUP("M"&amp;TEXT(G3670,"0"),Punten!$A$1:$D$40,4,FALSE)</f>
        <v>0</v>
      </c>
      <c r="R3670" s="17">
        <f>VLOOKUP("M"&amp;TEXT(H3670,"0"),Punten!$A$1:$D$40,4,FALSE)</f>
        <v>0</v>
      </c>
      <c r="S3670" s="17">
        <f>VLOOKUP("M"&amp;TEXT(I3670,"0"),Punten!$A$1:$D$40,4,FALSE)</f>
        <v>0</v>
      </c>
      <c r="T3670" s="17">
        <f>VLOOKUP("K"&amp;TEXT(K3670,"0"),Punten!$A$1:$D$40,4,FALSE)</f>
        <v>0</v>
      </c>
      <c r="U3670" s="17">
        <f>VLOOKUP("H"&amp;TEXT(L3670,"0"),Punten!$A$1:$D$49,4,FALSE)</f>
        <v>0</v>
      </c>
      <c r="V3670" s="17">
        <f>VLOOKUP("F"&amp;TEXT(M3670,"0"),Punten!$A$1:$D$39,4,FALSE)</f>
        <v>0</v>
      </c>
      <c r="W3670" s="17">
        <f t="shared" si="175"/>
        <v>0</v>
      </c>
      <c r="X3670" s="17" t="str">
        <f t="shared" si="176"/>
        <v/>
      </c>
      <c r="Y3670" s="17" t="e">
        <f>VLOOKUP(A3670,'Klasse omschrijving'!$A$1:$B$44,2,FALSE)</f>
        <v>#N/A</v>
      </c>
    </row>
    <row r="3671" spans="1:25" x14ac:dyDescent="0.25">
      <c r="A3671" s="14"/>
      <c r="B3671" s="14"/>
      <c r="C3671" s="14"/>
      <c r="D3671" s="14"/>
      <c r="E3671" s="15"/>
      <c r="F3671" s="14"/>
      <c r="G3671" s="14"/>
      <c r="H3671" s="14"/>
      <c r="I3671" s="14"/>
      <c r="J3671" s="14"/>
      <c r="K3671" s="14"/>
      <c r="L3671" s="14"/>
      <c r="M3671" s="14"/>
      <c r="N3671" s="15"/>
      <c r="O3671" s="16">
        <f t="shared" si="174"/>
        <v>0</v>
      </c>
      <c r="P3671" s="17">
        <f>COUNTIF($X:$X,X3671)</f>
        <v>1045553</v>
      </c>
      <c r="Q3671" s="17">
        <f>VLOOKUP("M"&amp;TEXT(G3671,"0"),Punten!$A$1:$D$40,4,FALSE)</f>
        <v>0</v>
      </c>
      <c r="R3671" s="17">
        <f>VLOOKUP("M"&amp;TEXT(H3671,"0"),Punten!$A$1:$D$40,4,FALSE)</f>
        <v>0</v>
      </c>
      <c r="S3671" s="17">
        <f>VLOOKUP("M"&amp;TEXT(I3671,"0"),Punten!$A$1:$D$40,4,FALSE)</f>
        <v>0</v>
      </c>
      <c r="T3671" s="17">
        <f>VLOOKUP("K"&amp;TEXT(K3671,"0"),Punten!$A$1:$D$40,4,FALSE)</f>
        <v>0</v>
      </c>
      <c r="U3671" s="17">
        <f>VLOOKUP("H"&amp;TEXT(L3671,"0"),Punten!$A$1:$D$49,4,FALSE)</f>
        <v>0</v>
      </c>
      <c r="V3671" s="17">
        <f>VLOOKUP("F"&amp;TEXT(M3671,"0"),Punten!$A$1:$D$39,4,FALSE)</f>
        <v>0</v>
      </c>
      <c r="W3671" s="17">
        <f t="shared" si="175"/>
        <v>0</v>
      </c>
      <c r="X3671" s="17" t="str">
        <f t="shared" si="176"/>
        <v/>
      </c>
      <c r="Y3671" s="17" t="e">
        <f>VLOOKUP(A3671,'Klasse omschrijving'!$A$1:$B$44,2,FALSE)</f>
        <v>#N/A</v>
      </c>
    </row>
    <row r="3672" spans="1:25" x14ac:dyDescent="0.25">
      <c r="A3672" s="14"/>
      <c r="B3672" s="14"/>
      <c r="C3672" s="14"/>
      <c r="D3672" s="14"/>
      <c r="E3672" s="15"/>
      <c r="F3672" s="14"/>
      <c r="G3672" s="14"/>
      <c r="H3672" s="14"/>
      <c r="I3672" s="14"/>
      <c r="J3672" s="14"/>
      <c r="K3672" s="14"/>
      <c r="L3672" s="14"/>
      <c r="M3672" s="14"/>
      <c r="N3672" s="15"/>
      <c r="O3672" s="16">
        <f t="shared" si="174"/>
        <v>0</v>
      </c>
      <c r="P3672" s="17">
        <f>COUNTIF($X:$X,X3672)</f>
        <v>1045553</v>
      </c>
      <c r="Q3672" s="17">
        <f>VLOOKUP("M"&amp;TEXT(G3672,"0"),Punten!$A$1:$D$40,4,FALSE)</f>
        <v>0</v>
      </c>
      <c r="R3672" s="17">
        <f>VLOOKUP("M"&amp;TEXT(H3672,"0"),Punten!$A$1:$D$40,4,FALSE)</f>
        <v>0</v>
      </c>
      <c r="S3672" s="17">
        <f>VLOOKUP("M"&amp;TEXT(I3672,"0"),Punten!$A$1:$D$40,4,FALSE)</f>
        <v>0</v>
      </c>
      <c r="T3672" s="17">
        <f>VLOOKUP("K"&amp;TEXT(K3672,"0"),Punten!$A$1:$D$40,4,FALSE)</f>
        <v>0</v>
      </c>
      <c r="U3672" s="17">
        <f>VLOOKUP("H"&amp;TEXT(L3672,"0"),Punten!$A$1:$D$49,4,FALSE)</f>
        <v>0</v>
      </c>
      <c r="V3672" s="17">
        <f>VLOOKUP("F"&amp;TEXT(M3672,"0"),Punten!$A$1:$D$39,4,FALSE)</f>
        <v>0</v>
      </c>
      <c r="W3672" s="17">
        <f t="shared" si="175"/>
        <v>0</v>
      </c>
      <c r="X3672" s="17" t="str">
        <f t="shared" si="176"/>
        <v/>
      </c>
      <c r="Y3672" s="17" t="e">
        <f>VLOOKUP(A3672,'Klasse omschrijving'!$A$1:$B$44,2,FALSE)</f>
        <v>#N/A</v>
      </c>
    </row>
    <row r="3673" spans="1:25" x14ac:dyDescent="0.25">
      <c r="A3673" s="14"/>
      <c r="B3673" s="14"/>
      <c r="C3673" s="14"/>
      <c r="D3673" s="14"/>
      <c r="E3673" s="15"/>
      <c r="F3673" s="14"/>
      <c r="G3673" s="14"/>
      <c r="H3673" s="14"/>
      <c r="I3673" s="14"/>
      <c r="J3673" s="14"/>
      <c r="K3673" s="14"/>
      <c r="L3673" s="14"/>
      <c r="M3673" s="14"/>
      <c r="N3673" s="15"/>
      <c r="O3673" s="16">
        <f t="shared" si="174"/>
        <v>0</v>
      </c>
      <c r="P3673" s="17">
        <f>COUNTIF($X:$X,X3673)</f>
        <v>1045553</v>
      </c>
      <c r="Q3673" s="17">
        <f>VLOOKUP("M"&amp;TEXT(G3673,"0"),Punten!$A$1:$D$40,4,FALSE)</f>
        <v>0</v>
      </c>
      <c r="R3673" s="17">
        <f>VLOOKUP("M"&amp;TEXT(H3673,"0"),Punten!$A$1:$D$40,4,FALSE)</f>
        <v>0</v>
      </c>
      <c r="S3673" s="17">
        <f>VLOOKUP("M"&amp;TEXT(I3673,"0"),Punten!$A$1:$D$40,4,FALSE)</f>
        <v>0</v>
      </c>
      <c r="T3673" s="17">
        <f>VLOOKUP("K"&amp;TEXT(K3673,"0"),Punten!$A$1:$D$40,4,FALSE)</f>
        <v>0</v>
      </c>
      <c r="U3673" s="17">
        <f>VLOOKUP("H"&amp;TEXT(L3673,"0"),Punten!$A$1:$D$49,4,FALSE)</f>
        <v>0</v>
      </c>
      <c r="V3673" s="17">
        <f>VLOOKUP("F"&amp;TEXT(M3673,"0"),Punten!$A$1:$D$39,4,FALSE)</f>
        <v>0</v>
      </c>
      <c r="W3673" s="17">
        <f t="shared" si="175"/>
        <v>0</v>
      </c>
      <c r="X3673" s="17" t="str">
        <f t="shared" si="176"/>
        <v/>
      </c>
      <c r="Y3673" s="17" t="e">
        <f>VLOOKUP(A3673,'Klasse omschrijving'!$A$1:$B$44,2,FALSE)</f>
        <v>#N/A</v>
      </c>
    </row>
    <row r="3674" spans="1:25" x14ac:dyDescent="0.25">
      <c r="A3674" s="14"/>
      <c r="B3674" s="14"/>
      <c r="C3674" s="14"/>
      <c r="D3674" s="14"/>
      <c r="E3674" s="15"/>
      <c r="F3674" s="14"/>
      <c r="G3674" s="14"/>
      <c r="H3674" s="14"/>
      <c r="I3674" s="14"/>
      <c r="J3674" s="14"/>
      <c r="K3674" s="14"/>
      <c r="L3674" s="14"/>
      <c r="M3674" s="14"/>
      <c r="N3674" s="15"/>
      <c r="O3674" s="16">
        <f t="shared" si="174"/>
        <v>0</v>
      </c>
      <c r="P3674" s="17">
        <f>COUNTIF($X:$X,X3674)</f>
        <v>1045553</v>
      </c>
      <c r="Q3674" s="17">
        <f>VLOOKUP("M"&amp;TEXT(G3674,"0"),Punten!$A$1:$D$40,4,FALSE)</f>
        <v>0</v>
      </c>
      <c r="R3674" s="17">
        <f>VLOOKUP("M"&amp;TEXT(H3674,"0"),Punten!$A$1:$D$40,4,FALSE)</f>
        <v>0</v>
      </c>
      <c r="S3674" s="17">
        <f>VLOOKUP("M"&amp;TEXT(I3674,"0"),Punten!$A$1:$D$40,4,FALSE)</f>
        <v>0</v>
      </c>
      <c r="T3674" s="17">
        <f>VLOOKUP("K"&amp;TEXT(K3674,"0"),Punten!$A$1:$D$40,4,FALSE)</f>
        <v>0</v>
      </c>
      <c r="U3674" s="17">
        <f>VLOOKUP("H"&amp;TEXT(L3674,"0"),Punten!$A$1:$D$49,4,FALSE)</f>
        <v>0</v>
      </c>
      <c r="V3674" s="17">
        <f>VLOOKUP("F"&amp;TEXT(M3674,"0"),Punten!$A$1:$D$39,4,FALSE)</f>
        <v>0</v>
      </c>
      <c r="W3674" s="17">
        <f t="shared" si="175"/>
        <v>0</v>
      </c>
      <c r="X3674" s="17" t="str">
        <f t="shared" si="176"/>
        <v/>
      </c>
      <c r="Y3674" s="17" t="e">
        <f>VLOOKUP(A3674,'Klasse omschrijving'!$A$1:$B$44,2,FALSE)</f>
        <v>#N/A</v>
      </c>
    </row>
    <row r="3675" spans="1:25" x14ac:dyDescent="0.25">
      <c r="A3675" s="14"/>
      <c r="B3675" s="14"/>
      <c r="C3675" s="14"/>
      <c r="D3675" s="14"/>
      <c r="E3675" s="15"/>
      <c r="F3675" s="14"/>
      <c r="G3675" s="14"/>
      <c r="H3675" s="14"/>
      <c r="I3675" s="14"/>
      <c r="J3675" s="14"/>
      <c r="K3675" s="14"/>
      <c r="L3675" s="14"/>
      <c r="M3675" s="14"/>
      <c r="N3675" s="15"/>
      <c r="O3675" s="16">
        <f t="shared" si="174"/>
        <v>0</v>
      </c>
      <c r="P3675" s="17">
        <f>COUNTIF($X:$X,X3675)</f>
        <v>1045553</v>
      </c>
      <c r="Q3675" s="17">
        <f>VLOOKUP("M"&amp;TEXT(G3675,"0"),Punten!$A$1:$D$40,4,FALSE)</f>
        <v>0</v>
      </c>
      <c r="R3675" s="17">
        <f>VLOOKUP("M"&amp;TEXT(H3675,"0"),Punten!$A$1:$D$40,4,FALSE)</f>
        <v>0</v>
      </c>
      <c r="S3675" s="17">
        <f>VLOOKUP("M"&amp;TEXT(I3675,"0"),Punten!$A$1:$D$40,4,FALSE)</f>
        <v>0</v>
      </c>
      <c r="T3675" s="17">
        <f>VLOOKUP("K"&amp;TEXT(K3675,"0"),Punten!$A$1:$D$40,4,FALSE)</f>
        <v>0</v>
      </c>
      <c r="U3675" s="17">
        <f>VLOOKUP("H"&amp;TEXT(L3675,"0"),Punten!$A$1:$D$49,4,FALSE)</f>
        <v>0</v>
      </c>
      <c r="V3675" s="17">
        <f>VLOOKUP("F"&amp;TEXT(M3675,"0"),Punten!$A$1:$D$39,4,FALSE)</f>
        <v>0</v>
      </c>
      <c r="W3675" s="17">
        <f t="shared" si="175"/>
        <v>0</v>
      </c>
      <c r="X3675" s="17" t="str">
        <f t="shared" si="176"/>
        <v/>
      </c>
      <c r="Y3675" s="17" t="e">
        <f>VLOOKUP(A3675,'Klasse omschrijving'!$A$1:$B$44,2,FALSE)</f>
        <v>#N/A</v>
      </c>
    </row>
    <row r="3676" spans="1:25" x14ac:dyDescent="0.25">
      <c r="A3676" s="14"/>
      <c r="B3676" s="14"/>
      <c r="C3676" s="14"/>
      <c r="D3676" s="14"/>
      <c r="E3676" s="15"/>
      <c r="F3676" s="14"/>
      <c r="G3676" s="14"/>
      <c r="H3676" s="14"/>
      <c r="I3676" s="14"/>
      <c r="J3676" s="14"/>
      <c r="K3676" s="14"/>
      <c r="L3676" s="14"/>
      <c r="M3676" s="14"/>
      <c r="N3676" s="15"/>
      <c r="O3676" s="16">
        <f t="shared" ref="O3676:O3739" si="177">G3676+H3676+I3676</f>
        <v>0</v>
      </c>
      <c r="P3676" s="17">
        <f>COUNTIF($X:$X,X3676)</f>
        <v>1045553</v>
      </c>
      <c r="Q3676" s="17">
        <f>VLOOKUP("M"&amp;TEXT(G3676,"0"),Punten!$A$1:$D$40,4,FALSE)</f>
        <v>0</v>
      </c>
      <c r="R3676" s="17">
        <f>VLOOKUP("M"&amp;TEXT(H3676,"0"),Punten!$A$1:$D$40,4,FALSE)</f>
        <v>0</v>
      </c>
      <c r="S3676" s="17">
        <f>VLOOKUP("M"&amp;TEXT(I3676,"0"),Punten!$A$1:$D$40,4,FALSE)</f>
        <v>0</v>
      </c>
      <c r="T3676" s="17">
        <f>VLOOKUP("K"&amp;TEXT(K3676,"0"),Punten!$A$1:$D$40,4,FALSE)</f>
        <v>0</v>
      </c>
      <c r="U3676" s="17">
        <f>VLOOKUP("H"&amp;TEXT(L3676,"0"),Punten!$A$1:$D$49,4,FALSE)</f>
        <v>0</v>
      </c>
      <c r="V3676" s="17">
        <f>VLOOKUP("F"&amp;TEXT(M3676,"0"),Punten!$A$1:$D$39,4,FALSE)</f>
        <v>0</v>
      </c>
      <c r="W3676" s="17">
        <f t="shared" si="175"/>
        <v>0</v>
      </c>
      <c r="X3676" s="17" t="str">
        <f t="shared" si="176"/>
        <v/>
      </c>
      <c r="Y3676" s="17" t="e">
        <f>VLOOKUP(A3676,'Klasse omschrijving'!$A$1:$B$44,2,FALSE)</f>
        <v>#N/A</v>
      </c>
    </row>
    <row r="3677" spans="1:25" x14ac:dyDescent="0.25">
      <c r="A3677" s="14"/>
      <c r="B3677" s="14"/>
      <c r="C3677" s="14"/>
      <c r="D3677" s="14"/>
      <c r="E3677" s="15"/>
      <c r="F3677" s="14"/>
      <c r="G3677" s="14"/>
      <c r="H3677" s="14"/>
      <c r="I3677" s="14"/>
      <c r="J3677" s="14"/>
      <c r="K3677" s="14"/>
      <c r="L3677" s="14"/>
      <c r="M3677" s="14"/>
      <c r="N3677" s="15"/>
      <c r="O3677" s="16">
        <f t="shared" si="177"/>
        <v>0</v>
      </c>
      <c r="P3677" s="17">
        <f>COUNTIF($X:$X,X3677)</f>
        <v>1045553</v>
      </c>
      <c r="Q3677" s="17">
        <f>VLOOKUP("M"&amp;TEXT(G3677,"0"),Punten!$A$1:$D$40,4,FALSE)</f>
        <v>0</v>
      </c>
      <c r="R3677" s="17">
        <f>VLOOKUP("M"&amp;TEXT(H3677,"0"),Punten!$A$1:$D$40,4,FALSE)</f>
        <v>0</v>
      </c>
      <c r="S3677" s="17">
        <f>VLOOKUP("M"&amp;TEXT(I3677,"0"),Punten!$A$1:$D$40,4,FALSE)</f>
        <v>0</v>
      </c>
      <c r="T3677" s="17">
        <f>VLOOKUP("K"&amp;TEXT(K3677,"0"),Punten!$A$1:$D$40,4,FALSE)</f>
        <v>0</v>
      </c>
      <c r="U3677" s="17">
        <f>VLOOKUP("H"&amp;TEXT(L3677,"0"),Punten!$A$1:$D$49,4,FALSE)</f>
        <v>0</v>
      </c>
      <c r="V3677" s="17">
        <f>VLOOKUP("F"&amp;TEXT(M3677,"0"),Punten!$A$1:$D$39,4,FALSE)</f>
        <v>0</v>
      </c>
      <c r="W3677" s="17">
        <f t="shared" si="175"/>
        <v>0</v>
      </c>
      <c r="X3677" s="17" t="str">
        <f t="shared" si="176"/>
        <v/>
      </c>
      <c r="Y3677" s="17" t="e">
        <f>VLOOKUP(A3677,'Klasse omschrijving'!$A$1:$B$44,2,FALSE)</f>
        <v>#N/A</v>
      </c>
    </row>
    <row r="3678" spans="1:25" x14ac:dyDescent="0.25">
      <c r="A3678" s="14"/>
      <c r="B3678" s="14"/>
      <c r="C3678" s="14"/>
      <c r="D3678" s="14"/>
      <c r="E3678" s="15"/>
      <c r="F3678" s="14"/>
      <c r="G3678" s="14"/>
      <c r="H3678" s="14"/>
      <c r="I3678" s="14"/>
      <c r="J3678" s="14"/>
      <c r="K3678" s="14"/>
      <c r="L3678" s="14"/>
      <c r="M3678" s="14"/>
      <c r="N3678" s="15"/>
      <c r="O3678" s="16">
        <f t="shared" si="177"/>
        <v>0</v>
      </c>
      <c r="P3678" s="17">
        <f>COUNTIF($X:$X,X3678)</f>
        <v>1045553</v>
      </c>
      <c r="Q3678" s="17">
        <f>VLOOKUP("M"&amp;TEXT(G3678,"0"),Punten!$A$1:$D$40,4,FALSE)</f>
        <v>0</v>
      </c>
      <c r="R3678" s="17">
        <f>VLOOKUP("M"&amp;TEXT(H3678,"0"),Punten!$A$1:$D$40,4,FALSE)</f>
        <v>0</v>
      </c>
      <c r="S3678" s="17">
        <f>VLOOKUP("M"&amp;TEXT(I3678,"0"),Punten!$A$1:$D$40,4,FALSE)</f>
        <v>0</v>
      </c>
      <c r="T3678" s="17">
        <f>VLOOKUP("K"&amp;TEXT(K3678,"0"),Punten!$A$1:$D$40,4,FALSE)</f>
        <v>0</v>
      </c>
      <c r="U3678" s="17">
        <f>VLOOKUP("H"&amp;TEXT(L3678,"0"),Punten!$A$1:$D$49,4,FALSE)</f>
        <v>0</v>
      </c>
      <c r="V3678" s="17">
        <f>VLOOKUP("F"&amp;TEXT(M3678,"0"),Punten!$A$1:$D$39,4,FALSE)</f>
        <v>0</v>
      </c>
      <c r="W3678" s="17">
        <f t="shared" si="175"/>
        <v>0</v>
      </c>
      <c r="X3678" s="17" t="str">
        <f t="shared" si="176"/>
        <v/>
      </c>
      <c r="Y3678" s="17" t="e">
        <f>VLOOKUP(A3678,'Klasse omschrijving'!$A$1:$B$44,2,FALSE)</f>
        <v>#N/A</v>
      </c>
    </row>
    <row r="3679" spans="1:25" x14ac:dyDescent="0.25">
      <c r="A3679" s="14"/>
      <c r="B3679" s="14"/>
      <c r="C3679" s="14"/>
      <c r="D3679" s="14"/>
      <c r="E3679" s="15"/>
      <c r="F3679" s="14"/>
      <c r="G3679" s="14"/>
      <c r="H3679" s="14"/>
      <c r="I3679" s="14"/>
      <c r="J3679" s="14"/>
      <c r="K3679" s="14"/>
      <c r="L3679" s="14"/>
      <c r="M3679" s="14"/>
      <c r="N3679" s="15"/>
      <c r="O3679" s="16">
        <f t="shared" si="177"/>
        <v>0</v>
      </c>
      <c r="P3679" s="17">
        <f>COUNTIF($X:$X,X3679)</f>
        <v>1045553</v>
      </c>
      <c r="Q3679" s="17">
        <f>VLOOKUP("M"&amp;TEXT(G3679,"0"),Punten!$A$1:$D$40,4,FALSE)</f>
        <v>0</v>
      </c>
      <c r="R3679" s="17">
        <f>VLOOKUP("M"&amp;TEXT(H3679,"0"),Punten!$A$1:$D$40,4,FALSE)</f>
        <v>0</v>
      </c>
      <c r="S3679" s="17">
        <f>VLOOKUP("M"&amp;TEXT(I3679,"0"),Punten!$A$1:$D$40,4,FALSE)</f>
        <v>0</v>
      </c>
      <c r="T3679" s="17">
        <f>VLOOKUP("K"&amp;TEXT(K3679,"0"),Punten!$A$1:$D$40,4,FALSE)</f>
        <v>0</v>
      </c>
      <c r="U3679" s="17">
        <f>VLOOKUP("H"&amp;TEXT(L3679,"0"),Punten!$A$1:$D$49,4,FALSE)</f>
        <v>0</v>
      </c>
      <c r="V3679" s="17">
        <f>VLOOKUP("F"&amp;TEXT(M3679,"0"),Punten!$A$1:$D$39,4,FALSE)</f>
        <v>0</v>
      </c>
      <c r="W3679" s="17">
        <f t="shared" si="175"/>
        <v>0</v>
      </c>
      <c r="X3679" s="17" t="str">
        <f t="shared" si="176"/>
        <v/>
      </c>
      <c r="Y3679" s="17" t="e">
        <f>VLOOKUP(A3679,'Klasse omschrijving'!$A$1:$B$44,2,FALSE)</f>
        <v>#N/A</v>
      </c>
    </row>
    <row r="3680" spans="1:25" x14ac:dyDescent="0.25">
      <c r="A3680" s="14"/>
      <c r="B3680" s="14"/>
      <c r="C3680" s="14"/>
      <c r="D3680" s="14"/>
      <c r="E3680" s="15"/>
      <c r="F3680" s="14"/>
      <c r="G3680" s="14"/>
      <c r="H3680" s="14"/>
      <c r="I3680" s="14"/>
      <c r="J3680" s="14"/>
      <c r="K3680" s="14"/>
      <c r="L3680" s="14"/>
      <c r="M3680" s="14"/>
      <c r="N3680" s="15"/>
      <c r="O3680" s="16">
        <f t="shared" si="177"/>
        <v>0</v>
      </c>
      <c r="P3680" s="17">
        <f>COUNTIF($X:$X,X3680)</f>
        <v>1045553</v>
      </c>
      <c r="Q3680" s="17">
        <f>VLOOKUP("M"&amp;TEXT(G3680,"0"),Punten!$A$1:$D$40,4,FALSE)</f>
        <v>0</v>
      </c>
      <c r="R3680" s="17">
        <f>VLOOKUP("M"&amp;TEXT(H3680,"0"),Punten!$A$1:$D$40,4,FALSE)</f>
        <v>0</v>
      </c>
      <c r="S3680" s="17">
        <f>VLOOKUP("M"&amp;TEXT(I3680,"0"),Punten!$A$1:$D$40,4,FALSE)</f>
        <v>0</v>
      </c>
      <c r="T3680" s="17">
        <f>VLOOKUP("K"&amp;TEXT(K3680,"0"),Punten!$A$1:$D$40,4,FALSE)</f>
        <v>0</v>
      </c>
      <c r="U3680" s="17">
        <f>VLOOKUP("H"&amp;TEXT(L3680,"0"),Punten!$A$1:$D$49,4,FALSE)</f>
        <v>0</v>
      </c>
      <c r="V3680" s="17">
        <f>VLOOKUP("F"&amp;TEXT(M3680,"0"),Punten!$A$1:$D$39,4,FALSE)</f>
        <v>0</v>
      </c>
      <c r="W3680" s="17">
        <f t="shared" si="175"/>
        <v>0</v>
      </c>
      <c r="X3680" s="17" t="str">
        <f t="shared" si="176"/>
        <v/>
      </c>
      <c r="Y3680" s="17" t="e">
        <f>VLOOKUP(A3680,'Klasse omschrijving'!$A$1:$B$44,2,FALSE)</f>
        <v>#N/A</v>
      </c>
    </row>
    <row r="3681" spans="1:25" x14ac:dyDescent="0.25">
      <c r="A3681" s="14"/>
      <c r="B3681" s="14"/>
      <c r="C3681" s="14"/>
      <c r="D3681" s="14"/>
      <c r="E3681" s="15"/>
      <c r="F3681" s="14"/>
      <c r="G3681" s="14"/>
      <c r="H3681" s="14"/>
      <c r="I3681" s="14"/>
      <c r="J3681" s="14"/>
      <c r="K3681" s="14"/>
      <c r="L3681" s="14"/>
      <c r="M3681" s="14"/>
      <c r="N3681" s="15"/>
      <c r="O3681" s="16">
        <f t="shared" si="177"/>
        <v>0</v>
      </c>
      <c r="P3681" s="17">
        <f>COUNTIF($X:$X,X3681)</f>
        <v>1045553</v>
      </c>
      <c r="Q3681" s="17">
        <f>VLOOKUP("M"&amp;TEXT(G3681,"0"),Punten!$A$1:$D$40,4,FALSE)</f>
        <v>0</v>
      </c>
      <c r="R3681" s="17">
        <f>VLOOKUP("M"&amp;TEXT(H3681,"0"),Punten!$A$1:$D$40,4,FALSE)</f>
        <v>0</v>
      </c>
      <c r="S3681" s="17">
        <f>VLOOKUP("M"&amp;TEXT(I3681,"0"),Punten!$A$1:$D$40,4,FALSE)</f>
        <v>0</v>
      </c>
      <c r="T3681" s="17">
        <f>VLOOKUP("K"&amp;TEXT(K3681,"0"),Punten!$A$1:$D$40,4,FALSE)</f>
        <v>0</v>
      </c>
      <c r="U3681" s="17">
        <f>VLOOKUP("H"&amp;TEXT(L3681,"0"),Punten!$A$1:$D$49,4,FALSE)</f>
        <v>0</v>
      </c>
      <c r="V3681" s="17">
        <f>VLOOKUP("F"&amp;TEXT(M3681,"0"),Punten!$A$1:$D$39,4,FALSE)</f>
        <v>0</v>
      </c>
      <c r="W3681" s="17">
        <f t="shared" si="175"/>
        <v>0</v>
      </c>
      <c r="X3681" s="17" t="str">
        <f t="shared" si="176"/>
        <v/>
      </c>
      <c r="Y3681" s="17" t="e">
        <f>VLOOKUP(A3681,'Klasse omschrijving'!$A$1:$B$44,2,FALSE)</f>
        <v>#N/A</v>
      </c>
    </row>
    <row r="3682" spans="1:25" x14ac:dyDescent="0.25">
      <c r="A3682" s="14"/>
      <c r="B3682" s="14"/>
      <c r="C3682" s="14"/>
      <c r="D3682" s="14"/>
      <c r="E3682" s="15"/>
      <c r="F3682" s="14"/>
      <c r="G3682" s="14"/>
      <c r="H3682" s="14"/>
      <c r="I3682" s="14"/>
      <c r="J3682" s="14"/>
      <c r="K3682" s="14"/>
      <c r="L3682" s="14"/>
      <c r="M3682" s="14"/>
      <c r="N3682" s="15"/>
      <c r="O3682" s="16">
        <f t="shared" si="177"/>
        <v>0</v>
      </c>
      <c r="P3682" s="17">
        <f>COUNTIF($X:$X,X3682)</f>
        <v>1045553</v>
      </c>
      <c r="Q3682" s="17">
        <f>VLOOKUP("M"&amp;TEXT(G3682,"0"),Punten!$A$1:$D$40,4,FALSE)</f>
        <v>0</v>
      </c>
      <c r="R3682" s="17">
        <f>VLOOKUP("M"&amp;TEXT(H3682,"0"),Punten!$A$1:$D$40,4,FALSE)</f>
        <v>0</v>
      </c>
      <c r="S3682" s="17">
        <f>VLOOKUP("M"&amp;TEXT(I3682,"0"),Punten!$A$1:$D$40,4,FALSE)</f>
        <v>0</v>
      </c>
      <c r="T3682" s="17">
        <f>VLOOKUP("K"&amp;TEXT(K3682,"0"),Punten!$A$1:$D$40,4,FALSE)</f>
        <v>0</v>
      </c>
      <c r="U3682" s="17">
        <f>VLOOKUP("H"&amp;TEXT(L3682,"0"),Punten!$A$1:$D$49,4,FALSE)</f>
        <v>0</v>
      </c>
      <c r="V3682" s="17">
        <f>VLOOKUP("F"&amp;TEXT(M3682,"0"),Punten!$A$1:$D$39,4,FALSE)</f>
        <v>0</v>
      </c>
      <c r="W3682" s="17">
        <f t="shared" si="175"/>
        <v>0</v>
      </c>
      <c r="X3682" s="17" t="str">
        <f t="shared" si="176"/>
        <v/>
      </c>
      <c r="Y3682" s="17" t="e">
        <f>VLOOKUP(A3682,'Klasse omschrijving'!$A$1:$B$44,2,FALSE)</f>
        <v>#N/A</v>
      </c>
    </row>
    <row r="3683" spans="1:25" x14ac:dyDescent="0.25">
      <c r="A3683" s="14"/>
      <c r="B3683" s="14"/>
      <c r="C3683" s="14"/>
      <c r="D3683" s="14"/>
      <c r="E3683" s="15"/>
      <c r="F3683" s="14"/>
      <c r="G3683" s="14"/>
      <c r="H3683" s="14"/>
      <c r="I3683" s="14"/>
      <c r="J3683" s="14"/>
      <c r="K3683" s="14"/>
      <c r="L3683" s="14"/>
      <c r="M3683" s="14"/>
      <c r="N3683" s="15"/>
      <c r="O3683" s="16">
        <f t="shared" si="177"/>
        <v>0</v>
      </c>
      <c r="P3683" s="17">
        <f>COUNTIF($X:$X,X3683)</f>
        <v>1045553</v>
      </c>
      <c r="Q3683" s="17">
        <f>VLOOKUP("M"&amp;TEXT(G3683,"0"),Punten!$A$1:$D$40,4,FALSE)</f>
        <v>0</v>
      </c>
      <c r="R3683" s="17">
        <f>VLOOKUP("M"&amp;TEXT(H3683,"0"),Punten!$A$1:$D$40,4,FALSE)</f>
        <v>0</v>
      </c>
      <c r="S3683" s="17">
        <f>VLOOKUP("M"&amp;TEXT(I3683,"0"),Punten!$A$1:$D$40,4,FALSE)</f>
        <v>0</v>
      </c>
      <c r="T3683" s="17">
        <f>VLOOKUP("K"&amp;TEXT(K3683,"0"),Punten!$A$1:$D$40,4,FALSE)</f>
        <v>0</v>
      </c>
      <c r="U3683" s="17">
        <f>VLOOKUP("H"&amp;TEXT(L3683,"0"),Punten!$A$1:$D$49,4,FALSE)</f>
        <v>0</v>
      </c>
      <c r="V3683" s="17">
        <f>VLOOKUP("F"&amp;TEXT(M3683,"0"),Punten!$A$1:$D$39,4,FALSE)</f>
        <v>0</v>
      </c>
      <c r="W3683" s="17">
        <f t="shared" si="175"/>
        <v>0</v>
      </c>
      <c r="X3683" s="17" t="str">
        <f t="shared" si="176"/>
        <v/>
      </c>
      <c r="Y3683" s="17" t="e">
        <f>VLOOKUP(A3683,'Klasse omschrijving'!$A$1:$B$44,2,FALSE)</f>
        <v>#N/A</v>
      </c>
    </row>
    <row r="3684" spans="1:25" x14ac:dyDescent="0.25">
      <c r="A3684" s="14"/>
      <c r="B3684" s="14"/>
      <c r="C3684" s="14"/>
      <c r="D3684" s="14"/>
      <c r="E3684" s="15"/>
      <c r="F3684" s="14"/>
      <c r="G3684" s="14"/>
      <c r="H3684" s="14"/>
      <c r="I3684" s="14"/>
      <c r="J3684" s="14"/>
      <c r="K3684" s="14"/>
      <c r="L3684" s="14"/>
      <c r="M3684" s="14"/>
      <c r="N3684" s="15"/>
      <c r="O3684" s="16">
        <f t="shared" si="177"/>
        <v>0</v>
      </c>
      <c r="P3684" s="17">
        <f>COUNTIF($X:$X,X3684)</f>
        <v>1045553</v>
      </c>
      <c r="Q3684" s="17">
        <f>VLOOKUP("M"&amp;TEXT(G3684,"0"),Punten!$A$1:$D$40,4,FALSE)</f>
        <v>0</v>
      </c>
      <c r="R3684" s="17">
        <f>VLOOKUP("M"&amp;TEXT(H3684,"0"),Punten!$A$1:$D$40,4,FALSE)</f>
        <v>0</v>
      </c>
      <c r="S3684" s="17">
        <f>VLOOKUP("M"&amp;TEXT(I3684,"0"),Punten!$A$1:$D$40,4,FALSE)</f>
        <v>0</v>
      </c>
      <c r="T3684" s="17">
        <f>VLOOKUP("K"&amp;TEXT(K3684,"0"),Punten!$A$1:$D$40,4,FALSE)</f>
        <v>0</v>
      </c>
      <c r="U3684" s="17">
        <f>VLOOKUP("H"&amp;TEXT(L3684,"0"),Punten!$A$1:$D$49,4,FALSE)</f>
        <v>0</v>
      </c>
      <c r="V3684" s="17">
        <f>VLOOKUP("F"&amp;TEXT(M3684,"0"),Punten!$A$1:$D$39,4,FALSE)</f>
        <v>0</v>
      </c>
      <c r="W3684" s="17">
        <f t="shared" si="175"/>
        <v>0</v>
      </c>
      <c r="X3684" s="17" t="str">
        <f t="shared" si="176"/>
        <v/>
      </c>
      <c r="Y3684" s="17" t="e">
        <f>VLOOKUP(A3684,'Klasse omschrijving'!$A$1:$B$44,2,FALSE)</f>
        <v>#N/A</v>
      </c>
    </row>
    <row r="3685" spans="1:25" x14ac:dyDescent="0.25">
      <c r="A3685" s="14"/>
      <c r="B3685" s="14"/>
      <c r="C3685" s="14"/>
      <c r="D3685" s="14"/>
      <c r="E3685" s="15"/>
      <c r="F3685" s="14"/>
      <c r="G3685" s="14"/>
      <c r="H3685" s="14"/>
      <c r="I3685" s="14"/>
      <c r="J3685" s="14"/>
      <c r="K3685" s="14"/>
      <c r="L3685" s="14"/>
      <c r="M3685" s="14"/>
      <c r="N3685" s="15"/>
      <c r="O3685" s="16">
        <f t="shared" si="177"/>
        <v>0</v>
      </c>
      <c r="P3685" s="17">
        <f>COUNTIF($X:$X,X3685)</f>
        <v>1045553</v>
      </c>
      <c r="Q3685" s="17">
        <f>VLOOKUP("M"&amp;TEXT(G3685,"0"),Punten!$A$1:$D$40,4,FALSE)</f>
        <v>0</v>
      </c>
      <c r="R3685" s="17">
        <f>VLOOKUP("M"&amp;TEXT(H3685,"0"),Punten!$A$1:$D$40,4,FALSE)</f>
        <v>0</v>
      </c>
      <c r="S3685" s="17">
        <f>VLOOKUP("M"&amp;TEXT(I3685,"0"),Punten!$A$1:$D$40,4,FALSE)</f>
        <v>0</v>
      </c>
      <c r="T3685" s="17">
        <f>VLOOKUP("K"&amp;TEXT(K3685,"0"),Punten!$A$1:$D$40,4,FALSE)</f>
        <v>0</v>
      </c>
      <c r="U3685" s="17">
        <f>VLOOKUP("H"&amp;TEXT(L3685,"0"),Punten!$A$1:$D$49,4,FALSE)</f>
        <v>0</v>
      </c>
      <c r="V3685" s="17">
        <f>VLOOKUP("F"&amp;TEXT(M3685,"0"),Punten!$A$1:$D$39,4,FALSE)</f>
        <v>0</v>
      </c>
      <c r="W3685" s="17">
        <f t="shared" si="175"/>
        <v>0</v>
      </c>
      <c r="X3685" s="17" t="str">
        <f t="shared" si="176"/>
        <v/>
      </c>
      <c r="Y3685" s="17" t="e">
        <f>VLOOKUP(A3685,'Klasse omschrijving'!$A$1:$B$44,2,FALSE)</f>
        <v>#N/A</v>
      </c>
    </row>
    <row r="3686" spans="1:25" x14ac:dyDescent="0.25">
      <c r="A3686" s="14"/>
      <c r="B3686" s="14"/>
      <c r="C3686" s="14"/>
      <c r="D3686" s="14"/>
      <c r="E3686" s="15"/>
      <c r="F3686" s="14"/>
      <c r="G3686" s="14"/>
      <c r="H3686" s="14"/>
      <c r="I3686" s="14"/>
      <c r="J3686" s="14"/>
      <c r="K3686" s="14"/>
      <c r="L3686" s="14"/>
      <c r="M3686" s="14"/>
      <c r="N3686" s="15"/>
      <c r="O3686" s="16">
        <f t="shared" si="177"/>
        <v>0</v>
      </c>
      <c r="P3686" s="17">
        <f>COUNTIF($X:$X,X3686)</f>
        <v>1045553</v>
      </c>
      <c r="Q3686" s="17">
        <f>VLOOKUP("M"&amp;TEXT(G3686,"0"),Punten!$A$1:$D$40,4,FALSE)</f>
        <v>0</v>
      </c>
      <c r="R3686" s="17">
        <f>VLOOKUP("M"&amp;TEXT(H3686,"0"),Punten!$A$1:$D$40,4,FALSE)</f>
        <v>0</v>
      </c>
      <c r="S3686" s="17">
        <f>VLOOKUP("M"&amp;TEXT(I3686,"0"),Punten!$A$1:$D$40,4,FALSE)</f>
        <v>0</v>
      </c>
      <c r="T3686" s="17">
        <f>VLOOKUP("K"&amp;TEXT(K3686,"0"),Punten!$A$1:$D$40,4,FALSE)</f>
        <v>0</v>
      </c>
      <c r="U3686" s="17">
        <f>VLOOKUP("H"&amp;TEXT(L3686,"0"),Punten!$A$1:$D$49,4,FALSE)</f>
        <v>0</v>
      </c>
      <c r="V3686" s="17">
        <f>VLOOKUP("F"&amp;TEXT(M3686,"0"),Punten!$A$1:$D$39,4,FALSE)</f>
        <v>0</v>
      </c>
      <c r="W3686" s="17">
        <f t="shared" si="175"/>
        <v>0</v>
      </c>
      <c r="X3686" s="17" t="str">
        <f t="shared" si="176"/>
        <v/>
      </c>
      <c r="Y3686" s="17" t="e">
        <f>VLOOKUP(A3686,'Klasse omschrijving'!$A$1:$B$44,2,FALSE)</f>
        <v>#N/A</v>
      </c>
    </row>
    <row r="3687" spans="1:25" x14ac:dyDescent="0.25">
      <c r="A3687" s="14"/>
      <c r="B3687" s="14"/>
      <c r="C3687" s="14"/>
      <c r="D3687" s="14"/>
      <c r="E3687" s="15"/>
      <c r="F3687" s="14"/>
      <c r="G3687" s="14"/>
      <c r="H3687" s="14"/>
      <c r="I3687" s="14"/>
      <c r="J3687" s="14"/>
      <c r="K3687" s="14"/>
      <c r="L3687" s="14"/>
      <c r="M3687" s="14"/>
      <c r="N3687" s="15"/>
      <c r="O3687" s="16">
        <f t="shared" si="177"/>
        <v>0</v>
      </c>
      <c r="P3687" s="17">
        <f>COUNTIF($X:$X,X3687)</f>
        <v>1045553</v>
      </c>
      <c r="Q3687" s="17">
        <f>VLOOKUP("M"&amp;TEXT(G3687,"0"),Punten!$A$1:$D$40,4,FALSE)</f>
        <v>0</v>
      </c>
      <c r="R3687" s="17">
        <f>VLOOKUP("M"&amp;TEXT(H3687,"0"),Punten!$A$1:$D$40,4,FALSE)</f>
        <v>0</v>
      </c>
      <c r="S3687" s="17">
        <f>VLOOKUP("M"&amp;TEXT(I3687,"0"),Punten!$A$1:$D$40,4,FALSE)</f>
        <v>0</v>
      </c>
      <c r="T3687" s="17">
        <f>VLOOKUP("K"&amp;TEXT(K3687,"0"),Punten!$A$1:$D$40,4,FALSE)</f>
        <v>0</v>
      </c>
      <c r="U3687" s="17">
        <f>VLOOKUP("H"&amp;TEXT(L3687,"0"),Punten!$A$1:$D$49,4,FALSE)</f>
        <v>0</v>
      </c>
      <c r="V3687" s="17">
        <f>VLOOKUP("F"&amp;TEXT(M3687,"0"),Punten!$A$1:$D$39,4,FALSE)</f>
        <v>0</v>
      </c>
      <c r="W3687" s="17">
        <f t="shared" si="175"/>
        <v>0</v>
      </c>
      <c r="X3687" s="17" t="str">
        <f t="shared" si="176"/>
        <v/>
      </c>
      <c r="Y3687" s="17" t="e">
        <f>VLOOKUP(A3687,'Klasse omschrijving'!$A$1:$B$44,2,FALSE)</f>
        <v>#N/A</v>
      </c>
    </row>
    <row r="3688" spans="1:25" x14ac:dyDescent="0.25">
      <c r="A3688" s="14"/>
      <c r="B3688" s="14"/>
      <c r="C3688" s="14"/>
      <c r="D3688" s="14"/>
      <c r="E3688" s="15"/>
      <c r="F3688" s="14"/>
      <c r="G3688" s="14"/>
      <c r="H3688" s="14"/>
      <c r="I3688" s="14"/>
      <c r="J3688" s="14"/>
      <c r="K3688" s="14"/>
      <c r="L3688" s="14"/>
      <c r="M3688" s="14"/>
      <c r="N3688" s="15"/>
      <c r="O3688" s="16">
        <f t="shared" si="177"/>
        <v>0</v>
      </c>
      <c r="P3688" s="17">
        <f>COUNTIF($X:$X,X3688)</f>
        <v>1045553</v>
      </c>
      <c r="Q3688" s="17">
        <f>VLOOKUP("M"&amp;TEXT(G3688,"0"),Punten!$A$1:$D$40,4,FALSE)</f>
        <v>0</v>
      </c>
      <c r="R3688" s="17">
        <f>VLOOKUP("M"&amp;TEXT(H3688,"0"),Punten!$A$1:$D$40,4,FALSE)</f>
        <v>0</v>
      </c>
      <c r="S3688" s="17">
        <f>VLOOKUP("M"&amp;TEXT(I3688,"0"),Punten!$A$1:$D$40,4,FALSE)</f>
        <v>0</v>
      </c>
      <c r="T3688" s="17">
        <f>VLOOKUP("K"&amp;TEXT(K3688,"0"),Punten!$A$1:$D$40,4,FALSE)</f>
        <v>0</v>
      </c>
      <c r="U3688" s="17">
        <f>VLOOKUP("H"&amp;TEXT(L3688,"0"),Punten!$A$1:$D$49,4,FALSE)</f>
        <v>0</v>
      </c>
      <c r="V3688" s="17">
        <f>VLOOKUP("F"&amp;TEXT(M3688,"0"),Punten!$A$1:$D$39,4,FALSE)</f>
        <v>0</v>
      </c>
      <c r="W3688" s="17">
        <f t="shared" si="175"/>
        <v>0</v>
      </c>
      <c r="X3688" s="17" t="str">
        <f t="shared" si="176"/>
        <v/>
      </c>
      <c r="Y3688" s="17" t="e">
        <f>VLOOKUP(A3688,'Klasse omschrijving'!$A$1:$B$44,2,FALSE)</f>
        <v>#N/A</v>
      </c>
    </row>
    <row r="3689" spans="1:25" x14ac:dyDescent="0.25">
      <c r="A3689" s="14"/>
      <c r="B3689" s="14"/>
      <c r="C3689" s="14"/>
      <c r="D3689" s="14"/>
      <c r="E3689" s="15"/>
      <c r="F3689" s="14"/>
      <c r="G3689" s="14"/>
      <c r="H3689" s="14"/>
      <c r="I3689" s="14"/>
      <c r="J3689" s="14"/>
      <c r="K3689" s="14"/>
      <c r="L3689" s="14"/>
      <c r="M3689" s="14"/>
      <c r="N3689" s="15"/>
      <c r="O3689" s="16">
        <f t="shared" si="177"/>
        <v>0</v>
      </c>
      <c r="P3689" s="17">
        <f>COUNTIF($X:$X,X3689)</f>
        <v>1045553</v>
      </c>
      <c r="Q3689" s="17">
        <f>VLOOKUP("M"&amp;TEXT(G3689,"0"),Punten!$A$1:$D$40,4,FALSE)</f>
        <v>0</v>
      </c>
      <c r="R3689" s="17">
        <f>VLOOKUP("M"&amp;TEXT(H3689,"0"),Punten!$A$1:$D$40,4,FALSE)</f>
        <v>0</v>
      </c>
      <c r="S3689" s="17">
        <f>VLOOKUP("M"&amp;TEXT(I3689,"0"),Punten!$A$1:$D$40,4,FALSE)</f>
        <v>0</v>
      </c>
      <c r="T3689" s="17">
        <f>VLOOKUP("K"&amp;TEXT(K3689,"0"),Punten!$A$1:$D$40,4,FALSE)</f>
        <v>0</v>
      </c>
      <c r="U3689" s="17">
        <f>VLOOKUP("H"&amp;TEXT(L3689,"0"),Punten!$A$1:$D$49,4,FALSE)</f>
        <v>0</v>
      </c>
      <c r="V3689" s="17">
        <f>VLOOKUP("F"&amp;TEXT(M3689,"0"),Punten!$A$1:$D$39,4,FALSE)</f>
        <v>0</v>
      </c>
      <c r="W3689" s="17">
        <f t="shared" si="175"/>
        <v>0</v>
      </c>
      <c r="X3689" s="17" t="str">
        <f t="shared" si="176"/>
        <v/>
      </c>
      <c r="Y3689" s="17" t="e">
        <f>VLOOKUP(A3689,'Klasse omschrijving'!$A$1:$B$44,2,FALSE)</f>
        <v>#N/A</v>
      </c>
    </row>
    <row r="3690" spans="1:25" x14ac:dyDescent="0.25">
      <c r="A3690" s="14"/>
      <c r="B3690" s="14"/>
      <c r="C3690" s="14"/>
      <c r="D3690" s="14"/>
      <c r="E3690" s="15"/>
      <c r="F3690" s="14"/>
      <c r="G3690" s="14"/>
      <c r="H3690" s="14"/>
      <c r="I3690" s="14"/>
      <c r="J3690" s="14"/>
      <c r="K3690" s="14"/>
      <c r="L3690" s="14"/>
      <c r="M3690" s="14"/>
      <c r="N3690" s="15"/>
      <c r="O3690" s="16">
        <f t="shared" si="177"/>
        <v>0</v>
      </c>
      <c r="P3690" s="17">
        <f>COUNTIF($X:$X,X3690)</f>
        <v>1045553</v>
      </c>
      <c r="Q3690" s="17">
        <f>VLOOKUP("M"&amp;TEXT(G3690,"0"),Punten!$A$1:$D$40,4,FALSE)</f>
        <v>0</v>
      </c>
      <c r="R3690" s="17">
        <f>VLOOKUP("M"&amp;TEXT(H3690,"0"),Punten!$A$1:$D$40,4,FALSE)</f>
        <v>0</v>
      </c>
      <c r="S3690" s="17">
        <f>VLOOKUP("M"&amp;TEXT(I3690,"0"),Punten!$A$1:$D$40,4,FALSE)</f>
        <v>0</v>
      </c>
      <c r="T3690" s="17">
        <f>VLOOKUP("K"&amp;TEXT(K3690,"0"),Punten!$A$1:$D$40,4,FALSE)</f>
        <v>0</v>
      </c>
      <c r="U3690" s="17">
        <f>VLOOKUP("H"&amp;TEXT(L3690,"0"),Punten!$A$1:$D$49,4,FALSE)</f>
        <v>0</v>
      </c>
      <c r="V3690" s="17">
        <f>VLOOKUP("F"&amp;TEXT(M3690,"0"),Punten!$A$1:$D$39,4,FALSE)</f>
        <v>0</v>
      </c>
      <c r="W3690" s="17">
        <f t="shared" si="175"/>
        <v>0</v>
      </c>
      <c r="X3690" s="17" t="str">
        <f t="shared" si="176"/>
        <v/>
      </c>
      <c r="Y3690" s="17" t="e">
        <f>VLOOKUP(A3690,'Klasse omschrijving'!$A$1:$B$44,2,FALSE)</f>
        <v>#N/A</v>
      </c>
    </row>
    <row r="3691" spans="1:25" x14ac:dyDescent="0.25">
      <c r="A3691" s="14"/>
      <c r="B3691" s="14"/>
      <c r="C3691" s="14"/>
      <c r="D3691" s="14"/>
      <c r="E3691" s="15"/>
      <c r="F3691" s="14"/>
      <c r="G3691" s="14"/>
      <c r="H3691" s="14"/>
      <c r="I3691" s="14"/>
      <c r="J3691" s="14"/>
      <c r="K3691" s="14"/>
      <c r="L3691" s="14"/>
      <c r="M3691" s="14"/>
      <c r="N3691" s="15"/>
      <c r="O3691" s="16">
        <f t="shared" si="177"/>
        <v>0</v>
      </c>
      <c r="P3691" s="17">
        <f>COUNTIF($X:$X,X3691)</f>
        <v>1045553</v>
      </c>
      <c r="Q3691" s="17">
        <f>VLOOKUP("M"&amp;TEXT(G3691,"0"),Punten!$A$1:$D$40,4,FALSE)</f>
        <v>0</v>
      </c>
      <c r="R3691" s="17">
        <f>VLOOKUP("M"&amp;TEXT(H3691,"0"),Punten!$A$1:$D$40,4,FALSE)</f>
        <v>0</v>
      </c>
      <c r="S3691" s="17">
        <f>VLOOKUP("M"&amp;TEXT(I3691,"0"),Punten!$A$1:$D$40,4,FALSE)</f>
        <v>0</v>
      </c>
      <c r="T3691" s="17">
        <f>VLOOKUP("K"&amp;TEXT(K3691,"0"),Punten!$A$1:$D$40,4,FALSE)</f>
        <v>0</v>
      </c>
      <c r="U3691" s="17">
        <f>VLOOKUP("H"&amp;TEXT(L3691,"0"),Punten!$A$1:$D$49,4,FALSE)</f>
        <v>0</v>
      </c>
      <c r="V3691" s="17">
        <f>VLOOKUP("F"&amp;TEXT(M3691,"0"),Punten!$A$1:$D$39,4,FALSE)</f>
        <v>0</v>
      </c>
      <c r="W3691" s="17">
        <f t="shared" si="175"/>
        <v>0</v>
      </c>
      <c r="X3691" s="17" t="str">
        <f t="shared" si="176"/>
        <v/>
      </c>
      <c r="Y3691" s="17" t="e">
        <f>VLOOKUP(A3691,'Klasse omschrijving'!$A$1:$B$44,2,FALSE)</f>
        <v>#N/A</v>
      </c>
    </row>
    <row r="3692" spans="1:25" x14ac:dyDescent="0.25">
      <c r="A3692" s="14"/>
      <c r="B3692" s="14"/>
      <c r="C3692" s="14"/>
      <c r="D3692" s="14"/>
      <c r="E3692" s="15"/>
      <c r="F3692" s="14"/>
      <c r="G3692" s="14"/>
      <c r="H3692" s="14"/>
      <c r="I3692" s="14"/>
      <c r="J3692" s="14"/>
      <c r="K3692" s="14"/>
      <c r="L3692" s="14"/>
      <c r="M3692" s="14"/>
      <c r="N3692" s="15"/>
      <c r="O3692" s="16">
        <f t="shared" si="177"/>
        <v>0</v>
      </c>
      <c r="P3692" s="17">
        <f>COUNTIF($X:$X,X3692)</f>
        <v>1045553</v>
      </c>
      <c r="Q3692" s="17">
        <f>VLOOKUP("M"&amp;TEXT(G3692,"0"),Punten!$A$1:$D$40,4,FALSE)</f>
        <v>0</v>
      </c>
      <c r="R3692" s="17">
        <f>VLOOKUP("M"&amp;TEXT(H3692,"0"),Punten!$A$1:$D$40,4,FALSE)</f>
        <v>0</v>
      </c>
      <c r="S3692" s="17">
        <f>VLOOKUP("M"&amp;TEXT(I3692,"0"),Punten!$A$1:$D$40,4,FALSE)</f>
        <v>0</v>
      </c>
      <c r="T3692" s="17">
        <f>VLOOKUP("K"&amp;TEXT(K3692,"0"),Punten!$A$1:$D$40,4,FALSE)</f>
        <v>0</v>
      </c>
      <c r="U3692" s="17">
        <f>VLOOKUP("H"&amp;TEXT(L3692,"0"),Punten!$A$1:$D$49,4,FALSE)</f>
        <v>0</v>
      </c>
      <c r="V3692" s="17">
        <f>VLOOKUP("F"&amp;TEXT(M3692,"0"),Punten!$A$1:$D$39,4,FALSE)</f>
        <v>0</v>
      </c>
      <c r="W3692" s="17">
        <f t="shared" si="175"/>
        <v>0</v>
      </c>
      <c r="X3692" s="17" t="str">
        <f t="shared" si="176"/>
        <v/>
      </c>
      <c r="Y3692" s="17" t="e">
        <f>VLOOKUP(A3692,'Klasse omschrijving'!$A$1:$B$44,2,FALSE)</f>
        <v>#N/A</v>
      </c>
    </row>
    <row r="3693" spans="1:25" x14ac:dyDescent="0.25">
      <c r="A3693" s="14"/>
      <c r="B3693" s="14"/>
      <c r="C3693" s="14"/>
      <c r="D3693" s="14"/>
      <c r="E3693" s="15"/>
      <c r="F3693" s="14"/>
      <c r="G3693" s="14"/>
      <c r="H3693" s="14"/>
      <c r="I3693" s="14"/>
      <c r="J3693" s="14"/>
      <c r="K3693" s="14"/>
      <c r="L3693" s="14"/>
      <c r="M3693" s="14"/>
      <c r="N3693" s="15"/>
      <c r="O3693" s="16">
        <f t="shared" si="177"/>
        <v>0</v>
      </c>
      <c r="P3693" s="17">
        <f>COUNTIF($X:$X,X3693)</f>
        <v>1045553</v>
      </c>
      <c r="Q3693" s="17">
        <f>VLOOKUP("M"&amp;TEXT(G3693,"0"),Punten!$A$1:$D$40,4,FALSE)</f>
        <v>0</v>
      </c>
      <c r="R3693" s="17">
        <f>VLOOKUP("M"&amp;TEXT(H3693,"0"),Punten!$A$1:$D$40,4,FALSE)</f>
        <v>0</v>
      </c>
      <c r="S3693" s="17">
        <f>VLOOKUP("M"&amp;TEXT(I3693,"0"),Punten!$A$1:$D$40,4,FALSE)</f>
        <v>0</v>
      </c>
      <c r="T3693" s="17">
        <f>VLOOKUP("K"&amp;TEXT(K3693,"0"),Punten!$A$1:$D$40,4,FALSE)</f>
        <v>0</v>
      </c>
      <c r="U3693" s="17">
        <f>VLOOKUP("H"&amp;TEXT(L3693,"0"),Punten!$A$1:$D$49,4,FALSE)</f>
        <v>0</v>
      </c>
      <c r="V3693" s="17">
        <f>VLOOKUP("F"&amp;TEXT(M3693,"0"),Punten!$A$1:$D$39,4,FALSE)</f>
        <v>0</v>
      </c>
      <c r="W3693" s="17">
        <f t="shared" si="175"/>
        <v>0</v>
      </c>
      <c r="X3693" s="17" t="str">
        <f t="shared" si="176"/>
        <v/>
      </c>
      <c r="Y3693" s="17" t="e">
        <f>VLOOKUP(A3693,'Klasse omschrijving'!$A$1:$B$44,2,FALSE)</f>
        <v>#N/A</v>
      </c>
    </row>
    <row r="3694" spans="1:25" x14ac:dyDescent="0.25">
      <c r="A3694" s="14"/>
      <c r="B3694" s="14"/>
      <c r="C3694" s="14"/>
      <c r="D3694" s="14"/>
      <c r="E3694" s="15"/>
      <c r="F3694" s="14"/>
      <c r="G3694" s="14"/>
      <c r="H3694" s="14"/>
      <c r="I3694" s="14"/>
      <c r="J3694" s="14"/>
      <c r="K3694" s="14"/>
      <c r="L3694" s="14"/>
      <c r="M3694" s="14"/>
      <c r="N3694" s="15"/>
      <c r="O3694" s="16">
        <f t="shared" si="177"/>
        <v>0</v>
      </c>
      <c r="P3694" s="17">
        <f>COUNTIF($X:$X,X3694)</f>
        <v>1045553</v>
      </c>
      <c r="Q3694" s="17">
        <f>VLOOKUP("M"&amp;TEXT(G3694,"0"),Punten!$A$1:$D$40,4,FALSE)</f>
        <v>0</v>
      </c>
      <c r="R3694" s="17">
        <f>VLOOKUP("M"&amp;TEXT(H3694,"0"),Punten!$A$1:$D$40,4,FALSE)</f>
        <v>0</v>
      </c>
      <c r="S3694" s="17">
        <f>VLOOKUP("M"&amp;TEXT(I3694,"0"),Punten!$A$1:$D$40,4,FALSE)</f>
        <v>0</v>
      </c>
      <c r="T3694" s="17">
        <f>VLOOKUP("K"&amp;TEXT(K3694,"0"),Punten!$A$1:$D$40,4,FALSE)</f>
        <v>0</v>
      </c>
      <c r="U3694" s="17">
        <f>VLOOKUP("H"&amp;TEXT(L3694,"0"),Punten!$A$1:$D$49,4,FALSE)</f>
        <v>0</v>
      </c>
      <c r="V3694" s="17">
        <f>VLOOKUP("F"&amp;TEXT(M3694,"0"),Punten!$A$1:$D$39,4,FALSE)</f>
        <v>0</v>
      </c>
      <c r="W3694" s="17">
        <f t="shared" si="175"/>
        <v>0</v>
      </c>
      <c r="X3694" s="17" t="str">
        <f t="shared" si="176"/>
        <v/>
      </c>
      <c r="Y3694" s="17" t="e">
        <f>VLOOKUP(A3694,'Klasse omschrijving'!$A$1:$B$44,2,FALSE)</f>
        <v>#N/A</v>
      </c>
    </row>
    <row r="3695" spans="1:25" x14ac:dyDescent="0.25">
      <c r="A3695" s="14"/>
      <c r="B3695" s="14"/>
      <c r="C3695" s="14"/>
      <c r="D3695" s="14"/>
      <c r="E3695" s="15"/>
      <c r="F3695" s="14"/>
      <c r="G3695" s="14"/>
      <c r="H3695" s="14"/>
      <c r="I3695" s="14"/>
      <c r="J3695" s="14"/>
      <c r="K3695" s="14"/>
      <c r="L3695" s="14"/>
      <c r="M3695" s="14"/>
      <c r="N3695" s="15"/>
      <c r="O3695" s="16">
        <f t="shared" si="177"/>
        <v>0</v>
      </c>
      <c r="P3695" s="17">
        <f>COUNTIF($X:$X,X3695)</f>
        <v>1045553</v>
      </c>
      <c r="Q3695" s="17">
        <f>VLOOKUP("M"&amp;TEXT(G3695,"0"),Punten!$A$1:$D$40,4,FALSE)</f>
        <v>0</v>
      </c>
      <c r="R3695" s="17">
        <f>VLOOKUP("M"&amp;TEXT(H3695,"0"),Punten!$A$1:$D$40,4,FALSE)</f>
        <v>0</v>
      </c>
      <c r="S3695" s="17">
        <f>VLOOKUP("M"&amp;TEXT(I3695,"0"),Punten!$A$1:$D$40,4,FALSE)</f>
        <v>0</v>
      </c>
      <c r="T3695" s="17">
        <f>VLOOKUP("K"&amp;TEXT(K3695,"0"),Punten!$A$1:$D$40,4,FALSE)</f>
        <v>0</v>
      </c>
      <c r="U3695" s="17">
        <f>VLOOKUP("H"&amp;TEXT(L3695,"0"),Punten!$A$1:$D$49,4,FALSE)</f>
        <v>0</v>
      </c>
      <c r="V3695" s="17">
        <f>VLOOKUP("F"&amp;TEXT(M3695,"0"),Punten!$A$1:$D$39,4,FALSE)</f>
        <v>0</v>
      </c>
      <c r="W3695" s="17">
        <f t="shared" si="175"/>
        <v>0</v>
      </c>
      <c r="X3695" s="17" t="str">
        <f t="shared" si="176"/>
        <v/>
      </c>
      <c r="Y3695" s="17" t="e">
        <f>VLOOKUP(A3695,'Klasse omschrijving'!$A$1:$B$44,2,FALSE)</f>
        <v>#N/A</v>
      </c>
    </row>
    <row r="3696" spans="1:25" x14ac:dyDescent="0.25">
      <c r="A3696" s="14"/>
      <c r="B3696" s="14"/>
      <c r="C3696" s="14"/>
      <c r="D3696" s="14"/>
      <c r="E3696" s="15"/>
      <c r="F3696" s="14"/>
      <c r="G3696" s="14"/>
      <c r="H3696" s="14"/>
      <c r="I3696" s="14"/>
      <c r="J3696" s="14"/>
      <c r="K3696" s="14"/>
      <c r="L3696" s="14"/>
      <c r="M3696" s="14"/>
      <c r="N3696" s="15"/>
      <c r="O3696" s="16">
        <f t="shared" si="177"/>
        <v>0</v>
      </c>
      <c r="P3696" s="17">
        <f>COUNTIF($X:$X,X3696)</f>
        <v>1045553</v>
      </c>
      <c r="Q3696" s="17">
        <f>VLOOKUP("M"&amp;TEXT(G3696,"0"),Punten!$A$1:$D$40,4,FALSE)</f>
        <v>0</v>
      </c>
      <c r="R3696" s="17">
        <f>VLOOKUP("M"&amp;TEXT(H3696,"0"),Punten!$A$1:$D$40,4,FALSE)</f>
        <v>0</v>
      </c>
      <c r="S3696" s="17">
        <f>VLOOKUP("M"&amp;TEXT(I3696,"0"),Punten!$A$1:$D$40,4,FALSE)</f>
        <v>0</v>
      </c>
      <c r="T3696" s="17">
        <f>VLOOKUP("K"&amp;TEXT(K3696,"0"),Punten!$A$1:$D$40,4,FALSE)</f>
        <v>0</v>
      </c>
      <c r="U3696" s="17">
        <f>VLOOKUP("H"&amp;TEXT(L3696,"0"),Punten!$A$1:$D$49,4,FALSE)</f>
        <v>0</v>
      </c>
      <c r="V3696" s="17">
        <f>VLOOKUP("F"&amp;TEXT(M3696,"0"),Punten!$A$1:$D$39,4,FALSE)</f>
        <v>0</v>
      </c>
      <c r="W3696" s="17">
        <f t="shared" si="175"/>
        <v>0</v>
      </c>
      <c r="X3696" s="17" t="str">
        <f t="shared" si="176"/>
        <v/>
      </c>
      <c r="Y3696" s="17" t="e">
        <f>VLOOKUP(A3696,'Klasse omschrijving'!$A$1:$B$44,2,FALSE)</f>
        <v>#N/A</v>
      </c>
    </row>
    <row r="3697" spans="1:25" x14ac:dyDescent="0.25">
      <c r="A3697" s="14"/>
      <c r="B3697" s="14"/>
      <c r="C3697" s="14"/>
      <c r="D3697" s="14"/>
      <c r="E3697" s="15"/>
      <c r="F3697" s="14"/>
      <c r="G3697" s="14"/>
      <c r="H3697" s="14"/>
      <c r="I3697" s="14"/>
      <c r="J3697" s="14"/>
      <c r="K3697" s="14"/>
      <c r="L3697" s="14"/>
      <c r="M3697" s="14"/>
      <c r="N3697" s="15"/>
      <c r="O3697" s="16">
        <f t="shared" si="177"/>
        <v>0</v>
      </c>
      <c r="P3697" s="17">
        <f>COUNTIF($X:$X,X3697)</f>
        <v>1045553</v>
      </c>
      <c r="Q3697" s="17">
        <f>VLOOKUP("M"&amp;TEXT(G3697,"0"),Punten!$A$1:$D$40,4,FALSE)</f>
        <v>0</v>
      </c>
      <c r="R3697" s="17">
        <f>VLOOKUP("M"&amp;TEXT(H3697,"0"),Punten!$A$1:$D$40,4,FALSE)</f>
        <v>0</v>
      </c>
      <c r="S3697" s="17">
        <f>VLOOKUP("M"&amp;TEXT(I3697,"0"),Punten!$A$1:$D$40,4,FALSE)</f>
        <v>0</v>
      </c>
      <c r="T3697" s="17">
        <f>VLOOKUP("K"&amp;TEXT(K3697,"0"),Punten!$A$1:$D$40,4,FALSE)</f>
        <v>0</v>
      </c>
      <c r="U3697" s="17">
        <f>VLOOKUP("H"&amp;TEXT(L3697,"0"),Punten!$A$1:$D$49,4,FALSE)</f>
        <v>0</v>
      </c>
      <c r="V3697" s="17">
        <f>VLOOKUP("F"&amp;TEXT(M3697,"0"),Punten!$A$1:$D$39,4,FALSE)</f>
        <v>0</v>
      </c>
      <c r="W3697" s="17">
        <f t="shared" si="175"/>
        <v>0</v>
      </c>
      <c r="X3697" s="17" t="str">
        <f t="shared" si="176"/>
        <v/>
      </c>
      <c r="Y3697" s="17" t="e">
        <f>VLOOKUP(A3697,'Klasse omschrijving'!$A$1:$B$44,2,FALSE)</f>
        <v>#N/A</v>
      </c>
    </row>
    <row r="3698" spans="1:25" x14ac:dyDescent="0.25">
      <c r="A3698" s="14"/>
      <c r="B3698" s="14"/>
      <c r="C3698" s="14"/>
      <c r="D3698" s="14"/>
      <c r="E3698" s="15"/>
      <c r="F3698" s="14"/>
      <c r="G3698" s="14"/>
      <c r="H3698" s="14"/>
      <c r="I3698" s="14"/>
      <c r="J3698" s="14"/>
      <c r="K3698" s="14"/>
      <c r="L3698" s="14"/>
      <c r="M3698" s="14"/>
      <c r="N3698" s="15"/>
      <c r="O3698" s="16">
        <f t="shared" si="177"/>
        <v>0</v>
      </c>
      <c r="P3698" s="17">
        <f>COUNTIF($X:$X,X3698)</f>
        <v>1045553</v>
      </c>
      <c r="Q3698" s="17">
        <f>VLOOKUP("M"&amp;TEXT(G3698,"0"),Punten!$A$1:$D$40,4,FALSE)</f>
        <v>0</v>
      </c>
      <c r="R3698" s="17">
        <f>VLOOKUP("M"&amp;TEXT(H3698,"0"),Punten!$A$1:$D$40,4,FALSE)</f>
        <v>0</v>
      </c>
      <c r="S3698" s="17">
        <f>VLOOKUP("M"&amp;TEXT(I3698,"0"),Punten!$A$1:$D$40,4,FALSE)</f>
        <v>0</v>
      </c>
      <c r="T3698" s="17">
        <f>VLOOKUP("K"&amp;TEXT(K3698,"0"),Punten!$A$1:$D$40,4,FALSE)</f>
        <v>0</v>
      </c>
      <c r="U3698" s="17">
        <f>VLOOKUP("H"&amp;TEXT(L3698,"0"),Punten!$A$1:$D$49,4,FALSE)</f>
        <v>0</v>
      </c>
      <c r="V3698" s="17">
        <f>VLOOKUP("F"&amp;TEXT(M3698,"0"),Punten!$A$1:$D$39,4,FALSE)</f>
        <v>0</v>
      </c>
      <c r="W3698" s="17">
        <f t="shared" si="175"/>
        <v>0</v>
      </c>
      <c r="X3698" s="17" t="str">
        <f t="shared" si="176"/>
        <v/>
      </c>
      <c r="Y3698" s="17" t="e">
        <f>VLOOKUP(A3698,'Klasse omschrijving'!$A$1:$B$44,2,FALSE)</f>
        <v>#N/A</v>
      </c>
    </row>
    <row r="3699" spans="1:25" x14ac:dyDescent="0.25">
      <c r="A3699" s="14"/>
      <c r="B3699" s="14"/>
      <c r="C3699" s="14"/>
      <c r="D3699" s="14"/>
      <c r="E3699" s="15"/>
      <c r="F3699" s="14"/>
      <c r="G3699" s="14"/>
      <c r="H3699" s="14"/>
      <c r="I3699" s="14"/>
      <c r="J3699" s="14"/>
      <c r="K3699" s="14"/>
      <c r="L3699" s="14"/>
      <c r="M3699" s="14"/>
      <c r="N3699" s="15"/>
      <c r="O3699" s="16">
        <f t="shared" si="177"/>
        <v>0</v>
      </c>
      <c r="P3699" s="17">
        <f>COUNTIF($X:$X,X3699)</f>
        <v>1045553</v>
      </c>
      <c r="Q3699" s="17">
        <f>VLOOKUP("M"&amp;TEXT(G3699,"0"),Punten!$A$1:$D$40,4,FALSE)</f>
        <v>0</v>
      </c>
      <c r="R3699" s="17">
        <f>VLOOKUP("M"&amp;TEXT(H3699,"0"),Punten!$A$1:$D$40,4,FALSE)</f>
        <v>0</v>
      </c>
      <c r="S3699" s="17">
        <f>VLOOKUP("M"&amp;TEXT(I3699,"0"),Punten!$A$1:$D$40,4,FALSE)</f>
        <v>0</v>
      </c>
      <c r="T3699" s="17">
        <f>VLOOKUP("K"&amp;TEXT(K3699,"0"),Punten!$A$1:$D$40,4,FALSE)</f>
        <v>0</v>
      </c>
      <c r="U3699" s="17">
        <f>VLOOKUP("H"&amp;TEXT(L3699,"0"),Punten!$A$1:$D$49,4,FALSE)</f>
        <v>0</v>
      </c>
      <c r="V3699" s="17">
        <f>VLOOKUP("F"&amp;TEXT(M3699,"0"),Punten!$A$1:$D$39,4,FALSE)</f>
        <v>0</v>
      </c>
      <c r="W3699" s="17">
        <f t="shared" si="175"/>
        <v>0</v>
      </c>
      <c r="X3699" s="17" t="str">
        <f t="shared" si="176"/>
        <v/>
      </c>
      <c r="Y3699" s="17" t="e">
        <f>VLOOKUP(A3699,'Klasse omschrijving'!$A$1:$B$44,2,FALSE)</f>
        <v>#N/A</v>
      </c>
    </row>
    <row r="3700" spans="1:25" x14ac:dyDescent="0.25">
      <c r="A3700" s="14"/>
      <c r="B3700" s="14"/>
      <c r="C3700" s="14"/>
      <c r="D3700" s="14"/>
      <c r="E3700" s="15"/>
      <c r="F3700" s="14"/>
      <c r="G3700" s="14"/>
      <c r="H3700" s="14"/>
      <c r="I3700" s="14"/>
      <c r="J3700" s="14"/>
      <c r="K3700" s="14"/>
      <c r="L3700" s="14"/>
      <c r="M3700" s="14"/>
      <c r="N3700" s="15"/>
      <c r="O3700" s="16">
        <f t="shared" si="177"/>
        <v>0</v>
      </c>
      <c r="P3700" s="17">
        <f>COUNTIF($X:$X,X3700)</f>
        <v>1045553</v>
      </c>
      <c r="Q3700" s="17">
        <f>VLOOKUP("M"&amp;TEXT(G3700,"0"),Punten!$A$1:$D$40,4,FALSE)</f>
        <v>0</v>
      </c>
      <c r="R3700" s="17">
        <f>VLOOKUP("M"&amp;TEXT(H3700,"0"),Punten!$A$1:$D$40,4,FALSE)</f>
        <v>0</v>
      </c>
      <c r="S3700" s="17">
        <f>VLOOKUP("M"&amp;TEXT(I3700,"0"),Punten!$A$1:$D$40,4,FALSE)</f>
        <v>0</v>
      </c>
      <c r="T3700" s="17">
        <f>VLOOKUP("K"&amp;TEXT(K3700,"0"),Punten!$A$1:$D$40,4,FALSE)</f>
        <v>0</v>
      </c>
      <c r="U3700" s="17">
        <f>VLOOKUP("H"&amp;TEXT(L3700,"0"),Punten!$A$1:$D$49,4,FALSE)</f>
        <v>0</v>
      </c>
      <c r="V3700" s="17">
        <f>VLOOKUP("F"&amp;TEXT(M3700,"0"),Punten!$A$1:$D$39,4,FALSE)</f>
        <v>0</v>
      </c>
      <c r="W3700" s="17">
        <f t="shared" si="175"/>
        <v>0</v>
      </c>
      <c r="X3700" s="17" t="str">
        <f t="shared" si="176"/>
        <v/>
      </c>
      <c r="Y3700" s="17" t="e">
        <f>VLOOKUP(A3700,'Klasse omschrijving'!$A$1:$B$44,2,FALSE)</f>
        <v>#N/A</v>
      </c>
    </row>
    <row r="3701" spans="1:25" x14ac:dyDescent="0.25">
      <c r="A3701" s="14"/>
      <c r="B3701" s="14"/>
      <c r="C3701" s="14"/>
      <c r="D3701" s="14"/>
      <c r="E3701" s="15"/>
      <c r="F3701" s="14"/>
      <c r="G3701" s="14"/>
      <c r="H3701" s="14"/>
      <c r="I3701" s="14"/>
      <c r="J3701" s="14"/>
      <c r="K3701" s="14"/>
      <c r="L3701" s="14"/>
      <c r="M3701" s="14"/>
      <c r="N3701" s="15"/>
      <c r="O3701" s="16">
        <f t="shared" si="177"/>
        <v>0</v>
      </c>
      <c r="P3701" s="17">
        <f>COUNTIF($X:$X,X3701)</f>
        <v>1045553</v>
      </c>
      <c r="Q3701" s="17">
        <f>VLOOKUP("M"&amp;TEXT(G3701,"0"),Punten!$A$1:$D$40,4,FALSE)</f>
        <v>0</v>
      </c>
      <c r="R3701" s="17">
        <f>VLOOKUP("M"&amp;TEXT(H3701,"0"),Punten!$A$1:$D$40,4,FALSE)</f>
        <v>0</v>
      </c>
      <c r="S3701" s="17">
        <f>VLOOKUP("M"&amp;TEXT(I3701,"0"),Punten!$A$1:$D$40,4,FALSE)</f>
        <v>0</v>
      </c>
      <c r="T3701" s="17">
        <f>VLOOKUP("K"&amp;TEXT(K3701,"0"),Punten!$A$1:$D$40,4,FALSE)</f>
        <v>0</v>
      </c>
      <c r="U3701" s="17">
        <f>VLOOKUP("H"&amp;TEXT(L3701,"0"),Punten!$A$1:$D$49,4,FALSE)</f>
        <v>0</v>
      </c>
      <c r="V3701" s="17">
        <f>VLOOKUP("F"&amp;TEXT(M3701,"0"),Punten!$A$1:$D$39,4,FALSE)</f>
        <v>0</v>
      </c>
      <c r="W3701" s="17">
        <f t="shared" si="175"/>
        <v>0</v>
      </c>
      <c r="X3701" s="17" t="str">
        <f t="shared" si="176"/>
        <v/>
      </c>
      <c r="Y3701" s="17" t="e">
        <f>VLOOKUP(A3701,'Klasse omschrijving'!$A$1:$B$44,2,FALSE)</f>
        <v>#N/A</v>
      </c>
    </row>
    <row r="3702" spans="1:25" x14ac:dyDescent="0.25">
      <c r="A3702" s="14"/>
      <c r="B3702" s="14"/>
      <c r="C3702" s="14"/>
      <c r="D3702" s="14"/>
      <c r="E3702" s="15"/>
      <c r="F3702" s="14"/>
      <c r="G3702" s="14"/>
      <c r="H3702" s="14"/>
      <c r="I3702" s="14"/>
      <c r="J3702" s="14"/>
      <c r="K3702" s="14"/>
      <c r="L3702" s="14"/>
      <c r="M3702" s="14"/>
      <c r="N3702" s="15"/>
      <c r="O3702" s="16">
        <f t="shared" si="177"/>
        <v>0</v>
      </c>
      <c r="P3702" s="17">
        <f>COUNTIF($X:$X,X3702)</f>
        <v>1045553</v>
      </c>
      <c r="Q3702" s="17">
        <f>VLOOKUP("M"&amp;TEXT(G3702,"0"),Punten!$A$1:$D$40,4,FALSE)</f>
        <v>0</v>
      </c>
      <c r="R3702" s="17">
        <f>VLOOKUP("M"&amp;TEXT(H3702,"0"),Punten!$A$1:$D$40,4,FALSE)</f>
        <v>0</v>
      </c>
      <c r="S3702" s="17">
        <f>VLOOKUP("M"&amp;TEXT(I3702,"0"),Punten!$A$1:$D$40,4,FALSE)</f>
        <v>0</v>
      </c>
      <c r="T3702" s="17">
        <f>VLOOKUP("K"&amp;TEXT(K3702,"0"),Punten!$A$1:$D$40,4,FALSE)</f>
        <v>0</v>
      </c>
      <c r="U3702" s="17">
        <f>VLOOKUP("H"&amp;TEXT(L3702,"0"),Punten!$A$1:$D$49,4,FALSE)</f>
        <v>0</v>
      </c>
      <c r="V3702" s="17">
        <f>VLOOKUP("F"&amp;TEXT(M3702,"0"),Punten!$A$1:$D$39,4,FALSE)</f>
        <v>0</v>
      </c>
      <c r="W3702" s="17">
        <f t="shared" si="175"/>
        <v>0</v>
      </c>
      <c r="X3702" s="17" t="str">
        <f t="shared" si="176"/>
        <v/>
      </c>
      <c r="Y3702" s="17" t="e">
        <f>VLOOKUP(A3702,'Klasse omschrijving'!$A$1:$B$44,2,FALSE)</f>
        <v>#N/A</v>
      </c>
    </row>
    <row r="3703" spans="1:25" x14ac:dyDescent="0.25">
      <c r="A3703" s="14"/>
      <c r="B3703" s="14"/>
      <c r="C3703" s="14"/>
      <c r="D3703" s="14"/>
      <c r="E3703" s="15"/>
      <c r="F3703" s="14"/>
      <c r="G3703" s="14"/>
      <c r="H3703" s="14"/>
      <c r="I3703" s="14"/>
      <c r="J3703" s="14"/>
      <c r="K3703" s="14"/>
      <c r="L3703" s="14"/>
      <c r="M3703" s="14"/>
      <c r="N3703" s="15"/>
      <c r="O3703" s="16">
        <f t="shared" si="177"/>
        <v>0</v>
      </c>
      <c r="P3703" s="17">
        <f>COUNTIF($X:$X,X3703)</f>
        <v>1045553</v>
      </c>
      <c r="Q3703" s="17">
        <f>VLOOKUP("M"&amp;TEXT(G3703,"0"),Punten!$A$1:$D$40,4,FALSE)</f>
        <v>0</v>
      </c>
      <c r="R3703" s="17">
        <f>VLOOKUP("M"&amp;TEXT(H3703,"0"),Punten!$A$1:$D$40,4,FALSE)</f>
        <v>0</v>
      </c>
      <c r="S3703" s="17">
        <f>VLOOKUP("M"&amp;TEXT(I3703,"0"),Punten!$A$1:$D$40,4,FALSE)</f>
        <v>0</v>
      </c>
      <c r="T3703" s="17">
        <f>VLOOKUP("K"&amp;TEXT(K3703,"0"),Punten!$A$1:$D$40,4,FALSE)</f>
        <v>0</v>
      </c>
      <c r="U3703" s="17">
        <f>VLOOKUP("H"&amp;TEXT(L3703,"0"),Punten!$A$1:$D$49,4,FALSE)</f>
        <v>0</v>
      </c>
      <c r="V3703" s="17">
        <f>VLOOKUP("F"&amp;TEXT(M3703,"0"),Punten!$A$1:$D$39,4,FALSE)</f>
        <v>0</v>
      </c>
      <c r="W3703" s="17">
        <f t="shared" si="175"/>
        <v>0</v>
      </c>
      <c r="X3703" s="17" t="str">
        <f t="shared" si="176"/>
        <v/>
      </c>
      <c r="Y3703" s="17" t="e">
        <f>VLOOKUP(A3703,'Klasse omschrijving'!$A$1:$B$44,2,FALSE)</f>
        <v>#N/A</v>
      </c>
    </row>
    <row r="3704" spans="1:25" x14ac:dyDescent="0.25">
      <c r="A3704" s="14"/>
      <c r="B3704" s="14"/>
      <c r="C3704" s="14"/>
      <c r="D3704" s="14"/>
      <c r="E3704" s="15"/>
      <c r="F3704" s="14"/>
      <c r="G3704" s="14"/>
      <c r="H3704" s="14"/>
      <c r="I3704" s="14"/>
      <c r="J3704" s="14"/>
      <c r="K3704" s="14"/>
      <c r="L3704" s="14"/>
      <c r="M3704" s="14"/>
      <c r="N3704" s="15"/>
      <c r="O3704" s="16">
        <f t="shared" si="177"/>
        <v>0</v>
      </c>
      <c r="P3704" s="17">
        <f>COUNTIF($X:$X,X3704)</f>
        <v>1045553</v>
      </c>
      <c r="Q3704" s="17">
        <f>VLOOKUP("M"&amp;TEXT(G3704,"0"),Punten!$A$1:$D$40,4,FALSE)</f>
        <v>0</v>
      </c>
      <c r="R3704" s="17">
        <f>VLOOKUP("M"&amp;TEXT(H3704,"0"),Punten!$A$1:$D$40,4,FALSE)</f>
        <v>0</v>
      </c>
      <c r="S3704" s="17">
        <f>VLOOKUP("M"&amp;TEXT(I3704,"0"),Punten!$A$1:$D$40,4,FALSE)</f>
        <v>0</v>
      </c>
      <c r="T3704" s="17">
        <f>VLOOKUP("K"&amp;TEXT(K3704,"0"),Punten!$A$1:$D$40,4,FALSE)</f>
        <v>0</v>
      </c>
      <c r="U3704" s="17">
        <f>VLOOKUP("H"&amp;TEXT(L3704,"0"),Punten!$A$1:$D$49,4,FALSE)</f>
        <v>0</v>
      </c>
      <c r="V3704" s="17">
        <f>VLOOKUP("F"&amp;TEXT(M3704,"0"),Punten!$A$1:$D$39,4,FALSE)</f>
        <v>0</v>
      </c>
      <c r="W3704" s="17">
        <f t="shared" si="175"/>
        <v>0</v>
      </c>
      <c r="X3704" s="17" t="str">
        <f t="shared" si="176"/>
        <v/>
      </c>
      <c r="Y3704" s="17" t="e">
        <f>VLOOKUP(A3704,'Klasse omschrijving'!$A$1:$B$44,2,FALSE)</f>
        <v>#N/A</v>
      </c>
    </row>
    <row r="3705" spans="1:25" x14ac:dyDescent="0.25">
      <c r="A3705" s="14"/>
      <c r="B3705" s="14"/>
      <c r="C3705" s="14"/>
      <c r="D3705" s="14"/>
      <c r="E3705" s="15"/>
      <c r="F3705" s="14"/>
      <c r="G3705" s="14"/>
      <c r="H3705" s="14"/>
      <c r="I3705" s="14"/>
      <c r="J3705" s="14"/>
      <c r="K3705" s="14"/>
      <c r="L3705" s="14"/>
      <c r="M3705" s="14"/>
      <c r="N3705" s="15"/>
      <c r="O3705" s="16">
        <f t="shared" si="177"/>
        <v>0</v>
      </c>
      <c r="P3705" s="17">
        <f>COUNTIF($X:$X,X3705)</f>
        <v>1045553</v>
      </c>
      <c r="Q3705" s="17">
        <f>VLOOKUP("M"&amp;TEXT(G3705,"0"),Punten!$A$1:$D$40,4,FALSE)</f>
        <v>0</v>
      </c>
      <c r="R3705" s="17">
        <f>VLOOKUP("M"&amp;TEXT(H3705,"0"),Punten!$A$1:$D$40,4,FALSE)</f>
        <v>0</v>
      </c>
      <c r="S3705" s="17">
        <f>VLOOKUP("M"&amp;TEXT(I3705,"0"),Punten!$A$1:$D$40,4,FALSE)</f>
        <v>0</v>
      </c>
      <c r="T3705" s="17">
        <f>VLOOKUP("K"&amp;TEXT(K3705,"0"),Punten!$A$1:$D$40,4,FALSE)</f>
        <v>0</v>
      </c>
      <c r="U3705" s="17">
        <f>VLOOKUP("H"&amp;TEXT(L3705,"0"),Punten!$A$1:$D$49,4,FALSE)</f>
        <v>0</v>
      </c>
      <c r="V3705" s="17">
        <f>VLOOKUP("F"&amp;TEXT(M3705,"0"),Punten!$A$1:$D$39,4,FALSE)</f>
        <v>0</v>
      </c>
      <c r="W3705" s="17">
        <f t="shared" si="175"/>
        <v>0</v>
      </c>
      <c r="X3705" s="17" t="str">
        <f t="shared" si="176"/>
        <v/>
      </c>
      <c r="Y3705" s="17" t="e">
        <f>VLOOKUP(A3705,'Klasse omschrijving'!$A$1:$B$44,2,FALSE)</f>
        <v>#N/A</v>
      </c>
    </row>
    <row r="3706" spans="1:25" x14ac:dyDescent="0.25">
      <c r="A3706" s="14"/>
      <c r="B3706" s="14"/>
      <c r="C3706" s="14"/>
      <c r="D3706" s="14"/>
      <c r="E3706" s="15"/>
      <c r="F3706" s="14"/>
      <c r="G3706" s="14"/>
      <c r="H3706" s="14"/>
      <c r="I3706" s="14"/>
      <c r="J3706" s="14"/>
      <c r="K3706" s="14"/>
      <c r="L3706" s="14"/>
      <c r="M3706" s="14"/>
      <c r="N3706" s="15"/>
      <c r="O3706" s="16">
        <f t="shared" si="177"/>
        <v>0</v>
      </c>
      <c r="P3706" s="17">
        <f>COUNTIF($X:$X,X3706)</f>
        <v>1045553</v>
      </c>
      <c r="Q3706" s="17">
        <f>VLOOKUP("M"&amp;TEXT(G3706,"0"),Punten!$A$1:$D$40,4,FALSE)</f>
        <v>0</v>
      </c>
      <c r="R3706" s="17">
        <f>VLOOKUP("M"&amp;TEXT(H3706,"0"),Punten!$A$1:$D$40,4,FALSE)</f>
        <v>0</v>
      </c>
      <c r="S3706" s="17">
        <f>VLOOKUP("M"&amp;TEXT(I3706,"0"),Punten!$A$1:$D$40,4,FALSE)</f>
        <v>0</v>
      </c>
      <c r="T3706" s="17">
        <f>VLOOKUP("K"&amp;TEXT(K3706,"0"),Punten!$A$1:$D$40,4,FALSE)</f>
        <v>0</v>
      </c>
      <c r="U3706" s="17">
        <f>VLOOKUP("H"&amp;TEXT(L3706,"0"),Punten!$A$1:$D$49,4,FALSE)</f>
        <v>0</v>
      </c>
      <c r="V3706" s="17">
        <f>VLOOKUP("F"&amp;TEXT(M3706,"0"),Punten!$A$1:$D$39,4,FALSE)</f>
        <v>0</v>
      </c>
      <c r="W3706" s="17">
        <f t="shared" si="175"/>
        <v>0</v>
      </c>
      <c r="X3706" s="17" t="str">
        <f t="shared" si="176"/>
        <v/>
      </c>
      <c r="Y3706" s="17" t="e">
        <f>VLOOKUP(A3706,'Klasse omschrijving'!$A$1:$B$44,2,FALSE)</f>
        <v>#N/A</v>
      </c>
    </row>
    <row r="3707" spans="1:25" x14ac:dyDescent="0.25">
      <c r="A3707" s="14"/>
      <c r="B3707" s="14"/>
      <c r="C3707" s="14"/>
      <c r="D3707" s="14"/>
      <c r="E3707" s="15"/>
      <c r="F3707" s="14"/>
      <c r="G3707" s="14"/>
      <c r="H3707" s="14"/>
      <c r="I3707" s="14"/>
      <c r="J3707" s="14"/>
      <c r="K3707" s="14"/>
      <c r="L3707" s="14"/>
      <c r="M3707" s="14"/>
      <c r="N3707" s="15"/>
      <c r="O3707" s="16">
        <f t="shared" si="177"/>
        <v>0</v>
      </c>
      <c r="P3707" s="17">
        <f>COUNTIF($X:$X,X3707)</f>
        <v>1045553</v>
      </c>
      <c r="Q3707" s="17">
        <f>VLOOKUP("M"&amp;TEXT(G3707,"0"),Punten!$A$1:$D$40,4,FALSE)</f>
        <v>0</v>
      </c>
      <c r="R3707" s="17">
        <f>VLOOKUP("M"&amp;TEXT(H3707,"0"),Punten!$A$1:$D$40,4,FALSE)</f>
        <v>0</v>
      </c>
      <c r="S3707" s="17">
        <f>VLOOKUP("M"&amp;TEXT(I3707,"0"),Punten!$A$1:$D$40,4,FALSE)</f>
        <v>0</v>
      </c>
      <c r="T3707" s="17">
        <f>VLOOKUP("K"&amp;TEXT(K3707,"0"),Punten!$A$1:$D$40,4,FALSE)</f>
        <v>0</v>
      </c>
      <c r="U3707" s="17">
        <f>VLOOKUP("H"&amp;TEXT(L3707,"0"),Punten!$A$1:$D$49,4,FALSE)</f>
        <v>0</v>
      </c>
      <c r="V3707" s="17">
        <f>VLOOKUP("F"&amp;TEXT(M3707,"0"),Punten!$A$1:$D$39,4,FALSE)</f>
        <v>0</v>
      </c>
      <c r="W3707" s="17">
        <f t="shared" si="175"/>
        <v>0</v>
      </c>
      <c r="X3707" s="17" t="str">
        <f t="shared" si="176"/>
        <v/>
      </c>
      <c r="Y3707" s="17" t="e">
        <f>VLOOKUP(A3707,'Klasse omschrijving'!$A$1:$B$44,2,FALSE)</f>
        <v>#N/A</v>
      </c>
    </row>
    <row r="3708" spans="1:25" x14ac:dyDescent="0.25">
      <c r="A3708" s="14"/>
      <c r="B3708" s="14"/>
      <c r="C3708" s="14"/>
      <c r="D3708" s="14"/>
      <c r="E3708" s="15"/>
      <c r="F3708" s="14"/>
      <c r="G3708" s="14"/>
      <c r="H3708" s="14"/>
      <c r="I3708" s="14"/>
      <c r="J3708" s="14"/>
      <c r="K3708" s="14"/>
      <c r="L3708" s="14"/>
      <c r="M3708" s="14"/>
      <c r="N3708" s="15"/>
      <c r="O3708" s="16">
        <f t="shared" si="177"/>
        <v>0</v>
      </c>
      <c r="P3708" s="17">
        <f>COUNTIF($X:$X,X3708)</f>
        <v>1045553</v>
      </c>
      <c r="Q3708" s="17">
        <f>VLOOKUP("M"&amp;TEXT(G3708,"0"),Punten!$A$1:$D$40,4,FALSE)</f>
        <v>0</v>
      </c>
      <c r="R3708" s="17">
        <f>VLOOKUP("M"&amp;TEXT(H3708,"0"),Punten!$A$1:$D$40,4,FALSE)</f>
        <v>0</v>
      </c>
      <c r="S3708" s="17">
        <f>VLOOKUP("M"&amp;TEXT(I3708,"0"),Punten!$A$1:$D$40,4,FALSE)</f>
        <v>0</v>
      </c>
      <c r="T3708" s="17">
        <f>VLOOKUP("K"&amp;TEXT(K3708,"0"),Punten!$A$1:$D$40,4,FALSE)</f>
        <v>0</v>
      </c>
      <c r="U3708" s="17">
        <f>VLOOKUP("H"&amp;TEXT(L3708,"0"),Punten!$A$1:$D$49,4,FALSE)</f>
        <v>0</v>
      </c>
      <c r="V3708" s="17">
        <f>VLOOKUP("F"&amp;TEXT(M3708,"0"),Punten!$A$1:$D$39,4,FALSE)</f>
        <v>0</v>
      </c>
      <c r="W3708" s="17">
        <f t="shared" si="175"/>
        <v>0</v>
      </c>
      <c r="X3708" s="17" t="str">
        <f t="shared" si="176"/>
        <v/>
      </c>
      <c r="Y3708" s="17" t="e">
        <f>VLOOKUP(A3708,'Klasse omschrijving'!$A$1:$B$44,2,FALSE)</f>
        <v>#N/A</v>
      </c>
    </row>
    <row r="3709" spans="1:25" x14ac:dyDescent="0.25">
      <c r="A3709" s="14"/>
      <c r="B3709" s="14"/>
      <c r="C3709" s="14"/>
      <c r="D3709" s="14"/>
      <c r="E3709" s="15"/>
      <c r="F3709" s="14"/>
      <c r="G3709" s="14"/>
      <c r="H3709" s="14"/>
      <c r="I3709" s="14"/>
      <c r="J3709" s="14"/>
      <c r="K3709" s="14"/>
      <c r="L3709" s="14"/>
      <c r="M3709" s="14"/>
      <c r="N3709" s="15"/>
      <c r="O3709" s="16">
        <f t="shared" si="177"/>
        <v>0</v>
      </c>
      <c r="P3709" s="17">
        <f>COUNTIF($X:$X,X3709)</f>
        <v>1045553</v>
      </c>
      <c r="Q3709" s="17">
        <f>VLOOKUP("M"&amp;TEXT(G3709,"0"),Punten!$A$1:$D$40,4,FALSE)</f>
        <v>0</v>
      </c>
      <c r="R3709" s="17">
        <f>VLOOKUP("M"&amp;TEXT(H3709,"0"),Punten!$A$1:$D$40,4,FALSE)</f>
        <v>0</v>
      </c>
      <c r="S3709" s="17">
        <f>VLOOKUP("M"&amp;TEXT(I3709,"0"),Punten!$A$1:$D$40,4,FALSE)</f>
        <v>0</v>
      </c>
      <c r="T3709" s="17">
        <f>VLOOKUP("K"&amp;TEXT(K3709,"0"),Punten!$A$1:$D$40,4,FALSE)</f>
        <v>0</v>
      </c>
      <c r="U3709" s="17">
        <f>VLOOKUP("H"&amp;TEXT(L3709,"0"),Punten!$A$1:$D$49,4,FALSE)</f>
        <v>0</v>
      </c>
      <c r="V3709" s="17">
        <f>VLOOKUP("F"&amp;TEXT(M3709,"0"),Punten!$A$1:$D$39,4,FALSE)</f>
        <v>0</v>
      </c>
      <c r="W3709" s="17">
        <f t="shared" si="175"/>
        <v>0</v>
      </c>
      <c r="X3709" s="17" t="str">
        <f t="shared" si="176"/>
        <v/>
      </c>
      <c r="Y3709" s="17" t="e">
        <f>VLOOKUP(A3709,'Klasse omschrijving'!$A$1:$B$44,2,FALSE)</f>
        <v>#N/A</v>
      </c>
    </row>
    <row r="3710" spans="1:25" x14ac:dyDescent="0.25">
      <c r="A3710" s="14"/>
      <c r="B3710" s="14"/>
      <c r="C3710" s="14"/>
      <c r="D3710" s="14"/>
      <c r="E3710" s="15"/>
      <c r="F3710" s="14"/>
      <c r="G3710" s="14"/>
      <c r="H3710" s="14"/>
      <c r="I3710" s="14"/>
      <c r="J3710" s="14"/>
      <c r="K3710" s="14"/>
      <c r="L3710" s="14"/>
      <c r="M3710" s="14"/>
      <c r="N3710" s="15"/>
      <c r="O3710" s="16">
        <f t="shared" si="177"/>
        <v>0</v>
      </c>
      <c r="P3710" s="17">
        <f>COUNTIF($X:$X,X3710)</f>
        <v>1045553</v>
      </c>
      <c r="Q3710" s="17">
        <f>VLOOKUP("M"&amp;TEXT(G3710,"0"),Punten!$A$1:$D$40,4,FALSE)</f>
        <v>0</v>
      </c>
      <c r="R3710" s="17">
        <f>VLOOKUP("M"&amp;TEXT(H3710,"0"),Punten!$A$1:$D$40,4,FALSE)</f>
        <v>0</v>
      </c>
      <c r="S3710" s="17">
        <f>VLOOKUP("M"&amp;TEXT(I3710,"0"),Punten!$A$1:$D$40,4,FALSE)</f>
        <v>0</v>
      </c>
      <c r="T3710" s="17">
        <f>VLOOKUP("K"&amp;TEXT(K3710,"0"),Punten!$A$1:$D$40,4,FALSE)</f>
        <v>0</v>
      </c>
      <c r="U3710" s="17">
        <f>VLOOKUP("H"&amp;TEXT(L3710,"0"),Punten!$A$1:$D$49,4,FALSE)</f>
        <v>0</v>
      </c>
      <c r="V3710" s="17">
        <f>VLOOKUP("F"&amp;TEXT(M3710,"0"),Punten!$A$1:$D$39,4,FALSE)</f>
        <v>0</v>
      </c>
      <c r="W3710" s="17">
        <f t="shared" si="175"/>
        <v>0</v>
      </c>
      <c r="X3710" s="17" t="str">
        <f t="shared" si="176"/>
        <v/>
      </c>
      <c r="Y3710" s="17" t="e">
        <f>VLOOKUP(A3710,'Klasse omschrijving'!$A$1:$B$44,2,FALSE)</f>
        <v>#N/A</v>
      </c>
    </row>
    <row r="3711" spans="1:25" x14ac:dyDescent="0.25">
      <c r="A3711" s="14"/>
      <c r="B3711" s="14"/>
      <c r="C3711" s="14"/>
      <c r="D3711" s="14"/>
      <c r="E3711" s="15"/>
      <c r="F3711" s="14"/>
      <c r="G3711" s="14"/>
      <c r="H3711" s="14"/>
      <c r="I3711" s="14"/>
      <c r="J3711" s="14"/>
      <c r="K3711" s="14"/>
      <c r="L3711" s="14"/>
      <c r="M3711" s="14"/>
      <c r="N3711" s="15"/>
      <c r="O3711" s="16">
        <f t="shared" si="177"/>
        <v>0</v>
      </c>
      <c r="P3711" s="17">
        <f>COUNTIF($X:$X,X3711)</f>
        <v>1045553</v>
      </c>
      <c r="Q3711" s="17">
        <f>VLOOKUP("M"&amp;TEXT(G3711,"0"),Punten!$A$1:$D$40,4,FALSE)</f>
        <v>0</v>
      </c>
      <c r="R3711" s="17">
        <f>VLOOKUP("M"&amp;TEXT(H3711,"0"),Punten!$A$1:$D$40,4,FALSE)</f>
        <v>0</v>
      </c>
      <c r="S3711" s="17">
        <f>VLOOKUP("M"&amp;TEXT(I3711,"0"),Punten!$A$1:$D$40,4,FALSE)</f>
        <v>0</v>
      </c>
      <c r="T3711" s="17">
        <f>VLOOKUP("K"&amp;TEXT(K3711,"0"),Punten!$A$1:$D$40,4,FALSE)</f>
        <v>0</v>
      </c>
      <c r="U3711" s="17">
        <f>VLOOKUP("H"&amp;TEXT(L3711,"0"),Punten!$A$1:$D$49,4,FALSE)</f>
        <v>0</v>
      </c>
      <c r="V3711" s="17">
        <f>VLOOKUP("F"&amp;TEXT(M3711,"0"),Punten!$A$1:$D$39,4,FALSE)</f>
        <v>0</v>
      </c>
      <c r="W3711" s="17">
        <f t="shared" si="175"/>
        <v>0</v>
      </c>
      <c r="X3711" s="17" t="str">
        <f t="shared" si="176"/>
        <v/>
      </c>
      <c r="Y3711" s="17" t="e">
        <f>VLOOKUP(A3711,'Klasse omschrijving'!$A$1:$B$44,2,FALSE)</f>
        <v>#N/A</v>
      </c>
    </row>
    <row r="3712" spans="1:25" x14ac:dyDescent="0.25">
      <c r="A3712" s="14"/>
      <c r="B3712" s="14"/>
      <c r="C3712" s="14"/>
      <c r="D3712" s="14"/>
      <c r="E3712" s="15"/>
      <c r="F3712" s="14"/>
      <c r="G3712" s="14"/>
      <c r="H3712" s="14"/>
      <c r="I3712" s="14"/>
      <c r="J3712" s="14"/>
      <c r="K3712" s="14"/>
      <c r="L3712" s="14"/>
      <c r="M3712" s="14"/>
      <c r="N3712" s="15"/>
      <c r="O3712" s="16">
        <f t="shared" si="177"/>
        <v>0</v>
      </c>
      <c r="P3712" s="17">
        <f>COUNTIF($X:$X,X3712)</f>
        <v>1045553</v>
      </c>
      <c r="Q3712" s="17">
        <f>VLOOKUP("M"&amp;TEXT(G3712,"0"),Punten!$A$1:$D$40,4,FALSE)</f>
        <v>0</v>
      </c>
      <c r="R3712" s="17">
        <f>VLOOKUP("M"&amp;TEXT(H3712,"0"),Punten!$A$1:$D$40,4,FALSE)</f>
        <v>0</v>
      </c>
      <c r="S3712" s="17">
        <f>VLOOKUP("M"&amp;TEXT(I3712,"0"),Punten!$A$1:$D$40,4,FALSE)</f>
        <v>0</v>
      </c>
      <c r="T3712" s="17">
        <f>VLOOKUP("K"&amp;TEXT(K3712,"0"),Punten!$A$1:$D$40,4,FALSE)</f>
        <v>0</v>
      </c>
      <c r="U3712" s="17">
        <f>VLOOKUP("H"&amp;TEXT(L3712,"0"),Punten!$A$1:$D$49,4,FALSE)</f>
        <v>0</v>
      </c>
      <c r="V3712" s="17">
        <f>VLOOKUP("F"&amp;TEXT(M3712,"0"),Punten!$A$1:$D$39,4,FALSE)</f>
        <v>0</v>
      </c>
      <c r="W3712" s="17">
        <f t="shared" si="175"/>
        <v>0</v>
      </c>
      <c r="X3712" s="17" t="str">
        <f t="shared" si="176"/>
        <v/>
      </c>
      <c r="Y3712" s="17" t="e">
        <f>VLOOKUP(A3712,'Klasse omschrijving'!$A$1:$B$44,2,FALSE)</f>
        <v>#N/A</v>
      </c>
    </row>
    <row r="3713" spans="1:25" x14ac:dyDescent="0.25">
      <c r="A3713" s="14"/>
      <c r="B3713" s="14"/>
      <c r="C3713" s="14"/>
      <c r="D3713" s="14"/>
      <c r="E3713" s="15"/>
      <c r="F3713" s="14"/>
      <c r="G3713" s="14"/>
      <c r="H3713" s="14"/>
      <c r="I3713" s="14"/>
      <c r="J3713" s="14"/>
      <c r="K3713" s="14"/>
      <c r="L3713" s="14"/>
      <c r="M3713" s="14"/>
      <c r="N3713" s="15"/>
      <c r="O3713" s="16">
        <f t="shared" si="177"/>
        <v>0</v>
      </c>
      <c r="P3713" s="17">
        <f>COUNTIF($X:$X,X3713)</f>
        <v>1045553</v>
      </c>
      <c r="Q3713" s="17">
        <f>VLOOKUP("M"&amp;TEXT(G3713,"0"),Punten!$A$1:$D$40,4,FALSE)</f>
        <v>0</v>
      </c>
      <c r="R3713" s="17">
        <f>VLOOKUP("M"&amp;TEXT(H3713,"0"),Punten!$A$1:$D$40,4,FALSE)</f>
        <v>0</v>
      </c>
      <c r="S3713" s="17">
        <f>VLOOKUP("M"&amp;TEXT(I3713,"0"),Punten!$A$1:$D$40,4,FALSE)</f>
        <v>0</v>
      </c>
      <c r="T3713" s="17">
        <f>VLOOKUP("K"&amp;TEXT(K3713,"0"),Punten!$A$1:$D$40,4,FALSE)</f>
        <v>0</v>
      </c>
      <c r="U3713" s="17">
        <f>VLOOKUP("H"&amp;TEXT(L3713,"0"),Punten!$A$1:$D$49,4,FALSE)</f>
        <v>0</v>
      </c>
      <c r="V3713" s="17">
        <f>VLOOKUP("F"&amp;TEXT(M3713,"0"),Punten!$A$1:$D$39,4,FALSE)</f>
        <v>0</v>
      </c>
      <c r="W3713" s="17">
        <f t="shared" ref="W3713:W3776" si="178">SUM(Q3713:V3713)</f>
        <v>0</v>
      </c>
      <c r="X3713" s="17" t="str">
        <f t="shared" ref="X3713:X3776" si="179">N3713&amp;A3713</f>
        <v/>
      </c>
      <c r="Y3713" s="17" t="e">
        <f>VLOOKUP(A3713,'Klasse omschrijving'!$A$1:$B$44,2,FALSE)</f>
        <v>#N/A</v>
      </c>
    </row>
    <row r="3714" spans="1:25" x14ac:dyDescent="0.25">
      <c r="A3714" s="14"/>
      <c r="B3714" s="14"/>
      <c r="C3714" s="14"/>
      <c r="D3714" s="14"/>
      <c r="E3714" s="15"/>
      <c r="F3714" s="14"/>
      <c r="G3714" s="14"/>
      <c r="H3714" s="14"/>
      <c r="I3714" s="14"/>
      <c r="J3714" s="14"/>
      <c r="K3714" s="14"/>
      <c r="L3714" s="14"/>
      <c r="M3714" s="14"/>
      <c r="N3714" s="15"/>
      <c r="O3714" s="16">
        <f t="shared" si="177"/>
        <v>0</v>
      </c>
      <c r="P3714" s="17">
        <f>COUNTIF($X:$X,X3714)</f>
        <v>1045553</v>
      </c>
      <c r="Q3714" s="17">
        <f>VLOOKUP("M"&amp;TEXT(G3714,"0"),Punten!$A$1:$D$40,4,FALSE)</f>
        <v>0</v>
      </c>
      <c r="R3714" s="17">
        <f>VLOOKUP("M"&amp;TEXT(H3714,"0"),Punten!$A$1:$D$40,4,FALSE)</f>
        <v>0</v>
      </c>
      <c r="S3714" s="17">
        <f>VLOOKUP("M"&amp;TEXT(I3714,"0"),Punten!$A$1:$D$40,4,FALSE)</f>
        <v>0</v>
      </c>
      <c r="T3714" s="17">
        <f>VLOOKUP("K"&amp;TEXT(K3714,"0"),Punten!$A$1:$D$40,4,FALSE)</f>
        <v>0</v>
      </c>
      <c r="U3714" s="17">
        <f>VLOOKUP("H"&amp;TEXT(L3714,"0"),Punten!$A$1:$D$49,4,FALSE)</f>
        <v>0</v>
      </c>
      <c r="V3714" s="17">
        <f>VLOOKUP("F"&amp;TEXT(M3714,"0"),Punten!$A$1:$D$39,4,FALSE)</f>
        <v>0</v>
      </c>
      <c r="W3714" s="17">
        <f t="shared" si="178"/>
        <v>0</v>
      </c>
      <c r="X3714" s="17" t="str">
        <f t="shared" si="179"/>
        <v/>
      </c>
      <c r="Y3714" s="17" t="e">
        <f>VLOOKUP(A3714,'Klasse omschrijving'!$A$1:$B$44,2,FALSE)</f>
        <v>#N/A</v>
      </c>
    </row>
    <row r="3715" spans="1:25" x14ac:dyDescent="0.25">
      <c r="A3715" s="14"/>
      <c r="B3715" s="14"/>
      <c r="C3715" s="14"/>
      <c r="D3715" s="14"/>
      <c r="E3715" s="15"/>
      <c r="F3715" s="14"/>
      <c r="G3715" s="14"/>
      <c r="H3715" s="14"/>
      <c r="I3715" s="14"/>
      <c r="J3715" s="14"/>
      <c r="K3715" s="14"/>
      <c r="L3715" s="14"/>
      <c r="M3715" s="14"/>
      <c r="N3715" s="15"/>
      <c r="O3715" s="16">
        <f t="shared" si="177"/>
        <v>0</v>
      </c>
      <c r="P3715" s="17">
        <f>COUNTIF($X:$X,X3715)</f>
        <v>1045553</v>
      </c>
      <c r="Q3715" s="17">
        <f>VLOOKUP("M"&amp;TEXT(G3715,"0"),Punten!$A$1:$D$40,4,FALSE)</f>
        <v>0</v>
      </c>
      <c r="R3715" s="17">
        <f>VLOOKUP("M"&amp;TEXT(H3715,"0"),Punten!$A$1:$D$40,4,FALSE)</f>
        <v>0</v>
      </c>
      <c r="S3715" s="17">
        <f>VLOOKUP("M"&amp;TEXT(I3715,"0"),Punten!$A$1:$D$40,4,FALSE)</f>
        <v>0</v>
      </c>
      <c r="T3715" s="17">
        <f>VLOOKUP("K"&amp;TEXT(K3715,"0"),Punten!$A$1:$D$40,4,FALSE)</f>
        <v>0</v>
      </c>
      <c r="U3715" s="17">
        <f>VLOOKUP("H"&amp;TEXT(L3715,"0"),Punten!$A$1:$D$49,4,FALSE)</f>
        <v>0</v>
      </c>
      <c r="V3715" s="17">
        <f>VLOOKUP("F"&amp;TEXT(M3715,"0"),Punten!$A$1:$D$39,4,FALSE)</f>
        <v>0</v>
      </c>
      <c r="W3715" s="17">
        <f t="shared" si="178"/>
        <v>0</v>
      </c>
      <c r="X3715" s="17" t="str">
        <f t="shared" si="179"/>
        <v/>
      </c>
      <c r="Y3715" s="17" t="e">
        <f>VLOOKUP(A3715,'Klasse omschrijving'!$A$1:$B$44,2,FALSE)</f>
        <v>#N/A</v>
      </c>
    </row>
    <row r="3716" spans="1:25" x14ac:dyDescent="0.25">
      <c r="A3716" s="14"/>
      <c r="B3716" s="14"/>
      <c r="C3716" s="14"/>
      <c r="D3716" s="14"/>
      <c r="E3716" s="15"/>
      <c r="F3716" s="14"/>
      <c r="G3716" s="14"/>
      <c r="H3716" s="14"/>
      <c r="I3716" s="14"/>
      <c r="J3716" s="14"/>
      <c r="K3716" s="14"/>
      <c r="L3716" s="14"/>
      <c r="M3716" s="14"/>
      <c r="N3716" s="15"/>
      <c r="O3716" s="16">
        <f t="shared" si="177"/>
        <v>0</v>
      </c>
      <c r="P3716" s="17">
        <f>COUNTIF($X:$X,X3716)</f>
        <v>1045553</v>
      </c>
      <c r="Q3716" s="17">
        <f>VLOOKUP("M"&amp;TEXT(G3716,"0"),Punten!$A$1:$D$40,4,FALSE)</f>
        <v>0</v>
      </c>
      <c r="R3716" s="17">
        <f>VLOOKUP("M"&amp;TEXT(H3716,"0"),Punten!$A$1:$D$40,4,FALSE)</f>
        <v>0</v>
      </c>
      <c r="S3716" s="17">
        <f>VLOOKUP("M"&amp;TEXT(I3716,"0"),Punten!$A$1:$D$40,4,FALSE)</f>
        <v>0</v>
      </c>
      <c r="T3716" s="17">
        <f>VLOOKUP("K"&amp;TEXT(K3716,"0"),Punten!$A$1:$D$40,4,FALSE)</f>
        <v>0</v>
      </c>
      <c r="U3716" s="17">
        <f>VLOOKUP("H"&amp;TEXT(L3716,"0"),Punten!$A$1:$D$49,4,FALSE)</f>
        <v>0</v>
      </c>
      <c r="V3716" s="17">
        <f>VLOOKUP("F"&amp;TEXT(M3716,"0"),Punten!$A$1:$D$39,4,FALSE)</f>
        <v>0</v>
      </c>
      <c r="W3716" s="17">
        <f t="shared" si="178"/>
        <v>0</v>
      </c>
      <c r="X3716" s="17" t="str">
        <f t="shared" si="179"/>
        <v/>
      </c>
      <c r="Y3716" s="17" t="e">
        <f>VLOOKUP(A3716,'Klasse omschrijving'!$A$1:$B$44,2,FALSE)</f>
        <v>#N/A</v>
      </c>
    </row>
    <row r="3717" spans="1:25" x14ac:dyDescent="0.25">
      <c r="A3717" s="14"/>
      <c r="B3717" s="14"/>
      <c r="C3717" s="14"/>
      <c r="D3717" s="14"/>
      <c r="E3717" s="15"/>
      <c r="F3717" s="14"/>
      <c r="G3717" s="14"/>
      <c r="H3717" s="14"/>
      <c r="I3717" s="14"/>
      <c r="J3717" s="14"/>
      <c r="K3717" s="14"/>
      <c r="L3717" s="14"/>
      <c r="M3717" s="14"/>
      <c r="N3717" s="15"/>
      <c r="O3717" s="16">
        <f t="shared" si="177"/>
        <v>0</v>
      </c>
      <c r="P3717" s="17">
        <f>COUNTIF($X:$X,X3717)</f>
        <v>1045553</v>
      </c>
      <c r="Q3717" s="17">
        <f>VLOOKUP("M"&amp;TEXT(G3717,"0"),Punten!$A$1:$D$40,4,FALSE)</f>
        <v>0</v>
      </c>
      <c r="R3717" s="17">
        <f>VLOOKUP("M"&amp;TEXT(H3717,"0"),Punten!$A$1:$D$40,4,FALSE)</f>
        <v>0</v>
      </c>
      <c r="S3717" s="17">
        <f>VLOOKUP("M"&amp;TEXT(I3717,"0"),Punten!$A$1:$D$40,4,FALSE)</f>
        <v>0</v>
      </c>
      <c r="T3717" s="17">
        <f>VLOOKUP("K"&amp;TEXT(K3717,"0"),Punten!$A$1:$D$40,4,FALSE)</f>
        <v>0</v>
      </c>
      <c r="U3717" s="17">
        <f>VLOOKUP("H"&amp;TEXT(L3717,"0"),Punten!$A$1:$D$49,4,FALSE)</f>
        <v>0</v>
      </c>
      <c r="V3717" s="17">
        <f>VLOOKUP("F"&amp;TEXT(M3717,"0"),Punten!$A$1:$D$39,4,FALSE)</f>
        <v>0</v>
      </c>
      <c r="W3717" s="17">
        <f t="shared" si="178"/>
        <v>0</v>
      </c>
      <c r="X3717" s="17" t="str">
        <f t="shared" si="179"/>
        <v/>
      </c>
      <c r="Y3717" s="17" t="e">
        <f>VLOOKUP(A3717,'Klasse omschrijving'!$A$1:$B$44,2,FALSE)</f>
        <v>#N/A</v>
      </c>
    </row>
    <row r="3718" spans="1:25" x14ac:dyDescent="0.25">
      <c r="A3718" s="14"/>
      <c r="B3718" s="14"/>
      <c r="C3718" s="14"/>
      <c r="D3718" s="14"/>
      <c r="E3718" s="15"/>
      <c r="F3718" s="14"/>
      <c r="G3718" s="14"/>
      <c r="H3718" s="14"/>
      <c r="I3718" s="14"/>
      <c r="J3718" s="14"/>
      <c r="K3718" s="14"/>
      <c r="L3718" s="14"/>
      <c r="M3718" s="14"/>
      <c r="N3718" s="15"/>
      <c r="O3718" s="16">
        <f t="shared" si="177"/>
        <v>0</v>
      </c>
      <c r="P3718" s="17">
        <f>COUNTIF($X:$X,X3718)</f>
        <v>1045553</v>
      </c>
      <c r="Q3718" s="17">
        <f>VLOOKUP("M"&amp;TEXT(G3718,"0"),Punten!$A$1:$D$40,4,FALSE)</f>
        <v>0</v>
      </c>
      <c r="R3718" s="17">
        <f>VLOOKUP("M"&amp;TEXT(H3718,"0"),Punten!$A$1:$D$40,4,FALSE)</f>
        <v>0</v>
      </c>
      <c r="S3718" s="17">
        <f>VLOOKUP("M"&amp;TEXT(I3718,"0"),Punten!$A$1:$D$40,4,FALSE)</f>
        <v>0</v>
      </c>
      <c r="T3718" s="17">
        <f>VLOOKUP("K"&amp;TEXT(K3718,"0"),Punten!$A$1:$D$40,4,FALSE)</f>
        <v>0</v>
      </c>
      <c r="U3718" s="17">
        <f>VLOOKUP("H"&amp;TEXT(L3718,"0"),Punten!$A$1:$D$49,4,FALSE)</f>
        <v>0</v>
      </c>
      <c r="V3718" s="17">
        <f>VLOOKUP("F"&amp;TEXT(M3718,"0"),Punten!$A$1:$D$39,4,FALSE)</f>
        <v>0</v>
      </c>
      <c r="W3718" s="17">
        <f t="shared" si="178"/>
        <v>0</v>
      </c>
      <c r="X3718" s="17" t="str">
        <f t="shared" si="179"/>
        <v/>
      </c>
      <c r="Y3718" s="17" t="e">
        <f>VLOOKUP(A3718,'Klasse omschrijving'!$A$1:$B$44,2,FALSE)</f>
        <v>#N/A</v>
      </c>
    </row>
    <row r="3719" spans="1:25" x14ac:dyDescent="0.25">
      <c r="A3719" s="14"/>
      <c r="B3719" s="14"/>
      <c r="C3719" s="14"/>
      <c r="D3719" s="14"/>
      <c r="E3719" s="15"/>
      <c r="F3719" s="14"/>
      <c r="G3719" s="14"/>
      <c r="H3719" s="14"/>
      <c r="I3719" s="14"/>
      <c r="J3719" s="14"/>
      <c r="K3719" s="14"/>
      <c r="L3719" s="14"/>
      <c r="M3719" s="14"/>
      <c r="N3719" s="15"/>
      <c r="O3719" s="16">
        <f t="shared" si="177"/>
        <v>0</v>
      </c>
      <c r="P3719" s="17">
        <f>COUNTIF($X:$X,X3719)</f>
        <v>1045553</v>
      </c>
      <c r="Q3719" s="17">
        <f>VLOOKUP("M"&amp;TEXT(G3719,"0"),Punten!$A$1:$D$40,4,FALSE)</f>
        <v>0</v>
      </c>
      <c r="R3719" s="17">
        <f>VLOOKUP("M"&amp;TEXT(H3719,"0"),Punten!$A$1:$D$40,4,FALSE)</f>
        <v>0</v>
      </c>
      <c r="S3719" s="17">
        <f>VLOOKUP("M"&amp;TEXT(I3719,"0"),Punten!$A$1:$D$40,4,FALSE)</f>
        <v>0</v>
      </c>
      <c r="T3719" s="17">
        <f>VLOOKUP("K"&amp;TEXT(K3719,"0"),Punten!$A$1:$D$40,4,FALSE)</f>
        <v>0</v>
      </c>
      <c r="U3719" s="17">
        <f>VLOOKUP("H"&amp;TEXT(L3719,"0"),Punten!$A$1:$D$49,4,FALSE)</f>
        <v>0</v>
      </c>
      <c r="V3719" s="17">
        <f>VLOOKUP("F"&amp;TEXT(M3719,"0"),Punten!$A$1:$D$39,4,FALSE)</f>
        <v>0</v>
      </c>
      <c r="W3719" s="17">
        <f t="shared" si="178"/>
        <v>0</v>
      </c>
      <c r="X3719" s="17" t="str">
        <f t="shared" si="179"/>
        <v/>
      </c>
      <c r="Y3719" s="17" t="e">
        <f>VLOOKUP(A3719,'Klasse omschrijving'!$A$1:$B$44,2,FALSE)</f>
        <v>#N/A</v>
      </c>
    </row>
    <row r="3720" spans="1:25" x14ac:dyDescent="0.25">
      <c r="A3720" s="14"/>
      <c r="B3720" s="14"/>
      <c r="C3720" s="14"/>
      <c r="D3720" s="14"/>
      <c r="E3720" s="15"/>
      <c r="F3720" s="14"/>
      <c r="G3720" s="14"/>
      <c r="H3720" s="14"/>
      <c r="I3720" s="14"/>
      <c r="J3720" s="14"/>
      <c r="K3720" s="14"/>
      <c r="L3720" s="14"/>
      <c r="M3720" s="14"/>
      <c r="N3720" s="15"/>
      <c r="O3720" s="16">
        <f t="shared" si="177"/>
        <v>0</v>
      </c>
      <c r="P3720" s="17">
        <f>COUNTIF($X:$X,X3720)</f>
        <v>1045553</v>
      </c>
      <c r="Q3720" s="17">
        <f>VLOOKUP("M"&amp;TEXT(G3720,"0"),Punten!$A$1:$D$40,4,FALSE)</f>
        <v>0</v>
      </c>
      <c r="R3720" s="17">
        <f>VLOOKUP("M"&amp;TEXT(H3720,"0"),Punten!$A$1:$D$40,4,FALSE)</f>
        <v>0</v>
      </c>
      <c r="S3720" s="17">
        <f>VLOOKUP("M"&amp;TEXT(I3720,"0"),Punten!$A$1:$D$40,4,FALSE)</f>
        <v>0</v>
      </c>
      <c r="T3720" s="17">
        <f>VLOOKUP("K"&amp;TEXT(K3720,"0"),Punten!$A$1:$D$40,4,FALSE)</f>
        <v>0</v>
      </c>
      <c r="U3720" s="17">
        <f>VLOOKUP("H"&amp;TEXT(L3720,"0"),Punten!$A$1:$D$49,4,FALSE)</f>
        <v>0</v>
      </c>
      <c r="V3720" s="17">
        <f>VLOOKUP("F"&amp;TEXT(M3720,"0"),Punten!$A$1:$D$39,4,FALSE)</f>
        <v>0</v>
      </c>
      <c r="W3720" s="17">
        <f t="shared" si="178"/>
        <v>0</v>
      </c>
      <c r="X3720" s="17" t="str">
        <f t="shared" si="179"/>
        <v/>
      </c>
      <c r="Y3720" s="17" t="e">
        <f>VLOOKUP(A3720,'Klasse omschrijving'!$A$1:$B$44,2,FALSE)</f>
        <v>#N/A</v>
      </c>
    </row>
    <row r="3721" spans="1:25" x14ac:dyDescent="0.25">
      <c r="A3721" s="14"/>
      <c r="B3721" s="14"/>
      <c r="C3721" s="14"/>
      <c r="D3721" s="14"/>
      <c r="E3721" s="15"/>
      <c r="F3721" s="14"/>
      <c r="G3721" s="14"/>
      <c r="H3721" s="14"/>
      <c r="I3721" s="14"/>
      <c r="J3721" s="14"/>
      <c r="K3721" s="14"/>
      <c r="L3721" s="14"/>
      <c r="M3721" s="14"/>
      <c r="N3721" s="15"/>
      <c r="O3721" s="16">
        <f t="shared" si="177"/>
        <v>0</v>
      </c>
      <c r="P3721" s="17">
        <f>COUNTIF($X:$X,X3721)</f>
        <v>1045553</v>
      </c>
      <c r="Q3721" s="17">
        <f>VLOOKUP("M"&amp;TEXT(G3721,"0"),Punten!$A$1:$D$40,4,FALSE)</f>
        <v>0</v>
      </c>
      <c r="R3721" s="17">
        <f>VLOOKUP("M"&amp;TEXT(H3721,"0"),Punten!$A$1:$D$40,4,FALSE)</f>
        <v>0</v>
      </c>
      <c r="S3721" s="17">
        <f>VLOOKUP("M"&amp;TEXT(I3721,"0"),Punten!$A$1:$D$40,4,FALSE)</f>
        <v>0</v>
      </c>
      <c r="T3721" s="17">
        <f>VLOOKUP("K"&amp;TEXT(K3721,"0"),Punten!$A$1:$D$40,4,FALSE)</f>
        <v>0</v>
      </c>
      <c r="U3721" s="17">
        <f>VLOOKUP("H"&amp;TEXT(L3721,"0"),Punten!$A$1:$D$49,4,FALSE)</f>
        <v>0</v>
      </c>
      <c r="V3721" s="17">
        <f>VLOOKUP("F"&amp;TEXT(M3721,"0"),Punten!$A$1:$D$39,4,FALSE)</f>
        <v>0</v>
      </c>
      <c r="W3721" s="17">
        <f t="shared" si="178"/>
        <v>0</v>
      </c>
      <c r="X3721" s="17" t="str">
        <f t="shared" si="179"/>
        <v/>
      </c>
      <c r="Y3721" s="17" t="e">
        <f>VLOOKUP(A3721,'Klasse omschrijving'!$A$1:$B$44,2,FALSE)</f>
        <v>#N/A</v>
      </c>
    </row>
    <row r="3722" spans="1:25" x14ac:dyDescent="0.25">
      <c r="A3722" s="14"/>
      <c r="B3722" s="14"/>
      <c r="C3722" s="14"/>
      <c r="D3722" s="14"/>
      <c r="E3722" s="15"/>
      <c r="F3722" s="14"/>
      <c r="G3722" s="14"/>
      <c r="H3722" s="14"/>
      <c r="I3722" s="14"/>
      <c r="J3722" s="14"/>
      <c r="K3722" s="14"/>
      <c r="L3722" s="14"/>
      <c r="M3722" s="14"/>
      <c r="N3722" s="15"/>
      <c r="O3722" s="16">
        <f t="shared" si="177"/>
        <v>0</v>
      </c>
      <c r="P3722" s="17">
        <f>COUNTIF($X:$X,X3722)</f>
        <v>1045553</v>
      </c>
      <c r="Q3722" s="17">
        <f>VLOOKUP("M"&amp;TEXT(G3722,"0"),Punten!$A$1:$D$40,4,FALSE)</f>
        <v>0</v>
      </c>
      <c r="R3722" s="17">
        <f>VLOOKUP("M"&amp;TEXT(H3722,"0"),Punten!$A$1:$D$40,4,FALSE)</f>
        <v>0</v>
      </c>
      <c r="S3722" s="17">
        <f>VLOOKUP("M"&amp;TEXT(I3722,"0"),Punten!$A$1:$D$40,4,FALSE)</f>
        <v>0</v>
      </c>
      <c r="T3722" s="17">
        <f>VLOOKUP("K"&amp;TEXT(K3722,"0"),Punten!$A$1:$D$40,4,FALSE)</f>
        <v>0</v>
      </c>
      <c r="U3722" s="17">
        <f>VLOOKUP("H"&amp;TEXT(L3722,"0"),Punten!$A$1:$D$49,4,FALSE)</f>
        <v>0</v>
      </c>
      <c r="V3722" s="17">
        <f>VLOOKUP("F"&amp;TEXT(M3722,"0"),Punten!$A$1:$D$39,4,FALSE)</f>
        <v>0</v>
      </c>
      <c r="W3722" s="17">
        <f t="shared" si="178"/>
        <v>0</v>
      </c>
      <c r="X3722" s="17" t="str">
        <f t="shared" si="179"/>
        <v/>
      </c>
      <c r="Y3722" s="17" t="e">
        <f>VLOOKUP(A3722,'Klasse omschrijving'!$A$1:$B$44,2,FALSE)</f>
        <v>#N/A</v>
      </c>
    </row>
    <row r="3723" spans="1:25" x14ac:dyDescent="0.25">
      <c r="A3723" s="14"/>
      <c r="B3723" s="14"/>
      <c r="C3723" s="14"/>
      <c r="D3723" s="14"/>
      <c r="E3723" s="15"/>
      <c r="F3723" s="14"/>
      <c r="G3723" s="14"/>
      <c r="H3723" s="14"/>
      <c r="I3723" s="14"/>
      <c r="J3723" s="14"/>
      <c r="K3723" s="14"/>
      <c r="L3723" s="14"/>
      <c r="M3723" s="14"/>
      <c r="N3723" s="15"/>
      <c r="O3723" s="16">
        <f t="shared" si="177"/>
        <v>0</v>
      </c>
      <c r="P3723" s="17">
        <f>COUNTIF($X:$X,X3723)</f>
        <v>1045553</v>
      </c>
      <c r="Q3723" s="17">
        <f>VLOOKUP("M"&amp;TEXT(G3723,"0"),Punten!$A$1:$D$40,4,FALSE)</f>
        <v>0</v>
      </c>
      <c r="R3723" s="17">
        <f>VLOOKUP("M"&amp;TEXT(H3723,"0"),Punten!$A$1:$D$40,4,FALSE)</f>
        <v>0</v>
      </c>
      <c r="S3723" s="17">
        <f>VLOOKUP("M"&amp;TEXT(I3723,"0"),Punten!$A$1:$D$40,4,FALSE)</f>
        <v>0</v>
      </c>
      <c r="T3723" s="17">
        <f>VLOOKUP("K"&amp;TEXT(K3723,"0"),Punten!$A$1:$D$40,4,FALSE)</f>
        <v>0</v>
      </c>
      <c r="U3723" s="17">
        <f>VLOOKUP("H"&amp;TEXT(L3723,"0"),Punten!$A$1:$D$49,4,FALSE)</f>
        <v>0</v>
      </c>
      <c r="V3723" s="17">
        <f>VLOOKUP("F"&amp;TEXT(M3723,"0"),Punten!$A$1:$D$39,4,FALSE)</f>
        <v>0</v>
      </c>
      <c r="W3723" s="17">
        <f t="shared" si="178"/>
        <v>0</v>
      </c>
      <c r="X3723" s="17" t="str">
        <f t="shared" si="179"/>
        <v/>
      </c>
      <c r="Y3723" s="17" t="e">
        <f>VLOOKUP(A3723,'Klasse omschrijving'!$A$1:$B$44,2,FALSE)</f>
        <v>#N/A</v>
      </c>
    </row>
    <row r="3724" spans="1:25" x14ac:dyDescent="0.25">
      <c r="A3724" s="14"/>
      <c r="B3724" s="14"/>
      <c r="C3724" s="14"/>
      <c r="D3724" s="14"/>
      <c r="E3724" s="15"/>
      <c r="F3724" s="14"/>
      <c r="G3724" s="14"/>
      <c r="H3724" s="14"/>
      <c r="I3724" s="14"/>
      <c r="J3724" s="14"/>
      <c r="K3724" s="14"/>
      <c r="L3724" s="14"/>
      <c r="M3724" s="14"/>
      <c r="N3724" s="15"/>
      <c r="O3724" s="16">
        <f t="shared" si="177"/>
        <v>0</v>
      </c>
      <c r="P3724" s="17">
        <f>COUNTIF($X:$X,X3724)</f>
        <v>1045553</v>
      </c>
      <c r="Q3724" s="17">
        <f>VLOOKUP("M"&amp;TEXT(G3724,"0"),Punten!$A$1:$D$40,4,FALSE)</f>
        <v>0</v>
      </c>
      <c r="R3724" s="17">
        <f>VLOOKUP("M"&amp;TEXT(H3724,"0"),Punten!$A$1:$D$40,4,FALSE)</f>
        <v>0</v>
      </c>
      <c r="S3724" s="17">
        <f>VLOOKUP("M"&amp;TEXT(I3724,"0"),Punten!$A$1:$D$40,4,FALSE)</f>
        <v>0</v>
      </c>
      <c r="T3724" s="17">
        <f>VLOOKUP("K"&amp;TEXT(K3724,"0"),Punten!$A$1:$D$40,4,FALSE)</f>
        <v>0</v>
      </c>
      <c r="U3724" s="17">
        <f>VLOOKUP("H"&amp;TEXT(L3724,"0"),Punten!$A$1:$D$49,4,FALSE)</f>
        <v>0</v>
      </c>
      <c r="V3724" s="17">
        <f>VLOOKUP("F"&amp;TEXT(M3724,"0"),Punten!$A$1:$D$39,4,FALSE)</f>
        <v>0</v>
      </c>
      <c r="W3724" s="17">
        <f t="shared" si="178"/>
        <v>0</v>
      </c>
      <c r="X3724" s="17" t="str">
        <f t="shared" si="179"/>
        <v/>
      </c>
      <c r="Y3724" s="17" t="e">
        <f>VLOOKUP(A3724,'Klasse omschrijving'!$A$1:$B$44,2,FALSE)</f>
        <v>#N/A</v>
      </c>
    </row>
    <row r="3725" spans="1:25" x14ac:dyDescent="0.25">
      <c r="A3725" s="14"/>
      <c r="B3725" s="14"/>
      <c r="C3725" s="14"/>
      <c r="D3725" s="14"/>
      <c r="E3725" s="15"/>
      <c r="F3725" s="14"/>
      <c r="G3725" s="14"/>
      <c r="H3725" s="14"/>
      <c r="I3725" s="14"/>
      <c r="J3725" s="14"/>
      <c r="K3725" s="14"/>
      <c r="L3725" s="14"/>
      <c r="M3725" s="14"/>
      <c r="N3725" s="15"/>
      <c r="O3725" s="16">
        <f t="shared" si="177"/>
        <v>0</v>
      </c>
      <c r="P3725" s="17">
        <f>COUNTIF($X:$X,X3725)</f>
        <v>1045553</v>
      </c>
      <c r="Q3725" s="17">
        <f>VLOOKUP("M"&amp;TEXT(G3725,"0"),Punten!$A$1:$D$40,4,FALSE)</f>
        <v>0</v>
      </c>
      <c r="R3725" s="17">
        <f>VLOOKUP("M"&amp;TEXT(H3725,"0"),Punten!$A$1:$D$40,4,FALSE)</f>
        <v>0</v>
      </c>
      <c r="S3725" s="17">
        <f>VLOOKUP("M"&amp;TEXT(I3725,"0"),Punten!$A$1:$D$40,4,FALSE)</f>
        <v>0</v>
      </c>
      <c r="T3725" s="17">
        <f>VLOOKUP("K"&amp;TEXT(K3725,"0"),Punten!$A$1:$D$40,4,FALSE)</f>
        <v>0</v>
      </c>
      <c r="U3725" s="17">
        <f>VLOOKUP("H"&amp;TEXT(L3725,"0"),Punten!$A$1:$D$49,4,FALSE)</f>
        <v>0</v>
      </c>
      <c r="V3725" s="17">
        <f>VLOOKUP("F"&amp;TEXT(M3725,"0"),Punten!$A$1:$D$39,4,FALSE)</f>
        <v>0</v>
      </c>
      <c r="W3725" s="17">
        <f t="shared" si="178"/>
        <v>0</v>
      </c>
      <c r="X3725" s="17" t="str">
        <f t="shared" si="179"/>
        <v/>
      </c>
      <c r="Y3725" s="17" t="e">
        <f>VLOOKUP(A3725,'Klasse omschrijving'!$A$1:$B$44,2,FALSE)</f>
        <v>#N/A</v>
      </c>
    </row>
    <row r="3726" spans="1:25" x14ac:dyDescent="0.25">
      <c r="A3726" s="14"/>
      <c r="B3726" s="14"/>
      <c r="C3726" s="14"/>
      <c r="D3726" s="14"/>
      <c r="E3726" s="15"/>
      <c r="F3726" s="14"/>
      <c r="G3726" s="14"/>
      <c r="H3726" s="14"/>
      <c r="I3726" s="14"/>
      <c r="J3726" s="14"/>
      <c r="K3726" s="14"/>
      <c r="L3726" s="14"/>
      <c r="M3726" s="14"/>
      <c r="N3726" s="15"/>
      <c r="O3726" s="16">
        <f t="shared" si="177"/>
        <v>0</v>
      </c>
      <c r="P3726" s="17">
        <f>COUNTIF($X:$X,X3726)</f>
        <v>1045553</v>
      </c>
      <c r="Q3726" s="17">
        <f>VLOOKUP("M"&amp;TEXT(G3726,"0"),Punten!$A$1:$D$40,4,FALSE)</f>
        <v>0</v>
      </c>
      <c r="R3726" s="17">
        <f>VLOOKUP("M"&amp;TEXT(H3726,"0"),Punten!$A$1:$D$40,4,FALSE)</f>
        <v>0</v>
      </c>
      <c r="S3726" s="17">
        <f>VLOOKUP("M"&amp;TEXT(I3726,"0"),Punten!$A$1:$D$40,4,FALSE)</f>
        <v>0</v>
      </c>
      <c r="T3726" s="17">
        <f>VLOOKUP("K"&amp;TEXT(K3726,"0"),Punten!$A$1:$D$40,4,FALSE)</f>
        <v>0</v>
      </c>
      <c r="U3726" s="17">
        <f>VLOOKUP("H"&amp;TEXT(L3726,"0"),Punten!$A$1:$D$49,4,FALSE)</f>
        <v>0</v>
      </c>
      <c r="V3726" s="17">
        <f>VLOOKUP("F"&amp;TEXT(M3726,"0"),Punten!$A$1:$D$39,4,FALSE)</f>
        <v>0</v>
      </c>
      <c r="W3726" s="17">
        <f t="shared" si="178"/>
        <v>0</v>
      </c>
      <c r="X3726" s="17" t="str">
        <f t="shared" si="179"/>
        <v/>
      </c>
      <c r="Y3726" s="17" t="e">
        <f>VLOOKUP(A3726,'Klasse omschrijving'!$A$1:$B$44,2,FALSE)</f>
        <v>#N/A</v>
      </c>
    </row>
    <row r="3727" spans="1:25" x14ac:dyDescent="0.25">
      <c r="A3727" s="14"/>
      <c r="B3727" s="14"/>
      <c r="C3727" s="14"/>
      <c r="D3727" s="14"/>
      <c r="E3727" s="15"/>
      <c r="F3727" s="14"/>
      <c r="G3727" s="14"/>
      <c r="H3727" s="14"/>
      <c r="I3727" s="14"/>
      <c r="J3727" s="14"/>
      <c r="K3727" s="14"/>
      <c r="L3727" s="14"/>
      <c r="M3727" s="14"/>
      <c r="N3727" s="15"/>
      <c r="O3727" s="16">
        <f t="shared" si="177"/>
        <v>0</v>
      </c>
      <c r="P3727" s="17">
        <f>COUNTIF($X:$X,X3727)</f>
        <v>1045553</v>
      </c>
      <c r="Q3727" s="17">
        <f>VLOOKUP("M"&amp;TEXT(G3727,"0"),Punten!$A$1:$D$40,4,FALSE)</f>
        <v>0</v>
      </c>
      <c r="R3727" s="17">
        <f>VLOOKUP("M"&amp;TEXT(H3727,"0"),Punten!$A$1:$D$40,4,FALSE)</f>
        <v>0</v>
      </c>
      <c r="S3727" s="17">
        <f>VLOOKUP("M"&amp;TEXT(I3727,"0"),Punten!$A$1:$D$40,4,FALSE)</f>
        <v>0</v>
      </c>
      <c r="T3727" s="17">
        <f>VLOOKUP("K"&amp;TEXT(K3727,"0"),Punten!$A$1:$D$40,4,FALSE)</f>
        <v>0</v>
      </c>
      <c r="U3727" s="17">
        <f>VLOOKUP("H"&amp;TEXT(L3727,"0"),Punten!$A$1:$D$49,4,FALSE)</f>
        <v>0</v>
      </c>
      <c r="V3727" s="17">
        <f>VLOOKUP("F"&amp;TEXT(M3727,"0"),Punten!$A$1:$D$39,4,FALSE)</f>
        <v>0</v>
      </c>
      <c r="W3727" s="17">
        <f t="shared" si="178"/>
        <v>0</v>
      </c>
      <c r="X3727" s="17" t="str">
        <f t="shared" si="179"/>
        <v/>
      </c>
      <c r="Y3727" s="17" t="e">
        <f>VLOOKUP(A3727,'Klasse omschrijving'!$A$1:$B$44,2,FALSE)</f>
        <v>#N/A</v>
      </c>
    </row>
    <row r="3728" spans="1:25" x14ac:dyDescent="0.25">
      <c r="A3728" s="14"/>
      <c r="B3728" s="14"/>
      <c r="C3728" s="14"/>
      <c r="D3728" s="14"/>
      <c r="E3728" s="15"/>
      <c r="F3728" s="14"/>
      <c r="G3728" s="14"/>
      <c r="H3728" s="14"/>
      <c r="I3728" s="14"/>
      <c r="J3728" s="14"/>
      <c r="K3728" s="14"/>
      <c r="L3728" s="14"/>
      <c r="M3728" s="14"/>
      <c r="N3728" s="15"/>
      <c r="O3728" s="16">
        <f t="shared" si="177"/>
        <v>0</v>
      </c>
      <c r="P3728" s="17">
        <f>COUNTIF($X:$X,X3728)</f>
        <v>1045553</v>
      </c>
      <c r="Q3728" s="17">
        <f>VLOOKUP("M"&amp;TEXT(G3728,"0"),Punten!$A$1:$D$40,4,FALSE)</f>
        <v>0</v>
      </c>
      <c r="R3728" s="17">
        <f>VLOOKUP("M"&amp;TEXT(H3728,"0"),Punten!$A$1:$D$40,4,FALSE)</f>
        <v>0</v>
      </c>
      <c r="S3728" s="17">
        <f>VLOOKUP("M"&amp;TEXT(I3728,"0"),Punten!$A$1:$D$40,4,FALSE)</f>
        <v>0</v>
      </c>
      <c r="T3728" s="17">
        <f>VLOOKUP("K"&amp;TEXT(K3728,"0"),Punten!$A$1:$D$40,4,FALSE)</f>
        <v>0</v>
      </c>
      <c r="U3728" s="17">
        <f>VLOOKUP("H"&amp;TEXT(L3728,"0"),Punten!$A$1:$D$49,4,FALSE)</f>
        <v>0</v>
      </c>
      <c r="V3728" s="17">
        <f>VLOOKUP("F"&amp;TEXT(M3728,"0"),Punten!$A$1:$D$39,4,FALSE)</f>
        <v>0</v>
      </c>
      <c r="W3728" s="17">
        <f t="shared" si="178"/>
        <v>0</v>
      </c>
      <c r="X3728" s="17" t="str">
        <f t="shared" si="179"/>
        <v/>
      </c>
      <c r="Y3728" s="17" t="e">
        <f>VLOOKUP(A3728,'Klasse omschrijving'!$A$1:$B$44,2,FALSE)</f>
        <v>#N/A</v>
      </c>
    </row>
    <row r="3729" spans="1:25" x14ac:dyDescent="0.25">
      <c r="A3729" s="14"/>
      <c r="B3729" s="14"/>
      <c r="C3729" s="14"/>
      <c r="D3729" s="14"/>
      <c r="E3729" s="15"/>
      <c r="F3729" s="14"/>
      <c r="G3729" s="14"/>
      <c r="H3729" s="14"/>
      <c r="I3729" s="14"/>
      <c r="J3729" s="14"/>
      <c r="K3729" s="14"/>
      <c r="L3729" s="14"/>
      <c r="M3729" s="14"/>
      <c r="N3729" s="15"/>
      <c r="O3729" s="16">
        <f t="shared" si="177"/>
        <v>0</v>
      </c>
      <c r="P3729" s="17">
        <f>COUNTIF($X:$X,X3729)</f>
        <v>1045553</v>
      </c>
      <c r="Q3729" s="17">
        <f>VLOOKUP("M"&amp;TEXT(G3729,"0"),Punten!$A$1:$D$40,4,FALSE)</f>
        <v>0</v>
      </c>
      <c r="R3729" s="17">
        <f>VLOOKUP("M"&amp;TEXT(H3729,"0"),Punten!$A$1:$D$40,4,FALSE)</f>
        <v>0</v>
      </c>
      <c r="S3729" s="17">
        <f>VLOOKUP("M"&amp;TEXT(I3729,"0"),Punten!$A$1:$D$40,4,FALSE)</f>
        <v>0</v>
      </c>
      <c r="T3729" s="17">
        <f>VLOOKUP("K"&amp;TEXT(K3729,"0"),Punten!$A$1:$D$40,4,FALSE)</f>
        <v>0</v>
      </c>
      <c r="U3729" s="17">
        <f>VLOOKUP("H"&amp;TEXT(L3729,"0"),Punten!$A$1:$D$49,4,FALSE)</f>
        <v>0</v>
      </c>
      <c r="V3729" s="17">
        <f>VLOOKUP("F"&amp;TEXT(M3729,"0"),Punten!$A$1:$D$39,4,FALSE)</f>
        <v>0</v>
      </c>
      <c r="W3729" s="17">
        <f t="shared" si="178"/>
        <v>0</v>
      </c>
      <c r="X3729" s="17" t="str">
        <f t="shared" si="179"/>
        <v/>
      </c>
      <c r="Y3729" s="17" t="e">
        <f>VLOOKUP(A3729,'Klasse omschrijving'!$A$1:$B$44,2,FALSE)</f>
        <v>#N/A</v>
      </c>
    </row>
    <row r="3730" spans="1:25" x14ac:dyDescent="0.25">
      <c r="A3730" s="14"/>
      <c r="B3730" s="14"/>
      <c r="C3730" s="14"/>
      <c r="D3730" s="14"/>
      <c r="E3730" s="15"/>
      <c r="F3730" s="14"/>
      <c r="G3730" s="14"/>
      <c r="H3730" s="14"/>
      <c r="I3730" s="14"/>
      <c r="J3730" s="14"/>
      <c r="K3730" s="14"/>
      <c r="L3730" s="14"/>
      <c r="M3730" s="14"/>
      <c r="N3730" s="15"/>
      <c r="O3730" s="16">
        <f t="shared" si="177"/>
        <v>0</v>
      </c>
      <c r="P3730" s="17">
        <f>COUNTIF($X:$X,X3730)</f>
        <v>1045553</v>
      </c>
      <c r="Q3730" s="17">
        <f>VLOOKUP("M"&amp;TEXT(G3730,"0"),Punten!$A$1:$D$40,4,FALSE)</f>
        <v>0</v>
      </c>
      <c r="R3730" s="17">
        <f>VLOOKUP("M"&amp;TEXT(H3730,"0"),Punten!$A$1:$D$40,4,FALSE)</f>
        <v>0</v>
      </c>
      <c r="S3730" s="17">
        <f>VLOOKUP("M"&amp;TEXT(I3730,"0"),Punten!$A$1:$D$40,4,FALSE)</f>
        <v>0</v>
      </c>
      <c r="T3730" s="17">
        <f>VLOOKUP("K"&amp;TEXT(K3730,"0"),Punten!$A$1:$D$40,4,FALSE)</f>
        <v>0</v>
      </c>
      <c r="U3730" s="17">
        <f>VLOOKUP("H"&amp;TEXT(L3730,"0"),Punten!$A$1:$D$49,4,FALSE)</f>
        <v>0</v>
      </c>
      <c r="V3730" s="17">
        <f>VLOOKUP("F"&amp;TEXT(M3730,"0"),Punten!$A$1:$D$39,4,FALSE)</f>
        <v>0</v>
      </c>
      <c r="W3730" s="17">
        <f t="shared" si="178"/>
        <v>0</v>
      </c>
      <c r="X3730" s="17" t="str">
        <f t="shared" si="179"/>
        <v/>
      </c>
      <c r="Y3730" s="17" t="e">
        <f>VLOOKUP(A3730,'Klasse omschrijving'!$A$1:$B$44,2,FALSE)</f>
        <v>#N/A</v>
      </c>
    </row>
    <row r="3731" spans="1:25" x14ac:dyDescent="0.25">
      <c r="A3731" s="14"/>
      <c r="B3731" s="14"/>
      <c r="C3731" s="14"/>
      <c r="D3731" s="14"/>
      <c r="E3731" s="15"/>
      <c r="F3731" s="14"/>
      <c r="G3731" s="14"/>
      <c r="H3731" s="14"/>
      <c r="I3731" s="14"/>
      <c r="J3731" s="14"/>
      <c r="K3731" s="14"/>
      <c r="L3731" s="14"/>
      <c r="M3731" s="14"/>
      <c r="N3731" s="15"/>
      <c r="O3731" s="16">
        <f t="shared" si="177"/>
        <v>0</v>
      </c>
      <c r="P3731" s="17">
        <f>COUNTIF($X:$X,X3731)</f>
        <v>1045553</v>
      </c>
      <c r="Q3731" s="17">
        <f>VLOOKUP("M"&amp;TEXT(G3731,"0"),Punten!$A$1:$D$40,4,FALSE)</f>
        <v>0</v>
      </c>
      <c r="R3731" s="17">
        <f>VLOOKUP("M"&amp;TEXT(H3731,"0"),Punten!$A$1:$D$40,4,FALSE)</f>
        <v>0</v>
      </c>
      <c r="S3731" s="17">
        <f>VLOOKUP("M"&amp;TEXT(I3731,"0"),Punten!$A$1:$D$40,4,FALSE)</f>
        <v>0</v>
      </c>
      <c r="T3731" s="17">
        <f>VLOOKUP("K"&amp;TEXT(K3731,"0"),Punten!$A$1:$D$40,4,FALSE)</f>
        <v>0</v>
      </c>
      <c r="U3731" s="17">
        <f>VLOOKUP("H"&amp;TEXT(L3731,"0"),Punten!$A$1:$D$49,4,FALSE)</f>
        <v>0</v>
      </c>
      <c r="V3731" s="17">
        <f>VLOOKUP("F"&amp;TEXT(M3731,"0"),Punten!$A$1:$D$39,4,FALSE)</f>
        <v>0</v>
      </c>
      <c r="W3731" s="17">
        <f t="shared" si="178"/>
        <v>0</v>
      </c>
      <c r="X3731" s="17" t="str">
        <f t="shared" si="179"/>
        <v/>
      </c>
      <c r="Y3731" s="17" t="e">
        <f>VLOOKUP(A3731,'Klasse omschrijving'!$A$1:$B$44,2,FALSE)</f>
        <v>#N/A</v>
      </c>
    </row>
    <row r="3732" spans="1:25" x14ac:dyDescent="0.25">
      <c r="A3732" s="14"/>
      <c r="B3732" s="14"/>
      <c r="C3732" s="14"/>
      <c r="D3732" s="14"/>
      <c r="E3732" s="15"/>
      <c r="F3732" s="14"/>
      <c r="G3732" s="14"/>
      <c r="H3732" s="14"/>
      <c r="I3732" s="14"/>
      <c r="J3732" s="14"/>
      <c r="K3732" s="14"/>
      <c r="L3732" s="14"/>
      <c r="M3732" s="14"/>
      <c r="N3732" s="15"/>
      <c r="O3732" s="16">
        <f t="shared" si="177"/>
        <v>0</v>
      </c>
      <c r="P3732" s="17">
        <f>COUNTIF($X:$X,X3732)</f>
        <v>1045553</v>
      </c>
      <c r="Q3732" s="17">
        <f>VLOOKUP("M"&amp;TEXT(G3732,"0"),Punten!$A$1:$D$40,4,FALSE)</f>
        <v>0</v>
      </c>
      <c r="R3732" s="17">
        <f>VLOOKUP("M"&amp;TEXT(H3732,"0"),Punten!$A$1:$D$40,4,FALSE)</f>
        <v>0</v>
      </c>
      <c r="S3732" s="17">
        <f>VLOOKUP("M"&amp;TEXT(I3732,"0"),Punten!$A$1:$D$40,4,FALSE)</f>
        <v>0</v>
      </c>
      <c r="T3732" s="17">
        <f>VLOOKUP("K"&amp;TEXT(K3732,"0"),Punten!$A$1:$D$40,4,FALSE)</f>
        <v>0</v>
      </c>
      <c r="U3732" s="17">
        <f>VLOOKUP("H"&amp;TEXT(L3732,"0"),Punten!$A$1:$D$49,4,FALSE)</f>
        <v>0</v>
      </c>
      <c r="V3732" s="17">
        <f>VLOOKUP("F"&amp;TEXT(M3732,"0"),Punten!$A$1:$D$39,4,FALSE)</f>
        <v>0</v>
      </c>
      <c r="W3732" s="17">
        <f t="shared" si="178"/>
        <v>0</v>
      </c>
      <c r="X3732" s="17" t="str">
        <f t="shared" si="179"/>
        <v/>
      </c>
      <c r="Y3732" s="17" t="e">
        <f>VLOOKUP(A3732,'Klasse omschrijving'!$A$1:$B$44,2,FALSE)</f>
        <v>#N/A</v>
      </c>
    </row>
    <row r="3733" spans="1:25" x14ac:dyDescent="0.25">
      <c r="A3733" s="14"/>
      <c r="B3733" s="14"/>
      <c r="C3733" s="14"/>
      <c r="D3733" s="14"/>
      <c r="E3733" s="15"/>
      <c r="F3733" s="14"/>
      <c r="G3733" s="14"/>
      <c r="H3733" s="14"/>
      <c r="I3733" s="14"/>
      <c r="J3733" s="14"/>
      <c r="K3733" s="14"/>
      <c r="L3733" s="14"/>
      <c r="M3733" s="14"/>
      <c r="N3733" s="15"/>
      <c r="O3733" s="16">
        <f t="shared" si="177"/>
        <v>0</v>
      </c>
      <c r="P3733" s="17">
        <f>COUNTIF($X:$X,X3733)</f>
        <v>1045553</v>
      </c>
      <c r="Q3733" s="17">
        <f>VLOOKUP("M"&amp;TEXT(G3733,"0"),Punten!$A$1:$D$40,4,FALSE)</f>
        <v>0</v>
      </c>
      <c r="R3733" s="17">
        <f>VLOOKUP("M"&amp;TEXT(H3733,"0"),Punten!$A$1:$D$40,4,FALSE)</f>
        <v>0</v>
      </c>
      <c r="S3733" s="17">
        <f>VLOOKUP("M"&amp;TEXT(I3733,"0"),Punten!$A$1:$D$40,4,FALSE)</f>
        <v>0</v>
      </c>
      <c r="T3733" s="17">
        <f>VLOOKUP("K"&amp;TEXT(K3733,"0"),Punten!$A$1:$D$40,4,FALSE)</f>
        <v>0</v>
      </c>
      <c r="U3733" s="17">
        <f>VLOOKUP("H"&amp;TEXT(L3733,"0"),Punten!$A$1:$D$49,4,FALSE)</f>
        <v>0</v>
      </c>
      <c r="V3733" s="17">
        <f>VLOOKUP("F"&amp;TEXT(M3733,"0"),Punten!$A$1:$D$39,4,FALSE)</f>
        <v>0</v>
      </c>
      <c r="W3733" s="17">
        <f t="shared" si="178"/>
        <v>0</v>
      </c>
      <c r="X3733" s="17" t="str">
        <f t="shared" si="179"/>
        <v/>
      </c>
      <c r="Y3733" s="17" t="e">
        <f>VLOOKUP(A3733,'Klasse omschrijving'!$A$1:$B$44,2,FALSE)</f>
        <v>#N/A</v>
      </c>
    </row>
    <row r="3734" spans="1:25" x14ac:dyDescent="0.25">
      <c r="A3734" s="14"/>
      <c r="B3734" s="14"/>
      <c r="C3734" s="14"/>
      <c r="D3734" s="14"/>
      <c r="E3734" s="15"/>
      <c r="F3734" s="14"/>
      <c r="G3734" s="14"/>
      <c r="H3734" s="14"/>
      <c r="I3734" s="14"/>
      <c r="J3734" s="14"/>
      <c r="K3734" s="14"/>
      <c r="L3734" s="14"/>
      <c r="M3734" s="14"/>
      <c r="N3734" s="15"/>
      <c r="O3734" s="16">
        <f t="shared" si="177"/>
        <v>0</v>
      </c>
      <c r="P3734" s="17">
        <f>COUNTIF($X:$X,X3734)</f>
        <v>1045553</v>
      </c>
      <c r="Q3734" s="17">
        <f>VLOOKUP("M"&amp;TEXT(G3734,"0"),Punten!$A$1:$D$40,4,FALSE)</f>
        <v>0</v>
      </c>
      <c r="R3734" s="17">
        <f>VLOOKUP("M"&amp;TEXT(H3734,"0"),Punten!$A$1:$D$40,4,FALSE)</f>
        <v>0</v>
      </c>
      <c r="S3734" s="17">
        <f>VLOOKUP("M"&amp;TEXT(I3734,"0"),Punten!$A$1:$D$40,4,FALSE)</f>
        <v>0</v>
      </c>
      <c r="T3734" s="17">
        <f>VLOOKUP("K"&amp;TEXT(K3734,"0"),Punten!$A$1:$D$40,4,FALSE)</f>
        <v>0</v>
      </c>
      <c r="U3734" s="17">
        <f>VLOOKUP("H"&amp;TEXT(L3734,"0"),Punten!$A$1:$D$49,4,FALSE)</f>
        <v>0</v>
      </c>
      <c r="V3734" s="17">
        <f>VLOOKUP("F"&amp;TEXT(M3734,"0"),Punten!$A$1:$D$39,4,FALSE)</f>
        <v>0</v>
      </c>
      <c r="W3734" s="17">
        <f t="shared" si="178"/>
        <v>0</v>
      </c>
      <c r="X3734" s="17" t="str">
        <f t="shared" si="179"/>
        <v/>
      </c>
      <c r="Y3734" s="17" t="e">
        <f>VLOOKUP(A3734,'Klasse omschrijving'!$A$1:$B$44,2,FALSE)</f>
        <v>#N/A</v>
      </c>
    </row>
    <row r="3735" spans="1:25" x14ac:dyDescent="0.25">
      <c r="A3735" s="14"/>
      <c r="B3735" s="14"/>
      <c r="C3735" s="14"/>
      <c r="D3735" s="14"/>
      <c r="E3735" s="15"/>
      <c r="F3735" s="14"/>
      <c r="G3735" s="14"/>
      <c r="H3735" s="14"/>
      <c r="I3735" s="14"/>
      <c r="J3735" s="14"/>
      <c r="K3735" s="14"/>
      <c r="L3735" s="14"/>
      <c r="M3735" s="14"/>
      <c r="N3735" s="15"/>
      <c r="O3735" s="16">
        <f t="shared" si="177"/>
        <v>0</v>
      </c>
      <c r="P3735" s="17">
        <f>COUNTIF($X:$X,X3735)</f>
        <v>1045553</v>
      </c>
      <c r="Q3735" s="17">
        <f>VLOOKUP("M"&amp;TEXT(G3735,"0"),Punten!$A$1:$D$40,4,FALSE)</f>
        <v>0</v>
      </c>
      <c r="R3735" s="17">
        <f>VLOOKUP("M"&amp;TEXT(H3735,"0"),Punten!$A$1:$D$40,4,FALSE)</f>
        <v>0</v>
      </c>
      <c r="S3735" s="17">
        <f>VLOOKUP("M"&amp;TEXT(I3735,"0"),Punten!$A$1:$D$40,4,FALSE)</f>
        <v>0</v>
      </c>
      <c r="T3735" s="17">
        <f>VLOOKUP("K"&amp;TEXT(K3735,"0"),Punten!$A$1:$D$40,4,FALSE)</f>
        <v>0</v>
      </c>
      <c r="U3735" s="17">
        <f>VLOOKUP("H"&amp;TEXT(L3735,"0"),Punten!$A$1:$D$49,4,FALSE)</f>
        <v>0</v>
      </c>
      <c r="V3735" s="17">
        <f>VLOOKUP("F"&amp;TEXT(M3735,"0"),Punten!$A$1:$D$39,4,FALSE)</f>
        <v>0</v>
      </c>
      <c r="W3735" s="17">
        <f t="shared" si="178"/>
        <v>0</v>
      </c>
      <c r="X3735" s="17" t="str">
        <f t="shared" si="179"/>
        <v/>
      </c>
      <c r="Y3735" s="17" t="e">
        <f>VLOOKUP(A3735,'Klasse omschrijving'!$A$1:$B$44,2,FALSE)</f>
        <v>#N/A</v>
      </c>
    </row>
    <row r="3736" spans="1:25" x14ac:dyDescent="0.25">
      <c r="A3736" s="14"/>
      <c r="B3736" s="14"/>
      <c r="C3736" s="14"/>
      <c r="D3736" s="14"/>
      <c r="E3736" s="15"/>
      <c r="F3736" s="14"/>
      <c r="G3736" s="14"/>
      <c r="H3736" s="14"/>
      <c r="I3736" s="14"/>
      <c r="J3736" s="14"/>
      <c r="K3736" s="14"/>
      <c r="L3736" s="14"/>
      <c r="M3736" s="14"/>
      <c r="N3736" s="15"/>
      <c r="O3736" s="16">
        <f t="shared" si="177"/>
        <v>0</v>
      </c>
      <c r="P3736" s="17">
        <f>COUNTIF($X:$X,X3736)</f>
        <v>1045553</v>
      </c>
      <c r="Q3736" s="17">
        <f>VLOOKUP("M"&amp;TEXT(G3736,"0"),Punten!$A$1:$D$40,4,FALSE)</f>
        <v>0</v>
      </c>
      <c r="R3736" s="17">
        <f>VLOOKUP("M"&amp;TEXT(H3736,"0"),Punten!$A$1:$D$40,4,FALSE)</f>
        <v>0</v>
      </c>
      <c r="S3736" s="17">
        <f>VLOOKUP("M"&amp;TEXT(I3736,"0"),Punten!$A$1:$D$40,4,FALSE)</f>
        <v>0</v>
      </c>
      <c r="T3736" s="17">
        <f>VLOOKUP("K"&amp;TEXT(K3736,"0"),Punten!$A$1:$D$40,4,FALSE)</f>
        <v>0</v>
      </c>
      <c r="U3736" s="17">
        <f>VLOOKUP("H"&amp;TEXT(L3736,"0"),Punten!$A$1:$D$49,4,FALSE)</f>
        <v>0</v>
      </c>
      <c r="V3736" s="17">
        <f>VLOOKUP("F"&amp;TEXT(M3736,"0"),Punten!$A$1:$D$39,4,FALSE)</f>
        <v>0</v>
      </c>
      <c r="W3736" s="17">
        <f t="shared" si="178"/>
        <v>0</v>
      </c>
      <c r="X3736" s="17" t="str">
        <f t="shared" si="179"/>
        <v/>
      </c>
      <c r="Y3736" s="17" t="e">
        <f>VLOOKUP(A3736,'Klasse omschrijving'!$A$1:$B$44,2,FALSE)</f>
        <v>#N/A</v>
      </c>
    </row>
    <row r="3737" spans="1:25" x14ac:dyDescent="0.25">
      <c r="A3737" s="14"/>
      <c r="B3737" s="14"/>
      <c r="C3737" s="14"/>
      <c r="D3737" s="14"/>
      <c r="E3737" s="15"/>
      <c r="F3737" s="14"/>
      <c r="G3737" s="14"/>
      <c r="H3737" s="14"/>
      <c r="I3737" s="14"/>
      <c r="J3737" s="14"/>
      <c r="K3737" s="14"/>
      <c r="L3737" s="14"/>
      <c r="M3737" s="14"/>
      <c r="N3737" s="15"/>
      <c r="O3737" s="16">
        <f t="shared" si="177"/>
        <v>0</v>
      </c>
      <c r="P3737" s="17">
        <f>COUNTIF($X:$X,X3737)</f>
        <v>1045553</v>
      </c>
      <c r="Q3737" s="17">
        <f>VLOOKUP("M"&amp;TEXT(G3737,"0"),Punten!$A$1:$D$40,4,FALSE)</f>
        <v>0</v>
      </c>
      <c r="R3737" s="17">
        <f>VLOOKUP("M"&amp;TEXT(H3737,"0"),Punten!$A$1:$D$40,4,FALSE)</f>
        <v>0</v>
      </c>
      <c r="S3737" s="17">
        <f>VLOOKUP("M"&amp;TEXT(I3737,"0"),Punten!$A$1:$D$40,4,FALSE)</f>
        <v>0</v>
      </c>
      <c r="T3737" s="17">
        <f>VLOOKUP("K"&amp;TEXT(K3737,"0"),Punten!$A$1:$D$40,4,FALSE)</f>
        <v>0</v>
      </c>
      <c r="U3737" s="17">
        <f>VLOOKUP("H"&amp;TEXT(L3737,"0"),Punten!$A$1:$D$49,4,FALSE)</f>
        <v>0</v>
      </c>
      <c r="V3737" s="17">
        <f>VLOOKUP("F"&amp;TEXT(M3737,"0"),Punten!$A$1:$D$39,4,FALSE)</f>
        <v>0</v>
      </c>
      <c r="W3737" s="17">
        <f t="shared" si="178"/>
        <v>0</v>
      </c>
      <c r="X3737" s="17" t="str">
        <f t="shared" si="179"/>
        <v/>
      </c>
      <c r="Y3737" s="17" t="e">
        <f>VLOOKUP(A3737,'Klasse omschrijving'!$A$1:$B$44,2,FALSE)</f>
        <v>#N/A</v>
      </c>
    </row>
    <row r="3738" spans="1:25" x14ac:dyDescent="0.25">
      <c r="A3738" s="14"/>
      <c r="B3738" s="14"/>
      <c r="C3738" s="14"/>
      <c r="D3738" s="14"/>
      <c r="E3738" s="15"/>
      <c r="F3738" s="14"/>
      <c r="G3738" s="14"/>
      <c r="H3738" s="14"/>
      <c r="I3738" s="14"/>
      <c r="J3738" s="14"/>
      <c r="K3738" s="14"/>
      <c r="L3738" s="14"/>
      <c r="M3738" s="14"/>
      <c r="N3738" s="15"/>
      <c r="O3738" s="16">
        <f t="shared" si="177"/>
        <v>0</v>
      </c>
      <c r="P3738" s="17">
        <f>COUNTIF($X:$X,X3738)</f>
        <v>1045553</v>
      </c>
      <c r="Q3738" s="17">
        <f>VLOOKUP("M"&amp;TEXT(G3738,"0"),Punten!$A$1:$D$40,4,FALSE)</f>
        <v>0</v>
      </c>
      <c r="R3738" s="17">
        <f>VLOOKUP("M"&amp;TEXT(H3738,"0"),Punten!$A$1:$D$40,4,FALSE)</f>
        <v>0</v>
      </c>
      <c r="S3738" s="17">
        <f>VLOOKUP("M"&amp;TEXT(I3738,"0"),Punten!$A$1:$D$40,4,FALSE)</f>
        <v>0</v>
      </c>
      <c r="T3738" s="17">
        <f>VLOOKUP("K"&amp;TEXT(K3738,"0"),Punten!$A$1:$D$40,4,FALSE)</f>
        <v>0</v>
      </c>
      <c r="U3738" s="17">
        <f>VLOOKUP("H"&amp;TEXT(L3738,"0"),Punten!$A$1:$D$49,4,FALSE)</f>
        <v>0</v>
      </c>
      <c r="V3738" s="17">
        <f>VLOOKUP("F"&amp;TEXT(M3738,"0"),Punten!$A$1:$D$39,4,FALSE)</f>
        <v>0</v>
      </c>
      <c r="W3738" s="17">
        <f t="shared" si="178"/>
        <v>0</v>
      </c>
      <c r="X3738" s="17" t="str">
        <f t="shared" si="179"/>
        <v/>
      </c>
      <c r="Y3738" s="17" t="e">
        <f>VLOOKUP(A3738,'Klasse omschrijving'!$A$1:$B$44,2,FALSE)</f>
        <v>#N/A</v>
      </c>
    </row>
    <row r="3739" spans="1:25" x14ac:dyDescent="0.25">
      <c r="A3739" s="14"/>
      <c r="B3739" s="14"/>
      <c r="C3739" s="14"/>
      <c r="D3739" s="14"/>
      <c r="E3739" s="15"/>
      <c r="F3739" s="14"/>
      <c r="G3739" s="14"/>
      <c r="H3739" s="14"/>
      <c r="I3739" s="14"/>
      <c r="J3739" s="14"/>
      <c r="K3739" s="14"/>
      <c r="L3739" s="14"/>
      <c r="M3739" s="14"/>
      <c r="N3739" s="15"/>
      <c r="O3739" s="16">
        <f t="shared" si="177"/>
        <v>0</v>
      </c>
      <c r="P3739" s="17">
        <f>COUNTIF($X:$X,X3739)</f>
        <v>1045553</v>
      </c>
      <c r="Q3739" s="17">
        <f>VLOOKUP("M"&amp;TEXT(G3739,"0"),Punten!$A$1:$D$40,4,FALSE)</f>
        <v>0</v>
      </c>
      <c r="R3739" s="17">
        <f>VLOOKUP("M"&amp;TEXT(H3739,"0"),Punten!$A$1:$D$40,4,FALSE)</f>
        <v>0</v>
      </c>
      <c r="S3739" s="17">
        <f>VLOOKUP("M"&amp;TEXT(I3739,"0"),Punten!$A$1:$D$40,4,FALSE)</f>
        <v>0</v>
      </c>
      <c r="T3739" s="17">
        <f>VLOOKUP("K"&amp;TEXT(K3739,"0"),Punten!$A$1:$D$40,4,FALSE)</f>
        <v>0</v>
      </c>
      <c r="U3739" s="17">
        <f>VLOOKUP("H"&amp;TEXT(L3739,"0"),Punten!$A$1:$D$49,4,FALSE)</f>
        <v>0</v>
      </c>
      <c r="V3739" s="17">
        <f>VLOOKUP("F"&amp;TEXT(M3739,"0"),Punten!$A$1:$D$39,4,FALSE)</f>
        <v>0</v>
      </c>
      <c r="W3739" s="17">
        <f t="shared" si="178"/>
        <v>0</v>
      </c>
      <c r="X3739" s="17" t="str">
        <f t="shared" si="179"/>
        <v/>
      </c>
      <c r="Y3739" s="17" t="e">
        <f>VLOOKUP(A3739,'Klasse omschrijving'!$A$1:$B$44,2,FALSE)</f>
        <v>#N/A</v>
      </c>
    </row>
    <row r="3740" spans="1:25" x14ac:dyDescent="0.25">
      <c r="A3740" s="14"/>
      <c r="B3740" s="14"/>
      <c r="C3740" s="14"/>
      <c r="D3740" s="14"/>
      <c r="E3740" s="15"/>
      <c r="F3740" s="14"/>
      <c r="G3740" s="14"/>
      <c r="H3740" s="14"/>
      <c r="I3740" s="14"/>
      <c r="J3740" s="14"/>
      <c r="K3740" s="14"/>
      <c r="L3740" s="14"/>
      <c r="M3740" s="14"/>
      <c r="N3740" s="15"/>
      <c r="O3740" s="16">
        <f t="shared" ref="O3740:O3803" si="180">G3740+H3740+I3740</f>
        <v>0</v>
      </c>
      <c r="P3740" s="17">
        <f>COUNTIF($X:$X,X3740)</f>
        <v>1045553</v>
      </c>
      <c r="Q3740" s="17">
        <f>VLOOKUP("M"&amp;TEXT(G3740,"0"),Punten!$A$1:$D$40,4,FALSE)</f>
        <v>0</v>
      </c>
      <c r="R3740" s="17">
        <f>VLOOKUP("M"&amp;TEXT(H3740,"0"),Punten!$A$1:$D$40,4,FALSE)</f>
        <v>0</v>
      </c>
      <c r="S3740" s="17">
        <f>VLOOKUP("M"&amp;TEXT(I3740,"0"),Punten!$A$1:$D$40,4,FALSE)</f>
        <v>0</v>
      </c>
      <c r="T3740" s="17">
        <f>VLOOKUP("K"&amp;TEXT(K3740,"0"),Punten!$A$1:$D$40,4,FALSE)</f>
        <v>0</v>
      </c>
      <c r="U3740" s="17">
        <f>VLOOKUP("H"&amp;TEXT(L3740,"0"),Punten!$A$1:$D$49,4,FALSE)</f>
        <v>0</v>
      </c>
      <c r="V3740" s="17">
        <f>VLOOKUP("F"&amp;TEXT(M3740,"0"),Punten!$A$1:$D$39,4,FALSE)</f>
        <v>0</v>
      </c>
      <c r="W3740" s="17">
        <f t="shared" si="178"/>
        <v>0</v>
      </c>
      <c r="X3740" s="17" t="str">
        <f t="shared" si="179"/>
        <v/>
      </c>
      <c r="Y3740" s="17" t="e">
        <f>VLOOKUP(A3740,'Klasse omschrijving'!$A$1:$B$44,2,FALSE)</f>
        <v>#N/A</v>
      </c>
    </row>
    <row r="3741" spans="1:25" x14ac:dyDescent="0.25">
      <c r="A3741" s="14"/>
      <c r="B3741" s="14"/>
      <c r="C3741" s="14"/>
      <c r="D3741" s="14"/>
      <c r="E3741" s="15"/>
      <c r="F3741" s="14"/>
      <c r="G3741" s="14"/>
      <c r="H3741" s="14"/>
      <c r="I3741" s="14"/>
      <c r="J3741" s="14"/>
      <c r="K3741" s="14"/>
      <c r="L3741" s="14"/>
      <c r="M3741" s="14"/>
      <c r="N3741" s="15"/>
      <c r="O3741" s="16">
        <f t="shared" si="180"/>
        <v>0</v>
      </c>
      <c r="P3741" s="17">
        <f>COUNTIF($X:$X,X3741)</f>
        <v>1045553</v>
      </c>
      <c r="Q3741" s="17">
        <f>VLOOKUP("M"&amp;TEXT(G3741,"0"),Punten!$A$1:$D$40,4,FALSE)</f>
        <v>0</v>
      </c>
      <c r="R3741" s="17">
        <f>VLOOKUP("M"&amp;TEXT(H3741,"0"),Punten!$A$1:$D$40,4,FALSE)</f>
        <v>0</v>
      </c>
      <c r="S3741" s="17">
        <f>VLOOKUP("M"&amp;TEXT(I3741,"0"),Punten!$A$1:$D$40,4,FALSE)</f>
        <v>0</v>
      </c>
      <c r="T3741" s="17">
        <f>VLOOKUP("K"&amp;TEXT(K3741,"0"),Punten!$A$1:$D$40,4,FALSE)</f>
        <v>0</v>
      </c>
      <c r="U3741" s="17">
        <f>VLOOKUP("H"&amp;TEXT(L3741,"0"),Punten!$A$1:$D$49,4,FALSE)</f>
        <v>0</v>
      </c>
      <c r="V3741" s="17">
        <f>VLOOKUP("F"&amp;TEXT(M3741,"0"),Punten!$A$1:$D$39,4,FALSE)</f>
        <v>0</v>
      </c>
      <c r="W3741" s="17">
        <f t="shared" si="178"/>
        <v>0</v>
      </c>
      <c r="X3741" s="17" t="str">
        <f t="shared" si="179"/>
        <v/>
      </c>
      <c r="Y3741" s="17" t="e">
        <f>VLOOKUP(A3741,'Klasse omschrijving'!$A$1:$B$44,2,FALSE)</f>
        <v>#N/A</v>
      </c>
    </row>
    <row r="3742" spans="1:25" x14ac:dyDescent="0.25">
      <c r="A3742" s="14"/>
      <c r="B3742" s="14"/>
      <c r="C3742" s="14"/>
      <c r="D3742" s="14"/>
      <c r="E3742" s="15"/>
      <c r="F3742" s="14"/>
      <c r="G3742" s="14"/>
      <c r="H3742" s="14"/>
      <c r="I3742" s="14"/>
      <c r="J3742" s="14"/>
      <c r="K3742" s="14"/>
      <c r="L3742" s="14"/>
      <c r="M3742" s="14"/>
      <c r="N3742" s="15"/>
      <c r="O3742" s="16">
        <f t="shared" si="180"/>
        <v>0</v>
      </c>
      <c r="P3742" s="17">
        <f>COUNTIF($X:$X,X3742)</f>
        <v>1045553</v>
      </c>
      <c r="Q3742" s="17">
        <f>VLOOKUP("M"&amp;TEXT(G3742,"0"),Punten!$A$1:$D$40,4,FALSE)</f>
        <v>0</v>
      </c>
      <c r="R3742" s="17">
        <f>VLOOKUP("M"&amp;TEXT(H3742,"0"),Punten!$A$1:$D$40,4,FALSE)</f>
        <v>0</v>
      </c>
      <c r="S3742" s="17">
        <f>VLOOKUP("M"&amp;TEXT(I3742,"0"),Punten!$A$1:$D$40,4,FALSE)</f>
        <v>0</v>
      </c>
      <c r="T3742" s="17">
        <f>VLOOKUP("K"&amp;TEXT(K3742,"0"),Punten!$A$1:$D$40,4,FALSE)</f>
        <v>0</v>
      </c>
      <c r="U3742" s="17">
        <f>VLOOKUP("H"&amp;TEXT(L3742,"0"),Punten!$A$1:$D$49,4,FALSE)</f>
        <v>0</v>
      </c>
      <c r="V3742" s="17">
        <f>VLOOKUP("F"&amp;TEXT(M3742,"0"),Punten!$A$1:$D$39,4,FALSE)</f>
        <v>0</v>
      </c>
      <c r="W3742" s="17">
        <f t="shared" si="178"/>
        <v>0</v>
      </c>
      <c r="X3742" s="17" t="str">
        <f t="shared" si="179"/>
        <v/>
      </c>
      <c r="Y3742" s="17" t="e">
        <f>VLOOKUP(A3742,'Klasse omschrijving'!$A$1:$B$44,2,FALSE)</f>
        <v>#N/A</v>
      </c>
    </row>
    <row r="3743" spans="1:25" x14ac:dyDescent="0.25">
      <c r="A3743" s="14"/>
      <c r="B3743" s="14"/>
      <c r="C3743" s="14"/>
      <c r="D3743" s="14"/>
      <c r="E3743" s="15"/>
      <c r="F3743" s="14"/>
      <c r="G3743" s="14"/>
      <c r="H3743" s="14"/>
      <c r="I3743" s="14"/>
      <c r="J3743" s="14"/>
      <c r="K3743" s="14"/>
      <c r="L3743" s="14"/>
      <c r="M3743" s="14"/>
      <c r="N3743" s="15"/>
      <c r="O3743" s="16">
        <f t="shared" si="180"/>
        <v>0</v>
      </c>
      <c r="P3743" s="17">
        <f>COUNTIF($X:$X,X3743)</f>
        <v>1045553</v>
      </c>
      <c r="Q3743" s="17">
        <f>VLOOKUP("M"&amp;TEXT(G3743,"0"),Punten!$A$1:$D$40,4,FALSE)</f>
        <v>0</v>
      </c>
      <c r="R3743" s="17">
        <f>VLOOKUP("M"&amp;TEXT(H3743,"0"),Punten!$A$1:$D$40,4,FALSE)</f>
        <v>0</v>
      </c>
      <c r="S3743" s="17">
        <f>VLOOKUP("M"&amp;TEXT(I3743,"0"),Punten!$A$1:$D$40,4,FALSE)</f>
        <v>0</v>
      </c>
      <c r="T3743" s="17">
        <f>VLOOKUP("K"&amp;TEXT(K3743,"0"),Punten!$A$1:$D$40,4,FALSE)</f>
        <v>0</v>
      </c>
      <c r="U3743" s="17">
        <f>VLOOKUP("H"&amp;TEXT(L3743,"0"),Punten!$A$1:$D$49,4,FALSE)</f>
        <v>0</v>
      </c>
      <c r="V3743" s="17">
        <f>VLOOKUP("F"&amp;TEXT(M3743,"0"),Punten!$A$1:$D$39,4,FALSE)</f>
        <v>0</v>
      </c>
      <c r="W3743" s="17">
        <f t="shared" si="178"/>
        <v>0</v>
      </c>
      <c r="X3743" s="17" t="str">
        <f t="shared" si="179"/>
        <v/>
      </c>
      <c r="Y3743" s="17" t="e">
        <f>VLOOKUP(A3743,'Klasse omschrijving'!$A$1:$B$44,2,FALSE)</f>
        <v>#N/A</v>
      </c>
    </row>
    <row r="3744" spans="1:25" x14ac:dyDescent="0.25">
      <c r="A3744" s="14"/>
      <c r="B3744" s="14"/>
      <c r="C3744" s="14"/>
      <c r="D3744" s="14"/>
      <c r="E3744" s="15"/>
      <c r="F3744" s="14"/>
      <c r="G3744" s="14"/>
      <c r="H3744" s="14"/>
      <c r="I3744" s="14"/>
      <c r="J3744" s="14"/>
      <c r="K3744" s="14"/>
      <c r="L3744" s="14"/>
      <c r="M3744" s="14"/>
      <c r="N3744" s="15"/>
      <c r="O3744" s="16">
        <f t="shared" si="180"/>
        <v>0</v>
      </c>
      <c r="P3744" s="17">
        <f>COUNTIF($X:$X,X3744)</f>
        <v>1045553</v>
      </c>
      <c r="Q3744" s="17">
        <f>VLOOKUP("M"&amp;TEXT(G3744,"0"),Punten!$A$1:$D$40,4,FALSE)</f>
        <v>0</v>
      </c>
      <c r="R3744" s="17">
        <f>VLOOKUP("M"&amp;TEXT(H3744,"0"),Punten!$A$1:$D$40,4,FALSE)</f>
        <v>0</v>
      </c>
      <c r="S3744" s="17">
        <f>VLOOKUP("M"&amp;TEXT(I3744,"0"),Punten!$A$1:$D$40,4,FALSE)</f>
        <v>0</v>
      </c>
      <c r="T3744" s="17">
        <f>VLOOKUP("K"&amp;TEXT(K3744,"0"),Punten!$A$1:$D$40,4,FALSE)</f>
        <v>0</v>
      </c>
      <c r="U3744" s="17">
        <f>VLOOKUP("H"&amp;TEXT(L3744,"0"),Punten!$A$1:$D$49,4,FALSE)</f>
        <v>0</v>
      </c>
      <c r="V3744" s="17">
        <f>VLOOKUP("F"&amp;TEXT(M3744,"0"),Punten!$A$1:$D$39,4,FALSE)</f>
        <v>0</v>
      </c>
      <c r="W3744" s="17">
        <f t="shared" si="178"/>
        <v>0</v>
      </c>
      <c r="X3744" s="17" t="str">
        <f t="shared" si="179"/>
        <v/>
      </c>
      <c r="Y3744" s="17" t="e">
        <f>VLOOKUP(A3744,'Klasse omschrijving'!$A$1:$B$44,2,FALSE)</f>
        <v>#N/A</v>
      </c>
    </row>
    <row r="3745" spans="1:25" x14ac:dyDescent="0.25">
      <c r="A3745" s="14"/>
      <c r="B3745" s="14"/>
      <c r="C3745" s="14"/>
      <c r="D3745" s="14"/>
      <c r="E3745" s="15"/>
      <c r="F3745" s="14"/>
      <c r="G3745" s="14"/>
      <c r="H3745" s="14"/>
      <c r="I3745" s="14"/>
      <c r="J3745" s="14"/>
      <c r="K3745" s="14"/>
      <c r="L3745" s="14"/>
      <c r="M3745" s="14"/>
      <c r="N3745" s="15"/>
      <c r="O3745" s="16">
        <f t="shared" si="180"/>
        <v>0</v>
      </c>
      <c r="P3745" s="17">
        <f>COUNTIF($X:$X,X3745)</f>
        <v>1045553</v>
      </c>
      <c r="Q3745" s="17">
        <f>VLOOKUP("M"&amp;TEXT(G3745,"0"),Punten!$A$1:$D$40,4,FALSE)</f>
        <v>0</v>
      </c>
      <c r="R3745" s="17">
        <f>VLOOKUP("M"&amp;TEXT(H3745,"0"),Punten!$A$1:$D$40,4,FALSE)</f>
        <v>0</v>
      </c>
      <c r="S3745" s="17">
        <f>VLOOKUP("M"&amp;TEXT(I3745,"0"),Punten!$A$1:$D$40,4,FALSE)</f>
        <v>0</v>
      </c>
      <c r="T3745" s="17">
        <f>VLOOKUP("K"&amp;TEXT(K3745,"0"),Punten!$A$1:$D$40,4,FALSE)</f>
        <v>0</v>
      </c>
      <c r="U3745" s="17">
        <f>VLOOKUP("H"&amp;TEXT(L3745,"0"),Punten!$A$1:$D$49,4,FALSE)</f>
        <v>0</v>
      </c>
      <c r="V3745" s="17">
        <f>VLOOKUP("F"&amp;TEXT(M3745,"0"),Punten!$A$1:$D$39,4,FALSE)</f>
        <v>0</v>
      </c>
      <c r="W3745" s="17">
        <f t="shared" si="178"/>
        <v>0</v>
      </c>
      <c r="X3745" s="17" t="str">
        <f t="shared" si="179"/>
        <v/>
      </c>
      <c r="Y3745" s="17" t="e">
        <f>VLOOKUP(A3745,'Klasse omschrijving'!$A$1:$B$44,2,FALSE)</f>
        <v>#N/A</v>
      </c>
    </row>
    <row r="3746" spans="1:25" x14ac:dyDescent="0.25">
      <c r="A3746" s="14"/>
      <c r="B3746" s="14"/>
      <c r="C3746" s="14"/>
      <c r="D3746" s="14"/>
      <c r="E3746" s="15"/>
      <c r="F3746" s="14"/>
      <c r="G3746" s="14"/>
      <c r="H3746" s="14"/>
      <c r="I3746" s="14"/>
      <c r="J3746" s="14"/>
      <c r="K3746" s="14"/>
      <c r="L3746" s="14"/>
      <c r="M3746" s="14"/>
      <c r="N3746" s="15"/>
      <c r="O3746" s="16">
        <f t="shared" si="180"/>
        <v>0</v>
      </c>
      <c r="P3746" s="17">
        <f>COUNTIF($X:$X,X3746)</f>
        <v>1045553</v>
      </c>
      <c r="Q3746" s="17">
        <f>VLOOKUP("M"&amp;TEXT(G3746,"0"),Punten!$A$1:$D$40,4,FALSE)</f>
        <v>0</v>
      </c>
      <c r="R3746" s="17">
        <f>VLOOKUP("M"&amp;TEXT(H3746,"0"),Punten!$A$1:$D$40,4,FALSE)</f>
        <v>0</v>
      </c>
      <c r="S3746" s="17">
        <f>VLOOKUP("M"&amp;TEXT(I3746,"0"),Punten!$A$1:$D$40,4,FALSE)</f>
        <v>0</v>
      </c>
      <c r="T3746" s="17">
        <f>VLOOKUP("K"&amp;TEXT(K3746,"0"),Punten!$A$1:$D$40,4,FALSE)</f>
        <v>0</v>
      </c>
      <c r="U3746" s="17">
        <f>VLOOKUP("H"&amp;TEXT(L3746,"0"),Punten!$A$1:$D$49,4,FALSE)</f>
        <v>0</v>
      </c>
      <c r="V3746" s="17">
        <f>VLOOKUP("F"&amp;TEXT(M3746,"0"),Punten!$A$1:$D$39,4,FALSE)</f>
        <v>0</v>
      </c>
      <c r="W3746" s="17">
        <f t="shared" si="178"/>
        <v>0</v>
      </c>
      <c r="X3746" s="17" t="str">
        <f t="shared" si="179"/>
        <v/>
      </c>
      <c r="Y3746" s="17" t="e">
        <f>VLOOKUP(A3746,'Klasse omschrijving'!$A$1:$B$44,2,FALSE)</f>
        <v>#N/A</v>
      </c>
    </row>
    <row r="3747" spans="1:25" x14ac:dyDescent="0.25">
      <c r="A3747" s="14"/>
      <c r="B3747" s="14"/>
      <c r="C3747" s="14"/>
      <c r="D3747" s="14"/>
      <c r="E3747" s="15"/>
      <c r="F3747" s="14"/>
      <c r="G3747" s="14"/>
      <c r="H3747" s="14"/>
      <c r="I3747" s="14"/>
      <c r="J3747" s="14"/>
      <c r="K3747" s="14"/>
      <c r="L3747" s="14"/>
      <c r="M3747" s="14"/>
      <c r="N3747" s="15"/>
      <c r="O3747" s="16">
        <f t="shared" si="180"/>
        <v>0</v>
      </c>
      <c r="P3747" s="17">
        <f>COUNTIF($X:$X,X3747)</f>
        <v>1045553</v>
      </c>
      <c r="Q3747" s="17">
        <f>VLOOKUP("M"&amp;TEXT(G3747,"0"),Punten!$A$1:$D$40,4,FALSE)</f>
        <v>0</v>
      </c>
      <c r="R3747" s="17">
        <f>VLOOKUP("M"&amp;TEXT(H3747,"0"),Punten!$A$1:$D$40,4,FALSE)</f>
        <v>0</v>
      </c>
      <c r="S3747" s="17">
        <f>VLOOKUP("M"&amp;TEXT(I3747,"0"),Punten!$A$1:$D$40,4,FALSE)</f>
        <v>0</v>
      </c>
      <c r="T3747" s="17">
        <f>VLOOKUP("K"&amp;TEXT(K3747,"0"),Punten!$A$1:$D$40,4,FALSE)</f>
        <v>0</v>
      </c>
      <c r="U3747" s="17">
        <f>VLOOKUP("H"&amp;TEXT(L3747,"0"),Punten!$A$1:$D$49,4,FALSE)</f>
        <v>0</v>
      </c>
      <c r="V3747" s="17">
        <f>VLOOKUP("F"&amp;TEXT(M3747,"0"),Punten!$A$1:$D$39,4,FALSE)</f>
        <v>0</v>
      </c>
      <c r="W3747" s="17">
        <f t="shared" si="178"/>
        <v>0</v>
      </c>
      <c r="X3747" s="17" t="str">
        <f t="shared" si="179"/>
        <v/>
      </c>
      <c r="Y3747" s="17" t="e">
        <f>VLOOKUP(A3747,'Klasse omschrijving'!$A$1:$B$44,2,FALSE)</f>
        <v>#N/A</v>
      </c>
    </row>
    <row r="3748" spans="1:25" x14ac:dyDescent="0.25">
      <c r="A3748" s="14"/>
      <c r="B3748" s="14"/>
      <c r="C3748" s="14"/>
      <c r="D3748" s="14"/>
      <c r="E3748" s="15"/>
      <c r="F3748" s="14"/>
      <c r="G3748" s="14"/>
      <c r="H3748" s="14"/>
      <c r="I3748" s="14"/>
      <c r="J3748" s="14"/>
      <c r="K3748" s="14"/>
      <c r="L3748" s="14"/>
      <c r="M3748" s="14"/>
      <c r="N3748" s="15"/>
      <c r="O3748" s="16">
        <f t="shared" si="180"/>
        <v>0</v>
      </c>
      <c r="P3748" s="17">
        <f>COUNTIF($X:$X,X3748)</f>
        <v>1045553</v>
      </c>
      <c r="Q3748" s="17">
        <f>VLOOKUP("M"&amp;TEXT(G3748,"0"),Punten!$A$1:$D$40,4,FALSE)</f>
        <v>0</v>
      </c>
      <c r="R3748" s="17">
        <f>VLOOKUP("M"&amp;TEXT(H3748,"0"),Punten!$A$1:$D$40,4,FALSE)</f>
        <v>0</v>
      </c>
      <c r="S3748" s="17">
        <f>VLOOKUP("M"&amp;TEXT(I3748,"0"),Punten!$A$1:$D$40,4,FALSE)</f>
        <v>0</v>
      </c>
      <c r="T3748" s="17">
        <f>VLOOKUP("K"&amp;TEXT(K3748,"0"),Punten!$A$1:$D$40,4,FALSE)</f>
        <v>0</v>
      </c>
      <c r="U3748" s="17">
        <f>VLOOKUP("H"&amp;TEXT(L3748,"0"),Punten!$A$1:$D$49,4,FALSE)</f>
        <v>0</v>
      </c>
      <c r="V3748" s="17">
        <f>VLOOKUP("F"&amp;TEXT(M3748,"0"),Punten!$A$1:$D$39,4,FALSE)</f>
        <v>0</v>
      </c>
      <c r="W3748" s="17">
        <f t="shared" si="178"/>
        <v>0</v>
      </c>
      <c r="X3748" s="17" t="str">
        <f t="shared" si="179"/>
        <v/>
      </c>
      <c r="Y3748" s="17" t="e">
        <f>VLOOKUP(A3748,'Klasse omschrijving'!$A$1:$B$44,2,FALSE)</f>
        <v>#N/A</v>
      </c>
    </row>
    <row r="3749" spans="1:25" x14ac:dyDescent="0.25">
      <c r="A3749" s="14"/>
      <c r="B3749" s="14"/>
      <c r="C3749" s="14"/>
      <c r="D3749" s="14"/>
      <c r="E3749" s="15"/>
      <c r="F3749" s="14"/>
      <c r="G3749" s="14"/>
      <c r="H3749" s="14"/>
      <c r="I3749" s="14"/>
      <c r="J3749" s="14"/>
      <c r="K3749" s="14"/>
      <c r="L3749" s="14"/>
      <c r="M3749" s="14"/>
      <c r="N3749" s="15"/>
      <c r="O3749" s="16">
        <f t="shared" si="180"/>
        <v>0</v>
      </c>
      <c r="P3749" s="17">
        <f>COUNTIF($X:$X,X3749)</f>
        <v>1045553</v>
      </c>
      <c r="Q3749" s="17">
        <f>VLOOKUP("M"&amp;TEXT(G3749,"0"),Punten!$A$1:$D$40,4,FALSE)</f>
        <v>0</v>
      </c>
      <c r="R3749" s="17">
        <f>VLOOKUP("M"&amp;TEXT(H3749,"0"),Punten!$A$1:$D$40,4,FALSE)</f>
        <v>0</v>
      </c>
      <c r="S3749" s="17">
        <f>VLOOKUP("M"&amp;TEXT(I3749,"0"),Punten!$A$1:$D$40,4,FALSE)</f>
        <v>0</v>
      </c>
      <c r="T3749" s="17">
        <f>VLOOKUP("K"&amp;TEXT(K3749,"0"),Punten!$A$1:$D$40,4,FALSE)</f>
        <v>0</v>
      </c>
      <c r="U3749" s="17">
        <f>VLOOKUP("H"&amp;TEXT(L3749,"0"),Punten!$A$1:$D$49,4,FALSE)</f>
        <v>0</v>
      </c>
      <c r="V3749" s="17">
        <f>VLOOKUP("F"&amp;TEXT(M3749,"0"),Punten!$A$1:$D$39,4,FALSE)</f>
        <v>0</v>
      </c>
      <c r="W3749" s="17">
        <f t="shared" si="178"/>
        <v>0</v>
      </c>
      <c r="X3749" s="17" t="str">
        <f t="shared" si="179"/>
        <v/>
      </c>
      <c r="Y3749" s="17" t="e">
        <f>VLOOKUP(A3749,'Klasse omschrijving'!$A$1:$B$44,2,FALSE)</f>
        <v>#N/A</v>
      </c>
    </row>
    <row r="3750" spans="1:25" x14ac:dyDescent="0.25">
      <c r="A3750" s="14"/>
      <c r="B3750" s="14"/>
      <c r="C3750" s="14"/>
      <c r="D3750" s="14"/>
      <c r="E3750" s="15"/>
      <c r="F3750" s="14"/>
      <c r="G3750" s="14"/>
      <c r="H3750" s="14"/>
      <c r="I3750" s="14"/>
      <c r="J3750" s="14"/>
      <c r="K3750" s="14"/>
      <c r="L3750" s="14"/>
      <c r="M3750" s="14"/>
      <c r="N3750" s="15"/>
      <c r="O3750" s="16">
        <f t="shared" si="180"/>
        <v>0</v>
      </c>
      <c r="P3750" s="17">
        <f>COUNTIF($X:$X,X3750)</f>
        <v>1045553</v>
      </c>
      <c r="Q3750" s="17">
        <f>VLOOKUP("M"&amp;TEXT(G3750,"0"),Punten!$A$1:$D$40,4,FALSE)</f>
        <v>0</v>
      </c>
      <c r="R3750" s="17">
        <f>VLOOKUP("M"&amp;TEXT(H3750,"0"),Punten!$A$1:$D$40,4,FALSE)</f>
        <v>0</v>
      </c>
      <c r="S3750" s="17">
        <f>VLOOKUP("M"&amp;TEXT(I3750,"0"),Punten!$A$1:$D$40,4,FALSE)</f>
        <v>0</v>
      </c>
      <c r="T3750" s="17">
        <f>VLOOKUP("K"&amp;TEXT(K3750,"0"),Punten!$A$1:$D$40,4,FALSE)</f>
        <v>0</v>
      </c>
      <c r="U3750" s="17">
        <f>VLOOKUP("H"&amp;TEXT(L3750,"0"),Punten!$A$1:$D$49,4,FALSE)</f>
        <v>0</v>
      </c>
      <c r="V3750" s="17">
        <f>VLOOKUP("F"&amp;TEXT(M3750,"0"),Punten!$A$1:$D$39,4,FALSE)</f>
        <v>0</v>
      </c>
      <c r="W3750" s="17">
        <f t="shared" si="178"/>
        <v>0</v>
      </c>
      <c r="X3750" s="17" t="str">
        <f t="shared" si="179"/>
        <v/>
      </c>
      <c r="Y3750" s="17" t="e">
        <f>VLOOKUP(A3750,'Klasse omschrijving'!$A$1:$B$44,2,FALSE)</f>
        <v>#N/A</v>
      </c>
    </row>
    <row r="3751" spans="1:25" x14ac:dyDescent="0.25">
      <c r="A3751" s="14"/>
      <c r="B3751" s="14"/>
      <c r="C3751" s="14"/>
      <c r="D3751" s="14"/>
      <c r="E3751" s="15"/>
      <c r="F3751" s="14"/>
      <c r="G3751" s="14"/>
      <c r="H3751" s="14"/>
      <c r="I3751" s="14"/>
      <c r="J3751" s="14"/>
      <c r="K3751" s="14"/>
      <c r="L3751" s="14"/>
      <c r="M3751" s="14"/>
      <c r="N3751" s="15"/>
      <c r="O3751" s="16">
        <f t="shared" si="180"/>
        <v>0</v>
      </c>
      <c r="P3751" s="17">
        <f>COUNTIF($X:$X,X3751)</f>
        <v>1045553</v>
      </c>
      <c r="Q3751" s="17">
        <f>VLOOKUP("M"&amp;TEXT(G3751,"0"),Punten!$A$1:$D$40,4,FALSE)</f>
        <v>0</v>
      </c>
      <c r="R3751" s="17">
        <f>VLOOKUP("M"&amp;TEXT(H3751,"0"),Punten!$A$1:$D$40,4,FALSE)</f>
        <v>0</v>
      </c>
      <c r="S3751" s="17">
        <f>VLOOKUP("M"&amp;TEXT(I3751,"0"),Punten!$A$1:$D$40,4,FALSE)</f>
        <v>0</v>
      </c>
      <c r="T3751" s="17">
        <f>VLOOKUP("K"&amp;TEXT(K3751,"0"),Punten!$A$1:$D$40,4,FALSE)</f>
        <v>0</v>
      </c>
      <c r="U3751" s="17">
        <f>VLOOKUP("H"&amp;TEXT(L3751,"0"),Punten!$A$1:$D$49,4,FALSE)</f>
        <v>0</v>
      </c>
      <c r="V3751" s="17">
        <f>VLOOKUP("F"&amp;TEXT(M3751,"0"),Punten!$A$1:$D$39,4,FALSE)</f>
        <v>0</v>
      </c>
      <c r="W3751" s="17">
        <f t="shared" si="178"/>
        <v>0</v>
      </c>
      <c r="X3751" s="17" t="str">
        <f t="shared" si="179"/>
        <v/>
      </c>
      <c r="Y3751" s="17" t="e">
        <f>VLOOKUP(A3751,'Klasse omschrijving'!$A$1:$B$44,2,FALSE)</f>
        <v>#N/A</v>
      </c>
    </row>
    <row r="3752" spans="1:25" x14ac:dyDescent="0.25">
      <c r="A3752" s="14"/>
      <c r="B3752" s="14"/>
      <c r="C3752" s="14"/>
      <c r="D3752" s="14"/>
      <c r="E3752" s="15"/>
      <c r="F3752" s="14"/>
      <c r="G3752" s="14"/>
      <c r="H3752" s="14"/>
      <c r="I3752" s="14"/>
      <c r="J3752" s="14"/>
      <c r="K3752" s="14"/>
      <c r="L3752" s="14"/>
      <c r="M3752" s="14"/>
      <c r="N3752" s="15"/>
      <c r="O3752" s="16">
        <f t="shared" si="180"/>
        <v>0</v>
      </c>
      <c r="P3752" s="17">
        <f>COUNTIF($X:$X,X3752)</f>
        <v>1045553</v>
      </c>
      <c r="Q3752" s="17">
        <f>VLOOKUP("M"&amp;TEXT(G3752,"0"),Punten!$A$1:$D$40,4,FALSE)</f>
        <v>0</v>
      </c>
      <c r="R3752" s="17">
        <f>VLOOKUP("M"&amp;TEXT(H3752,"0"),Punten!$A$1:$D$40,4,FALSE)</f>
        <v>0</v>
      </c>
      <c r="S3752" s="17">
        <f>VLOOKUP("M"&amp;TEXT(I3752,"0"),Punten!$A$1:$D$40,4,FALSE)</f>
        <v>0</v>
      </c>
      <c r="T3752" s="17">
        <f>VLOOKUP("K"&amp;TEXT(K3752,"0"),Punten!$A$1:$D$40,4,FALSE)</f>
        <v>0</v>
      </c>
      <c r="U3752" s="17">
        <f>VLOOKUP("H"&amp;TEXT(L3752,"0"),Punten!$A$1:$D$49,4,FALSE)</f>
        <v>0</v>
      </c>
      <c r="V3752" s="17">
        <f>VLOOKUP("F"&amp;TEXT(M3752,"0"),Punten!$A$1:$D$39,4,FALSE)</f>
        <v>0</v>
      </c>
      <c r="W3752" s="17">
        <f t="shared" si="178"/>
        <v>0</v>
      </c>
      <c r="X3752" s="17" t="str">
        <f t="shared" si="179"/>
        <v/>
      </c>
      <c r="Y3752" s="17" t="e">
        <f>VLOOKUP(A3752,'Klasse omschrijving'!$A$1:$B$44,2,FALSE)</f>
        <v>#N/A</v>
      </c>
    </row>
    <row r="3753" spans="1:25" x14ac:dyDescent="0.25">
      <c r="A3753" s="14"/>
      <c r="B3753" s="14"/>
      <c r="C3753" s="14"/>
      <c r="D3753" s="14"/>
      <c r="E3753" s="15"/>
      <c r="F3753" s="14"/>
      <c r="G3753" s="14"/>
      <c r="H3753" s="14"/>
      <c r="I3753" s="14"/>
      <c r="J3753" s="14"/>
      <c r="K3753" s="14"/>
      <c r="L3753" s="14"/>
      <c r="M3753" s="14"/>
      <c r="N3753" s="15"/>
      <c r="O3753" s="16">
        <f t="shared" si="180"/>
        <v>0</v>
      </c>
      <c r="P3753" s="17">
        <f>COUNTIF($X:$X,X3753)</f>
        <v>1045553</v>
      </c>
      <c r="Q3753" s="17">
        <f>VLOOKUP("M"&amp;TEXT(G3753,"0"),Punten!$A$1:$D$40,4,FALSE)</f>
        <v>0</v>
      </c>
      <c r="R3753" s="17">
        <f>VLOOKUP("M"&amp;TEXT(H3753,"0"),Punten!$A$1:$D$40,4,FALSE)</f>
        <v>0</v>
      </c>
      <c r="S3753" s="17">
        <f>VLOOKUP("M"&amp;TEXT(I3753,"0"),Punten!$A$1:$D$40,4,FALSE)</f>
        <v>0</v>
      </c>
      <c r="T3753" s="17">
        <f>VLOOKUP("K"&amp;TEXT(K3753,"0"),Punten!$A$1:$D$40,4,FALSE)</f>
        <v>0</v>
      </c>
      <c r="U3753" s="17">
        <f>VLOOKUP("H"&amp;TEXT(L3753,"0"),Punten!$A$1:$D$49,4,FALSE)</f>
        <v>0</v>
      </c>
      <c r="V3753" s="17">
        <f>VLOOKUP("F"&amp;TEXT(M3753,"0"),Punten!$A$1:$D$39,4,FALSE)</f>
        <v>0</v>
      </c>
      <c r="W3753" s="17">
        <f t="shared" si="178"/>
        <v>0</v>
      </c>
      <c r="X3753" s="17" t="str">
        <f t="shared" si="179"/>
        <v/>
      </c>
      <c r="Y3753" s="17" t="e">
        <f>VLOOKUP(A3753,'Klasse omschrijving'!$A$1:$B$44,2,FALSE)</f>
        <v>#N/A</v>
      </c>
    </row>
    <row r="3754" spans="1:25" x14ac:dyDescent="0.25">
      <c r="A3754" s="14"/>
      <c r="B3754" s="14"/>
      <c r="C3754" s="14"/>
      <c r="D3754" s="14"/>
      <c r="E3754" s="15"/>
      <c r="F3754" s="14"/>
      <c r="G3754" s="14"/>
      <c r="H3754" s="14"/>
      <c r="I3754" s="14"/>
      <c r="J3754" s="14"/>
      <c r="K3754" s="14"/>
      <c r="L3754" s="14"/>
      <c r="M3754" s="14"/>
      <c r="N3754" s="15"/>
      <c r="O3754" s="16">
        <f t="shared" si="180"/>
        <v>0</v>
      </c>
      <c r="P3754" s="17">
        <f>COUNTIF($X:$X,X3754)</f>
        <v>1045553</v>
      </c>
      <c r="Q3754" s="17">
        <f>VLOOKUP("M"&amp;TEXT(G3754,"0"),Punten!$A$1:$D$40,4,FALSE)</f>
        <v>0</v>
      </c>
      <c r="R3754" s="17">
        <f>VLOOKUP("M"&amp;TEXT(H3754,"0"),Punten!$A$1:$D$40,4,FALSE)</f>
        <v>0</v>
      </c>
      <c r="S3754" s="17">
        <f>VLOOKUP("M"&amp;TEXT(I3754,"0"),Punten!$A$1:$D$40,4,FALSE)</f>
        <v>0</v>
      </c>
      <c r="T3754" s="17">
        <f>VLOOKUP("K"&amp;TEXT(K3754,"0"),Punten!$A$1:$D$40,4,FALSE)</f>
        <v>0</v>
      </c>
      <c r="U3754" s="17">
        <f>VLOOKUP("H"&amp;TEXT(L3754,"0"),Punten!$A$1:$D$49,4,FALSE)</f>
        <v>0</v>
      </c>
      <c r="V3754" s="17">
        <f>VLOOKUP("F"&amp;TEXT(M3754,"0"),Punten!$A$1:$D$39,4,FALSE)</f>
        <v>0</v>
      </c>
      <c r="W3754" s="17">
        <f t="shared" si="178"/>
        <v>0</v>
      </c>
      <c r="X3754" s="17" t="str">
        <f t="shared" si="179"/>
        <v/>
      </c>
      <c r="Y3754" s="17" t="e">
        <f>VLOOKUP(A3754,'Klasse omschrijving'!$A$1:$B$44,2,FALSE)</f>
        <v>#N/A</v>
      </c>
    </row>
    <row r="3755" spans="1:25" x14ac:dyDescent="0.25">
      <c r="A3755" s="14"/>
      <c r="B3755" s="14"/>
      <c r="C3755" s="14"/>
      <c r="D3755" s="14"/>
      <c r="E3755" s="15"/>
      <c r="F3755" s="14"/>
      <c r="G3755" s="14"/>
      <c r="H3755" s="14"/>
      <c r="I3755" s="14"/>
      <c r="J3755" s="14"/>
      <c r="K3755" s="14"/>
      <c r="L3755" s="14"/>
      <c r="M3755" s="14"/>
      <c r="N3755" s="15"/>
      <c r="O3755" s="16">
        <f t="shared" si="180"/>
        <v>0</v>
      </c>
      <c r="P3755" s="17">
        <f>COUNTIF($X:$X,X3755)</f>
        <v>1045553</v>
      </c>
      <c r="Q3755" s="17">
        <f>VLOOKUP("M"&amp;TEXT(G3755,"0"),Punten!$A$1:$D$40,4,FALSE)</f>
        <v>0</v>
      </c>
      <c r="R3755" s="17">
        <f>VLOOKUP("M"&amp;TEXT(H3755,"0"),Punten!$A$1:$D$40,4,FALSE)</f>
        <v>0</v>
      </c>
      <c r="S3755" s="17">
        <f>VLOOKUP("M"&amp;TEXT(I3755,"0"),Punten!$A$1:$D$40,4,FALSE)</f>
        <v>0</v>
      </c>
      <c r="T3755" s="17">
        <f>VLOOKUP("K"&amp;TEXT(K3755,"0"),Punten!$A$1:$D$40,4,FALSE)</f>
        <v>0</v>
      </c>
      <c r="U3755" s="17">
        <f>VLOOKUP("H"&amp;TEXT(L3755,"0"),Punten!$A$1:$D$49,4,FALSE)</f>
        <v>0</v>
      </c>
      <c r="V3755" s="17">
        <f>VLOOKUP("F"&amp;TEXT(M3755,"0"),Punten!$A$1:$D$39,4,FALSE)</f>
        <v>0</v>
      </c>
      <c r="W3755" s="17">
        <f t="shared" si="178"/>
        <v>0</v>
      </c>
      <c r="X3755" s="17" t="str">
        <f t="shared" si="179"/>
        <v/>
      </c>
      <c r="Y3755" s="17" t="e">
        <f>VLOOKUP(A3755,'Klasse omschrijving'!$A$1:$B$44,2,FALSE)</f>
        <v>#N/A</v>
      </c>
    </row>
    <row r="3756" spans="1:25" x14ac:dyDescent="0.25">
      <c r="A3756" s="14"/>
      <c r="B3756" s="14"/>
      <c r="C3756" s="14"/>
      <c r="D3756" s="14"/>
      <c r="E3756" s="15"/>
      <c r="F3756" s="14"/>
      <c r="G3756" s="14"/>
      <c r="H3756" s="14"/>
      <c r="I3756" s="14"/>
      <c r="J3756" s="14"/>
      <c r="K3756" s="14"/>
      <c r="L3756" s="14"/>
      <c r="M3756" s="14"/>
      <c r="N3756" s="15"/>
      <c r="O3756" s="16">
        <f t="shared" si="180"/>
        <v>0</v>
      </c>
      <c r="P3756" s="17">
        <f>COUNTIF($X:$X,X3756)</f>
        <v>1045553</v>
      </c>
      <c r="Q3756" s="17">
        <f>VLOOKUP("M"&amp;TEXT(G3756,"0"),Punten!$A$1:$D$40,4,FALSE)</f>
        <v>0</v>
      </c>
      <c r="R3756" s="17">
        <f>VLOOKUP("M"&amp;TEXT(H3756,"0"),Punten!$A$1:$D$40,4,FALSE)</f>
        <v>0</v>
      </c>
      <c r="S3756" s="17">
        <f>VLOOKUP("M"&amp;TEXT(I3756,"0"),Punten!$A$1:$D$40,4,FALSE)</f>
        <v>0</v>
      </c>
      <c r="T3756" s="17">
        <f>VLOOKUP("K"&amp;TEXT(K3756,"0"),Punten!$A$1:$D$40,4,FALSE)</f>
        <v>0</v>
      </c>
      <c r="U3756" s="17">
        <f>VLOOKUP("H"&amp;TEXT(L3756,"0"),Punten!$A$1:$D$49,4,FALSE)</f>
        <v>0</v>
      </c>
      <c r="V3756" s="17">
        <f>VLOOKUP("F"&amp;TEXT(M3756,"0"),Punten!$A$1:$D$39,4,FALSE)</f>
        <v>0</v>
      </c>
      <c r="W3756" s="17">
        <f t="shared" si="178"/>
        <v>0</v>
      </c>
      <c r="X3756" s="17" t="str">
        <f t="shared" si="179"/>
        <v/>
      </c>
      <c r="Y3756" s="17" t="e">
        <f>VLOOKUP(A3756,'Klasse omschrijving'!$A$1:$B$44,2,FALSE)</f>
        <v>#N/A</v>
      </c>
    </row>
    <row r="3757" spans="1:25" x14ac:dyDescent="0.25">
      <c r="A3757" s="14"/>
      <c r="B3757" s="14"/>
      <c r="C3757" s="14"/>
      <c r="D3757" s="14"/>
      <c r="E3757" s="15"/>
      <c r="F3757" s="14"/>
      <c r="G3757" s="14"/>
      <c r="H3757" s="14"/>
      <c r="I3757" s="14"/>
      <c r="J3757" s="14"/>
      <c r="K3757" s="14"/>
      <c r="L3757" s="14"/>
      <c r="M3757" s="14"/>
      <c r="N3757" s="15"/>
      <c r="O3757" s="16">
        <f t="shared" si="180"/>
        <v>0</v>
      </c>
      <c r="P3757" s="17">
        <f>COUNTIF($X:$X,X3757)</f>
        <v>1045553</v>
      </c>
      <c r="Q3757" s="17">
        <f>VLOOKUP("M"&amp;TEXT(G3757,"0"),Punten!$A$1:$D$40,4,FALSE)</f>
        <v>0</v>
      </c>
      <c r="R3757" s="17">
        <f>VLOOKUP("M"&amp;TEXT(H3757,"0"),Punten!$A$1:$D$40,4,FALSE)</f>
        <v>0</v>
      </c>
      <c r="S3757" s="17">
        <f>VLOOKUP("M"&amp;TEXT(I3757,"0"),Punten!$A$1:$D$40,4,FALSE)</f>
        <v>0</v>
      </c>
      <c r="T3757" s="17">
        <f>VLOOKUP("K"&amp;TEXT(K3757,"0"),Punten!$A$1:$D$40,4,FALSE)</f>
        <v>0</v>
      </c>
      <c r="U3757" s="17">
        <f>VLOOKUP("H"&amp;TEXT(L3757,"0"),Punten!$A$1:$D$49,4,FALSE)</f>
        <v>0</v>
      </c>
      <c r="V3757" s="17">
        <f>VLOOKUP("F"&amp;TEXT(M3757,"0"),Punten!$A$1:$D$39,4,FALSE)</f>
        <v>0</v>
      </c>
      <c r="W3757" s="17">
        <f t="shared" si="178"/>
        <v>0</v>
      </c>
      <c r="X3757" s="17" t="str">
        <f t="shared" si="179"/>
        <v/>
      </c>
      <c r="Y3757" s="17" t="e">
        <f>VLOOKUP(A3757,'Klasse omschrijving'!$A$1:$B$44,2,FALSE)</f>
        <v>#N/A</v>
      </c>
    </row>
    <row r="3758" spans="1:25" x14ac:dyDescent="0.25">
      <c r="A3758" s="14"/>
      <c r="B3758" s="14"/>
      <c r="C3758" s="14"/>
      <c r="D3758" s="14"/>
      <c r="E3758" s="15"/>
      <c r="F3758" s="14"/>
      <c r="G3758" s="14"/>
      <c r="H3758" s="14"/>
      <c r="I3758" s="14"/>
      <c r="J3758" s="14"/>
      <c r="K3758" s="14"/>
      <c r="L3758" s="14"/>
      <c r="M3758" s="14"/>
      <c r="N3758" s="15"/>
      <c r="O3758" s="16">
        <f t="shared" si="180"/>
        <v>0</v>
      </c>
      <c r="P3758" s="17">
        <f>COUNTIF($X:$X,X3758)</f>
        <v>1045553</v>
      </c>
      <c r="Q3758" s="17">
        <f>VLOOKUP("M"&amp;TEXT(G3758,"0"),Punten!$A$1:$D$40,4,FALSE)</f>
        <v>0</v>
      </c>
      <c r="R3758" s="17">
        <f>VLOOKUP("M"&amp;TEXT(H3758,"0"),Punten!$A$1:$D$40,4,FALSE)</f>
        <v>0</v>
      </c>
      <c r="S3758" s="17">
        <f>VLOOKUP("M"&amp;TEXT(I3758,"0"),Punten!$A$1:$D$40,4,FALSE)</f>
        <v>0</v>
      </c>
      <c r="T3758" s="17">
        <f>VLOOKUP("K"&amp;TEXT(K3758,"0"),Punten!$A$1:$D$40,4,FALSE)</f>
        <v>0</v>
      </c>
      <c r="U3758" s="17">
        <f>VLOOKUP("H"&amp;TEXT(L3758,"0"),Punten!$A$1:$D$49,4,FALSE)</f>
        <v>0</v>
      </c>
      <c r="V3758" s="17">
        <f>VLOOKUP("F"&amp;TEXT(M3758,"0"),Punten!$A$1:$D$39,4,FALSE)</f>
        <v>0</v>
      </c>
      <c r="W3758" s="17">
        <f t="shared" si="178"/>
        <v>0</v>
      </c>
      <c r="X3758" s="17" t="str">
        <f t="shared" si="179"/>
        <v/>
      </c>
      <c r="Y3758" s="17" t="e">
        <f>VLOOKUP(A3758,'Klasse omschrijving'!$A$1:$B$44,2,FALSE)</f>
        <v>#N/A</v>
      </c>
    </row>
    <row r="3759" spans="1:25" x14ac:dyDescent="0.25">
      <c r="A3759" s="14"/>
      <c r="B3759" s="14"/>
      <c r="C3759" s="14"/>
      <c r="D3759" s="14"/>
      <c r="E3759" s="15"/>
      <c r="F3759" s="14"/>
      <c r="G3759" s="14"/>
      <c r="H3759" s="14"/>
      <c r="I3759" s="14"/>
      <c r="J3759" s="14"/>
      <c r="K3759" s="14"/>
      <c r="L3759" s="14"/>
      <c r="M3759" s="14"/>
      <c r="N3759" s="15"/>
      <c r="O3759" s="16">
        <f t="shared" si="180"/>
        <v>0</v>
      </c>
      <c r="P3759" s="17">
        <f>COUNTIF($X:$X,X3759)</f>
        <v>1045553</v>
      </c>
      <c r="Q3759" s="17">
        <f>VLOOKUP("M"&amp;TEXT(G3759,"0"),Punten!$A$1:$D$40,4,FALSE)</f>
        <v>0</v>
      </c>
      <c r="R3759" s="17">
        <f>VLOOKUP("M"&amp;TEXT(H3759,"0"),Punten!$A$1:$D$40,4,FALSE)</f>
        <v>0</v>
      </c>
      <c r="S3759" s="17">
        <f>VLOOKUP("M"&amp;TEXT(I3759,"0"),Punten!$A$1:$D$40,4,FALSE)</f>
        <v>0</v>
      </c>
      <c r="T3759" s="17">
        <f>VLOOKUP("K"&amp;TEXT(K3759,"0"),Punten!$A$1:$D$40,4,FALSE)</f>
        <v>0</v>
      </c>
      <c r="U3759" s="17">
        <f>VLOOKUP("H"&amp;TEXT(L3759,"0"),Punten!$A$1:$D$49,4,FALSE)</f>
        <v>0</v>
      </c>
      <c r="V3759" s="17">
        <f>VLOOKUP("F"&amp;TEXT(M3759,"0"),Punten!$A$1:$D$39,4,FALSE)</f>
        <v>0</v>
      </c>
      <c r="W3759" s="17">
        <f t="shared" si="178"/>
        <v>0</v>
      </c>
      <c r="X3759" s="17" t="str">
        <f t="shared" si="179"/>
        <v/>
      </c>
      <c r="Y3759" s="17" t="e">
        <f>VLOOKUP(A3759,'Klasse omschrijving'!$A$1:$B$44,2,FALSE)</f>
        <v>#N/A</v>
      </c>
    </row>
    <row r="3760" spans="1:25" x14ac:dyDescent="0.25">
      <c r="A3760" s="14"/>
      <c r="B3760" s="14"/>
      <c r="C3760" s="14"/>
      <c r="D3760" s="14"/>
      <c r="E3760" s="15"/>
      <c r="F3760" s="14"/>
      <c r="G3760" s="14"/>
      <c r="H3760" s="14"/>
      <c r="I3760" s="14"/>
      <c r="J3760" s="14"/>
      <c r="K3760" s="14"/>
      <c r="L3760" s="14"/>
      <c r="M3760" s="14"/>
      <c r="N3760" s="15"/>
      <c r="O3760" s="16">
        <f t="shared" si="180"/>
        <v>0</v>
      </c>
      <c r="P3760" s="17">
        <f>COUNTIF($X:$X,X3760)</f>
        <v>1045553</v>
      </c>
      <c r="Q3760" s="17">
        <f>VLOOKUP("M"&amp;TEXT(G3760,"0"),Punten!$A$1:$D$40,4,FALSE)</f>
        <v>0</v>
      </c>
      <c r="R3760" s="17">
        <f>VLOOKUP("M"&amp;TEXT(H3760,"0"),Punten!$A$1:$D$40,4,FALSE)</f>
        <v>0</v>
      </c>
      <c r="S3760" s="17">
        <f>VLOOKUP("M"&amp;TEXT(I3760,"0"),Punten!$A$1:$D$40,4,FALSE)</f>
        <v>0</v>
      </c>
      <c r="T3760" s="17">
        <f>VLOOKUP("K"&amp;TEXT(K3760,"0"),Punten!$A$1:$D$40,4,FALSE)</f>
        <v>0</v>
      </c>
      <c r="U3760" s="17">
        <f>VLOOKUP("H"&amp;TEXT(L3760,"0"),Punten!$A$1:$D$49,4,FALSE)</f>
        <v>0</v>
      </c>
      <c r="V3760" s="17">
        <f>VLOOKUP("F"&amp;TEXT(M3760,"0"),Punten!$A$1:$D$39,4,FALSE)</f>
        <v>0</v>
      </c>
      <c r="W3760" s="17">
        <f t="shared" si="178"/>
        <v>0</v>
      </c>
      <c r="X3760" s="17" t="str">
        <f t="shared" si="179"/>
        <v/>
      </c>
      <c r="Y3760" s="17" t="e">
        <f>VLOOKUP(A3760,'Klasse omschrijving'!$A$1:$B$44,2,FALSE)</f>
        <v>#N/A</v>
      </c>
    </row>
    <row r="3761" spans="1:25" x14ac:dyDescent="0.25">
      <c r="A3761" s="14"/>
      <c r="B3761" s="14"/>
      <c r="C3761" s="14"/>
      <c r="D3761" s="14"/>
      <c r="E3761" s="15"/>
      <c r="F3761" s="14"/>
      <c r="G3761" s="14"/>
      <c r="H3761" s="14"/>
      <c r="I3761" s="14"/>
      <c r="J3761" s="14"/>
      <c r="K3761" s="14"/>
      <c r="L3761" s="14"/>
      <c r="M3761" s="14"/>
      <c r="N3761" s="15"/>
      <c r="O3761" s="16">
        <f t="shared" si="180"/>
        <v>0</v>
      </c>
      <c r="P3761" s="17">
        <f>COUNTIF($X:$X,X3761)</f>
        <v>1045553</v>
      </c>
      <c r="Q3761" s="17">
        <f>VLOOKUP("M"&amp;TEXT(G3761,"0"),Punten!$A$1:$D$40,4,FALSE)</f>
        <v>0</v>
      </c>
      <c r="R3761" s="17">
        <f>VLOOKUP("M"&amp;TEXT(H3761,"0"),Punten!$A$1:$D$40,4,FALSE)</f>
        <v>0</v>
      </c>
      <c r="S3761" s="17">
        <f>VLOOKUP("M"&amp;TEXT(I3761,"0"),Punten!$A$1:$D$40,4,FALSE)</f>
        <v>0</v>
      </c>
      <c r="T3761" s="17">
        <f>VLOOKUP("K"&amp;TEXT(K3761,"0"),Punten!$A$1:$D$40,4,FALSE)</f>
        <v>0</v>
      </c>
      <c r="U3761" s="17">
        <f>VLOOKUP("H"&amp;TEXT(L3761,"0"),Punten!$A$1:$D$49,4,FALSE)</f>
        <v>0</v>
      </c>
      <c r="V3761" s="17">
        <f>VLOOKUP("F"&amp;TEXT(M3761,"0"),Punten!$A$1:$D$39,4,FALSE)</f>
        <v>0</v>
      </c>
      <c r="W3761" s="17">
        <f t="shared" si="178"/>
        <v>0</v>
      </c>
      <c r="X3761" s="17" t="str">
        <f t="shared" si="179"/>
        <v/>
      </c>
      <c r="Y3761" s="17" t="e">
        <f>VLOOKUP(A3761,'Klasse omschrijving'!$A$1:$B$44,2,FALSE)</f>
        <v>#N/A</v>
      </c>
    </row>
    <row r="3762" spans="1:25" x14ac:dyDescent="0.25">
      <c r="A3762" s="14"/>
      <c r="B3762" s="14"/>
      <c r="C3762" s="14"/>
      <c r="D3762" s="14"/>
      <c r="E3762" s="15"/>
      <c r="F3762" s="14"/>
      <c r="G3762" s="14"/>
      <c r="H3762" s="14"/>
      <c r="I3762" s="14"/>
      <c r="J3762" s="14"/>
      <c r="K3762" s="14"/>
      <c r="L3762" s="14"/>
      <c r="M3762" s="14"/>
      <c r="N3762" s="15"/>
      <c r="O3762" s="16">
        <f t="shared" si="180"/>
        <v>0</v>
      </c>
      <c r="P3762" s="17">
        <f>COUNTIF($X:$X,X3762)</f>
        <v>1045553</v>
      </c>
      <c r="Q3762" s="17">
        <f>VLOOKUP("M"&amp;TEXT(G3762,"0"),Punten!$A$1:$D$40,4,FALSE)</f>
        <v>0</v>
      </c>
      <c r="R3762" s="17">
        <f>VLOOKUP("M"&amp;TEXT(H3762,"0"),Punten!$A$1:$D$40,4,FALSE)</f>
        <v>0</v>
      </c>
      <c r="S3762" s="17">
        <f>VLOOKUP("M"&amp;TEXT(I3762,"0"),Punten!$A$1:$D$40,4,FALSE)</f>
        <v>0</v>
      </c>
      <c r="T3762" s="17">
        <f>VLOOKUP("K"&amp;TEXT(K3762,"0"),Punten!$A$1:$D$40,4,FALSE)</f>
        <v>0</v>
      </c>
      <c r="U3762" s="17">
        <f>VLOOKUP("H"&amp;TEXT(L3762,"0"),Punten!$A$1:$D$49,4,FALSE)</f>
        <v>0</v>
      </c>
      <c r="V3762" s="17">
        <f>VLOOKUP("F"&amp;TEXT(M3762,"0"),Punten!$A$1:$D$39,4,FALSE)</f>
        <v>0</v>
      </c>
      <c r="W3762" s="17">
        <f t="shared" si="178"/>
        <v>0</v>
      </c>
      <c r="X3762" s="17" t="str">
        <f t="shared" si="179"/>
        <v/>
      </c>
      <c r="Y3762" s="17" t="e">
        <f>VLOOKUP(A3762,'Klasse omschrijving'!$A$1:$B$44,2,FALSE)</f>
        <v>#N/A</v>
      </c>
    </row>
    <row r="3763" spans="1:25" x14ac:dyDescent="0.25">
      <c r="A3763" s="14"/>
      <c r="B3763" s="14"/>
      <c r="C3763" s="14"/>
      <c r="D3763" s="14"/>
      <c r="E3763" s="15"/>
      <c r="F3763" s="14"/>
      <c r="G3763" s="14"/>
      <c r="H3763" s="14"/>
      <c r="I3763" s="14"/>
      <c r="J3763" s="14"/>
      <c r="K3763" s="14"/>
      <c r="L3763" s="14"/>
      <c r="M3763" s="14"/>
      <c r="N3763" s="15"/>
      <c r="O3763" s="16">
        <f t="shared" si="180"/>
        <v>0</v>
      </c>
      <c r="P3763" s="17">
        <f>COUNTIF($X:$X,X3763)</f>
        <v>1045553</v>
      </c>
      <c r="Q3763" s="17">
        <f>VLOOKUP("M"&amp;TEXT(G3763,"0"),Punten!$A$1:$D$40,4,FALSE)</f>
        <v>0</v>
      </c>
      <c r="R3763" s="17">
        <f>VLOOKUP("M"&amp;TEXT(H3763,"0"),Punten!$A$1:$D$40,4,FALSE)</f>
        <v>0</v>
      </c>
      <c r="S3763" s="17">
        <f>VLOOKUP("M"&amp;TEXT(I3763,"0"),Punten!$A$1:$D$40,4,FALSE)</f>
        <v>0</v>
      </c>
      <c r="T3763" s="17">
        <f>VLOOKUP("K"&amp;TEXT(K3763,"0"),Punten!$A$1:$D$40,4,FALSE)</f>
        <v>0</v>
      </c>
      <c r="U3763" s="17">
        <f>VLOOKUP("H"&amp;TEXT(L3763,"0"),Punten!$A$1:$D$49,4,FALSE)</f>
        <v>0</v>
      </c>
      <c r="V3763" s="17">
        <f>VLOOKUP("F"&amp;TEXT(M3763,"0"),Punten!$A$1:$D$39,4,FALSE)</f>
        <v>0</v>
      </c>
      <c r="W3763" s="17">
        <f t="shared" si="178"/>
        <v>0</v>
      </c>
      <c r="X3763" s="17" t="str">
        <f t="shared" si="179"/>
        <v/>
      </c>
      <c r="Y3763" s="17" t="e">
        <f>VLOOKUP(A3763,'Klasse omschrijving'!$A$1:$B$44,2,FALSE)</f>
        <v>#N/A</v>
      </c>
    </row>
    <row r="3764" spans="1:25" x14ac:dyDescent="0.25">
      <c r="A3764" s="14"/>
      <c r="B3764" s="14"/>
      <c r="C3764" s="14"/>
      <c r="D3764" s="14"/>
      <c r="E3764" s="15"/>
      <c r="F3764" s="14"/>
      <c r="G3764" s="14"/>
      <c r="H3764" s="14"/>
      <c r="I3764" s="14"/>
      <c r="J3764" s="14"/>
      <c r="K3764" s="14"/>
      <c r="L3764" s="14"/>
      <c r="M3764" s="14"/>
      <c r="N3764" s="15"/>
      <c r="O3764" s="16">
        <f t="shared" si="180"/>
        <v>0</v>
      </c>
      <c r="P3764" s="17">
        <f>COUNTIF($X:$X,X3764)</f>
        <v>1045553</v>
      </c>
      <c r="Q3764" s="17">
        <f>VLOOKUP("M"&amp;TEXT(G3764,"0"),Punten!$A$1:$D$40,4,FALSE)</f>
        <v>0</v>
      </c>
      <c r="R3764" s="17">
        <f>VLOOKUP("M"&amp;TEXT(H3764,"0"),Punten!$A$1:$D$40,4,FALSE)</f>
        <v>0</v>
      </c>
      <c r="S3764" s="17">
        <f>VLOOKUP("M"&amp;TEXT(I3764,"0"),Punten!$A$1:$D$40,4,FALSE)</f>
        <v>0</v>
      </c>
      <c r="T3764" s="17">
        <f>VLOOKUP("K"&amp;TEXT(K3764,"0"),Punten!$A$1:$D$40,4,FALSE)</f>
        <v>0</v>
      </c>
      <c r="U3764" s="17">
        <f>VLOOKUP("H"&amp;TEXT(L3764,"0"),Punten!$A$1:$D$49,4,FALSE)</f>
        <v>0</v>
      </c>
      <c r="V3764" s="17">
        <f>VLOOKUP("F"&amp;TEXT(M3764,"0"),Punten!$A$1:$D$39,4,FALSE)</f>
        <v>0</v>
      </c>
      <c r="W3764" s="17">
        <f t="shared" si="178"/>
        <v>0</v>
      </c>
      <c r="X3764" s="17" t="str">
        <f t="shared" si="179"/>
        <v/>
      </c>
      <c r="Y3764" s="17" t="e">
        <f>VLOOKUP(A3764,'Klasse omschrijving'!$A$1:$B$44,2,FALSE)</f>
        <v>#N/A</v>
      </c>
    </row>
    <row r="3765" spans="1:25" x14ac:dyDescent="0.25">
      <c r="A3765" s="14"/>
      <c r="B3765" s="14"/>
      <c r="C3765" s="14"/>
      <c r="D3765" s="14"/>
      <c r="E3765" s="15"/>
      <c r="F3765" s="14"/>
      <c r="G3765" s="14"/>
      <c r="H3765" s="14"/>
      <c r="I3765" s="14"/>
      <c r="J3765" s="14"/>
      <c r="K3765" s="14"/>
      <c r="L3765" s="14"/>
      <c r="M3765" s="14"/>
      <c r="N3765" s="15"/>
      <c r="O3765" s="16">
        <f t="shared" si="180"/>
        <v>0</v>
      </c>
      <c r="P3765" s="17">
        <f>COUNTIF($X:$X,X3765)</f>
        <v>1045553</v>
      </c>
      <c r="Q3765" s="17">
        <f>VLOOKUP("M"&amp;TEXT(G3765,"0"),Punten!$A$1:$D$40,4,FALSE)</f>
        <v>0</v>
      </c>
      <c r="R3765" s="17">
        <f>VLOOKUP("M"&amp;TEXT(H3765,"0"),Punten!$A$1:$D$40,4,FALSE)</f>
        <v>0</v>
      </c>
      <c r="S3765" s="17">
        <f>VLOOKUP("M"&amp;TEXT(I3765,"0"),Punten!$A$1:$D$40,4,FALSE)</f>
        <v>0</v>
      </c>
      <c r="T3765" s="17">
        <f>VLOOKUP("K"&amp;TEXT(K3765,"0"),Punten!$A$1:$D$40,4,FALSE)</f>
        <v>0</v>
      </c>
      <c r="U3765" s="17">
        <f>VLOOKUP("H"&amp;TEXT(L3765,"0"),Punten!$A$1:$D$49,4,FALSE)</f>
        <v>0</v>
      </c>
      <c r="V3765" s="17">
        <f>VLOOKUP("F"&amp;TEXT(M3765,"0"),Punten!$A$1:$D$39,4,FALSE)</f>
        <v>0</v>
      </c>
      <c r="W3765" s="17">
        <f t="shared" si="178"/>
        <v>0</v>
      </c>
      <c r="X3765" s="17" t="str">
        <f t="shared" si="179"/>
        <v/>
      </c>
      <c r="Y3765" s="17" t="e">
        <f>VLOOKUP(A3765,'Klasse omschrijving'!$A$1:$B$44,2,FALSE)</f>
        <v>#N/A</v>
      </c>
    </row>
    <row r="3766" spans="1:25" x14ac:dyDescent="0.25">
      <c r="A3766" s="14"/>
      <c r="B3766" s="14"/>
      <c r="C3766" s="14"/>
      <c r="D3766" s="14"/>
      <c r="E3766" s="15"/>
      <c r="F3766" s="14"/>
      <c r="G3766" s="14"/>
      <c r="H3766" s="14"/>
      <c r="I3766" s="14"/>
      <c r="J3766" s="14"/>
      <c r="K3766" s="14"/>
      <c r="L3766" s="14"/>
      <c r="M3766" s="14"/>
      <c r="N3766" s="15"/>
      <c r="O3766" s="16">
        <f t="shared" si="180"/>
        <v>0</v>
      </c>
      <c r="P3766" s="17">
        <f>COUNTIF($X:$X,X3766)</f>
        <v>1045553</v>
      </c>
      <c r="Q3766" s="17">
        <f>VLOOKUP("M"&amp;TEXT(G3766,"0"),Punten!$A$1:$D$40,4,FALSE)</f>
        <v>0</v>
      </c>
      <c r="R3766" s="17">
        <f>VLOOKUP("M"&amp;TEXT(H3766,"0"),Punten!$A$1:$D$40,4,FALSE)</f>
        <v>0</v>
      </c>
      <c r="S3766" s="17">
        <f>VLOOKUP("M"&amp;TEXT(I3766,"0"),Punten!$A$1:$D$40,4,FALSE)</f>
        <v>0</v>
      </c>
      <c r="T3766" s="17">
        <f>VLOOKUP("K"&amp;TEXT(K3766,"0"),Punten!$A$1:$D$40,4,FALSE)</f>
        <v>0</v>
      </c>
      <c r="U3766" s="17">
        <f>VLOOKUP("H"&amp;TEXT(L3766,"0"),Punten!$A$1:$D$49,4,FALSE)</f>
        <v>0</v>
      </c>
      <c r="V3766" s="17">
        <f>VLOOKUP("F"&amp;TEXT(M3766,"0"),Punten!$A$1:$D$39,4,FALSE)</f>
        <v>0</v>
      </c>
      <c r="W3766" s="17">
        <f t="shared" si="178"/>
        <v>0</v>
      </c>
      <c r="X3766" s="17" t="str">
        <f t="shared" si="179"/>
        <v/>
      </c>
      <c r="Y3766" s="17" t="e">
        <f>VLOOKUP(A3766,'Klasse omschrijving'!$A$1:$B$44,2,FALSE)</f>
        <v>#N/A</v>
      </c>
    </row>
    <row r="3767" spans="1:25" x14ac:dyDescent="0.25">
      <c r="A3767" s="14"/>
      <c r="B3767" s="14"/>
      <c r="C3767" s="14"/>
      <c r="D3767" s="14"/>
      <c r="E3767" s="15"/>
      <c r="F3767" s="14"/>
      <c r="G3767" s="14"/>
      <c r="H3767" s="14"/>
      <c r="I3767" s="14"/>
      <c r="J3767" s="14"/>
      <c r="K3767" s="14"/>
      <c r="L3767" s="14"/>
      <c r="M3767" s="14"/>
      <c r="N3767" s="15"/>
      <c r="O3767" s="16">
        <f t="shared" si="180"/>
        <v>0</v>
      </c>
      <c r="P3767" s="17">
        <f>COUNTIF($X:$X,X3767)</f>
        <v>1045553</v>
      </c>
      <c r="Q3767" s="17">
        <f>VLOOKUP("M"&amp;TEXT(G3767,"0"),Punten!$A$1:$D$40,4,FALSE)</f>
        <v>0</v>
      </c>
      <c r="R3767" s="17">
        <f>VLOOKUP("M"&amp;TEXT(H3767,"0"),Punten!$A$1:$D$40,4,FALSE)</f>
        <v>0</v>
      </c>
      <c r="S3767" s="17">
        <f>VLOOKUP("M"&amp;TEXT(I3767,"0"),Punten!$A$1:$D$40,4,FALSE)</f>
        <v>0</v>
      </c>
      <c r="T3767" s="17">
        <f>VLOOKUP("K"&amp;TEXT(K3767,"0"),Punten!$A$1:$D$40,4,FALSE)</f>
        <v>0</v>
      </c>
      <c r="U3767" s="17">
        <f>VLOOKUP("H"&amp;TEXT(L3767,"0"),Punten!$A$1:$D$49,4,FALSE)</f>
        <v>0</v>
      </c>
      <c r="V3767" s="17">
        <f>VLOOKUP("F"&amp;TEXT(M3767,"0"),Punten!$A$1:$D$39,4,FALSE)</f>
        <v>0</v>
      </c>
      <c r="W3767" s="17">
        <f t="shared" si="178"/>
        <v>0</v>
      </c>
      <c r="X3767" s="17" t="str">
        <f t="shared" si="179"/>
        <v/>
      </c>
      <c r="Y3767" s="17" t="e">
        <f>VLOOKUP(A3767,'Klasse omschrijving'!$A$1:$B$44,2,FALSE)</f>
        <v>#N/A</v>
      </c>
    </row>
    <row r="3768" spans="1:25" x14ac:dyDescent="0.25">
      <c r="A3768" s="14"/>
      <c r="B3768" s="14"/>
      <c r="C3768" s="14"/>
      <c r="D3768" s="14"/>
      <c r="E3768" s="15"/>
      <c r="F3768" s="14"/>
      <c r="G3768" s="14"/>
      <c r="H3768" s="14"/>
      <c r="I3768" s="14"/>
      <c r="J3768" s="14"/>
      <c r="K3768" s="14"/>
      <c r="L3768" s="14"/>
      <c r="M3768" s="14"/>
      <c r="N3768" s="15"/>
      <c r="O3768" s="16">
        <f t="shared" si="180"/>
        <v>0</v>
      </c>
      <c r="P3768" s="17">
        <f>COUNTIF($X:$X,X3768)</f>
        <v>1045553</v>
      </c>
      <c r="Q3768" s="17">
        <f>VLOOKUP("M"&amp;TEXT(G3768,"0"),Punten!$A$1:$D$40,4,FALSE)</f>
        <v>0</v>
      </c>
      <c r="R3768" s="17">
        <f>VLOOKUP("M"&amp;TEXT(H3768,"0"),Punten!$A$1:$D$40,4,FALSE)</f>
        <v>0</v>
      </c>
      <c r="S3768" s="17">
        <f>VLOOKUP("M"&amp;TEXT(I3768,"0"),Punten!$A$1:$D$40,4,FALSE)</f>
        <v>0</v>
      </c>
      <c r="T3768" s="17">
        <f>VLOOKUP("K"&amp;TEXT(K3768,"0"),Punten!$A$1:$D$40,4,FALSE)</f>
        <v>0</v>
      </c>
      <c r="U3768" s="17">
        <f>VLOOKUP("H"&amp;TEXT(L3768,"0"),Punten!$A$1:$D$49,4,FALSE)</f>
        <v>0</v>
      </c>
      <c r="V3768" s="17">
        <f>VLOOKUP("F"&amp;TEXT(M3768,"0"),Punten!$A$1:$D$39,4,FALSE)</f>
        <v>0</v>
      </c>
      <c r="W3768" s="17">
        <f t="shared" si="178"/>
        <v>0</v>
      </c>
      <c r="X3768" s="17" t="str">
        <f t="shared" si="179"/>
        <v/>
      </c>
      <c r="Y3768" s="17" t="e">
        <f>VLOOKUP(A3768,'Klasse omschrijving'!$A$1:$B$44,2,FALSE)</f>
        <v>#N/A</v>
      </c>
    </row>
    <row r="3769" spans="1:25" x14ac:dyDescent="0.25">
      <c r="A3769" s="14"/>
      <c r="B3769" s="14"/>
      <c r="C3769" s="14"/>
      <c r="D3769" s="14"/>
      <c r="E3769" s="15"/>
      <c r="F3769" s="14"/>
      <c r="G3769" s="14"/>
      <c r="H3769" s="14"/>
      <c r="I3769" s="14"/>
      <c r="J3769" s="14"/>
      <c r="K3769" s="14"/>
      <c r="L3769" s="14"/>
      <c r="M3769" s="14"/>
      <c r="N3769" s="15"/>
      <c r="O3769" s="16">
        <f t="shared" si="180"/>
        <v>0</v>
      </c>
      <c r="P3769" s="17">
        <f>COUNTIF($X:$X,X3769)</f>
        <v>1045553</v>
      </c>
      <c r="Q3769" s="17">
        <f>VLOOKUP("M"&amp;TEXT(G3769,"0"),Punten!$A$1:$D$40,4,FALSE)</f>
        <v>0</v>
      </c>
      <c r="R3769" s="17">
        <f>VLOOKUP("M"&amp;TEXT(H3769,"0"),Punten!$A$1:$D$40,4,FALSE)</f>
        <v>0</v>
      </c>
      <c r="S3769" s="17">
        <f>VLOOKUP("M"&amp;TEXT(I3769,"0"),Punten!$A$1:$D$40,4,FALSE)</f>
        <v>0</v>
      </c>
      <c r="T3769" s="17">
        <f>VLOOKUP("K"&amp;TEXT(K3769,"0"),Punten!$A$1:$D$40,4,FALSE)</f>
        <v>0</v>
      </c>
      <c r="U3769" s="17">
        <f>VLOOKUP("H"&amp;TEXT(L3769,"0"),Punten!$A$1:$D$49,4,FALSE)</f>
        <v>0</v>
      </c>
      <c r="V3769" s="17">
        <f>VLOOKUP("F"&amp;TEXT(M3769,"0"),Punten!$A$1:$D$39,4,FALSE)</f>
        <v>0</v>
      </c>
      <c r="W3769" s="17">
        <f t="shared" si="178"/>
        <v>0</v>
      </c>
      <c r="X3769" s="17" t="str">
        <f t="shared" si="179"/>
        <v/>
      </c>
      <c r="Y3769" s="17" t="e">
        <f>VLOOKUP(A3769,'Klasse omschrijving'!$A$1:$B$44,2,FALSE)</f>
        <v>#N/A</v>
      </c>
    </row>
    <row r="3770" spans="1:25" x14ac:dyDescent="0.25">
      <c r="A3770" s="14"/>
      <c r="B3770" s="14"/>
      <c r="C3770" s="14"/>
      <c r="D3770" s="14"/>
      <c r="E3770" s="15"/>
      <c r="F3770" s="14"/>
      <c r="G3770" s="14"/>
      <c r="H3770" s="14"/>
      <c r="I3770" s="14"/>
      <c r="J3770" s="14"/>
      <c r="K3770" s="14"/>
      <c r="L3770" s="14"/>
      <c r="M3770" s="14"/>
      <c r="N3770" s="15"/>
      <c r="O3770" s="16">
        <f t="shared" si="180"/>
        <v>0</v>
      </c>
      <c r="P3770" s="17">
        <f>COUNTIF($X:$X,X3770)</f>
        <v>1045553</v>
      </c>
      <c r="Q3770" s="17">
        <f>VLOOKUP("M"&amp;TEXT(G3770,"0"),Punten!$A$1:$D$40,4,FALSE)</f>
        <v>0</v>
      </c>
      <c r="R3770" s="17">
        <f>VLOOKUP("M"&amp;TEXT(H3770,"0"),Punten!$A$1:$D$40,4,FALSE)</f>
        <v>0</v>
      </c>
      <c r="S3770" s="17">
        <f>VLOOKUP("M"&amp;TEXT(I3770,"0"),Punten!$A$1:$D$40,4,FALSE)</f>
        <v>0</v>
      </c>
      <c r="T3770" s="17">
        <f>VLOOKUP("K"&amp;TEXT(K3770,"0"),Punten!$A$1:$D$40,4,FALSE)</f>
        <v>0</v>
      </c>
      <c r="U3770" s="17">
        <f>VLOOKUP("H"&amp;TEXT(L3770,"0"),Punten!$A$1:$D$49,4,FALSE)</f>
        <v>0</v>
      </c>
      <c r="V3770" s="17">
        <f>VLOOKUP("F"&amp;TEXT(M3770,"0"),Punten!$A$1:$D$39,4,FALSE)</f>
        <v>0</v>
      </c>
      <c r="W3770" s="17">
        <f t="shared" si="178"/>
        <v>0</v>
      </c>
      <c r="X3770" s="17" t="str">
        <f t="shared" si="179"/>
        <v/>
      </c>
      <c r="Y3770" s="17" t="e">
        <f>VLOOKUP(A3770,'Klasse omschrijving'!$A$1:$B$44,2,FALSE)</f>
        <v>#N/A</v>
      </c>
    </row>
    <row r="3771" spans="1:25" x14ac:dyDescent="0.25">
      <c r="A3771" s="14"/>
      <c r="B3771" s="14"/>
      <c r="C3771" s="14"/>
      <c r="D3771" s="14"/>
      <c r="E3771" s="15"/>
      <c r="F3771" s="14"/>
      <c r="G3771" s="14"/>
      <c r="H3771" s="14"/>
      <c r="I3771" s="14"/>
      <c r="J3771" s="14"/>
      <c r="K3771" s="14"/>
      <c r="L3771" s="14"/>
      <c r="M3771" s="14"/>
      <c r="N3771" s="15"/>
      <c r="O3771" s="16">
        <f t="shared" si="180"/>
        <v>0</v>
      </c>
      <c r="P3771" s="17">
        <f>COUNTIF($X:$X,X3771)</f>
        <v>1045553</v>
      </c>
      <c r="Q3771" s="17">
        <f>VLOOKUP("M"&amp;TEXT(G3771,"0"),Punten!$A$1:$D$40,4,FALSE)</f>
        <v>0</v>
      </c>
      <c r="R3771" s="17">
        <f>VLOOKUP("M"&amp;TEXT(H3771,"0"),Punten!$A$1:$D$40,4,FALSE)</f>
        <v>0</v>
      </c>
      <c r="S3771" s="17">
        <f>VLOOKUP("M"&amp;TEXT(I3771,"0"),Punten!$A$1:$D$40,4,FALSE)</f>
        <v>0</v>
      </c>
      <c r="T3771" s="17">
        <f>VLOOKUP("K"&amp;TEXT(K3771,"0"),Punten!$A$1:$D$40,4,FALSE)</f>
        <v>0</v>
      </c>
      <c r="U3771" s="17">
        <f>VLOOKUP("H"&amp;TEXT(L3771,"0"),Punten!$A$1:$D$49,4,FALSE)</f>
        <v>0</v>
      </c>
      <c r="V3771" s="17">
        <f>VLOOKUP("F"&amp;TEXT(M3771,"0"),Punten!$A$1:$D$39,4,FALSE)</f>
        <v>0</v>
      </c>
      <c r="W3771" s="17">
        <f t="shared" si="178"/>
        <v>0</v>
      </c>
      <c r="X3771" s="17" t="str">
        <f t="shared" si="179"/>
        <v/>
      </c>
      <c r="Y3771" s="17" t="e">
        <f>VLOOKUP(A3771,'Klasse omschrijving'!$A$1:$B$44,2,FALSE)</f>
        <v>#N/A</v>
      </c>
    </row>
    <row r="3772" spans="1:25" x14ac:dyDescent="0.25">
      <c r="A3772" s="14"/>
      <c r="B3772" s="14"/>
      <c r="C3772" s="14"/>
      <c r="D3772" s="14"/>
      <c r="E3772" s="15"/>
      <c r="F3772" s="14"/>
      <c r="G3772" s="14"/>
      <c r="H3772" s="14"/>
      <c r="I3772" s="14"/>
      <c r="J3772" s="14"/>
      <c r="K3772" s="14"/>
      <c r="L3772" s="14"/>
      <c r="M3772" s="14"/>
      <c r="N3772" s="15"/>
      <c r="O3772" s="16">
        <f t="shared" si="180"/>
        <v>0</v>
      </c>
      <c r="P3772" s="17">
        <f>COUNTIF($X:$X,X3772)</f>
        <v>1045553</v>
      </c>
      <c r="Q3772" s="17">
        <f>VLOOKUP("M"&amp;TEXT(G3772,"0"),Punten!$A$1:$D$40,4,FALSE)</f>
        <v>0</v>
      </c>
      <c r="R3772" s="17">
        <f>VLOOKUP("M"&amp;TEXT(H3772,"0"),Punten!$A$1:$D$40,4,FALSE)</f>
        <v>0</v>
      </c>
      <c r="S3772" s="17">
        <f>VLOOKUP("M"&amp;TEXT(I3772,"0"),Punten!$A$1:$D$40,4,FALSE)</f>
        <v>0</v>
      </c>
      <c r="T3772" s="17">
        <f>VLOOKUP("K"&amp;TEXT(K3772,"0"),Punten!$A$1:$D$40,4,FALSE)</f>
        <v>0</v>
      </c>
      <c r="U3772" s="17">
        <f>VLOOKUP("H"&amp;TEXT(L3772,"0"),Punten!$A$1:$D$49,4,FALSE)</f>
        <v>0</v>
      </c>
      <c r="V3772" s="17">
        <f>VLOOKUP("F"&amp;TEXT(M3772,"0"),Punten!$A$1:$D$39,4,FALSE)</f>
        <v>0</v>
      </c>
      <c r="W3772" s="17">
        <f t="shared" si="178"/>
        <v>0</v>
      </c>
      <c r="X3772" s="17" t="str">
        <f t="shared" si="179"/>
        <v/>
      </c>
      <c r="Y3772" s="17" t="e">
        <f>VLOOKUP(A3772,'Klasse omschrijving'!$A$1:$B$44,2,FALSE)</f>
        <v>#N/A</v>
      </c>
    </row>
    <row r="3773" spans="1:25" x14ac:dyDescent="0.25">
      <c r="A3773" s="14"/>
      <c r="B3773" s="14"/>
      <c r="C3773" s="14"/>
      <c r="D3773" s="14"/>
      <c r="E3773" s="15"/>
      <c r="F3773" s="14"/>
      <c r="G3773" s="14"/>
      <c r="H3773" s="14"/>
      <c r="I3773" s="14"/>
      <c r="J3773" s="14"/>
      <c r="K3773" s="14"/>
      <c r="L3773" s="14"/>
      <c r="M3773" s="14"/>
      <c r="N3773" s="15"/>
      <c r="O3773" s="16">
        <f t="shared" si="180"/>
        <v>0</v>
      </c>
      <c r="P3773" s="17">
        <f>COUNTIF($X:$X,X3773)</f>
        <v>1045553</v>
      </c>
      <c r="Q3773" s="17">
        <f>VLOOKUP("M"&amp;TEXT(G3773,"0"),Punten!$A$1:$D$40,4,FALSE)</f>
        <v>0</v>
      </c>
      <c r="R3773" s="17">
        <f>VLOOKUP("M"&amp;TEXT(H3773,"0"),Punten!$A$1:$D$40,4,FALSE)</f>
        <v>0</v>
      </c>
      <c r="S3773" s="17">
        <f>VLOOKUP("M"&amp;TEXT(I3773,"0"),Punten!$A$1:$D$40,4,FALSE)</f>
        <v>0</v>
      </c>
      <c r="T3773" s="17">
        <f>VLOOKUP("K"&amp;TEXT(K3773,"0"),Punten!$A$1:$D$40,4,FALSE)</f>
        <v>0</v>
      </c>
      <c r="U3773" s="17">
        <f>VLOOKUP("H"&amp;TEXT(L3773,"0"),Punten!$A$1:$D$49,4,FALSE)</f>
        <v>0</v>
      </c>
      <c r="V3773" s="17">
        <f>VLOOKUP("F"&amp;TEXT(M3773,"0"),Punten!$A$1:$D$39,4,FALSE)</f>
        <v>0</v>
      </c>
      <c r="W3773" s="17">
        <f t="shared" si="178"/>
        <v>0</v>
      </c>
      <c r="X3773" s="17" t="str">
        <f t="shared" si="179"/>
        <v/>
      </c>
      <c r="Y3773" s="17" t="e">
        <f>VLOOKUP(A3773,'Klasse omschrijving'!$A$1:$B$44,2,FALSE)</f>
        <v>#N/A</v>
      </c>
    </row>
    <row r="3774" spans="1:25" x14ac:dyDescent="0.25">
      <c r="A3774" s="14"/>
      <c r="B3774" s="14"/>
      <c r="C3774" s="14"/>
      <c r="D3774" s="14"/>
      <c r="E3774" s="15"/>
      <c r="F3774" s="14"/>
      <c r="G3774" s="14"/>
      <c r="H3774" s="14"/>
      <c r="I3774" s="14"/>
      <c r="J3774" s="14"/>
      <c r="K3774" s="14"/>
      <c r="L3774" s="14"/>
      <c r="M3774" s="14"/>
      <c r="N3774" s="15"/>
      <c r="O3774" s="16">
        <f t="shared" si="180"/>
        <v>0</v>
      </c>
      <c r="P3774" s="17">
        <f>COUNTIF($X:$X,X3774)</f>
        <v>1045553</v>
      </c>
      <c r="Q3774" s="17">
        <f>VLOOKUP("M"&amp;TEXT(G3774,"0"),Punten!$A$1:$D$40,4,FALSE)</f>
        <v>0</v>
      </c>
      <c r="R3774" s="17">
        <f>VLOOKUP("M"&amp;TEXT(H3774,"0"),Punten!$A$1:$D$40,4,FALSE)</f>
        <v>0</v>
      </c>
      <c r="S3774" s="17">
        <f>VLOOKUP("M"&amp;TEXT(I3774,"0"),Punten!$A$1:$D$40,4,FALSE)</f>
        <v>0</v>
      </c>
      <c r="T3774" s="17">
        <f>VLOOKUP("K"&amp;TEXT(K3774,"0"),Punten!$A$1:$D$40,4,FALSE)</f>
        <v>0</v>
      </c>
      <c r="U3774" s="17">
        <f>VLOOKUP("H"&amp;TEXT(L3774,"0"),Punten!$A$1:$D$49,4,FALSE)</f>
        <v>0</v>
      </c>
      <c r="V3774" s="17">
        <f>VLOOKUP("F"&amp;TEXT(M3774,"0"),Punten!$A$1:$D$39,4,FALSE)</f>
        <v>0</v>
      </c>
      <c r="W3774" s="17">
        <f t="shared" si="178"/>
        <v>0</v>
      </c>
      <c r="X3774" s="17" t="str">
        <f t="shared" si="179"/>
        <v/>
      </c>
      <c r="Y3774" s="17" t="e">
        <f>VLOOKUP(A3774,'Klasse omschrijving'!$A$1:$B$44,2,FALSE)</f>
        <v>#N/A</v>
      </c>
    </row>
    <row r="3775" spans="1:25" x14ac:dyDescent="0.25">
      <c r="A3775" s="14"/>
      <c r="B3775" s="14"/>
      <c r="C3775" s="14"/>
      <c r="D3775" s="14"/>
      <c r="E3775" s="15"/>
      <c r="F3775" s="14"/>
      <c r="G3775" s="14"/>
      <c r="H3775" s="14"/>
      <c r="I3775" s="14"/>
      <c r="J3775" s="14"/>
      <c r="K3775" s="14"/>
      <c r="L3775" s="14"/>
      <c r="M3775" s="14"/>
      <c r="N3775" s="15"/>
      <c r="O3775" s="16">
        <f t="shared" si="180"/>
        <v>0</v>
      </c>
      <c r="P3775" s="17">
        <f>COUNTIF($X:$X,X3775)</f>
        <v>1045553</v>
      </c>
      <c r="Q3775" s="17">
        <f>VLOOKUP("M"&amp;TEXT(G3775,"0"),Punten!$A$1:$D$40,4,FALSE)</f>
        <v>0</v>
      </c>
      <c r="R3775" s="17">
        <f>VLOOKUP("M"&amp;TEXT(H3775,"0"),Punten!$A$1:$D$40,4,FALSE)</f>
        <v>0</v>
      </c>
      <c r="S3775" s="17">
        <f>VLOOKUP("M"&amp;TEXT(I3775,"0"),Punten!$A$1:$D$40,4,FALSE)</f>
        <v>0</v>
      </c>
      <c r="T3775" s="17">
        <f>VLOOKUP("K"&amp;TEXT(K3775,"0"),Punten!$A$1:$D$40,4,FALSE)</f>
        <v>0</v>
      </c>
      <c r="U3775" s="17">
        <f>VLOOKUP("H"&amp;TEXT(L3775,"0"),Punten!$A$1:$D$49,4,FALSE)</f>
        <v>0</v>
      </c>
      <c r="V3775" s="17">
        <f>VLOOKUP("F"&amp;TEXT(M3775,"0"),Punten!$A$1:$D$39,4,FALSE)</f>
        <v>0</v>
      </c>
      <c r="W3775" s="17">
        <f t="shared" si="178"/>
        <v>0</v>
      </c>
      <c r="X3775" s="17" t="str">
        <f t="shared" si="179"/>
        <v/>
      </c>
      <c r="Y3775" s="17" t="e">
        <f>VLOOKUP(A3775,'Klasse omschrijving'!$A$1:$B$44,2,FALSE)</f>
        <v>#N/A</v>
      </c>
    </row>
    <row r="3776" spans="1:25" x14ac:dyDescent="0.25">
      <c r="A3776" s="14"/>
      <c r="B3776" s="14"/>
      <c r="C3776" s="14"/>
      <c r="D3776" s="14"/>
      <c r="E3776" s="15"/>
      <c r="F3776" s="14"/>
      <c r="G3776" s="14"/>
      <c r="H3776" s="14"/>
      <c r="I3776" s="14"/>
      <c r="J3776" s="14"/>
      <c r="K3776" s="14"/>
      <c r="L3776" s="14"/>
      <c r="M3776" s="14"/>
      <c r="N3776" s="15"/>
      <c r="O3776" s="16">
        <f t="shared" si="180"/>
        <v>0</v>
      </c>
      <c r="P3776" s="17">
        <f>COUNTIF($X:$X,X3776)</f>
        <v>1045553</v>
      </c>
      <c r="Q3776" s="17">
        <f>VLOOKUP("M"&amp;TEXT(G3776,"0"),Punten!$A$1:$D$40,4,FALSE)</f>
        <v>0</v>
      </c>
      <c r="R3776" s="17">
        <f>VLOOKUP("M"&amp;TEXT(H3776,"0"),Punten!$A$1:$D$40,4,FALSE)</f>
        <v>0</v>
      </c>
      <c r="S3776" s="17">
        <f>VLOOKUP("M"&amp;TEXT(I3776,"0"),Punten!$A$1:$D$40,4,FALSE)</f>
        <v>0</v>
      </c>
      <c r="T3776" s="17">
        <f>VLOOKUP("K"&amp;TEXT(K3776,"0"),Punten!$A$1:$D$40,4,FALSE)</f>
        <v>0</v>
      </c>
      <c r="U3776" s="17">
        <f>VLOOKUP("H"&amp;TEXT(L3776,"0"),Punten!$A$1:$D$49,4,FALSE)</f>
        <v>0</v>
      </c>
      <c r="V3776" s="17">
        <f>VLOOKUP("F"&amp;TEXT(M3776,"0"),Punten!$A$1:$D$39,4,FALSE)</f>
        <v>0</v>
      </c>
      <c r="W3776" s="17">
        <f t="shared" si="178"/>
        <v>0</v>
      </c>
      <c r="X3776" s="17" t="str">
        <f t="shared" si="179"/>
        <v/>
      </c>
      <c r="Y3776" s="17" t="e">
        <f>VLOOKUP(A3776,'Klasse omschrijving'!$A$1:$B$44,2,FALSE)</f>
        <v>#N/A</v>
      </c>
    </row>
    <row r="3777" spans="1:25" x14ac:dyDescent="0.25">
      <c r="A3777" s="14"/>
      <c r="B3777" s="14"/>
      <c r="C3777" s="14"/>
      <c r="D3777" s="14"/>
      <c r="E3777" s="15"/>
      <c r="F3777" s="14"/>
      <c r="G3777" s="14"/>
      <c r="H3777" s="14"/>
      <c r="I3777" s="14"/>
      <c r="J3777" s="14"/>
      <c r="K3777" s="14"/>
      <c r="L3777" s="14"/>
      <c r="M3777" s="14"/>
      <c r="N3777" s="15"/>
      <c r="O3777" s="16">
        <f t="shared" si="180"/>
        <v>0</v>
      </c>
      <c r="P3777" s="17">
        <f>COUNTIF($X:$X,X3777)</f>
        <v>1045553</v>
      </c>
      <c r="Q3777" s="17">
        <f>VLOOKUP("M"&amp;TEXT(G3777,"0"),Punten!$A$1:$D$40,4,FALSE)</f>
        <v>0</v>
      </c>
      <c r="R3777" s="17">
        <f>VLOOKUP("M"&amp;TEXT(H3777,"0"),Punten!$A$1:$D$40,4,FALSE)</f>
        <v>0</v>
      </c>
      <c r="S3777" s="17">
        <f>VLOOKUP("M"&amp;TEXT(I3777,"0"),Punten!$A$1:$D$40,4,FALSE)</f>
        <v>0</v>
      </c>
      <c r="T3777" s="17">
        <f>VLOOKUP("K"&amp;TEXT(K3777,"0"),Punten!$A$1:$D$40,4,FALSE)</f>
        <v>0</v>
      </c>
      <c r="U3777" s="17">
        <f>VLOOKUP("H"&amp;TEXT(L3777,"0"),Punten!$A$1:$D$49,4,FALSE)</f>
        <v>0</v>
      </c>
      <c r="V3777" s="17">
        <f>VLOOKUP("F"&amp;TEXT(M3777,"0"),Punten!$A$1:$D$39,4,FALSE)</f>
        <v>0</v>
      </c>
      <c r="W3777" s="17">
        <f t="shared" ref="W3777:W3840" si="181">SUM(Q3777:V3777)</f>
        <v>0</v>
      </c>
      <c r="X3777" s="17" t="str">
        <f t="shared" ref="X3777:X3840" si="182">N3777&amp;A3777</f>
        <v/>
      </c>
      <c r="Y3777" s="17" t="e">
        <f>VLOOKUP(A3777,'Klasse omschrijving'!$A$1:$B$44,2,FALSE)</f>
        <v>#N/A</v>
      </c>
    </row>
    <row r="3778" spans="1:25" x14ac:dyDescent="0.25">
      <c r="A3778" s="14"/>
      <c r="B3778" s="14"/>
      <c r="C3778" s="14"/>
      <c r="D3778" s="14"/>
      <c r="E3778" s="15"/>
      <c r="F3778" s="14"/>
      <c r="G3778" s="14"/>
      <c r="H3778" s="14"/>
      <c r="I3778" s="14"/>
      <c r="J3778" s="14"/>
      <c r="K3778" s="14"/>
      <c r="L3778" s="14"/>
      <c r="M3778" s="14"/>
      <c r="N3778" s="15"/>
      <c r="O3778" s="16">
        <f t="shared" si="180"/>
        <v>0</v>
      </c>
      <c r="P3778" s="17">
        <f>COUNTIF($X:$X,X3778)</f>
        <v>1045553</v>
      </c>
      <c r="Q3778" s="17">
        <f>VLOOKUP("M"&amp;TEXT(G3778,"0"),Punten!$A$1:$D$40,4,FALSE)</f>
        <v>0</v>
      </c>
      <c r="R3778" s="17">
        <f>VLOOKUP("M"&amp;TEXT(H3778,"0"),Punten!$A$1:$D$40,4,FALSE)</f>
        <v>0</v>
      </c>
      <c r="S3778" s="17">
        <f>VLOOKUP("M"&amp;TEXT(I3778,"0"),Punten!$A$1:$D$40,4,FALSE)</f>
        <v>0</v>
      </c>
      <c r="T3778" s="17">
        <f>VLOOKUP("K"&amp;TEXT(K3778,"0"),Punten!$A$1:$D$40,4,FALSE)</f>
        <v>0</v>
      </c>
      <c r="U3778" s="17">
        <f>VLOOKUP("H"&amp;TEXT(L3778,"0"),Punten!$A$1:$D$49,4,FALSE)</f>
        <v>0</v>
      </c>
      <c r="V3778" s="17">
        <f>VLOOKUP("F"&amp;TEXT(M3778,"0"),Punten!$A$1:$D$39,4,FALSE)</f>
        <v>0</v>
      </c>
      <c r="W3778" s="17">
        <f t="shared" si="181"/>
        <v>0</v>
      </c>
      <c r="X3778" s="17" t="str">
        <f t="shared" si="182"/>
        <v/>
      </c>
      <c r="Y3778" s="17" t="e">
        <f>VLOOKUP(A3778,'Klasse omschrijving'!$A$1:$B$44,2,FALSE)</f>
        <v>#N/A</v>
      </c>
    </row>
    <row r="3779" spans="1:25" x14ac:dyDescent="0.25">
      <c r="A3779" s="14"/>
      <c r="B3779" s="14"/>
      <c r="C3779" s="14"/>
      <c r="D3779" s="14"/>
      <c r="E3779" s="15"/>
      <c r="F3779" s="14"/>
      <c r="G3779" s="14"/>
      <c r="H3779" s="14"/>
      <c r="I3779" s="14"/>
      <c r="J3779" s="14"/>
      <c r="K3779" s="14"/>
      <c r="L3779" s="14"/>
      <c r="M3779" s="14"/>
      <c r="N3779" s="15"/>
      <c r="O3779" s="16">
        <f t="shared" si="180"/>
        <v>0</v>
      </c>
      <c r="P3779" s="17">
        <f>COUNTIF($X:$X,X3779)</f>
        <v>1045553</v>
      </c>
      <c r="Q3779" s="17">
        <f>VLOOKUP("M"&amp;TEXT(G3779,"0"),Punten!$A$1:$D$40,4,FALSE)</f>
        <v>0</v>
      </c>
      <c r="R3779" s="17">
        <f>VLOOKUP("M"&amp;TEXT(H3779,"0"),Punten!$A$1:$D$40,4,FALSE)</f>
        <v>0</v>
      </c>
      <c r="S3779" s="17">
        <f>VLOOKUP("M"&amp;TEXT(I3779,"0"),Punten!$A$1:$D$40,4,FALSE)</f>
        <v>0</v>
      </c>
      <c r="T3779" s="17">
        <f>VLOOKUP("K"&amp;TEXT(K3779,"0"),Punten!$A$1:$D$40,4,FALSE)</f>
        <v>0</v>
      </c>
      <c r="U3779" s="17">
        <f>VLOOKUP("H"&amp;TEXT(L3779,"0"),Punten!$A$1:$D$49,4,FALSE)</f>
        <v>0</v>
      </c>
      <c r="V3779" s="17">
        <f>VLOOKUP("F"&amp;TEXT(M3779,"0"),Punten!$A$1:$D$39,4,FALSE)</f>
        <v>0</v>
      </c>
      <c r="W3779" s="17">
        <f t="shared" si="181"/>
        <v>0</v>
      </c>
      <c r="X3779" s="17" t="str">
        <f t="shared" si="182"/>
        <v/>
      </c>
      <c r="Y3779" s="17" t="e">
        <f>VLOOKUP(A3779,'Klasse omschrijving'!$A$1:$B$44,2,FALSE)</f>
        <v>#N/A</v>
      </c>
    </row>
    <row r="3780" spans="1:25" x14ac:dyDescent="0.25">
      <c r="A3780" s="14"/>
      <c r="B3780" s="14"/>
      <c r="C3780" s="14"/>
      <c r="D3780" s="14"/>
      <c r="E3780" s="15"/>
      <c r="F3780" s="14"/>
      <c r="G3780" s="14"/>
      <c r="H3780" s="14"/>
      <c r="I3780" s="14"/>
      <c r="J3780" s="14"/>
      <c r="K3780" s="14"/>
      <c r="L3780" s="14"/>
      <c r="M3780" s="14"/>
      <c r="N3780" s="15"/>
      <c r="O3780" s="16">
        <f t="shared" si="180"/>
        <v>0</v>
      </c>
      <c r="P3780" s="17">
        <f>COUNTIF($X:$X,X3780)</f>
        <v>1045553</v>
      </c>
      <c r="Q3780" s="17">
        <f>VLOOKUP("M"&amp;TEXT(G3780,"0"),Punten!$A$1:$D$40,4,FALSE)</f>
        <v>0</v>
      </c>
      <c r="R3780" s="17">
        <f>VLOOKUP("M"&amp;TEXT(H3780,"0"),Punten!$A$1:$D$40,4,FALSE)</f>
        <v>0</v>
      </c>
      <c r="S3780" s="17">
        <f>VLOOKUP("M"&amp;TEXT(I3780,"0"),Punten!$A$1:$D$40,4,FALSE)</f>
        <v>0</v>
      </c>
      <c r="T3780" s="17">
        <f>VLOOKUP("K"&amp;TEXT(K3780,"0"),Punten!$A$1:$D$40,4,FALSE)</f>
        <v>0</v>
      </c>
      <c r="U3780" s="17">
        <f>VLOOKUP("H"&amp;TEXT(L3780,"0"),Punten!$A$1:$D$49,4,FALSE)</f>
        <v>0</v>
      </c>
      <c r="V3780" s="17">
        <f>VLOOKUP("F"&amp;TEXT(M3780,"0"),Punten!$A$1:$D$39,4,FALSE)</f>
        <v>0</v>
      </c>
      <c r="W3780" s="17">
        <f t="shared" si="181"/>
        <v>0</v>
      </c>
      <c r="X3780" s="17" t="str">
        <f t="shared" si="182"/>
        <v/>
      </c>
      <c r="Y3780" s="17" t="e">
        <f>VLOOKUP(A3780,'Klasse omschrijving'!$A$1:$B$44,2,FALSE)</f>
        <v>#N/A</v>
      </c>
    </row>
    <row r="3781" spans="1:25" x14ac:dyDescent="0.25">
      <c r="A3781" s="14"/>
      <c r="B3781" s="14"/>
      <c r="C3781" s="14"/>
      <c r="D3781" s="14"/>
      <c r="E3781" s="15"/>
      <c r="F3781" s="14"/>
      <c r="G3781" s="14"/>
      <c r="H3781" s="14"/>
      <c r="I3781" s="14"/>
      <c r="J3781" s="14"/>
      <c r="K3781" s="14"/>
      <c r="L3781" s="14"/>
      <c r="M3781" s="14"/>
      <c r="N3781" s="15"/>
      <c r="O3781" s="16">
        <f t="shared" si="180"/>
        <v>0</v>
      </c>
      <c r="P3781" s="17">
        <f>COUNTIF($X:$X,X3781)</f>
        <v>1045553</v>
      </c>
      <c r="Q3781" s="17">
        <f>VLOOKUP("M"&amp;TEXT(G3781,"0"),Punten!$A$1:$D$40,4,FALSE)</f>
        <v>0</v>
      </c>
      <c r="R3781" s="17">
        <f>VLOOKUP("M"&amp;TEXT(H3781,"0"),Punten!$A$1:$D$40,4,FALSE)</f>
        <v>0</v>
      </c>
      <c r="S3781" s="17">
        <f>VLOOKUP("M"&amp;TEXT(I3781,"0"),Punten!$A$1:$D$40,4,FALSE)</f>
        <v>0</v>
      </c>
      <c r="T3781" s="17">
        <f>VLOOKUP("K"&amp;TEXT(K3781,"0"),Punten!$A$1:$D$40,4,FALSE)</f>
        <v>0</v>
      </c>
      <c r="U3781" s="17">
        <f>VLOOKUP("H"&amp;TEXT(L3781,"0"),Punten!$A$1:$D$49,4,FALSE)</f>
        <v>0</v>
      </c>
      <c r="V3781" s="17">
        <f>VLOOKUP("F"&amp;TEXT(M3781,"0"),Punten!$A$1:$D$39,4,FALSE)</f>
        <v>0</v>
      </c>
      <c r="W3781" s="17">
        <f t="shared" si="181"/>
        <v>0</v>
      </c>
      <c r="X3781" s="17" t="str">
        <f t="shared" si="182"/>
        <v/>
      </c>
      <c r="Y3781" s="17" t="e">
        <f>VLOOKUP(A3781,'Klasse omschrijving'!$A$1:$B$44,2,FALSE)</f>
        <v>#N/A</v>
      </c>
    </row>
    <row r="3782" spans="1:25" x14ac:dyDescent="0.25">
      <c r="A3782" s="14"/>
      <c r="B3782" s="14"/>
      <c r="C3782" s="14"/>
      <c r="D3782" s="14"/>
      <c r="E3782" s="15"/>
      <c r="F3782" s="14"/>
      <c r="G3782" s="14"/>
      <c r="H3782" s="14"/>
      <c r="I3782" s="14"/>
      <c r="J3782" s="14"/>
      <c r="K3782" s="14"/>
      <c r="L3782" s="14"/>
      <c r="M3782" s="14"/>
      <c r="N3782" s="15"/>
      <c r="O3782" s="16">
        <f t="shared" si="180"/>
        <v>0</v>
      </c>
      <c r="P3782" s="17">
        <f>COUNTIF($X:$X,X3782)</f>
        <v>1045553</v>
      </c>
      <c r="Q3782" s="17">
        <f>VLOOKUP("M"&amp;TEXT(G3782,"0"),Punten!$A$1:$D$40,4,FALSE)</f>
        <v>0</v>
      </c>
      <c r="R3782" s="17">
        <f>VLOOKUP("M"&amp;TEXT(H3782,"0"),Punten!$A$1:$D$40,4,FALSE)</f>
        <v>0</v>
      </c>
      <c r="S3782" s="17">
        <f>VLOOKUP("M"&amp;TEXT(I3782,"0"),Punten!$A$1:$D$40,4,FALSE)</f>
        <v>0</v>
      </c>
      <c r="T3782" s="17">
        <f>VLOOKUP("K"&amp;TEXT(K3782,"0"),Punten!$A$1:$D$40,4,FALSE)</f>
        <v>0</v>
      </c>
      <c r="U3782" s="17">
        <f>VLOOKUP("H"&amp;TEXT(L3782,"0"),Punten!$A$1:$D$49,4,FALSE)</f>
        <v>0</v>
      </c>
      <c r="V3782" s="17">
        <f>VLOOKUP("F"&amp;TEXT(M3782,"0"),Punten!$A$1:$D$39,4,FALSE)</f>
        <v>0</v>
      </c>
      <c r="W3782" s="17">
        <f t="shared" si="181"/>
        <v>0</v>
      </c>
      <c r="X3782" s="17" t="str">
        <f t="shared" si="182"/>
        <v/>
      </c>
      <c r="Y3782" s="17" t="e">
        <f>VLOOKUP(A3782,'Klasse omschrijving'!$A$1:$B$44,2,FALSE)</f>
        <v>#N/A</v>
      </c>
    </row>
    <row r="3783" spans="1:25" x14ac:dyDescent="0.25">
      <c r="A3783" s="14"/>
      <c r="B3783" s="14"/>
      <c r="C3783" s="14"/>
      <c r="D3783" s="14"/>
      <c r="E3783" s="15"/>
      <c r="F3783" s="14"/>
      <c r="G3783" s="14"/>
      <c r="H3783" s="14"/>
      <c r="I3783" s="14"/>
      <c r="J3783" s="14"/>
      <c r="K3783" s="14"/>
      <c r="L3783" s="14"/>
      <c r="M3783" s="14"/>
      <c r="N3783" s="15"/>
      <c r="O3783" s="16">
        <f t="shared" si="180"/>
        <v>0</v>
      </c>
      <c r="P3783" s="17">
        <f>COUNTIF($X:$X,X3783)</f>
        <v>1045553</v>
      </c>
      <c r="Q3783" s="17">
        <f>VLOOKUP("M"&amp;TEXT(G3783,"0"),Punten!$A$1:$D$40,4,FALSE)</f>
        <v>0</v>
      </c>
      <c r="R3783" s="17">
        <f>VLOOKUP("M"&amp;TEXT(H3783,"0"),Punten!$A$1:$D$40,4,FALSE)</f>
        <v>0</v>
      </c>
      <c r="S3783" s="17">
        <f>VLOOKUP("M"&amp;TEXT(I3783,"0"),Punten!$A$1:$D$40,4,FALSE)</f>
        <v>0</v>
      </c>
      <c r="T3783" s="17">
        <f>VLOOKUP("K"&amp;TEXT(K3783,"0"),Punten!$A$1:$D$40,4,FALSE)</f>
        <v>0</v>
      </c>
      <c r="U3783" s="17">
        <f>VLOOKUP("H"&amp;TEXT(L3783,"0"),Punten!$A$1:$D$49,4,FALSE)</f>
        <v>0</v>
      </c>
      <c r="V3783" s="17">
        <f>VLOOKUP("F"&amp;TEXT(M3783,"0"),Punten!$A$1:$D$39,4,FALSE)</f>
        <v>0</v>
      </c>
      <c r="W3783" s="17">
        <f t="shared" si="181"/>
        <v>0</v>
      </c>
      <c r="X3783" s="17" t="str">
        <f t="shared" si="182"/>
        <v/>
      </c>
      <c r="Y3783" s="17" t="e">
        <f>VLOOKUP(A3783,'Klasse omschrijving'!$A$1:$B$44,2,FALSE)</f>
        <v>#N/A</v>
      </c>
    </row>
    <row r="3784" spans="1:25" x14ac:dyDescent="0.25">
      <c r="A3784" s="14"/>
      <c r="B3784" s="14"/>
      <c r="C3784" s="14"/>
      <c r="D3784" s="14"/>
      <c r="E3784" s="15"/>
      <c r="F3784" s="14"/>
      <c r="G3784" s="14"/>
      <c r="H3784" s="14"/>
      <c r="I3784" s="14"/>
      <c r="J3784" s="14"/>
      <c r="K3784" s="14"/>
      <c r="L3784" s="14"/>
      <c r="M3784" s="14"/>
      <c r="N3784" s="15"/>
      <c r="O3784" s="16">
        <f t="shared" si="180"/>
        <v>0</v>
      </c>
      <c r="P3784" s="17">
        <f>COUNTIF($X:$X,X3784)</f>
        <v>1045553</v>
      </c>
      <c r="Q3784" s="17">
        <f>VLOOKUP("M"&amp;TEXT(G3784,"0"),Punten!$A$1:$D$40,4,FALSE)</f>
        <v>0</v>
      </c>
      <c r="R3784" s="17">
        <f>VLOOKUP("M"&amp;TEXT(H3784,"0"),Punten!$A$1:$D$40,4,FALSE)</f>
        <v>0</v>
      </c>
      <c r="S3784" s="17">
        <f>VLOOKUP("M"&amp;TEXT(I3784,"0"),Punten!$A$1:$D$40,4,FALSE)</f>
        <v>0</v>
      </c>
      <c r="T3784" s="17">
        <f>VLOOKUP("K"&amp;TEXT(K3784,"0"),Punten!$A$1:$D$40,4,FALSE)</f>
        <v>0</v>
      </c>
      <c r="U3784" s="17">
        <f>VLOOKUP("H"&amp;TEXT(L3784,"0"),Punten!$A$1:$D$49,4,FALSE)</f>
        <v>0</v>
      </c>
      <c r="V3784" s="17">
        <f>VLOOKUP("F"&amp;TEXT(M3784,"0"),Punten!$A$1:$D$39,4,FALSE)</f>
        <v>0</v>
      </c>
      <c r="W3784" s="17">
        <f t="shared" si="181"/>
        <v>0</v>
      </c>
      <c r="X3784" s="17" t="str">
        <f t="shared" si="182"/>
        <v/>
      </c>
      <c r="Y3784" s="17" t="e">
        <f>VLOOKUP(A3784,'Klasse omschrijving'!$A$1:$B$44,2,FALSE)</f>
        <v>#N/A</v>
      </c>
    </row>
    <row r="3785" spans="1:25" x14ac:dyDescent="0.25">
      <c r="A3785" s="14"/>
      <c r="B3785" s="14"/>
      <c r="C3785" s="14"/>
      <c r="D3785" s="14"/>
      <c r="E3785" s="15"/>
      <c r="F3785" s="14"/>
      <c r="G3785" s="14"/>
      <c r="H3785" s="14"/>
      <c r="I3785" s="14"/>
      <c r="J3785" s="14"/>
      <c r="K3785" s="14"/>
      <c r="L3785" s="14"/>
      <c r="M3785" s="14"/>
      <c r="N3785" s="15"/>
      <c r="O3785" s="16">
        <f t="shared" si="180"/>
        <v>0</v>
      </c>
      <c r="P3785" s="17">
        <f>COUNTIF($X:$X,X3785)</f>
        <v>1045553</v>
      </c>
      <c r="Q3785" s="17">
        <f>VLOOKUP("M"&amp;TEXT(G3785,"0"),Punten!$A$1:$D$40,4,FALSE)</f>
        <v>0</v>
      </c>
      <c r="R3785" s="17">
        <f>VLOOKUP("M"&amp;TEXT(H3785,"0"),Punten!$A$1:$D$40,4,FALSE)</f>
        <v>0</v>
      </c>
      <c r="S3785" s="17">
        <f>VLOOKUP("M"&amp;TEXT(I3785,"0"),Punten!$A$1:$D$40,4,FALSE)</f>
        <v>0</v>
      </c>
      <c r="T3785" s="17">
        <f>VLOOKUP("K"&amp;TEXT(K3785,"0"),Punten!$A$1:$D$40,4,FALSE)</f>
        <v>0</v>
      </c>
      <c r="U3785" s="17">
        <f>VLOOKUP("H"&amp;TEXT(L3785,"0"),Punten!$A$1:$D$49,4,FALSE)</f>
        <v>0</v>
      </c>
      <c r="V3785" s="17">
        <f>VLOOKUP("F"&amp;TEXT(M3785,"0"),Punten!$A$1:$D$39,4,FALSE)</f>
        <v>0</v>
      </c>
      <c r="W3785" s="17">
        <f t="shared" si="181"/>
        <v>0</v>
      </c>
      <c r="X3785" s="17" t="str">
        <f t="shared" si="182"/>
        <v/>
      </c>
      <c r="Y3785" s="17" t="e">
        <f>VLOOKUP(A3785,'Klasse omschrijving'!$A$1:$B$44,2,FALSE)</f>
        <v>#N/A</v>
      </c>
    </row>
    <row r="3786" spans="1:25" x14ac:dyDescent="0.25">
      <c r="A3786" s="14"/>
      <c r="B3786" s="14"/>
      <c r="C3786" s="14"/>
      <c r="D3786" s="14"/>
      <c r="E3786" s="15"/>
      <c r="F3786" s="14"/>
      <c r="G3786" s="14"/>
      <c r="H3786" s="14"/>
      <c r="I3786" s="14"/>
      <c r="J3786" s="14"/>
      <c r="K3786" s="14"/>
      <c r="L3786" s="14"/>
      <c r="M3786" s="14"/>
      <c r="N3786" s="15"/>
      <c r="O3786" s="16">
        <f t="shared" si="180"/>
        <v>0</v>
      </c>
      <c r="P3786" s="17">
        <f>COUNTIF($X:$X,X3786)</f>
        <v>1045553</v>
      </c>
      <c r="Q3786" s="17">
        <f>VLOOKUP("M"&amp;TEXT(G3786,"0"),Punten!$A$1:$D$40,4,FALSE)</f>
        <v>0</v>
      </c>
      <c r="R3786" s="17">
        <f>VLOOKUP("M"&amp;TEXT(H3786,"0"),Punten!$A$1:$D$40,4,FALSE)</f>
        <v>0</v>
      </c>
      <c r="S3786" s="17">
        <f>VLOOKUP("M"&amp;TEXT(I3786,"0"),Punten!$A$1:$D$40,4,FALSE)</f>
        <v>0</v>
      </c>
      <c r="T3786" s="17">
        <f>VLOOKUP("K"&amp;TEXT(K3786,"0"),Punten!$A$1:$D$40,4,FALSE)</f>
        <v>0</v>
      </c>
      <c r="U3786" s="17">
        <f>VLOOKUP("H"&amp;TEXT(L3786,"0"),Punten!$A$1:$D$49,4,FALSE)</f>
        <v>0</v>
      </c>
      <c r="V3786" s="17">
        <f>VLOOKUP("F"&amp;TEXT(M3786,"0"),Punten!$A$1:$D$39,4,FALSE)</f>
        <v>0</v>
      </c>
      <c r="W3786" s="17">
        <f t="shared" si="181"/>
        <v>0</v>
      </c>
      <c r="X3786" s="17" t="str">
        <f t="shared" si="182"/>
        <v/>
      </c>
      <c r="Y3786" s="17" t="e">
        <f>VLOOKUP(A3786,'Klasse omschrijving'!$A$1:$B$44,2,FALSE)</f>
        <v>#N/A</v>
      </c>
    </row>
    <row r="3787" spans="1:25" x14ac:dyDescent="0.25">
      <c r="A3787" s="14"/>
      <c r="B3787" s="14"/>
      <c r="C3787" s="14"/>
      <c r="D3787" s="14"/>
      <c r="E3787" s="15"/>
      <c r="F3787" s="14"/>
      <c r="G3787" s="14"/>
      <c r="H3787" s="14"/>
      <c r="I3787" s="14"/>
      <c r="J3787" s="14"/>
      <c r="K3787" s="14"/>
      <c r="L3787" s="14"/>
      <c r="M3787" s="14"/>
      <c r="N3787" s="15"/>
      <c r="O3787" s="16">
        <f t="shared" si="180"/>
        <v>0</v>
      </c>
      <c r="P3787" s="17">
        <f>COUNTIF($X:$X,X3787)</f>
        <v>1045553</v>
      </c>
      <c r="Q3787" s="17">
        <f>VLOOKUP("M"&amp;TEXT(G3787,"0"),Punten!$A$1:$D$40,4,FALSE)</f>
        <v>0</v>
      </c>
      <c r="R3787" s="17">
        <f>VLOOKUP("M"&amp;TEXT(H3787,"0"),Punten!$A$1:$D$40,4,FALSE)</f>
        <v>0</v>
      </c>
      <c r="S3787" s="17">
        <f>VLOOKUP("M"&amp;TEXT(I3787,"0"),Punten!$A$1:$D$40,4,FALSE)</f>
        <v>0</v>
      </c>
      <c r="T3787" s="17">
        <f>VLOOKUP("K"&amp;TEXT(K3787,"0"),Punten!$A$1:$D$40,4,FALSE)</f>
        <v>0</v>
      </c>
      <c r="U3787" s="17">
        <f>VLOOKUP("H"&amp;TEXT(L3787,"0"),Punten!$A$1:$D$49,4,FALSE)</f>
        <v>0</v>
      </c>
      <c r="V3787" s="17">
        <f>VLOOKUP("F"&amp;TEXT(M3787,"0"),Punten!$A$1:$D$39,4,FALSE)</f>
        <v>0</v>
      </c>
      <c r="W3787" s="17">
        <f t="shared" si="181"/>
        <v>0</v>
      </c>
      <c r="X3787" s="17" t="str">
        <f t="shared" si="182"/>
        <v/>
      </c>
      <c r="Y3787" s="17" t="e">
        <f>VLOOKUP(A3787,'Klasse omschrijving'!$A$1:$B$44,2,FALSE)</f>
        <v>#N/A</v>
      </c>
    </row>
    <row r="3788" spans="1:25" x14ac:dyDescent="0.25">
      <c r="A3788" s="14"/>
      <c r="B3788" s="14"/>
      <c r="C3788" s="14"/>
      <c r="D3788" s="14"/>
      <c r="E3788" s="15"/>
      <c r="F3788" s="14"/>
      <c r="G3788" s="14"/>
      <c r="H3788" s="14"/>
      <c r="I3788" s="14"/>
      <c r="J3788" s="14"/>
      <c r="K3788" s="14"/>
      <c r="L3788" s="14"/>
      <c r="M3788" s="14"/>
      <c r="N3788" s="15"/>
      <c r="O3788" s="16">
        <f t="shared" si="180"/>
        <v>0</v>
      </c>
      <c r="P3788" s="17">
        <f>COUNTIF($X:$X,X3788)</f>
        <v>1045553</v>
      </c>
      <c r="Q3788" s="17">
        <f>VLOOKUP("M"&amp;TEXT(G3788,"0"),Punten!$A$1:$D$40,4,FALSE)</f>
        <v>0</v>
      </c>
      <c r="R3788" s="17">
        <f>VLOOKUP("M"&amp;TEXT(H3788,"0"),Punten!$A$1:$D$40,4,FALSE)</f>
        <v>0</v>
      </c>
      <c r="S3788" s="17">
        <f>VLOOKUP("M"&amp;TEXT(I3788,"0"),Punten!$A$1:$D$40,4,FALSE)</f>
        <v>0</v>
      </c>
      <c r="T3788" s="17">
        <f>VLOOKUP("K"&amp;TEXT(K3788,"0"),Punten!$A$1:$D$40,4,FALSE)</f>
        <v>0</v>
      </c>
      <c r="U3788" s="17">
        <f>VLOOKUP("H"&amp;TEXT(L3788,"0"),Punten!$A$1:$D$49,4,FALSE)</f>
        <v>0</v>
      </c>
      <c r="V3788" s="17">
        <f>VLOOKUP("F"&amp;TEXT(M3788,"0"),Punten!$A$1:$D$39,4,FALSE)</f>
        <v>0</v>
      </c>
      <c r="W3788" s="17">
        <f t="shared" si="181"/>
        <v>0</v>
      </c>
      <c r="X3788" s="17" t="str">
        <f t="shared" si="182"/>
        <v/>
      </c>
      <c r="Y3788" s="17" t="e">
        <f>VLOOKUP(A3788,'Klasse omschrijving'!$A$1:$B$44,2,FALSE)</f>
        <v>#N/A</v>
      </c>
    </row>
    <row r="3789" spans="1:25" x14ac:dyDescent="0.25">
      <c r="A3789" s="14"/>
      <c r="B3789" s="14"/>
      <c r="C3789" s="14"/>
      <c r="D3789" s="14"/>
      <c r="E3789" s="15"/>
      <c r="F3789" s="14"/>
      <c r="G3789" s="14"/>
      <c r="H3789" s="14"/>
      <c r="I3789" s="14"/>
      <c r="J3789" s="14"/>
      <c r="K3789" s="14"/>
      <c r="L3789" s="14"/>
      <c r="M3789" s="14"/>
      <c r="N3789" s="15"/>
      <c r="O3789" s="16">
        <f t="shared" si="180"/>
        <v>0</v>
      </c>
      <c r="P3789" s="17">
        <f>COUNTIF($X:$X,X3789)</f>
        <v>1045553</v>
      </c>
      <c r="Q3789" s="17">
        <f>VLOOKUP("M"&amp;TEXT(G3789,"0"),Punten!$A$1:$D$40,4,FALSE)</f>
        <v>0</v>
      </c>
      <c r="R3789" s="17">
        <f>VLOOKUP("M"&amp;TEXT(H3789,"0"),Punten!$A$1:$D$40,4,FALSE)</f>
        <v>0</v>
      </c>
      <c r="S3789" s="17">
        <f>VLOOKUP("M"&amp;TEXT(I3789,"0"),Punten!$A$1:$D$40,4,FALSE)</f>
        <v>0</v>
      </c>
      <c r="T3789" s="17">
        <f>VLOOKUP("K"&amp;TEXT(K3789,"0"),Punten!$A$1:$D$40,4,FALSE)</f>
        <v>0</v>
      </c>
      <c r="U3789" s="17">
        <f>VLOOKUP("H"&amp;TEXT(L3789,"0"),Punten!$A$1:$D$49,4,FALSE)</f>
        <v>0</v>
      </c>
      <c r="V3789" s="17">
        <f>VLOOKUP("F"&amp;TEXT(M3789,"0"),Punten!$A$1:$D$39,4,FALSE)</f>
        <v>0</v>
      </c>
      <c r="W3789" s="17">
        <f t="shared" si="181"/>
        <v>0</v>
      </c>
      <c r="X3789" s="17" t="str">
        <f t="shared" si="182"/>
        <v/>
      </c>
      <c r="Y3789" s="17" t="e">
        <f>VLOOKUP(A3789,'Klasse omschrijving'!$A$1:$B$44,2,FALSE)</f>
        <v>#N/A</v>
      </c>
    </row>
    <row r="3790" spans="1:25" x14ac:dyDescent="0.25">
      <c r="A3790" s="14"/>
      <c r="B3790" s="14"/>
      <c r="C3790" s="14"/>
      <c r="D3790" s="14"/>
      <c r="E3790" s="15"/>
      <c r="F3790" s="14"/>
      <c r="G3790" s="14"/>
      <c r="H3790" s="14"/>
      <c r="I3790" s="14"/>
      <c r="J3790" s="14"/>
      <c r="K3790" s="14"/>
      <c r="L3790" s="14"/>
      <c r="M3790" s="14"/>
      <c r="N3790" s="15"/>
      <c r="O3790" s="16">
        <f t="shared" si="180"/>
        <v>0</v>
      </c>
      <c r="P3790" s="17">
        <f>COUNTIF($X:$X,X3790)</f>
        <v>1045553</v>
      </c>
      <c r="Q3790" s="17">
        <f>VLOOKUP("M"&amp;TEXT(G3790,"0"),Punten!$A$1:$D$40,4,FALSE)</f>
        <v>0</v>
      </c>
      <c r="R3790" s="17">
        <f>VLOOKUP("M"&amp;TEXT(H3790,"0"),Punten!$A$1:$D$40,4,FALSE)</f>
        <v>0</v>
      </c>
      <c r="S3790" s="17">
        <f>VLOOKUP("M"&amp;TEXT(I3790,"0"),Punten!$A$1:$D$40,4,FALSE)</f>
        <v>0</v>
      </c>
      <c r="T3790" s="17">
        <f>VLOOKUP("K"&amp;TEXT(K3790,"0"),Punten!$A$1:$D$40,4,FALSE)</f>
        <v>0</v>
      </c>
      <c r="U3790" s="17">
        <f>VLOOKUP("H"&amp;TEXT(L3790,"0"),Punten!$A$1:$D$49,4,FALSE)</f>
        <v>0</v>
      </c>
      <c r="V3790" s="17">
        <f>VLOOKUP("F"&amp;TEXT(M3790,"0"),Punten!$A$1:$D$39,4,FALSE)</f>
        <v>0</v>
      </c>
      <c r="W3790" s="17">
        <f t="shared" si="181"/>
        <v>0</v>
      </c>
      <c r="X3790" s="17" t="str">
        <f t="shared" si="182"/>
        <v/>
      </c>
      <c r="Y3790" s="17" t="e">
        <f>VLOOKUP(A3790,'Klasse omschrijving'!$A$1:$B$44,2,FALSE)</f>
        <v>#N/A</v>
      </c>
    </row>
    <row r="3791" spans="1:25" x14ac:dyDescent="0.25">
      <c r="A3791" s="14"/>
      <c r="B3791" s="14"/>
      <c r="C3791" s="14"/>
      <c r="D3791" s="14"/>
      <c r="E3791" s="15"/>
      <c r="F3791" s="14"/>
      <c r="G3791" s="14"/>
      <c r="H3791" s="14"/>
      <c r="I3791" s="14"/>
      <c r="J3791" s="14"/>
      <c r="K3791" s="14"/>
      <c r="L3791" s="14"/>
      <c r="M3791" s="14"/>
      <c r="N3791" s="15"/>
      <c r="O3791" s="16">
        <f t="shared" si="180"/>
        <v>0</v>
      </c>
      <c r="P3791" s="17">
        <f>COUNTIF($X:$X,X3791)</f>
        <v>1045553</v>
      </c>
      <c r="Q3791" s="17">
        <f>VLOOKUP("M"&amp;TEXT(G3791,"0"),Punten!$A$1:$D$40,4,FALSE)</f>
        <v>0</v>
      </c>
      <c r="R3791" s="17">
        <f>VLOOKUP("M"&amp;TEXT(H3791,"0"),Punten!$A$1:$D$40,4,FALSE)</f>
        <v>0</v>
      </c>
      <c r="S3791" s="17">
        <f>VLOOKUP("M"&amp;TEXT(I3791,"0"),Punten!$A$1:$D$40,4,FALSE)</f>
        <v>0</v>
      </c>
      <c r="T3791" s="17">
        <f>VLOOKUP("K"&amp;TEXT(K3791,"0"),Punten!$A$1:$D$40,4,FALSE)</f>
        <v>0</v>
      </c>
      <c r="U3791" s="17">
        <f>VLOOKUP("H"&amp;TEXT(L3791,"0"),Punten!$A$1:$D$49,4,FALSE)</f>
        <v>0</v>
      </c>
      <c r="V3791" s="17">
        <f>VLOOKUP("F"&amp;TEXT(M3791,"0"),Punten!$A$1:$D$39,4,FALSE)</f>
        <v>0</v>
      </c>
      <c r="W3791" s="17">
        <f t="shared" si="181"/>
        <v>0</v>
      </c>
      <c r="X3791" s="17" t="str">
        <f t="shared" si="182"/>
        <v/>
      </c>
      <c r="Y3791" s="17" t="e">
        <f>VLOOKUP(A3791,'Klasse omschrijving'!$A$1:$B$44,2,FALSE)</f>
        <v>#N/A</v>
      </c>
    </row>
    <row r="3792" spans="1:25" x14ac:dyDescent="0.25">
      <c r="A3792" s="14"/>
      <c r="B3792" s="14"/>
      <c r="C3792" s="14"/>
      <c r="D3792" s="14"/>
      <c r="E3792" s="15"/>
      <c r="F3792" s="14"/>
      <c r="G3792" s="14"/>
      <c r="H3792" s="14"/>
      <c r="I3792" s="14"/>
      <c r="J3792" s="14"/>
      <c r="K3792" s="14"/>
      <c r="L3792" s="14"/>
      <c r="M3792" s="14"/>
      <c r="N3792" s="15"/>
      <c r="O3792" s="16">
        <f t="shared" si="180"/>
        <v>0</v>
      </c>
      <c r="P3792" s="17">
        <f>COUNTIF($X:$X,X3792)</f>
        <v>1045553</v>
      </c>
      <c r="Q3792" s="17">
        <f>VLOOKUP("M"&amp;TEXT(G3792,"0"),Punten!$A$1:$D$40,4,FALSE)</f>
        <v>0</v>
      </c>
      <c r="R3792" s="17">
        <f>VLOOKUP("M"&amp;TEXT(H3792,"0"),Punten!$A$1:$D$40,4,FALSE)</f>
        <v>0</v>
      </c>
      <c r="S3792" s="17">
        <f>VLOOKUP("M"&amp;TEXT(I3792,"0"),Punten!$A$1:$D$40,4,FALSE)</f>
        <v>0</v>
      </c>
      <c r="T3792" s="17">
        <f>VLOOKUP("K"&amp;TEXT(K3792,"0"),Punten!$A$1:$D$40,4,FALSE)</f>
        <v>0</v>
      </c>
      <c r="U3792" s="17">
        <f>VLOOKUP("H"&amp;TEXT(L3792,"0"),Punten!$A$1:$D$49,4,FALSE)</f>
        <v>0</v>
      </c>
      <c r="V3792" s="17">
        <f>VLOOKUP("F"&amp;TEXT(M3792,"0"),Punten!$A$1:$D$39,4,FALSE)</f>
        <v>0</v>
      </c>
      <c r="W3792" s="17">
        <f t="shared" si="181"/>
        <v>0</v>
      </c>
      <c r="X3792" s="17" t="str">
        <f t="shared" si="182"/>
        <v/>
      </c>
      <c r="Y3792" s="17" t="e">
        <f>VLOOKUP(A3792,'Klasse omschrijving'!$A$1:$B$44,2,FALSE)</f>
        <v>#N/A</v>
      </c>
    </row>
    <row r="3793" spans="1:25" x14ac:dyDescent="0.25">
      <c r="A3793" s="14"/>
      <c r="B3793" s="14"/>
      <c r="C3793" s="14"/>
      <c r="D3793" s="14"/>
      <c r="E3793" s="15"/>
      <c r="F3793" s="14"/>
      <c r="G3793" s="14"/>
      <c r="H3793" s="14"/>
      <c r="I3793" s="14"/>
      <c r="J3793" s="14"/>
      <c r="K3793" s="14"/>
      <c r="L3793" s="14"/>
      <c r="M3793" s="14"/>
      <c r="N3793" s="15"/>
      <c r="O3793" s="16">
        <f t="shared" si="180"/>
        <v>0</v>
      </c>
      <c r="P3793" s="17">
        <f>COUNTIF($X:$X,X3793)</f>
        <v>1045553</v>
      </c>
      <c r="Q3793" s="17">
        <f>VLOOKUP("M"&amp;TEXT(G3793,"0"),Punten!$A$1:$D$40,4,FALSE)</f>
        <v>0</v>
      </c>
      <c r="R3793" s="17">
        <f>VLOOKUP("M"&amp;TEXT(H3793,"0"),Punten!$A$1:$D$40,4,FALSE)</f>
        <v>0</v>
      </c>
      <c r="S3793" s="17">
        <f>VLOOKUP("M"&amp;TEXT(I3793,"0"),Punten!$A$1:$D$40,4,FALSE)</f>
        <v>0</v>
      </c>
      <c r="T3793" s="17">
        <f>VLOOKUP("K"&amp;TEXT(K3793,"0"),Punten!$A$1:$D$40,4,FALSE)</f>
        <v>0</v>
      </c>
      <c r="U3793" s="17">
        <f>VLOOKUP("H"&amp;TEXT(L3793,"0"),Punten!$A$1:$D$49,4,FALSE)</f>
        <v>0</v>
      </c>
      <c r="V3793" s="17">
        <f>VLOOKUP("F"&amp;TEXT(M3793,"0"),Punten!$A$1:$D$39,4,FALSE)</f>
        <v>0</v>
      </c>
      <c r="W3793" s="17">
        <f t="shared" si="181"/>
        <v>0</v>
      </c>
      <c r="X3793" s="17" t="str">
        <f t="shared" si="182"/>
        <v/>
      </c>
      <c r="Y3793" s="17" t="e">
        <f>VLOOKUP(A3793,'Klasse omschrijving'!$A$1:$B$44,2,FALSE)</f>
        <v>#N/A</v>
      </c>
    </row>
    <row r="3794" spans="1:25" x14ac:dyDescent="0.25">
      <c r="A3794" s="14"/>
      <c r="B3794" s="14"/>
      <c r="C3794" s="14"/>
      <c r="D3794" s="14"/>
      <c r="E3794" s="15"/>
      <c r="F3794" s="14"/>
      <c r="G3794" s="14"/>
      <c r="H3794" s="14"/>
      <c r="I3794" s="14"/>
      <c r="J3794" s="14"/>
      <c r="K3794" s="14"/>
      <c r="L3794" s="14"/>
      <c r="M3794" s="14"/>
      <c r="N3794" s="15"/>
      <c r="O3794" s="16">
        <f t="shared" si="180"/>
        <v>0</v>
      </c>
      <c r="P3794" s="17">
        <f>COUNTIF($X:$X,X3794)</f>
        <v>1045553</v>
      </c>
      <c r="Q3794" s="17">
        <f>VLOOKUP("M"&amp;TEXT(G3794,"0"),Punten!$A$1:$D$40,4,FALSE)</f>
        <v>0</v>
      </c>
      <c r="R3794" s="17">
        <f>VLOOKUP("M"&amp;TEXT(H3794,"0"),Punten!$A$1:$D$40,4,FALSE)</f>
        <v>0</v>
      </c>
      <c r="S3794" s="17">
        <f>VLOOKUP("M"&amp;TEXT(I3794,"0"),Punten!$A$1:$D$40,4,FALSE)</f>
        <v>0</v>
      </c>
      <c r="T3794" s="17">
        <f>VLOOKUP("K"&amp;TEXT(K3794,"0"),Punten!$A$1:$D$40,4,FALSE)</f>
        <v>0</v>
      </c>
      <c r="U3794" s="17">
        <f>VLOOKUP("H"&amp;TEXT(L3794,"0"),Punten!$A$1:$D$49,4,FALSE)</f>
        <v>0</v>
      </c>
      <c r="V3794" s="17">
        <f>VLOOKUP("F"&amp;TEXT(M3794,"0"),Punten!$A$1:$D$39,4,FALSE)</f>
        <v>0</v>
      </c>
      <c r="W3794" s="17">
        <f t="shared" si="181"/>
        <v>0</v>
      </c>
      <c r="X3794" s="17" t="str">
        <f t="shared" si="182"/>
        <v/>
      </c>
      <c r="Y3794" s="17" t="e">
        <f>VLOOKUP(A3794,'Klasse omschrijving'!$A$1:$B$44,2,FALSE)</f>
        <v>#N/A</v>
      </c>
    </row>
    <row r="3795" spans="1:25" x14ac:dyDescent="0.25">
      <c r="A3795" s="14"/>
      <c r="B3795" s="14"/>
      <c r="C3795" s="14"/>
      <c r="D3795" s="14"/>
      <c r="E3795" s="15"/>
      <c r="F3795" s="14"/>
      <c r="G3795" s="14"/>
      <c r="H3795" s="14"/>
      <c r="I3795" s="14"/>
      <c r="J3795" s="14"/>
      <c r="K3795" s="14"/>
      <c r="L3795" s="14"/>
      <c r="M3795" s="14"/>
      <c r="N3795" s="15"/>
      <c r="O3795" s="16">
        <f t="shared" si="180"/>
        <v>0</v>
      </c>
      <c r="P3795" s="17">
        <f>COUNTIF($X:$X,X3795)</f>
        <v>1045553</v>
      </c>
      <c r="Q3795" s="17">
        <f>VLOOKUP("M"&amp;TEXT(G3795,"0"),Punten!$A$1:$D$40,4,FALSE)</f>
        <v>0</v>
      </c>
      <c r="R3795" s="17">
        <f>VLOOKUP("M"&amp;TEXT(H3795,"0"),Punten!$A$1:$D$40,4,FALSE)</f>
        <v>0</v>
      </c>
      <c r="S3795" s="17">
        <f>VLOOKUP("M"&amp;TEXT(I3795,"0"),Punten!$A$1:$D$40,4,FALSE)</f>
        <v>0</v>
      </c>
      <c r="T3795" s="17">
        <f>VLOOKUP("K"&amp;TEXT(K3795,"0"),Punten!$A$1:$D$40,4,FALSE)</f>
        <v>0</v>
      </c>
      <c r="U3795" s="17">
        <f>VLOOKUP("H"&amp;TEXT(L3795,"0"),Punten!$A$1:$D$49,4,FALSE)</f>
        <v>0</v>
      </c>
      <c r="V3795" s="17">
        <f>VLOOKUP("F"&amp;TEXT(M3795,"0"),Punten!$A$1:$D$39,4,FALSE)</f>
        <v>0</v>
      </c>
      <c r="W3795" s="17">
        <f t="shared" si="181"/>
        <v>0</v>
      </c>
      <c r="X3795" s="17" t="str">
        <f t="shared" si="182"/>
        <v/>
      </c>
      <c r="Y3795" s="17" t="e">
        <f>VLOOKUP(A3795,'Klasse omschrijving'!$A$1:$B$44,2,FALSE)</f>
        <v>#N/A</v>
      </c>
    </row>
    <row r="3796" spans="1:25" x14ac:dyDescent="0.25">
      <c r="A3796" s="14"/>
      <c r="B3796" s="14"/>
      <c r="C3796" s="14"/>
      <c r="D3796" s="14"/>
      <c r="E3796" s="15"/>
      <c r="F3796" s="14"/>
      <c r="G3796" s="14"/>
      <c r="H3796" s="14"/>
      <c r="I3796" s="14"/>
      <c r="J3796" s="14"/>
      <c r="K3796" s="14"/>
      <c r="L3796" s="14"/>
      <c r="M3796" s="14"/>
      <c r="N3796" s="15"/>
      <c r="O3796" s="16">
        <f t="shared" si="180"/>
        <v>0</v>
      </c>
      <c r="P3796" s="17">
        <f>COUNTIF($X:$X,X3796)</f>
        <v>1045553</v>
      </c>
      <c r="Q3796" s="17">
        <f>VLOOKUP("M"&amp;TEXT(G3796,"0"),Punten!$A$1:$D$40,4,FALSE)</f>
        <v>0</v>
      </c>
      <c r="R3796" s="17">
        <f>VLOOKUP("M"&amp;TEXT(H3796,"0"),Punten!$A$1:$D$40,4,FALSE)</f>
        <v>0</v>
      </c>
      <c r="S3796" s="17">
        <f>VLOOKUP("M"&amp;TEXT(I3796,"0"),Punten!$A$1:$D$40,4,FALSE)</f>
        <v>0</v>
      </c>
      <c r="T3796" s="17">
        <f>VLOOKUP("K"&amp;TEXT(K3796,"0"),Punten!$A$1:$D$40,4,FALSE)</f>
        <v>0</v>
      </c>
      <c r="U3796" s="17">
        <f>VLOOKUP("H"&amp;TEXT(L3796,"0"),Punten!$A$1:$D$49,4,FALSE)</f>
        <v>0</v>
      </c>
      <c r="V3796" s="17">
        <f>VLOOKUP("F"&amp;TEXT(M3796,"0"),Punten!$A$1:$D$39,4,FALSE)</f>
        <v>0</v>
      </c>
      <c r="W3796" s="17">
        <f t="shared" si="181"/>
        <v>0</v>
      </c>
      <c r="X3796" s="17" t="str">
        <f t="shared" si="182"/>
        <v/>
      </c>
      <c r="Y3796" s="17" t="e">
        <f>VLOOKUP(A3796,'Klasse omschrijving'!$A$1:$B$44,2,FALSE)</f>
        <v>#N/A</v>
      </c>
    </row>
    <row r="3797" spans="1:25" x14ac:dyDescent="0.25">
      <c r="A3797" s="14"/>
      <c r="B3797" s="14"/>
      <c r="C3797" s="14"/>
      <c r="D3797" s="14"/>
      <c r="E3797" s="15"/>
      <c r="F3797" s="14"/>
      <c r="G3797" s="14"/>
      <c r="H3797" s="14"/>
      <c r="I3797" s="14"/>
      <c r="J3797" s="14"/>
      <c r="K3797" s="14"/>
      <c r="L3797" s="14"/>
      <c r="M3797" s="14"/>
      <c r="N3797" s="15"/>
      <c r="O3797" s="16">
        <f t="shared" si="180"/>
        <v>0</v>
      </c>
      <c r="P3797" s="17">
        <f>COUNTIF($X:$X,X3797)</f>
        <v>1045553</v>
      </c>
      <c r="Q3797" s="17">
        <f>VLOOKUP("M"&amp;TEXT(G3797,"0"),Punten!$A$1:$D$40,4,FALSE)</f>
        <v>0</v>
      </c>
      <c r="R3797" s="17">
        <f>VLOOKUP("M"&amp;TEXT(H3797,"0"),Punten!$A$1:$D$40,4,FALSE)</f>
        <v>0</v>
      </c>
      <c r="S3797" s="17">
        <f>VLOOKUP("M"&amp;TEXT(I3797,"0"),Punten!$A$1:$D$40,4,FALSE)</f>
        <v>0</v>
      </c>
      <c r="T3797" s="17">
        <f>VLOOKUP("K"&amp;TEXT(K3797,"0"),Punten!$A$1:$D$40,4,FALSE)</f>
        <v>0</v>
      </c>
      <c r="U3797" s="17">
        <f>VLOOKUP("H"&amp;TEXT(L3797,"0"),Punten!$A$1:$D$49,4,FALSE)</f>
        <v>0</v>
      </c>
      <c r="V3797" s="17">
        <f>VLOOKUP("F"&amp;TEXT(M3797,"0"),Punten!$A$1:$D$39,4,FALSE)</f>
        <v>0</v>
      </c>
      <c r="W3797" s="17">
        <f t="shared" si="181"/>
        <v>0</v>
      </c>
      <c r="X3797" s="17" t="str">
        <f t="shared" si="182"/>
        <v/>
      </c>
      <c r="Y3797" s="17" t="e">
        <f>VLOOKUP(A3797,'Klasse omschrijving'!$A$1:$B$44,2,FALSE)</f>
        <v>#N/A</v>
      </c>
    </row>
    <row r="3798" spans="1:25" x14ac:dyDescent="0.25">
      <c r="A3798" s="14"/>
      <c r="B3798" s="14"/>
      <c r="C3798" s="14"/>
      <c r="D3798" s="14"/>
      <c r="E3798" s="15"/>
      <c r="F3798" s="14"/>
      <c r="G3798" s="14"/>
      <c r="H3798" s="14"/>
      <c r="I3798" s="14"/>
      <c r="J3798" s="14"/>
      <c r="K3798" s="14"/>
      <c r="L3798" s="14"/>
      <c r="M3798" s="14"/>
      <c r="N3798" s="15"/>
      <c r="O3798" s="16">
        <f t="shared" si="180"/>
        <v>0</v>
      </c>
      <c r="P3798" s="17">
        <f>COUNTIF($X:$X,X3798)</f>
        <v>1045553</v>
      </c>
      <c r="Q3798" s="17">
        <f>VLOOKUP("M"&amp;TEXT(G3798,"0"),Punten!$A$1:$D$40,4,FALSE)</f>
        <v>0</v>
      </c>
      <c r="R3798" s="17">
        <f>VLOOKUP("M"&amp;TEXT(H3798,"0"),Punten!$A$1:$D$40,4,FALSE)</f>
        <v>0</v>
      </c>
      <c r="S3798" s="17">
        <f>VLOOKUP("M"&amp;TEXT(I3798,"0"),Punten!$A$1:$D$40,4,FALSE)</f>
        <v>0</v>
      </c>
      <c r="T3798" s="17">
        <f>VLOOKUP("K"&amp;TEXT(K3798,"0"),Punten!$A$1:$D$40,4,FALSE)</f>
        <v>0</v>
      </c>
      <c r="U3798" s="17">
        <f>VLOOKUP("H"&amp;TEXT(L3798,"0"),Punten!$A$1:$D$49,4,FALSE)</f>
        <v>0</v>
      </c>
      <c r="V3798" s="17">
        <f>VLOOKUP("F"&amp;TEXT(M3798,"0"),Punten!$A$1:$D$39,4,FALSE)</f>
        <v>0</v>
      </c>
      <c r="W3798" s="17">
        <f t="shared" si="181"/>
        <v>0</v>
      </c>
      <c r="X3798" s="17" t="str">
        <f t="shared" si="182"/>
        <v/>
      </c>
      <c r="Y3798" s="17" t="e">
        <f>VLOOKUP(A3798,'Klasse omschrijving'!$A$1:$B$44,2,FALSE)</f>
        <v>#N/A</v>
      </c>
    </row>
    <row r="3799" spans="1:25" x14ac:dyDescent="0.25">
      <c r="A3799" s="14"/>
      <c r="B3799" s="14"/>
      <c r="C3799" s="14"/>
      <c r="D3799" s="14"/>
      <c r="E3799" s="15"/>
      <c r="F3799" s="14"/>
      <c r="G3799" s="14"/>
      <c r="H3799" s="14"/>
      <c r="I3799" s="14"/>
      <c r="J3799" s="14"/>
      <c r="K3799" s="14"/>
      <c r="L3799" s="14"/>
      <c r="M3799" s="14"/>
      <c r="N3799" s="15"/>
      <c r="O3799" s="16">
        <f t="shared" si="180"/>
        <v>0</v>
      </c>
      <c r="P3799" s="17">
        <f>COUNTIF($X:$X,X3799)</f>
        <v>1045553</v>
      </c>
      <c r="Q3799" s="17">
        <f>VLOOKUP("M"&amp;TEXT(G3799,"0"),Punten!$A$1:$D$40,4,FALSE)</f>
        <v>0</v>
      </c>
      <c r="R3799" s="17">
        <f>VLOOKUP("M"&amp;TEXT(H3799,"0"),Punten!$A$1:$D$40,4,FALSE)</f>
        <v>0</v>
      </c>
      <c r="S3799" s="17">
        <f>VLOOKUP("M"&amp;TEXT(I3799,"0"),Punten!$A$1:$D$40,4,FALSE)</f>
        <v>0</v>
      </c>
      <c r="T3799" s="17">
        <f>VLOOKUP("K"&amp;TEXT(K3799,"0"),Punten!$A$1:$D$40,4,FALSE)</f>
        <v>0</v>
      </c>
      <c r="U3799" s="17">
        <f>VLOOKUP("H"&amp;TEXT(L3799,"0"),Punten!$A$1:$D$49,4,FALSE)</f>
        <v>0</v>
      </c>
      <c r="V3799" s="17">
        <f>VLOOKUP("F"&amp;TEXT(M3799,"0"),Punten!$A$1:$D$39,4,FALSE)</f>
        <v>0</v>
      </c>
      <c r="W3799" s="17">
        <f t="shared" si="181"/>
        <v>0</v>
      </c>
      <c r="X3799" s="17" t="str">
        <f t="shared" si="182"/>
        <v/>
      </c>
      <c r="Y3799" s="17" t="e">
        <f>VLOOKUP(A3799,'Klasse omschrijving'!$A$1:$B$44,2,FALSE)</f>
        <v>#N/A</v>
      </c>
    </row>
    <row r="3800" spans="1:25" x14ac:dyDescent="0.25">
      <c r="A3800" s="14"/>
      <c r="B3800" s="14"/>
      <c r="C3800" s="14"/>
      <c r="D3800" s="14"/>
      <c r="E3800" s="15"/>
      <c r="F3800" s="14"/>
      <c r="G3800" s="14"/>
      <c r="H3800" s="14"/>
      <c r="I3800" s="14"/>
      <c r="J3800" s="14"/>
      <c r="K3800" s="14"/>
      <c r="L3800" s="14"/>
      <c r="M3800" s="14"/>
      <c r="N3800" s="15"/>
      <c r="O3800" s="16">
        <f t="shared" si="180"/>
        <v>0</v>
      </c>
      <c r="P3800" s="17">
        <f>COUNTIF($X:$X,X3800)</f>
        <v>1045553</v>
      </c>
      <c r="Q3800" s="17">
        <f>VLOOKUP("M"&amp;TEXT(G3800,"0"),Punten!$A$1:$D$40,4,FALSE)</f>
        <v>0</v>
      </c>
      <c r="R3800" s="17">
        <f>VLOOKUP("M"&amp;TEXT(H3800,"0"),Punten!$A$1:$D$40,4,FALSE)</f>
        <v>0</v>
      </c>
      <c r="S3800" s="17">
        <f>VLOOKUP("M"&amp;TEXT(I3800,"0"),Punten!$A$1:$D$40,4,FALSE)</f>
        <v>0</v>
      </c>
      <c r="T3800" s="17">
        <f>VLOOKUP("K"&amp;TEXT(K3800,"0"),Punten!$A$1:$D$40,4,FALSE)</f>
        <v>0</v>
      </c>
      <c r="U3800" s="17">
        <f>VLOOKUP("H"&amp;TEXT(L3800,"0"),Punten!$A$1:$D$49,4,FALSE)</f>
        <v>0</v>
      </c>
      <c r="V3800" s="17">
        <f>VLOOKUP("F"&amp;TEXT(M3800,"0"),Punten!$A$1:$D$39,4,FALSE)</f>
        <v>0</v>
      </c>
      <c r="W3800" s="17">
        <f t="shared" si="181"/>
        <v>0</v>
      </c>
      <c r="X3800" s="17" t="str">
        <f t="shared" si="182"/>
        <v/>
      </c>
      <c r="Y3800" s="17" t="e">
        <f>VLOOKUP(A3800,'Klasse omschrijving'!$A$1:$B$44,2,FALSE)</f>
        <v>#N/A</v>
      </c>
    </row>
    <row r="3801" spans="1:25" x14ac:dyDescent="0.25">
      <c r="A3801" s="14"/>
      <c r="B3801" s="14"/>
      <c r="C3801" s="14"/>
      <c r="D3801" s="14"/>
      <c r="E3801" s="15"/>
      <c r="F3801" s="14"/>
      <c r="G3801" s="14"/>
      <c r="H3801" s="14"/>
      <c r="I3801" s="14"/>
      <c r="J3801" s="14"/>
      <c r="K3801" s="14"/>
      <c r="L3801" s="14"/>
      <c r="M3801" s="14"/>
      <c r="N3801" s="15"/>
      <c r="O3801" s="16">
        <f t="shared" si="180"/>
        <v>0</v>
      </c>
      <c r="P3801" s="17">
        <f>COUNTIF($X:$X,X3801)</f>
        <v>1045553</v>
      </c>
      <c r="Q3801" s="17">
        <f>VLOOKUP("M"&amp;TEXT(G3801,"0"),Punten!$A$1:$D$40,4,FALSE)</f>
        <v>0</v>
      </c>
      <c r="R3801" s="17">
        <f>VLOOKUP("M"&amp;TEXT(H3801,"0"),Punten!$A$1:$D$40,4,FALSE)</f>
        <v>0</v>
      </c>
      <c r="S3801" s="17">
        <f>VLOOKUP("M"&amp;TEXT(I3801,"0"),Punten!$A$1:$D$40,4,FALSE)</f>
        <v>0</v>
      </c>
      <c r="T3801" s="17">
        <f>VLOOKUP("K"&amp;TEXT(K3801,"0"),Punten!$A$1:$D$40,4,FALSE)</f>
        <v>0</v>
      </c>
      <c r="U3801" s="17">
        <f>VLOOKUP("H"&amp;TEXT(L3801,"0"),Punten!$A$1:$D$49,4,FALSE)</f>
        <v>0</v>
      </c>
      <c r="V3801" s="17">
        <f>VLOOKUP("F"&amp;TEXT(M3801,"0"),Punten!$A$1:$D$39,4,FALSE)</f>
        <v>0</v>
      </c>
      <c r="W3801" s="17">
        <f t="shared" si="181"/>
        <v>0</v>
      </c>
      <c r="X3801" s="17" t="str">
        <f t="shared" si="182"/>
        <v/>
      </c>
      <c r="Y3801" s="17" t="e">
        <f>VLOOKUP(A3801,'Klasse omschrijving'!$A$1:$B$44,2,FALSE)</f>
        <v>#N/A</v>
      </c>
    </row>
    <row r="3802" spans="1:25" x14ac:dyDescent="0.25">
      <c r="A3802" s="14"/>
      <c r="B3802" s="14"/>
      <c r="C3802" s="14"/>
      <c r="D3802" s="14"/>
      <c r="E3802" s="15"/>
      <c r="F3802" s="14"/>
      <c r="G3802" s="14"/>
      <c r="H3802" s="14"/>
      <c r="I3802" s="14"/>
      <c r="J3802" s="14"/>
      <c r="K3802" s="14"/>
      <c r="L3802" s="14"/>
      <c r="M3802" s="14"/>
      <c r="N3802" s="15"/>
      <c r="O3802" s="16">
        <f t="shared" si="180"/>
        <v>0</v>
      </c>
      <c r="P3802" s="17">
        <f>COUNTIF($X:$X,X3802)</f>
        <v>1045553</v>
      </c>
      <c r="Q3802" s="17">
        <f>VLOOKUP("M"&amp;TEXT(G3802,"0"),Punten!$A$1:$D$40,4,FALSE)</f>
        <v>0</v>
      </c>
      <c r="R3802" s="17">
        <f>VLOOKUP("M"&amp;TEXT(H3802,"0"),Punten!$A$1:$D$40,4,FALSE)</f>
        <v>0</v>
      </c>
      <c r="S3802" s="17">
        <f>VLOOKUP("M"&amp;TEXT(I3802,"0"),Punten!$A$1:$D$40,4,FALSE)</f>
        <v>0</v>
      </c>
      <c r="T3802" s="17">
        <f>VLOOKUP("K"&amp;TEXT(K3802,"0"),Punten!$A$1:$D$40,4,FALSE)</f>
        <v>0</v>
      </c>
      <c r="U3802" s="17">
        <f>VLOOKUP("H"&amp;TEXT(L3802,"0"),Punten!$A$1:$D$49,4,FALSE)</f>
        <v>0</v>
      </c>
      <c r="V3802" s="17">
        <f>VLOOKUP("F"&amp;TEXT(M3802,"0"),Punten!$A$1:$D$39,4,FALSE)</f>
        <v>0</v>
      </c>
      <c r="W3802" s="17">
        <f t="shared" si="181"/>
        <v>0</v>
      </c>
      <c r="X3802" s="17" t="str">
        <f t="shared" si="182"/>
        <v/>
      </c>
      <c r="Y3802" s="17" t="e">
        <f>VLOOKUP(A3802,'Klasse omschrijving'!$A$1:$B$44,2,FALSE)</f>
        <v>#N/A</v>
      </c>
    </row>
    <row r="3803" spans="1:25" x14ac:dyDescent="0.25">
      <c r="A3803" s="14"/>
      <c r="B3803" s="14"/>
      <c r="C3803" s="14"/>
      <c r="D3803" s="14"/>
      <c r="E3803" s="15"/>
      <c r="F3803" s="14"/>
      <c r="G3803" s="14"/>
      <c r="H3803" s="14"/>
      <c r="I3803" s="14"/>
      <c r="J3803" s="14"/>
      <c r="K3803" s="14"/>
      <c r="L3803" s="14"/>
      <c r="M3803" s="14"/>
      <c r="N3803" s="15"/>
      <c r="O3803" s="16">
        <f t="shared" si="180"/>
        <v>0</v>
      </c>
      <c r="P3803" s="17">
        <f>COUNTIF($X:$X,X3803)</f>
        <v>1045553</v>
      </c>
      <c r="Q3803" s="17">
        <f>VLOOKUP("M"&amp;TEXT(G3803,"0"),Punten!$A$1:$D$40,4,FALSE)</f>
        <v>0</v>
      </c>
      <c r="R3803" s="17">
        <f>VLOOKUP("M"&amp;TEXT(H3803,"0"),Punten!$A$1:$D$40,4,FALSE)</f>
        <v>0</v>
      </c>
      <c r="S3803" s="17">
        <f>VLOOKUP("M"&amp;TEXT(I3803,"0"),Punten!$A$1:$D$40,4,FALSE)</f>
        <v>0</v>
      </c>
      <c r="T3803" s="17">
        <f>VLOOKUP("K"&amp;TEXT(K3803,"0"),Punten!$A$1:$D$40,4,FALSE)</f>
        <v>0</v>
      </c>
      <c r="U3803" s="17">
        <f>VLOOKUP("H"&amp;TEXT(L3803,"0"),Punten!$A$1:$D$49,4,FALSE)</f>
        <v>0</v>
      </c>
      <c r="V3803" s="17">
        <f>VLOOKUP("F"&amp;TEXT(M3803,"0"),Punten!$A$1:$D$39,4,FALSE)</f>
        <v>0</v>
      </c>
      <c r="W3803" s="17">
        <f t="shared" si="181"/>
        <v>0</v>
      </c>
      <c r="X3803" s="17" t="str">
        <f t="shared" si="182"/>
        <v/>
      </c>
      <c r="Y3803" s="17" t="e">
        <f>VLOOKUP(A3803,'Klasse omschrijving'!$A$1:$B$44,2,FALSE)</f>
        <v>#N/A</v>
      </c>
    </row>
    <row r="3804" spans="1:25" x14ac:dyDescent="0.25">
      <c r="A3804" s="14"/>
      <c r="B3804" s="14"/>
      <c r="C3804" s="14"/>
      <c r="D3804" s="14"/>
      <c r="E3804" s="15"/>
      <c r="F3804" s="14"/>
      <c r="G3804" s="14"/>
      <c r="H3804" s="14"/>
      <c r="I3804" s="14"/>
      <c r="J3804" s="14"/>
      <c r="K3804" s="14"/>
      <c r="L3804" s="14"/>
      <c r="M3804" s="14"/>
      <c r="N3804" s="15"/>
      <c r="O3804" s="16">
        <f t="shared" ref="O3804:O3867" si="183">G3804+H3804+I3804</f>
        <v>0</v>
      </c>
      <c r="P3804" s="17">
        <f>COUNTIF($X:$X,X3804)</f>
        <v>1045553</v>
      </c>
      <c r="Q3804" s="17">
        <f>VLOOKUP("M"&amp;TEXT(G3804,"0"),Punten!$A$1:$D$40,4,FALSE)</f>
        <v>0</v>
      </c>
      <c r="R3804" s="17">
        <f>VLOOKUP("M"&amp;TEXT(H3804,"0"),Punten!$A$1:$D$40,4,FALSE)</f>
        <v>0</v>
      </c>
      <c r="S3804" s="17">
        <f>VLOOKUP("M"&amp;TEXT(I3804,"0"),Punten!$A$1:$D$40,4,FALSE)</f>
        <v>0</v>
      </c>
      <c r="T3804" s="17">
        <f>VLOOKUP("K"&amp;TEXT(K3804,"0"),Punten!$A$1:$D$40,4,FALSE)</f>
        <v>0</v>
      </c>
      <c r="U3804" s="17">
        <f>VLOOKUP("H"&amp;TEXT(L3804,"0"),Punten!$A$1:$D$49,4,FALSE)</f>
        <v>0</v>
      </c>
      <c r="V3804" s="17">
        <f>VLOOKUP("F"&amp;TEXT(M3804,"0"),Punten!$A$1:$D$39,4,FALSE)</f>
        <v>0</v>
      </c>
      <c r="W3804" s="17">
        <f t="shared" si="181"/>
        <v>0</v>
      </c>
      <c r="X3804" s="17" t="str">
        <f t="shared" si="182"/>
        <v/>
      </c>
      <c r="Y3804" s="17" t="e">
        <f>VLOOKUP(A3804,'Klasse omschrijving'!$A$1:$B$44,2,FALSE)</f>
        <v>#N/A</v>
      </c>
    </row>
    <row r="3805" spans="1:25" x14ac:dyDescent="0.25">
      <c r="A3805" s="14"/>
      <c r="B3805" s="14"/>
      <c r="C3805" s="14"/>
      <c r="D3805" s="14"/>
      <c r="E3805" s="15"/>
      <c r="F3805" s="14"/>
      <c r="G3805" s="14"/>
      <c r="H3805" s="14"/>
      <c r="I3805" s="14"/>
      <c r="J3805" s="14"/>
      <c r="K3805" s="14"/>
      <c r="L3805" s="14"/>
      <c r="M3805" s="14"/>
      <c r="N3805" s="15"/>
      <c r="O3805" s="16">
        <f t="shared" si="183"/>
        <v>0</v>
      </c>
      <c r="P3805" s="17">
        <f>COUNTIF($X:$X,X3805)</f>
        <v>1045553</v>
      </c>
      <c r="Q3805" s="17">
        <f>VLOOKUP("M"&amp;TEXT(G3805,"0"),Punten!$A$1:$D$40,4,FALSE)</f>
        <v>0</v>
      </c>
      <c r="R3805" s="17">
        <f>VLOOKUP("M"&amp;TEXT(H3805,"0"),Punten!$A$1:$D$40,4,FALSE)</f>
        <v>0</v>
      </c>
      <c r="S3805" s="17">
        <f>VLOOKUP("M"&amp;TEXT(I3805,"0"),Punten!$A$1:$D$40,4,FALSE)</f>
        <v>0</v>
      </c>
      <c r="T3805" s="17">
        <f>VLOOKUP("K"&amp;TEXT(K3805,"0"),Punten!$A$1:$D$40,4,FALSE)</f>
        <v>0</v>
      </c>
      <c r="U3805" s="17">
        <f>VLOOKUP("H"&amp;TEXT(L3805,"0"),Punten!$A$1:$D$49,4,FALSE)</f>
        <v>0</v>
      </c>
      <c r="V3805" s="17">
        <f>VLOOKUP("F"&amp;TEXT(M3805,"0"),Punten!$A$1:$D$39,4,FALSE)</f>
        <v>0</v>
      </c>
      <c r="W3805" s="17">
        <f t="shared" si="181"/>
        <v>0</v>
      </c>
      <c r="X3805" s="17" t="str">
        <f t="shared" si="182"/>
        <v/>
      </c>
      <c r="Y3805" s="17" t="e">
        <f>VLOOKUP(A3805,'Klasse omschrijving'!$A$1:$B$44,2,FALSE)</f>
        <v>#N/A</v>
      </c>
    </row>
    <row r="3806" spans="1:25" x14ac:dyDescent="0.25">
      <c r="A3806" s="14"/>
      <c r="B3806" s="14"/>
      <c r="C3806" s="14"/>
      <c r="D3806" s="14"/>
      <c r="E3806" s="15"/>
      <c r="F3806" s="14"/>
      <c r="G3806" s="14"/>
      <c r="H3806" s="14"/>
      <c r="I3806" s="14"/>
      <c r="J3806" s="14"/>
      <c r="K3806" s="14"/>
      <c r="L3806" s="14"/>
      <c r="M3806" s="14"/>
      <c r="N3806" s="15"/>
      <c r="O3806" s="16">
        <f t="shared" si="183"/>
        <v>0</v>
      </c>
      <c r="P3806" s="17">
        <f>COUNTIF($X:$X,X3806)</f>
        <v>1045553</v>
      </c>
      <c r="Q3806" s="17">
        <f>VLOOKUP("M"&amp;TEXT(G3806,"0"),Punten!$A$1:$D$40,4,FALSE)</f>
        <v>0</v>
      </c>
      <c r="R3806" s="17">
        <f>VLOOKUP("M"&amp;TEXT(H3806,"0"),Punten!$A$1:$D$40,4,FALSE)</f>
        <v>0</v>
      </c>
      <c r="S3806" s="17">
        <f>VLOOKUP("M"&amp;TEXT(I3806,"0"),Punten!$A$1:$D$40,4,FALSE)</f>
        <v>0</v>
      </c>
      <c r="T3806" s="17">
        <f>VLOOKUP("K"&amp;TEXT(K3806,"0"),Punten!$A$1:$D$40,4,FALSE)</f>
        <v>0</v>
      </c>
      <c r="U3806" s="17">
        <f>VLOOKUP("H"&amp;TEXT(L3806,"0"),Punten!$A$1:$D$49,4,FALSE)</f>
        <v>0</v>
      </c>
      <c r="V3806" s="17">
        <f>VLOOKUP("F"&amp;TEXT(M3806,"0"),Punten!$A$1:$D$39,4,FALSE)</f>
        <v>0</v>
      </c>
      <c r="W3806" s="17">
        <f t="shared" si="181"/>
        <v>0</v>
      </c>
      <c r="X3806" s="17" t="str">
        <f t="shared" si="182"/>
        <v/>
      </c>
      <c r="Y3806" s="17" t="e">
        <f>VLOOKUP(A3806,'Klasse omschrijving'!$A$1:$B$44,2,FALSE)</f>
        <v>#N/A</v>
      </c>
    </row>
    <row r="3807" spans="1:25" x14ac:dyDescent="0.25">
      <c r="A3807" s="14"/>
      <c r="B3807" s="14"/>
      <c r="C3807" s="14"/>
      <c r="D3807" s="14"/>
      <c r="E3807" s="15"/>
      <c r="F3807" s="14"/>
      <c r="G3807" s="14"/>
      <c r="H3807" s="14"/>
      <c r="I3807" s="14"/>
      <c r="J3807" s="14"/>
      <c r="K3807" s="14"/>
      <c r="L3807" s="14"/>
      <c r="M3807" s="14"/>
      <c r="N3807" s="15"/>
      <c r="O3807" s="16">
        <f t="shared" si="183"/>
        <v>0</v>
      </c>
      <c r="P3807" s="17">
        <f>COUNTIF($X:$X,X3807)</f>
        <v>1045553</v>
      </c>
      <c r="Q3807" s="17">
        <f>VLOOKUP("M"&amp;TEXT(G3807,"0"),Punten!$A$1:$D$40,4,FALSE)</f>
        <v>0</v>
      </c>
      <c r="R3807" s="17">
        <f>VLOOKUP("M"&amp;TEXT(H3807,"0"),Punten!$A$1:$D$40,4,FALSE)</f>
        <v>0</v>
      </c>
      <c r="S3807" s="17">
        <f>VLOOKUP("M"&amp;TEXT(I3807,"0"),Punten!$A$1:$D$40,4,FALSE)</f>
        <v>0</v>
      </c>
      <c r="T3807" s="17">
        <f>VLOOKUP("K"&amp;TEXT(K3807,"0"),Punten!$A$1:$D$40,4,FALSE)</f>
        <v>0</v>
      </c>
      <c r="U3807" s="17">
        <f>VLOOKUP("H"&amp;TEXT(L3807,"0"),Punten!$A$1:$D$49,4,FALSE)</f>
        <v>0</v>
      </c>
      <c r="V3807" s="17">
        <f>VLOOKUP("F"&amp;TEXT(M3807,"0"),Punten!$A$1:$D$39,4,FALSE)</f>
        <v>0</v>
      </c>
      <c r="W3807" s="17">
        <f t="shared" si="181"/>
        <v>0</v>
      </c>
      <c r="X3807" s="17" t="str">
        <f t="shared" si="182"/>
        <v/>
      </c>
      <c r="Y3807" s="17" t="e">
        <f>VLOOKUP(A3807,'Klasse omschrijving'!$A$1:$B$44,2,FALSE)</f>
        <v>#N/A</v>
      </c>
    </row>
    <row r="3808" spans="1:25" x14ac:dyDescent="0.25">
      <c r="A3808" s="14"/>
      <c r="B3808" s="14"/>
      <c r="C3808" s="14"/>
      <c r="D3808" s="14"/>
      <c r="E3808" s="15"/>
      <c r="F3808" s="14"/>
      <c r="G3808" s="14"/>
      <c r="H3808" s="14"/>
      <c r="I3808" s="14"/>
      <c r="J3808" s="14"/>
      <c r="K3808" s="14"/>
      <c r="L3808" s="14"/>
      <c r="M3808" s="14"/>
      <c r="N3808" s="15"/>
      <c r="O3808" s="16">
        <f t="shared" si="183"/>
        <v>0</v>
      </c>
      <c r="P3808" s="17">
        <f>COUNTIF($X:$X,X3808)</f>
        <v>1045553</v>
      </c>
      <c r="Q3808" s="17">
        <f>VLOOKUP("M"&amp;TEXT(G3808,"0"),Punten!$A$1:$D$40,4,FALSE)</f>
        <v>0</v>
      </c>
      <c r="R3808" s="17">
        <f>VLOOKUP("M"&amp;TEXT(H3808,"0"),Punten!$A$1:$D$40,4,FALSE)</f>
        <v>0</v>
      </c>
      <c r="S3808" s="17">
        <f>VLOOKUP("M"&amp;TEXT(I3808,"0"),Punten!$A$1:$D$40,4,FALSE)</f>
        <v>0</v>
      </c>
      <c r="T3808" s="17">
        <f>VLOOKUP("K"&amp;TEXT(K3808,"0"),Punten!$A$1:$D$40,4,FALSE)</f>
        <v>0</v>
      </c>
      <c r="U3808" s="17">
        <f>VLOOKUP("H"&amp;TEXT(L3808,"0"),Punten!$A$1:$D$49,4,FALSE)</f>
        <v>0</v>
      </c>
      <c r="V3808" s="17">
        <f>VLOOKUP("F"&amp;TEXT(M3808,"0"),Punten!$A$1:$D$39,4,FALSE)</f>
        <v>0</v>
      </c>
      <c r="W3808" s="17">
        <f t="shared" si="181"/>
        <v>0</v>
      </c>
      <c r="X3808" s="17" t="str">
        <f t="shared" si="182"/>
        <v/>
      </c>
      <c r="Y3808" s="17" t="e">
        <f>VLOOKUP(A3808,'Klasse omschrijving'!$A$1:$B$44,2,FALSE)</f>
        <v>#N/A</v>
      </c>
    </row>
    <row r="3809" spans="1:25" x14ac:dyDescent="0.25">
      <c r="A3809" s="14"/>
      <c r="B3809" s="14"/>
      <c r="C3809" s="14"/>
      <c r="D3809" s="14"/>
      <c r="E3809" s="15"/>
      <c r="F3809" s="14"/>
      <c r="G3809" s="14"/>
      <c r="H3809" s="14"/>
      <c r="I3809" s="14"/>
      <c r="J3809" s="14"/>
      <c r="K3809" s="14"/>
      <c r="L3809" s="14"/>
      <c r="M3809" s="14"/>
      <c r="N3809" s="15"/>
      <c r="O3809" s="16">
        <f t="shared" si="183"/>
        <v>0</v>
      </c>
      <c r="P3809" s="17">
        <f>COUNTIF($X:$X,X3809)</f>
        <v>1045553</v>
      </c>
      <c r="Q3809" s="17">
        <f>VLOOKUP("M"&amp;TEXT(G3809,"0"),Punten!$A$1:$D$40,4,FALSE)</f>
        <v>0</v>
      </c>
      <c r="R3809" s="17">
        <f>VLOOKUP("M"&amp;TEXT(H3809,"0"),Punten!$A$1:$D$40,4,FALSE)</f>
        <v>0</v>
      </c>
      <c r="S3809" s="17">
        <f>VLOOKUP("M"&amp;TEXT(I3809,"0"),Punten!$A$1:$D$40,4,FALSE)</f>
        <v>0</v>
      </c>
      <c r="T3809" s="17">
        <f>VLOOKUP("K"&amp;TEXT(K3809,"0"),Punten!$A$1:$D$40,4,FALSE)</f>
        <v>0</v>
      </c>
      <c r="U3809" s="17">
        <f>VLOOKUP("H"&amp;TEXT(L3809,"0"),Punten!$A$1:$D$49,4,FALSE)</f>
        <v>0</v>
      </c>
      <c r="V3809" s="17">
        <f>VLOOKUP("F"&amp;TEXT(M3809,"0"),Punten!$A$1:$D$39,4,FALSE)</f>
        <v>0</v>
      </c>
      <c r="W3809" s="17">
        <f t="shared" si="181"/>
        <v>0</v>
      </c>
      <c r="X3809" s="17" t="str">
        <f t="shared" si="182"/>
        <v/>
      </c>
      <c r="Y3809" s="17" t="e">
        <f>VLOOKUP(A3809,'Klasse omschrijving'!$A$1:$B$44,2,FALSE)</f>
        <v>#N/A</v>
      </c>
    </row>
    <row r="3810" spans="1:25" x14ac:dyDescent="0.25">
      <c r="A3810" s="14"/>
      <c r="B3810" s="14"/>
      <c r="C3810" s="14"/>
      <c r="D3810" s="14"/>
      <c r="E3810" s="15"/>
      <c r="F3810" s="14"/>
      <c r="G3810" s="14"/>
      <c r="H3810" s="14"/>
      <c r="I3810" s="14"/>
      <c r="J3810" s="14"/>
      <c r="K3810" s="14"/>
      <c r="L3810" s="14"/>
      <c r="M3810" s="14"/>
      <c r="N3810" s="15"/>
      <c r="O3810" s="16">
        <f t="shared" si="183"/>
        <v>0</v>
      </c>
      <c r="P3810" s="17">
        <f>COUNTIF($X:$X,X3810)</f>
        <v>1045553</v>
      </c>
      <c r="Q3810" s="17">
        <f>VLOOKUP("M"&amp;TEXT(G3810,"0"),Punten!$A$1:$D$40,4,FALSE)</f>
        <v>0</v>
      </c>
      <c r="R3810" s="17">
        <f>VLOOKUP("M"&amp;TEXT(H3810,"0"),Punten!$A$1:$D$40,4,FALSE)</f>
        <v>0</v>
      </c>
      <c r="S3810" s="17">
        <f>VLOOKUP("M"&amp;TEXT(I3810,"0"),Punten!$A$1:$D$40,4,FALSE)</f>
        <v>0</v>
      </c>
      <c r="T3810" s="17">
        <f>VLOOKUP("K"&amp;TEXT(K3810,"0"),Punten!$A$1:$D$40,4,FALSE)</f>
        <v>0</v>
      </c>
      <c r="U3810" s="17">
        <f>VLOOKUP("H"&amp;TEXT(L3810,"0"),Punten!$A$1:$D$49,4,FALSE)</f>
        <v>0</v>
      </c>
      <c r="V3810" s="17">
        <f>VLOOKUP("F"&amp;TEXT(M3810,"0"),Punten!$A$1:$D$39,4,FALSE)</f>
        <v>0</v>
      </c>
      <c r="W3810" s="17">
        <f t="shared" si="181"/>
        <v>0</v>
      </c>
      <c r="X3810" s="17" t="str">
        <f t="shared" si="182"/>
        <v/>
      </c>
      <c r="Y3810" s="17" t="e">
        <f>VLOOKUP(A3810,'Klasse omschrijving'!$A$1:$B$44,2,FALSE)</f>
        <v>#N/A</v>
      </c>
    </row>
    <row r="3811" spans="1:25" x14ac:dyDescent="0.25">
      <c r="A3811" s="14"/>
      <c r="B3811" s="14"/>
      <c r="C3811" s="14"/>
      <c r="D3811" s="14"/>
      <c r="E3811" s="15"/>
      <c r="F3811" s="14"/>
      <c r="G3811" s="14"/>
      <c r="H3811" s="14"/>
      <c r="I3811" s="14"/>
      <c r="J3811" s="14"/>
      <c r="K3811" s="14"/>
      <c r="L3811" s="14"/>
      <c r="M3811" s="14"/>
      <c r="N3811" s="15"/>
      <c r="O3811" s="16">
        <f t="shared" si="183"/>
        <v>0</v>
      </c>
      <c r="P3811" s="17">
        <f>COUNTIF($X:$X,X3811)</f>
        <v>1045553</v>
      </c>
      <c r="Q3811" s="17">
        <f>VLOOKUP("M"&amp;TEXT(G3811,"0"),Punten!$A$1:$D$40,4,FALSE)</f>
        <v>0</v>
      </c>
      <c r="R3811" s="17">
        <f>VLOOKUP("M"&amp;TEXT(H3811,"0"),Punten!$A$1:$D$40,4,FALSE)</f>
        <v>0</v>
      </c>
      <c r="S3811" s="17">
        <f>VLOOKUP("M"&amp;TEXT(I3811,"0"),Punten!$A$1:$D$40,4,FALSE)</f>
        <v>0</v>
      </c>
      <c r="T3811" s="17">
        <f>VLOOKUP("K"&amp;TEXT(K3811,"0"),Punten!$A$1:$D$40,4,FALSE)</f>
        <v>0</v>
      </c>
      <c r="U3811" s="17">
        <f>VLOOKUP("H"&amp;TEXT(L3811,"0"),Punten!$A$1:$D$49,4,FALSE)</f>
        <v>0</v>
      </c>
      <c r="V3811" s="17">
        <f>VLOOKUP("F"&amp;TEXT(M3811,"0"),Punten!$A$1:$D$39,4,FALSE)</f>
        <v>0</v>
      </c>
      <c r="W3811" s="17">
        <f t="shared" si="181"/>
        <v>0</v>
      </c>
      <c r="X3811" s="17" t="str">
        <f t="shared" si="182"/>
        <v/>
      </c>
      <c r="Y3811" s="17" t="e">
        <f>VLOOKUP(A3811,'Klasse omschrijving'!$A$1:$B$44,2,FALSE)</f>
        <v>#N/A</v>
      </c>
    </row>
    <row r="3812" spans="1:25" x14ac:dyDescent="0.25">
      <c r="A3812" s="14"/>
      <c r="B3812" s="14"/>
      <c r="C3812" s="14"/>
      <c r="D3812" s="14"/>
      <c r="E3812" s="15"/>
      <c r="F3812" s="14"/>
      <c r="G3812" s="14"/>
      <c r="H3812" s="14"/>
      <c r="I3812" s="14"/>
      <c r="J3812" s="14"/>
      <c r="K3812" s="14"/>
      <c r="L3812" s="14"/>
      <c r="M3812" s="14"/>
      <c r="N3812" s="15"/>
      <c r="O3812" s="16">
        <f t="shared" si="183"/>
        <v>0</v>
      </c>
      <c r="P3812" s="17">
        <f>COUNTIF($X:$X,X3812)</f>
        <v>1045553</v>
      </c>
      <c r="Q3812" s="17">
        <f>VLOOKUP("M"&amp;TEXT(G3812,"0"),Punten!$A$1:$D$40,4,FALSE)</f>
        <v>0</v>
      </c>
      <c r="R3812" s="17">
        <f>VLOOKUP("M"&amp;TEXT(H3812,"0"),Punten!$A$1:$D$40,4,FALSE)</f>
        <v>0</v>
      </c>
      <c r="S3812" s="17">
        <f>VLOOKUP("M"&amp;TEXT(I3812,"0"),Punten!$A$1:$D$40,4,FALSE)</f>
        <v>0</v>
      </c>
      <c r="T3812" s="17">
        <f>VLOOKUP("K"&amp;TEXT(K3812,"0"),Punten!$A$1:$D$40,4,FALSE)</f>
        <v>0</v>
      </c>
      <c r="U3812" s="17">
        <f>VLOOKUP("H"&amp;TEXT(L3812,"0"),Punten!$A$1:$D$49,4,FALSE)</f>
        <v>0</v>
      </c>
      <c r="V3812" s="17">
        <f>VLOOKUP("F"&amp;TEXT(M3812,"0"),Punten!$A$1:$D$39,4,FALSE)</f>
        <v>0</v>
      </c>
      <c r="W3812" s="17">
        <f t="shared" si="181"/>
        <v>0</v>
      </c>
      <c r="X3812" s="17" t="str">
        <f t="shared" si="182"/>
        <v/>
      </c>
      <c r="Y3812" s="17" t="e">
        <f>VLOOKUP(A3812,'Klasse omschrijving'!$A$1:$B$44,2,FALSE)</f>
        <v>#N/A</v>
      </c>
    </row>
    <row r="3813" spans="1:25" x14ac:dyDescent="0.25">
      <c r="A3813" s="14"/>
      <c r="B3813" s="14"/>
      <c r="C3813" s="14"/>
      <c r="D3813" s="14"/>
      <c r="E3813" s="15"/>
      <c r="F3813" s="14"/>
      <c r="G3813" s="14"/>
      <c r="H3813" s="14"/>
      <c r="I3813" s="14"/>
      <c r="J3813" s="14"/>
      <c r="K3813" s="14"/>
      <c r="L3813" s="14"/>
      <c r="M3813" s="14"/>
      <c r="N3813" s="15"/>
      <c r="O3813" s="16">
        <f t="shared" si="183"/>
        <v>0</v>
      </c>
      <c r="P3813" s="17">
        <f>COUNTIF($X:$X,X3813)</f>
        <v>1045553</v>
      </c>
      <c r="Q3813" s="17">
        <f>VLOOKUP("M"&amp;TEXT(G3813,"0"),Punten!$A$1:$D$40,4,FALSE)</f>
        <v>0</v>
      </c>
      <c r="R3813" s="17">
        <f>VLOOKUP("M"&amp;TEXT(H3813,"0"),Punten!$A$1:$D$40,4,FALSE)</f>
        <v>0</v>
      </c>
      <c r="S3813" s="17">
        <f>VLOOKUP("M"&amp;TEXT(I3813,"0"),Punten!$A$1:$D$40,4,FALSE)</f>
        <v>0</v>
      </c>
      <c r="T3813" s="17">
        <f>VLOOKUP("K"&amp;TEXT(K3813,"0"),Punten!$A$1:$D$40,4,FALSE)</f>
        <v>0</v>
      </c>
      <c r="U3813" s="17">
        <f>VLOOKUP("H"&amp;TEXT(L3813,"0"),Punten!$A$1:$D$49,4,FALSE)</f>
        <v>0</v>
      </c>
      <c r="V3813" s="17">
        <f>VLOOKUP("F"&amp;TEXT(M3813,"0"),Punten!$A$1:$D$39,4,FALSE)</f>
        <v>0</v>
      </c>
      <c r="W3813" s="17">
        <f t="shared" si="181"/>
        <v>0</v>
      </c>
      <c r="X3813" s="17" t="str">
        <f t="shared" si="182"/>
        <v/>
      </c>
      <c r="Y3813" s="17" t="e">
        <f>VLOOKUP(A3813,'Klasse omschrijving'!$A$1:$B$44,2,FALSE)</f>
        <v>#N/A</v>
      </c>
    </row>
    <row r="3814" spans="1:25" x14ac:dyDescent="0.25">
      <c r="A3814" s="14"/>
      <c r="B3814" s="14"/>
      <c r="C3814" s="14"/>
      <c r="D3814" s="14"/>
      <c r="E3814" s="15"/>
      <c r="F3814" s="14"/>
      <c r="G3814" s="14"/>
      <c r="H3814" s="14"/>
      <c r="I3814" s="14"/>
      <c r="J3814" s="14"/>
      <c r="K3814" s="14"/>
      <c r="L3814" s="14"/>
      <c r="M3814" s="14"/>
      <c r="N3814" s="15"/>
      <c r="O3814" s="16">
        <f t="shared" si="183"/>
        <v>0</v>
      </c>
      <c r="P3814" s="17">
        <f>COUNTIF($X:$X,X3814)</f>
        <v>1045553</v>
      </c>
      <c r="Q3814" s="17">
        <f>VLOOKUP("M"&amp;TEXT(G3814,"0"),Punten!$A$1:$D$40,4,FALSE)</f>
        <v>0</v>
      </c>
      <c r="R3814" s="17">
        <f>VLOOKUP("M"&amp;TEXT(H3814,"0"),Punten!$A$1:$D$40,4,FALSE)</f>
        <v>0</v>
      </c>
      <c r="S3814" s="17">
        <f>VLOOKUP("M"&amp;TEXT(I3814,"0"),Punten!$A$1:$D$40,4,FALSE)</f>
        <v>0</v>
      </c>
      <c r="T3814" s="17">
        <f>VLOOKUP("K"&amp;TEXT(K3814,"0"),Punten!$A$1:$D$40,4,FALSE)</f>
        <v>0</v>
      </c>
      <c r="U3814" s="17">
        <f>VLOOKUP("H"&amp;TEXT(L3814,"0"),Punten!$A$1:$D$49,4,FALSE)</f>
        <v>0</v>
      </c>
      <c r="V3814" s="17">
        <f>VLOOKUP("F"&amp;TEXT(M3814,"0"),Punten!$A$1:$D$39,4,FALSE)</f>
        <v>0</v>
      </c>
      <c r="W3814" s="17">
        <f t="shared" si="181"/>
        <v>0</v>
      </c>
      <c r="X3814" s="17" t="str">
        <f t="shared" si="182"/>
        <v/>
      </c>
      <c r="Y3814" s="17" t="e">
        <f>VLOOKUP(A3814,'Klasse omschrijving'!$A$1:$B$44,2,FALSE)</f>
        <v>#N/A</v>
      </c>
    </row>
    <row r="3815" spans="1:25" x14ac:dyDescent="0.25">
      <c r="A3815" s="14"/>
      <c r="B3815" s="14"/>
      <c r="C3815" s="14"/>
      <c r="D3815" s="14"/>
      <c r="E3815" s="15"/>
      <c r="F3815" s="14"/>
      <c r="G3815" s="14"/>
      <c r="H3815" s="14"/>
      <c r="I3815" s="14"/>
      <c r="J3815" s="14"/>
      <c r="K3815" s="14"/>
      <c r="L3815" s="14"/>
      <c r="M3815" s="14"/>
      <c r="N3815" s="15"/>
      <c r="O3815" s="16">
        <f t="shared" si="183"/>
        <v>0</v>
      </c>
      <c r="P3815" s="17">
        <f>COUNTIF($X:$X,X3815)</f>
        <v>1045553</v>
      </c>
      <c r="Q3815" s="17">
        <f>VLOOKUP("M"&amp;TEXT(G3815,"0"),Punten!$A$1:$D$40,4,FALSE)</f>
        <v>0</v>
      </c>
      <c r="R3815" s="17">
        <f>VLOOKUP("M"&amp;TEXT(H3815,"0"),Punten!$A$1:$D$40,4,FALSE)</f>
        <v>0</v>
      </c>
      <c r="S3815" s="17">
        <f>VLOOKUP("M"&amp;TEXT(I3815,"0"),Punten!$A$1:$D$40,4,FALSE)</f>
        <v>0</v>
      </c>
      <c r="T3815" s="17">
        <f>VLOOKUP("K"&amp;TEXT(K3815,"0"),Punten!$A$1:$D$40,4,FALSE)</f>
        <v>0</v>
      </c>
      <c r="U3815" s="17">
        <f>VLOOKUP("H"&amp;TEXT(L3815,"0"),Punten!$A$1:$D$49,4,FALSE)</f>
        <v>0</v>
      </c>
      <c r="V3815" s="17">
        <f>VLOOKUP("F"&amp;TEXT(M3815,"0"),Punten!$A$1:$D$39,4,FALSE)</f>
        <v>0</v>
      </c>
      <c r="W3815" s="17">
        <f t="shared" si="181"/>
        <v>0</v>
      </c>
      <c r="X3815" s="17" t="str">
        <f t="shared" si="182"/>
        <v/>
      </c>
      <c r="Y3815" s="17" t="e">
        <f>VLOOKUP(A3815,'Klasse omschrijving'!$A$1:$B$44,2,FALSE)</f>
        <v>#N/A</v>
      </c>
    </row>
    <row r="3816" spans="1:25" x14ac:dyDescent="0.25">
      <c r="A3816" s="14"/>
      <c r="B3816" s="14"/>
      <c r="C3816" s="14"/>
      <c r="D3816" s="14"/>
      <c r="E3816" s="15"/>
      <c r="F3816" s="14"/>
      <c r="G3816" s="14"/>
      <c r="H3816" s="14"/>
      <c r="I3816" s="14"/>
      <c r="J3816" s="14"/>
      <c r="K3816" s="14"/>
      <c r="L3816" s="14"/>
      <c r="M3816" s="14"/>
      <c r="N3816" s="15"/>
      <c r="O3816" s="16">
        <f t="shared" si="183"/>
        <v>0</v>
      </c>
      <c r="P3816" s="17">
        <f>COUNTIF($X:$X,X3816)</f>
        <v>1045553</v>
      </c>
      <c r="Q3816" s="17">
        <f>VLOOKUP("M"&amp;TEXT(G3816,"0"),Punten!$A$1:$D$40,4,FALSE)</f>
        <v>0</v>
      </c>
      <c r="R3816" s="17">
        <f>VLOOKUP("M"&amp;TEXT(H3816,"0"),Punten!$A$1:$D$40,4,FALSE)</f>
        <v>0</v>
      </c>
      <c r="S3816" s="17">
        <f>VLOOKUP("M"&amp;TEXT(I3816,"0"),Punten!$A$1:$D$40,4,FALSE)</f>
        <v>0</v>
      </c>
      <c r="T3816" s="17">
        <f>VLOOKUP("K"&amp;TEXT(K3816,"0"),Punten!$A$1:$D$40,4,FALSE)</f>
        <v>0</v>
      </c>
      <c r="U3816" s="17">
        <f>VLOOKUP("H"&amp;TEXT(L3816,"0"),Punten!$A$1:$D$49,4,FALSE)</f>
        <v>0</v>
      </c>
      <c r="V3816" s="17">
        <f>VLOOKUP("F"&amp;TEXT(M3816,"0"),Punten!$A$1:$D$39,4,FALSE)</f>
        <v>0</v>
      </c>
      <c r="W3816" s="17">
        <f t="shared" si="181"/>
        <v>0</v>
      </c>
      <c r="X3816" s="17" t="str">
        <f t="shared" si="182"/>
        <v/>
      </c>
      <c r="Y3816" s="17" t="e">
        <f>VLOOKUP(A3816,'Klasse omschrijving'!$A$1:$B$44,2,FALSE)</f>
        <v>#N/A</v>
      </c>
    </row>
    <row r="3817" spans="1:25" x14ac:dyDescent="0.25">
      <c r="A3817" s="14"/>
      <c r="B3817" s="14"/>
      <c r="C3817" s="14"/>
      <c r="D3817" s="14"/>
      <c r="E3817" s="15"/>
      <c r="F3817" s="14"/>
      <c r="G3817" s="14"/>
      <c r="H3817" s="14"/>
      <c r="I3817" s="14"/>
      <c r="J3817" s="14"/>
      <c r="K3817" s="14"/>
      <c r="L3817" s="14"/>
      <c r="M3817" s="14"/>
      <c r="N3817" s="15"/>
      <c r="O3817" s="16">
        <f t="shared" si="183"/>
        <v>0</v>
      </c>
      <c r="P3817" s="17">
        <f>COUNTIF($X:$X,X3817)</f>
        <v>1045553</v>
      </c>
      <c r="Q3817" s="17">
        <f>VLOOKUP("M"&amp;TEXT(G3817,"0"),Punten!$A$1:$D$40,4,FALSE)</f>
        <v>0</v>
      </c>
      <c r="R3817" s="17">
        <f>VLOOKUP("M"&amp;TEXT(H3817,"0"),Punten!$A$1:$D$40,4,FALSE)</f>
        <v>0</v>
      </c>
      <c r="S3817" s="17">
        <f>VLOOKUP("M"&amp;TEXT(I3817,"0"),Punten!$A$1:$D$40,4,FALSE)</f>
        <v>0</v>
      </c>
      <c r="T3817" s="17">
        <f>VLOOKUP("K"&amp;TEXT(K3817,"0"),Punten!$A$1:$D$40,4,FALSE)</f>
        <v>0</v>
      </c>
      <c r="U3817" s="17">
        <f>VLOOKUP("H"&amp;TEXT(L3817,"0"),Punten!$A$1:$D$49,4,FALSE)</f>
        <v>0</v>
      </c>
      <c r="V3817" s="17">
        <f>VLOOKUP("F"&amp;TEXT(M3817,"0"),Punten!$A$1:$D$39,4,FALSE)</f>
        <v>0</v>
      </c>
      <c r="W3817" s="17">
        <f t="shared" si="181"/>
        <v>0</v>
      </c>
      <c r="X3817" s="17" t="str">
        <f t="shared" si="182"/>
        <v/>
      </c>
      <c r="Y3817" s="17" t="e">
        <f>VLOOKUP(A3817,'Klasse omschrijving'!$A$1:$B$44,2,FALSE)</f>
        <v>#N/A</v>
      </c>
    </row>
    <row r="3818" spans="1:25" x14ac:dyDescent="0.25">
      <c r="A3818" s="14"/>
      <c r="B3818" s="14"/>
      <c r="C3818" s="14"/>
      <c r="D3818" s="14"/>
      <c r="E3818" s="15"/>
      <c r="F3818" s="14"/>
      <c r="G3818" s="14"/>
      <c r="H3818" s="14"/>
      <c r="I3818" s="14"/>
      <c r="J3818" s="14"/>
      <c r="K3818" s="14"/>
      <c r="L3818" s="14"/>
      <c r="M3818" s="14"/>
      <c r="N3818" s="15"/>
      <c r="O3818" s="16">
        <f t="shared" si="183"/>
        <v>0</v>
      </c>
      <c r="P3818" s="17">
        <f>COUNTIF($X:$X,X3818)</f>
        <v>1045553</v>
      </c>
      <c r="Q3818" s="17">
        <f>VLOOKUP("M"&amp;TEXT(G3818,"0"),Punten!$A$1:$D$40,4,FALSE)</f>
        <v>0</v>
      </c>
      <c r="R3818" s="17">
        <f>VLOOKUP("M"&amp;TEXT(H3818,"0"),Punten!$A$1:$D$40,4,FALSE)</f>
        <v>0</v>
      </c>
      <c r="S3818" s="17">
        <f>VLOOKUP("M"&amp;TEXT(I3818,"0"),Punten!$A$1:$D$40,4,FALSE)</f>
        <v>0</v>
      </c>
      <c r="T3818" s="17">
        <f>VLOOKUP("K"&amp;TEXT(K3818,"0"),Punten!$A$1:$D$40,4,FALSE)</f>
        <v>0</v>
      </c>
      <c r="U3818" s="17">
        <f>VLOOKUP("H"&amp;TEXT(L3818,"0"),Punten!$A$1:$D$49,4,FALSE)</f>
        <v>0</v>
      </c>
      <c r="V3818" s="17">
        <f>VLOOKUP("F"&amp;TEXT(M3818,"0"),Punten!$A$1:$D$39,4,FALSE)</f>
        <v>0</v>
      </c>
      <c r="W3818" s="17">
        <f t="shared" si="181"/>
        <v>0</v>
      </c>
      <c r="X3818" s="17" t="str">
        <f t="shared" si="182"/>
        <v/>
      </c>
      <c r="Y3818" s="17" t="e">
        <f>VLOOKUP(A3818,'Klasse omschrijving'!$A$1:$B$44,2,FALSE)</f>
        <v>#N/A</v>
      </c>
    </row>
    <row r="3819" spans="1:25" x14ac:dyDescent="0.25">
      <c r="A3819" s="14"/>
      <c r="B3819" s="14"/>
      <c r="C3819" s="14"/>
      <c r="D3819" s="14"/>
      <c r="E3819" s="15"/>
      <c r="F3819" s="14"/>
      <c r="G3819" s="14"/>
      <c r="H3819" s="14"/>
      <c r="I3819" s="14"/>
      <c r="J3819" s="14"/>
      <c r="K3819" s="14"/>
      <c r="L3819" s="14"/>
      <c r="M3819" s="14"/>
      <c r="N3819" s="15"/>
      <c r="O3819" s="16">
        <f t="shared" si="183"/>
        <v>0</v>
      </c>
      <c r="P3819" s="17">
        <f>COUNTIF($X:$X,X3819)</f>
        <v>1045553</v>
      </c>
      <c r="Q3819" s="17">
        <f>VLOOKUP("M"&amp;TEXT(G3819,"0"),Punten!$A$1:$D$40,4,FALSE)</f>
        <v>0</v>
      </c>
      <c r="R3819" s="17">
        <f>VLOOKUP("M"&amp;TEXT(H3819,"0"),Punten!$A$1:$D$40,4,FALSE)</f>
        <v>0</v>
      </c>
      <c r="S3819" s="17">
        <f>VLOOKUP("M"&amp;TEXT(I3819,"0"),Punten!$A$1:$D$40,4,FALSE)</f>
        <v>0</v>
      </c>
      <c r="T3819" s="17">
        <f>VLOOKUP("K"&amp;TEXT(K3819,"0"),Punten!$A$1:$D$40,4,FALSE)</f>
        <v>0</v>
      </c>
      <c r="U3819" s="17">
        <f>VLOOKUP("H"&amp;TEXT(L3819,"0"),Punten!$A$1:$D$49,4,FALSE)</f>
        <v>0</v>
      </c>
      <c r="V3819" s="17">
        <f>VLOOKUP("F"&amp;TEXT(M3819,"0"),Punten!$A$1:$D$39,4,FALSE)</f>
        <v>0</v>
      </c>
      <c r="W3819" s="17">
        <f t="shared" si="181"/>
        <v>0</v>
      </c>
      <c r="X3819" s="17" t="str">
        <f t="shared" si="182"/>
        <v/>
      </c>
      <c r="Y3819" s="17" t="e">
        <f>VLOOKUP(A3819,'Klasse omschrijving'!$A$1:$B$44,2,FALSE)</f>
        <v>#N/A</v>
      </c>
    </row>
    <row r="3820" spans="1:25" x14ac:dyDescent="0.25">
      <c r="A3820" s="14"/>
      <c r="B3820" s="14"/>
      <c r="C3820" s="14"/>
      <c r="D3820" s="14"/>
      <c r="E3820" s="15"/>
      <c r="F3820" s="14"/>
      <c r="G3820" s="14"/>
      <c r="H3820" s="14"/>
      <c r="I3820" s="14"/>
      <c r="J3820" s="14"/>
      <c r="K3820" s="14"/>
      <c r="L3820" s="14"/>
      <c r="M3820" s="14"/>
      <c r="N3820" s="15"/>
      <c r="O3820" s="16">
        <f t="shared" si="183"/>
        <v>0</v>
      </c>
      <c r="P3820" s="17">
        <f>COUNTIF($X:$X,X3820)</f>
        <v>1045553</v>
      </c>
      <c r="Q3820" s="17">
        <f>VLOOKUP("M"&amp;TEXT(G3820,"0"),Punten!$A$1:$D$40,4,FALSE)</f>
        <v>0</v>
      </c>
      <c r="R3820" s="17">
        <f>VLOOKUP("M"&amp;TEXT(H3820,"0"),Punten!$A$1:$D$40,4,FALSE)</f>
        <v>0</v>
      </c>
      <c r="S3820" s="17">
        <f>VLOOKUP("M"&amp;TEXT(I3820,"0"),Punten!$A$1:$D$40,4,FALSE)</f>
        <v>0</v>
      </c>
      <c r="T3820" s="17">
        <f>VLOOKUP("K"&amp;TEXT(K3820,"0"),Punten!$A$1:$D$40,4,FALSE)</f>
        <v>0</v>
      </c>
      <c r="U3820" s="17">
        <f>VLOOKUP("H"&amp;TEXT(L3820,"0"),Punten!$A$1:$D$49,4,FALSE)</f>
        <v>0</v>
      </c>
      <c r="V3820" s="17">
        <f>VLOOKUP("F"&amp;TEXT(M3820,"0"),Punten!$A$1:$D$39,4,FALSE)</f>
        <v>0</v>
      </c>
      <c r="W3820" s="17">
        <f t="shared" si="181"/>
        <v>0</v>
      </c>
      <c r="X3820" s="17" t="str">
        <f t="shared" si="182"/>
        <v/>
      </c>
      <c r="Y3820" s="17" t="e">
        <f>VLOOKUP(A3820,'Klasse omschrijving'!$A$1:$B$44,2,FALSE)</f>
        <v>#N/A</v>
      </c>
    </row>
    <row r="3821" spans="1:25" x14ac:dyDescent="0.25">
      <c r="A3821" s="14"/>
      <c r="B3821" s="14"/>
      <c r="C3821" s="14"/>
      <c r="D3821" s="14"/>
      <c r="E3821" s="15"/>
      <c r="F3821" s="14"/>
      <c r="G3821" s="14"/>
      <c r="H3821" s="14"/>
      <c r="I3821" s="14"/>
      <c r="J3821" s="14"/>
      <c r="K3821" s="14"/>
      <c r="L3821" s="14"/>
      <c r="M3821" s="14"/>
      <c r="N3821" s="15"/>
      <c r="O3821" s="16">
        <f t="shared" si="183"/>
        <v>0</v>
      </c>
      <c r="P3821" s="17">
        <f>COUNTIF($X:$X,X3821)</f>
        <v>1045553</v>
      </c>
      <c r="Q3821" s="17">
        <f>VLOOKUP("M"&amp;TEXT(G3821,"0"),Punten!$A$1:$D$40,4,FALSE)</f>
        <v>0</v>
      </c>
      <c r="R3821" s="17">
        <f>VLOOKUP("M"&amp;TEXT(H3821,"0"),Punten!$A$1:$D$40,4,FALSE)</f>
        <v>0</v>
      </c>
      <c r="S3821" s="17">
        <f>VLOOKUP("M"&amp;TEXT(I3821,"0"),Punten!$A$1:$D$40,4,FALSE)</f>
        <v>0</v>
      </c>
      <c r="T3821" s="17">
        <f>VLOOKUP("K"&amp;TEXT(K3821,"0"),Punten!$A$1:$D$40,4,FALSE)</f>
        <v>0</v>
      </c>
      <c r="U3821" s="17">
        <f>VLOOKUP("H"&amp;TEXT(L3821,"0"),Punten!$A$1:$D$49,4,FALSE)</f>
        <v>0</v>
      </c>
      <c r="V3821" s="17">
        <f>VLOOKUP("F"&amp;TEXT(M3821,"0"),Punten!$A$1:$D$39,4,FALSE)</f>
        <v>0</v>
      </c>
      <c r="W3821" s="17">
        <f t="shared" si="181"/>
        <v>0</v>
      </c>
      <c r="X3821" s="17" t="str">
        <f t="shared" si="182"/>
        <v/>
      </c>
      <c r="Y3821" s="17" t="e">
        <f>VLOOKUP(A3821,'Klasse omschrijving'!$A$1:$B$44,2,FALSE)</f>
        <v>#N/A</v>
      </c>
    </row>
    <row r="3822" spans="1:25" x14ac:dyDescent="0.25">
      <c r="A3822" s="14"/>
      <c r="B3822" s="14"/>
      <c r="C3822" s="14"/>
      <c r="D3822" s="14"/>
      <c r="E3822" s="15"/>
      <c r="F3822" s="14"/>
      <c r="G3822" s="14"/>
      <c r="H3822" s="14"/>
      <c r="I3822" s="14"/>
      <c r="J3822" s="14"/>
      <c r="K3822" s="14"/>
      <c r="L3822" s="14"/>
      <c r="M3822" s="14"/>
      <c r="N3822" s="15"/>
      <c r="O3822" s="16">
        <f t="shared" si="183"/>
        <v>0</v>
      </c>
      <c r="P3822" s="17">
        <f>COUNTIF($X:$X,X3822)</f>
        <v>1045553</v>
      </c>
      <c r="Q3822" s="17">
        <f>VLOOKUP("M"&amp;TEXT(G3822,"0"),Punten!$A$1:$D$40,4,FALSE)</f>
        <v>0</v>
      </c>
      <c r="R3822" s="17">
        <f>VLOOKUP("M"&amp;TEXT(H3822,"0"),Punten!$A$1:$D$40,4,FALSE)</f>
        <v>0</v>
      </c>
      <c r="S3822" s="17">
        <f>VLOOKUP("M"&amp;TEXT(I3822,"0"),Punten!$A$1:$D$40,4,FALSE)</f>
        <v>0</v>
      </c>
      <c r="T3822" s="17">
        <f>VLOOKUP("K"&amp;TEXT(K3822,"0"),Punten!$A$1:$D$40,4,FALSE)</f>
        <v>0</v>
      </c>
      <c r="U3822" s="17">
        <f>VLOOKUP("H"&amp;TEXT(L3822,"0"),Punten!$A$1:$D$49,4,FALSE)</f>
        <v>0</v>
      </c>
      <c r="V3822" s="17">
        <f>VLOOKUP("F"&amp;TEXT(M3822,"0"),Punten!$A$1:$D$39,4,FALSE)</f>
        <v>0</v>
      </c>
      <c r="W3822" s="17">
        <f t="shared" si="181"/>
        <v>0</v>
      </c>
      <c r="X3822" s="17" t="str">
        <f t="shared" si="182"/>
        <v/>
      </c>
      <c r="Y3822" s="17" t="e">
        <f>VLOOKUP(A3822,'Klasse omschrijving'!$A$1:$B$44,2,FALSE)</f>
        <v>#N/A</v>
      </c>
    </row>
    <row r="3823" spans="1:25" x14ac:dyDescent="0.25">
      <c r="A3823" s="14"/>
      <c r="B3823" s="14"/>
      <c r="C3823" s="14"/>
      <c r="D3823" s="14"/>
      <c r="E3823" s="15"/>
      <c r="F3823" s="14"/>
      <c r="G3823" s="14"/>
      <c r="H3823" s="14"/>
      <c r="I3823" s="14"/>
      <c r="J3823" s="14"/>
      <c r="K3823" s="14"/>
      <c r="L3823" s="14"/>
      <c r="M3823" s="14"/>
      <c r="N3823" s="15"/>
      <c r="O3823" s="16">
        <f t="shared" si="183"/>
        <v>0</v>
      </c>
      <c r="P3823" s="17">
        <f>COUNTIF($X:$X,X3823)</f>
        <v>1045553</v>
      </c>
      <c r="Q3823" s="17">
        <f>VLOOKUP("M"&amp;TEXT(G3823,"0"),Punten!$A$1:$D$40,4,FALSE)</f>
        <v>0</v>
      </c>
      <c r="R3823" s="17">
        <f>VLOOKUP("M"&amp;TEXT(H3823,"0"),Punten!$A$1:$D$40,4,FALSE)</f>
        <v>0</v>
      </c>
      <c r="S3823" s="17">
        <f>VLOOKUP("M"&amp;TEXT(I3823,"0"),Punten!$A$1:$D$40,4,FALSE)</f>
        <v>0</v>
      </c>
      <c r="T3823" s="17">
        <f>VLOOKUP("K"&amp;TEXT(K3823,"0"),Punten!$A$1:$D$40,4,FALSE)</f>
        <v>0</v>
      </c>
      <c r="U3823" s="17">
        <f>VLOOKUP("H"&amp;TEXT(L3823,"0"),Punten!$A$1:$D$49,4,FALSE)</f>
        <v>0</v>
      </c>
      <c r="V3823" s="17">
        <f>VLOOKUP("F"&amp;TEXT(M3823,"0"),Punten!$A$1:$D$39,4,FALSE)</f>
        <v>0</v>
      </c>
      <c r="W3823" s="17">
        <f t="shared" si="181"/>
        <v>0</v>
      </c>
      <c r="X3823" s="17" t="str">
        <f t="shared" si="182"/>
        <v/>
      </c>
      <c r="Y3823" s="17" t="e">
        <f>VLOOKUP(A3823,'Klasse omschrijving'!$A$1:$B$44,2,FALSE)</f>
        <v>#N/A</v>
      </c>
    </row>
    <row r="3824" spans="1:25" x14ac:dyDescent="0.25">
      <c r="A3824" s="14"/>
      <c r="B3824" s="14"/>
      <c r="C3824" s="14"/>
      <c r="D3824" s="14"/>
      <c r="E3824" s="15"/>
      <c r="F3824" s="14"/>
      <c r="G3824" s="14"/>
      <c r="H3824" s="14"/>
      <c r="I3824" s="14"/>
      <c r="J3824" s="14"/>
      <c r="K3824" s="14"/>
      <c r="L3824" s="14"/>
      <c r="M3824" s="14"/>
      <c r="N3824" s="15"/>
      <c r="O3824" s="16">
        <f t="shared" si="183"/>
        <v>0</v>
      </c>
      <c r="P3824" s="17">
        <f>COUNTIF($X:$X,X3824)</f>
        <v>1045553</v>
      </c>
      <c r="Q3824" s="17">
        <f>VLOOKUP("M"&amp;TEXT(G3824,"0"),Punten!$A$1:$D$40,4,FALSE)</f>
        <v>0</v>
      </c>
      <c r="R3824" s="17">
        <f>VLOOKUP("M"&amp;TEXT(H3824,"0"),Punten!$A$1:$D$40,4,FALSE)</f>
        <v>0</v>
      </c>
      <c r="S3824" s="17">
        <f>VLOOKUP("M"&amp;TEXT(I3824,"0"),Punten!$A$1:$D$40,4,FALSE)</f>
        <v>0</v>
      </c>
      <c r="T3824" s="17">
        <f>VLOOKUP("K"&amp;TEXT(K3824,"0"),Punten!$A$1:$D$40,4,FALSE)</f>
        <v>0</v>
      </c>
      <c r="U3824" s="17">
        <f>VLOOKUP("H"&amp;TEXT(L3824,"0"),Punten!$A$1:$D$49,4,FALSE)</f>
        <v>0</v>
      </c>
      <c r="V3824" s="17">
        <f>VLOOKUP("F"&amp;TEXT(M3824,"0"),Punten!$A$1:$D$39,4,FALSE)</f>
        <v>0</v>
      </c>
      <c r="W3824" s="17">
        <f t="shared" si="181"/>
        <v>0</v>
      </c>
      <c r="X3824" s="17" t="str">
        <f t="shared" si="182"/>
        <v/>
      </c>
      <c r="Y3824" s="17" t="e">
        <f>VLOOKUP(A3824,'Klasse omschrijving'!$A$1:$B$44,2,FALSE)</f>
        <v>#N/A</v>
      </c>
    </row>
    <row r="3825" spans="1:25" x14ac:dyDescent="0.25">
      <c r="A3825" s="14"/>
      <c r="B3825" s="14"/>
      <c r="C3825" s="14"/>
      <c r="D3825" s="14"/>
      <c r="E3825" s="15"/>
      <c r="F3825" s="14"/>
      <c r="G3825" s="14"/>
      <c r="H3825" s="14"/>
      <c r="I3825" s="14"/>
      <c r="J3825" s="14"/>
      <c r="K3825" s="14"/>
      <c r="L3825" s="14"/>
      <c r="M3825" s="14"/>
      <c r="N3825" s="15"/>
      <c r="O3825" s="16">
        <f t="shared" si="183"/>
        <v>0</v>
      </c>
      <c r="P3825" s="17">
        <f>COUNTIF($X:$X,X3825)</f>
        <v>1045553</v>
      </c>
      <c r="Q3825" s="17">
        <f>VLOOKUP("M"&amp;TEXT(G3825,"0"),Punten!$A$1:$D$40,4,FALSE)</f>
        <v>0</v>
      </c>
      <c r="R3825" s="17">
        <f>VLOOKUP("M"&amp;TEXT(H3825,"0"),Punten!$A$1:$D$40,4,FALSE)</f>
        <v>0</v>
      </c>
      <c r="S3825" s="17">
        <f>VLOOKUP("M"&amp;TEXT(I3825,"0"),Punten!$A$1:$D$40,4,FALSE)</f>
        <v>0</v>
      </c>
      <c r="T3825" s="17">
        <f>VLOOKUP("K"&amp;TEXT(K3825,"0"),Punten!$A$1:$D$40,4,FALSE)</f>
        <v>0</v>
      </c>
      <c r="U3825" s="17">
        <f>VLOOKUP("H"&amp;TEXT(L3825,"0"),Punten!$A$1:$D$49,4,FALSE)</f>
        <v>0</v>
      </c>
      <c r="V3825" s="17">
        <f>VLOOKUP("F"&amp;TEXT(M3825,"0"),Punten!$A$1:$D$39,4,FALSE)</f>
        <v>0</v>
      </c>
      <c r="W3825" s="17">
        <f t="shared" si="181"/>
        <v>0</v>
      </c>
      <c r="X3825" s="17" t="str">
        <f t="shared" si="182"/>
        <v/>
      </c>
      <c r="Y3825" s="17" t="e">
        <f>VLOOKUP(A3825,'Klasse omschrijving'!$A$1:$B$44,2,FALSE)</f>
        <v>#N/A</v>
      </c>
    </row>
    <row r="3826" spans="1:25" x14ac:dyDescent="0.25">
      <c r="A3826" s="14"/>
      <c r="B3826" s="14"/>
      <c r="C3826" s="14"/>
      <c r="D3826" s="14"/>
      <c r="E3826" s="15"/>
      <c r="F3826" s="14"/>
      <c r="G3826" s="14"/>
      <c r="H3826" s="14"/>
      <c r="I3826" s="14"/>
      <c r="J3826" s="14"/>
      <c r="K3826" s="14"/>
      <c r="L3826" s="14"/>
      <c r="M3826" s="14"/>
      <c r="N3826" s="15"/>
      <c r="O3826" s="16">
        <f t="shared" si="183"/>
        <v>0</v>
      </c>
      <c r="P3826" s="17">
        <f>COUNTIF($X:$X,X3826)</f>
        <v>1045553</v>
      </c>
      <c r="Q3826" s="17">
        <f>VLOOKUP("M"&amp;TEXT(G3826,"0"),Punten!$A$1:$D$40,4,FALSE)</f>
        <v>0</v>
      </c>
      <c r="R3826" s="17">
        <f>VLOOKUP("M"&amp;TEXT(H3826,"0"),Punten!$A$1:$D$40,4,FALSE)</f>
        <v>0</v>
      </c>
      <c r="S3826" s="17">
        <f>VLOOKUP("M"&amp;TEXT(I3826,"0"),Punten!$A$1:$D$40,4,FALSE)</f>
        <v>0</v>
      </c>
      <c r="T3826" s="17">
        <f>VLOOKUP("K"&amp;TEXT(K3826,"0"),Punten!$A$1:$D$40,4,FALSE)</f>
        <v>0</v>
      </c>
      <c r="U3826" s="17">
        <f>VLOOKUP("H"&amp;TEXT(L3826,"0"),Punten!$A$1:$D$49,4,FALSE)</f>
        <v>0</v>
      </c>
      <c r="V3826" s="17">
        <f>VLOOKUP("F"&amp;TEXT(M3826,"0"),Punten!$A$1:$D$39,4,FALSE)</f>
        <v>0</v>
      </c>
      <c r="W3826" s="17">
        <f t="shared" si="181"/>
        <v>0</v>
      </c>
      <c r="X3826" s="17" t="str">
        <f t="shared" si="182"/>
        <v/>
      </c>
      <c r="Y3826" s="17" t="e">
        <f>VLOOKUP(A3826,'Klasse omschrijving'!$A$1:$B$44,2,FALSE)</f>
        <v>#N/A</v>
      </c>
    </row>
    <row r="3827" spans="1:25" x14ac:dyDescent="0.25">
      <c r="A3827" s="14"/>
      <c r="B3827" s="14"/>
      <c r="C3827" s="14"/>
      <c r="D3827" s="14"/>
      <c r="E3827" s="15"/>
      <c r="F3827" s="14"/>
      <c r="G3827" s="14"/>
      <c r="H3827" s="14"/>
      <c r="I3827" s="14"/>
      <c r="J3827" s="14"/>
      <c r="K3827" s="14"/>
      <c r="L3827" s="14"/>
      <c r="M3827" s="14"/>
      <c r="N3827" s="15"/>
      <c r="O3827" s="16">
        <f t="shared" si="183"/>
        <v>0</v>
      </c>
      <c r="P3827" s="17">
        <f>COUNTIF($X:$X,X3827)</f>
        <v>1045553</v>
      </c>
      <c r="Q3827" s="17">
        <f>VLOOKUP("M"&amp;TEXT(G3827,"0"),Punten!$A$1:$D$40,4,FALSE)</f>
        <v>0</v>
      </c>
      <c r="R3827" s="17">
        <f>VLOOKUP("M"&amp;TEXT(H3827,"0"),Punten!$A$1:$D$40,4,FALSE)</f>
        <v>0</v>
      </c>
      <c r="S3827" s="17">
        <f>VLOOKUP("M"&amp;TEXT(I3827,"0"),Punten!$A$1:$D$40,4,FALSE)</f>
        <v>0</v>
      </c>
      <c r="T3827" s="17">
        <f>VLOOKUP("K"&amp;TEXT(K3827,"0"),Punten!$A$1:$D$40,4,FALSE)</f>
        <v>0</v>
      </c>
      <c r="U3827" s="17">
        <f>VLOOKUP("H"&amp;TEXT(L3827,"0"),Punten!$A$1:$D$49,4,FALSE)</f>
        <v>0</v>
      </c>
      <c r="V3827" s="17">
        <f>VLOOKUP("F"&amp;TEXT(M3827,"0"),Punten!$A$1:$D$39,4,FALSE)</f>
        <v>0</v>
      </c>
      <c r="W3827" s="17">
        <f t="shared" si="181"/>
        <v>0</v>
      </c>
      <c r="X3827" s="17" t="str">
        <f t="shared" si="182"/>
        <v/>
      </c>
      <c r="Y3827" s="17" t="e">
        <f>VLOOKUP(A3827,'Klasse omschrijving'!$A$1:$B$44,2,FALSE)</f>
        <v>#N/A</v>
      </c>
    </row>
    <row r="3828" spans="1:25" x14ac:dyDescent="0.25">
      <c r="A3828" s="14"/>
      <c r="B3828" s="14"/>
      <c r="C3828" s="14"/>
      <c r="D3828" s="14"/>
      <c r="E3828" s="15"/>
      <c r="F3828" s="14"/>
      <c r="G3828" s="14"/>
      <c r="H3828" s="14"/>
      <c r="I3828" s="14"/>
      <c r="J3828" s="14"/>
      <c r="K3828" s="14"/>
      <c r="L3828" s="14"/>
      <c r="M3828" s="14"/>
      <c r="N3828" s="15"/>
      <c r="O3828" s="16">
        <f t="shared" si="183"/>
        <v>0</v>
      </c>
      <c r="P3828" s="17">
        <f>COUNTIF($X:$X,X3828)</f>
        <v>1045553</v>
      </c>
      <c r="Q3828" s="17">
        <f>VLOOKUP("M"&amp;TEXT(G3828,"0"),Punten!$A$1:$D$40,4,FALSE)</f>
        <v>0</v>
      </c>
      <c r="R3828" s="17">
        <f>VLOOKUP("M"&amp;TEXT(H3828,"0"),Punten!$A$1:$D$40,4,FALSE)</f>
        <v>0</v>
      </c>
      <c r="S3828" s="17">
        <f>VLOOKUP("M"&amp;TEXT(I3828,"0"),Punten!$A$1:$D$40,4,FALSE)</f>
        <v>0</v>
      </c>
      <c r="T3828" s="17">
        <f>VLOOKUP("K"&amp;TEXT(K3828,"0"),Punten!$A$1:$D$40,4,FALSE)</f>
        <v>0</v>
      </c>
      <c r="U3828" s="17">
        <f>VLOOKUP("H"&amp;TEXT(L3828,"0"),Punten!$A$1:$D$49,4,FALSE)</f>
        <v>0</v>
      </c>
      <c r="V3828" s="17">
        <f>VLOOKUP("F"&amp;TEXT(M3828,"0"),Punten!$A$1:$D$39,4,FALSE)</f>
        <v>0</v>
      </c>
      <c r="W3828" s="17">
        <f t="shared" si="181"/>
        <v>0</v>
      </c>
      <c r="X3828" s="17" t="str">
        <f t="shared" si="182"/>
        <v/>
      </c>
      <c r="Y3828" s="17" t="e">
        <f>VLOOKUP(A3828,'Klasse omschrijving'!$A$1:$B$44,2,FALSE)</f>
        <v>#N/A</v>
      </c>
    </row>
    <row r="3829" spans="1:25" x14ac:dyDescent="0.25">
      <c r="A3829" s="14"/>
      <c r="B3829" s="14"/>
      <c r="C3829" s="14"/>
      <c r="D3829" s="14"/>
      <c r="E3829" s="15"/>
      <c r="F3829" s="14"/>
      <c r="G3829" s="14"/>
      <c r="H3829" s="14"/>
      <c r="I3829" s="14"/>
      <c r="J3829" s="14"/>
      <c r="K3829" s="14"/>
      <c r="L3829" s="14"/>
      <c r="M3829" s="14"/>
      <c r="N3829" s="15"/>
      <c r="O3829" s="16">
        <f t="shared" si="183"/>
        <v>0</v>
      </c>
      <c r="P3829" s="17">
        <f>COUNTIF($X:$X,X3829)</f>
        <v>1045553</v>
      </c>
      <c r="Q3829" s="17">
        <f>VLOOKUP("M"&amp;TEXT(G3829,"0"),Punten!$A$1:$D$40,4,FALSE)</f>
        <v>0</v>
      </c>
      <c r="R3829" s="17">
        <f>VLOOKUP("M"&amp;TEXT(H3829,"0"),Punten!$A$1:$D$40,4,FALSE)</f>
        <v>0</v>
      </c>
      <c r="S3829" s="17">
        <f>VLOOKUP("M"&amp;TEXT(I3829,"0"),Punten!$A$1:$D$40,4,FALSE)</f>
        <v>0</v>
      </c>
      <c r="T3829" s="17">
        <f>VLOOKUP("K"&amp;TEXT(K3829,"0"),Punten!$A$1:$D$40,4,FALSE)</f>
        <v>0</v>
      </c>
      <c r="U3829" s="17">
        <f>VLOOKUP("H"&amp;TEXT(L3829,"0"),Punten!$A$1:$D$49,4,FALSE)</f>
        <v>0</v>
      </c>
      <c r="V3829" s="17">
        <f>VLOOKUP("F"&amp;TEXT(M3829,"0"),Punten!$A$1:$D$39,4,FALSE)</f>
        <v>0</v>
      </c>
      <c r="W3829" s="17">
        <f t="shared" si="181"/>
        <v>0</v>
      </c>
      <c r="X3829" s="17" t="str">
        <f t="shared" si="182"/>
        <v/>
      </c>
      <c r="Y3829" s="17" t="e">
        <f>VLOOKUP(A3829,'Klasse omschrijving'!$A$1:$B$44,2,FALSE)</f>
        <v>#N/A</v>
      </c>
    </row>
    <row r="3830" spans="1:25" x14ac:dyDescent="0.25">
      <c r="A3830" s="14"/>
      <c r="B3830" s="14"/>
      <c r="C3830" s="14"/>
      <c r="D3830" s="14"/>
      <c r="E3830" s="15"/>
      <c r="F3830" s="14"/>
      <c r="G3830" s="14"/>
      <c r="H3830" s="14"/>
      <c r="I3830" s="14"/>
      <c r="J3830" s="14"/>
      <c r="K3830" s="14"/>
      <c r="L3830" s="14"/>
      <c r="M3830" s="14"/>
      <c r="N3830" s="15"/>
      <c r="O3830" s="16">
        <f t="shared" si="183"/>
        <v>0</v>
      </c>
      <c r="P3830" s="17">
        <f>COUNTIF($X:$X,X3830)</f>
        <v>1045553</v>
      </c>
      <c r="Q3830" s="17">
        <f>VLOOKUP("M"&amp;TEXT(G3830,"0"),Punten!$A$1:$D$40,4,FALSE)</f>
        <v>0</v>
      </c>
      <c r="R3830" s="17">
        <f>VLOOKUP("M"&amp;TEXT(H3830,"0"),Punten!$A$1:$D$40,4,FALSE)</f>
        <v>0</v>
      </c>
      <c r="S3830" s="17">
        <f>VLOOKUP("M"&amp;TEXT(I3830,"0"),Punten!$A$1:$D$40,4,FALSE)</f>
        <v>0</v>
      </c>
      <c r="T3830" s="17">
        <f>VLOOKUP("K"&amp;TEXT(K3830,"0"),Punten!$A$1:$D$40,4,FALSE)</f>
        <v>0</v>
      </c>
      <c r="U3830" s="17">
        <f>VLOOKUP("H"&amp;TEXT(L3830,"0"),Punten!$A$1:$D$49,4,FALSE)</f>
        <v>0</v>
      </c>
      <c r="V3830" s="17">
        <f>VLOOKUP("F"&amp;TEXT(M3830,"0"),Punten!$A$1:$D$39,4,FALSE)</f>
        <v>0</v>
      </c>
      <c r="W3830" s="17">
        <f t="shared" si="181"/>
        <v>0</v>
      </c>
      <c r="X3830" s="17" t="str">
        <f t="shared" si="182"/>
        <v/>
      </c>
      <c r="Y3830" s="17" t="e">
        <f>VLOOKUP(A3830,'Klasse omschrijving'!$A$1:$B$44,2,FALSE)</f>
        <v>#N/A</v>
      </c>
    </row>
    <row r="3831" spans="1:25" x14ac:dyDescent="0.25">
      <c r="A3831" s="14"/>
      <c r="B3831" s="14"/>
      <c r="C3831" s="14"/>
      <c r="D3831" s="14"/>
      <c r="E3831" s="15"/>
      <c r="F3831" s="14"/>
      <c r="G3831" s="14"/>
      <c r="H3831" s="14"/>
      <c r="I3831" s="14"/>
      <c r="J3831" s="14"/>
      <c r="K3831" s="14"/>
      <c r="L3831" s="14"/>
      <c r="M3831" s="14"/>
      <c r="N3831" s="15"/>
      <c r="O3831" s="16">
        <f t="shared" si="183"/>
        <v>0</v>
      </c>
      <c r="P3831" s="17">
        <f>COUNTIF($X:$X,X3831)</f>
        <v>1045553</v>
      </c>
      <c r="Q3831" s="17">
        <f>VLOOKUP("M"&amp;TEXT(G3831,"0"),Punten!$A$1:$D$40,4,FALSE)</f>
        <v>0</v>
      </c>
      <c r="R3831" s="17">
        <f>VLOOKUP("M"&amp;TEXT(H3831,"0"),Punten!$A$1:$D$40,4,FALSE)</f>
        <v>0</v>
      </c>
      <c r="S3831" s="17">
        <f>VLOOKUP("M"&amp;TEXT(I3831,"0"),Punten!$A$1:$D$40,4,FALSE)</f>
        <v>0</v>
      </c>
      <c r="T3831" s="17">
        <f>VLOOKUP("K"&amp;TEXT(K3831,"0"),Punten!$A$1:$D$40,4,FALSE)</f>
        <v>0</v>
      </c>
      <c r="U3831" s="17">
        <f>VLOOKUP("H"&amp;TEXT(L3831,"0"),Punten!$A$1:$D$49,4,FALSE)</f>
        <v>0</v>
      </c>
      <c r="V3831" s="17">
        <f>VLOOKUP("F"&amp;TEXT(M3831,"0"),Punten!$A$1:$D$39,4,FALSE)</f>
        <v>0</v>
      </c>
      <c r="W3831" s="17">
        <f t="shared" si="181"/>
        <v>0</v>
      </c>
      <c r="X3831" s="17" t="str">
        <f t="shared" si="182"/>
        <v/>
      </c>
      <c r="Y3831" s="17" t="e">
        <f>VLOOKUP(A3831,'Klasse omschrijving'!$A$1:$B$44,2,FALSE)</f>
        <v>#N/A</v>
      </c>
    </row>
    <row r="3832" spans="1:25" x14ac:dyDescent="0.25">
      <c r="A3832" s="14"/>
      <c r="B3832" s="14"/>
      <c r="C3832" s="14"/>
      <c r="D3832" s="14"/>
      <c r="E3832" s="15"/>
      <c r="F3832" s="14"/>
      <c r="G3832" s="14"/>
      <c r="H3832" s="14"/>
      <c r="I3832" s="14"/>
      <c r="J3832" s="14"/>
      <c r="K3832" s="14"/>
      <c r="L3832" s="14"/>
      <c r="M3832" s="14"/>
      <c r="N3832" s="15"/>
      <c r="O3832" s="16">
        <f t="shared" si="183"/>
        <v>0</v>
      </c>
      <c r="P3832" s="17">
        <f>COUNTIF($X:$X,X3832)</f>
        <v>1045553</v>
      </c>
      <c r="Q3832" s="17">
        <f>VLOOKUP("M"&amp;TEXT(G3832,"0"),Punten!$A$1:$D$40,4,FALSE)</f>
        <v>0</v>
      </c>
      <c r="R3832" s="17">
        <f>VLOOKUP("M"&amp;TEXT(H3832,"0"),Punten!$A$1:$D$40,4,FALSE)</f>
        <v>0</v>
      </c>
      <c r="S3832" s="17">
        <f>VLOOKUP("M"&amp;TEXT(I3832,"0"),Punten!$A$1:$D$40,4,FALSE)</f>
        <v>0</v>
      </c>
      <c r="T3832" s="17">
        <f>VLOOKUP("K"&amp;TEXT(K3832,"0"),Punten!$A$1:$D$40,4,FALSE)</f>
        <v>0</v>
      </c>
      <c r="U3832" s="17">
        <f>VLOOKUP("H"&amp;TEXT(L3832,"0"),Punten!$A$1:$D$49,4,FALSE)</f>
        <v>0</v>
      </c>
      <c r="V3832" s="17">
        <f>VLOOKUP("F"&amp;TEXT(M3832,"0"),Punten!$A$1:$D$39,4,FALSE)</f>
        <v>0</v>
      </c>
      <c r="W3832" s="17">
        <f t="shared" si="181"/>
        <v>0</v>
      </c>
      <c r="X3832" s="17" t="str">
        <f t="shared" si="182"/>
        <v/>
      </c>
      <c r="Y3832" s="17" t="e">
        <f>VLOOKUP(A3832,'Klasse omschrijving'!$A$1:$B$44,2,FALSE)</f>
        <v>#N/A</v>
      </c>
    </row>
    <row r="3833" spans="1:25" x14ac:dyDescent="0.25">
      <c r="A3833" s="14"/>
      <c r="B3833" s="14"/>
      <c r="C3833" s="14"/>
      <c r="D3833" s="14"/>
      <c r="E3833" s="15"/>
      <c r="F3833" s="14"/>
      <c r="G3833" s="14"/>
      <c r="H3833" s="14"/>
      <c r="I3833" s="14"/>
      <c r="J3833" s="14"/>
      <c r="K3833" s="14"/>
      <c r="L3833" s="14"/>
      <c r="M3833" s="14"/>
      <c r="N3833" s="15"/>
      <c r="O3833" s="16">
        <f t="shared" si="183"/>
        <v>0</v>
      </c>
      <c r="P3833" s="17">
        <f>COUNTIF($X:$X,X3833)</f>
        <v>1045553</v>
      </c>
      <c r="Q3833" s="17">
        <f>VLOOKUP("M"&amp;TEXT(G3833,"0"),Punten!$A$1:$D$40,4,FALSE)</f>
        <v>0</v>
      </c>
      <c r="R3833" s="17">
        <f>VLOOKUP("M"&amp;TEXT(H3833,"0"),Punten!$A$1:$D$40,4,FALSE)</f>
        <v>0</v>
      </c>
      <c r="S3833" s="17">
        <f>VLOOKUP("M"&amp;TEXT(I3833,"0"),Punten!$A$1:$D$40,4,FALSE)</f>
        <v>0</v>
      </c>
      <c r="T3833" s="17">
        <f>VLOOKUP("K"&amp;TEXT(K3833,"0"),Punten!$A$1:$D$40,4,FALSE)</f>
        <v>0</v>
      </c>
      <c r="U3833" s="17">
        <f>VLOOKUP("H"&amp;TEXT(L3833,"0"),Punten!$A$1:$D$49,4,FALSE)</f>
        <v>0</v>
      </c>
      <c r="V3833" s="17">
        <f>VLOOKUP("F"&amp;TEXT(M3833,"0"),Punten!$A$1:$D$39,4,FALSE)</f>
        <v>0</v>
      </c>
      <c r="W3833" s="17">
        <f t="shared" si="181"/>
        <v>0</v>
      </c>
      <c r="X3833" s="17" t="str">
        <f t="shared" si="182"/>
        <v/>
      </c>
      <c r="Y3833" s="17" t="e">
        <f>VLOOKUP(A3833,'Klasse omschrijving'!$A$1:$B$44,2,FALSE)</f>
        <v>#N/A</v>
      </c>
    </row>
    <row r="3834" spans="1:25" x14ac:dyDescent="0.25">
      <c r="A3834" s="14"/>
      <c r="B3834" s="14"/>
      <c r="C3834" s="14"/>
      <c r="D3834" s="14"/>
      <c r="E3834" s="15"/>
      <c r="F3834" s="14"/>
      <c r="G3834" s="14"/>
      <c r="H3834" s="14"/>
      <c r="I3834" s="14"/>
      <c r="J3834" s="14"/>
      <c r="K3834" s="14"/>
      <c r="L3834" s="14"/>
      <c r="M3834" s="14"/>
      <c r="N3834" s="15"/>
      <c r="O3834" s="16">
        <f t="shared" si="183"/>
        <v>0</v>
      </c>
      <c r="P3834" s="17">
        <f>COUNTIF($X:$X,X3834)</f>
        <v>1045553</v>
      </c>
      <c r="Q3834" s="17">
        <f>VLOOKUP("M"&amp;TEXT(G3834,"0"),Punten!$A$1:$D$40,4,FALSE)</f>
        <v>0</v>
      </c>
      <c r="R3834" s="17">
        <f>VLOOKUP("M"&amp;TEXT(H3834,"0"),Punten!$A$1:$D$40,4,FALSE)</f>
        <v>0</v>
      </c>
      <c r="S3834" s="17">
        <f>VLOOKUP("M"&amp;TEXT(I3834,"0"),Punten!$A$1:$D$40,4,FALSE)</f>
        <v>0</v>
      </c>
      <c r="T3834" s="17">
        <f>VLOOKUP("K"&amp;TEXT(K3834,"0"),Punten!$A$1:$D$40,4,FALSE)</f>
        <v>0</v>
      </c>
      <c r="U3834" s="17">
        <f>VLOOKUP("H"&amp;TEXT(L3834,"0"),Punten!$A$1:$D$49,4,FALSE)</f>
        <v>0</v>
      </c>
      <c r="V3834" s="17">
        <f>VLOOKUP("F"&amp;TEXT(M3834,"0"),Punten!$A$1:$D$39,4,FALSE)</f>
        <v>0</v>
      </c>
      <c r="W3834" s="17">
        <f t="shared" si="181"/>
        <v>0</v>
      </c>
      <c r="X3834" s="17" t="str">
        <f t="shared" si="182"/>
        <v/>
      </c>
      <c r="Y3834" s="17" t="e">
        <f>VLOOKUP(A3834,'Klasse omschrijving'!$A$1:$B$44,2,FALSE)</f>
        <v>#N/A</v>
      </c>
    </row>
    <row r="3835" spans="1:25" x14ac:dyDescent="0.25">
      <c r="A3835" s="14"/>
      <c r="B3835" s="14"/>
      <c r="C3835" s="14"/>
      <c r="D3835" s="14"/>
      <c r="E3835" s="15"/>
      <c r="F3835" s="14"/>
      <c r="G3835" s="14"/>
      <c r="H3835" s="14"/>
      <c r="I3835" s="14"/>
      <c r="J3835" s="14"/>
      <c r="K3835" s="14"/>
      <c r="L3835" s="14"/>
      <c r="M3835" s="14"/>
      <c r="N3835" s="15"/>
      <c r="O3835" s="16">
        <f t="shared" si="183"/>
        <v>0</v>
      </c>
      <c r="P3835" s="17">
        <f>COUNTIF($X:$X,X3835)</f>
        <v>1045553</v>
      </c>
      <c r="Q3835" s="17">
        <f>VLOOKUP("M"&amp;TEXT(G3835,"0"),Punten!$A$1:$D$40,4,FALSE)</f>
        <v>0</v>
      </c>
      <c r="R3835" s="17">
        <f>VLOOKUP("M"&amp;TEXT(H3835,"0"),Punten!$A$1:$D$40,4,FALSE)</f>
        <v>0</v>
      </c>
      <c r="S3835" s="17">
        <f>VLOOKUP("M"&amp;TEXT(I3835,"0"),Punten!$A$1:$D$40,4,FALSE)</f>
        <v>0</v>
      </c>
      <c r="T3835" s="17">
        <f>VLOOKUP("K"&amp;TEXT(K3835,"0"),Punten!$A$1:$D$40,4,FALSE)</f>
        <v>0</v>
      </c>
      <c r="U3835" s="17">
        <f>VLOOKUP("H"&amp;TEXT(L3835,"0"),Punten!$A$1:$D$49,4,FALSE)</f>
        <v>0</v>
      </c>
      <c r="V3835" s="17">
        <f>VLOOKUP("F"&amp;TEXT(M3835,"0"),Punten!$A$1:$D$39,4,FALSE)</f>
        <v>0</v>
      </c>
      <c r="W3835" s="17">
        <f t="shared" si="181"/>
        <v>0</v>
      </c>
      <c r="X3835" s="17" t="str">
        <f t="shared" si="182"/>
        <v/>
      </c>
      <c r="Y3835" s="17" t="e">
        <f>VLOOKUP(A3835,'Klasse omschrijving'!$A$1:$B$44,2,FALSE)</f>
        <v>#N/A</v>
      </c>
    </row>
    <row r="3836" spans="1:25" x14ac:dyDescent="0.25">
      <c r="A3836" s="14"/>
      <c r="B3836" s="14"/>
      <c r="C3836" s="14"/>
      <c r="D3836" s="14"/>
      <c r="E3836" s="15"/>
      <c r="F3836" s="14"/>
      <c r="G3836" s="14"/>
      <c r="H3836" s="14"/>
      <c r="I3836" s="14"/>
      <c r="J3836" s="14"/>
      <c r="K3836" s="14"/>
      <c r="L3836" s="14"/>
      <c r="M3836" s="14"/>
      <c r="N3836" s="15"/>
      <c r="O3836" s="16">
        <f t="shared" si="183"/>
        <v>0</v>
      </c>
      <c r="P3836" s="17">
        <f>COUNTIF($X:$X,X3836)</f>
        <v>1045553</v>
      </c>
      <c r="Q3836" s="17">
        <f>VLOOKUP("M"&amp;TEXT(G3836,"0"),Punten!$A$1:$D$40,4,FALSE)</f>
        <v>0</v>
      </c>
      <c r="R3836" s="17">
        <f>VLOOKUP("M"&amp;TEXT(H3836,"0"),Punten!$A$1:$D$40,4,FALSE)</f>
        <v>0</v>
      </c>
      <c r="S3836" s="17">
        <f>VLOOKUP("M"&amp;TEXT(I3836,"0"),Punten!$A$1:$D$40,4,FALSE)</f>
        <v>0</v>
      </c>
      <c r="T3836" s="17">
        <f>VLOOKUP("K"&amp;TEXT(K3836,"0"),Punten!$A$1:$D$40,4,FALSE)</f>
        <v>0</v>
      </c>
      <c r="U3836" s="17">
        <f>VLOOKUP("H"&amp;TEXT(L3836,"0"),Punten!$A$1:$D$49,4,FALSE)</f>
        <v>0</v>
      </c>
      <c r="V3836" s="17">
        <f>VLOOKUP("F"&amp;TEXT(M3836,"0"),Punten!$A$1:$D$39,4,FALSE)</f>
        <v>0</v>
      </c>
      <c r="W3836" s="17">
        <f t="shared" si="181"/>
        <v>0</v>
      </c>
      <c r="X3836" s="17" t="str">
        <f t="shared" si="182"/>
        <v/>
      </c>
      <c r="Y3836" s="17" t="e">
        <f>VLOOKUP(A3836,'Klasse omschrijving'!$A$1:$B$44,2,FALSE)</f>
        <v>#N/A</v>
      </c>
    </row>
    <row r="3837" spans="1:25" x14ac:dyDescent="0.25">
      <c r="A3837" s="14"/>
      <c r="B3837" s="14"/>
      <c r="C3837" s="14"/>
      <c r="D3837" s="14"/>
      <c r="E3837" s="15"/>
      <c r="F3837" s="14"/>
      <c r="G3837" s="14"/>
      <c r="H3837" s="14"/>
      <c r="I3837" s="14"/>
      <c r="J3837" s="14"/>
      <c r="K3837" s="14"/>
      <c r="L3837" s="14"/>
      <c r="M3837" s="14"/>
      <c r="N3837" s="15"/>
      <c r="O3837" s="16">
        <f t="shared" si="183"/>
        <v>0</v>
      </c>
      <c r="P3837" s="17">
        <f>COUNTIF($X:$X,X3837)</f>
        <v>1045553</v>
      </c>
      <c r="Q3837" s="17">
        <f>VLOOKUP("M"&amp;TEXT(G3837,"0"),Punten!$A$1:$D$40,4,FALSE)</f>
        <v>0</v>
      </c>
      <c r="R3837" s="17">
        <f>VLOOKUP("M"&amp;TEXT(H3837,"0"),Punten!$A$1:$D$40,4,FALSE)</f>
        <v>0</v>
      </c>
      <c r="S3837" s="17">
        <f>VLOOKUP("M"&amp;TEXT(I3837,"0"),Punten!$A$1:$D$40,4,FALSE)</f>
        <v>0</v>
      </c>
      <c r="T3837" s="17">
        <f>VLOOKUP("K"&amp;TEXT(K3837,"0"),Punten!$A$1:$D$40,4,FALSE)</f>
        <v>0</v>
      </c>
      <c r="U3837" s="17">
        <f>VLOOKUP("H"&amp;TEXT(L3837,"0"),Punten!$A$1:$D$49,4,FALSE)</f>
        <v>0</v>
      </c>
      <c r="V3837" s="17">
        <f>VLOOKUP("F"&amp;TEXT(M3837,"0"),Punten!$A$1:$D$39,4,FALSE)</f>
        <v>0</v>
      </c>
      <c r="W3837" s="17">
        <f t="shared" si="181"/>
        <v>0</v>
      </c>
      <c r="X3837" s="17" t="str">
        <f t="shared" si="182"/>
        <v/>
      </c>
      <c r="Y3837" s="17" t="e">
        <f>VLOOKUP(A3837,'Klasse omschrijving'!$A$1:$B$44,2,FALSE)</f>
        <v>#N/A</v>
      </c>
    </row>
    <row r="3838" spans="1:25" x14ac:dyDescent="0.25">
      <c r="A3838" s="14"/>
      <c r="B3838" s="14"/>
      <c r="C3838" s="14"/>
      <c r="D3838" s="14"/>
      <c r="E3838" s="15"/>
      <c r="F3838" s="14"/>
      <c r="G3838" s="14"/>
      <c r="H3838" s="14"/>
      <c r="I3838" s="14"/>
      <c r="J3838" s="14"/>
      <c r="K3838" s="14"/>
      <c r="L3838" s="14"/>
      <c r="M3838" s="14"/>
      <c r="N3838" s="15"/>
      <c r="O3838" s="16">
        <f t="shared" si="183"/>
        <v>0</v>
      </c>
      <c r="P3838" s="17">
        <f>COUNTIF($X:$X,X3838)</f>
        <v>1045553</v>
      </c>
      <c r="Q3838" s="17">
        <f>VLOOKUP("M"&amp;TEXT(G3838,"0"),Punten!$A$1:$D$40,4,FALSE)</f>
        <v>0</v>
      </c>
      <c r="R3838" s="17">
        <f>VLOOKUP("M"&amp;TEXT(H3838,"0"),Punten!$A$1:$D$40,4,FALSE)</f>
        <v>0</v>
      </c>
      <c r="S3838" s="17">
        <f>VLOOKUP("M"&amp;TEXT(I3838,"0"),Punten!$A$1:$D$40,4,FALSE)</f>
        <v>0</v>
      </c>
      <c r="T3838" s="17">
        <f>VLOOKUP("K"&amp;TEXT(K3838,"0"),Punten!$A$1:$D$40,4,FALSE)</f>
        <v>0</v>
      </c>
      <c r="U3838" s="17">
        <f>VLOOKUP("H"&amp;TEXT(L3838,"0"),Punten!$A$1:$D$49,4,FALSE)</f>
        <v>0</v>
      </c>
      <c r="V3838" s="17">
        <f>VLOOKUP("F"&amp;TEXT(M3838,"0"),Punten!$A$1:$D$39,4,FALSE)</f>
        <v>0</v>
      </c>
      <c r="W3838" s="17">
        <f t="shared" si="181"/>
        <v>0</v>
      </c>
      <c r="X3838" s="17" t="str">
        <f t="shared" si="182"/>
        <v/>
      </c>
      <c r="Y3838" s="17" t="e">
        <f>VLOOKUP(A3838,'Klasse omschrijving'!$A$1:$B$44,2,FALSE)</f>
        <v>#N/A</v>
      </c>
    </row>
    <row r="3839" spans="1:25" x14ac:dyDescent="0.25">
      <c r="A3839" s="14"/>
      <c r="B3839" s="14"/>
      <c r="C3839" s="14"/>
      <c r="D3839" s="14"/>
      <c r="E3839" s="15"/>
      <c r="F3839" s="14"/>
      <c r="G3839" s="14"/>
      <c r="H3839" s="14"/>
      <c r="I3839" s="14"/>
      <c r="J3839" s="14"/>
      <c r="K3839" s="14"/>
      <c r="L3839" s="14"/>
      <c r="M3839" s="14"/>
      <c r="N3839" s="15"/>
      <c r="O3839" s="16">
        <f t="shared" si="183"/>
        <v>0</v>
      </c>
      <c r="P3839" s="17">
        <f>COUNTIF($X:$X,X3839)</f>
        <v>1045553</v>
      </c>
      <c r="Q3839" s="17">
        <f>VLOOKUP("M"&amp;TEXT(G3839,"0"),Punten!$A$1:$D$40,4,FALSE)</f>
        <v>0</v>
      </c>
      <c r="R3839" s="17">
        <f>VLOOKUP("M"&amp;TEXT(H3839,"0"),Punten!$A$1:$D$40,4,FALSE)</f>
        <v>0</v>
      </c>
      <c r="S3839" s="17">
        <f>VLOOKUP("M"&amp;TEXT(I3839,"0"),Punten!$A$1:$D$40,4,FALSE)</f>
        <v>0</v>
      </c>
      <c r="T3839" s="17">
        <f>VLOOKUP("K"&amp;TEXT(K3839,"0"),Punten!$A$1:$D$40,4,FALSE)</f>
        <v>0</v>
      </c>
      <c r="U3839" s="17">
        <f>VLOOKUP("H"&amp;TEXT(L3839,"0"),Punten!$A$1:$D$49,4,FALSE)</f>
        <v>0</v>
      </c>
      <c r="V3839" s="17">
        <f>VLOOKUP("F"&amp;TEXT(M3839,"0"),Punten!$A$1:$D$39,4,FALSE)</f>
        <v>0</v>
      </c>
      <c r="W3839" s="17">
        <f t="shared" si="181"/>
        <v>0</v>
      </c>
      <c r="X3839" s="17" t="str">
        <f t="shared" si="182"/>
        <v/>
      </c>
      <c r="Y3839" s="17" t="e">
        <f>VLOOKUP(A3839,'Klasse omschrijving'!$A$1:$B$44,2,FALSE)</f>
        <v>#N/A</v>
      </c>
    </row>
    <row r="3840" spans="1:25" x14ac:dyDescent="0.25">
      <c r="A3840" s="14"/>
      <c r="B3840" s="14"/>
      <c r="C3840" s="14"/>
      <c r="D3840" s="14"/>
      <c r="E3840" s="15"/>
      <c r="F3840" s="14"/>
      <c r="G3840" s="14"/>
      <c r="H3840" s="14"/>
      <c r="I3840" s="14"/>
      <c r="J3840" s="14"/>
      <c r="K3840" s="14"/>
      <c r="L3840" s="14"/>
      <c r="M3840" s="14"/>
      <c r="N3840" s="15"/>
      <c r="O3840" s="16">
        <f t="shared" si="183"/>
        <v>0</v>
      </c>
      <c r="P3840" s="17">
        <f>COUNTIF($X:$X,X3840)</f>
        <v>1045553</v>
      </c>
      <c r="Q3840" s="17">
        <f>VLOOKUP("M"&amp;TEXT(G3840,"0"),Punten!$A$1:$D$40,4,FALSE)</f>
        <v>0</v>
      </c>
      <c r="R3840" s="17">
        <f>VLOOKUP("M"&amp;TEXT(H3840,"0"),Punten!$A$1:$D$40,4,FALSE)</f>
        <v>0</v>
      </c>
      <c r="S3840" s="17">
        <f>VLOOKUP("M"&amp;TEXT(I3840,"0"),Punten!$A$1:$D$40,4,FALSE)</f>
        <v>0</v>
      </c>
      <c r="T3840" s="17">
        <f>VLOOKUP("K"&amp;TEXT(K3840,"0"),Punten!$A$1:$D$40,4,FALSE)</f>
        <v>0</v>
      </c>
      <c r="U3840" s="17">
        <f>VLOOKUP("H"&amp;TEXT(L3840,"0"),Punten!$A$1:$D$49,4,FALSE)</f>
        <v>0</v>
      </c>
      <c r="V3840" s="17">
        <f>VLOOKUP("F"&amp;TEXT(M3840,"0"),Punten!$A$1:$D$39,4,FALSE)</f>
        <v>0</v>
      </c>
      <c r="W3840" s="17">
        <f t="shared" si="181"/>
        <v>0</v>
      </c>
      <c r="X3840" s="17" t="str">
        <f t="shared" si="182"/>
        <v/>
      </c>
      <c r="Y3840" s="17" t="e">
        <f>VLOOKUP(A3840,'Klasse omschrijving'!$A$1:$B$44,2,FALSE)</f>
        <v>#N/A</v>
      </c>
    </row>
    <row r="3841" spans="1:25" x14ac:dyDescent="0.25">
      <c r="A3841" s="14"/>
      <c r="B3841" s="14"/>
      <c r="C3841" s="14"/>
      <c r="D3841" s="14"/>
      <c r="E3841" s="15"/>
      <c r="F3841" s="14"/>
      <c r="G3841" s="14"/>
      <c r="H3841" s="14"/>
      <c r="I3841" s="14"/>
      <c r="J3841" s="14"/>
      <c r="K3841" s="14"/>
      <c r="L3841" s="14"/>
      <c r="M3841" s="14"/>
      <c r="N3841" s="15"/>
      <c r="O3841" s="16">
        <f t="shared" si="183"/>
        <v>0</v>
      </c>
      <c r="P3841" s="17">
        <f>COUNTIF($X:$X,X3841)</f>
        <v>1045553</v>
      </c>
      <c r="Q3841" s="17">
        <f>VLOOKUP("M"&amp;TEXT(G3841,"0"),Punten!$A$1:$D$40,4,FALSE)</f>
        <v>0</v>
      </c>
      <c r="R3841" s="17">
        <f>VLOOKUP("M"&amp;TEXT(H3841,"0"),Punten!$A$1:$D$40,4,FALSE)</f>
        <v>0</v>
      </c>
      <c r="S3841" s="17">
        <f>VLOOKUP("M"&amp;TEXT(I3841,"0"),Punten!$A$1:$D$40,4,FALSE)</f>
        <v>0</v>
      </c>
      <c r="T3841" s="17">
        <f>VLOOKUP("K"&amp;TEXT(K3841,"0"),Punten!$A$1:$D$40,4,FALSE)</f>
        <v>0</v>
      </c>
      <c r="U3841" s="17">
        <f>VLOOKUP("H"&amp;TEXT(L3841,"0"),Punten!$A$1:$D$49,4,FALSE)</f>
        <v>0</v>
      </c>
      <c r="V3841" s="17">
        <f>VLOOKUP("F"&amp;TEXT(M3841,"0"),Punten!$A$1:$D$39,4,FALSE)</f>
        <v>0</v>
      </c>
      <c r="W3841" s="17">
        <f t="shared" ref="W3841:W3904" si="184">SUM(Q3841:V3841)</f>
        <v>0</v>
      </c>
      <c r="X3841" s="17" t="str">
        <f t="shared" ref="X3841:X3904" si="185">N3841&amp;A3841</f>
        <v/>
      </c>
      <c r="Y3841" s="17" t="e">
        <f>VLOOKUP(A3841,'Klasse omschrijving'!$A$1:$B$44,2,FALSE)</f>
        <v>#N/A</v>
      </c>
    </row>
    <row r="3842" spans="1:25" x14ac:dyDescent="0.25">
      <c r="A3842" s="14"/>
      <c r="B3842" s="14"/>
      <c r="C3842" s="14"/>
      <c r="D3842" s="14"/>
      <c r="E3842" s="15"/>
      <c r="F3842" s="14"/>
      <c r="G3842" s="14"/>
      <c r="H3842" s="14"/>
      <c r="I3842" s="14"/>
      <c r="J3842" s="14"/>
      <c r="K3842" s="14"/>
      <c r="L3842" s="14"/>
      <c r="M3842" s="14"/>
      <c r="N3842" s="15"/>
      <c r="O3842" s="16">
        <f t="shared" si="183"/>
        <v>0</v>
      </c>
      <c r="P3842" s="17">
        <f>COUNTIF($X:$X,X3842)</f>
        <v>1045553</v>
      </c>
      <c r="Q3842" s="17">
        <f>VLOOKUP("M"&amp;TEXT(G3842,"0"),Punten!$A$1:$D$40,4,FALSE)</f>
        <v>0</v>
      </c>
      <c r="R3842" s="17">
        <f>VLOOKUP("M"&amp;TEXT(H3842,"0"),Punten!$A$1:$D$40,4,FALSE)</f>
        <v>0</v>
      </c>
      <c r="S3842" s="17">
        <f>VLOOKUP("M"&amp;TEXT(I3842,"0"),Punten!$A$1:$D$40,4,FALSE)</f>
        <v>0</v>
      </c>
      <c r="T3842" s="17">
        <f>VLOOKUP("K"&amp;TEXT(K3842,"0"),Punten!$A$1:$D$40,4,FALSE)</f>
        <v>0</v>
      </c>
      <c r="U3842" s="17">
        <f>VLOOKUP("H"&amp;TEXT(L3842,"0"),Punten!$A$1:$D$49,4,FALSE)</f>
        <v>0</v>
      </c>
      <c r="V3842" s="17">
        <f>VLOOKUP("F"&amp;TEXT(M3842,"0"),Punten!$A$1:$D$39,4,FALSE)</f>
        <v>0</v>
      </c>
      <c r="W3842" s="17">
        <f t="shared" si="184"/>
        <v>0</v>
      </c>
      <c r="X3842" s="17" t="str">
        <f t="shared" si="185"/>
        <v/>
      </c>
      <c r="Y3842" s="17" t="e">
        <f>VLOOKUP(A3842,'Klasse omschrijving'!$A$1:$B$44,2,FALSE)</f>
        <v>#N/A</v>
      </c>
    </row>
    <row r="3843" spans="1:25" x14ac:dyDescent="0.25">
      <c r="A3843" s="14"/>
      <c r="B3843" s="14"/>
      <c r="C3843" s="14"/>
      <c r="D3843" s="14"/>
      <c r="E3843" s="15"/>
      <c r="F3843" s="14"/>
      <c r="G3843" s="14"/>
      <c r="H3843" s="14"/>
      <c r="I3843" s="14"/>
      <c r="J3843" s="14"/>
      <c r="K3843" s="14"/>
      <c r="L3843" s="14"/>
      <c r="M3843" s="14"/>
      <c r="N3843" s="15"/>
      <c r="O3843" s="16">
        <f t="shared" si="183"/>
        <v>0</v>
      </c>
      <c r="P3843" s="17">
        <f>COUNTIF($X:$X,X3843)</f>
        <v>1045553</v>
      </c>
      <c r="Q3843" s="17">
        <f>VLOOKUP("M"&amp;TEXT(G3843,"0"),Punten!$A$1:$D$40,4,FALSE)</f>
        <v>0</v>
      </c>
      <c r="R3843" s="17">
        <f>VLOOKUP("M"&amp;TEXT(H3843,"0"),Punten!$A$1:$D$40,4,FALSE)</f>
        <v>0</v>
      </c>
      <c r="S3843" s="17">
        <f>VLOOKUP("M"&amp;TEXT(I3843,"0"),Punten!$A$1:$D$40,4,FALSE)</f>
        <v>0</v>
      </c>
      <c r="T3843" s="17">
        <f>VLOOKUP("K"&amp;TEXT(K3843,"0"),Punten!$A$1:$D$40,4,FALSE)</f>
        <v>0</v>
      </c>
      <c r="U3843" s="17">
        <f>VLOOKUP("H"&amp;TEXT(L3843,"0"),Punten!$A$1:$D$49,4,FALSE)</f>
        <v>0</v>
      </c>
      <c r="V3843" s="17">
        <f>VLOOKUP("F"&amp;TEXT(M3843,"0"),Punten!$A$1:$D$39,4,FALSE)</f>
        <v>0</v>
      </c>
      <c r="W3843" s="17">
        <f t="shared" si="184"/>
        <v>0</v>
      </c>
      <c r="X3843" s="17" t="str">
        <f t="shared" si="185"/>
        <v/>
      </c>
      <c r="Y3843" s="17" t="e">
        <f>VLOOKUP(A3843,'Klasse omschrijving'!$A$1:$B$44,2,FALSE)</f>
        <v>#N/A</v>
      </c>
    </row>
    <row r="3844" spans="1:25" x14ac:dyDescent="0.25">
      <c r="A3844" s="14"/>
      <c r="B3844" s="14"/>
      <c r="C3844" s="14"/>
      <c r="D3844" s="14"/>
      <c r="E3844" s="15"/>
      <c r="F3844" s="14"/>
      <c r="G3844" s="14"/>
      <c r="H3844" s="14"/>
      <c r="I3844" s="14"/>
      <c r="J3844" s="14"/>
      <c r="K3844" s="14"/>
      <c r="L3844" s="14"/>
      <c r="M3844" s="14"/>
      <c r="N3844" s="15"/>
      <c r="O3844" s="16">
        <f t="shared" si="183"/>
        <v>0</v>
      </c>
      <c r="P3844" s="17">
        <f>COUNTIF($X:$X,X3844)</f>
        <v>1045553</v>
      </c>
      <c r="Q3844" s="17">
        <f>VLOOKUP("M"&amp;TEXT(G3844,"0"),Punten!$A$1:$D$40,4,FALSE)</f>
        <v>0</v>
      </c>
      <c r="R3844" s="17">
        <f>VLOOKUP("M"&amp;TEXT(H3844,"0"),Punten!$A$1:$D$40,4,FALSE)</f>
        <v>0</v>
      </c>
      <c r="S3844" s="17">
        <f>VLOOKUP("M"&amp;TEXT(I3844,"0"),Punten!$A$1:$D$40,4,FALSE)</f>
        <v>0</v>
      </c>
      <c r="T3844" s="17">
        <f>VLOOKUP("K"&amp;TEXT(K3844,"0"),Punten!$A$1:$D$40,4,FALSE)</f>
        <v>0</v>
      </c>
      <c r="U3844" s="17">
        <f>VLOOKUP("H"&amp;TEXT(L3844,"0"),Punten!$A$1:$D$49,4,FALSE)</f>
        <v>0</v>
      </c>
      <c r="V3844" s="17">
        <f>VLOOKUP("F"&amp;TEXT(M3844,"0"),Punten!$A$1:$D$39,4,FALSE)</f>
        <v>0</v>
      </c>
      <c r="W3844" s="17">
        <f t="shared" si="184"/>
        <v>0</v>
      </c>
      <c r="X3844" s="17" t="str">
        <f t="shared" si="185"/>
        <v/>
      </c>
      <c r="Y3844" s="17" t="e">
        <f>VLOOKUP(A3844,'Klasse omschrijving'!$A$1:$B$44,2,FALSE)</f>
        <v>#N/A</v>
      </c>
    </row>
    <row r="3845" spans="1:25" x14ac:dyDescent="0.25">
      <c r="A3845" s="14"/>
      <c r="B3845" s="14"/>
      <c r="C3845" s="14"/>
      <c r="D3845" s="14"/>
      <c r="E3845" s="15"/>
      <c r="F3845" s="14"/>
      <c r="G3845" s="14"/>
      <c r="H3845" s="14"/>
      <c r="I3845" s="14"/>
      <c r="J3845" s="14"/>
      <c r="K3845" s="14"/>
      <c r="L3845" s="14"/>
      <c r="M3845" s="14"/>
      <c r="N3845" s="15"/>
      <c r="O3845" s="16">
        <f t="shared" si="183"/>
        <v>0</v>
      </c>
      <c r="P3845" s="17">
        <f>COUNTIF($X:$X,X3845)</f>
        <v>1045553</v>
      </c>
      <c r="Q3845" s="17">
        <f>VLOOKUP("M"&amp;TEXT(G3845,"0"),Punten!$A$1:$D$40,4,FALSE)</f>
        <v>0</v>
      </c>
      <c r="R3845" s="17">
        <f>VLOOKUP("M"&amp;TEXT(H3845,"0"),Punten!$A$1:$D$40,4,FALSE)</f>
        <v>0</v>
      </c>
      <c r="S3845" s="17">
        <f>VLOOKUP("M"&amp;TEXT(I3845,"0"),Punten!$A$1:$D$40,4,FALSE)</f>
        <v>0</v>
      </c>
      <c r="T3845" s="17">
        <f>VLOOKUP("K"&amp;TEXT(K3845,"0"),Punten!$A$1:$D$40,4,FALSE)</f>
        <v>0</v>
      </c>
      <c r="U3845" s="17">
        <f>VLOOKUP("H"&amp;TEXT(L3845,"0"),Punten!$A$1:$D$49,4,FALSE)</f>
        <v>0</v>
      </c>
      <c r="V3845" s="17">
        <f>VLOOKUP("F"&amp;TEXT(M3845,"0"),Punten!$A$1:$D$39,4,FALSE)</f>
        <v>0</v>
      </c>
      <c r="W3845" s="17">
        <f t="shared" si="184"/>
        <v>0</v>
      </c>
      <c r="X3845" s="17" t="str">
        <f t="shared" si="185"/>
        <v/>
      </c>
      <c r="Y3845" s="17" t="e">
        <f>VLOOKUP(A3845,'Klasse omschrijving'!$A$1:$B$44,2,FALSE)</f>
        <v>#N/A</v>
      </c>
    </row>
    <row r="3846" spans="1:25" x14ac:dyDescent="0.25">
      <c r="A3846" s="14"/>
      <c r="B3846" s="14"/>
      <c r="C3846" s="14"/>
      <c r="D3846" s="14"/>
      <c r="E3846" s="15"/>
      <c r="F3846" s="14"/>
      <c r="G3846" s="14"/>
      <c r="H3846" s="14"/>
      <c r="I3846" s="14"/>
      <c r="J3846" s="14"/>
      <c r="K3846" s="14"/>
      <c r="L3846" s="14"/>
      <c r="M3846" s="14"/>
      <c r="N3846" s="15"/>
      <c r="O3846" s="16">
        <f t="shared" si="183"/>
        <v>0</v>
      </c>
      <c r="P3846" s="17">
        <f>COUNTIF($X:$X,X3846)</f>
        <v>1045553</v>
      </c>
      <c r="Q3846" s="17">
        <f>VLOOKUP("M"&amp;TEXT(G3846,"0"),Punten!$A$1:$D$40,4,FALSE)</f>
        <v>0</v>
      </c>
      <c r="R3846" s="17">
        <f>VLOOKUP("M"&amp;TEXT(H3846,"0"),Punten!$A$1:$D$40,4,FALSE)</f>
        <v>0</v>
      </c>
      <c r="S3846" s="17">
        <f>VLOOKUP("M"&amp;TEXT(I3846,"0"),Punten!$A$1:$D$40,4,FALSE)</f>
        <v>0</v>
      </c>
      <c r="T3846" s="17">
        <f>VLOOKUP("K"&amp;TEXT(K3846,"0"),Punten!$A$1:$D$40,4,FALSE)</f>
        <v>0</v>
      </c>
      <c r="U3846" s="17">
        <f>VLOOKUP("H"&amp;TEXT(L3846,"0"),Punten!$A$1:$D$49,4,FALSE)</f>
        <v>0</v>
      </c>
      <c r="V3846" s="17">
        <f>VLOOKUP("F"&amp;TEXT(M3846,"0"),Punten!$A$1:$D$39,4,FALSE)</f>
        <v>0</v>
      </c>
      <c r="W3846" s="17">
        <f t="shared" si="184"/>
        <v>0</v>
      </c>
      <c r="X3846" s="17" t="str">
        <f t="shared" si="185"/>
        <v/>
      </c>
      <c r="Y3846" s="17" t="e">
        <f>VLOOKUP(A3846,'Klasse omschrijving'!$A$1:$B$44,2,FALSE)</f>
        <v>#N/A</v>
      </c>
    </row>
    <row r="3847" spans="1:25" x14ac:dyDescent="0.25">
      <c r="A3847" s="14"/>
      <c r="B3847" s="14"/>
      <c r="C3847" s="14"/>
      <c r="D3847" s="14"/>
      <c r="E3847" s="15"/>
      <c r="F3847" s="14"/>
      <c r="G3847" s="14"/>
      <c r="H3847" s="14"/>
      <c r="I3847" s="14"/>
      <c r="J3847" s="14"/>
      <c r="K3847" s="14"/>
      <c r="L3847" s="14"/>
      <c r="M3847" s="14"/>
      <c r="N3847" s="15"/>
      <c r="O3847" s="16">
        <f t="shared" si="183"/>
        <v>0</v>
      </c>
      <c r="P3847" s="17">
        <f>COUNTIF($X:$X,X3847)</f>
        <v>1045553</v>
      </c>
      <c r="Q3847" s="17">
        <f>VLOOKUP("M"&amp;TEXT(G3847,"0"),Punten!$A$1:$D$40,4,FALSE)</f>
        <v>0</v>
      </c>
      <c r="R3847" s="17">
        <f>VLOOKUP("M"&amp;TEXT(H3847,"0"),Punten!$A$1:$D$40,4,FALSE)</f>
        <v>0</v>
      </c>
      <c r="S3847" s="17">
        <f>VLOOKUP("M"&amp;TEXT(I3847,"0"),Punten!$A$1:$D$40,4,FALSE)</f>
        <v>0</v>
      </c>
      <c r="T3847" s="17">
        <f>VLOOKUP("K"&amp;TEXT(K3847,"0"),Punten!$A$1:$D$40,4,FALSE)</f>
        <v>0</v>
      </c>
      <c r="U3847" s="17">
        <f>VLOOKUP("H"&amp;TEXT(L3847,"0"),Punten!$A$1:$D$49,4,FALSE)</f>
        <v>0</v>
      </c>
      <c r="V3847" s="17">
        <f>VLOOKUP("F"&amp;TEXT(M3847,"0"),Punten!$A$1:$D$39,4,FALSE)</f>
        <v>0</v>
      </c>
      <c r="W3847" s="17">
        <f t="shared" si="184"/>
        <v>0</v>
      </c>
      <c r="X3847" s="17" t="str">
        <f t="shared" si="185"/>
        <v/>
      </c>
      <c r="Y3847" s="17" t="e">
        <f>VLOOKUP(A3847,'Klasse omschrijving'!$A$1:$B$44,2,FALSE)</f>
        <v>#N/A</v>
      </c>
    </row>
    <row r="3848" spans="1:25" x14ac:dyDescent="0.25">
      <c r="A3848" s="14"/>
      <c r="B3848" s="14"/>
      <c r="C3848" s="14"/>
      <c r="D3848" s="14"/>
      <c r="E3848" s="15"/>
      <c r="F3848" s="14"/>
      <c r="G3848" s="14"/>
      <c r="H3848" s="14"/>
      <c r="I3848" s="14"/>
      <c r="J3848" s="14"/>
      <c r="K3848" s="14"/>
      <c r="L3848" s="14"/>
      <c r="M3848" s="14"/>
      <c r="N3848" s="15"/>
      <c r="O3848" s="16">
        <f t="shared" si="183"/>
        <v>0</v>
      </c>
      <c r="P3848" s="17">
        <f>COUNTIF($X:$X,X3848)</f>
        <v>1045553</v>
      </c>
      <c r="Q3848" s="17">
        <f>VLOOKUP("M"&amp;TEXT(G3848,"0"),Punten!$A$1:$D$40,4,FALSE)</f>
        <v>0</v>
      </c>
      <c r="R3848" s="17">
        <f>VLOOKUP("M"&amp;TEXT(H3848,"0"),Punten!$A$1:$D$40,4,FALSE)</f>
        <v>0</v>
      </c>
      <c r="S3848" s="17">
        <f>VLOOKUP("M"&amp;TEXT(I3848,"0"),Punten!$A$1:$D$40,4,FALSE)</f>
        <v>0</v>
      </c>
      <c r="T3848" s="17">
        <f>VLOOKUP("K"&amp;TEXT(K3848,"0"),Punten!$A$1:$D$40,4,FALSE)</f>
        <v>0</v>
      </c>
      <c r="U3848" s="17">
        <f>VLOOKUP("H"&amp;TEXT(L3848,"0"),Punten!$A$1:$D$49,4,FALSE)</f>
        <v>0</v>
      </c>
      <c r="V3848" s="17">
        <f>VLOOKUP("F"&amp;TEXT(M3848,"0"),Punten!$A$1:$D$39,4,FALSE)</f>
        <v>0</v>
      </c>
      <c r="W3848" s="17">
        <f t="shared" si="184"/>
        <v>0</v>
      </c>
      <c r="X3848" s="17" t="str">
        <f t="shared" si="185"/>
        <v/>
      </c>
      <c r="Y3848" s="17" t="e">
        <f>VLOOKUP(A3848,'Klasse omschrijving'!$A$1:$B$44,2,FALSE)</f>
        <v>#N/A</v>
      </c>
    </row>
    <row r="3849" spans="1:25" x14ac:dyDescent="0.25">
      <c r="A3849" s="14"/>
      <c r="B3849" s="14"/>
      <c r="C3849" s="14"/>
      <c r="D3849" s="14"/>
      <c r="E3849" s="15"/>
      <c r="F3849" s="14"/>
      <c r="G3849" s="14"/>
      <c r="H3849" s="14"/>
      <c r="I3849" s="14"/>
      <c r="J3849" s="14"/>
      <c r="K3849" s="14"/>
      <c r="L3849" s="14"/>
      <c r="M3849" s="14"/>
      <c r="N3849" s="15"/>
      <c r="O3849" s="16">
        <f t="shared" si="183"/>
        <v>0</v>
      </c>
      <c r="P3849" s="17">
        <f>COUNTIF($X:$X,X3849)</f>
        <v>1045553</v>
      </c>
      <c r="Q3849" s="17">
        <f>VLOOKUP("M"&amp;TEXT(G3849,"0"),Punten!$A$1:$D$40,4,FALSE)</f>
        <v>0</v>
      </c>
      <c r="R3849" s="17">
        <f>VLOOKUP("M"&amp;TEXT(H3849,"0"),Punten!$A$1:$D$40,4,FALSE)</f>
        <v>0</v>
      </c>
      <c r="S3849" s="17">
        <f>VLOOKUP("M"&amp;TEXT(I3849,"0"),Punten!$A$1:$D$40,4,FALSE)</f>
        <v>0</v>
      </c>
      <c r="T3849" s="17">
        <f>VLOOKUP("K"&amp;TEXT(K3849,"0"),Punten!$A$1:$D$40,4,FALSE)</f>
        <v>0</v>
      </c>
      <c r="U3849" s="17">
        <f>VLOOKUP("H"&amp;TEXT(L3849,"0"),Punten!$A$1:$D$49,4,FALSE)</f>
        <v>0</v>
      </c>
      <c r="V3849" s="17">
        <f>VLOOKUP("F"&amp;TEXT(M3849,"0"),Punten!$A$1:$D$39,4,FALSE)</f>
        <v>0</v>
      </c>
      <c r="W3849" s="17">
        <f t="shared" si="184"/>
        <v>0</v>
      </c>
      <c r="X3849" s="17" t="str">
        <f t="shared" si="185"/>
        <v/>
      </c>
      <c r="Y3849" s="17" t="e">
        <f>VLOOKUP(A3849,'Klasse omschrijving'!$A$1:$B$44,2,FALSE)</f>
        <v>#N/A</v>
      </c>
    </row>
    <row r="3850" spans="1:25" x14ac:dyDescent="0.25">
      <c r="A3850" s="14"/>
      <c r="B3850" s="14"/>
      <c r="C3850" s="14"/>
      <c r="D3850" s="14"/>
      <c r="E3850" s="15"/>
      <c r="F3850" s="14"/>
      <c r="G3850" s="14"/>
      <c r="H3850" s="14"/>
      <c r="I3850" s="14"/>
      <c r="J3850" s="14"/>
      <c r="K3850" s="14"/>
      <c r="L3850" s="14"/>
      <c r="M3850" s="14"/>
      <c r="N3850" s="15"/>
      <c r="O3850" s="16">
        <f t="shared" si="183"/>
        <v>0</v>
      </c>
      <c r="P3850" s="17">
        <f>COUNTIF($X:$X,X3850)</f>
        <v>1045553</v>
      </c>
      <c r="Q3850" s="17">
        <f>VLOOKUP("M"&amp;TEXT(G3850,"0"),Punten!$A$1:$D$40,4,FALSE)</f>
        <v>0</v>
      </c>
      <c r="R3850" s="17">
        <f>VLOOKUP("M"&amp;TEXT(H3850,"0"),Punten!$A$1:$D$40,4,FALSE)</f>
        <v>0</v>
      </c>
      <c r="S3850" s="17">
        <f>VLOOKUP("M"&amp;TEXT(I3850,"0"),Punten!$A$1:$D$40,4,FALSE)</f>
        <v>0</v>
      </c>
      <c r="T3850" s="17">
        <f>VLOOKUP("K"&amp;TEXT(K3850,"0"),Punten!$A$1:$D$40,4,FALSE)</f>
        <v>0</v>
      </c>
      <c r="U3850" s="17">
        <f>VLOOKUP("H"&amp;TEXT(L3850,"0"),Punten!$A$1:$D$49,4,FALSE)</f>
        <v>0</v>
      </c>
      <c r="V3850" s="17">
        <f>VLOOKUP("F"&amp;TEXT(M3850,"0"),Punten!$A$1:$D$39,4,FALSE)</f>
        <v>0</v>
      </c>
      <c r="W3850" s="17">
        <f t="shared" si="184"/>
        <v>0</v>
      </c>
      <c r="X3850" s="17" t="str">
        <f t="shared" si="185"/>
        <v/>
      </c>
      <c r="Y3850" s="17" t="e">
        <f>VLOOKUP(A3850,'Klasse omschrijving'!$A$1:$B$44,2,FALSE)</f>
        <v>#N/A</v>
      </c>
    </row>
    <row r="3851" spans="1:25" x14ac:dyDescent="0.25">
      <c r="A3851" s="14"/>
      <c r="B3851" s="14"/>
      <c r="C3851" s="14"/>
      <c r="D3851" s="14"/>
      <c r="E3851" s="15"/>
      <c r="F3851" s="14"/>
      <c r="G3851" s="14"/>
      <c r="H3851" s="14"/>
      <c r="I3851" s="14"/>
      <c r="J3851" s="14"/>
      <c r="K3851" s="14"/>
      <c r="L3851" s="14"/>
      <c r="M3851" s="14"/>
      <c r="N3851" s="15"/>
      <c r="O3851" s="16">
        <f t="shared" si="183"/>
        <v>0</v>
      </c>
      <c r="P3851" s="17">
        <f>COUNTIF($X:$X,X3851)</f>
        <v>1045553</v>
      </c>
      <c r="Q3851" s="17">
        <f>VLOOKUP("M"&amp;TEXT(G3851,"0"),Punten!$A$1:$D$40,4,FALSE)</f>
        <v>0</v>
      </c>
      <c r="R3851" s="17">
        <f>VLOOKUP("M"&amp;TEXT(H3851,"0"),Punten!$A$1:$D$40,4,FALSE)</f>
        <v>0</v>
      </c>
      <c r="S3851" s="17">
        <f>VLOOKUP("M"&amp;TEXT(I3851,"0"),Punten!$A$1:$D$40,4,FALSE)</f>
        <v>0</v>
      </c>
      <c r="T3851" s="17">
        <f>VLOOKUP("K"&amp;TEXT(K3851,"0"),Punten!$A$1:$D$40,4,FALSE)</f>
        <v>0</v>
      </c>
      <c r="U3851" s="17">
        <f>VLOOKUP("H"&amp;TEXT(L3851,"0"),Punten!$A$1:$D$49,4,FALSE)</f>
        <v>0</v>
      </c>
      <c r="V3851" s="17">
        <f>VLOOKUP("F"&amp;TEXT(M3851,"0"),Punten!$A$1:$D$39,4,FALSE)</f>
        <v>0</v>
      </c>
      <c r="W3851" s="17">
        <f t="shared" si="184"/>
        <v>0</v>
      </c>
      <c r="X3851" s="17" t="str">
        <f t="shared" si="185"/>
        <v/>
      </c>
      <c r="Y3851" s="17" t="e">
        <f>VLOOKUP(A3851,'Klasse omschrijving'!$A$1:$B$44,2,FALSE)</f>
        <v>#N/A</v>
      </c>
    </row>
    <row r="3852" spans="1:25" x14ac:dyDescent="0.25">
      <c r="A3852" s="14"/>
      <c r="B3852" s="14"/>
      <c r="C3852" s="14"/>
      <c r="D3852" s="14"/>
      <c r="E3852" s="15"/>
      <c r="F3852" s="14"/>
      <c r="G3852" s="14"/>
      <c r="H3852" s="14"/>
      <c r="I3852" s="14"/>
      <c r="J3852" s="14"/>
      <c r="K3852" s="14"/>
      <c r="L3852" s="14"/>
      <c r="M3852" s="14"/>
      <c r="N3852" s="15"/>
      <c r="O3852" s="16">
        <f t="shared" si="183"/>
        <v>0</v>
      </c>
      <c r="P3852" s="17">
        <f>COUNTIF($X:$X,X3852)</f>
        <v>1045553</v>
      </c>
      <c r="Q3852" s="17">
        <f>VLOOKUP("M"&amp;TEXT(G3852,"0"),Punten!$A$1:$D$40,4,FALSE)</f>
        <v>0</v>
      </c>
      <c r="R3852" s="17">
        <f>VLOOKUP("M"&amp;TEXT(H3852,"0"),Punten!$A$1:$D$40,4,FALSE)</f>
        <v>0</v>
      </c>
      <c r="S3852" s="17">
        <f>VLOOKUP("M"&amp;TEXT(I3852,"0"),Punten!$A$1:$D$40,4,FALSE)</f>
        <v>0</v>
      </c>
      <c r="T3852" s="17">
        <f>VLOOKUP("K"&amp;TEXT(K3852,"0"),Punten!$A$1:$D$40,4,FALSE)</f>
        <v>0</v>
      </c>
      <c r="U3852" s="17">
        <f>VLOOKUP("H"&amp;TEXT(L3852,"0"),Punten!$A$1:$D$49,4,FALSE)</f>
        <v>0</v>
      </c>
      <c r="V3852" s="17">
        <f>VLOOKUP("F"&amp;TEXT(M3852,"0"),Punten!$A$1:$D$39,4,FALSE)</f>
        <v>0</v>
      </c>
      <c r="W3852" s="17">
        <f t="shared" si="184"/>
        <v>0</v>
      </c>
      <c r="X3852" s="17" t="str">
        <f t="shared" si="185"/>
        <v/>
      </c>
      <c r="Y3852" s="17" t="e">
        <f>VLOOKUP(A3852,'Klasse omschrijving'!$A$1:$B$44,2,FALSE)</f>
        <v>#N/A</v>
      </c>
    </row>
    <row r="3853" spans="1:25" x14ac:dyDescent="0.25">
      <c r="A3853" s="14"/>
      <c r="B3853" s="14"/>
      <c r="C3853" s="14"/>
      <c r="D3853" s="14"/>
      <c r="E3853" s="15"/>
      <c r="F3853" s="14"/>
      <c r="G3853" s="14"/>
      <c r="H3853" s="14"/>
      <c r="I3853" s="14"/>
      <c r="J3853" s="14"/>
      <c r="K3853" s="14"/>
      <c r="L3853" s="14"/>
      <c r="M3853" s="14"/>
      <c r="N3853" s="15"/>
      <c r="O3853" s="16">
        <f t="shared" si="183"/>
        <v>0</v>
      </c>
      <c r="P3853" s="17">
        <f>COUNTIF($X:$X,X3853)</f>
        <v>1045553</v>
      </c>
      <c r="Q3853" s="17">
        <f>VLOOKUP("M"&amp;TEXT(G3853,"0"),Punten!$A$1:$D$40,4,FALSE)</f>
        <v>0</v>
      </c>
      <c r="R3853" s="17">
        <f>VLOOKUP("M"&amp;TEXT(H3853,"0"),Punten!$A$1:$D$40,4,FALSE)</f>
        <v>0</v>
      </c>
      <c r="S3853" s="17">
        <f>VLOOKUP("M"&amp;TEXT(I3853,"0"),Punten!$A$1:$D$40,4,FALSE)</f>
        <v>0</v>
      </c>
      <c r="T3853" s="17">
        <f>VLOOKUP("K"&amp;TEXT(K3853,"0"),Punten!$A$1:$D$40,4,FALSE)</f>
        <v>0</v>
      </c>
      <c r="U3853" s="17">
        <f>VLOOKUP("H"&amp;TEXT(L3853,"0"),Punten!$A$1:$D$49,4,FALSE)</f>
        <v>0</v>
      </c>
      <c r="V3853" s="17">
        <f>VLOOKUP("F"&amp;TEXT(M3853,"0"),Punten!$A$1:$D$39,4,FALSE)</f>
        <v>0</v>
      </c>
      <c r="W3853" s="17">
        <f t="shared" si="184"/>
        <v>0</v>
      </c>
      <c r="X3853" s="17" t="str">
        <f t="shared" si="185"/>
        <v/>
      </c>
      <c r="Y3853" s="17" t="e">
        <f>VLOOKUP(A3853,'Klasse omschrijving'!$A$1:$B$44,2,FALSE)</f>
        <v>#N/A</v>
      </c>
    </row>
    <row r="3854" spans="1:25" x14ac:dyDescent="0.25">
      <c r="A3854" s="14"/>
      <c r="B3854" s="14"/>
      <c r="C3854" s="14"/>
      <c r="D3854" s="14"/>
      <c r="E3854" s="15"/>
      <c r="F3854" s="14"/>
      <c r="G3854" s="14"/>
      <c r="H3854" s="14"/>
      <c r="I3854" s="14"/>
      <c r="J3854" s="14"/>
      <c r="K3854" s="14"/>
      <c r="L3854" s="14"/>
      <c r="M3854" s="14"/>
      <c r="N3854" s="15"/>
      <c r="O3854" s="16">
        <f t="shared" si="183"/>
        <v>0</v>
      </c>
      <c r="P3854" s="17">
        <f>COUNTIF($X:$X,X3854)</f>
        <v>1045553</v>
      </c>
      <c r="Q3854" s="17">
        <f>VLOOKUP("M"&amp;TEXT(G3854,"0"),Punten!$A$1:$D$40,4,FALSE)</f>
        <v>0</v>
      </c>
      <c r="R3854" s="17">
        <f>VLOOKUP("M"&amp;TEXT(H3854,"0"),Punten!$A$1:$D$40,4,FALSE)</f>
        <v>0</v>
      </c>
      <c r="S3854" s="17">
        <f>VLOOKUP("M"&amp;TEXT(I3854,"0"),Punten!$A$1:$D$40,4,FALSE)</f>
        <v>0</v>
      </c>
      <c r="T3854" s="17">
        <f>VLOOKUP("K"&amp;TEXT(K3854,"0"),Punten!$A$1:$D$40,4,FALSE)</f>
        <v>0</v>
      </c>
      <c r="U3854" s="17">
        <f>VLOOKUP("H"&amp;TEXT(L3854,"0"),Punten!$A$1:$D$49,4,FALSE)</f>
        <v>0</v>
      </c>
      <c r="V3854" s="17">
        <f>VLOOKUP("F"&amp;TEXT(M3854,"0"),Punten!$A$1:$D$39,4,FALSE)</f>
        <v>0</v>
      </c>
      <c r="W3854" s="17">
        <f t="shared" si="184"/>
        <v>0</v>
      </c>
      <c r="X3854" s="17" t="str">
        <f t="shared" si="185"/>
        <v/>
      </c>
      <c r="Y3854" s="17" t="e">
        <f>VLOOKUP(A3854,'Klasse omschrijving'!$A$1:$B$44,2,FALSE)</f>
        <v>#N/A</v>
      </c>
    </row>
    <row r="3855" spans="1:25" x14ac:dyDescent="0.25">
      <c r="A3855" s="14"/>
      <c r="B3855" s="14"/>
      <c r="C3855" s="14"/>
      <c r="D3855" s="14"/>
      <c r="E3855" s="15"/>
      <c r="F3855" s="14"/>
      <c r="G3855" s="14"/>
      <c r="H3855" s="14"/>
      <c r="I3855" s="14"/>
      <c r="J3855" s="14"/>
      <c r="K3855" s="14"/>
      <c r="L3855" s="14"/>
      <c r="M3855" s="14"/>
      <c r="N3855" s="15"/>
      <c r="O3855" s="16">
        <f t="shared" si="183"/>
        <v>0</v>
      </c>
      <c r="P3855" s="17">
        <f>COUNTIF($X:$X,X3855)</f>
        <v>1045553</v>
      </c>
      <c r="Q3855" s="17">
        <f>VLOOKUP("M"&amp;TEXT(G3855,"0"),Punten!$A$1:$D$40,4,FALSE)</f>
        <v>0</v>
      </c>
      <c r="R3855" s="17">
        <f>VLOOKUP("M"&amp;TEXT(H3855,"0"),Punten!$A$1:$D$40,4,FALSE)</f>
        <v>0</v>
      </c>
      <c r="S3855" s="17">
        <f>VLOOKUP("M"&amp;TEXT(I3855,"0"),Punten!$A$1:$D$40,4,FALSE)</f>
        <v>0</v>
      </c>
      <c r="T3855" s="17">
        <f>VLOOKUP("K"&amp;TEXT(K3855,"0"),Punten!$A$1:$D$40,4,FALSE)</f>
        <v>0</v>
      </c>
      <c r="U3855" s="17">
        <f>VLOOKUP("H"&amp;TEXT(L3855,"0"),Punten!$A$1:$D$49,4,FALSE)</f>
        <v>0</v>
      </c>
      <c r="V3855" s="17">
        <f>VLOOKUP("F"&amp;TEXT(M3855,"0"),Punten!$A$1:$D$39,4,FALSE)</f>
        <v>0</v>
      </c>
      <c r="W3855" s="17">
        <f t="shared" si="184"/>
        <v>0</v>
      </c>
      <c r="X3855" s="17" t="str">
        <f t="shared" si="185"/>
        <v/>
      </c>
      <c r="Y3855" s="17" t="e">
        <f>VLOOKUP(A3855,'Klasse omschrijving'!$A$1:$B$44,2,FALSE)</f>
        <v>#N/A</v>
      </c>
    </row>
    <row r="3856" spans="1:25" x14ac:dyDescent="0.25">
      <c r="A3856" s="14"/>
      <c r="B3856" s="14"/>
      <c r="C3856" s="14"/>
      <c r="D3856" s="14"/>
      <c r="E3856" s="15"/>
      <c r="F3856" s="14"/>
      <c r="G3856" s="14"/>
      <c r="H3856" s="14"/>
      <c r="I3856" s="14"/>
      <c r="J3856" s="14"/>
      <c r="K3856" s="14"/>
      <c r="L3856" s="14"/>
      <c r="M3856" s="14"/>
      <c r="N3856" s="15"/>
      <c r="O3856" s="16">
        <f t="shared" si="183"/>
        <v>0</v>
      </c>
      <c r="P3856" s="17">
        <f>COUNTIF($X:$X,X3856)</f>
        <v>1045553</v>
      </c>
      <c r="Q3856" s="17">
        <f>VLOOKUP("M"&amp;TEXT(G3856,"0"),Punten!$A$1:$D$40,4,FALSE)</f>
        <v>0</v>
      </c>
      <c r="R3856" s="17">
        <f>VLOOKUP("M"&amp;TEXT(H3856,"0"),Punten!$A$1:$D$40,4,FALSE)</f>
        <v>0</v>
      </c>
      <c r="S3856" s="17">
        <f>VLOOKUP("M"&amp;TEXT(I3856,"0"),Punten!$A$1:$D$40,4,FALSE)</f>
        <v>0</v>
      </c>
      <c r="T3856" s="17">
        <f>VLOOKUP("K"&amp;TEXT(K3856,"0"),Punten!$A$1:$D$40,4,FALSE)</f>
        <v>0</v>
      </c>
      <c r="U3856" s="17">
        <f>VLOOKUP("H"&amp;TEXT(L3856,"0"),Punten!$A$1:$D$49,4,FALSE)</f>
        <v>0</v>
      </c>
      <c r="V3856" s="17">
        <f>VLOOKUP("F"&amp;TEXT(M3856,"0"),Punten!$A$1:$D$39,4,FALSE)</f>
        <v>0</v>
      </c>
      <c r="W3856" s="17">
        <f t="shared" si="184"/>
        <v>0</v>
      </c>
      <c r="X3856" s="17" t="str">
        <f t="shared" si="185"/>
        <v/>
      </c>
      <c r="Y3856" s="17" t="e">
        <f>VLOOKUP(A3856,'Klasse omschrijving'!$A$1:$B$44,2,FALSE)</f>
        <v>#N/A</v>
      </c>
    </row>
    <row r="3857" spans="1:25" x14ac:dyDescent="0.25">
      <c r="A3857" s="14"/>
      <c r="B3857" s="14"/>
      <c r="C3857" s="14"/>
      <c r="D3857" s="14"/>
      <c r="E3857" s="15"/>
      <c r="F3857" s="14"/>
      <c r="G3857" s="14"/>
      <c r="H3857" s="14"/>
      <c r="I3857" s="14"/>
      <c r="J3857" s="14"/>
      <c r="K3857" s="14"/>
      <c r="L3857" s="14"/>
      <c r="M3857" s="14"/>
      <c r="N3857" s="15"/>
      <c r="O3857" s="16">
        <f t="shared" si="183"/>
        <v>0</v>
      </c>
      <c r="P3857" s="17">
        <f>COUNTIF($X:$X,X3857)</f>
        <v>1045553</v>
      </c>
      <c r="Q3857" s="17">
        <f>VLOOKUP("M"&amp;TEXT(G3857,"0"),Punten!$A$1:$D$40,4,FALSE)</f>
        <v>0</v>
      </c>
      <c r="R3857" s="17">
        <f>VLOOKUP("M"&amp;TEXT(H3857,"0"),Punten!$A$1:$D$40,4,FALSE)</f>
        <v>0</v>
      </c>
      <c r="S3857" s="17">
        <f>VLOOKUP("M"&amp;TEXT(I3857,"0"),Punten!$A$1:$D$40,4,FALSE)</f>
        <v>0</v>
      </c>
      <c r="T3857" s="17">
        <f>VLOOKUP("K"&amp;TEXT(K3857,"0"),Punten!$A$1:$D$40,4,FALSE)</f>
        <v>0</v>
      </c>
      <c r="U3857" s="17">
        <f>VLOOKUP("H"&amp;TEXT(L3857,"0"),Punten!$A$1:$D$49,4,FALSE)</f>
        <v>0</v>
      </c>
      <c r="V3857" s="17">
        <f>VLOOKUP("F"&amp;TEXT(M3857,"0"),Punten!$A$1:$D$39,4,FALSE)</f>
        <v>0</v>
      </c>
      <c r="W3857" s="17">
        <f t="shared" si="184"/>
        <v>0</v>
      </c>
      <c r="X3857" s="17" t="str">
        <f t="shared" si="185"/>
        <v/>
      </c>
      <c r="Y3857" s="17" t="e">
        <f>VLOOKUP(A3857,'Klasse omschrijving'!$A$1:$B$44,2,FALSE)</f>
        <v>#N/A</v>
      </c>
    </row>
    <row r="3858" spans="1:25" x14ac:dyDescent="0.25">
      <c r="A3858" s="14"/>
      <c r="B3858" s="14"/>
      <c r="C3858" s="14"/>
      <c r="D3858" s="14"/>
      <c r="E3858" s="15"/>
      <c r="F3858" s="14"/>
      <c r="G3858" s="14"/>
      <c r="H3858" s="14"/>
      <c r="I3858" s="14"/>
      <c r="J3858" s="14"/>
      <c r="K3858" s="14"/>
      <c r="L3858" s="14"/>
      <c r="M3858" s="14"/>
      <c r="N3858" s="15"/>
      <c r="O3858" s="16">
        <f t="shared" si="183"/>
        <v>0</v>
      </c>
      <c r="P3858" s="17">
        <f>COUNTIF($X:$X,X3858)</f>
        <v>1045553</v>
      </c>
      <c r="Q3858" s="17">
        <f>VLOOKUP("M"&amp;TEXT(G3858,"0"),Punten!$A$1:$D$40,4,FALSE)</f>
        <v>0</v>
      </c>
      <c r="R3858" s="17">
        <f>VLOOKUP("M"&amp;TEXT(H3858,"0"),Punten!$A$1:$D$40,4,FALSE)</f>
        <v>0</v>
      </c>
      <c r="S3858" s="17">
        <f>VLOOKUP("M"&amp;TEXT(I3858,"0"),Punten!$A$1:$D$40,4,FALSE)</f>
        <v>0</v>
      </c>
      <c r="T3858" s="17">
        <f>VLOOKUP("K"&amp;TEXT(K3858,"0"),Punten!$A$1:$D$40,4,FALSE)</f>
        <v>0</v>
      </c>
      <c r="U3858" s="17">
        <f>VLOOKUP("H"&amp;TEXT(L3858,"0"),Punten!$A$1:$D$49,4,FALSE)</f>
        <v>0</v>
      </c>
      <c r="V3858" s="17">
        <f>VLOOKUP("F"&amp;TEXT(M3858,"0"),Punten!$A$1:$D$39,4,FALSE)</f>
        <v>0</v>
      </c>
      <c r="W3858" s="17">
        <f t="shared" si="184"/>
        <v>0</v>
      </c>
      <c r="X3858" s="17" t="str">
        <f t="shared" si="185"/>
        <v/>
      </c>
      <c r="Y3858" s="17" t="e">
        <f>VLOOKUP(A3858,'Klasse omschrijving'!$A$1:$B$44,2,FALSE)</f>
        <v>#N/A</v>
      </c>
    </row>
    <row r="3859" spans="1:25" x14ac:dyDescent="0.25">
      <c r="A3859" s="14"/>
      <c r="B3859" s="14"/>
      <c r="C3859" s="14"/>
      <c r="D3859" s="14"/>
      <c r="E3859" s="15"/>
      <c r="F3859" s="14"/>
      <c r="G3859" s="14"/>
      <c r="H3859" s="14"/>
      <c r="I3859" s="14"/>
      <c r="J3859" s="14"/>
      <c r="K3859" s="14"/>
      <c r="L3859" s="14"/>
      <c r="M3859" s="14"/>
      <c r="N3859" s="15"/>
      <c r="O3859" s="16">
        <f t="shared" si="183"/>
        <v>0</v>
      </c>
      <c r="P3859" s="17">
        <f>COUNTIF($X:$X,X3859)</f>
        <v>1045553</v>
      </c>
      <c r="Q3859" s="17">
        <f>VLOOKUP("M"&amp;TEXT(G3859,"0"),Punten!$A$1:$D$40,4,FALSE)</f>
        <v>0</v>
      </c>
      <c r="R3859" s="17">
        <f>VLOOKUP("M"&amp;TEXT(H3859,"0"),Punten!$A$1:$D$40,4,FALSE)</f>
        <v>0</v>
      </c>
      <c r="S3859" s="17">
        <f>VLOOKUP("M"&amp;TEXT(I3859,"0"),Punten!$A$1:$D$40,4,FALSE)</f>
        <v>0</v>
      </c>
      <c r="T3859" s="17">
        <f>VLOOKUP("K"&amp;TEXT(K3859,"0"),Punten!$A$1:$D$40,4,FALSE)</f>
        <v>0</v>
      </c>
      <c r="U3859" s="17">
        <f>VLOOKUP("H"&amp;TEXT(L3859,"0"),Punten!$A$1:$D$49,4,FALSE)</f>
        <v>0</v>
      </c>
      <c r="V3859" s="17">
        <f>VLOOKUP("F"&amp;TEXT(M3859,"0"),Punten!$A$1:$D$39,4,FALSE)</f>
        <v>0</v>
      </c>
      <c r="W3859" s="17">
        <f t="shared" si="184"/>
        <v>0</v>
      </c>
      <c r="X3859" s="17" t="str">
        <f t="shared" si="185"/>
        <v/>
      </c>
      <c r="Y3859" s="17" t="e">
        <f>VLOOKUP(A3859,'Klasse omschrijving'!$A$1:$B$44,2,FALSE)</f>
        <v>#N/A</v>
      </c>
    </row>
    <row r="3860" spans="1:25" x14ac:dyDescent="0.25">
      <c r="A3860" s="14"/>
      <c r="B3860" s="14"/>
      <c r="C3860" s="14"/>
      <c r="D3860" s="14"/>
      <c r="E3860" s="15"/>
      <c r="F3860" s="14"/>
      <c r="G3860" s="14"/>
      <c r="H3860" s="14"/>
      <c r="I3860" s="14"/>
      <c r="J3860" s="14"/>
      <c r="K3860" s="14"/>
      <c r="L3860" s="14"/>
      <c r="M3860" s="14"/>
      <c r="N3860" s="15"/>
      <c r="O3860" s="16">
        <f t="shared" si="183"/>
        <v>0</v>
      </c>
      <c r="P3860" s="17">
        <f>COUNTIF($X:$X,X3860)</f>
        <v>1045553</v>
      </c>
      <c r="Q3860" s="17">
        <f>VLOOKUP("M"&amp;TEXT(G3860,"0"),Punten!$A$1:$D$40,4,FALSE)</f>
        <v>0</v>
      </c>
      <c r="R3860" s="17">
        <f>VLOOKUP("M"&amp;TEXT(H3860,"0"),Punten!$A$1:$D$40,4,FALSE)</f>
        <v>0</v>
      </c>
      <c r="S3860" s="17">
        <f>VLOOKUP("M"&amp;TEXT(I3860,"0"),Punten!$A$1:$D$40,4,FALSE)</f>
        <v>0</v>
      </c>
      <c r="T3860" s="17">
        <f>VLOOKUP("K"&amp;TEXT(K3860,"0"),Punten!$A$1:$D$40,4,FALSE)</f>
        <v>0</v>
      </c>
      <c r="U3860" s="17">
        <f>VLOOKUP("H"&amp;TEXT(L3860,"0"),Punten!$A$1:$D$49,4,FALSE)</f>
        <v>0</v>
      </c>
      <c r="V3860" s="17">
        <f>VLOOKUP("F"&amp;TEXT(M3860,"0"),Punten!$A$1:$D$39,4,FALSE)</f>
        <v>0</v>
      </c>
      <c r="W3860" s="17">
        <f t="shared" si="184"/>
        <v>0</v>
      </c>
      <c r="X3860" s="17" t="str">
        <f t="shared" si="185"/>
        <v/>
      </c>
      <c r="Y3860" s="17" t="e">
        <f>VLOOKUP(A3860,'Klasse omschrijving'!$A$1:$B$44,2,FALSE)</f>
        <v>#N/A</v>
      </c>
    </row>
    <row r="3861" spans="1:25" x14ac:dyDescent="0.25">
      <c r="A3861" s="14"/>
      <c r="B3861" s="14"/>
      <c r="C3861" s="14"/>
      <c r="D3861" s="14"/>
      <c r="E3861" s="15"/>
      <c r="F3861" s="14"/>
      <c r="G3861" s="14"/>
      <c r="H3861" s="14"/>
      <c r="I3861" s="14"/>
      <c r="J3861" s="14"/>
      <c r="K3861" s="14"/>
      <c r="L3861" s="14"/>
      <c r="M3861" s="14"/>
      <c r="N3861" s="15"/>
      <c r="O3861" s="16">
        <f t="shared" si="183"/>
        <v>0</v>
      </c>
      <c r="P3861" s="17">
        <f>COUNTIF($X:$X,X3861)</f>
        <v>1045553</v>
      </c>
      <c r="Q3861" s="17">
        <f>VLOOKUP("M"&amp;TEXT(G3861,"0"),Punten!$A$1:$D$40,4,FALSE)</f>
        <v>0</v>
      </c>
      <c r="R3861" s="17">
        <f>VLOOKUP("M"&amp;TEXT(H3861,"0"),Punten!$A$1:$D$40,4,FALSE)</f>
        <v>0</v>
      </c>
      <c r="S3861" s="17">
        <f>VLOOKUP("M"&amp;TEXT(I3861,"0"),Punten!$A$1:$D$40,4,FALSE)</f>
        <v>0</v>
      </c>
      <c r="T3861" s="17">
        <f>VLOOKUP("K"&amp;TEXT(K3861,"0"),Punten!$A$1:$D$40,4,FALSE)</f>
        <v>0</v>
      </c>
      <c r="U3861" s="17">
        <f>VLOOKUP("H"&amp;TEXT(L3861,"0"),Punten!$A$1:$D$49,4,FALSE)</f>
        <v>0</v>
      </c>
      <c r="V3861" s="17">
        <f>VLOOKUP("F"&amp;TEXT(M3861,"0"),Punten!$A$1:$D$39,4,FALSE)</f>
        <v>0</v>
      </c>
      <c r="W3861" s="17">
        <f t="shared" si="184"/>
        <v>0</v>
      </c>
      <c r="X3861" s="17" t="str">
        <f t="shared" si="185"/>
        <v/>
      </c>
      <c r="Y3861" s="17" t="e">
        <f>VLOOKUP(A3861,'Klasse omschrijving'!$A$1:$B$44,2,FALSE)</f>
        <v>#N/A</v>
      </c>
    </row>
    <row r="3862" spans="1:25" x14ac:dyDescent="0.25">
      <c r="A3862" s="14"/>
      <c r="B3862" s="14"/>
      <c r="C3862" s="14"/>
      <c r="D3862" s="14"/>
      <c r="E3862" s="15"/>
      <c r="F3862" s="14"/>
      <c r="G3862" s="14"/>
      <c r="H3862" s="14"/>
      <c r="I3862" s="14"/>
      <c r="J3862" s="14"/>
      <c r="K3862" s="14"/>
      <c r="L3862" s="14"/>
      <c r="M3862" s="14"/>
      <c r="N3862" s="15"/>
      <c r="O3862" s="16">
        <f t="shared" si="183"/>
        <v>0</v>
      </c>
      <c r="P3862" s="17">
        <f>COUNTIF($X:$X,X3862)</f>
        <v>1045553</v>
      </c>
      <c r="Q3862" s="17">
        <f>VLOOKUP("M"&amp;TEXT(G3862,"0"),Punten!$A$1:$D$40,4,FALSE)</f>
        <v>0</v>
      </c>
      <c r="R3862" s="17">
        <f>VLOOKUP("M"&amp;TEXT(H3862,"0"),Punten!$A$1:$D$40,4,FALSE)</f>
        <v>0</v>
      </c>
      <c r="S3862" s="17">
        <f>VLOOKUP("M"&amp;TEXT(I3862,"0"),Punten!$A$1:$D$40,4,FALSE)</f>
        <v>0</v>
      </c>
      <c r="T3862" s="17">
        <f>VLOOKUP("K"&amp;TEXT(K3862,"0"),Punten!$A$1:$D$40,4,FALSE)</f>
        <v>0</v>
      </c>
      <c r="U3862" s="17">
        <f>VLOOKUP("H"&amp;TEXT(L3862,"0"),Punten!$A$1:$D$49,4,FALSE)</f>
        <v>0</v>
      </c>
      <c r="V3862" s="17">
        <f>VLOOKUP("F"&amp;TEXT(M3862,"0"),Punten!$A$1:$D$39,4,FALSE)</f>
        <v>0</v>
      </c>
      <c r="W3862" s="17">
        <f t="shared" si="184"/>
        <v>0</v>
      </c>
      <c r="X3862" s="17" t="str">
        <f t="shared" si="185"/>
        <v/>
      </c>
      <c r="Y3862" s="17" t="e">
        <f>VLOOKUP(A3862,'Klasse omschrijving'!$A$1:$B$44,2,FALSE)</f>
        <v>#N/A</v>
      </c>
    </row>
    <row r="3863" spans="1:25" x14ac:dyDescent="0.25">
      <c r="A3863" s="14"/>
      <c r="B3863" s="14"/>
      <c r="C3863" s="14"/>
      <c r="D3863" s="14"/>
      <c r="E3863" s="15"/>
      <c r="F3863" s="14"/>
      <c r="G3863" s="14"/>
      <c r="H3863" s="14"/>
      <c r="I3863" s="14"/>
      <c r="J3863" s="14"/>
      <c r="K3863" s="14"/>
      <c r="L3863" s="14"/>
      <c r="M3863" s="14"/>
      <c r="N3863" s="15"/>
      <c r="O3863" s="16">
        <f t="shared" si="183"/>
        <v>0</v>
      </c>
      <c r="P3863" s="17">
        <f>COUNTIF($X:$X,X3863)</f>
        <v>1045553</v>
      </c>
      <c r="Q3863" s="17">
        <f>VLOOKUP("M"&amp;TEXT(G3863,"0"),Punten!$A$1:$D$40,4,FALSE)</f>
        <v>0</v>
      </c>
      <c r="R3863" s="17">
        <f>VLOOKUP("M"&amp;TEXT(H3863,"0"),Punten!$A$1:$D$40,4,FALSE)</f>
        <v>0</v>
      </c>
      <c r="S3863" s="17">
        <f>VLOOKUP("M"&amp;TEXT(I3863,"0"),Punten!$A$1:$D$40,4,FALSE)</f>
        <v>0</v>
      </c>
      <c r="T3863" s="17">
        <f>VLOOKUP("K"&amp;TEXT(K3863,"0"),Punten!$A$1:$D$40,4,FALSE)</f>
        <v>0</v>
      </c>
      <c r="U3863" s="17">
        <f>VLOOKUP("H"&amp;TEXT(L3863,"0"),Punten!$A$1:$D$49,4,FALSE)</f>
        <v>0</v>
      </c>
      <c r="V3863" s="17">
        <f>VLOOKUP("F"&amp;TEXT(M3863,"0"),Punten!$A$1:$D$39,4,FALSE)</f>
        <v>0</v>
      </c>
      <c r="W3863" s="17">
        <f t="shared" si="184"/>
        <v>0</v>
      </c>
      <c r="X3863" s="17" t="str">
        <f t="shared" si="185"/>
        <v/>
      </c>
      <c r="Y3863" s="17" t="e">
        <f>VLOOKUP(A3863,'Klasse omschrijving'!$A$1:$B$44,2,FALSE)</f>
        <v>#N/A</v>
      </c>
    </row>
    <row r="3864" spans="1:25" x14ac:dyDescent="0.25">
      <c r="A3864" s="14"/>
      <c r="B3864" s="14"/>
      <c r="C3864" s="14"/>
      <c r="D3864" s="14"/>
      <c r="E3864" s="15"/>
      <c r="F3864" s="14"/>
      <c r="G3864" s="14"/>
      <c r="H3864" s="14"/>
      <c r="I3864" s="14"/>
      <c r="J3864" s="14"/>
      <c r="K3864" s="14"/>
      <c r="L3864" s="14"/>
      <c r="M3864" s="14"/>
      <c r="N3864" s="15"/>
      <c r="O3864" s="16">
        <f t="shared" si="183"/>
        <v>0</v>
      </c>
      <c r="P3864" s="17">
        <f>COUNTIF($X:$X,X3864)</f>
        <v>1045553</v>
      </c>
      <c r="Q3864" s="17">
        <f>VLOOKUP("M"&amp;TEXT(G3864,"0"),Punten!$A$1:$D$40,4,FALSE)</f>
        <v>0</v>
      </c>
      <c r="R3864" s="17">
        <f>VLOOKUP("M"&amp;TEXT(H3864,"0"),Punten!$A$1:$D$40,4,FALSE)</f>
        <v>0</v>
      </c>
      <c r="S3864" s="17">
        <f>VLOOKUP("M"&amp;TEXT(I3864,"0"),Punten!$A$1:$D$40,4,FALSE)</f>
        <v>0</v>
      </c>
      <c r="T3864" s="17">
        <f>VLOOKUP("K"&amp;TEXT(K3864,"0"),Punten!$A$1:$D$40,4,FALSE)</f>
        <v>0</v>
      </c>
      <c r="U3864" s="17">
        <f>VLOOKUP("H"&amp;TEXT(L3864,"0"),Punten!$A$1:$D$49,4,FALSE)</f>
        <v>0</v>
      </c>
      <c r="V3864" s="17">
        <f>VLOOKUP("F"&amp;TEXT(M3864,"0"),Punten!$A$1:$D$39,4,FALSE)</f>
        <v>0</v>
      </c>
      <c r="W3864" s="17">
        <f t="shared" si="184"/>
        <v>0</v>
      </c>
      <c r="X3864" s="17" t="str">
        <f t="shared" si="185"/>
        <v/>
      </c>
      <c r="Y3864" s="17" t="e">
        <f>VLOOKUP(A3864,'Klasse omschrijving'!$A$1:$B$44,2,FALSE)</f>
        <v>#N/A</v>
      </c>
    </row>
    <row r="3865" spans="1:25" x14ac:dyDescent="0.25">
      <c r="A3865" s="14"/>
      <c r="B3865" s="14"/>
      <c r="C3865" s="14"/>
      <c r="D3865" s="14"/>
      <c r="E3865" s="15"/>
      <c r="F3865" s="14"/>
      <c r="G3865" s="14"/>
      <c r="H3865" s="14"/>
      <c r="I3865" s="14"/>
      <c r="J3865" s="14"/>
      <c r="K3865" s="14"/>
      <c r="L3865" s="14"/>
      <c r="M3865" s="14"/>
      <c r="N3865" s="15"/>
      <c r="O3865" s="16">
        <f t="shared" si="183"/>
        <v>0</v>
      </c>
      <c r="P3865" s="17">
        <f>COUNTIF($X:$X,X3865)</f>
        <v>1045553</v>
      </c>
      <c r="Q3865" s="17">
        <f>VLOOKUP("M"&amp;TEXT(G3865,"0"),Punten!$A$1:$D$40,4,FALSE)</f>
        <v>0</v>
      </c>
      <c r="R3865" s="17">
        <f>VLOOKUP("M"&amp;TEXT(H3865,"0"),Punten!$A$1:$D$40,4,FALSE)</f>
        <v>0</v>
      </c>
      <c r="S3865" s="17">
        <f>VLOOKUP("M"&amp;TEXT(I3865,"0"),Punten!$A$1:$D$40,4,FALSE)</f>
        <v>0</v>
      </c>
      <c r="T3865" s="17">
        <f>VLOOKUP("K"&amp;TEXT(K3865,"0"),Punten!$A$1:$D$40,4,FALSE)</f>
        <v>0</v>
      </c>
      <c r="U3865" s="17">
        <f>VLOOKUP("H"&amp;TEXT(L3865,"0"),Punten!$A$1:$D$49,4,FALSE)</f>
        <v>0</v>
      </c>
      <c r="V3865" s="17">
        <f>VLOOKUP("F"&amp;TEXT(M3865,"0"),Punten!$A$1:$D$39,4,FALSE)</f>
        <v>0</v>
      </c>
      <c r="W3865" s="17">
        <f t="shared" si="184"/>
        <v>0</v>
      </c>
      <c r="X3865" s="17" t="str">
        <f t="shared" si="185"/>
        <v/>
      </c>
      <c r="Y3865" s="17" t="e">
        <f>VLOOKUP(A3865,'Klasse omschrijving'!$A$1:$B$44,2,FALSE)</f>
        <v>#N/A</v>
      </c>
    </row>
    <row r="3866" spans="1:25" x14ac:dyDescent="0.25">
      <c r="A3866" s="14"/>
      <c r="B3866" s="14"/>
      <c r="C3866" s="14"/>
      <c r="D3866" s="14"/>
      <c r="E3866" s="15"/>
      <c r="F3866" s="14"/>
      <c r="G3866" s="14"/>
      <c r="H3866" s="14"/>
      <c r="I3866" s="14"/>
      <c r="J3866" s="14"/>
      <c r="K3866" s="14"/>
      <c r="L3866" s="14"/>
      <c r="M3866" s="14"/>
      <c r="N3866" s="15"/>
      <c r="O3866" s="16">
        <f t="shared" si="183"/>
        <v>0</v>
      </c>
      <c r="P3866" s="17">
        <f>COUNTIF($X:$X,X3866)</f>
        <v>1045553</v>
      </c>
      <c r="Q3866" s="17">
        <f>VLOOKUP("M"&amp;TEXT(G3866,"0"),Punten!$A$1:$D$40,4,FALSE)</f>
        <v>0</v>
      </c>
      <c r="R3866" s="17">
        <f>VLOOKUP("M"&amp;TEXT(H3866,"0"),Punten!$A$1:$D$40,4,FALSE)</f>
        <v>0</v>
      </c>
      <c r="S3866" s="17">
        <f>VLOOKUP("M"&amp;TEXT(I3866,"0"),Punten!$A$1:$D$40,4,FALSE)</f>
        <v>0</v>
      </c>
      <c r="T3866" s="17">
        <f>VLOOKUP("K"&amp;TEXT(K3866,"0"),Punten!$A$1:$D$40,4,FALSE)</f>
        <v>0</v>
      </c>
      <c r="U3866" s="17">
        <f>VLOOKUP("H"&amp;TEXT(L3866,"0"),Punten!$A$1:$D$49,4,FALSE)</f>
        <v>0</v>
      </c>
      <c r="V3866" s="17">
        <f>VLOOKUP("F"&amp;TEXT(M3866,"0"),Punten!$A$1:$D$39,4,FALSE)</f>
        <v>0</v>
      </c>
      <c r="W3866" s="17">
        <f t="shared" si="184"/>
        <v>0</v>
      </c>
      <c r="X3866" s="17" t="str">
        <f t="shared" si="185"/>
        <v/>
      </c>
      <c r="Y3866" s="17" t="e">
        <f>VLOOKUP(A3866,'Klasse omschrijving'!$A$1:$B$44,2,FALSE)</f>
        <v>#N/A</v>
      </c>
    </row>
    <row r="3867" spans="1:25" x14ac:dyDescent="0.25">
      <c r="A3867" s="14"/>
      <c r="B3867" s="14"/>
      <c r="C3867" s="14"/>
      <c r="D3867" s="14"/>
      <c r="E3867" s="15"/>
      <c r="F3867" s="14"/>
      <c r="G3867" s="14"/>
      <c r="H3867" s="14"/>
      <c r="I3867" s="14"/>
      <c r="J3867" s="14"/>
      <c r="K3867" s="14"/>
      <c r="L3867" s="14"/>
      <c r="M3867" s="14"/>
      <c r="N3867" s="15"/>
      <c r="O3867" s="16">
        <f t="shared" si="183"/>
        <v>0</v>
      </c>
      <c r="P3867" s="17">
        <f>COUNTIF($X:$X,X3867)</f>
        <v>1045553</v>
      </c>
      <c r="Q3867" s="17">
        <f>VLOOKUP("M"&amp;TEXT(G3867,"0"),Punten!$A$1:$D$40,4,FALSE)</f>
        <v>0</v>
      </c>
      <c r="R3867" s="17">
        <f>VLOOKUP("M"&amp;TEXT(H3867,"0"),Punten!$A$1:$D$40,4,FALSE)</f>
        <v>0</v>
      </c>
      <c r="S3867" s="17">
        <f>VLOOKUP("M"&amp;TEXT(I3867,"0"),Punten!$A$1:$D$40,4,FALSE)</f>
        <v>0</v>
      </c>
      <c r="T3867" s="17">
        <f>VLOOKUP("K"&amp;TEXT(K3867,"0"),Punten!$A$1:$D$40,4,FALSE)</f>
        <v>0</v>
      </c>
      <c r="U3867" s="17">
        <f>VLOOKUP("H"&amp;TEXT(L3867,"0"),Punten!$A$1:$D$49,4,FALSE)</f>
        <v>0</v>
      </c>
      <c r="V3867" s="17">
        <f>VLOOKUP("F"&amp;TEXT(M3867,"0"),Punten!$A$1:$D$39,4,FALSE)</f>
        <v>0</v>
      </c>
      <c r="W3867" s="17">
        <f t="shared" si="184"/>
        <v>0</v>
      </c>
      <c r="X3867" s="17" t="str">
        <f t="shared" si="185"/>
        <v/>
      </c>
      <c r="Y3867" s="17" t="e">
        <f>VLOOKUP(A3867,'Klasse omschrijving'!$A$1:$B$44,2,FALSE)</f>
        <v>#N/A</v>
      </c>
    </row>
    <row r="3868" spans="1:25" x14ac:dyDescent="0.25">
      <c r="A3868" s="14"/>
      <c r="B3868" s="14"/>
      <c r="C3868" s="14"/>
      <c r="D3868" s="14"/>
      <c r="E3868" s="15"/>
      <c r="F3868" s="14"/>
      <c r="G3868" s="14"/>
      <c r="H3868" s="14"/>
      <c r="I3868" s="14"/>
      <c r="J3868" s="14"/>
      <c r="K3868" s="14"/>
      <c r="L3868" s="14"/>
      <c r="M3868" s="14"/>
      <c r="N3868" s="15"/>
      <c r="O3868" s="16">
        <f t="shared" ref="O3868:O3931" si="186">G3868+H3868+I3868</f>
        <v>0</v>
      </c>
      <c r="P3868" s="17">
        <f>COUNTIF($X:$X,X3868)</f>
        <v>1045553</v>
      </c>
      <c r="Q3868" s="17">
        <f>VLOOKUP("M"&amp;TEXT(G3868,"0"),Punten!$A$1:$D$40,4,FALSE)</f>
        <v>0</v>
      </c>
      <c r="R3868" s="17">
        <f>VLOOKUP("M"&amp;TEXT(H3868,"0"),Punten!$A$1:$D$40,4,FALSE)</f>
        <v>0</v>
      </c>
      <c r="S3868" s="17">
        <f>VLOOKUP("M"&amp;TEXT(I3868,"0"),Punten!$A$1:$D$40,4,FALSE)</f>
        <v>0</v>
      </c>
      <c r="T3868" s="17">
        <f>VLOOKUP("K"&amp;TEXT(K3868,"0"),Punten!$A$1:$D$40,4,FALSE)</f>
        <v>0</v>
      </c>
      <c r="U3868" s="17">
        <f>VLOOKUP("H"&amp;TEXT(L3868,"0"),Punten!$A$1:$D$49,4,FALSE)</f>
        <v>0</v>
      </c>
      <c r="V3868" s="17">
        <f>VLOOKUP("F"&amp;TEXT(M3868,"0"),Punten!$A$1:$D$39,4,FALSE)</f>
        <v>0</v>
      </c>
      <c r="W3868" s="17">
        <f t="shared" si="184"/>
        <v>0</v>
      </c>
      <c r="X3868" s="17" t="str">
        <f t="shared" si="185"/>
        <v/>
      </c>
      <c r="Y3868" s="17" t="e">
        <f>VLOOKUP(A3868,'Klasse omschrijving'!$A$1:$B$44,2,FALSE)</f>
        <v>#N/A</v>
      </c>
    </row>
    <row r="3869" spans="1:25" x14ac:dyDescent="0.25">
      <c r="A3869" s="14"/>
      <c r="B3869" s="14"/>
      <c r="C3869" s="14"/>
      <c r="D3869" s="14"/>
      <c r="E3869" s="15"/>
      <c r="F3869" s="14"/>
      <c r="G3869" s="14"/>
      <c r="H3869" s="14"/>
      <c r="I3869" s="14"/>
      <c r="J3869" s="14"/>
      <c r="K3869" s="14"/>
      <c r="L3869" s="14"/>
      <c r="M3869" s="14"/>
      <c r="N3869" s="15"/>
      <c r="O3869" s="16">
        <f t="shared" si="186"/>
        <v>0</v>
      </c>
      <c r="P3869" s="17">
        <f>COUNTIF($X:$X,X3869)</f>
        <v>1045553</v>
      </c>
      <c r="Q3869" s="17">
        <f>VLOOKUP("M"&amp;TEXT(G3869,"0"),Punten!$A$1:$D$40,4,FALSE)</f>
        <v>0</v>
      </c>
      <c r="R3869" s="17">
        <f>VLOOKUP("M"&amp;TEXT(H3869,"0"),Punten!$A$1:$D$40,4,FALSE)</f>
        <v>0</v>
      </c>
      <c r="S3869" s="17">
        <f>VLOOKUP("M"&amp;TEXT(I3869,"0"),Punten!$A$1:$D$40,4,FALSE)</f>
        <v>0</v>
      </c>
      <c r="T3869" s="17">
        <f>VLOOKUP("K"&amp;TEXT(K3869,"0"),Punten!$A$1:$D$40,4,FALSE)</f>
        <v>0</v>
      </c>
      <c r="U3869" s="17">
        <f>VLOOKUP("H"&amp;TEXT(L3869,"0"),Punten!$A$1:$D$49,4,FALSE)</f>
        <v>0</v>
      </c>
      <c r="V3869" s="17">
        <f>VLOOKUP("F"&amp;TEXT(M3869,"0"),Punten!$A$1:$D$39,4,FALSE)</f>
        <v>0</v>
      </c>
      <c r="W3869" s="17">
        <f t="shared" si="184"/>
        <v>0</v>
      </c>
      <c r="X3869" s="17" t="str">
        <f t="shared" si="185"/>
        <v/>
      </c>
      <c r="Y3869" s="17" t="e">
        <f>VLOOKUP(A3869,'Klasse omschrijving'!$A$1:$B$44,2,FALSE)</f>
        <v>#N/A</v>
      </c>
    </row>
    <row r="3870" spans="1:25" x14ac:dyDescent="0.25">
      <c r="A3870" s="14"/>
      <c r="B3870" s="14"/>
      <c r="C3870" s="14"/>
      <c r="D3870" s="14"/>
      <c r="E3870" s="15"/>
      <c r="F3870" s="14"/>
      <c r="G3870" s="14"/>
      <c r="H3870" s="14"/>
      <c r="I3870" s="14"/>
      <c r="J3870" s="14"/>
      <c r="K3870" s="14"/>
      <c r="L3870" s="14"/>
      <c r="M3870" s="14"/>
      <c r="N3870" s="15"/>
      <c r="O3870" s="16">
        <f t="shared" si="186"/>
        <v>0</v>
      </c>
      <c r="P3870" s="17">
        <f>COUNTIF($X:$X,X3870)</f>
        <v>1045553</v>
      </c>
      <c r="Q3870" s="17">
        <f>VLOOKUP("M"&amp;TEXT(G3870,"0"),Punten!$A$1:$D$40,4,FALSE)</f>
        <v>0</v>
      </c>
      <c r="R3870" s="17">
        <f>VLOOKUP("M"&amp;TEXT(H3870,"0"),Punten!$A$1:$D$40,4,FALSE)</f>
        <v>0</v>
      </c>
      <c r="S3870" s="17">
        <f>VLOOKUP("M"&amp;TEXT(I3870,"0"),Punten!$A$1:$D$40,4,FALSE)</f>
        <v>0</v>
      </c>
      <c r="T3870" s="17">
        <f>VLOOKUP("K"&amp;TEXT(K3870,"0"),Punten!$A$1:$D$40,4,FALSE)</f>
        <v>0</v>
      </c>
      <c r="U3870" s="17">
        <f>VLOOKUP("H"&amp;TEXT(L3870,"0"),Punten!$A$1:$D$49,4,FALSE)</f>
        <v>0</v>
      </c>
      <c r="V3870" s="17">
        <f>VLOOKUP("F"&amp;TEXT(M3870,"0"),Punten!$A$1:$D$39,4,FALSE)</f>
        <v>0</v>
      </c>
      <c r="W3870" s="17">
        <f t="shared" si="184"/>
        <v>0</v>
      </c>
      <c r="X3870" s="17" t="str">
        <f t="shared" si="185"/>
        <v/>
      </c>
      <c r="Y3870" s="17" t="e">
        <f>VLOOKUP(A3870,'Klasse omschrijving'!$A$1:$B$44,2,FALSE)</f>
        <v>#N/A</v>
      </c>
    </row>
    <row r="3871" spans="1:25" x14ac:dyDescent="0.25">
      <c r="A3871" s="14"/>
      <c r="B3871" s="14"/>
      <c r="C3871" s="14"/>
      <c r="D3871" s="14"/>
      <c r="E3871" s="15"/>
      <c r="F3871" s="14"/>
      <c r="G3871" s="14"/>
      <c r="H3871" s="14"/>
      <c r="I3871" s="14"/>
      <c r="J3871" s="14"/>
      <c r="K3871" s="14"/>
      <c r="L3871" s="14"/>
      <c r="M3871" s="14"/>
      <c r="N3871" s="15"/>
      <c r="O3871" s="16">
        <f t="shared" si="186"/>
        <v>0</v>
      </c>
      <c r="P3871" s="17">
        <f>COUNTIF($X:$X,X3871)</f>
        <v>1045553</v>
      </c>
      <c r="Q3871" s="17">
        <f>VLOOKUP("M"&amp;TEXT(G3871,"0"),Punten!$A$1:$D$40,4,FALSE)</f>
        <v>0</v>
      </c>
      <c r="R3871" s="17">
        <f>VLOOKUP("M"&amp;TEXT(H3871,"0"),Punten!$A$1:$D$40,4,FALSE)</f>
        <v>0</v>
      </c>
      <c r="S3871" s="17">
        <f>VLOOKUP("M"&amp;TEXT(I3871,"0"),Punten!$A$1:$D$40,4,FALSE)</f>
        <v>0</v>
      </c>
      <c r="T3871" s="17">
        <f>VLOOKUP("K"&amp;TEXT(K3871,"0"),Punten!$A$1:$D$40,4,FALSE)</f>
        <v>0</v>
      </c>
      <c r="U3871" s="17">
        <f>VLOOKUP("H"&amp;TEXT(L3871,"0"),Punten!$A$1:$D$49,4,FALSE)</f>
        <v>0</v>
      </c>
      <c r="V3871" s="17">
        <f>VLOOKUP("F"&amp;TEXT(M3871,"0"),Punten!$A$1:$D$39,4,FALSE)</f>
        <v>0</v>
      </c>
      <c r="W3871" s="17">
        <f t="shared" si="184"/>
        <v>0</v>
      </c>
      <c r="X3871" s="17" t="str">
        <f t="shared" si="185"/>
        <v/>
      </c>
      <c r="Y3871" s="17" t="e">
        <f>VLOOKUP(A3871,'Klasse omschrijving'!$A$1:$B$44,2,FALSE)</f>
        <v>#N/A</v>
      </c>
    </row>
    <row r="3872" spans="1:25" x14ac:dyDescent="0.25">
      <c r="A3872" s="14"/>
      <c r="B3872" s="14"/>
      <c r="C3872" s="14"/>
      <c r="D3872" s="14"/>
      <c r="E3872" s="15"/>
      <c r="F3872" s="14"/>
      <c r="G3872" s="14"/>
      <c r="H3872" s="14"/>
      <c r="I3872" s="14"/>
      <c r="J3872" s="14"/>
      <c r="K3872" s="14"/>
      <c r="L3872" s="14"/>
      <c r="M3872" s="14"/>
      <c r="N3872" s="15"/>
      <c r="O3872" s="16">
        <f t="shared" si="186"/>
        <v>0</v>
      </c>
      <c r="P3872" s="17">
        <f>COUNTIF($X:$X,X3872)</f>
        <v>1045553</v>
      </c>
      <c r="Q3872" s="17">
        <f>VLOOKUP("M"&amp;TEXT(G3872,"0"),Punten!$A$1:$D$40,4,FALSE)</f>
        <v>0</v>
      </c>
      <c r="R3872" s="17">
        <f>VLOOKUP("M"&amp;TEXT(H3872,"0"),Punten!$A$1:$D$40,4,FALSE)</f>
        <v>0</v>
      </c>
      <c r="S3872" s="17">
        <f>VLOOKUP("M"&amp;TEXT(I3872,"0"),Punten!$A$1:$D$40,4,FALSE)</f>
        <v>0</v>
      </c>
      <c r="T3872" s="17">
        <f>VLOOKUP("K"&amp;TEXT(K3872,"0"),Punten!$A$1:$D$40,4,FALSE)</f>
        <v>0</v>
      </c>
      <c r="U3872" s="17">
        <f>VLOOKUP("H"&amp;TEXT(L3872,"0"),Punten!$A$1:$D$49,4,FALSE)</f>
        <v>0</v>
      </c>
      <c r="V3872" s="17">
        <f>VLOOKUP("F"&amp;TEXT(M3872,"0"),Punten!$A$1:$D$39,4,FALSE)</f>
        <v>0</v>
      </c>
      <c r="W3872" s="17">
        <f t="shared" si="184"/>
        <v>0</v>
      </c>
      <c r="X3872" s="17" t="str">
        <f t="shared" si="185"/>
        <v/>
      </c>
      <c r="Y3872" s="17" t="e">
        <f>VLOOKUP(A3872,'Klasse omschrijving'!$A$1:$B$44,2,FALSE)</f>
        <v>#N/A</v>
      </c>
    </row>
    <row r="3873" spans="1:25" x14ac:dyDescent="0.25">
      <c r="A3873" s="14"/>
      <c r="B3873" s="14"/>
      <c r="C3873" s="14"/>
      <c r="D3873" s="14"/>
      <c r="E3873" s="15"/>
      <c r="F3873" s="14"/>
      <c r="G3873" s="14"/>
      <c r="H3873" s="14"/>
      <c r="I3873" s="14"/>
      <c r="J3873" s="14"/>
      <c r="K3873" s="14"/>
      <c r="L3873" s="14"/>
      <c r="M3873" s="14"/>
      <c r="N3873" s="15"/>
      <c r="O3873" s="16">
        <f t="shared" si="186"/>
        <v>0</v>
      </c>
      <c r="P3873" s="17">
        <f>COUNTIF($X:$X,X3873)</f>
        <v>1045553</v>
      </c>
      <c r="Q3873" s="17">
        <f>VLOOKUP("M"&amp;TEXT(G3873,"0"),Punten!$A$1:$D$40,4,FALSE)</f>
        <v>0</v>
      </c>
      <c r="R3873" s="17">
        <f>VLOOKUP("M"&amp;TEXT(H3873,"0"),Punten!$A$1:$D$40,4,FALSE)</f>
        <v>0</v>
      </c>
      <c r="S3873" s="17">
        <f>VLOOKUP("M"&amp;TEXT(I3873,"0"),Punten!$A$1:$D$40,4,FALSE)</f>
        <v>0</v>
      </c>
      <c r="T3873" s="17">
        <f>VLOOKUP("K"&amp;TEXT(K3873,"0"),Punten!$A$1:$D$40,4,FALSE)</f>
        <v>0</v>
      </c>
      <c r="U3873" s="17">
        <f>VLOOKUP("H"&amp;TEXT(L3873,"0"),Punten!$A$1:$D$49,4,FALSE)</f>
        <v>0</v>
      </c>
      <c r="V3873" s="17">
        <f>VLOOKUP("F"&amp;TEXT(M3873,"0"),Punten!$A$1:$D$39,4,FALSE)</f>
        <v>0</v>
      </c>
      <c r="W3873" s="17">
        <f t="shared" si="184"/>
        <v>0</v>
      </c>
      <c r="X3873" s="17" t="str">
        <f t="shared" si="185"/>
        <v/>
      </c>
      <c r="Y3873" s="17" t="e">
        <f>VLOOKUP(A3873,'Klasse omschrijving'!$A$1:$B$44,2,FALSE)</f>
        <v>#N/A</v>
      </c>
    </row>
    <row r="3874" spans="1:25" x14ac:dyDescent="0.25">
      <c r="A3874" s="14"/>
      <c r="B3874" s="14"/>
      <c r="C3874" s="14"/>
      <c r="D3874" s="14"/>
      <c r="E3874" s="15"/>
      <c r="F3874" s="14"/>
      <c r="G3874" s="14"/>
      <c r="H3874" s="14"/>
      <c r="I3874" s="14"/>
      <c r="J3874" s="14"/>
      <c r="K3874" s="14"/>
      <c r="L3874" s="14"/>
      <c r="M3874" s="14"/>
      <c r="N3874" s="15"/>
      <c r="O3874" s="16">
        <f t="shared" si="186"/>
        <v>0</v>
      </c>
      <c r="P3874" s="17">
        <f>COUNTIF($X:$X,X3874)</f>
        <v>1045553</v>
      </c>
      <c r="Q3874" s="17">
        <f>VLOOKUP("M"&amp;TEXT(G3874,"0"),Punten!$A$1:$D$40,4,FALSE)</f>
        <v>0</v>
      </c>
      <c r="R3874" s="17">
        <f>VLOOKUP("M"&amp;TEXT(H3874,"0"),Punten!$A$1:$D$40,4,FALSE)</f>
        <v>0</v>
      </c>
      <c r="S3874" s="17">
        <f>VLOOKUP("M"&amp;TEXT(I3874,"0"),Punten!$A$1:$D$40,4,FALSE)</f>
        <v>0</v>
      </c>
      <c r="T3874" s="17">
        <f>VLOOKUP("K"&amp;TEXT(K3874,"0"),Punten!$A$1:$D$40,4,FALSE)</f>
        <v>0</v>
      </c>
      <c r="U3874" s="17">
        <f>VLOOKUP("H"&amp;TEXT(L3874,"0"),Punten!$A$1:$D$49,4,FALSE)</f>
        <v>0</v>
      </c>
      <c r="V3874" s="17">
        <f>VLOOKUP("F"&amp;TEXT(M3874,"0"),Punten!$A$1:$D$39,4,FALSE)</f>
        <v>0</v>
      </c>
      <c r="W3874" s="17">
        <f t="shared" si="184"/>
        <v>0</v>
      </c>
      <c r="X3874" s="17" t="str">
        <f t="shared" si="185"/>
        <v/>
      </c>
      <c r="Y3874" s="17" t="e">
        <f>VLOOKUP(A3874,'Klasse omschrijving'!$A$1:$B$44,2,FALSE)</f>
        <v>#N/A</v>
      </c>
    </row>
    <row r="3875" spans="1:25" x14ac:dyDescent="0.25">
      <c r="A3875" s="14"/>
      <c r="B3875" s="14"/>
      <c r="C3875" s="14"/>
      <c r="D3875" s="14"/>
      <c r="E3875" s="15"/>
      <c r="F3875" s="14"/>
      <c r="G3875" s="14"/>
      <c r="H3875" s="14"/>
      <c r="I3875" s="14"/>
      <c r="J3875" s="14"/>
      <c r="K3875" s="14"/>
      <c r="L3875" s="14"/>
      <c r="M3875" s="14"/>
      <c r="N3875" s="15"/>
      <c r="O3875" s="16">
        <f t="shared" si="186"/>
        <v>0</v>
      </c>
      <c r="P3875" s="17">
        <f>COUNTIF($X:$X,X3875)</f>
        <v>1045553</v>
      </c>
      <c r="Q3875" s="17">
        <f>VLOOKUP("M"&amp;TEXT(G3875,"0"),Punten!$A$1:$D$40,4,FALSE)</f>
        <v>0</v>
      </c>
      <c r="R3875" s="17">
        <f>VLOOKUP("M"&amp;TEXT(H3875,"0"),Punten!$A$1:$D$40,4,FALSE)</f>
        <v>0</v>
      </c>
      <c r="S3875" s="17">
        <f>VLOOKUP("M"&amp;TEXT(I3875,"0"),Punten!$A$1:$D$40,4,FALSE)</f>
        <v>0</v>
      </c>
      <c r="T3875" s="17">
        <f>VLOOKUP("K"&amp;TEXT(K3875,"0"),Punten!$A$1:$D$40,4,FALSE)</f>
        <v>0</v>
      </c>
      <c r="U3875" s="17">
        <f>VLOOKUP("H"&amp;TEXT(L3875,"0"),Punten!$A$1:$D$49,4,FALSE)</f>
        <v>0</v>
      </c>
      <c r="V3875" s="17">
        <f>VLOOKUP("F"&amp;TEXT(M3875,"0"),Punten!$A$1:$D$39,4,FALSE)</f>
        <v>0</v>
      </c>
      <c r="W3875" s="17">
        <f t="shared" si="184"/>
        <v>0</v>
      </c>
      <c r="X3875" s="17" t="str">
        <f t="shared" si="185"/>
        <v/>
      </c>
      <c r="Y3875" s="17" t="e">
        <f>VLOOKUP(A3875,'Klasse omschrijving'!$A$1:$B$44,2,FALSE)</f>
        <v>#N/A</v>
      </c>
    </row>
    <row r="3876" spans="1:25" x14ac:dyDescent="0.25">
      <c r="A3876" s="14"/>
      <c r="B3876" s="14"/>
      <c r="C3876" s="14"/>
      <c r="D3876" s="14"/>
      <c r="E3876" s="15"/>
      <c r="F3876" s="14"/>
      <c r="G3876" s="14"/>
      <c r="H3876" s="14"/>
      <c r="I3876" s="14"/>
      <c r="J3876" s="14"/>
      <c r="K3876" s="14"/>
      <c r="L3876" s="14"/>
      <c r="M3876" s="14"/>
      <c r="N3876" s="15"/>
      <c r="O3876" s="16">
        <f t="shared" si="186"/>
        <v>0</v>
      </c>
      <c r="P3876" s="17">
        <f>COUNTIF($X:$X,X3876)</f>
        <v>1045553</v>
      </c>
      <c r="Q3876" s="17">
        <f>VLOOKUP("M"&amp;TEXT(G3876,"0"),Punten!$A$1:$D$40,4,FALSE)</f>
        <v>0</v>
      </c>
      <c r="R3876" s="17">
        <f>VLOOKUP("M"&amp;TEXT(H3876,"0"),Punten!$A$1:$D$40,4,FALSE)</f>
        <v>0</v>
      </c>
      <c r="S3876" s="17">
        <f>VLOOKUP("M"&amp;TEXT(I3876,"0"),Punten!$A$1:$D$40,4,FALSE)</f>
        <v>0</v>
      </c>
      <c r="T3876" s="17">
        <f>VLOOKUP("K"&amp;TEXT(K3876,"0"),Punten!$A$1:$D$40,4,FALSE)</f>
        <v>0</v>
      </c>
      <c r="U3876" s="17">
        <f>VLOOKUP("H"&amp;TEXT(L3876,"0"),Punten!$A$1:$D$49,4,FALSE)</f>
        <v>0</v>
      </c>
      <c r="V3876" s="17">
        <f>VLOOKUP("F"&amp;TEXT(M3876,"0"),Punten!$A$1:$D$39,4,FALSE)</f>
        <v>0</v>
      </c>
      <c r="W3876" s="17">
        <f t="shared" si="184"/>
        <v>0</v>
      </c>
      <c r="X3876" s="17" t="str">
        <f t="shared" si="185"/>
        <v/>
      </c>
      <c r="Y3876" s="17" t="e">
        <f>VLOOKUP(A3876,'Klasse omschrijving'!$A$1:$B$44,2,FALSE)</f>
        <v>#N/A</v>
      </c>
    </row>
    <row r="3877" spans="1:25" x14ac:dyDescent="0.25">
      <c r="A3877" s="14"/>
      <c r="B3877" s="14"/>
      <c r="C3877" s="14"/>
      <c r="D3877" s="14"/>
      <c r="E3877" s="15"/>
      <c r="F3877" s="14"/>
      <c r="G3877" s="14"/>
      <c r="H3877" s="14"/>
      <c r="I3877" s="14"/>
      <c r="J3877" s="14"/>
      <c r="K3877" s="14"/>
      <c r="L3877" s="14"/>
      <c r="M3877" s="14"/>
      <c r="N3877" s="15"/>
      <c r="O3877" s="16">
        <f t="shared" si="186"/>
        <v>0</v>
      </c>
      <c r="P3877" s="17">
        <f>COUNTIF($X:$X,X3877)</f>
        <v>1045553</v>
      </c>
      <c r="Q3877" s="17">
        <f>VLOOKUP("M"&amp;TEXT(G3877,"0"),Punten!$A$1:$D$40,4,FALSE)</f>
        <v>0</v>
      </c>
      <c r="R3877" s="17">
        <f>VLOOKUP("M"&amp;TEXT(H3877,"0"),Punten!$A$1:$D$40,4,FALSE)</f>
        <v>0</v>
      </c>
      <c r="S3877" s="17">
        <f>VLOOKUP("M"&amp;TEXT(I3877,"0"),Punten!$A$1:$D$40,4,FALSE)</f>
        <v>0</v>
      </c>
      <c r="T3877" s="17">
        <f>VLOOKUP("K"&amp;TEXT(K3877,"0"),Punten!$A$1:$D$40,4,FALSE)</f>
        <v>0</v>
      </c>
      <c r="U3877" s="17">
        <f>VLOOKUP("H"&amp;TEXT(L3877,"0"),Punten!$A$1:$D$49,4,FALSE)</f>
        <v>0</v>
      </c>
      <c r="V3877" s="17">
        <f>VLOOKUP("F"&amp;TEXT(M3877,"0"),Punten!$A$1:$D$39,4,FALSE)</f>
        <v>0</v>
      </c>
      <c r="W3877" s="17">
        <f t="shared" si="184"/>
        <v>0</v>
      </c>
      <c r="X3877" s="17" t="str">
        <f t="shared" si="185"/>
        <v/>
      </c>
      <c r="Y3877" s="17" t="e">
        <f>VLOOKUP(A3877,'Klasse omschrijving'!$A$1:$B$44,2,FALSE)</f>
        <v>#N/A</v>
      </c>
    </row>
    <row r="3878" spans="1:25" x14ac:dyDescent="0.25">
      <c r="A3878" s="14"/>
      <c r="B3878" s="14"/>
      <c r="C3878" s="14"/>
      <c r="D3878" s="14"/>
      <c r="E3878" s="15"/>
      <c r="F3878" s="14"/>
      <c r="G3878" s="14"/>
      <c r="H3878" s="14"/>
      <c r="I3878" s="14"/>
      <c r="J3878" s="14"/>
      <c r="K3878" s="14"/>
      <c r="L3878" s="14"/>
      <c r="M3878" s="14"/>
      <c r="N3878" s="15"/>
      <c r="O3878" s="16">
        <f t="shared" si="186"/>
        <v>0</v>
      </c>
      <c r="P3878" s="17">
        <f>COUNTIF($X:$X,X3878)</f>
        <v>1045553</v>
      </c>
      <c r="Q3878" s="17">
        <f>VLOOKUP("M"&amp;TEXT(G3878,"0"),Punten!$A$1:$D$40,4,FALSE)</f>
        <v>0</v>
      </c>
      <c r="R3878" s="17">
        <f>VLOOKUP("M"&amp;TEXT(H3878,"0"),Punten!$A$1:$D$40,4,FALSE)</f>
        <v>0</v>
      </c>
      <c r="S3878" s="17">
        <f>VLOOKUP("M"&amp;TEXT(I3878,"0"),Punten!$A$1:$D$40,4,FALSE)</f>
        <v>0</v>
      </c>
      <c r="T3878" s="17">
        <f>VLOOKUP("K"&amp;TEXT(K3878,"0"),Punten!$A$1:$D$40,4,FALSE)</f>
        <v>0</v>
      </c>
      <c r="U3878" s="17">
        <f>VLOOKUP("H"&amp;TEXT(L3878,"0"),Punten!$A$1:$D$49,4,FALSE)</f>
        <v>0</v>
      </c>
      <c r="V3878" s="17">
        <f>VLOOKUP("F"&amp;TEXT(M3878,"0"),Punten!$A$1:$D$39,4,FALSE)</f>
        <v>0</v>
      </c>
      <c r="W3878" s="17">
        <f t="shared" si="184"/>
        <v>0</v>
      </c>
      <c r="X3878" s="17" t="str">
        <f t="shared" si="185"/>
        <v/>
      </c>
      <c r="Y3878" s="17" t="e">
        <f>VLOOKUP(A3878,'Klasse omschrijving'!$A$1:$B$44,2,FALSE)</f>
        <v>#N/A</v>
      </c>
    </row>
    <row r="3879" spans="1:25" x14ac:dyDescent="0.25">
      <c r="A3879" s="14"/>
      <c r="B3879" s="14"/>
      <c r="C3879" s="14"/>
      <c r="D3879" s="14"/>
      <c r="E3879" s="15"/>
      <c r="F3879" s="14"/>
      <c r="G3879" s="14"/>
      <c r="H3879" s="14"/>
      <c r="I3879" s="14"/>
      <c r="J3879" s="14"/>
      <c r="K3879" s="14"/>
      <c r="L3879" s="14"/>
      <c r="M3879" s="14"/>
      <c r="N3879" s="15"/>
      <c r="O3879" s="16">
        <f t="shared" si="186"/>
        <v>0</v>
      </c>
      <c r="P3879" s="17">
        <f>COUNTIF($X:$X,X3879)</f>
        <v>1045553</v>
      </c>
      <c r="Q3879" s="17">
        <f>VLOOKUP("M"&amp;TEXT(G3879,"0"),Punten!$A$1:$D$40,4,FALSE)</f>
        <v>0</v>
      </c>
      <c r="R3879" s="17">
        <f>VLOOKUP("M"&amp;TEXT(H3879,"0"),Punten!$A$1:$D$40,4,FALSE)</f>
        <v>0</v>
      </c>
      <c r="S3879" s="17">
        <f>VLOOKUP("M"&amp;TEXT(I3879,"0"),Punten!$A$1:$D$40,4,FALSE)</f>
        <v>0</v>
      </c>
      <c r="T3879" s="17">
        <f>VLOOKUP("K"&amp;TEXT(K3879,"0"),Punten!$A$1:$D$40,4,FALSE)</f>
        <v>0</v>
      </c>
      <c r="U3879" s="17">
        <f>VLOOKUP("H"&amp;TEXT(L3879,"0"),Punten!$A$1:$D$49,4,FALSE)</f>
        <v>0</v>
      </c>
      <c r="V3879" s="17">
        <f>VLOOKUP("F"&amp;TEXT(M3879,"0"),Punten!$A$1:$D$39,4,FALSE)</f>
        <v>0</v>
      </c>
      <c r="W3879" s="17">
        <f t="shared" si="184"/>
        <v>0</v>
      </c>
      <c r="X3879" s="17" t="str">
        <f t="shared" si="185"/>
        <v/>
      </c>
      <c r="Y3879" s="17" t="e">
        <f>VLOOKUP(A3879,'Klasse omschrijving'!$A$1:$B$44,2,FALSE)</f>
        <v>#N/A</v>
      </c>
    </row>
    <row r="3880" spans="1:25" x14ac:dyDescent="0.25">
      <c r="A3880" s="14"/>
      <c r="B3880" s="14"/>
      <c r="C3880" s="14"/>
      <c r="D3880" s="14"/>
      <c r="E3880" s="15"/>
      <c r="F3880" s="14"/>
      <c r="G3880" s="14"/>
      <c r="H3880" s="14"/>
      <c r="I3880" s="14"/>
      <c r="J3880" s="14"/>
      <c r="K3880" s="14"/>
      <c r="L3880" s="14"/>
      <c r="M3880" s="14"/>
      <c r="N3880" s="15"/>
      <c r="O3880" s="16">
        <f t="shared" si="186"/>
        <v>0</v>
      </c>
      <c r="P3880" s="17">
        <f>COUNTIF($X:$X,X3880)</f>
        <v>1045553</v>
      </c>
      <c r="Q3880" s="17">
        <f>VLOOKUP("M"&amp;TEXT(G3880,"0"),Punten!$A$1:$D$40,4,FALSE)</f>
        <v>0</v>
      </c>
      <c r="R3880" s="17">
        <f>VLOOKUP("M"&amp;TEXT(H3880,"0"),Punten!$A$1:$D$40,4,FALSE)</f>
        <v>0</v>
      </c>
      <c r="S3880" s="17">
        <f>VLOOKUP("M"&amp;TEXT(I3880,"0"),Punten!$A$1:$D$40,4,FALSE)</f>
        <v>0</v>
      </c>
      <c r="T3880" s="17">
        <f>VLOOKUP("K"&amp;TEXT(K3880,"0"),Punten!$A$1:$D$40,4,FALSE)</f>
        <v>0</v>
      </c>
      <c r="U3880" s="17">
        <f>VLOOKUP("H"&amp;TEXT(L3880,"0"),Punten!$A$1:$D$49,4,FALSE)</f>
        <v>0</v>
      </c>
      <c r="V3880" s="17">
        <f>VLOOKUP("F"&amp;TEXT(M3880,"0"),Punten!$A$1:$D$39,4,FALSE)</f>
        <v>0</v>
      </c>
      <c r="W3880" s="17">
        <f t="shared" si="184"/>
        <v>0</v>
      </c>
      <c r="X3880" s="17" t="str">
        <f t="shared" si="185"/>
        <v/>
      </c>
      <c r="Y3880" s="17" t="e">
        <f>VLOOKUP(A3880,'Klasse omschrijving'!$A$1:$B$44,2,FALSE)</f>
        <v>#N/A</v>
      </c>
    </row>
    <row r="3881" spans="1:25" x14ac:dyDescent="0.25">
      <c r="A3881" s="14"/>
      <c r="B3881" s="14"/>
      <c r="C3881" s="14"/>
      <c r="D3881" s="14"/>
      <c r="E3881" s="15"/>
      <c r="F3881" s="14"/>
      <c r="G3881" s="14"/>
      <c r="H3881" s="14"/>
      <c r="I3881" s="14"/>
      <c r="J3881" s="14"/>
      <c r="K3881" s="14"/>
      <c r="L3881" s="14"/>
      <c r="M3881" s="14"/>
      <c r="N3881" s="15"/>
      <c r="O3881" s="16">
        <f t="shared" si="186"/>
        <v>0</v>
      </c>
      <c r="P3881" s="17">
        <f>COUNTIF($X:$X,X3881)</f>
        <v>1045553</v>
      </c>
      <c r="Q3881" s="17">
        <f>VLOOKUP("M"&amp;TEXT(G3881,"0"),Punten!$A$1:$D$40,4,FALSE)</f>
        <v>0</v>
      </c>
      <c r="R3881" s="17">
        <f>VLOOKUP("M"&amp;TEXT(H3881,"0"),Punten!$A$1:$D$40,4,FALSE)</f>
        <v>0</v>
      </c>
      <c r="S3881" s="17">
        <f>VLOOKUP("M"&amp;TEXT(I3881,"0"),Punten!$A$1:$D$40,4,FALSE)</f>
        <v>0</v>
      </c>
      <c r="T3881" s="17">
        <f>VLOOKUP("K"&amp;TEXT(K3881,"0"),Punten!$A$1:$D$40,4,FALSE)</f>
        <v>0</v>
      </c>
      <c r="U3881" s="17">
        <f>VLOOKUP("H"&amp;TEXT(L3881,"0"),Punten!$A$1:$D$49,4,FALSE)</f>
        <v>0</v>
      </c>
      <c r="V3881" s="17">
        <f>VLOOKUP("F"&amp;TEXT(M3881,"0"),Punten!$A$1:$D$39,4,FALSE)</f>
        <v>0</v>
      </c>
      <c r="W3881" s="17">
        <f t="shared" si="184"/>
        <v>0</v>
      </c>
      <c r="X3881" s="17" t="str">
        <f t="shared" si="185"/>
        <v/>
      </c>
      <c r="Y3881" s="17" t="e">
        <f>VLOOKUP(A3881,'Klasse omschrijving'!$A$1:$B$44,2,FALSE)</f>
        <v>#N/A</v>
      </c>
    </row>
    <row r="3882" spans="1:25" x14ac:dyDescent="0.25">
      <c r="A3882" s="14"/>
      <c r="B3882" s="14"/>
      <c r="C3882" s="14"/>
      <c r="D3882" s="14"/>
      <c r="E3882" s="15"/>
      <c r="F3882" s="14"/>
      <c r="G3882" s="14"/>
      <c r="H3882" s="14"/>
      <c r="I3882" s="14"/>
      <c r="J3882" s="14"/>
      <c r="K3882" s="14"/>
      <c r="L3882" s="14"/>
      <c r="M3882" s="14"/>
      <c r="N3882" s="15"/>
      <c r="O3882" s="16">
        <f t="shared" si="186"/>
        <v>0</v>
      </c>
      <c r="P3882" s="17">
        <f>COUNTIF($X:$X,X3882)</f>
        <v>1045553</v>
      </c>
      <c r="Q3882" s="17">
        <f>VLOOKUP("M"&amp;TEXT(G3882,"0"),Punten!$A$1:$D$40,4,FALSE)</f>
        <v>0</v>
      </c>
      <c r="R3882" s="17">
        <f>VLOOKUP("M"&amp;TEXT(H3882,"0"),Punten!$A$1:$D$40,4,FALSE)</f>
        <v>0</v>
      </c>
      <c r="S3882" s="17">
        <f>VLOOKUP("M"&amp;TEXT(I3882,"0"),Punten!$A$1:$D$40,4,FALSE)</f>
        <v>0</v>
      </c>
      <c r="T3882" s="17">
        <f>VLOOKUP("K"&amp;TEXT(K3882,"0"),Punten!$A$1:$D$40,4,FALSE)</f>
        <v>0</v>
      </c>
      <c r="U3882" s="17">
        <f>VLOOKUP("H"&amp;TEXT(L3882,"0"),Punten!$A$1:$D$49,4,FALSE)</f>
        <v>0</v>
      </c>
      <c r="V3882" s="17">
        <f>VLOOKUP("F"&amp;TEXT(M3882,"0"),Punten!$A$1:$D$39,4,FALSE)</f>
        <v>0</v>
      </c>
      <c r="W3882" s="17">
        <f t="shared" si="184"/>
        <v>0</v>
      </c>
      <c r="X3882" s="17" t="str">
        <f t="shared" si="185"/>
        <v/>
      </c>
      <c r="Y3882" s="17" t="e">
        <f>VLOOKUP(A3882,'Klasse omschrijving'!$A$1:$B$44,2,FALSE)</f>
        <v>#N/A</v>
      </c>
    </row>
    <row r="3883" spans="1:25" x14ac:dyDescent="0.25">
      <c r="A3883" s="14"/>
      <c r="B3883" s="14"/>
      <c r="C3883" s="14"/>
      <c r="D3883" s="14"/>
      <c r="E3883" s="15"/>
      <c r="F3883" s="14"/>
      <c r="G3883" s="14"/>
      <c r="H3883" s="14"/>
      <c r="I3883" s="14"/>
      <c r="J3883" s="14"/>
      <c r="K3883" s="14"/>
      <c r="L3883" s="14"/>
      <c r="M3883" s="14"/>
      <c r="N3883" s="15"/>
      <c r="O3883" s="16">
        <f t="shared" si="186"/>
        <v>0</v>
      </c>
      <c r="P3883" s="17">
        <f>COUNTIF($X:$X,X3883)</f>
        <v>1045553</v>
      </c>
      <c r="Q3883" s="17">
        <f>VLOOKUP("M"&amp;TEXT(G3883,"0"),Punten!$A$1:$D$40,4,FALSE)</f>
        <v>0</v>
      </c>
      <c r="R3883" s="17">
        <f>VLOOKUP("M"&amp;TEXT(H3883,"0"),Punten!$A$1:$D$40,4,FALSE)</f>
        <v>0</v>
      </c>
      <c r="S3883" s="17">
        <f>VLOOKUP("M"&amp;TEXT(I3883,"0"),Punten!$A$1:$D$40,4,FALSE)</f>
        <v>0</v>
      </c>
      <c r="T3883" s="17">
        <f>VLOOKUP("K"&amp;TEXT(K3883,"0"),Punten!$A$1:$D$40,4,FALSE)</f>
        <v>0</v>
      </c>
      <c r="U3883" s="17">
        <f>VLOOKUP("H"&amp;TEXT(L3883,"0"),Punten!$A$1:$D$49,4,FALSE)</f>
        <v>0</v>
      </c>
      <c r="V3883" s="17">
        <f>VLOOKUP("F"&amp;TEXT(M3883,"0"),Punten!$A$1:$D$39,4,FALSE)</f>
        <v>0</v>
      </c>
      <c r="W3883" s="17">
        <f t="shared" si="184"/>
        <v>0</v>
      </c>
      <c r="X3883" s="17" t="str">
        <f t="shared" si="185"/>
        <v/>
      </c>
      <c r="Y3883" s="17" t="e">
        <f>VLOOKUP(A3883,'Klasse omschrijving'!$A$1:$B$44,2,FALSE)</f>
        <v>#N/A</v>
      </c>
    </row>
    <row r="3884" spans="1:25" x14ac:dyDescent="0.25">
      <c r="A3884" s="14"/>
      <c r="B3884" s="14"/>
      <c r="C3884" s="14"/>
      <c r="D3884" s="14"/>
      <c r="E3884" s="15"/>
      <c r="F3884" s="14"/>
      <c r="G3884" s="14"/>
      <c r="H3884" s="14"/>
      <c r="I3884" s="14"/>
      <c r="J3884" s="14"/>
      <c r="K3884" s="14"/>
      <c r="L3884" s="14"/>
      <c r="M3884" s="14"/>
      <c r="N3884" s="15"/>
      <c r="O3884" s="16">
        <f t="shared" si="186"/>
        <v>0</v>
      </c>
      <c r="P3884" s="17">
        <f>COUNTIF($X:$X,X3884)</f>
        <v>1045553</v>
      </c>
      <c r="Q3884" s="17">
        <f>VLOOKUP("M"&amp;TEXT(G3884,"0"),Punten!$A$1:$D$40,4,FALSE)</f>
        <v>0</v>
      </c>
      <c r="R3884" s="17">
        <f>VLOOKUP("M"&amp;TEXT(H3884,"0"),Punten!$A$1:$D$40,4,FALSE)</f>
        <v>0</v>
      </c>
      <c r="S3884" s="17">
        <f>VLOOKUP("M"&amp;TEXT(I3884,"0"),Punten!$A$1:$D$40,4,FALSE)</f>
        <v>0</v>
      </c>
      <c r="T3884" s="17">
        <f>VLOOKUP("K"&amp;TEXT(K3884,"0"),Punten!$A$1:$D$40,4,FALSE)</f>
        <v>0</v>
      </c>
      <c r="U3884" s="17">
        <f>VLOOKUP("H"&amp;TEXT(L3884,"0"),Punten!$A$1:$D$49,4,FALSE)</f>
        <v>0</v>
      </c>
      <c r="V3884" s="17">
        <f>VLOOKUP("F"&amp;TEXT(M3884,"0"),Punten!$A$1:$D$39,4,FALSE)</f>
        <v>0</v>
      </c>
      <c r="W3884" s="17">
        <f t="shared" si="184"/>
        <v>0</v>
      </c>
      <c r="X3884" s="17" t="str">
        <f t="shared" si="185"/>
        <v/>
      </c>
      <c r="Y3884" s="17" t="e">
        <f>VLOOKUP(A3884,'Klasse omschrijving'!$A$1:$B$44,2,FALSE)</f>
        <v>#N/A</v>
      </c>
    </row>
    <row r="3885" spans="1:25" x14ac:dyDescent="0.25">
      <c r="A3885" s="14"/>
      <c r="B3885" s="14"/>
      <c r="C3885" s="14"/>
      <c r="D3885" s="14"/>
      <c r="E3885" s="15"/>
      <c r="F3885" s="14"/>
      <c r="G3885" s="14"/>
      <c r="H3885" s="14"/>
      <c r="I3885" s="14"/>
      <c r="J3885" s="14"/>
      <c r="K3885" s="14"/>
      <c r="L3885" s="14"/>
      <c r="M3885" s="14"/>
      <c r="N3885" s="15"/>
      <c r="O3885" s="16">
        <f t="shared" si="186"/>
        <v>0</v>
      </c>
      <c r="P3885" s="17">
        <f>COUNTIF($X:$X,X3885)</f>
        <v>1045553</v>
      </c>
      <c r="Q3885" s="17">
        <f>VLOOKUP("M"&amp;TEXT(G3885,"0"),Punten!$A$1:$D$40,4,FALSE)</f>
        <v>0</v>
      </c>
      <c r="R3885" s="17">
        <f>VLOOKUP("M"&amp;TEXT(H3885,"0"),Punten!$A$1:$D$40,4,FALSE)</f>
        <v>0</v>
      </c>
      <c r="S3885" s="17">
        <f>VLOOKUP("M"&amp;TEXT(I3885,"0"),Punten!$A$1:$D$40,4,FALSE)</f>
        <v>0</v>
      </c>
      <c r="T3885" s="17">
        <f>VLOOKUP("K"&amp;TEXT(K3885,"0"),Punten!$A$1:$D$40,4,FALSE)</f>
        <v>0</v>
      </c>
      <c r="U3885" s="17">
        <f>VLOOKUP("H"&amp;TEXT(L3885,"0"),Punten!$A$1:$D$49,4,FALSE)</f>
        <v>0</v>
      </c>
      <c r="V3885" s="17">
        <f>VLOOKUP("F"&amp;TEXT(M3885,"0"),Punten!$A$1:$D$39,4,FALSE)</f>
        <v>0</v>
      </c>
      <c r="W3885" s="17">
        <f t="shared" si="184"/>
        <v>0</v>
      </c>
      <c r="X3885" s="17" t="str">
        <f t="shared" si="185"/>
        <v/>
      </c>
      <c r="Y3885" s="17" t="e">
        <f>VLOOKUP(A3885,'Klasse omschrijving'!$A$1:$B$44,2,FALSE)</f>
        <v>#N/A</v>
      </c>
    </row>
    <row r="3886" spans="1:25" x14ac:dyDescent="0.25">
      <c r="A3886" s="14"/>
      <c r="B3886" s="14"/>
      <c r="C3886" s="14"/>
      <c r="D3886" s="14"/>
      <c r="E3886" s="15"/>
      <c r="F3886" s="14"/>
      <c r="G3886" s="14"/>
      <c r="H3886" s="14"/>
      <c r="I3886" s="14"/>
      <c r="J3886" s="14"/>
      <c r="K3886" s="14"/>
      <c r="L3886" s="14"/>
      <c r="M3886" s="14"/>
      <c r="N3886" s="15"/>
      <c r="O3886" s="16">
        <f t="shared" si="186"/>
        <v>0</v>
      </c>
      <c r="P3886" s="17">
        <f>COUNTIF($X:$X,X3886)</f>
        <v>1045553</v>
      </c>
      <c r="Q3886" s="17">
        <f>VLOOKUP("M"&amp;TEXT(G3886,"0"),Punten!$A$1:$D$40,4,FALSE)</f>
        <v>0</v>
      </c>
      <c r="R3886" s="17">
        <f>VLOOKUP("M"&amp;TEXT(H3886,"0"),Punten!$A$1:$D$40,4,FALSE)</f>
        <v>0</v>
      </c>
      <c r="S3886" s="17">
        <f>VLOOKUP("M"&amp;TEXT(I3886,"0"),Punten!$A$1:$D$40,4,FALSE)</f>
        <v>0</v>
      </c>
      <c r="T3886" s="17">
        <f>VLOOKUP("K"&amp;TEXT(K3886,"0"),Punten!$A$1:$D$40,4,FALSE)</f>
        <v>0</v>
      </c>
      <c r="U3886" s="17">
        <f>VLOOKUP("H"&amp;TEXT(L3886,"0"),Punten!$A$1:$D$49,4,FALSE)</f>
        <v>0</v>
      </c>
      <c r="V3886" s="17">
        <f>VLOOKUP("F"&amp;TEXT(M3886,"0"),Punten!$A$1:$D$39,4,FALSE)</f>
        <v>0</v>
      </c>
      <c r="W3886" s="17">
        <f t="shared" si="184"/>
        <v>0</v>
      </c>
      <c r="X3886" s="17" t="str">
        <f t="shared" si="185"/>
        <v/>
      </c>
      <c r="Y3886" s="17" t="e">
        <f>VLOOKUP(A3886,'Klasse omschrijving'!$A$1:$B$44,2,FALSE)</f>
        <v>#N/A</v>
      </c>
    </row>
    <row r="3887" spans="1:25" x14ac:dyDescent="0.25">
      <c r="A3887" s="14"/>
      <c r="B3887" s="14"/>
      <c r="C3887" s="14"/>
      <c r="D3887" s="14"/>
      <c r="E3887" s="15"/>
      <c r="F3887" s="14"/>
      <c r="G3887" s="14"/>
      <c r="H3887" s="14"/>
      <c r="I3887" s="14"/>
      <c r="J3887" s="14"/>
      <c r="K3887" s="14"/>
      <c r="L3887" s="14"/>
      <c r="M3887" s="14"/>
      <c r="N3887" s="15"/>
      <c r="O3887" s="16">
        <f t="shared" si="186"/>
        <v>0</v>
      </c>
      <c r="P3887" s="17">
        <f>COUNTIF($X:$X,X3887)</f>
        <v>1045553</v>
      </c>
      <c r="Q3887" s="17">
        <f>VLOOKUP("M"&amp;TEXT(G3887,"0"),Punten!$A$1:$D$40,4,FALSE)</f>
        <v>0</v>
      </c>
      <c r="R3887" s="17">
        <f>VLOOKUP("M"&amp;TEXT(H3887,"0"),Punten!$A$1:$D$40,4,FALSE)</f>
        <v>0</v>
      </c>
      <c r="S3887" s="17">
        <f>VLOOKUP("M"&amp;TEXT(I3887,"0"),Punten!$A$1:$D$40,4,FALSE)</f>
        <v>0</v>
      </c>
      <c r="T3887" s="17">
        <f>VLOOKUP("K"&amp;TEXT(K3887,"0"),Punten!$A$1:$D$40,4,FALSE)</f>
        <v>0</v>
      </c>
      <c r="U3887" s="17">
        <f>VLOOKUP("H"&amp;TEXT(L3887,"0"),Punten!$A$1:$D$49,4,FALSE)</f>
        <v>0</v>
      </c>
      <c r="V3887" s="17">
        <f>VLOOKUP("F"&amp;TEXT(M3887,"0"),Punten!$A$1:$D$39,4,FALSE)</f>
        <v>0</v>
      </c>
      <c r="W3887" s="17">
        <f t="shared" si="184"/>
        <v>0</v>
      </c>
      <c r="X3887" s="17" t="str">
        <f t="shared" si="185"/>
        <v/>
      </c>
      <c r="Y3887" s="17" t="e">
        <f>VLOOKUP(A3887,'Klasse omschrijving'!$A$1:$B$44,2,FALSE)</f>
        <v>#N/A</v>
      </c>
    </row>
    <row r="3888" spans="1:25" x14ac:dyDescent="0.25">
      <c r="A3888" s="14"/>
      <c r="B3888" s="14"/>
      <c r="C3888" s="14"/>
      <c r="D3888" s="14"/>
      <c r="E3888" s="15"/>
      <c r="F3888" s="14"/>
      <c r="G3888" s="14"/>
      <c r="H3888" s="14"/>
      <c r="I3888" s="14"/>
      <c r="J3888" s="14"/>
      <c r="K3888" s="14"/>
      <c r="L3888" s="14"/>
      <c r="M3888" s="14"/>
      <c r="N3888" s="15"/>
      <c r="O3888" s="16">
        <f t="shared" si="186"/>
        <v>0</v>
      </c>
      <c r="P3888" s="17">
        <f>COUNTIF($X:$X,X3888)</f>
        <v>1045553</v>
      </c>
      <c r="Q3888" s="17">
        <f>VLOOKUP("M"&amp;TEXT(G3888,"0"),Punten!$A$1:$D$40,4,FALSE)</f>
        <v>0</v>
      </c>
      <c r="R3888" s="17">
        <f>VLOOKUP("M"&amp;TEXT(H3888,"0"),Punten!$A$1:$D$40,4,FALSE)</f>
        <v>0</v>
      </c>
      <c r="S3888" s="17">
        <f>VLOOKUP("M"&amp;TEXT(I3888,"0"),Punten!$A$1:$D$40,4,FALSE)</f>
        <v>0</v>
      </c>
      <c r="T3888" s="17">
        <f>VLOOKUP("K"&amp;TEXT(K3888,"0"),Punten!$A$1:$D$40,4,FALSE)</f>
        <v>0</v>
      </c>
      <c r="U3888" s="17">
        <f>VLOOKUP("H"&amp;TEXT(L3888,"0"),Punten!$A$1:$D$49,4,FALSE)</f>
        <v>0</v>
      </c>
      <c r="V3888" s="17">
        <f>VLOOKUP("F"&amp;TEXT(M3888,"0"),Punten!$A$1:$D$39,4,FALSE)</f>
        <v>0</v>
      </c>
      <c r="W3888" s="17">
        <f t="shared" si="184"/>
        <v>0</v>
      </c>
      <c r="X3888" s="17" t="str">
        <f t="shared" si="185"/>
        <v/>
      </c>
      <c r="Y3888" s="17" t="e">
        <f>VLOOKUP(A3888,'Klasse omschrijving'!$A$1:$B$44,2,FALSE)</f>
        <v>#N/A</v>
      </c>
    </row>
    <row r="3889" spans="1:25" x14ac:dyDescent="0.25">
      <c r="A3889" s="14"/>
      <c r="B3889" s="14"/>
      <c r="C3889" s="14"/>
      <c r="D3889" s="14"/>
      <c r="E3889" s="15"/>
      <c r="F3889" s="14"/>
      <c r="G3889" s="14"/>
      <c r="H3889" s="14"/>
      <c r="I3889" s="14"/>
      <c r="J3889" s="14"/>
      <c r="K3889" s="14"/>
      <c r="L3889" s="14"/>
      <c r="M3889" s="14"/>
      <c r="N3889" s="15"/>
      <c r="O3889" s="16">
        <f t="shared" si="186"/>
        <v>0</v>
      </c>
      <c r="P3889" s="17">
        <f>COUNTIF($X:$X,X3889)</f>
        <v>1045553</v>
      </c>
      <c r="Q3889" s="17">
        <f>VLOOKUP("M"&amp;TEXT(G3889,"0"),Punten!$A$1:$D$40,4,FALSE)</f>
        <v>0</v>
      </c>
      <c r="R3889" s="17">
        <f>VLOOKUP("M"&amp;TEXT(H3889,"0"),Punten!$A$1:$D$40,4,FALSE)</f>
        <v>0</v>
      </c>
      <c r="S3889" s="17">
        <f>VLOOKUP("M"&amp;TEXT(I3889,"0"),Punten!$A$1:$D$40,4,FALSE)</f>
        <v>0</v>
      </c>
      <c r="T3889" s="17">
        <f>VLOOKUP("K"&amp;TEXT(K3889,"0"),Punten!$A$1:$D$40,4,FALSE)</f>
        <v>0</v>
      </c>
      <c r="U3889" s="17">
        <f>VLOOKUP("H"&amp;TEXT(L3889,"0"),Punten!$A$1:$D$49,4,FALSE)</f>
        <v>0</v>
      </c>
      <c r="V3889" s="17">
        <f>VLOOKUP("F"&amp;TEXT(M3889,"0"),Punten!$A$1:$D$39,4,FALSE)</f>
        <v>0</v>
      </c>
      <c r="W3889" s="17">
        <f t="shared" si="184"/>
        <v>0</v>
      </c>
      <c r="X3889" s="17" t="str">
        <f t="shared" si="185"/>
        <v/>
      </c>
      <c r="Y3889" s="17" t="e">
        <f>VLOOKUP(A3889,'Klasse omschrijving'!$A$1:$B$44,2,FALSE)</f>
        <v>#N/A</v>
      </c>
    </row>
    <row r="3890" spans="1:25" x14ac:dyDescent="0.25">
      <c r="A3890" s="14"/>
      <c r="B3890" s="14"/>
      <c r="C3890" s="14"/>
      <c r="D3890" s="14"/>
      <c r="E3890" s="15"/>
      <c r="F3890" s="14"/>
      <c r="G3890" s="14"/>
      <c r="H3890" s="14"/>
      <c r="I3890" s="14"/>
      <c r="J3890" s="14"/>
      <c r="K3890" s="14"/>
      <c r="L3890" s="14"/>
      <c r="M3890" s="14"/>
      <c r="N3890" s="15"/>
      <c r="O3890" s="16">
        <f t="shared" si="186"/>
        <v>0</v>
      </c>
      <c r="P3890" s="17">
        <f>COUNTIF($X:$X,X3890)</f>
        <v>1045553</v>
      </c>
      <c r="Q3890" s="17">
        <f>VLOOKUP("M"&amp;TEXT(G3890,"0"),Punten!$A$1:$D$40,4,FALSE)</f>
        <v>0</v>
      </c>
      <c r="R3890" s="17">
        <f>VLOOKUP("M"&amp;TEXT(H3890,"0"),Punten!$A$1:$D$40,4,FALSE)</f>
        <v>0</v>
      </c>
      <c r="S3890" s="17">
        <f>VLOOKUP("M"&amp;TEXT(I3890,"0"),Punten!$A$1:$D$40,4,FALSE)</f>
        <v>0</v>
      </c>
      <c r="T3890" s="17">
        <f>VLOOKUP("K"&amp;TEXT(K3890,"0"),Punten!$A$1:$D$40,4,FALSE)</f>
        <v>0</v>
      </c>
      <c r="U3890" s="17">
        <f>VLOOKUP("H"&amp;TEXT(L3890,"0"),Punten!$A$1:$D$49,4,FALSE)</f>
        <v>0</v>
      </c>
      <c r="V3890" s="17">
        <f>VLOOKUP("F"&amp;TEXT(M3890,"0"),Punten!$A$1:$D$39,4,FALSE)</f>
        <v>0</v>
      </c>
      <c r="W3890" s="17">
        <f t="shared" si="184"/>
        <v>0</v>
      </c>
      <c r="X3890" s="17" t="str">
        <f t="shared" si="185"/>
        <v/>
      </c>
      <c r="Y3890" s="17" t="e">
        <f>VLOOKUP(A3890,'Klasse omschrijving'!$A$1:$B$44,2,FALSE)</f>
        <v>#N/A</v>
      </c>
    </row>
    <row r="3891" spans="1:25" x14ac:dyDescent="0.25">
      <c r="A3891" s="14"/>
      <c r="B3891" s="14"/>
      <c r="C3891" s="14"/>
      <c r="D3891" s="14"/>
      <c r="E3891" s="15"/>
      <c r="F3891" s="14"/>
      <c r="G3891" s="14"/>
      <c r="H3891" s="14"/>
      <c r="I3891" s="14"/>
      <c r="J3891" s="14"/>
      <c r="K3891" s="14"/>
      <c r="L3891" s="14"/>
      <c r="M3891" s="14"/>
      <c r="N3891" s="15"/>
      <c r="O3891" s="16">
        <f t="shared" si="186"/>
        <v>0</v>
      </c>
      <c r="P3891" s="17">
        <f>COUNTIF($X:$X,X3891)</f>
        <v>1045553</v>
      </c>
      <c r="Q3891" s="17">
        <f>VLOOKUP("M"&amp;TEXT(G3891,"0"),Punten!$A$1:$D$40,4,FALSE)</f>
        <v>0</v>
      </c>
      <c r="R3891" s="17">
        <f>VLOOKUP("M"&amp;TEXT(H3891,"0"),Punten!$A$1:$D$40,4,FALSE)</f>
        <v>0</v>
      </c>
      <c r="S3891" s="17">
        <f>VLOOKUP("M"&amp;TEXT(I3891,"0"),Punten!$A$1:$D$40,4,FALSE)</f>
        <v>0</v>
      </c>
      <c r="T3891" s="17">
        <f>VLOOKUP("K"&amp;TEXT(K3891,"0"),Punten!$A$1:$D$40,4,FALSE)</f>
        <v>0</v>
      </c>
      <c r="U3891" s="17">
        <f>VLOOKUP("H"&amp;TEXT(L3891,"0"),Punten!$A$1:$D$49,4,FALSE)</f>
        <v>0</v>
      </c>
      <c r="V3891" s="17">
        <f>VLOOKUP("F"&amp;TEXT(M3891,"0"),Punten!$A$1:$D$39,4,FALSE)</f>
        <v>0</v>
      </c>
      <c r="W3891" s="17">
        <f t="shared" si="184"/>
        <v>0</v>
      </c>
      <c r="X3891" s="17" t="str">
        <f t="shared" si="185"/>
        <v/>
      </c>
      <c r="Y3891" s="17" t="e">
        <f>VLOOKUP(A3891,'Klasse omschrijving'!$A$1:$B$44,2,FALSE)</f>
        <v>#N/A</v>
      </c>
    </row>
    <row r="3892" spans="1:25" x14ac:dyDescent="0.25">
      <c r="A3892" s="14"/>
      <c r="B3892" s="14"/>
      <c r="C3892" s="14"/>
      <c r="D3892" s="14"/>
      <c r="E3892" s="15"/>
      <c r="F3892" s="14"/>
      <c r="G3892" s="14"/>
      <c r="H3892" s="14"/>
      <c r="I3892" s="14"/>
      <c r="J3892" s="14"/>
      <c r="K3892" s="14"/>
      <c r="L3892" s="14"/>
      <c r="M3892" s="14"/>
      <c r="N3892" s="15"/>
      <c r="O3892" s="16">
        <f t="shared" si="186"/>
        <v>0</v>
      </c>
      <c r="P3892" s="17">
        <f>COUNTIF($X:$X,X3892)</f>
        <v>1045553</v>
      </c>
      <c r="Q3892" s="17">
        <f>VLOOKUP("M"&amp;TEXT(G3892,"0"),Punten!$A$1:$D$40,4,FALSE)</f>
        <v>0</v>
      </c>
      <c r="R3892" s="17">
        <f>VLOOKUP("M"&amp;TEXT(H3892,"0"),Punten!$A$1:$D$40,4,FALSE)</f>
        <v>0</v>
      </c>
      <c r="S3892" s="17">
        <f>VLOOKUP("M"&amp;TEXT(I3892,"0"),Punten!$A$1:$D$40,4,FALSE)</f>
        <v>0</v>
      </c>
      <c r="T3892" s="17">
        <f>VLOOKUP("K"&amp;TEXT(K3892,"0"),Punten!$A$1:$D$40,4,FALSE)</f>
        <v>0</v>
      </c>
      <c r="U3892" s="17">
        <f>VLOOKUP("H"&amp;TEXT(L3892,"0"),Punten!$A$1:$D$49,4,FALSE)</f>
        <v>0</v>
      </c>
      <c r="V3892" s="17">
        <f>VLOOKUP("F"&amp;TEXT(M3892,"0"),Punten!$A$1:$D$39,4,FALSE)</f>
        <v>0</v>
      </c>
      <c r="W3892" s="17">
        <f t="shared" si="184"/>
        <v>0</v>
      </c>
      <c r="X3892" s="17" t="str">
        <f t="shared" si="185"/>
        <v/>
      </c>
      <c r="Y3892" s="17" t="e">
        <f>VLOOKUP(A3892,'Klasse omschrijving'!$A$1:$B$44,2,FALSE)</f>
        <v>#N/A</v>
      </c>
    </row>
    <row r="3893" spans="1:25" x14ac:dyDescent="0.25">
      <c r="A3893" s="14"/>
      <c r="B3893" s="14"/>
      <c r="C3893" s="14"/>
      <c r="D3893" s="14"/>
      <c r="E3893" s="15"/>
      <c r="F3893" s="14"/>
      <c r="G3893" s="14"/>
      <c r="H3893" s="14"/>
      <c r="I3893" s="14"/>
      <c r="J3893" s="14"/>
      <c r="K3893" s="14"/>
      <c r="L3893" s="14"/>
      <c r="M3893" s="14"/>
      <c r="N3893" s="15"/>
      <c r="O3893" s="16">
        <f t="shared" si="186"/>
        <v>0</v>
      </c>
      <c r="P3893" s="17">
        <f>COUNTIF($X:$X,X3893)</f>
        <v>1045553</v>
      </c>
      <c r="Q3893" s="17">
        <f>VLOOKUP("M"&amp;TEXT(G3893,"0"),Punten!$A$1:$D$40,4,FALSE)</f>
        <v>0</v>
      </c>
      <c r="R3893" s="17">
        <f>VLOOKUP("M"&amp;TEXT(H3893,"0"),Punten!$A$1:$D$40,4,FALSE)</f>
        <v>0</v>
      </c>
      <c r="S3893" s="17">
        <f>VLOOKUP("M"&amp;TEXT(I3893,"0"),Punten!$A$1:$D$40,4,FALSE)</f>
        <v>0</v>
      </c>
      <c r="T3893" s="17">
        <f>VLOOKUP("K"&amp;TEXT(K3893,"0"),Punten!$A$1:$D$40,4,FALSE)</f>
        <v>0</v>
      </c>
      <c r="U3893" s="17">
        <f>VLOOKUP("H"&amp;TEXT(L3893,"0"),Punten!$A$1:$D$49,4,FALSE)</f>
        <v>0</v>
      </c>
      <c r="V3893" s="17">
        <f>VLOOKUP("F"&amp;TEXT(M3893,"0"),Punten!$A$1:$D$39,4,FALSE)</f>
        <v>0</v>
      </c>
      <c r="W3893" s="17">
        <f t="shared" si="184"/>
        <v>0</v>
      </c>
      <c r="X3893" s="17" t="str">
        <f t="shared" si="185"/>
        <v/>
      </c>
      <c r="Y3893" s="17" t="e">
        <f>VLOOKUP(A3893,'Klasse omschrijving'!$A$1:$B$44,2,FALSE)</f>
        <v>#N/A</v>
      </c>
    </row>
    <row r="3894" spans="1:25" x14ac:dyDescent="0.25">
      <c r="A3894" s="14"/>
      <c r="B3894" s="14"/>
      <c r="C3894" s="14"/>
      <c r="D3894" s="14"/>
      <c r="E3894" s="15"/>
      <c r="F3894" s="14"/>
      <c r="G3894" s="14"/>
      <c r="H3894" s="14"/>
      <c r="I3894" s="14"/>
      <c r="J3894" s="14"/>
      <c r="K3894" s="14"/>
      <c r="L3894" s="14"/>
      <c r="M3894" s="14"/>
      <c r="N3894" s="15"/>
      <c r="O3894" s="16">
        <f t="shared" si="186"/>
        <v>0</v>
      </c>
      <c r="P3894" s="17">
        <f>COUNTIF($X:$X,X3894)</f>
        <v>1045553</v>
      </c>
      <c r="Q3894" s="17">
        <f>VLOOKUP("M"&amp;TEXT(G3894,"0"),Punten!$A$1:$D$40,4,FALSE)</f>
        <v>0</v>
      </c>
      <c r="R3894" s="17">
        <f>VLOOKUP("M"&amp;TEXT(H3894,"0"),Punten!$A$1:$D$40,4,FALSE)</f>
        <v>0</v>
      </c>
      <c r="S3894" s="17">
        <f>VLOOKUP("M"&amp;TEXT(I3894,"0"),Punten!$A$1:$D$40,4,FALSE)</f>
        <v>0</v>
      </c>
      <c r="T3894" s="17">
        <f>VLOOKUP("K"&amp;TEXT(K3894,"0"),Punten!$A$1:$D$40,4,FALSE)</f>
        <v>0</v>
      </c>
      <c r="U3894" s="17">
        <f>VLOOKUP("H"&amp;TEXT(L3894,"0"),Punten!$A$1:$D$49,4,FALSE)</f>
        <v>0</v>
      </c>
      <c r="V3894" s="17">
        <f>VLOOKUP("F"&amp;TEXT(M3894,"0"),Punten!$A$1:$D$39,4,FALSE)</f>
        <v>0</v>
      </c>
      <c r="W3894" s="17">
        <f t="shared" si="184"/>
        <v>0</v>
      </c>
      <c r="X3894" s="17" t="str">
        <f t="shared" si="185"/>
        <v/>
      </c>
      <c r="Y3894" s="17" t="e">
        <f>VLOOKUP(A3894,'Klasse omschrijving'!$A$1:$B$44,2,FALSE)</f>
        <v>#N/A</v>
      </c>
    </row>
    <row r="3895" spans="1:25" x14ac:dyDescent="0.25">
      <c r="A3895" s="14"/>
      <c r="B3895" s="14"/>
      <c r="C3895" s="14"/>
      <c r="D3895" s="14"/>
      <c r="E3895" s="15"/>
      <c r="F3895" s="14"/>
      <c r="G3895" s="14"/>
      <c r="H3895" s="14"/>
      <c r="I3895" s="14"/>
      <c r="J3895" s="14"/>
      <c r="K3895" s="14"/>
      <c r="L3895" s="14"/>
      <c r="M3895" s="14"/>
      <c r="N3895" s="15"/>
      <c r="O3895" s="16">
        <f t="shared" si="186"/>
        <v>0</v>
      </c>
      <c r="P3895" s="17">
        <f>COUNTIF($X:$X,X3895)</f>
        <v>1045553</v>
      </c>
      <c r="Q3895" s="17">
        <f>VLOOKUP("M"&amp;TEXT(G3895,"0"),Punten!$A$1:$D$40,4,FALSE)</f>
        <v>0</v>
      </c>
      <c r="R3895" s="17">
        <f>VLOOKUP("M"&amp;TEXT(H3895,"0"),Punten!$A$1:$D$40,4,FALSE)</f>
        <v>0</v>
      </c>
      <c r="S3895" s="17">
        <f>VLOOKUP("M"&amp;TEXT(I3895,"0"),Punten!$A$1:$D$40,4,FALSE)</f>
        <v>0</v>
      </c>
      <c r="T3895" s="17">
        <f>VLOOKUP("K"&amp;TEXT(K3895,"0"),Punten!$A$1:$D$40,4,FALSE)</f>
        <v>0</v>
      </c>
      <c r="U3895" s="17">
        <f>VLOOKUP("H"&amp;TEXT(L3895,"0"),Punten!$A$1:$D$49,4,FALSE)</f>
        <v>0</v>
      </c>
      <c r="V3895" s="17">
        <f>VLOOKUP("F"&amp;TEXT(M3895,"0"),Punten!$A$1:$D$39,4,FALSE)</f>
        <v>0</v>
      </c>
      <c r="W3895" s="17">
        <f t="shared" si="184"/>
        <v>0</v>
      </c>
      <c r="X3895" s="17" t="str">
        <f t="shared" si="185"/>
        <v/>
      </c>
      <c r="Y3895" s="17" t="e">
        <f>VLOOKUP(A3895,'Klasse omschrijving'!$A$1:$B$44,2,FALSE)</f>
        <v>#N/A</v>
      </c>
    </row>
    <row r="3896" spans="1:25" x14ac:dyDescent="0.25">
      <c r="A3896" s="14"/>
      <c r="B3896" s="14"/>
      <c r="C3896" s="14"/>
      <c r="D3896" s="14"/>
      <c r="E3896" s="15"/>
      <c r="F3896" s="14"/>
      <c r="G3896" s="14"/>
      <c r="H3896" s="14"/>
      <c r="I3896" s="14"/>
      <c r="J3896" s="14"/>
      <c r="K3896" s="14"/>
      <c r="L3896" s="14"/>
      <c r="M3896" s="14"/>
      <c r="N3896" s="15"/>
      <c r="O3896" s="16">
        <f t="shared" si="186"/>
        <v>0</v>
      </c>
      <c r="P3896" s="17">
        <f>COUNTIF($X:$X,X3896)</f>
        <v>1045553</v>
      </c>
      <c r="Q3896" s="17">
        <f>VLOOKUP("M"&amp;TEXT(G3896,"0"),Punten!$A$1:$D$40,4,FALSE)</f>
        <v>0</v>
      </c>
      <c r="R3896" s="17">
        <f>VLOOKUP("M"&amp;TEXT(H3896,"0"),Punten!$A$1:$D$40,4,FALSE)</f>
        <v>0</v>
      </c>
      <c r="S3896" s="17">
        <f>VLOOKUP("M"&amp;TEXT(I3896,"0"),Punten!$A$1:$D$40,4,FALSE)</f>
        <v>0</v>
      </c>
      <c r="T3896" s="17">
        <f>VLOOKUP("K"&amp;TEXT(K3896,"0"),Punten!$A$1:$D$40,4,FALSE)</f>
        <v>0</v>
      </c>
      <c r="U3896" s="17">
        <f>VLOOKUP("H"&amp;TEXT(L3896,"0"),Punten!$A$1:$D$49,4,FALSE)</f>
        <v>0</v>
      </c>
      <c r="V3896" s="17">
        <f>VLOOKUP("F"&amp;TEXT(M3896,"0"),Punten!$A$1:$D$39,4,FALSE)</f>
        <v>0</v>
      </c>
      <c r="W3896" s="17">
        <f t="shared" si="184"/>
        <v>0</v>
      </c>
      <c r="X3896" s="17" t="str">
        <f t="shared" si="185"/>
        <v/>
      </c>
      <c r="Y3896" s="17" t="e">
        <f>VLOOKUP(A3896,'Klasse omschrijving'!$A$1:$B$44,2,FALSE)</f>
        <v>#N/A</v>
      </c>
    </row>
    <row r="3897" spans="1:25" x14ac:dyDescent="0.25">
      <c r="A3897" s="14"/>
      <c r="B3897" s="14"/>
      <c r="C3897" s="14"/>
      <c r="D3897" s="14"/>
      <c r="E3897" s="15"/>
      <c r="F3897" s="14"/>
      <c r="G3897" s="14"/>
      <c r="H3897" s="14"/>
      <c r="I3897" s="14"/>
      <c r="J3897" s="14"/>
      <c r="K3897" s="14"/>
      <c r="L3897" s="14"/>
      <c r="M3897" s="14"/>
      <c r="N3897" s="15"/>
      <c r="O3897" s="16">
        <f t="shared" si="186"/>
        <v>0</v>
      </c>
      <c r="P3897" s="17">
        <f>COUNTIF($X:$X,X3897)</f>
        <v>1045553</v>
      </c>
      <c r="Q3897" s="17">
        <f>VLOOKUP("M"&amp;TEXT(G3897,"0"),Punten!$A$1:$D$40,4,FALSE)</f>
        <v>0</v>
      </c>
      <c r="R3897" s="17">
        <f>VLOOKUP("M"&amp;TEXT(H3897,"0"),Punten!$A$1:$D$40,4,FALSE)</f>
        <v>0</v>
      </c>
      <c r="S3897" s="17">
        <f>VLOOKUP("M"&amp;TEXT(I3897,"0"),Punten!$A$1:$D$40,4,FALSE)</f>
        <v>0</v>
      </c>
      <c r="T3897" s="17">
        <f>VLOOKUP("K"&amp;TEXT(K3897,"0"),Punten!$A$1:$D$40,4,FALSE)</f>
        <v>0</v>
      </c>
      <c r="U3897" s="17">
        <f>VLOOKUP("H"&amp;TEXT(L3897,"0"),Punten!$A$1:$D$49,4,FALSE)</f>
        <v>0</v>
      </c>
      <c r="V3897" s="17">
        <f>VLOOKUP("F"&amp;TEXT(M3897,"0"),Punten!$A$1:$D$39,4,FALSE)</f>
        <v>0</v>
      </c>
      <c r="W3897" s="17">
        <f t="shared" si="184"/>
        <v>0</v>
      </c>
      <c r="X3897" s="17" t="str">
        <f t="shared" si="185"/>
        <v/>
      </c>
      <c r="Y3897" s="17" t="e">
        <f>VLOOKUP(A3897,'Klasse omschrijving'!$A$1:$B$44,2,FALSE)</f>
        <v>#N/A</v>
      </c>
    </row>
    <row r="3898" spans="1:25" x14ac:dyDescent="0.25">
      <c r="A3898" s="14"/>
      <c r="B3898" s="14"/>
      <c r="C3898" s="14"/>
      <c r="D3898" s="14"/>
      <c r="E3898" s="15"/>
      <c r="F3898" s="14"/>
      <c r="G3898" s="14"/>
      <c r="H3898" s="14"/>
      <c r="I3898" s="14"/>
      <c r="J3898" s="14"/>
      <c r="K3898" s="14"/>
      <c r="L3898" s="14"/>
      <c r="M3898" s="14"/>
      <c r="N3898" s="15"/>
      <c r="O3898" s="16">
        <f t="shared" si="186"/>
        <v>0</v>
      </c>
      <c r="P3898" s="17">
        <f>COUNTIF($X:$X,X3898)</f>
        <v>1045553</v>
      </c>
      <c r="Q3898" s="17">
        <f>VLOOKUP("M"&amp;TEXT(G3898,"0"),Punten!$A$1:$D$40,4,FALSE)</f>
        <v>0</v>
      </c>
      <c r="R3898" s="17">
        <f>VLOOKUP("M"&amp;TEXT(H3898,"0"),Punten!$A$1:$D$40,4,FALSE)</f>
        <v>0</v>
      </c>
      <c r="S3898" s="17">
        <f>VLOOKUP("M"&amp;TEXT(I3898,"0"),Punten!$A$1:$D$40,4,FALSE)</f>
        <v>0</v>
      </c>
      <c r="T3898" s="17">
        <f>VLOOKUP("K"&amp;TEXT(K3898,"0"),Punten!$A$1:$D$40,4,FALSE)</f>
        <v>0</v>
      </c>
      <c r="U3898" s="17">
        <f>VLOOKUP("H"&amp;TEXT(L3898,"0"),Punten!$A$1:$D$49,4,FALSE)</f>
        <v>0</v>
      </c>
      <c r="V3898" s="17">
        <f>VLOOKUP("F"&amp;TEXT(M3898,"0"),Punten!$A$1:$D$39,4,FALSE)</f>
        <v>0</v>
      </c>
      <c r="W3898" s="17">
        <f t="shared" si="184"/>
        <v>0</v>
      </c>
      <c r="X3898" s="17" t="str">
        <f t="shared" si="185"/>
        <v/>
      </c>
      <c r="Y3898" s="17" t="e">
        <f>VLOOKUP(A3898,'Klasse omschrijving'!$A$1:$B$44,2,FALSE)</f>
        <v>#N/A</v>
      </c>
    </row>
    <row r="3899" spans="1:25" x14ac:dyDescent="0.25">
      <c r="A3899" s="14"/>
      <c r="B3899" s="14"/>
      <c r="C3899" s="14"/>
      <c r="D3899" s="14"/>
      <c r="E3899" s="15"/>
      <c r="F3899" s="14"/>
      <c r="G3899" s="14"/>
      <c r="H3899" s="14"/>
      <c r="I3899" s="14"/>
      <c r="J3899" s="14"/>
      <c r="K3899" s="14"/>
      <c r="L3899" s="14"/>
      <c r="M3899" s="14"/>
      <c r="N3899" s="15"/>
      <c r="O3899" s="16">
        <f t="shared" si="186"/>
        <v>0</v>
      </c>
      <c r="P3899" s="17">
        <f>COUNTIF($X:$X,X3899)</f>
        <v>1045553</v>
      </c>
      <c r="Q3899" s="17">
        <f>VLOOKUP("M"&amp;TEXT(G3899,"0"),Punten!$A$1:$D$40,4,FALSE)</f>
        <v>0</v>
      </c>
      <c r="R3899" s="17">
        <f>VLOOKUP("M"&amp;TEXT(H3899,"0"),Punten!$A$1:$D$40,4,FALSE)</f>
        <v>0</v>
      </c>
      <c r="S3899" s="17">
        <f>VLOOKUP("M"&amp;TEXT(I3899,"0"),Punten!$A$1:$D$40,4,FALSE)</f>
        <v>0</v>
      </c>
      <c r="T3899" s="17">
        <f>VLOOKUP("K"&amp;TEXT(K3899,"0"),Punten!$A$1:$D$40,4,FALSE)</f>
        <v>0</v>
      </c>
      <c r="U3899" s="17">
        <f>VLOOKUP("H"&amp;TEXT(L3899,"0"),Punten!$A$1:$D$49,4,FALSE)</f>
        <v>0</v>
      </c>
      <c r="V3899" s="17">
        <f>VLOOKUP("F"&amp;TEXT(M3899,"0"),Punten!$A$1:$D$39,4,FALSE)</f>
        <v>0</v>
      </c>
      <c r="W3899" s="17">
        <f t="shared" si="184"/>
        <v>0</v>
      </c>
      <c r="X3899" s="17" t="str">
        <f t="shared" si="185"/>
        <v/>
      </c>
      <c r="Y3899" s="17" t="e">
        <f>VLOOKUP(A3899,'Klasse omschrijving'!$A$1:$B$44,2,FALSE)</f>
        <v>#N/A</v>
      </c>
    </row>
    <row r="3900" spans="1:25" x14ac:dyDescent="0.25">
      <c r="A3900" s="14"/>
      <c r="B3900" s="14"/>
      <c r="C3900" s="14"/>
      <c r="D3900" s="14"/>
      <c r="E3900" s="15"/>
      <c r="F3900" s="14"/>
      <c r="G3900" s="14"/>
      <c r="H3900" s="14"/>
      <c r="I3900" s="14"/>
      <c r="J3900" s="14"/>
      <c r="K3900" s="14"/>
      <c r="L3900" s="14"/>
      <c r="M3900" s="14"/>
      <c r="N3900" s="15"/>
      <c r="O3900" s="16">
        <f t="shared" si="186"/>
        <v>0</v>
      </c>
      <c r="P3900" s="17">
        <f>COUNTIF($X:$X,X3900)</f>
        <v>1045553</v>
      </c>
      <c r="Q3900" s="17">
        <f>VLOOKUP("M"&amp;TEXT(G3900,"0"),Punten!$A$1:$D$40,4,FALSE)</f>
        <v>0</v>
      </c>
      <c r="R3900" s="17">
        <f>VLOOKUP("M"&amp;TEXT(H3900,"0"),Punten!$A$1:$D$40,4,FALSE)</f>
        <v>0</v>
      </c>
      <c r="S3900" s="17">
        <f>VLOOKUP("M"&amp;TEXT(I3900,"0"),Punten!$A$1:$D$40,4,FALSE)</f>
        <v>0</v>
      </c>
      <c r="T3900" s="17">
        <f>VLOOKUP("K"&amp;TEXT(K3900,"0"),Punten!$A$1:$D$40,4,FALSE)</f>
        <v>0</v>
      </c>
      <c r="U3900" s="17">
        <f>VLOOKUP("H"&amp;TEXT(L3900,"0"),Punten!$A$1:$D$49,4,FALSE)</f>
        <v>0</v>
      </c>
      <c r="V3900" s="17">
        <f>VLOOKUP("F"&amp;TEXT(M3900,"0"),Punten!$A$1:$D$39,4,FALSE)</f>
        <v>0</v>
      </c>
      <c r="W3900" s="17">
        <f t="shared" si="184"/>
        <v>0</v>
      </c>
      <c r="X3900" s="17" t="str">
        <f t="shared" si="185"/>
        <v/>
      </c>
      <c r="Y3900" s="17" t="e">
        <f>VLOOKUP(A3900,'Klasse omschrijving'!$A$1:$B$44,2,FALSE)</f>
        <v>#N/A</v>
      </c>
    </row>
    <row r="3901" spans="1:25" x14ac:dyDescent="0.25">
      <c r="A3901" s="14"/>
      <c r="B3901" s="14"/>
      <c r="C3901" s="14"/>
      <c r="D3901" s="14"/>
      <c r="E3901" s="15"/>
      <c r="F3901" s="14"/>
      <c r="G3901" s="14"/>
      <c r="H3901" s="14"/>
      <c r="I3901" s="14"/>
      <c r="J3901" s="14"/>
      <c r="K3901" s="14"/>
      <c r="L3901" s="14"/>
      <c r="M3901" s="14"/>
      <c r="N3901" s="15"/>
      <c r="O3901" s="16">
        <f t="shared" si="186"/>
        <v>0</v>
      </c>
      <c r="P3901" s="17">
        <f>COUNTIF($X:$X,X3901)</f>
        <v>1045553</v>
      </c>
      <c r="Q3901" s="17">
        <f>VLOOKUP("M"&amp;TEXT(G3901,"0"),Punten!$A$1:$D$40,4,FALSE)</f>
        <v>0</v>
      </c>
      <c r="R3901" s="17">
        <f>VLOOKUP("M"&amp;TEXT(H3901,"0"),Punten!$A$1:$D$40,4,FALSE)</f>
        <v>0</v>
      </c>
      <c r="S3901" s="17">
        <f>VLOOKUP("M"&amp;TEXT(I3901,"0"),Punten!$A$1:$D$40,4,FALSE)</f>
        <v>0</v>
      </c>
      <c r="T3901" s="17">
        <f>VLOOKUP("K"&amp;TEXT(K3901,"0"),Punten!$A$1:$D$40,4,FALSE)</f>
        <v>0</v>
      </c>
      <c r="U3901" s="17">
        <f>VLOOKUP("H"&amp;TEXT(L3901,"0"),Punten!$A$1:$D$49,4,FALSE)</f>
        <v>0</v>
      </c>
      <c r="V3901" s="17">
        <f>VLOOKUP("F"&amp;TEXT(M3901,"0"),Punten!$A$1:$D$39,4,FALSE)</f>
        <v>0</v>
      </c>
      <c r="W3901" s="17">
        <f t="shared" si="184"/>
        <v>0</v>
      </c>
      <c r="X3901" s="17" t="str">
        <f t="shared" si="185"/>
        <v/>
      </c>
      <c r="Y3901" s="17" t="e">
        <f>VLOOKUP(A3901,'Klasse omschrijving'!$A$1:$B$44,2,FALSE)</f>
        <v>#N/A</v>
      </c>
    </row>
    <row r="3902" spans="1:25" x14ac:dyDescent="0.25">
      <c r="A3902" s="14"/>
      <c r="B3902" s="14"/>
      <c r="C3902" s="14"/>
      <c r="D3902" s="14"/>
      <c r="E3902" s="15"/>
      <c r="F3902" s="14"/>
      <c r="G3902" s="14"/>
      <c r="H3902" s="14"/>
      <c r="I3902" s="14"/>
      <c r="J3902" s="14"/>
      <c r="K3902" s="14"/>
      <c r="L3902" s="14"/>
      <c r="M3902" s="14"/>
      <c r="N3902" s="15"/>
      <c r="O3902" s="16">
        <f t="shared" si="186"/>
        <v>0</v>
      </c>
      <c r="P3902" s="17">
        <f>COUNTIF($X:$X,X3902)</f>
        <v>1045553</v>
      </c>
      <c r="Q3902" s="17">
        <f>VLOOKUP("M"&amp;TEXT(G3902,"0"),Punten!$A$1:$D$40,4,FALSE)</f>
        <v>0</v>
      </c>
      <c r="R3902" s="17">
        <f>VLOOKUP("M"&amp;TEXT(H3902,"0"),Punten!$A$1:$D$40,4,FALSE)</f>
        <v>0</v>
      </c>
      <c r="S3902" s="17">
        <f>VLOOKUP("M"&amp;TEXT(I3902,"0"),Punten!$A$1:$D$40,4,FALSE)</f>
        <v>0</v>
      </c>
      <c r="T3902" s="17">
        <f>VLOOKUP("K"&amp;TEXT(K3902,"0"),Punten!$A$1:$D$40,4,FALSE)</f>
        <v>0</v>
      </c>
      <c r="U3902" s="17">
        <f>VLOOKUP("H"&amp;TEXT(L3902,"0"),Punten!$A$1:$D$49,4,FALSE)</f>
        <v>0</v>
      </c>
      <c r="V3902" s="17">
        <f>VLOOKUP("F"&amp;TEXT(M3902,"0"),Punten!$A$1:$D$39,4,FALSE)</f>
        <v>0</v>
      </c>
      <c r="W3902" s="17">
        <f t="shared" si="184"/>
        <v>0</v>
      </c>
      <c r="X3902" s="17" t="str">
        <f t="shared" si="185"/>
        <v/>
      </c>
      <c r="Y3902" s="17" t="e">
        <f>VLOOKUP(A3902,'Klasse omschrijving'!$A$1:$B$44,2,FALSE)</f>
        <v>#N/A</v>
      </c>
    </row>
    <row r="3903" spans="1:25" x14ac:dyDescent="0.25">
      <c r="A3903" s="14"/>
      <c r="B3903" s="14"/>
      <c r="C3903" s="14"/>
      <c r="D3903" s="14"/>
      <c r="E3903" s="15"/>
      <c r="F3903" s="14"/>
      <c r="G3903" s="14"/>
      <c r="H3903" s="14"/>
      <c r="I3903" s="14"/>
      <c r="J3903" s="14"/>
      <c r="K3903" s="14"/>
      <c r="L3903" s="14"/>
      <c r="M3903" s="14"/>
      <c r="N3903" s="15"/>
      <c r="O3903" s="16">
        <f t="shared" si="186"/>
        <v>0</v>
      </c>
      <c r="P3903" s="17">
        <f>COUNTIF($X:$X,X3903)</f>
        <v>1045553</v>
      </c>
      <c r="Q3903" s="17">
        <f>VLOOKUP("M"&amp;TEXT(G3903,"0"),Punten!$A$1:$D$40,4,FALSE)</f>
        <v>0</v>
      </c>
      <c r="R3903" s="17">
        <f>VLOOKUP("M"&amp;TEXT(H3903,"0"),Punten!$A$1:$D$40,4,FALSE)</f>
        <v>0</v>
      </c>
      <c r="S3903" s="17">
        <f>VLOOKUP("M"&amp;TEXT(I3903,"0"),Punten!$A$1:$D$40,4,FALSE)</f>
        <v>0</v>
      </c>
      <c r="T3903" s="17">
        <f>VLOOKUP("K"&amp;TEXT(K3903,"0"),Punten!$A$1:$D$40,4,FALSE)</f>
        <v>0</v>
      </c>
      <c r="U3903" s="17">
        <f>VLOOKUP("H"&amp;TEXT(L3903,"0"),Punten!$A$1:$D$49,4,FALSE)</f>
        <v>0</v>
      </c>
      <c r="V3903" s="17">
        <f>VLOOKUP("F"&amp;TEXT(M3903,"0"),Punten!$A$1:$D$39,4,FALSE)</f>
        <v>0</v>
      </c>
      <c r="W3903" s="17">
        <f t="shared" si="184"/>
        <v>0</v>
      </c>
      <c r="X3903" s="17" t="str">
        <f t="shared" si="185"/>
        <v/>
      </c>
      <c r="Y3903" s="17" t="e">
        <f>VLOOKUP(A3903,'Klasse omschrijving'!$A$1:$B$44,2,FALSE)</f>
        <v>#N/A</v>
      </c>
    </row>
    <row r="3904" spans="1:25" x14ac:dyDescent="0.25">
      <c r="A3904" s="14"/>
      <c r="B3904" s="14"/>
      <c r="C3904" s="14"/>
      <c r="D3904" s="14"/>
      <c r="E3904" s="15"/>
      <c r="F3904" s="14"/>
      <c r="G3904" s="14"/>
      <c r="H3904" s="14"/>
      <c r="I3904" s="14"/>
      <c r="J3904" s="14"/>
      <c r="K3904" s="14"/>
      <c r="L3904" s="14"/>
      <c r="M3904" s="14"/>
      <c r="N3904" s="15"/>
      <c r="O3904" s="16">
        <f t="shared" si="186"/>
        <v>0</v>
      </c>
      <c r="P3904" s="17">
        <f>COUNTIF($X:$X,X3904)</f>
        <v>1045553</v>
      </c>
      <c r="Q3904" s="17">
        <f>VLOOKUP("M"&amp;TEXT(G3904,"0"),Punten!$A$1:$D$40,4,FALSE)</f>
        <v>0</v>
      </c>
      <c r="R3904" s="17">
        <f>VLOOKUP("M"&amp;TEXT(H3904,"0"),Punten!$A$1:$D$40,4,FALSE)</f>
        <v>0</v>
      </c>
      <c r="S3904" s="17">
        <f>VLOOKUP("M"&amp;TEXT(I3904,"0"),Punten!$A$1:$D$40,4,FALSE)</f>
        <v>0</v>
      </c>
      <c r="T3904" s="17">
        <f>VLOOKUP("K"&amp;TEXT(K3904,"0"),Punten!$A$1:$D$40,4,FALSE)</f>
        <v>0</v>
      </c>
      <c r="U3904" s="17">
        <f>VLOOKUP("H"&amp;TEXT(L3904,"0"),Punten!$A$1:$D$49,4,FALSE)</f>
        <v>0</v>
      </c>
      <c r="V3904" s="17">
        <f>VLOOKUP("F"&amp;TEXT(M3904,"0"),Punten!$A$1:$D$39,4,FALSE)</f>
        <v>0</v>
      </c>
      <c r="W3904" s="17">
        <f t="shared" si="184"/>
        <v>0</v>
      </c>
      <c r="X3904" s="17" t="str">
        <f t="shared" si="185"/>
        <v/>
      </c>
      <c r="Y3904" s="17" t="e">
        <f>VLOOKUP(A3904,'Klasse omschrijving'!$A$1:$B$44,2,FALSE)</f>
        <v>#N/A</v>
      </c>
    </row>
    <row r="3905" spans="1:25" x14ac:dyDescent="0.25">
      <c r="A3905" s="14"/>
      <c r="B3905" s="14"/>
      <c r="C3905" s="14"/>
      <c r="D3905" s="14"/>
      <c r="E3905" s="15"/>
      <c r="F3905" s="14"/>
      <c r="G3905" s="14"/>
      <c r="H3905" s="14"/>
      <c r="I3905" s="14"/>
      <c r="J3905" s="14"/>
      <c r="K3905" s="14"/>
      <c r="L3905" s="14"/>
      <c r="M3905" s="14"/>
      <c r="N3905" s="15"/>
      <c r="O3905" s="16">
        <f t="shared" si="186"/>
        <v>0</v>
      </c>
      <c r="P3905" s="17">
        <f>COUNTIF($X:$X,X3905)</f>
        <v>1045553</v>
      </c>
      <c r="Q3905" s="17">
        <f>VLOOKUP("M"&amp;TEXT(G3905,"0"),Punten!$A$1:$D$40,4,FALSE)</f>
        <v>0</v>
      </c>
      <c r="R3905" s="17">
        <f>VLOOKUP("M"&amp;TEXT(H3905,"0"),Punten!$A$1:$D$40,4,FALSE)</f>
        <v>0</v>
      </c>
      <c r="S3905" s="17">
        <f>VLOOKUP("M"&amp;TEXT(I3905,"0"),Punten!$A$1:$D$40,4,FALSE)</f>
        <v>0</v>
      </c>
      <c r="T3905" s="17">
        <f>VLOOKUP("K"&amp;TEXT(K3905,"0"),Punten!$A$1:$D$40,4,FALSE)</f>
        <v>0</v>
      </c>
      <c r="U3905" s="17">
        <f>VLOOKUP("H"&amp;TEXT(L3905,"0"),Punten!$A$1:$D$49,4,FALSE)</f>
        <v>0</v>
      </c>
      <c r="V3905" s="17">
        <f>VLOOKUP("F"&amp;TEXT(M3905,"0"),Punten!$A$1:$D$39,4,FALSE)</f>
        <v>0</v>
      </c>
      <c r="W3905" s="17">
        <f t="shared" ref="W3905:W3968" si="187">SUM(Q3905:V3905)</f>
        <v>0</v>
      </c>
      <c r="X3905" s="17" t="str">
        <f t="shared" ref="X3905:X3968" si="188">N3905&amp;A3905</f>
        <v/>
      </c>
      <c r="Y3905" s="17" t="e">
        <f>VLOOKUP(A3905,'Klasse omschrijving'!$A$1:$B$44,2,FALSE)</f>
        <v>#N/A</v>
      </c>
    </row>
    <row r="3906" spans="1:25" x14ac:dyDescent="0.25">
      <c r="A3906" s="14"/>
      <c r="B3906" s="14"/>
      <c r="C3906" s="14"/>
      <c r="D3906" s="14"/>
      <c r="E3906" s="15"/>
      <c r="F3906" s="14"/>
      <c r="G3906" s="14"/>
      <c r="H3906" s="14"/>
      <c r="I3906" s="14"/>
      <c r="J3906" s="14"/>
      <c r="K3906" s="14"/>
      <c r="L3906" s="14"/>
      <c r="M3906" s="14"/>
      <c r="N3906" s="15"/>
      <c r="O3906" s="16">
        <f t="shared" si="186"/>
        <v>0</v>
      </c>
      <c r="P3906" s="17">
        <f>COUNTIF($X:$X,X3906)</f>
        <v>1045553</v>
      </c>
      <c r="Q3906" s="17">
        <f>VLOOKUP("M"&amp;TEXT(G3906,"0"),Punten!$A$1:$D$40,4,FALSE)</f>
        <v>0</v>
      </c>
      <c r="R3906" s="17">
        <f>VLOOKUP("M"&amp;TEXT(H3906,"0"),Punten!$A$1:$D$40,4,FALSE)</f>
        <v>0</v>
      </c>
      <c r="S3906" s="17">
        <f>VLOOKUP("M"&amp;TEXT(I3906,"0"),Punten!$A$1:$D$40,4,FALSE)</f>
        <v>0</v>
      </c>
      <c r="T3906" s="17">
        <f>VLOOKUP("K"&amp;TEXT(K3906,"0"),Punten!$A$1:$D$40,4,FALSE)</f>
        <v>0</v>
      </c>
      <c r="U3906" s="17">
        <f>VLOOKUP("H"&amp;TEXT(L3906,"0"),Punten!$A$1:$D$49,4,FALSE)</f>
        <v>0</v>
      </c>
      <c r="V3906" s="17">
        <f>VLOOKUP("F"&amp;TEXT(M3906,"0"),Punten!$A$1:$D$39,4,FALSE)</f>
        <v>0</v>
      </c>
      <c r="W3906" s="17">
        <f t="shared" si="187"/>
        <v>0</v>
      </c>
      <c r="X3906" s="17" t="str">
        <f t="shared" si="188"/>
        <v/>
      </c>
      <c r="Y3906" s="17" t="e">
        <f>VLOOKUP(A3906,'Klasse omschrijving'!$A$1:$B$44,2,FALSE)</f>
        <v>#N/A</v>
      </c>
    </row>
    <row r="3907" spans="1:25" x14ac:dyDescent="0.25">
      <c r="A3907" s="14"/>
      <c r="B3907" s="14"/>
      <c r="C3907" s="14"/>
      <c r="D3907" s="14"/>
      <c r="E3907" s="15"/>
      <c r="F3907" s="14"/>
      <c r="G3907" s="14"/>
      <c r="H3907" s="14"/>
      <c r="I3907" s="14"/>
      <c r="J3907" s="14"/>
      <c r="K3907" s="14"/>
      <c r="L3907" s="14"/>
      <c r="M3907" s="14"/>
      <c r="N3907" s="15"/>
      <c r="O3907" s="16">
        <f t="shared" si="186"/>
        <v>0</v>
      </c>
      <c r="P3907" s="17">
        <f>COUNTIF($X:$X,X3907)</f>
        <v>1045553</v>
      </c>
      <c r="Q3907" s="17">
        <f>VLOOKUP("M"&amp;TEXT(G3907,"0"),Punten!$A$1:$D$40,4,FALSE)</f>
        <v>0</v>
      </c>
      <c r="R3907" s="17">
        <f>VLOOKUP("M"&amp;TEXT(H3907,"0"),Punten!$A$1:$D$40,4,FALSE)</f>
        <v>0</v>
      </c>
      <c r="S3907" s="17">
        <f>VLOOKUP("M"&amp;TEXT(I3907,"0"),Punten!$A$1:$D$40,4,FALSE)</f>
        <v>0</v>
      </c>
      <c r="T3907" s="17">
        <f>VLOOKUP("K"&amp;TEXT(K3907,"0"),Punten!$A$1:$D$40,4,FALSE)</f>
        <v>0</v>
      </c>
      <c r="U3907" s="17">
        <f>VLOOKUP("H"&amp;TEXT(L3907,"0"),Punten!$A$1:$D$49,4,FALSE)</f>
        <v>0</v>
      </c>
      <c r="V3907" s="17">
        <f>VLOOKUP("F"&amp;TEXT(M3907,"0"),Punten!$A$1:$D$39,4,FALSE)</f>
        <v>0</v>
      </c>
      <c r="W3907" s="17">
        <f t="shared" si="187"/>
        <v>0</v>
      </c>
      <c r="X3907" s="17" t="str">
        <f t="shared" si="188"/>
        <v/>
      </c>
      <c r="Y3907" s="17" t="e">
        <f>VLOOKUP(A3907,'Klasse omschrijving'!$A$1:$B$44,2,FALSE)</f>
        <v>#N/A</v>
      </c>
    </row>
    <row r="3908" spans="1:25" x14ac:dyDescent="0.25">
      <c r="A3908" s="14"/>
      <c r="B3908" s="14"/>
      <c r="C3908" s="14"/>
      <c r="D3908" s="14"/>
      <c r="E3908" s="15"/>
      <c r="F3908" s="14"/>
      <c r="G3908" s="14"/>
      <c r="H3908" s="14"/>
      <c r="I3908" s="14"/>
      <c r="J3908" s="14"/>
      <c r="K3908" s="14"/>
      <c r="L3908" s="14"/>
      <c r="M3908" s="14"/>
      <c r="N3908" s="15"/>
      <c r="O3908" s="16">
        <f t="shared" si="186"/>
        <v>0</v>
      </c>
      <c r="P3908" s="17">
        <f>COUNTIF($X:$X,X3908)</f>
        <v>1045553</v>
      </c>
      <c r="Q3908" s="17">
        <f>VLOOKUP("M"&amp;TEXT(G3908,"0"),Punten!$A$1:$D$40,4,FALSE)</f>
        <v>0</v>
      </c>
      <c r="R3908" s="17">
        <f>VLOOKUP("M"&amp;TEXT(H3908,"0"),Punten!$A$1:$D$40,4,FALSE)</f>
        <v>0</v>
      </c>
      <c r="S3908" s="17">
        <f>VLOOKUP("M"&amp;TEXT(I3908,"0"),Punten!$A$1:$D$40,4,FALSE)</f>
        <v>0</v>
      </c>
      <c r="T3908" s="17">
        <f>VLOOKUP("K"&amp;TEXT(K3908,"0"),Punten!$A$1:$D$40,4,FALSE)</f>
        <v>0</v>
      </c>
      <c r="U3908" s="17">
        <f>VLOOKUP("H"&amp;TEXT(L3908,"0"),Punten!$A$1:$D$49,4,FALSE)</f>
        <v>0</v>
      </c>
      <c r="V3908" s="17">
        <f>VLOOKUP("F"&amp;TEXT(M3908,"0"),Punten!$A$1:$D$39,4,FALSE)</f>
        <v>0</v>
      </c>
      <c r="W3908" s="17">
        <f t="shared" si="187"/>
        <v>0</v>
      </c>
      <c r="X3908" s="17" t="str">
        <f t="shared" si="188"/>
        <v/>
      </c>
      <c r="Y3908" s="17" t="e">
        <f>VLOOKUP(A3908,'Klasse omschrijving'!$A$1:$B$44,2,FALSE)</f>
        <v>#N/A</v>
      </c>
    </row>
    <row r="3909" spans="1:25" x14ac:dyDescent="0.25">
      <c r="A3909" s="14"/>
      <c r="B3909" s="14"/>
      <c r="C3909" s="14"/>
      <c r="D3909" s="14"/>
      <c r="E3909" s="15"/>
      <c r="F3909" s="14"/>
      <c r="G3909" s="14"/>
      <c r="H3909" s="14"/>
      <c r="I3909" s="14"/>
      <c r="J3909" s="14"/>
      <c r="K3909" s="14"/>
      <c r="L3909" s="14"/>
      <c r="M3909" s="14"/>
      <c r="N3909" s="15"/>
      <c r="O3909" s="16">
        <f t="shared" si="186"/>
        <v>0</v>
      </c>
      <c r="P3909" s="17">
        <f>COUNTIF($X:$X,X3909)</f>
        <v>1045553</v>
      </c>
      <c r="Q3909" s="17">
        <f>VLOOKUP("M"&amp;TEXT(G3909,"0"),Punten!$A$1:$D$40,4,FALSE)</f>
        <v>0</v>
      </c>
      <c r="R3909" s="17">
        <f>VLOOKUP("M"&amp;TEXT(H3909,"0"),Punten!$A$1:$D$40,4,FALSE)</f>
        <v>0</v>
      </c>
      <c r="S3909" s="17">
        <f>VLOOKUP("M"&amp;TEXT(I3909,"0"),Punten!$A$1:$D$40,4,FALSE)</f>
        <v>0</v>
      </c>
      <c r="T3909" s="17">
        <f>VLOOKUP("K"&amp;TEXT(K3909,"0"),Punten!$A$1:$D$40,4,FALSE)</f>
        <v>0</v>
      </c>
      <c r="U3909" s="17">
        <f>VLOOKUP("H"&amp;TEXT(L3909,"0"),Punten!$A$1:$D$49,4,FALSE)</f>
        <v>0</v>
      </c>
      <c r="V3909" s="17">
        <f>VLOOKUP("F"&amp;TEXT(M3909,"0"),Punten!$A$1:$D$39,4,FALSE)</f>
        <v>0</v>
      </c>
      <c r="W3909" s="17">
        <f t="shared" si="187"/>
        <v>0</v>
      </c>
      <c r="X3909" s="17" t="str">
        <f t="shared" si="188"/>
        <v/>
      </c>
      <c r="Y3909" s="17" t="e">
        <f>VLOOKUP(A3909,'Klasse omschrijving'!$A$1:$B$44,2,FALSE)</f>
        <v>#N/A</v>
      </c>
    </row>
    <row r="3910" spans="1:25" x14ac:dyDescent="0.25">
      <c r="A3910" s="14"/>
      <c r="B3910" s="14"/>
      <c r="C3910" s="14"/>
      <c r="D3910" s="14"/>
      <c r="E3910" s="15"/>
      <c r="F3910" s="14"/>
      <c r="G3910" s="14"/>
      <c r="H3910" s="14"/>
      <c r="I3910" s="14"/>
      <c r="J3910" s="14"/>
      <c r="K3910" s="14"/>
      <c r="L3910" s="14"/>
      <c r="M3910" s="14"/>
      <c r="N3910" s="15"/>
      <c r="O3910" s="16">
        <f t="shared" si="186"/>
        <v>0</v>
      </c>
      <c r="P3910" s="17">
        <f>COUNTIF($X:$X,X3910)</f>
        <v>1045553</v>
      </c>
      <c r="Q3910" s="17">
        <f>VLOOKUP("M"&amp;TEXT(G3910,"0"),Punten!$A$1:$D$40,4,FALSE)</f>
        <v>0</v>
      </c>
      <c r="R3910" s="17">
        <f>VLOOKUP("M"&amp;TEXT(H3910,"0"),Punten!$A$1:$D$40,4,FALSE)</f>
        <v>0</v>
      </c>
      <c r="S3910" s="17">
        <f>VLOOKUP("M"&amp;TEXT(I3910,"0"),Punten!$A$1:$D$40,4,FALSE)</f>
        <v>0</v>
      </c>
      <c r="T3910" s="17">
        <f>VLOOKUP("K"&amp;TEXT(K3910,"0"),Punten!$A$1:$D$40,4,FALSE)</f>
        <v>0</v>
      </c>
      <c r="U3910" s="17">
        <f>VLOOKUP("H"&amp;TEXT(L3910,"0"),Punten!$A$1:$D$49,4,FALSE)</f>
        <v>0</v>
      </c>
      <c r="V3910" s="17">
        <f>VLOOKUP("F"&amp;TEXT(M3910,"0"),Punten!$A$1:$D$39,4,FALSE)</f>
        <v>0</v>
      </c>
      <c r="W3910" s="17">
        <f t="shared" si="187"/>
        <v>0</v>
      </c>
      <c r="X3910" s="17" t="str">
        <f t="shared" si="188"/>
        <v/>
      </c>
      <c r="Y3910" s="17" t="e">
        <f>VLOOKUP(A3910,'Klasse omschrijving'!$A$1:$B$44,2,FALSE)</f>
        <v>#N/A</v>
      </c>
    </row>
    <row r="3911" spans="1:25" x14ac:dyDescent="0.25">
      <c r="A3911" s="14"/>
      <c r="B3911" s="14"/>
      <c r="C3911" s="14"/>
      <c r="D3911" s="14"/>
      <c r="E3911" s="15"/>
      <c r="F3911" s="14"/>
      <c r="G3911" s="14"/>
      <c r="H3911" s="14"/>
      <c r="I3911" s="14"/>
      <c r="J3911" s="14"/>
      <c r="K3911" s="14"/>
      <c r="L3911" s="14"/>
      <c r="M3911" s="14"/>
      <c r="N3911" s="15"/>
      <c r="O3911" s="16">
        <f t="shared" si="186"/>
        <v>0</v>
      </c>
      <c r="P3911" s="17">
        <f>COUNTIF($X:$X,X3911)</f>
        <v>1045553</v>
      </c>
      <c r="Q3911" s="17">
        <f>VLOOKUP("M"&amp;TEXT(G3911,"0"),Punten!$A$1:$D$40,4,FALSE)</f>
        <v>0</v>
      </c>
      <c r="R3911" s="17">
        <f>VLOOKUP("M"&amp;TEXT(H3911,"0"),Punten!$A$1:$D$40,4,FALSE)</f>
        <v>0</v>
      </c>
      <c r="S3911" s="17">
        <f>VLOOKUP("M"&amp;TEXT(I3911,"0"),Punten!$A$1:$D$40,4,FALSE)</f>
        <v>0</v>
      </c>
      <c r="T3911" s="17">
        <f>VLOOKUP("K"&amp;TEXT(K3911,"0"),Punten!$A$1:$D$40,4,FALSE)</f>
        <v>0</v>
      </c>
      <c r="U3911" s="17">
        <f>VLOOKUP("H"&amp;TEXT(L3911,"0"),Punten!$A$1:$D$49,4,FALSE)</f>
        <v>0</v>
      </c>
      <c r="V3911" s="17">
        <f>VLOOKUP("F"&amp;TEXT(M3911,"0"),Punten!$A$1:$D$39,4,FALSE)</f>
        <v>0</v>
      </c>
      <c r="W3911" s="17">
        <f t="shared" si="187"/>
        <v>0</v>
      </c>
      <c r="X3911" s="17" t="str">
        <f t="shared" si="188"/>
        <v/>
      </c>
      <c r="Y3911" s="17" t="e">
        <f>VLOOKUP(A3911,'Klasse omschrijving'!$A$1:$B$44,2,FALSE)</f>
        <v>#N/A</v>
      </c>
    </row>
    <row r="3912" spans="1:25" x14ac:dyDescent="0.25">
      <c r="A3912" s="14"/>
      <c r="B3912" s="14"/>
      <c r="C3912" s="14"/>
      <c r="D3912" s="14"/>
      <c r="E3912" s="15"/>
      <c r="F3912" s="14"/>
      <c r="G3912" s="14"/>
      <c r="H3912" s="14"/>
      <c r="I3912" s="14"/>
      <c r="J3912" s="14"/>
      <c r="K3912" s="14"/>
      <c r="L3912" s="14"/>
      <c r="M3912" s="14"/>
      <c r="N3912" s="15"/>
      <c r="O3912" s="16">
        <f t="shared" si="186"/>
        <v>0</v>
      </c>
      <c r="P3912" s="17">
        <f>COUNTIF($X:$X,X3912)</f>
        <v>1045553</v>
      </c>
      <c r="Q3912" s="17">
        <f>VLOOKUP("M"&amp;TEXT(G3912,"0"),Punten!$A$1:$D$40,4,FALSE)</f>
        <v>0</v>
      </c>
      <c r="R3912" s="17">
        <f>VLOOKUP("M"&amp;TEXT(H3912,"0"),Punten!$A$1:$D$40,4,FALSE)</f>
        <v>0</v>
      </c>
      <c r="S3912" s="17">
        <f>VLOOKUP("M"&amp;TEXT(I3912,"0"),Punten!$A$1:$D$40,4,FALSE)</f>
        <v>0</v>
      </c>
      <c r="T3912" s="17">
        <f>VLOOKUP("K"&amp;TEXT(K3912,"0"),Punten!$A$1:$D$40,4,FALSE)</f>
        <v>0</v>
      </c>
      <c r="U3912" s="17">
        <f>VLOOKUP("H"&amp;TEXT(L3912,"0"),Punten!$A$1:$D$49,4,FALSE)</f>
        <v>0</v>
      </c>
      <c r="V3912" s="17">
        <f>VLOOKUP("F"&amp;TEXT(M3912,"0"),Punten!$A$1:$D$39,4,FALSE)</f>
        <v>0</v>
      </c>
      <c r="W3912" s="17">
        <f t="shared" si="187"/>
        <v>0</v>
      </c>
      <c r="X3912" s="17" t="str">
        <f t="shared" si="188"/>
        <v/>
      </c>
      <c r="Y3912" s="17" t="e">
        <f>VLOOKUP(A3912,'Klasse omschrijving'!$A$1:$B$44,2,FALSE)</f>
        <v>#N/A</v>
      </c>
    </row>
    <row r="3913" spans="1:25" x14ac:dyDescent="0.25">
      <c r="A3913" s="14"/>
      <c r="B3913" s="14"/>
      <c r="C3913" s="14"/>
      <c r="D3913" s="14"/>
      <c r="E3913" s="15"/>
      <c r="F3913" s="14"/>
      <c r="G3913" s="14"/>
      <c r="H3913" s="14"/>
      <c r="I3913" s="14"/>
      <c r="J3913" s="14"/>
      <c r="K3913" s="14"/>
      <c r="L3913" s="14"/>
      <c r="M3913" s="14"/>
      <c r="N3913" s="15"/>
      <c r="O3913" s="16">
        <f t="shared" si="186"/>
        <v>0</v>
      </c>
      <c r="P3913" s="17">
        <f>COUNTIF($X:$X,X3913)</f>
        <v>1045553</v>
      </c>
      <c r="Q3913" s="17">
        <f>VLOOKUP("M"&amp;TEXT(G3913,"0"),Punten!$A$1:$D$40,4,FALSE)</f>
        <v>0</v>
      </c>
      <c r="R3913" s="17">
        <f>VLOOKUP("M"&amp;TEXT(H3913,"0"),Punten!$A$1:$D$40,4,FALSE)</f>
        <v>0</v>
      </c>
      <c r="S3913" s="17">
        <f>VLOOKUP("M"&amp;TEXT(I3913,"0"),Punten!$A$1:$D$40,4,FALSE)</f>
        <v>0</v>
      </c>
      <c r="T3913" s="17">
        <f>VLOOKUP("K"&amp;TEXT(K3913,"0"),Punten!$A$1:$D$40,4,FALSE)</f>
        <v>0</v>
      </c>
      <c r="U3913" s="17">
        <f>VLOOKUP("H"&amp;TEXT(L3913,"0"),Punten!$A$1:$D$49,4,FALSE)</f>
        <v>0</v>
      </c>
      <c r="V3913" s="17">
        <f>VLOOKUP("F"&amp;TEXT(M3913,"0"),Punten!$A$1:$D$39,4,FALSE)</f>
        <v>0</v>
      </c>
      <c r="W3913" s="17">
        <f t="shared" si="187"/>
        <v>0</v>
      </c>
      <c r="X3913" s="17" t="str">
        <f t="shared" si="188"/>
        <v/>
      </c>
      <c r="Y3913" s="17" t="e">
        <f>VLOOKUP(A3913,'Klasse omschrijving'!$A$1:$B$44,2,FALSE)</f>
        <v>#N/A</v>
      </c>
    </row>
    <row r="3914" spans="1:25" x14ac:dyDescent="0.25">
      <c r="A3914" s="14"/>
      <c r="B3914" s="14"/>
      <c r="C3914" s="14"/>
      <c r="D3914" s="14"/>
      <c r="E3914" s="15"/>
      <c r="F3914" s="14"/>
      <c r="G3914" s="14"/>
      <c r="H3914" s="14"/>
      <c r="I3914" s="14"/>
      <c r="J3914" s="14"/>
      <c r="K3914" s="14"/>
      <c r="L3914" s="14"/>
      <c r="M3914" s="14"/>
      <c r="N3914" s="15"/>
      <c r="O3914" s="16">
        <f t="shared" si="186"/>
        <v>0</v>
      </c>
      <c r="P3914" s="17">
        <f>COUNTIF($X:$X,X3914)</f>
        <v>1045553</v>
      </c>
      <c r="Q3914" s="17">
        <f>VLOOKUP("M"&amp;TEXT(G3914,"0"),Punten!$A$1:$D$40,4,FALSE)</f>
        <v>0</v>
      </c>
      <c r="R3914" s="17">
        <f>VLOOKUP("M"&amp;TEXT(H3914,"0"),Punten!$A$1:$D$40,4,FALSE)</f>
        <v>0</v>
      </c>
      <c r="S3914" s="17">
        <f>VLOOKUP("M"&amp;TEXT(I3914,"0"),Punten!$A$1:$D$40,4,FALSE)</f>
        <v>0</v>
      </c>
      <c r="T3914" s="17">
        <f>VLOOKUP("K"&amp;TEXT(K3914,"0"),Punten!$A$1:$D$40,4,FALSE)</f>
        <v>0</v>
      </c>
      <c r="U3914" s="17">
        <f>VLOOKUP("H"&amp;TEXT(L3914,"0"),Punten!$A$1:$D$49,4,FALSE)</f>
        <v>0</v>
      </c>
      <c r="V3914" s="17">
        <f>VLOOKUP("F"&amp;TEXT(M3914,"0"),Punten!$A$1:$D$39,4,FALSE)</f>
        <v>0</v>
      </c>
      <c r="W3914" s="17">
        <f t="shared" si="187"/>
        <v>0</v>
      </c>
      <c r="X3914" s="17" t="str">
        <f t="shared" si="188"/>
        <v/>
      </c>
      <c r="Y3914" s="17" t="e">
        <f>VLOOKUP(A3914,'Klasse omschrijving'!$A$1:$B$44,2,FALSE)</f>
        <v>#N/A</v>
      </c>
    </row>
    <row r="3915" spans="1:25" x14ac:dyDescent="0.25">
      <c r="A3915" s="14"/>
      <c r="B3915" s="14"/>
      <c r="C3915" s="14"/>
      <c r="D3915" s="14"/>
      <c r="E3915" s="15"/>
      <c r="F3915" s="14"/>
      <c r="G3915" s="14"/>
      <c r="H3915" s="14"/>
      <c r="I3915" s="14"/>
      <c r="J3915" s="14"/>
      <c r="K3915" s="14"/>
      <c r="L3915" s="14"/>
      <c r="M3915" s="14"/>
      <c r="N3915" s="15"/>
      <c r="O3915" s="16">
        <f t="shared" si="186"/>
        <v>0</v>
      </c>
      <c r="P3915" s="17">
        <f>COUNTIF($X:$X,X3915)</f>
        <v>1045553</v>
      </c>
      <c r="Q3915" s="17">
        <f>VLOOKUP("M"&amp;TEXT(G3915,"0"),Punten!$A$1:$D$40,4,FALSE)</f>
        <v>0</v>
      </c>
      <c r="R3915" s="17">
        <f>VLOOKUP("M"&amp;TEXT(H3915,"0"),Punten!$A$1:$D$40,4,FALSE)</f>
        <v>0</v>
      </c>
      <c r="S3915" s="17">
        <f>VLOOKUP("M"&amp;TEXT(I3915,"0"),Punten!$A$1:$D$40,4,FALSE)</f>
        <v>0</v>
      </c>
      <c r="T3915" s="17">
        <f>VLOOKUP("K"&amp;TEXT(K3915,"0"),Punten!$A$1:$D$40,4,FALSE)</f>
        <v>0</v>
      </c>
      <c r="U3915" s="17">
        <f>VLOOKUP("H"&amp;TEXT(L3915,"0"),Punten!$A$1:$D$49,4,FALSE)</f>
        <v>0</v>
      </c>
      <c r="V3915" s="17">
        <f>VLOOKUP("F"&amp;TEXT(M3915,"0"),Punten!$A$1:$D$39,4,FALSE)</f>
        <v>0</v>
      </c>
      <c r="W3915" s="17">
        <f t="shared" si="187"/>
        <v>0</v>
      </c>
      <c r="X3915" s="17" t="str">
        <f t="shared" si="188"/>
        <v/>
      </c>
      <c r="Y3915" s="17" t="e">
        <f>VLOOKUP(A3915,'Klasse omschrijving'!$A$1:$B$44,2,FALSE)</f>
        <v>#N/A</v>
      </c>
    </row>
    <row r="3916" spans="1:25" x14ac:dyDescent="0.25">
      <c r="A3916" s="14"/>
      <c r="B3916" s="14"/>
      <c r="C3916" s="14"/>
      <c r="D3916" s="14"/>
      <c r="E3916" s="15"/>
      <c r="F3916" s="14"/>
      <c r="G3916" s="14"/>
      <c r="H3916" s="14"/>
      <c r="I3916" s="14"/>
      <c r="J3916" s="14"/>
      <c r="K3916" s="14"/>
      <c r="L3916" s="14"/>
      <c r="M3916" s="14"/>
      <c r="N3916" s="15"/>
      <c r="O3916" s="16">
        <f t="shared" si="186"/>
        <v>0</v>
      </c>
      <c r="P3916" s="17">
        <f>COUNTIF($X:$X,X3916)</f>
        <v>1045553</v>
      </c>
      <c r="Q3916" s="17">
        <f>VLOOKUP("M"&amp;TEXT(G3916,"0"),Punten!$A$1:$D$40,4,FALSE)</f>
        <v>0</v>
      </c>
      <c r="R3916" s="17">
        <f>VLOOKUP("M"&amp;TEXT(H3916,"0"),Punten!$A$1:$D$40,4,FALSE)</f>
        <v>0</v>
      </c>
      <c r="S3916" s="17">
        <f>VLOOKUP("M"&amp;TEXT(I3916,"0"),Punten!$A$1:$D$40,4,FALSE)</f>
        <v>0</v>
      </c>
      <c r="T3916" s="17">
        <f>VLOOKUP("K"&amp;TEXT(K3916,"0"),Punten!$A$1:$D$40,4,FALSE)</f>
        <v>0</v>
      </c>
      <c r="U3916" s="17">
        <f>VLOOKUP("H"&amp;TEXT(L3916,"0"),Punten!$A$1:$D$49,4,FALSE)</f>
        <v>0</v>
      </c>
      <c r="V3916" s="17">
        <f>VLOOKUP("F"&amp;TEXT(M3916,"0"),Punten!$A$1:$D$39,4,FALSE)</f>
        <v>0</v>
      </c>
      <c r="W3916" s="17">
        <f t="shared" si="187"/>
        <v>0</v>
      </c>
      <c r="X3916" s="17" t="str">
        <f t="shared" si="188"/>
        <v/>
      </c>
      <c r="Y3916" s="17" t="e">
        <f>VLOOKUP(A3916,'Klasse omschrijving'!$A$1:$B$44,2,FALSE)</f>
        <v>#N/A</v>
      </c>
    </row>
    <row r="3917" spans="1:25" x14ac:dyDescent="0.25">
      <c r="A3917" s="14"/>
      <c r="B3917" s="14"/>
      <c r="C3917" s="14"/>
      <c r="D3917" s="14"/>
      <c r="E3917" s="15"/>
      <c r="F3917" s="14"/>
      <c r="G3917" s="14"/>
      <c r="H3917" s="14"/>
      <c r="I3917" s="14"/>
      <c r="J3917" s="14"/>
      <c r="K3917" s="14"/>
      <c r="L3917" s="14"/>
      <c r="M3917" s="14"/>
      <c r="N3917" s="15"/>
      <c r="O3917" s="16">
        <f t="shared" si="186"/>
        <v>0</v>
      </c>
      <c r="P3917" s="17">
        <f>COUNTIF($X:$X,X3917)</f>
        <v>1045553</v>
      </c>
      <c r="Q3917" s="17">
        <f>VLOOKUP("M"&amp;TEXT(G3917,"0"),Punten!$A$1:$D$40,4,FALSE)</f>
        <v>0</v>
      </c>
      <c r="R3917" s="17">
        <f>VLOOKUP("M"&amp;TEXT(H3917,"0"),Punten!$A$1:$D$40,4,FALSE)</f>
        <v>0</v>
      </c>
      <c r="S3917" s="17">
        <f>VLOOKUP("M"&amp;TEXT(I3917,"0"),Punten!$A$1:$D$40,4,FALSE)</f>
        <v>0</v>
      </c>
      <c r="T3917" s="17">
        <f>VLOOKUP("K"&amp;TEXT(K3917,"0"),Punten!$A$1:$D$40,4,FALSE)</f>
        <v>0</v>
      </c>
      <c r="U3917" s="17">
        <f>VLOOKUP("H"&amp;TEXT(L3917,"0"),Punten!$A$1:$D$49,4,FALSE)</f>
        <v>0</v>
      </c>
      <c r="V3917" s="17">
        <f>VLOOKUP("F"&amp;TEXT(M3917,"0"),Punten!$A$1:$D$39,4,FALSE)</f>
        <v>0</v>
      </c>
      <c r="W3917" s="17">
        <f t="shared" si="187"/>
        <v>0</v>
      </c>
      <c r="X3917" s="17" t="str">
        <f t="shared" si="188"/>
        <v/>
      </c>
      <c r="Y3917" s="17" t="e">
        <f>VLOOKUP(A3917,'Klasse omschrijving'!$A$1:$B$44,2,FALSE)</f>
        <v>#N/A</v>
      </c>
    </row>
    <row r="3918" spans="1:25" x14ac:dyDescent="0.25">
      <c r="A3918" s="14"/>
      <c r="B3918" s="14"/>
      <c r="C3918" s="14"/>
      <c r="D3918" s="14"/>
      <c r="E3918" s="15"/>
      <c r="F3918" s="14"/>
      <c r="G3918" s="14"/>
      <c r="H3918" s="14"/>
      <c r="I3918" s="14"/>
      <c r="J3918" s="14"/>
      <c r="K3918" s="14"/>
      <c r="L3918" s="14"/>
      <c r="M3918" s="14"/>
      <c r="N3918" s="15"/>
      <c r="O3918" s="16">
        <f t="shared" si="186"/>
        <v>0</v>
      </c>
      <c r="P3918" s="17">
        <f>COUNTIF($X:$X,X3918)</f>
        <v>1045553</v>
      </c>
      <c r="Q3918" s="17">
        <f>VLOOKUP("M"&amp;TEXT(G3918,"0"),Punten!$A$1:$D$40,4,FALSE)</f>
        <v>0</v>
      </c>
      <c r="R3918" s="17">
        <f>VLOOKUP("M"&amp;TEXT(H3918,"0"),Punten!$A$1:$D$40,4,FALSE)</f>
        <v>0</v>
      </c>
      <c r="S3918" s="17">
        <f>VLOOKUP("M"&amp;TEXT(I3918,"0"),Punten!$A$1:$D$40,4,FALSE)</f>
        <v>0</v>
      </c>
      <c r="T3918" s="17">
        <f>VLOOKUP("K"&amp;TEXT(K3918,"0"),Punten!$A$1:$D$40,4,FALSE)</f>
        <v>0</v>
      </c>
      <c r="U3918" s="17">
        <f>VLOOKUP("H"&amp;TEXT(L3918,"0"),Punten!$A$1:$D$49,4,FALSE)</f>
        <v>0</v>
      </c>
      <c r="V3918" s="17">
        <f>VLOOKUP("F"&amp;TEXT(M3918,"0"),Punten!$A$1:$D$39,4,FALSE)</f>
        <v>0</v>
      </c>
      <c r="W3918" s="17">
        <f t="shared" si="187"/>
        <v>0</v>
      </c>
      <c r="X3918" s="17" t="str">
        <f t="shared" si="188"/>
        <v/>
      </c>
      <c r="Y3918" s="17" t="e">
        <f>VLOOKUP(A3918,'Klasse omschrijving'!$A$1:$B$44,2,FALSE)</f>
        <v>#N/A</v>
      </c>
    </row>
    <row r="3919" spans="1:25" x14ac:dyDescent="0.25">
      <c r="A3919" s="14"/>
      <c r="B3919" s="14"/>
      <c r="C3919" s="14"/>
      <c r="D3919" s="14"/>
      <c r="E3919" s="15"/>
      <c r="F3919" s="14"/>
      <c r="G3919" s="14"/>
      <c r="H3919" s="14"/>
      <c r="I3919" s="14"/>
      <c r="J3919" s="14"/>
      <c r="K3919" s="14"/>
      <c r="L3919" s="14"/>
      <c r="M3919" s="14"/>
      <c r="N3919" s="15"/>
      <c r="O3919" s="16">
        <f t="shared" si="186"/>
        <v>0</v>
      </c>
      <c r="P3919" s="17">
        <f>COUNTIF($X:$X,X3919)</f>
        <v>1045553</v>
      </c>
      <c r="Q3919" s="17">
        <f>VLOOKUP("M"&amp;TEXT(G3919,"0"),Punten!$A$1:$D$40,4,FALSE)</f>
        <v>0</v>
      </c>
      <c r="R3919" s="17">
        <f>VLOOKUP("M"&amp;TEXT(H3919,"0"),Punten!$A$1:$D$40,4,FALSE)</f>
        <v>0</v>
      </c>
      <c r="S3919" s="17">
        <f>VLOOKUP("M"&amp;TEXT(I3919,"0"),Punten!$A$1:$D$40,4,FALSE)</f>
        <v>0</v>
      </c>
      <c r="T3919" s="17">
        <f>VLOOKUP("K"&amp;TEXT(K3919,"0"),Punten!$A$1:$D$40,4,FALSE)</f>
        <v>0</v>
      </c>
      <c r="U3919" s="17">
        <f>VLOOKUP("H"&amp;TEXT(L3919,"0"),Punten!$A$1:$D$49,4,FALSE)</f>
        <v>0</v>
      </c>
      <c r="V3919" s="17">
        <f>VLOOKUP("F"&amp;TEXT(M3919,"0"),Punten!$A$1:$D$39,4,FALSE)</f>
        <v>0</v>
      </c>
      <c r="W3919" s="17">
        <f t="shared" si="187"/>
        <v>0</v>
      </c>
      <c r="X3919" s="17" t="str">
        <f t="shared" si="188"/>
        <v/>
      </c>
      <c r="Y3919" s="17" t="e">
        <f>VLOOKUP(A3919,'Klasse omschrijving'!$A$1:$B$44,2,FALSE)</f>
        <v>#N/A</v>
      </c>
    </row>
    <row r="3920" spans="1:25" x14ac:dyDescent="0.25">
      <c r="A3920" s="14"/>
      <c r="B3920" s="14"/>
      <c r="C3920" s="14"/>
      <c r="D3920" s="14"/>
      <c r="E3920" s="15"/>
      <c r="F3920" s="14"/>
      <c r="G3920" s="14"/>
      <c r="H3920" s="14"/>
      <c r="I3920" s="14"/>
      <c r="J3920" s="14"/>
      <c r="K3920" s="14"/>
      <c r="L3920" s="14"/>
      <c r="M3920" s="14"/>
      <c r="N3920" s="15"/>
      <c r="O3920" s="16">
        <f t="shared" si="186"/>
        <v>0</v>
      </c>
      <c r="P3920" s="17">
        <f>COUNTIF($X:$X,X3920)</f>
        <v>1045553</v>
      </c>
      <c r="Q3920" s="17">
        <f>VLOOKUP("M"&amp;TEXT(G3920,"0"),Punten!$A$1:$D$40,4,FALSE)</f>
        <v>0</v>
      </c>
      <c r="R3920" s="17">
        <f>VLOOKUP("M"&amp;TEXT(H3920,"0"),Punten!$A$1:$D$40,4,FALSE)</f>
        <v>0</v>
      </c>
      <c r="S3920" s="17">
        <f>VLOOKUP("M"&amp;TEXT(I3920,"0"),Punten!$A$1:$D$40,4,FALSE)</f>
        <v>0</v>
      </c>
      <c r="T3920" s="17">
        <f>VLOOKUP("K"&amp;TEXT(K3920,"0"),Punten!$A$1:$D$40,4,FALSE)</f>
        <v>0</v>
      </c>
      <c r="U3920" s="17">
        <f>VLOOKUP("H"&amp;TEXT(L3920,"0"),Punten!$A$1:$D$49,4,FALSE)</f>
        <v>0</v>
      </c>
      <c r="V3920" s="17">
        <f>VLOOKUP("F"&amp;TEXT(M3920,"0"),Punten!$A$1:$D$39,4,FALSE)</f>
        <v>0</v>
      </c>
      <c r="W3920" s="17">
        <f t="shared" si="187"/>
        <v>0</v>
      </c>
      <c r="X3920" s="17" t="str">
        <f t="shared" si="188"/>
        <v/>
      </c>
      <c r="Y3920" s="17" t="e">
        <f>VLOOKUP(A3920,'Klasse omschrijving'!$A$1:$B$44,2,FALSE)</f>
        <v>#N/A</v>
      </c>
    </row>
    <row r="3921" spans="1:25" x14ac:dyDescent="0.25">
      <c r="A3921" s="14"/>
      <c r="B3921" s="14"/>
      <c r="C3921" s="14"/>
      <c r="D3921" s="14"/>
      <c r="E3921" s="15"/>
      <c r="F3921" s="14"/>
      <c r="G3921" s="14"/>
      <c r="H3921" s="14"/>
      <c r="I3921" s="14"/>
      <c r="J3921" s="14"/>
      <c r="K3921" s="14"/>
      <c r="L3921" s="14"/>
      <c r="M3921" s="14"/>
      <c r="N3921" s="15"/>
      <c r="O3921" s="16">
        <f t="shared" si="186"/>
        <v>0</v>
      </c>
      <c r="P3921" s="17">
        <f>COUNTIF($X:$X,X3921)</f>
        <v>1045553</v>
      </c>
      <c r="Q3921" s="17">
        <f>VLOOKUP("M"&amp;TEXT(G3921,"0"),Punten!$A$1:$D$40,4,FALSE)</f>
        <v>0</v>
      </c>
      <c r="R3921" s="17">
        <f>VLOOKUP("M"&amp;TEXT(H3921,"0"),Punten!$A$1:$D$40,4,FALSE)</f>
        <v>0</v>
      </c>
      <c r="S3921" s="17">
        <f>VLOOKUP("M"&amp;TEXT(I3921,"0"),Punten!$A$1:$D$40,4,FALSE)</f>
        <v>0</v>
      </c>
      <c r="T3921" s="17">
        <f>VLOOKUP("K"&amp;TEXT(K3921,"0"),Punten!$A$1:$D$40,4,FALSE)</f>
        <v>0</v>
      </c>
      <c r="U3921" s="17">
        <f>VLOOKUP("H"&amp;TEXT(L3921,"0"),Punten!$A$1:$D$49,4,FALSE)</f>
        <v>0</v>
      </c>
      <c r="V3921" s="17">
        <f>VLOOKUP("F"&amp;TEXT(M3921,"0"),Punten!$A$1:$D$39,4,FALSE)</f>
        <v>0</v>
      </c>
      <c r="W3921" s="17">
        <f t="shared" si="187"/>
        <v>0</v>
      </c>
      <c r="X3921" s="17" t="str">
        <f t="shared" si="188"/>
        <v/>
      </c>
      <c r="Y3921" s="17" t="e">
        <f>VLOOKUP(A3921,'Klasse omschrijving'!$A$1:$B$44,2,FALSE)</f>
        <v>#N/A</v>
      </c>
    </row>
    <row r="3922" spans="1:25" x14ac:dyDescent="0.25">
      <c r="A3922" s="14"/>
      <c r="B3922" s="14"/>
      <c r="C3922" s="14"/>
      <c r="D3922" s="14"/>
      <c r="E3922" s="15"/>
      <c r="F3922" s="14"/>
      <c r="G3922" s="14"/>
      <c r="H3922" s="14"/>
      <c r="I3922" s="14"/>
      <c r="J3922" s="14"/>
      <c r="K3922" s="14"/>
      <c r="L3922" s="14"/>
      <c r="M3922" s="14"/>
      <c r="N3922" s="15"/>
      <c r="O3922" s="16">
        <f t="shared" si="186"/>
        <v>0</v>
      </c>
      <c r="P3922" s="17">
        <f>COUNTIF($X:$X,X3922)</f>
        <v>1045553</v>
      </c>
      <c r="Q3922" s="17">
        <f>VLOOKUP("M"&amp;TEXT(G3922,"0"),Punten!$A$1:$D$40,4,FALSE)</f>
        <v>0</v>
      </c>
      <c r="R3922" s="17">
        <f>VLOOKUP("M"&amp;TEXT(H3922,"0"),Punten!$A$1:$D$40,4,FALSE)</f>
        <v>0</v>
      </c>
      <c r="S3922" s="17">
        <f>VLOOKUP("M"&amp;TEXT(I3922,"0"),Punten!$A$1:$D$40,4,FALSE)</f>
        <v>0</v>
      </c>
      <c r="T3922" s="17">
        <f>VLOOKUP("K"&amp;TEXT(K3922,"0"),Punten!$A$1:$D$40,4,FALSE)</f>
        <v>0</v>
      </c>
      <c r="U3922" s="17">
        <f>VLOOKUP("H"&amp;TEXT(L3922,"0"),Punten!$A$1:$D$49,4,FALSE)</f>
        <v>0</v>
      </c>
      <c r="V3922" s="17">
        <f>VLOOKUP("F"&amp;TEXT(M3922,"0"),Punten!$A$1:$D$39,4,FALSE)</f>
        <v>0</v>
      </c>
      <c r="W3922" s="17">
        <f t="shared" si="187"/>
        <v>0</v>
      </c>
      <c r="X3922" s="17" t="str">
        <f t="shared" si="188"/>
        <v/>
      </c>
      <c r="Y3922" s="17" t="e">
        <f>VLOOKUP(A3922,'Klasse omschrijving'!$A$1:$B$44,2,FALSE)</f>
        <v>#N/A</v>
      </c>
    </row>
    <row r="3923" spans="1:25" x14ac:dyDescent="0.25">
      <c r="A3923" s="14"/>
      <c r="B3923" s="14"/>
      <c r="C3923" s="14"/>
      <c r="D3923" s="14"/>
      <c r="E3923" s="15"/>
      <c r="F3923" s="14"/>
      <c r="G3923" s="14"/>
      <c r="H3923" s="14"/>
      <c r="I3923" s="14"/>
      <c r="J3923" s="14"/>
      <c r="K3923" s="14"/>
      <c r="L3923" s="14"/>
      <c r="M3923" s="14"/>
      <c r="N3923" s="15"/>
      <c r="O3923" s="16">
        <f t="shared" si="186"/>
        <v>0</v>
      </c>
      <c r="P3923" s="17">
        <f>COUNTIF($X:$X,X3923)</f>
        <v>1045553</v>
      </c>
      <c r="Q3923" s="17">
        <f>VLOOKUP("M"&amp;TEXT(G3923,"0"),Punten!$A$1:$D$40,4,FALSE)</f>
        <v>0</v>
      </c>
      <c r="R3923" s="17">
        <f>VLOOKUP("M"&amp;TEXT(H3923,"0"),Punten!$A$1:$D$40,4,FALSE)</f>
        <v>0</v>
      </c>
      <c r="S3923" s="17">
        <f>VLOOKUP("M"&amp;TEXT(I3923,"0"),Punten!$A$1:$D$40,4,FALSE)</f>
        <v>0</v>
      </c>
      <c r="T3923" s="17">
        <f>VLOOKUP("K"&amp;TEXT(K3923,"0"),Punten!$A$1:$D$40,4,FALSE)</f>
        <v>0</v>
      </c>
      <c r="U3923" s="17">
        <f>VLOOKUP("H"&amp;TEXT(L3923,"0"),Punten!$A$1:$D$49,4,FALSE)</f>
        <v>0</v>
      </c>
      <c r="V3923" s="17">
        <f>VLOOKUP("F"&amp;TEXT(M3923,"0"),Punten!$A$1:$D$39,4,FALSE)</f>
        <v>0</v>
      </c>
      <c r="W3923" s="17">
        <f t="shared" si="187"/>
        <v>0</v>
      </c>
      <c r="X3923" s="17" t="str">
        <f t="shared" si="188"/>
        <v/>
      </c>
      <c r="Y3923" s="17" t="e">
        <f>VLOOKUP(A3923,'Klasse omschrijving'!$A$1:$B$44,2,FALSE)</f>
        <v>#N/A</v>
      </c>
    </row>
    <row r="3924" spans="1:25" x14ac:dyDescent="0.25">
      <c r="A3924" s="14"/>
      <c r="B3924" s="14"/>
      <c r="C3924" s="14"/>
      <c r="D3924" s="14"/>
      <c r="E3924" s="15"/>
      <c r="F3924" s="14"/>
      <c r="G3924" s="14"/>
      <c r="H3924" s="14"/>
      <c r="I3924" s="14"/>
      <c r="J3924" s="14"/>
      <c r="K3924" s="14"/>
      <c r="L3924" s="14"/>
      <c r="M3924" s="14"/>
      <c r="N3924" s="15"/>
      <c r="O3924" s="16">
        <f t="shared" si="186"/>
        <v>0</v>
      </c>
      <c r="P3924" s="17">
        <f>COUNTIF($X:$X,X3924)</f>
        <v>1045553</v>
      </c>
      <c r="Q3924" s="17">
        <f>VLOOKUP("M"&amp;TEXT(G3924,"0"),Punten!$A$1:$D$40,4,FALSE)</f>
        <v>0</v>
      </c>
      <c r="R3924" s="17">
        <f>VLOOKUP("M"&amp;TEXT(H3924,"0"),Punten!$A$1:$D$40,4,FALSE)</f>
        <v>0</v>
      </c>
      <c r="S3924" s="17">
        <f>VLOOKUP("M"&amp;TEXT(I3924,"0"),Punten!$A$1:$D$40,4,FALSE)</f>
        <v>0</v>
      </c>
      <c r="T3924" s="17">
        <f>VLOOKUP("K"&amp;TEXT(K3924,"0"),Punten!$A$1:$D$40,4,FALSE)</f>
        <v>0</v>
      </c>
      <c r="U3924" s="17">
        <f>VLOOKUP("H"&amp;TEXT(L3924,"0"),Punten!$A$1:$D$49,4,FALSE)</f>
        <v>0</v>
      </c>
      <c r="V3924" s="17">
        <f>VLOOKUP("F"&amp;TEXT(M3924,"0"),Punten!$A$1:$D$39,4,FALSE)</f>
        <v>0</v>
      </c>
      <c r="W3924" s="17">
        <f t="shared" si="187"/>
        <v>0</v>
      </c>
      <c r="X3924" s="17" t="str">
        <f t="shared" si="188"/>
        <v/>
      </c>
      <c r="Y3924" s="17" t="e">
        <f>VLOOKUP(A3924,'Klasse omschrijving'!$A$1:$B$44,2,FALSE)</f>
        <v>#N/A</v>
      </c>
    </row>
    <row r="3925" spans="1:25" x14ac:dyDescent="0.25">
      <c r="A3925" s="14"/>
      <c r="B3925" s="14"/>
      <c r="C3925" s="14"/>
      <c r="D3925" s="14"/>
      <c r="E3925" s="15"/>
      <c r="F3925" s="14"/>
      <c r="G3925" s="14"/>
      <c r="H3925" s="14"/>
      <c r="I3925" s="14"/>
      <c r="J3925" s="14"/>
      <c r="K3925" s="14"/>
      <c r="L3925" s="14"/>
      <c r="M3925" s="14"/>
      <c r="N3925" s="15"/>
      <c r="O3925" s="16">
        <f t="shared" si="186"/>
        <v>0</v>
      </c>
      <c r="P3925" s="17">
        <f>COUNTIF($X:$X,X3925)</f>
        <v>1045553</v>
      </c>
      <c r="Q3925" s="17">
        <f>VLOOKUP("M"&amp;TEXT(G3925,"0"),Punten!$A$1:$D$40,4,FALSE)</f>
        <v>0</v>
      </c>
      <c r="R3925" s="17">
        <f>VLOOKUP("M"&amp;TEXT(H3925,"0"),Punten!$A$1:$D$40,4,FALSE)</f>
        <v>0</v>
      </c>
      <c r="S3925" s="17">
        <f>VLOOKUP("M"&amp;TEXT(I3925,"0"),Punten!$A$1:$D$40,4,FALSE)</f>
        <v>0</v>
      </c>
      <c r="T3925" s="17">
        <f>VLOOKUP("K"&amp;TEXT(K3925,"0"),Punten!$A$1:$D$40,4,FALSE)</f>
        <v>0</v>
      </c>
      <c r="U3925" s="17">
        <f>VLOOKUP("H"&amp;TEXT(L3925,"0"),Punten!$A$1:$D$49,4,FALSE)</f>
        <v>0</v>
      </c>
      <c r="V3925" s="17">
        <f>VLOOKUP("F"&amp;TEXT(M3925,"0"),Punten!$A$1:$D$39,4,FALSE)</f>
        <v>0</v>
      </c>
      <c r="W3925" s="17">
        <f t="shared" si="187"/>
        <v>0</v>
      </c>
      <c r="X3925" s="17" t="str">
        <f t="shared" si="188"/>
        <v/>
      </c>
      <c r="Y3925" s="17" t="e">
        <f>VLOOKUP(A3925,'Klasse omschrijving'!$A$1:$B$44,2,FALSE)</f>
        <v>#N/A</v>
      </c>
    </row>
    <row r="3926" spans="1:25" x14ac:dyDescent="0.25">
      <c r="A3926" s="14"/>
      <c r="B3926" s="14"/>
      <c r="C3926" s="14"/>
      <c r="D3926" s="14"/>
      <c r="E3926" s="15"/>
      <c r="F3926" s="14"/>
      <c r="G3926" s="14"/>
      <c r="H3926" s="14"/>
      <c r="I3926" s="14"/>
      <c r="J3926" s="14"/>
      <c r="K3926" s="14"/>
      <c r="L3926" s="14"/>
      <c r="M3926" s="14"/>
      <c r="N3926" s="15"/>
      <c r="O3926" s="16">
        <f t="shared" si="186"/>
        <v>0</v>
      </c>
      <c r="P3926" s="17">
        <f>COUNTIF($X:$X,X3926)</f>
        <v>1045553</v>
      </c>
      <c r="Q3926" s="17">
        <f>VLOOKUP("M"&amp;TEXT(G3926,"0"),Punten!$A$1:$D$40,4,FALSE)</f>
        <v>0</v>
      </c>
      <c r="R3926" s="17">
        <f>VLOOKUP("M"&amp;TEXT(H3926,"0"),Punten!$A$1:$D$40,4,FALSE)</f>
        <v>0</v>
      </c>
      <c r="S3926" s="17">
        <f>VLOOKUP("M"&amp;TEXT(I3926,"0"),Punten!$A$1:$D$40,4,FALSE)</f>
        <v>0</v>
      </c>
      <c r="T3926" s="17">
        <f>VLOOKUP("K"&amp;TEXT(K3926,"0"),Punten!$A$1:$D$40,4,FALSE)</f>
        <v>0</v>
      </c>
      <c r="U3926" s="17">
        <f>VLOOKUP("H"&amp;TEXT(L3926,"0"),Punten!$A$1:$D$49,4,FALSE)</f>
        <v>0</v>
      </c>
      <c r="V3926" s="17">
        <f>VLOOKUP("F"&amp;TEXT(M3926,"0"),Punten!$A$1:$D$39,4,FALSE)</f>
        <v>0</v>
      </c>
      <c r="W3926" s="17">
        <f t="shared" si="187"/>
        <v>0</v>
      </c>
      <c r="X3926" s="17" t="str">
        <f t="shared" si="188"/>
        <v/>
      </c>
      <c r="Y3926" s="17" t="e">
        <f>VLOOKUP(A3926,'Klasse omschrijving'!$A$1:$B$44,2,FALSE)</f>
        <v>#N/A</v>
      </c>
    </row>
    <row r="3927" spans="1:25" x14ac:dyDescent="0.25">
      <c r="A3927" s="14"/>
      <c r="B3927" s="14"/>
      <c r="C3927" s="14"/>
      <c r="D3927" s="14"/>
      <c r="E3927" s="15"/>
      <c r="F3927" s="14"/>
      <c r="G3927" s="14"/>
      <c r="H3927" s="14"/>
      <c r="I3927" s="14"/>
      <c r="J3927" s="14"/>
      <c r="K3927" s="14"/>
      <c r="L3927" s="14"/>
      <c r="M3927" s="14"/>
      <c r="N3927" s="15"/>
      <c r="O3927" s="16">
        <f t="shared" si="186"/>
        <v>0</v>
      </c>
      <c r="P3927" s="17">
        <f>COUNTIF($X:$X,X3927)</f>
        <v>1045553</v>
      </c>
      <c r="Q3927" s="17">
        <f>VLOOKUP("M"&amp;TEXT(G3927,"0"),Punten!$A$1:$D$40,4,FALSE)</f>
        <v>0</v>
      </c>
      <c r="R3927" s="17">
        <f>VLOOKUP("M"&amp;TEXT(H3927,"0"),Punten!$A$1:$D$40,4,FALSE)</f>
        <v>0</v>
      </c>
      <c r="S3927" s="17">
        <f>VLOOKUP("M"&amp;TEXT(I3927,"0"),Punten!$A$1:$D$40,4,FALSE)</f>
        <v>0</v>
      </c>
      <c r="T3927" s="17">
        <f>VLOOKUP("K"&amp;TEXT(K3927,"0"),Punten!$A$1:$D$40,4,FALSE)</f>
        <v>0</v>
      </c>
      <c r="U3927" s="17">
        <f>VLOOKUP("H"&amp;TEXT(L3927,"0"),Punten!$A$1:$D$49,4,FALSE)</f>
        <v>0</v>
      </c>
      <c r="V3927" s="17">
        <f>VLOOKUP("F"&amp;TEXT(M3927,"0"),Punten!$A$1:$D$39,4,FALSE)</f>
        <v>0</v>
      </c>
      <c r="W3927" s="17">
        <f t="shared" si="187"/>
        <v>0</v>
      </c>
      <c r="X3927" s="17" t="str">
        <f t="shared" si="188"/>
        <v/>
      </c>
      <c r="Y3927" s="17" t="e">
        <f>VLOOKUP(A3927,'Klasse omschrijving'!$A$1:$B$44,2,FALSE)</f>
        <v>#N/A</v>
      </c>
    </row>
    <row r="3928" spans="1:25" x14ac:dyDescent="0.25">
      <c r="A3928" s="14"/>
      <c r="B3928" s="14"/>
      <c r="C3928" s="14"/>
      <c r="D3928" s="14"/>
      <c r="E3928" s="15"/>
      <c r="F3928" s="14"/>
      <c r="G3928" s="14"/>
      <c r="H3928" s="14"/>
      <c r="I3928" s="14"/>
      <c r="J3928" s="14"/>
      <c r="K3928" s="14"/>
      <c r="L3928" s="14"/>
      <c r="M3928" s="14"/>
      <c r="N3928" s="15"/>
      <c r="O3928" s="16">
        <f t="shared" si="186"/>
        <v>0</v>
      </c>
      <c r="P3928" s="17">
        <f>COUNTIF($X:$X,X3928)</f>
        <v>1045553</v>
      </c>
      <c r="Q3928" s="17">
        <f>VLOOKUP("M"&amp;TEXT(G3928,"0"),Punten!$A$1:$D$40,4,FALSE)</f>
        <v>0</v>
      </c>
      <c r="R3928" s="17">
        <f>VLOOKUP("M"&amp;TEXT(H3928,"0"),Punten!$A$1:$D$40,4,FALSE)</f>
        <v>0</v>
      </c>
      <c r="S3928" s="17">
        <f>VLOOKUP("M"&amp;TEXT(I3928,"0"),Punten!$A$1:$D$40,4,FALSE)</f>
        <v>0</v>
      </c>
      <c r="T3928" s="17">
        <f>VLOOKUP("K"&amp;TEXT(K3928,"0"),Punten!$A$1:$D$40,4,FALSE)</f>
        <v>0</v>
      </c>
      <c r="U3928" s="17">
        <f>VLOOKUP("H"&amp;TEXT(L3928,"0"),Punten!$A$1:$D$49,4,FALSE)</f>
        <v>0</v>
      </c>
      <c r="V3928" s="17">
        <f>VLOOKUP("F"&amp;TEXT(M3928,"0"),Punten!$A$1:$D$39,4,FALSE)</f>
        <v>0</v>
      </c>
      <c r="W3928" s="17">
        <f t="shared" si="187"/>
        <v>0</v>
      </c>
      <c r="X3928" s="17" t="str">
        <f t="shared" si="188"/>
        <v/>
      </c>
      <c r="Y3928" s="17" t="e">
        <f>VLOOKUP(A3928,'Klasse omschrijving'!$A$1:$B$44,2,FALSE)</f>
        <v>#N/A</v>
      </c>
    </row>
    <row r="3929" spans="1:25" x14ac:dyDescent="0.25">
      <c r="A3929" s="14"/>
      <c r="B3929" s="14"/>
      <c r="C3929" s="14"/>
      <c r="D3929" s="14"/>
      <c r="E3929" s="15"/>
      <c r="F3929" s="14"/>
      <c r="G3929" s="14"/>
      <c r="H3929" s="14"/>
      <c r="I3929" s="14"/>
      <c r="J3929" s="14"/>
      <c r="K3929" s="14"/>
      <c r="L3929" s="14"/>
      <c r="M3929" s="14"/>
      <c r="N3929" s="15"/>
      <c r="O3929" s="16">
        <f t="shared" si="186"/>
        <v>0</v>
      </c>
      <c r="P3929" s="17">
        <f>COUNTIF($X:$X,X3929)</f>
        <v>1045553</v>
      </c>
      <c r="Q3929" s="17">
        <f>VLOOKUP("M"&amp;TEXT(G3929,"0"),Punten!$A$1:$D$40,4,FALSE)</f>
        <v>0</v>
      </c>
      <c r="R3929" s="17">
        <f>VLOOKUP("M"&amp;TEXT(H3929,"0"),Punten!$A$1:$D$40,4,FALSE)</f>
        <v>0</v>
      </c>
      <c r="S3929" s="17">
        <f>VLOOKUP("M"&amp;TEXT(I3929,"0"),Punten!$A$1:$D$40,4,FALSE)</f>
        <v>0</v>
      </c>
      <c r="T3929" s="17">
        <f>VLOOKUP("K"&amp;TEXT(K3929,"0"),Punten!$A$1:$D$40,4,FALSE)</f>
        <v>0</v>
      </c>
      <c r="U3929" s="17">
        <f>VLOOKUP("H"&amp;TEXT(L3929,"0"),Punten!$A$1:$D$49,4,FALSE)</f>
        <v>0</v>
      </c>
      <c r="V3929" s="17">
        <f>VLOOKUP("F"&amp;TEXT(M3929,"0"),Punten!$A$1:$D$39,4,FALSE)</f>
        <v>0</v>
      </c>
      <c r="W3929" s="17">
        <f t="shared" si="187"/>
        <v>0</v>
      </c>
      <c r="X3929" s="17" t="str">
        <f t="shared" si="188"/>
        <v/>
      </c>
      <c r="Y3929" s="17" t="e">
        <f>VLOOKUP(A3929,'Klasse omschrijving'!$A$1:$B$44,2,FALSE)</f>
        <v>#N/A</v>
      </c>
    </row>
    <row r="3930" spans="1:25" x14ac:dyDescent="0.25">
      <c r="A3930" s="14"/>
      <c r="B3930" s="14"/>
      <c r="C3930" s="14"/>
      <c r="D3930" s="14"/>
      <c r="E3930" s="15"/>
      <c r="F3930" s="14"/>
      <c r="G3930" s="14"/>
      <c r="H3930" s="14"/>
      <c r="I3930" s="14"/>
      <c r="J3930" s="14"/>
      <c r="K3930" s="14"/>
      <c r="L3930" s="14"/>
      <c r="M3930" s="14"/>
      <c r="N3930" s="15"/>
      <c r="O3930" s="16">
        <f t="shared" si="186"/>
        <v>0</v>
      </c>
      <c r="P3930" s="17">
        <f>COUNTIF($X:$X,X3930)</f>
        <v>1045553</v>
      </c>
      <c r="Q3930" s="17">
        <f>VLOOKUP("M"&amp;TEXT(G3930,"0"),Punten!$A$1:$D$40,4,FALSE)</f>
        <v>0</v>
      </c>
      <c r="R3930" s="17">
        <f>VLOOKUP("M"&amp;TEXT(H3930,"0"),Punten!$A$1:$D$40,4,FALSE)</f>
        <v>0</v>
      </c>
      <c r="S3930" s="17">
        <f>VLOOKUP("M"&amp;TEXT(I3930,"0"),Punten!$A$1:$D$40,4,FALSE)</f>
        <v>0</v>
      </c>
      <c r="T3930" s="17">
        <f>VLOOKUP("K"&amp;TEXT(K3930,"0"),Punten!$A$1:$D$40,4,FALSE)</f>
        <v>0</v>
      </c>
      <c r="U3930" s="17">
        <f>VLOOKUP("H"&amp;TEXT(L3930,"0"),Punten!$A$1:$D$49,4,FALSE)</f>
        <v>0</v>
      </c>
      <c r="V3930" s="17">
        <f>VLOOKUP("F"&amp;TEXT(M3930,"0"),Punten!$A$1:$D$39,4,FALSE)</f>
        <v>0</v>
      </c>
      <c r="W3930" s="17">
        <f t="shared" si="187"/>
        <v>0</v>
      </c>
      <c r="X3930" s="17" t="str">
        <f t="shared" si="188"/>
        <v/>
      </c>
      <c r="Y3930" s="17" t="e">
        <f>VLOOKUP(A3930,'Klasse omschrijving'!$A$1:$B$44,2,FALSE)</f>
        <v>#N/A</v>
      </c>
    </row>
    <row r="3931" spans="1:25" x14ac:dyDescent="0.25">
      <c r="A3931" s="14"/>
      <c r="B3931" s="14"/>
      <c r="C3931" s="14"/>
      <c r="D3931" s="14"/>
      <c r="E3931" s="15"/>
      <c r="F3931" s="14"/>
      <c r="G3931" s="14"/>
      <c r="H3931" s="14"/>
      <c r="I3931" s="14"/>
      <c r="J3931" s="14"/>
      <c r="K3931" s="14"/>
      <c r="L3931" s="14"/>
      <c r="M3931" s="14"/>
      <c r="N3931" s="15"/>
      <c r="O3931" s="16">
        <f t="shared" si="186"/>
        <v>0</v>
      </c>
      <c r="P3931" s="17">
        <f>COUNTIF($X:$X,X3931)</f>
        <v>1045553</v>
      </c>
      <c r="Q3931" s="17">
        <f>VLOOKUP("M"&amp;TEXT(G3931,"0"),Punten!$A$1:$D$40,4,FALSE)</f>
        <v>0</v>
      </c>
      <c r="R3931" s="17">
        <f>VLOOKUP("M"&amp;TEXT(H3931,"0"),Punten!$A$1:$D$40,4,FALSE)</f>
        <v>0</v>
      </c>
      <c r="S3931" s="17">
        <f>VLOOKUP("M"&amp;TEXT(I3931,"0"),Punten!$A$1:$D$40,4,FALSE)</f>
        <v>0</v>
      </c>
      <c r="T3931" s="17">
        <f>VLOOKUP("K"&amp;TEXT(K3931,"0"),Punten!$A$1:$D$40,4,FALSE)</f>
        <v>0</v>
      </c>
      <c r="U3931" s="17">
        <f>VLOOKUP("H"&amp;TEXT(L3931,"0"),Punten!$A$1:$D$49,4,FALSE)</f>
        <v>0</v>
      </c>
      <c r="V3931" s="17">
        <f>VLOOKUP("F"&amp;TEXT(M3931,"0"),Punten!$A$1:$D$39,4,FALSE)</f>
        <v>0</v>
      </c>
      <c r="W3931" s="17">
        <f t="shared" si="187"/>
        <v>0</v>
      </c>
      <c r="X3931" s="17" t="str">
        <f t="shared" si="188"/>
        <v/>
      </c>
      <c r="Y3931" s="17" t="e">
        <f>VLOOKUP(A3931,'Klasse omschrijving'!$A$1:$B$44,2,FALSE)</f>
        <v>#N/A</v>
      </c>
    </row>
    <row r="3932" spans="1:25" x14ac:dyDescent="0.25">
      <c r="A3932" s="14"/>
      <c r="B3932" s="14"/>
      <c r="C3932" s="14"/>
      <c r="D3932" s="14"/>
      <c r="E3932" s="15"/>
      <c r="F3932" s="14"/>
      <c r="G3932" s="14"/>
      <c r="H3932" s="14"/>
      <c r="I3932" s="14"/>
      <c r="J3932" s="14"/>
      <c r="K3932" s="14"/>
      <c r="L3932" s="14"/>
      <c r="M3932" s="14"/>
      <c r="N3932" s="15"/>
      <c r="O3932" s="16">
        <f t="shared" ref="O3932:O3995" si="189">G3932+H3932+I3932</f>
        <v>0</v>
      </c>
      <c r="P3932" s="17">
        <f>COUNTIF($X:$X,X3932)</f>
        <v>1045553</v>
      </c>
      <c r="Q3932" s="17">
        <f>VLOOKUP("M"&amp;TEXT(G3932,"0"),Punten!$A$1:$D$40,4,FALSE)</f>
        <v>0</v>
      </c>
      <c r="R3932" s="17">
        <f>VLOOKUP("M"&amp;TEXT(H3932,"0"),Punten!$A$1:$D$40,4,FALSE)</f>
        <v>0</v>
      </c>
      <c r="S3932" s="17">
        <f>VLOOKUP("M"&amp;TEXT(I3932,"0"),Punten!$A$1:$D$40,4,FALSE)</f>
        <v>0</v>
      </c>
      <c r="T3932" s="17">
        <f>VLOOKUP("K"&amp;TEXT(K3932,"0"),Punten!$A$1:$D$40,4,FALSE)</f>
        <v>0</v>
      </c>
      <c r="U3932" s="17">
        <f>VLOOKUP("H"&amp;TEXT(L3932,"0"),Punten!$A$1:$D$49,4,FALSE)</f>
        <v>0</v>
      </c>
      <c r="V3932" s="17">
        <f>VLOOKUP("F"&amp;TEXT(M3932,"0"),Punten!$A$1:$D$39,4,FALSE)</f>
        <v>0</v>
      </c>
      <c r="W3932" s="17">
        <f t="shared" si="187"/>
        <v>0</v>
      </c>
      <c r="X3932" s="17" t="str">
        <f t="shared" si="188"/>
        <v/>
      </c>
      <c r="Y3932" s="17" t="e">
        <f>VLOOKUP(A3932,'Klasse omschrijving'!$A$1:$B$44,2,FALSE)</f>
        <v>#N/A</v>
      </c>
    </row>
    <row r="3933" spans="1:25" x14ac:dyDescent="0.25">
      <c r="A3933" s="14"/>
      <c r="B3933" s="14"/>
      <c r="C3933" s="14"/>
      <c r="D3933" s="14"/>
      <c r="E3933" s="15"/>
      <c r="F3933" s="14"/>
      <c r="G3933" s="14"/>
      <c r="H3933" s="14"/>
      <c r="I3933" s="14"/>
      <c r="J3933" s="14"/>
      <c r="K3933" s="14"/>
      <c r="L3933" s="14"/>
      <c r="M3933" s="14"/>
      <c r="N3933" s="15"/>
      <c r="O3933" s="16">
        <f t="shared" si="189"/>
        <v>0</v>
      </c>
      <c r="P3933" s="17">
        <f>COUNTIF($X:$X,X3933)</f>
        <v>1045553</v>
      </c>
      <c r="Q3933" s="17">
        <f>VLOOKUP("M"&amp;TEXT(G3933,"0"),Punten!$A$1:$D$40,4,FALSE)</f>
        <v>0</v>
      </c>
      <c r="R3933" s="17">
        <f>VLOOKUP("M"&amp;TEXT(H3933,"0"),Punten!$A$1:$D$40,4,FALSE)</f>
        <v>0</v>
      </c>
      <c r="S3933" s="17">
        <f>VLOOKUP("M"&amp;TEXT(I3933,"0"),Punten!$A$1:$D$40,4,FALSE)</f>
        <v>0</v>
      </c>
      <c r="T3933" s="17">
        <f>VLOOKUP("K"&amp;TEXT(K3933,"0"),Punten!$A$1:$D$40,4,FALSE)</f>
        <v>0</v>
      </c>
      <c r="U3933" s="17">
        <f>VLOOKUP("H"&amp;TEXT(L3933,"0"),Punten!$A$1:$D$49,4,FALSE)</f>
        <v>0</v>
      </c>
      <c r="V3933" s="17">
        <f>VLOOKUP("F"&amp;TEXT(M3933,"0"),Punten!$A$1:$D$39,4,FALSE)</f>
        <v>0</v>
      </c>
      <c r="W3933" s="17">
        <f t="shared" si="187"/>
        <v>0</v>
      </c>
      <c r="X3933" s="17" t="str">
        <f t="shared" si="188"/>
        <v/>
      </c>
      <c r="Y3933" s="17" t="e">
        <f>VLOOKUP(A3933,'Klasse omschrijving'!$A$1:$B$44,2,FALSE)</f>
        <v>#N/A</v>
      </c>
    </row>
    <row r="3934" spans="1:25" x14ac:dyDescent="0.25">
      <c r="A3934" s="14"/>
      <c r="B3934" s="14"/>
      <c r="C3934" s="14"/>
      <c r="D3934" s="14"/>
      <c r="E3934" s="15"/>
      <c r="F3934" s="14"/>
      <c r="G3934" s="14"/>
      <c r="H3934" s="14"/>
      <c r="I3934" s="14"/>
      <c r="J3934" s="14"/>
      <c r="K3934" s="14"/>
      <c r="L3934" s="14"/>
      <c r="M3934" s="14"/>
      <c r="N3934" s="15"/>
      <c r="O3934" s="16">
        <f t="shared" si="189"/>
        <v>0</v>
      </c>
      <c r="P3934" s="17">
        <f>COUNTIF($X:$X,X3934)</f>
        <v>1045553</v>
      </c>
      <c r="Q3934" s="17">
        <f>VLOOKUP("M"&amp;TEXT(G3934,"0"),Punten!$A$1:$D$40,4,FALSE)</f>
        <v>0</v>
      </c>
      <c r="R3934" s="17">
        <f>VLOOKUP("M"&amp;TEXT(H3934,"0"),Punten!$A$1:$D$40,4,FALSE)</f>
        <v>0</v>
      </c>
      <c r="S3934" s="17">
        <f>VLOOKUP("M"&amp;TEXT(I3934,"0"),Punten!$A$1:$D$40,4,FALSE)</f>
        <v>0</v>
      </c>
      <c r="T3934" s="17">
        <f>VLOOKUP("K"&amp;TEXT(K3934,"0"),Punten!$A$1:$D$40,4,FALSE)</f>
        <v>0</v>
      </c>
      <c r="U3934" s="17">
        <f>VLOOKUP("H"&amp;TEXT(L3934,"0"),Punten!$A$1:$D$49,4,FALSE)</f>
        <v>0</v>
      </c>
      <c r="V3934" s="17">
        <f>VLOOKUP("F"&amp;TEXT(M3934,"0"),Punten!$A$1:$D$39,4,FALSE)</f>
        <v>0</v>
      </c>
      <c r="W3934" s="17">
        <f t="shared" si="187"/>
        <v>0</v>
      </c>
      <c r="X3934" s="17" t="str">
        <f t="shared" si="188"/>
        <v/>
      </c>
      <c r="Y3934" s="17" t="e">
        <f>VLOOKUP(A3934,'Klasse omschrijving'!$A$1:$B$44,2,FALSE)</f>
        <v>#N/A</v>
      </c>
    </row>
    <row r="3935" spans="1:25" x14ac:dyDescent="0.25">
      <c r="A3935" s="14"/>
      <c r="B3935" s="14"/>
      <c r="C3935" s="14"/>
      <c r="D3935" s="14"/>
      <c r="E3935" s="15"/>
      <c r="F3935" s="14"/>
      <c r="G3935" s="14"/>
      <c r="H3935" s="14"/>
      <c r="I3935" s="14"/>
      <c r="J3935" s="14"/>
      <c r="K3935" s="14"/>
      <c r="L3935" s="14"/>
      <c r="M3935" s="14"/>
      <c r="N3935" s="15"/>
      <c r="O3935" s="16">
        <f t="shared" si="189"/>
        <v>0</v>
      </c>
      <c r="P3935" s="17">
        <f>COUNTIF($X:$X,X3935)</f>
        <v>1045553</v>
      </c>
      <c r="Q3935" s="17">
        <f>VLOOKUP("M"&amp;TEXT(G3935,"0"),Punten!$A$1:$D$40,4,FALSE)</f>
        <v>0</v>
      </c>
      <c r="R3935" s="17">
        <f>VLOOKUP("M"&amp;TEXT(H3935,"0"),Punten!$A$1:$D$40,4,FALSE)</f>
        <v>0</v>
      </c>
      <c r="S3935" s="17">
        <f>VLOOKUP("M"&amp;TEXT(I3935,"0"),Punten!$A$1:$D$40,4,FALSE)</f>
        <v>0</v>
      </c>
      <c r="T3935" s="17">
        <f>VLOOKUP("K"&amp;TEXT(K3935,"0"),Punten!$A$1:$D$40,4,FALSE)</f>
        <v>0</v>
      </c>
      <c r="U3935" s="17">
        <f>VLOOKUP("H"&amp;TEXT(L3935,"0"),Punten!$A$1:$D$49,4,FALSE)</f>
        <v>0</v>
      </c>
      <c r="V3935" s="17">
        <f>VLOOKUP("F"&amp;TEXT(M3935,"0"),Punten!$A$1:$D$39,4,FALSE)</f>
        <v>0</v>
      </c>
      <c r="W3935" s="17">
        <f t="shared" si="187"/>
        <v>0</v>
      </c>
      <c r="X3935" s="17" t="str">
        <f t="shared" si="188"/>
        <v/>
      </c>
      <c r="Y3935" s="17" t="e">
        <f>VLOOKUP(A3935,'Klasse omschrijving'!$A$1:$B$44,2,FALSE)</f>
        <v>#N/A</v>
      </c>
    </row>
    <row r="3936" spans="1:25" x14ac:dyDescent="0.25">
      <c r="A3936" s="14"/>
      <c r="B3936" s="14"/>
      <c r="C3936" s="14"/>
      <c r="D3936" s="14"/>
      <c r="E3936" s="15"/>
      <c r="F3936" s="14"/>
      <c r="G3936" s="14"/>
      <c r="H3936" s="14"/>
      <c r="I3936" s="14"/>
      <c r="J3936" s="14"/>
      <c r="K3936" s="14"/>
      <c r="L3936" s="14"/>
      <c r="M3936" s="14"/>
      <c r="N3936" s="15"/>
      <c r="O3936" s="16">
        <f t="shared" si="189"/>
        <v>0</v>
      </c>
      <c r="P3936" s="17">
        <f>COUNTIF($X:$X,X3936)</f>
        <v>1045553</v>
      </c>
      <c r="Q3936" s="17">
        <f>VLOOKUP("M"&amp;TEXT(G3936,"0"),Punten!$A$1:$D$40,4,FALSE)</f>
        <v>0</v>
      </c>
      <c r="R3936" s="17">
        <f>VLOOKUP("M"&amp;TEXT(H3936,"0"),Punten!$A$1:$D$40,4,FALSE)</f>
        <v>0</v>
      </c>
      <c r="S3936" s="17">
        <f>VLOOKUP("M"&amp;TEXT(I3936,"0"),Punten!$A$1:$D$40,4,FALSE)</f>
        <v>0</v>
      </c>
      <c r="T3936" s="17">
        <f>VLOOKUP("K"&amp;TEXT(K3936,"0"),Punten!$A$1:$D$40,4,FALSE)</f>
        <v>0</v>
      </c>
      <c r="U3936" s="17">
        <f>VLOOKUP("H"&amp;TEXT(L3936,"0"),Punten!$A$1:$D$49,4,FALSE)</f>
        <v>0</v>
      </c>
      <c r="V3936" s="17">
        <f>VLOOKUP("F"&amp;TEXT(M3936,"0"),Punten!$A$1:$D$39,4,FALSE)</f>
        <v>0</v>
      </c>
      <c r="W3936" s="17">
        <f t="shared" si="187"/>
        <v>0</v>
      </c>
      <c r="X3936" s="17" t="str">
        <f t="shared" si="188"/>
        <v/>
      </c>
      <c r="Y3936" s="17" t="e">
        <f>VLOOKUP(A3936,'Klasse omschrijving'!$A$1:$B$44,2,FALSE)</f>
        <v>#N/A</v>
      </c>
    </row>
    <row r="3937" spans="1:25" x14ac:dyDescent="0.25">
      <c r="A3937" s="14"/>
      <c r="B3937" s="14"/>
      <c r="C3937" s="14"/>
      <c r="D3937" s="14"/>
      <c r="E3937" s="15"/>
      <c r="F3937" s="14"/>
      <c r="G3937" s="14"/>
      <c r="H3937" s="14"/>
      <c r="I3937" s="14"/>
      <c r="J3937" s="14"/>
      <c r="K3937" s="14"/>
      <c r="L3937" s="14"/>
      <c r="M3937" s="14"/>
      <c r="N3937" s="15"/>
      <c r="O3937" s="16">
        <f t="shared" si="189"/>
        <v>0</v>
      </c>
      <c r="P3937" s="17">
        <f>COUNTIF($X:$X,X3937)</f>
        <v>1045553</v>
      </c>
      <c r="Q3937" s="17">
        <f>VLOOKUP("M"&amp;TEXT(G3937,"0"),Punten!$A$1:$D$40,4,FALSE)</f>
        <v>0</v>
      </c>
      <c r="R3937" s="17">
        <f>VLOOKUP("M"&amp;TEXT(H3937,"0"),Punten!$A$1:$D$40,4,FALSE)</f>
        <v>0</v>
      </c>
      <c r="S3937" s="17">
        <f>VLOOKUP("M"&amp;TEXT(I3937,"0"),Punten!$A$1:$D$40,4,FALSE)</f>
        <v>0</v>
      </c>
      <c r="T3937" s="17">
        <f>VLOOKUP("K"&amp;TEXT(K3937,"0"),Punten!$A$1:$D$40,4,FALSE)</f>
        <v>0</v>
      </c>
      <c r="U3937" s="17">
        <f>VLOOKUP("H"&amp;TEXT(L3937,"0"),Punten!$A$1:$D$49,4,FALSE)</f>
        <v>0</v>
      </c>
      <c r="V3937" s="17">
        <f>VLOOKUP("F"&amp;TEXT(M3937,"0"),Punten!$A$1:$D$39,4,FALSE)</f>
        <v>0</v>
      </c>
      <c r="W3937" s="17">
        <f t="shared" si="187"/>
        <v>0</v>
      </c>
      <c r="X3937" s="17" t="str">
        <f t="shared" si="188"/>
        <v/>
      </c>
      <c r="Y3937" s="17" t="e">
        <f>VLOOKUP(A3937,'Klasse omschrijving'!$A$1:$B$44,2,FALSE)</f>
        <v>#N/A</v>
      </c>
    </row>
    <row r="3938" spans="1:25" x14ac:dyDescent="0.25">
      <c r="A3938" s="14"/>
      <c r="B3938" s="14"/>
      <c r="C3938" s="14"/>
      <c r="D3938" s="14"/>
      <c r="E3938" s="15"/>
      <c r="F3938" s="14"/>
      <c r="G3938" s="14"/>
      <c r="H3938" s="14"/>
      <c r="I3938" s="14"/>
      <c r="J3938" s="14"/>
      <c r="K3938" s="14"/>
      <c r="L3938" s="14"/>
      <c r="M3938" s="14"/>
      <c r="N3938" s="15"/>
      <c r="O3938" s="16">
        <f t="shared" si="189"/>
        <v>0</v>
      </c>
      <c r="P3938" s="17">
        <f>COUNTIF($X:$X,X3938)</f>
        <v>1045553</v>
      </c>
      <c r="Q3938" s="17">
        <f>VLOOKUP("M"&amp;TEXT(G3938,"0"),Punten!$A$1:$D$40,4,FALSE)</f>
        <v>0</v>
      </c>
      <c r="R3938" s="17">
        <f>VLOOKUP("M"&amp;TEXT(H3938,"0"),Punten!$A$1:$D$40,4,FALSE)</f>
        <v>0</v>
      </c>
      <c r="S3938" s="17">
        <f>VLOOKUP("M"&amp;TEXT(I3938,"0"),Punten!$A$1:$D$40,4,FALSE)</f>
        <v>0</v>
      </c>
      <c r="T3938" s="17">
        <f>VLOOKUP("K"&amp;TEXT(K3938,"0"),Punten!$A$1:$D$40,4,FALSE)</f>
        <v>0</v>
      </c>
      <c r="U3938" s="17">
        <f>VLOOKUP("H"&amp;TEXT(L3938,"0"),Punten!$A$1:$D$49,4,FALSE)</f>
        <v>0</v>
      </c>
      <c r="V3938" s="17">
        <f>VLOOKUP("F"&amp;TEXT(M3938,"0"),Punten!$A$1:$D$39,4,FALSE)</f>
        <v>0</v>
      </c>
      <c r="W3938" s="17">
        <f t="shared" si="187"/>
        <v>0</v>
      </c>
      <c r="X3938" s="17" t="str">
        <f t="shared" si="188"/>
        <v/>
      </c>
      <c r="Y3938" s="17" t="e">
        <f>VLOOKUP(A3938,'Klasse omschrijving'!$A$1:$B$44,2,FALSE)</f>
        <v>#N/A</v>
      </c>
    </row>
    <row r="3939" spans="1:25" x14ac:dyDescent="0.25">
      <c r="A3939" s="14"/>
      <c r="B3939" s="14"/>
      <c r="C3939" s="14"/>
      <c r="D3939" s="14"/>
      <c r="E3939" s="15"/>
      <c r="F3939" s="14"/>
      <c r="G3939" s="14"/>
      <c r="H3939" s="14"/>
      <c r="I3939" s="14"/>
      <c r="J3939" s="14"/>
      <c r="K3939" s="14"/>
      <c r="L3939" s="14"/>
      <c r="M3939" s="14"/>
      <c r="N3939" s="15"/>
      <c r="O3939" s="16">
        <f t="shared" si="189"/>
        <v>0</v>
      </c>
      <c r="P3939" s="17">
        <f>COUNTIF($X:$X,X3939)</f>
        <v>1045553</v>
      </c>
      <c r="Q3939" s="17">
        <f>VLOOKUP("M"&amp;TEXT(G3939,"0"),Punten!$A$1:$D$40,4,FALSE)</f>
        <v>0</v>
      </c>
      <c r="R3939" s="17">
        <f>VLOOKUP("M"&amp;TEXT(H3939,"0"),Punten!$A$1:$D$40,4,FALSE)</f>
        <v>0</v>
      </c>
      <c r="S3939" s="17">
        <f>VLOOKUP("M"&amp;TEXT(I3939,"0"),Punten!$A$1:$D$40,4,FALSE)</f>
        <v>0</v>
      </c>
      <c r="T3939" s="17">
        <f>VLOOKUP("K"&amp;TEXT(K3939,"0"),Punten!$A$1:$D$40,4,FALSE)</f>
        <v>0</v>
      </c>
      <c r="U3939" s="17">
        <f>VLOOKUP("H"&amp;TEXT(L3939,"0"),Punten!$A$1:$D$49,4,FALSE)</f>
        <v>0</v>
      </c>
      <c r="V3939" s="17">
        <f>VLOOKUP("F"&amp;TEXT(M3939,"0"),Punten!$A$1:$D$39,4,FALSE)</f>
        <v>0</v>
      </c>
      <c r="W3939" s="17">
        <f t="shared" si="187"/>
        <v>0</v>
      </c>
      <c r="X3939" s="17" t="str">
        <f t="shared" si="188"/>
        <v/>
      </c>
      <c r="Y3939" s="17" t="e">
        <f>VLOOKUP(A3939,'Klasse omschrijving'!$A$1:$B$44,2,FALSE)</f>
        <v>#N/A</v>
      </c>
    </row>
    <row r="3940" spans="1:25" x14ac:dyDescent="0.25">
      <c r="A3940" s="14"/>
      <c r="B3940" s="14"/>
      <c r="C3940" s="14"/>
      <c r="D3940" s="14"/>
      <c r="E3940" s="15"/>
      <c r="F3940" s="14"/>
      <c r="G3940" s="14"/>
      <c r="H3940" s="14"/>
      <c r="I3940" s="14"/>
      <c r="J3940" s="14"/>
      <c r="K3940" s="14"/>
      <c r="L3940" s="14"/>
      <c r="M3940" s="14"/>
      <c r="N3940" s="15"/>
      <c r="O3940" s="16">
        <f t="shared" si="189"/>
        <v>0</v>
      </c>
      <c r="P3940" s="17">
        <f>COUNTIF($X:$X,X3940)</f>
        <v>1045553</v>
      </c>
      <c r="Q3940" s="17">
        <f>VLOOKUP("M"&amp;TEXT(G3940,"0"),Punten!$A$1:$D$40,4,FALSE)</f>
        <v>0</v>
      </c>
      <c r="R3940" s="17">
        <f>VLOOKUP("M"&amp;TEXT(H3940,"0"),Punten!$A$1:$D$40,4,FALSE)</f>
        <v>0</v>
      </c>
      <c r="S3940" s="17">
        <f>VLOOKUP("M"&amp;TEXT(I3940,"0"),Punten!$A$1:$D$40,4,FALSE)</f>
        <v>0</v>
      </c>
      <c r="T3940" s="17">
        <f>VLOOKUP("K"&amp;TEXT(K3940,"0"),Punten!$A$1:$D$40,4,FALSE)</f>
        <v>0</v>
      </c>
      <c r="U3940" s="17">
        <f>VLOOKUP("H"&amp;TEXT(L3940,"0"),Punten!$A$1:$D$49,4,FALSE)</f>
        <v>0</v>
      </c>
      <c r="V3940" s="17">
        <f>VLOOKUP("F"&amp;TEXT(M3940,"0"),Punten!$A$1:$D$39,4,FALSE)</f>
        <v>0</v>
      </c>
      <c r="W3940" s="17">
        <f t="shared" si="187"/>
        <v>0</v>
      </c>
      <c r="X3940" s="17" t="str">
        <f t="shared" si="188"/>
        <v/>
      </c>
      <c r="Y3940" s="17" t="e">
        <f>VLOOKUP(A3940,'Klasse omschrijving'!$A$1:$B$44,2,FALSE)</f>
        <v>#N/A</v>
      </c>
    </row>
    <row r="3941" spans="1:25" x14ac:dyDescent="0.25">
      <c r="A3941" s="14"/>
      <c r="B3941" s="14"/>
      <c r="C3941" s="14"/>
      <c r="D3941" s="14"/>
      <c r="E3941" s="15"/>
      <c r="F3941" s="14"/>
      <c r="G3941" s="14"/>
      <c r="H3941" s="14"/>
      <c r="I3941" s="14"/>
      <c r="J3941" s="14"/>
      <c r="K3941" s="14"/>
      <c r="L3941" s="14"/>
      <c r="M3941" s="14"/>
      <c r="N3941" s="15"/>
      <c r="O3941" s="16">
        <f t="shared" si="189"/>
        <v>0</v>
      </c>
      <c r="P3941" s="17">
        <f>COUNTIF($X:$X,X3941)</f>
        <v>1045553</v>
      </c>
      <c r="Q3941" s="17">
        <f>VLOOKUP("M"&amp;TEXT(G3941,"0"),Punten!$A$1:$D$40,4,FALSE)</f>
        <v>0</v>
      </c>
      <c r="R3941" s="17">
        <f>VLOOKUP("M"&amp;TEXT(H3941,"0"),Punten!$A$1:$D$40,4,FALSE)</f>
        <v>0</v>
      </c>
      <c r="S3941" s="17">
        <f>VLOOKUP("M"&amp;TEXT(I3941,"0"),Punten!$A$1:$D$40,4,FALSE)</f>
        <v>0</v>
      </c>
      <c r="T3941" s="17">
        <f>VLOOKUP("K"&amp;TEXT(K3941,"0"),Punten!$A$1:$D$40,4,FALSE)</f>
        <v>0</v>
      </c>
      <c r="U3941" s="17">
        <f>VLOOKUP("H"&amp;TEXT(L3941,"0"),Punten!$A$1:$D$49,4,FALSE)</f>
        <v>0</v>
      </c>
      <c r="V3941" s="17">
        <f>VLOOKUP("F"&amp;TEXT(M3941,"0"),Punten!$A$1:$D$39,4,FALSE)</f>
        <v>0</v>
      </c>
      <c r="W3941" s="17">
        <f t="shared" si="187"/>
        <v>0</v>
      </c>
      <c r="X3941" s="17" t="str">
        <f t="shared" si="188"/>
        <v/>
      </c>
      <c r="Y3941" s="17" t="e">
        <f>VLOOKUP(A3941,'Klasse omschrijving'!$A$1:$B$44,2,FALSE)</f>
        <v>#N/A</v>
      </c>
    </row>
    <row r="3942" spans="1:25" x14ac:dyDescent="0.25">
      <c r="A3942" s="14"/>
      <c r="B3942" s="14"/>
      <c r="C3942" s="14"/>
      <c r="D3942" s="14"/>
      <c r="E3942" s="15"/>
      <c r="F3942" s="14"/>
      <c r="G3942" s="14"/>
      <c r="H3942" s="14"/>
      <c r="I3942" s="14"/>
      <c r="J3942" s="14"/>
      <c r="K3942" s="14"/>
      <c r="L3942" s="14"/>
      <c r="M3942" s="14"/>
      <c r="N3942" s="15"/>
      <c r="O3942" s="16">
        <f t="shared" si="189"/>
        <v>0</v>
      </c>
      <c r="P3942" s="17">
        <f>COUNTIF($X:$X,X3942)</f>
        <v>1045553</v>
      </c>
      <c r="Q3942" s="17">
        <f>VLOOKUP("M"&amp;TEXT(G3942,"0"),Punten!$A$1:$D$40,4,FALSE)</f>
        <v>0</v>
      </c>
      <c r="R3942" s="17">
        <f>VLOOKUP("M"&amp;TEXT(H3942,"0"),Punten!$A$1:$D$40,4,FALSE)</f>
        <v>0</v>
      </c>
      <c r="S3942" s="17">
        <f>VLOOKUP("M"&amp;TEXT(I3942,"0"),Punten!$A$1:$D$40,4,FALSE)</f>
        <v>0</v>
      </c>
      <c r="T3942" s="17">
        <f>VLOOKUP("K"&amp;TEXT(K3942,"0"),Punten!$A$1:$D$40,4,FALSE)</f>
        <v>0</v>
      </c>
      <c r="U3942" s="17">
        <f>VLOOKUP("H"&amp;TEXT(L3942,"0"),Punten!$A$1:$D$49,4,FALSE)</f>
        <v>0</v>
      </c>
      <c r="V3942" s="17">
        <f>VLOOKUP("F"&amp;TEXT(M3942,"0"),Punten!$A$1:$D$39,4,FALSE)</f>
        <v>0</v>
      </c>
      <c r="W3942" s="17">
        <f t="shared" si="187"/>
        <v>0</v>
      </c>
      <c r="X3942" s="17" t="str">
        <f t="shared" si="188"/>
        <v/>
      </c>
      <c r="Y3942" s="17" t="e">
        <f>VLOOKUP(A3942,'Klasse omschrijving'!$A$1:$B$44,2,FALSE)</f>
        <v>#N/A</v>
      </c>
    </row>
    <row r="3943" spans="1:25" x14ac:dyDescent="0.25">
      <c r="A3943" s="14"/>
      <c r="B3943" s="14"/>
      <c r="C3943" s="14"/>
      <c r="D3943" s="14"/>
      <c r="E3943" s="15"/>
      <c r="F3943" s="14"/>
      <c r="G3943" s="14"/>
      <c r="H3943" s="14"/>
      <c r="I3943" s="14"/>
      <c r="J3943" s="14"/>
      <c r="K3943" s="14"/>
      <c r="L3943" s="14"/>
      <c r="M3943" s="14"/>
      <c r="N3943" s="15"/>
      <c r="O3943" s="16">
        <f t="shared" si="189"/>
        <v>0</v>
      </c>
      <c r="P3943" s="17">
        <f>COUNTIF($X:$X,X3943)</f>
        <v>1045553</v>
      </c>
      <c r="Q3943" s="17">
        <f>VLOOKUP("M"&amp;TEXT(G3943,"0"),Punten!$A$1:$D$40,4,FALSE)</f>
        <v>0</v>
      </c>
      <c r="R3943" s="17">
        <f>VLOOKUP("M"&amp;TEXT(H3943,"0"),Punten!$A$1:$D$40,4,FALSE)</f>
        <v>0</v>
      </c>
      <c r="S3943" s="17">
        <f>VLOOKUP("M"&amp;TEXT(I3943,"0"),Punten!$A$1:$D$40,4,FALSE)</f>
        <v>0</v>
      </c>
      <c r="T3943" s="17">
        <f>VLOOKUP("K"&amp;TEXT(K3943,"0"),Punten!$A$1:$D$40,4,FALSE)</f>
        <v>0</v>
      </c>
      <c r="U3943" s="17">
        <f>VLOOKUP("H"&amp;TEXT(L3943,"0"),Punten!$A$1:$D$49,4,FALSE)</f>
        <v>0</v>
      </c>
      <c r="V3943" s="17">
        <f>VLOOKUP("F"&amp;TEXT(M3943,"0"),Punten!$A$1:$D$39,4,FALSE)</f>
        <v>0</v>
      </c>
      <c r="W3943" s="17">
        <f t="shared" si="187"/>
        <v>0</v>
      </c>
      <c r="X3943" s="17" t="str">
        <f t="shared" si="188"/>
        <v/>
      </c>
      <c r="Y3943" s="17" t="e">
        <f>VLOOKUP(A3943,'Klasse omschrijving'!$A$1:$B$44,2,FALSE)</f>
        <v>#N/A</v>
      </c>
    </row>
    <row r="3944" spans="1:25" x14ac:dyDescent="0.25">
      <c r="A3944" s="14"/>
      <c r="B3944" s="14"/>
      <c r="C3944" s="14"/>
      <c r="D3944" s="14"/>
      <c r="E3944" s="15"/>
      <c r="F3944" s="14"/>
      <c r="G3944" s="14"/>
      <c r="H3944" s="14"/>
      <c r="I3944" s="14"/>
      <c r="J3944" s="14"/>
      <c r="K3944" s="14"/>
      <c r="L3944" s="14"/>
      <c r="M3944" s="14"/>
      <c r="N3944" s="15"/>
      <c r="O3944" s="16">
        <f t="shared" si="189"/>
        <v>0</v>
      </c>
      <c r="P3944" s="17">
        <f>COUNTIF($X:$X,X3944)</f>
        <v>1045553</v>
      </c>
      <c r="Q3944" s="17">
        <f>VLOOKUP("M"&amp;TEXT(G3944,"0"),Punten!$A$1:$D$40,4,FALSE)</f>
        <v>0</v>
      </c>
      <c r="R3944" s="17">
        <f>VLOOKUP("M"&amp;TEXT(H3944,"0"),Punten!$A$1:$D$40,4,FALSE)</f>
        <v>0</v>
      </c>
      <c r="S3944" s="17">
        <f>VLOOKUP("M"&amp;TEXT(I3944,"0"),Punten!$A$1:$D$40,4,FALSE)</f>
        <v>0</v>
      </c>
      <c r="T3944" s="17">
        <f>VLOOKUP("K"&amp;TEXT(K3944,"0"),Punten!$A$1:$D$40,4,FALSE)</f>
        <v>0</v>
      </c>
      <c r="U3944" s="17">
        <f>VLOOKUP("H"&amp;TEXT(L3944,"0"),Punten!$A$1:$D$49,4,FALSE)</f>
        <v>0</v>
      </c>
      <c r="V3944" s="17">
        <f>VLOOKUP("F"&amp;TEXT(M3944,"0"),Punten!$A$1:$D$39,4,FALSE)</f>
        <v>0</v>
      </c>
      <c r="W3944" s="17">
        <f t="shared" si="187"/>
        <v>0</v>
      </c>
      <c r="X3944" s="17" t="str">
        <f t="shared" si="188"/>
        <v/>
      </c>
      <c r="Y3944" s="17" t="e">
        <f>VLOOKUP(A3944,'Klasse omschrijving'!$A$1:$B$44,2,FALSE)</f>
        <v>#N/A</v>
      </c>
    </row>
    <row r="3945" spans="1:25" x14ac:dyDescent="0.25">
      <c r="A3945" s="14"/>
      <c r="B3945" s="14"/>
      <c r="C3945" s="14"/>
      <c r="D3945" s="14"/>
      <c r="E3945" s="15"/>
      <c r="F3945" s="14"/>
      <c r="G3945" s="14"/>
      <c r="H3945" s="14"/>
      <c r="I3945" s="14"/>
      <c r="J3945" s="14"/>
      <c r="K3945" s="14"/>
      <c r="L3945" s="14"/>
      <c r="M3945" s="14"/>
      <c r="N3945" s="15"/>
      <c r="O3945" s="16">
        <f t="shared" si="189"/>
        <v>0</v>
      </c>
      <c r="P3945" s="17">
        <f>COUNTIF($X:$X,X3945)</f>
        <v>1045553</v>
      </c>
      <c r="Q3945" s="17">
        <f>VLOOKUP("M"&amp;TEXT(G3945,"0"),Punten!$A$1:$D$40,4,FALSE)</f>
        <v>0</v>
      </c>
      <c r="R3945" s="17">
        <f>VLOOKUP("M"&amp;TEXT(H3945,"0"),Punten!$A$1:$D$40,4,FALSE)</f>
        <v>0</v>
      </c>
      <c r="S3945" s="17">
        <f>VLOOKUP("M"&amp;TEXT(I3945,"0"),Punten!$A$1:$D$40,4,FALSE)</f>
        <v>0</v>
      </c>
      <c r="T3945" s="17">
        <f>VLOOKUP("K"&amp;TEXT(K3945,"0"),Punten!$A$1:$D$40,4,FALSE)</f>
        <v>0</v>
      </c>
      <c r="U3945" s="17">
        <f>VLOOKUP("H"&amp;TEXT(L3945,"0"),Punten!$A$1:$D$49,4,FALSE)</f>
        <v>0</v>
      </c>
      <c r="V3945" s="17">
        <f>VLOOKUP("F"&amp;TEXT(M3945,"0"),Punten!$A$1:$D$39,4,FALSE)</f>
        <v>0</v>
      </c>
      <c r="W3945" s="17">
        <f t="shared" si="187"/>
        <v>0</v>
      </c>
      <c r="X3945" s="17" t="str">
        <f t="shared" si="188"/>
        <v/>
      </c>
      <c r="Y3945" s="17" t="e">
        <f>VLOOKUP(A3945,'Klasse omschrijving'!$A$1:$B$44,2,FALSE)</f>
        <v>#N/A</v>
      </c>
    </row>
    <row r="3946" spans="1:25" x14ac:dyDescent="0.25">
      <c r="A3946" s="14"/>
      <c r="B3946" s="14"/>
      <c r="C3946" s="14"/>
      <c r="D3946" s="14"/>
      <c r="E3946" s="15"/>
      <c r="F3946" s="14"/>
      <c r="G3946" s="14"/>
      <c r="H3946" s="14"/>
      <c r="I3946" s="14"/>
      <c r="J3946" s="14"/>
      <c r="K3946" s="14"/>
      <c r="L3946" s="14"/>
      <c r="M3946" s="14"/>
      <c r="N3946" s="15"/>
      <c r="O3946" s="16">
        <f t="shared" si="189"/>
        <v>0</v>
      </c>
      <c r="P3946" s="17">
        <f>COUNTIF($X:$X,X3946)</f>
        <v>1045553</v>
      </c>
      <c r="Q3946" s="17">
        <f>VLOOKUP("M"&amp;TEXT(G3946,"0"),Punten!$A$1:$D$40,4,FALSE)</f>
        <v>0</v>
      </c>
      <c r="R3946" s="17">
        <f>VLOOKUP("M"&amp;TEXT(H3946,"0"),Punten!$A$1:$D$40,4,FALSE)</f>
        <v>0</v>
      </c>
      <c r="S3946" s="17">
        <f>VLOOKUP("M"&amp;TEXT(I3946,"0"),Punten!$A$1:$D$40,4,FALSE)</f>
        <v>0</v>
      </c>
      <c r="T3946" s="17">
        <f>VLOOKUP("K"&amp;TEXT(K3946,"0"),Punten!$A$1:$D$40,4,FALSE)</f>
        <v>0</v>
      </c>
      <c r="U3946" s="17">
        <f>VLOOKUP("H"&amp;TEXT(L3946,"0"),Punten!$A$1:$D$49,4,FALSE)</f>
        <v>0</v>
      </c>
      <c r="V3946" s="17">
        <f>VLOOKUP("F"&amp;TEXT(M3946,"0"),Punten!$A$1:$D$39,4,FALSE)</f>
        <v>0</v>
      </c>
      <c r="W3946" s="17">
        <f t="shared" si="187"/>
        <v>0</v>
      </c>
      <c r="X3946" s="17" t="str">
        <f t="shared" si="188"/>
        <v/>
      </c>
      <c r="Y3946" s="17" t="e">
        <f>VLOOKUP(A3946,'Klasse omschrijving'!$A$1:$B$44,2,FALSE)</f>
        <v>#N/A</v>
      </c>
    </row>
    <row r="3947" spans="1:25" x14ac:dyDescent="0.25">
      <c r="A3947" s="14"/>
      <c r="B3947" s="14"/>
      <c r="C3947" s="14"/>
      <c r="D3947" s="14"/>
      <c r="E3947" s="15"/>
      <c r="F3947" s="14"/>
      <c r="G3947" s="14"/>
      <c r="H3947" s="14"/>
      <c r="I3947" s="14"/>
      <c r="J3947" s="14"/>
      <c r="K3947" s="14"/>
      <c r="L3947" s="14"/>
      <c r="M3947" s="14"/>
      <c r="N3947" s="15"/>
      <c r="O3947" s="16">
        <f t="shared" si="189"/>
        <v>0</v>
      </c>
      <c r="P3947" s="17">
        <f>COUNTIF($X:$X,X3947)</f>
        <v>1045553</v>
      </c>
      <c r="Q3947" s="17">
        <f>VLOOKUP("M"&amp;TEXT(G3947,"0"),Punten!$A$1:$D$40,4,FALSE)</f>
        <v>0</v>
      </c>
      <c r="R3947" s="17">
        <f>VLOOKUP("M"&amp;TEXT(H3947,"0"),Punten!$A$1:$D$40,4,FALSE)</f>
        <v>0</v>
      </c>
      <c r="S3947" s="17">
        <f>VLOOKUP("M"&amp;TEXT(I3947,"0"),Punten!$A$1:$D$40,4,FALSE)</f>
        <v>0</v>
      </c>
      <c r="T3947" s="17">
        <f>VLOOKUP("K"&amp;TEXT(K3947,"0"),Punten!$A$1:$D$40,4,FALSE)</f>
        <v>0</v>
      </c>
      <c r="U3947" s="17">
        <f>VLOOKUP("H"&amp;TEXT(L3947,"0"),Punten!$A$1:$D$49,4,FALSE)</f>
        <v>0</v>
      </c>
      <c r="V3947" s="17">
        <f>VLOOKUP("F"&amp;TEXT(M3947,"0"),Punten!$A$1:$D$39,4,FALSE)</f>
        <v>0</v>
      </c>
      <c r="W3947" s="17">
        <f t="shared" si="187"/>
        <v>0</v>
      </c>
      <c r="X3947" s="17" t="str">
        <f t="shared" si="188"/>
        <v/>
      </c>
      <c r="Y3947" s="17" t="e">
        <f>VLOOKUP(A3947,'Klasse omschrijving'!$A$1:$B$44,2,FALSE)</f>
        <v>#N/A</v>
      </c>
    </row>
    <row r="3948" spans="1:25" x14ac:dyDescent="0.25">
      <c r="A3948" s="14"/>
      <c r="B3948" s="14"/>
      <c r="C3948" s="14"/>
      <c r="D3948" s="14"/>
      <c r="E3948" s="15"/>
      <c r="F3948" s="14"/>
      <c r="G3948" s="14"/>
      <c r="H3948" s="14"/>
      <c r="I3948" s="14"/>
      <c r="J3948" s="14"/>
      <c r="K3948" s="14"/>
      <c r="L3948" s="14"/>
      <c r="M3948" s="14"/>
      <c r="N3948" s="15"/>
      <c r="O3948" s="16">
        <f t="shared" si="189"/>
        <v>0</v>
      </c>
      <c r="P3948" s="17">
        <f>COUNTIF($X:$X,X3948)</f>
        <v>1045553</v>
      </c>
      <c r="Q3948" s="17">
        <f>VLOOKUP("M"&amp;TEXT(G3948,"0"),Punten!$A$1:$D$40,4,FALSE)</f>
        <v>0</v>
      </c>
      <c r="R3948" s="17">
        <f>VLOOKUP("M"&amp;TEXT(H3948,"0"),Punten!$A$1:$D$40,4,FALSE)</f>
        <v>0</v>
      </c>
      <c r="S3948" s="17">
        <f>VLOOKUP("M"&amp;TEXT(I3948,"0"),Punten!$A$1:$D$40,4,FALSE)</f>
        <v>0</v>
      </c>
      <c r="T3948" s="17">
        <f>VLOOKUP("K"&amp;TEXT(K3948,"0"),Punten!$A$1:$D$40,4,FALSE)</f>
        <v>0</v>
      </c>
      <c r="U3948" s="17">
        <f>VLOOKUP("H"&amp;TEXT(L3948,"0"),Punten!$A$1:$D$49,4,FALSE)</f>
        <v>0</v>
      </c>
      <c r="V3948" s="17">
        <f>VLOOKUP("F"&amp;TEXT(M3948,"0"),Punten!$A$1:$D$39,4,FALSE)</f>
        <v>0</v>
      </c>
      <c r="W3948" s="17">
        <f t="shared" si="187"/>
        <v>0</v>
      </c>
      <c r="X3948" s="17" t="str">
        <f t="shared" si="188"/>
        <v/>
      </c>
      <c r="Y3948" s="17" t="e">
        <f>VLOOKUP(A3948,'Klasse omschrijving'!$A$1:$B$44,2,FALSE)</f>
        <v>#N/A</v>
      </c>
    </row>
    <row r="3949" spans="1:25" x14ac:dyDescent="0.25">
      <c r="A3949" s="14"/>
      <c r="B3949" s="14"/>
      <c r="C3949" s="14"/>
      <c r="D3949" s="14"/>
      <c r="E3949" s="15"/>
      <c r="F3949" s="14"/>
      <c r="G3949" s="14"/>
      <c r="H3949" s="14"/>
      <c r="I3949" s="14"/>
      <c r="J3949" s="14"/>
      <c r="K3949" s="14"/>
      <c r="L3949" s="14"/>
      <c r="M3949" s="14"/>
      <c r="N3949" s="15"/>
      <c r="O3949" s="16">
        <f t="shared" si="189"/>
        <v>0</v>
      </c>
      <c r="P3949" s="17">
        <f>COUNTIF($X:$X,X3949)</f>
        <v>1045553</v>
      </c>
      <c r="Q3949" s="17">
        <f>VLOOKUP("M"&amp;TEXT(G3949,"0"),Punten!$A$1:$D$40,4,FALSE)</f>
        <v>0</v>
      </c>
      <c r="R3949" s="17">
        <f>VLOOKUP("M"&amp;TEXT(H3949,"0"),Punten!$A$1:$D$40,4,FALSE)</f>
        <v>0</v>
      </c>
      <c r="S3949" s="17">
        <f>VLOOKUP("M"&amp;TEXT(I3949,"0"),Punten!$A$1:$D$40,4,FALSE)</f>
        <v>0</v>
      </c>
      <c r="T3949" s="17">
        <f>VLOOKUP("K"&amp;TEXT(K3949,"0"),Punten!$A$1:$D$40,4,FALSE)</f>
        <v>0</v>
      </c>
      <c r="U3949" s="17">
        <f>VLOOKUP("H"&amp;TEXT(L3949,"0"),Punten!$A$1:$D$49,4,FALSE)</f>
        <v>0</v>
      </c>
      <c r="V3949" s="17">
        <f>VLOOKUP("F"&amp;TEXT(M3949,"0"),Punten!$A$1:$D$39,4,FALSE)</f>
        <v>0</v>
      </c>
      <c r="W3949" s="17">
        <f t="shared" si="187"/>
        <v>0</v>
      </c>
      <c r="X3949" s="17" t="str">
        <f t="shared" si="188"/>
        <v/>
      </c>
      <c r="Y3949" s="17" t="e">
        <f>VLOOKUP(A3949,'Klasse omschrijving'!$A$1:$B$44,2,FALSE)</f>
        <v>#N/A</v>
      </c>
    </row>
    <row r="3950" spans="1:25" x14ac:dyDescent="0.25">
      <c r="A3950" s="14"/>
      <c r="B3950" s="14"/>
      <c r="C3950" s="14"/>
      <c r="D3950" s="14"/>
      <c r="E3950" s="15"/>
      <c r="F3950" s="14"/>
      <c r="G3950" s="14"/>
      <c r="H3950" s="14"/>
      <c r="I3950" s="14"/>
      <c r="J3950" s="14"/>
      <c r="K3950" s="14"/>
      <c r="L3950" s="14"/>
      <c r="M3950" s="14"/>
      <c r="N3950" s="15"/>
      <c r="O3950" s="16">
        <f t="shared" si="189"/>
        <v>0</v>
      </c>
      <c r="P3950" s="17">
        <f>COUNTIF($X:$X,X3950)</f>
        <v>1045553</v>
      </c>
      <c r="Q3950" s="17">
        <f>VLOOKUP("M"&amp;TEXT(G3950,"0"),Punten!$A$1:$D$40,4,FALSE)</f>
        <v>0</v>
      </c>
      <c r="R3950" s="17">
        <f>VLOOKUP("M"&amp;TEXT(H3950,"0"),Punten!$A$1:$D$40,4,FALSE)</f>
        <v>0</v>
      </c>
      <c r="S3950" s="17">
        <f>VLOOKUP("M"&amp;TEXT(I3950,"0"),Punten!$A$1:$D$40,4,FALSE)</f>
        <v>0</v>
      </c>
      <c r="T3950" s="17">
        <f>VLOOKUP("K"&amp;TEXT(K3950,"0"),Punten!$A$1:$D$40,4,FALSE)</f>
        <v>0</v>
      </c>
      <c r="U3950" s="17">
        <f>VLOOKUP("H"&amp;TEXT(L3950,"0"),Punten!$A$1:$D$49,4,FALSE)</f>
        <v>0</v>
      </c>
      <c r="V3950" s="17">
        <f>VLOOKUP("F"&amp;TEXT(M3950,"0"),Punten!$A$1:$D$39,4,FALSE)</f>
        <v>0</v>
      </c>
      <c r="W3950" s="17">
        <f t="shared" si="187"/>
        <v>0</v>
      </c>
      <c r="X3950" s="17" t="str">
        <f t="shared" si="188"/>
        <v/>
      </c>
      <c r="Y3950" s="17" t="e">
        <f>VLOOKUP(A3950,'Klasse omschrijving'!$A$1:$B$44,2,FALSE)</f>
        <v>#N/A</v>
      </c>
    </row>
    <row r="3951" spans="1:25" x14ac:dyDescent="0.25">
      <c r="A3951" s="14"/>
      <c r="B3951" s="14"/>
      <c r="C3951" s="14"/>
      <c r="D3951" s="14"/>
      <c r="E3951" s="15"/>
      <c r="F3951" s="14"/>
      <c r="G3951" s="14"/>
      <c r="H3951" s="14"/>
      <c r="I3951" s="14"/>
      <c r="J3951" s="14"/>
      <c r="K3951" s="14"/>
      <c r="L3951" s="14"/>
      <c r="M3951" s="14"/>
      <c r="N3951" s="15"/>
      <c r="O3951" s="16">
        <f t="shared" si="189"/>
        <v>0</v>
      </c>
      <c r="P3951" s="17">
        <f>COUNTIF($X:$X,X3951)</f>
        <v>1045553</v>
      </c>
      <c r="Q3951" s="17">
        <f>VLOOKUP("M"&amp;TEXT(G3951,"0"),Punten!$A$1:$D$40,4,FALSE)</f>
        <v>0</v>
      </c>
      <c r="R3951" s="17">
        <f>VLOOKUP("M"&amp;TEXT(H3951,"0"),Punten!$A$1:$D$40,4,FALSE)</f>
        <v>0</v>
      </c>
      <c r="S3951" s="17">
        <f>VLOOKUP("M"&amp;TEXT(I3951,"0"),Punten!$A$1:$D$40,4,FALSE)</f>
        <v>0</v>
      </c>
      <c r="T3951" s="17">
        <f>VLOOKUP("K"&amp;TEXT(K3951,"0"),Punten!$A$1:$D$40,4,FALSE)</f>
        <v>0</v>
      </c>
      <c r="U3951" s="17">
        <f>VLOOKUP("H"&amp;TEXT(L3951,"0"),Punten!$A$1:$D$49,4,FALSE)</f>
        <v>0</v>
      </c>
      <c r="V3951" s="17">
        <f>VLOOKUP("F"&amp;TEXT(M3951,"0"),Punten!$A$1:$D$39,4,FALSE)</f>
        <v>0</v>
      </c>
      <c r="W3951" s="17">
        <f t="shared" si="187"/>
        <v>0</v>
      </c>
      <c r="X3951" s="17" t="str">
        <f t="shared" si="188"/>
        <v/>
      </c>
      <c r="Y3951" s="17" t="e">
        <f>VLOOKUP(A3951,'Klasse omschrijving'!$A$1:$B$44,2,FALSE)</f>
        <v>#N/A</v>
      </c>
    </row>
    <row r="3952" spans="1:25" x14ac:dyDescent="0.25">
      <c r="A3952" s="14"/>
      <c r="B3952" s="14"/>
      <c r="C3952" s="14"/>
      <c r="D3952" s="14"/>
      <c r="E3952" s="15"/>
      <c r="F3952" s="14"/>
      <c r="G3952" s="14"/>
      <c r="H3952" s="14"/>
      <c r="I3952" s="14"/>
      <c r="J3952" s="14"/>
      <c r="K3952" s="14"/>
      <c r="L3952" s="14"/>
      <c r="M3952" s="14"/>
      <c r="N3952" s="15"/>
      <c r="O3952" s="16">
        <f t="shared" si="189"/>
        <v>0</v>
      </c>
      <c r="P3952" s="17">
        <f>COUNTIF($X:$X,X3952)</f>
        <v>1045553</v>
      </c>
      <c r="Q3952" s="17">
        <f>VLOOKUP("M"&amp;TEXT(G3952,"0"),Punten!$A$1:$D$40,4,FALSE)</f>
        <v>0</v>
      </c>
      <c r="R3952" s="17">
        <f>VLOOKUP("M"&amp;TEXT(H3952,"0"),Punten!$A$1:$D$40,4,FALSE)</f>
        <v>0</v>
      </c>
      <c r="S3952" s="17">
        <f>VLOOKUP("M"&amp;TEXT(I3952,"0"),Punten!$A$1:$D$40,4,FALSE)</f>
        <v>0</v>
      </c>
      <c r="T3952" s="17">
        <f>VLOOKUP("K"&amp;TEXT(K3952,"0"),Punten!$A$1:$D$40,4,FALSE)</f>
        <v>0</v>
      </c>
      <c r="U3952" s="17">
        <f>VLOOKUP("H"&amp;TEXT(L3952,"0"),Punten!$A$1:$D$49,4,FALSE)</f>
        <v>0</v>
      </c>
      <c r="V3952" s="17">
        <f>VLOOKUP("F"&amp;TEXT(M3952,"0"),Punten!$A$1:$D$39,4,FALSE)</f>
        <v>0</v>
      </c>
      <c r="W3952" s="17">
        <f t="shared" si="187"/>
        <v>0</v>
      </c>
      <c r="X3952" s="17" t="str">
        <f t="shared" si="188"/>
        <v/>
      </c>
      <c r="Y3952" s="17" t="e">
        <f>VLOOKUP(A3952,'Klasse omschrijving'!$A$1:$B$44,2,FALSE)</f>
        <v>#N/A</v>
      </c>
    </row>
    <row r="3953" spans="1:25" x14ac:dyDescent="0.25">
      <c r="A3953" s="14"/>
      <c r="B3953" s="14"/>
      <c r="C3953" s="14"/>
      <c r="D3953" s="14"/>
      <c r="E3953" s="15"/>
      <c r="F3953" s="14"/>
      <c r="G3953" s="14"/>
      <c r="H3953" s="14"/>
      <c r="I3953" s="14"/>
      <c r="J3953" s="14"/>
      <c r="K3953" s="14"/>
      <c r="L3953" s="14"/>
      <c r="M3953" s="14"/>
      <c r="N3953" s="15"/>
      <c r="O3953" s="16">
        <f t="shared" si="189"/>
        <v>0</v>
      </c>
      <c r="P3953" s="17">
        <f>COUNTIF($X:$X,X3953)</f>
        <v>1045553</v>
      </c>
      <c r="Q3953" s="17">
        <f>VLOOKUP("M"&amp;TEXT(G3953,"0"),Punten!$A$1:$D$40,4,FALSE)</f>
        <v>0</v>
      </c>
      <c r="R3953" s="17">
        <f>VLOOKUP("M"&amp;TEXT(H3953,"0"),Punten!$A$1:$D$40,4,FALSE)</f>
        <v>0</v>
      </c>
      <c r="S3953" s="17">
        <f>VLOOKUP("M"&amp;TEXT(I3953,"0"),Punten!$A$1:$D$40,4,FALSE)</f>
        <v>0</v>
      </c>
      <c r="T3953" s="17">
        <f>VLOOKUP("K"&amp;TEXT(K3953,"0"),Punten!$A$1:$D$40,4,FALSE)</f>
        <v>0</v>
      </c>
      <c r="U3953" s="17">
        <f>VLOOKUP("H"&amp;TEXT(L3953,"0"),Punten!$A$1:$D$49,4,FALSE)</f>
        <v>0</v>
      </c>
      <c r="V3953" s="17">
        <f>VLOOKUP("F"&amp;TEXT(M3953,"0"),Punten!$A$1:$D$39,4,FALSE)</f>
        <v>0</v>
      </c>
      <c r="W3953" s="17">
        <f t="shared" si="187"/>
        <v>0</v>
      </c>
      <c r="X3953" s="17" t="str">
        <f t="shared" si="188"/>
        <v/>
      </c>
      <c r="Y3953" s="17" t="e">
        <f>VLOOKUP(A3953,'Klasse omschrijving'!$A$1:$B$44,2,FALSE)</f>
        <v>#N/A</v>
      </c>
    </row>
    <row r="3954" spans="1:25" x14ac:dyDescent="0.25">
      <c r="A3954" s="14"/>
      <c r="B3954" s="14"/>
      <c r="C3954" s="14"/>
      <c r="D3954" s="14"/>
      <c r="E3954" s="15"/>
      <c r="F3954" s="14"/>
      <c r="G3954" s="14"/>
      <c r="H3954" s="14"/>
      <c r="I3954" s="14"/>
      <c r="J3954" s="14"/>
      <c r="K3954" s="14"/>
      <c r="L3954" s="14"/>
      <c r="M3954" s="14"/>
      <c r="N3954" s="15"/>
      <c r="O3954" s="16">
        <f t="shared" si="189"/>
        <v>0</v>
      </c>
      <c r="P3954" s="17">
        <f>COUNTIF($X:$X,X3954)</f>
        <v>1045553</v>
      </c>
      <c r="Q3954" s="17">
        <f>VLOOKUP("M"&amp;TEXT(G3954,"0"),Punten!$A$1:$D$40,4,FALSE)</f>
        <v>0</v>
      </c>
      <c r="R3954" s="17">
        <f>VLOOKUP("M"&amp;TEXT(H3954,"0"),Punten!$A$1:$D$40,4,FALSE)</f>
        <v>0</v>
      </c>
      <c r="S3954" s="17">
        <f>VLOOKUP("M"&amp;TEXT(I3954,"0"),Punten!$A$1:$D$40,4,FALSE)</f>
        <v>0</v>
      </c>
      <c r="T3954" s="17">
        <f>VLOOKUP("K"&amp;TEXT(K3954,"0"),Punten!$A$1:$D$40,4,FALSE)</f>
        <v>0</v>
      </c>
      <c r="U3954" s="17">
        <f>VLOOKUP("H"&amp;TEXT(L3954,"0"),Punten!$A$1:$D$49,4,FALSE)</f>
        <v>0</v>
      </c>
      <c r="V3954" s="17">
        <f>VLOOKUP("F"&amp;TEXT(M3954,"0"),Punten!$A$1:$D$39,4,FALSE)</f>
        <v>0</v>
      </c>
      <c r="W3954" s="17">
        <f t="shared" si="187"/>
        <v>0</v>
      </c>
      <c r="X3954" s="17" t="str">
        <f t="shared" si="188"/>
        <v/>
      </c>
      <c r="Y3954" s="17" t="e">
        <f>VLOOKUP(A3954,'Klasse omschrijving'!$A$1:$B$44,2,FALSE)</f>
        <v>#N/A</v>
      </c>
    </row>
    <row r="3955" spans="1:25" x14ac:dyDescent="0.25">
      <c r="A3955" s="14"/>
      <c r="B3955" s="14"/>
      <c r="C3955" s="14"/>
      <c r="D3955" s="14"/>
      <c r="E3955" s="15"/>
      <c r="F3955" s="14"/>
      <c r="G3955" s="14"/>
      <c r="H3955" s="14"/>
      <c r="I3955" s="14"/>
      <c r="J3955" s="14"/>
      <c r="K3955" s="14"/>
      <c r="L3955" s="14"/>
      <c r="M3955" s="14"/>
      <c r="N3955" s="15"/>
      <c r="O3955" s="16">
        <f t="shared" si="189"/>
        <v>0</v>
      </c>
      <c r="P3955" s="17">
        <f>COUNTIF($X:$X,X3955)</f>
        <v>1045553</v>
      </c>
      <c r="Q3955" s="17">
        <f>VLOOKUP("M"&amp;TEXT(G3955,"0"),Punten!$A$1:$D$40,4,FALSE)</f>
        <v>0</v>
      </c>
      <c r="R3955" s="17">
        <f>VLOOKUP("M"&amp;TEXT(H3955,"0"),Punten!$A$1:$D$40,4,FALSE)</f>
        <v>0</v>
      </c>
      <c r="S3955" s="17">
        <f>VLOOKUP("M"&amp;TEXT(I3955,"0"),Punten!$A$1:$D$40,4,FALSE)</f>
        <v>0</v>
      </c>
      <c r="T3955" s="17">
        <f>VLOOKUP("K"&amp;TEXT(K3955,"0"),Punten!$A$1:$D$40,4,FALSE)</f>
        <v>0</v>
      </c>
      <c r="U3955" s="17">
        <f>VLOOKUP("H"&amp;TEXT(L3955,"0"),Punten!$A$1:$D$49,4,FALSE)</f>
        <v>0</v>
      </c>
      <c r="V3955" s="17">
        <f>VLOOKUP("F"&amp;TEXT(M3955,"0"),Punten!$A$1:$D$39,4,FALSE)</f>
        <v>0</v>
      </c>
      <c r="W3955" s="17">
        <f t="shared" si="187"/>
        <v>0</v>
      </c>
      <c r="X3955" s="17" t="str">
        <f t="shared" si="188"/>
        <v/>
      </c>
      <c r="Y3955" s="17" t="e">
        <f>VLOOKUP(A3955,'Klasse omschrijving'!$A$1:$B$44,2,FALSE)</f>
        <v>#N/A</v>
      </c>
    </row>
    <row r="3956" spans="1:25" x14ac:dyDescent="0.25">
      <c r="A3956" s="14"/>
      <c r="B3956" s="14"/>
      <c r="C3956" s="14"/>
      <c r="D3956" s="14"/>
      <c r="E3956" s="15"/>
      <c r="F3956" s="14"/>
      <c r="G3956" s="14"/>
      <c r="H3956" s="14"/>
      <c r="I3956" s="14"/>
      <c r="J3956" s="14"/>
      <c r="K3956" s="14"/>
      <c r="L3956" s="14"/>
      <c r="M3956" s="14"/>
      <c r="N3956" s="15"/>
      <c r="O3956" s="16">
        <f t="shared" si="189"/>
        <v>0</v>
      </c>
      <c r="P3956" s="17">
        <f>COUNTIF($X:$X,X3956)</f>
        <v>1045553</v>
      </c>
      <c r="Q3956" s="17">
        <f>VLOOKUP("M"&amp;TEXT(G3956,"0"),Punten!$A$1:$D$40,4,FALSE)</f>
        <v>0</v>
      </c>
      <c r="R3956" s="17">
        <f>VLOOKUP("M"&amp;TEXT(H3956,"0"),Punten!$A$1:$D$40,4,FALSE)</f>
        <v>0</v>
      </c>
      <c r="S3956" s="17">
        <f>VLOOKUP("M"&amp;TEXT(I3956,"0"),Punten!$A$1:$D$40,4,FALSE)</f>
        <v>0</v>
      </c>
      <c r="T3956" s="17">
        <f>VLOOKUP("K"&amp;TEXT(K3956,"0"),Punten!$A$1:$D$40,4,FALSE)</f>
        <v>0</v>
      </c>
      <c r="U3956" s="17">
        <f>VLOOKUP("H"&amp;TEXT(L3956,"0"),Punten!$A$1:$D$49,4,FALSE)</f>
        <v>0</v>
      </c>
      <c r="V3956" s="17">
        <f>VLOOKUP("F"&amp;TEXT(M3956,"0"),Punten!$A$1:$D$39,4,FALSE)</f>
        <v>0</v>
      </c>
      <c r="W3956" s="17">
        <f t="shared" si="187"/>
        <v>0</v>
      </c>
      <c r="X3956" s="17" t="str">
        <f t="shared" si="188"/>
        <v/>
      </c>
      <c r="Y3956" s="17" t="e">
        <f>VLOOKUP(A3956,'Klasse omschrijving'!$A$1:$B$44,2,FALSE)</f>
        <v>#N/A</v>
      </c>
    </row>
    <row r="3957" spans="1:25" x14ac:dyDescent="0.25">
      <c r="A3957" s="14"/>
      <c r="B3957" s="14"/>
      <c r="C3957" s="14"/>
      <c r="D3957" s="14"/>
      <c r="E3957" s="15"/>
      <c r="F3957" s="14"/>
      <c r="G3957" s="14"/>
      <c r="H3957" s="14"/>
      <c r="I3957" s="14"/>
      <c r="J3957" s="14"/>
      <c r="K3957" s="14"/>
      <c r="L3957" s="14"/>
      <c r="M3957" s="14"/>
      <c r="N3957" s="15"/>
      <c r="O3957" s="16">
        <f t="shared" si="189"/>
        <v>0</v>
      </c>
      <c r="P3957" s="17">
        <f>COUNTIF($X:$X,X3957)</f>
        <v>1045553</v>
      </c>
      <c r="Q3957" s="17">
        <f>VLOOKUP("M"&amp;TEXT(G3957,"0"),Punten!$A$1:$D$40,4,FALSE)</f>
        <v>0</v>
      </c>
      <c r="R3957" s="17">
        <f>VLOOKUP("M"&amp;TEXT(H3957,"0"),Punten!$A$1:$D$40,4,FALSE)</f>
        <v>0</v>
      </c>
      <c r="S3957" s="17">
        <f>VLOOKUP("M"&amp;TEXT(I3957,"0"),Punten!$A$1:$D$40,4,FALSE)</f>
        <v>0</v>
      </c>
      <c r="T3957" s="17">
        <f>VLOOKUP("K"&amp;TEXT(K3957,"0"),Punten!$A$1:$D$40,4,FALSE)</f>
        <v>0</v>
      </c>
      <c r="U3957" s="17">
        <f>VLOOKUP("H"&amp;TEXT(L3957,"0"),Punten!$A$1:$D$49,4,FALSE)</f>
        <v>0</v>
      </c>
      <c r="V3957" s="17">
        <f>VLOOKUP("F"&amp;TEXT(M3957,"0"),Punten!$A$1:$D$39,4,FALSE)</f>
        <v>0</v>
      </c>
      <c r="W3957" s="17">
        <f t="shared" si="187"/>
        <v>0</v>
      </c>
      <c r="X3957" s="17" t="str">
        <f t="shared" si="188"/>
        <v/>
      </c>
      <c r="Y3957" s="17" t="e">
        <f>VLOOKUP(A3957,'Klasse omschrijving'!$A$1:$B$44,2,FALSE)</f>
        <v>#N/A</v>
      </c>
    </row>
    <row r="3958" spans="1:25" x14ac:dyDescent="0.25">
      <c r="A3958" s="14"/>
      <c r="B3958" s="14"/>
      <c r="C3958" s="14"/>
      <c r="D3958" s="14"/>
      <c r="E3958" s="15"/>
      <c r="F3958" s="14"/>
      <c r="G3958" s="14"/>
      <c r="H3958" s="14"/>
      <c r="I3958" s="14"/>
      <c r="J3958" s="14"/>
      <c r="K3958" s="14"/>
      <c r="L3958" s="14"/>
      <c r="M3958" s="14"/>
      <c r="N3958" s="15"/>
      <c r="O3958" s="16">
        <f t="shared" si="189"/>
        <v>0</v>
      </c>
      <c r="P3958" s="17">
        <f>COUNTIF($X:$X,X3958)</f>
        <v>1045553</v>
      </c>
      <c r="Q3958" s="17">
        <f>VLOOKUP("M"&amp;TEXT(G3958,"0"),Punten!$A$1:$D$40,4,FALSE)</f>
        <v>0</v>
      </c>
      <c r="R3958" s="17">
        <f>VLOOKUP("M"&amp;TEXT(H3958,"0"),Punten!$A$1:$D$40,4,FALSE)</f>
        <v>0</v>
      </c>
      <c r="S3958" s="17">
        <f>VLOOKUP("M"&amp;TEXT(I3958,"0"),Punten!$A$1:$D$40,4,FALSE)</f>
        <v>0</v>
      </c>
      <c r="T3958" s="17">
        <f>VLOOKUP("K"&amp;TEXT(K3958,"0"),Punten!$A$1:$D$40,4,FALSE)</f>
        <v>0</v>
      </c>
      <c r="U3958" s="17">
        <f>VLOOKUP("H"&amp;TEXT(L3958,"0"),Punten!$A$1:$D$49,4,FALSE)</f>
        <v>0</v>
      </c>
      <c r="V3958" s="17">
        <f>VLOOKUP("F"&amp;TEXT(M3958,"0"),Punten!$A$1:$D$39,4,FALSE)</f>
        <v>0</v>
      </c>
      <c r="W3958" s="17">
        <f t="shared" si="187"/>
        <v>0</v>
      </c>
      <c r="X3958" s="17" t="str">
        <f t="shared" si="188"/>
        <v/>
      </c>
      <c r="Y3958" s="17" t="e">
        <f>VLOOKUP(A3958,'Klasse omschrijving'!$A$1:$B$44,2,FALSE)</f>
        <v>#N/A</v>
      </c>
    </row>
    <row r="3959" spans="1:25" x14ac:dyDescent="0.25">
      <c r="A3959" s="14"/>
      <c r="B3959" s="14"/>
      <c r="C3959" s="14"/>
      <c r="D3959" s="14"/>
      <c r="E3959" s="15"/>
      <c r="F3959" s="14"/>
      <c r="G3959" s="14"/>
      <c r="H3959" s="14"/>
      <c r="I3959" s="14"/>
      <c r="J3959" s="14"/>
      <c r="K3959" s="14"/>
      <c r="L3959" s="14"/>
      <c r="M3959" s="14"/>
      <c r="N3959" s="15"/>
      <c r="O3959" s="16">
        <f t="shared" si="189"/>
        <v>0</v>
      </c>
      <c r="P3959" s="17">
        <f>COUNTIF($X:$X,X3959)</f>
        <v>1045553</v>
      </c>
      <c r="Q3959" s="17">
        <f>VLOOKUP("M"&amp;TEXT(G3959,"0"),Punten!$A$1:$D$40,4,FALSE)</f>
        <v>0</v>
      </c>
      <c r="R3959" s="17">
        <f>VLOOKUP("M"&amp;TEXT(H3959,"0"),Punten!$A$1:$D$40,4,FALSE)</f>
        <v>0</v>
      </c>
      <c r="S3959" s="17">
        <f>VLOOKUP("M"&amp;TEXT(I3959,"0"),Punten!$A$1:$D$40,4,FALSE)</f>
        <v>0</v>
      </c>
      <c r="T3959" s="17">
        <f>VLOOKUP("K"&amp;TEXT(K3959,"0"),Punten!$A$1:$D$40,4,FALSE)</f>
        <v>0</v>
      </c>
      <c r="U3959" s="17">
        <f>VLOOKUP("H"&amp;TEXT(L3959,"0"),Punten!$A$1:$D$49,4,FALSE)</f>
        <v>0</v>
      </c>
      <c r="V3959" s="17">
        <f>VLOOKUP("F"&amp;TEXT(M3959,"0"),Punten!$A$1:$D$39,4,FALSE)</f>
        <v>0</v>
      </c>
      <c r="W3959" s="17">
        <f t="shared" si="187"/>
        <v>0</v>
      </c>
      <c r="X3959" s="17" t="str">
        <f t="shared" si="188"/>
        <v/>
      </c>
      <c r="Y3959" s="17" t="e">
        <f>VLOOKUP(A3959,'Klasse omschrijving'!$A$1:$B$44,2,FALSE)</f>
        <v>#N/A</v>
      </c>
    </row>
    <row r="3960" spans="1:25" x14ac:dyDescent="0.25">
      <c r="A3960" s="14"/>
      <c r="B3960" s="14"/>
      <c r="C3960" s="14"/>
      <c r="D3960" s="14"/>
      <c r="E3960" s="15"/>
      <c r="F3960" s="14"/>
      <c r="G3960" s="14"/>
      <c r="H3960" s="14"/>
      <c r="I3960" s="14"/>
      <c r="J3960" s="14"/>
      <c r="K3960" s="14"/>
      <c r="L3960" s="14"/>
      <c r="M3960" s="14"/>
      <c r="N3960" s="15"/>
      <c r="O3960" s="16">
        <f t="shared" si="189"/>
        <v>0</v>
      </c>
      <c r="P3960" s="17">
        <f>COUNTIF($X:$X,X3960)</f>
        <v>1045553</v>
      </c>
      <c r="Q3960" s="17">
        <f>VLOOKUP("M"&amp;TEXT(G3960,"0"),Punten!$A$1:$D$40,4,FALSE)</f>
        <v>0</v>
      </c>
      <c r="R3960" s="17">
        <f>VLOOKUP("M"&amp;TEXT(H3960,"0"),Punten!$A$1:$D$40,4,FALSE)</f>
        <v>0</v>
      </c>
      <c r="S3960" s="17">
        <f>VLOOKUP("M"&amp;TEXT(I3960,"0"),Punten!$A$1:$D$40,4,FALSE)</f>
        <v>0</v>
      </c>
      <c r="T3960" s="17">
        <f>VLOOKUP("K"&amp;TEXT(K3960,"0"),Punten!$A$1:$D$40,4,FALSE)</f>
        <v>0</v>
      </c>
      <c r="U3960" s="17">
        <f>VLOOKUP("H"&amp;TEXT(L3960,"0"),Punten!$A$1:$D$49,4,FALSE)</f>
        <v>0</v>
      </c>
      <c r="V3960" s="17">
        <f>VLOOKUP("F"&amp;TEXT(M3960,"0"),Punten!$A$1:$D$39,4,FALSE)</f>
        <v>0</v>
      </c>
      <c r="W3960" s="17">
        <f t="shared" si="187"/>
        <v>0</v>
      </c>
      <c r="X3960" s="17" t="str">
        <f t="shared" si="188"/>
        <v/>
      </c>
      <c r="Y3960" s="17" t="e">
        <f>VLOOKUP(A3960,'Klasse omschrijving'!$A$1:$B$44,2,FALSE)</f>
        <v>#N/A</v>
      </c>
    </row>
    <row r="3961" spans="1:25" x14ac:dyDescent="0.25">
      <c r="A3961" s="14"/>
      <c r="B3961" s="14"/>
      <c r="C3961" s="14"/>
      <c r="D3961" s="14"/>
      <c r="E3961" s="15"/>
      <c r="F3961" s="14"/>
      <c r="G3961" s="14"/>
      <c r="H3961" s="14"/>
      <c r="I3961" s="14"/>
      <c r="J3961" s="14"/>
      <c r="K3961" s="14"/>
      <c r="L3961" s="14"/>
      <c r="M3961" s="14"/>
      <c r="N3961" s="15"/>
      <c r="O3961" s="16">
        <f t="shared" si="189"/>
        <v>0</v>
      </c>
      <c r="P3961" s="17">
        <f>COUNTIF($X:$X,X3961)</f>
        <v>1045553</v>
      </c>
      <c r="Q3961" s="17">
        <f>VLOOKUP("M"&amp;TEXT(G3961,"0"),Punten!$A$1:$D$40,4,FALSE)</f>
        <v>0</v>
      </c>
      <c r="R3961" s="17">
        <f>VLOOKUP("M"&amp;TEXT(H3961,"0"),Punten!$A$1:$D$40,4,FALSE)</f>
        <v>0</v>
      </c>
      <c r="S3961" s="17">
        <f>VLOOKUP("M"&amp;TEXT(I3961,"0"),Punten!$A$1:$D$40,4,FALSE)</f>
        <v>0</v>
      </c>
      <c r="T3961" s="17">
        <f>VLOOKUP("K"&amp;TEXT(K3961,"0"),Punten!$A$1:$D$40,4,FALSE)</f>
        <v>0</v>
      </c>
      <c r="U3961" s="17">
        <f>VLOOKUP("H"&amp;TEXT(L3961,"0"),Punten!$A$1:$D$49,4,FALSE)</f>
        <v>0</v>
      </c>
      <c r="V3961" s="17">
        <f>VLOOKUP("F"&amp;TEXT(M3961,"0"),Punten!$A$1:$D$39,4,FALSE)</f>
        <v>0</v>
      </c>
      <c r="W3961" s="17">
        <f t="shared" si="187"/>
        <v>0</v>
      </c>
      <c r="X3961" s="17" t="str">
        <f t="shared" si="188"/>
        <v/>
      </c>
      <c r="Y3961" s="17" t="e">
        <f>VLOOKUP(A3961,'Klasse omschrijving'!$A$1:$B$44,2,FALSE)</f>
        <v>#N/A</v>
      </c>
    </row>
    <row r="3962" spans="1:25" x14ac:dyDescent="0.25">
      <c r="A3962" s="14"/>
      <c r="B3962" s="14"/>
      <c r="C3962" s="14"/>
      <c r="D3962" s="14"/>
      <c r="E3962" s="15"/>
      <c r="F3962" s="14"/>
      <c r="G3962" s="14"/>
      <c r="H3962" s="14"/>
      <c r="I3962" s="14"/>
      <c r="J3962" s="14"/>
      <c r="K3962" s="14"/>
      <c r="L3962" s="14"/>
      <c r="M3962" s="14"/>
      <c r="N3962" s="15"/>
      <c r="O3962" s="16">
        <f t="shared" si="189"/>
        <v>0</v>
      </c>
      <c r="P3962" s="17">
        <f>COUNTIF($X:$X,X3962)</f>
        <v>1045553</v>
      </c>
      <c r="Q3962" s="17">
        <f>VLOOKUP("M"&amp;TEXT(G3962,"0"),Punten!$A$1:$D$40,4,FALSE)</f>
        <v>0</v>
      </c>
      <c r="R3962" s="17">
        <f>VLOOKUP("M"&amp;TEXT(H3962,"0"),Punten!$A$1:$D$40,4,FALSE)</f>
        <v>0</v>
      </c>
      <c r="S3962" s="17">
        <f>VLOOKUP("M"&amp;TEXT(I3962,"0"),Punten!$A$1:$D$40,4,FALSE)</f>
        <v>0</v>
      </c>
      <c r="T3962" s="17">
        <f>VLOOKUP("K"&amp;TEXT(K3962,"0"),Punten!$A$1:$D$40,4,FALSE)</f>
        <v>0</v>
      </c>
      <c r="U3962" s="17">
        <f>VLOOKUP("H"&amp;TEXT(L3962,"0"),Punten!$A$1:$D$49,4,FALSE)</f>
        <v>0</v>
      </c>
      <c r="V3962" s="17">
        <f>VLOOKUP("F"&amp;TEXT(M3962,"0"),Punten!$A$1:$D$39,4,FALSE)</f>
        <v>0</v>
      </c>
      <c r="W3962" s="17">
        <f t="shared" si="187"/>
        <v>0</v>
      </c>
      <c r="X3962" s="17" t="str">
        <f t="shared" si="188"/>
        <v/>
      </c>
      <c r="Y3962" s="17" t="e">
        <f>VLOOKUP(A3962,'Klasse omschrijving'!$A$1:$B$44,2,FALSE)</f>
        <v>#N/A</v>
      </c>
    </row>
    <row r="3963" spans="1:25" x14ac:dyDescent="0.25">
      <c r="A3963" s="14"/>
      <c r="B3963" s="14"/>
      <c r="C3963" s="14"/>
      <c r="D3963" s="14"/>
      <c r="E3963" s="15"/>
      <c r="F3963" s="14"/>
      <c r="G3963" s="14"/>
      <c r="H3963" s="14"/>
      <c r="I3963" s="14"/>
      <c r="J3963" s="14"/>
      <c r="K3963" s="14"/>
      <c r="L3963" s="14"/>
      <c r="M3963" s="14"/>
      <c r="N3963" s="15"/>
      <c r="O3963" s="16">
        <f t="shared" si="189"/>
        <v>0</v>
      </c>
      <c r="P3963" s="17">
        <f>COUNTIF($X:$X,X3963)</f>
        <v>1045553</v>
      </c>
      <c r="Q3963" s="17">
        <f>VLOOKUP("M"&amp;TEXT(G3963,"0"),Punten!$A$1:$D$40,4,FALSE)</f>
        <v>0</v>
      </c>
      <c r="R3963" s="17">
        <f>VLOOKUP("M"&amp;TEXT(H3963,"0"),Punten!$A$1:$D$40,4,FALSE)</f>
        <v>0</v>
      </c>
      <c r="S3963" s="17">
        <f>VLOOKUP("M"&amp;TEXT(I3963,"0"),Punten!$A$1:$D$40,4,FALSE)</f>
        <v>0</v>
      </c>
      <c r="T3963" s="17">
        <f>VLOOKUP("K"&amp;TEXT(K3963,"0"),Punten!$A$1:$D$40,4,FALSE)</f>
        <v>0</v>
      </c>
      <c r="U3963" s="17">
        <f>VLOOKUP("H"&amp;TEXT(L3963,"0"),Punten!$A$1:$D$49,4,FALSE)</f>
        <v>0</v>
      </c>
      <c r="V3963" s="17">
        <f>VLOOKUP("F"&amp;TEXT(M3963,"0"),Punten!$A$1:$D$39,4,FALSE)</f>
        <v>0</v>
      </c>
      <c r="W3963" s="17">
        <f t="shared" si="187"/>
        <v>0</v>
      </c>
      <c r="X3963" s="17" t="str">
        <f t="shared" si="188"/>
        <v/>
      </c>
      <c r="Y3963" s="17" t="e">
        <f>VLOOKUP(A3963,'Klasse omschrijving'!$A$1:$B$44,2,FALSE)</f>
        <v>#N/A</v>
      </c>
    </row>
    <row r="3964" spans="1:25" x14ac:dyDescent="0.25">
      <c r="A3964" s="14"/>
      <c r="B3964" s="14"/>
      <c r="C3964" s="14"/>
      <c r="D3964" s="14"/>
      <c r="E3964" s="15"/>
      <c r="F3964" s="14"/>
      <c r="G3964" s="14"/>
      <c r="H3964" s="14"/>
      <c r="I3964" s="14"/>
      <c r="J3964" s="14"/>
      <c r="K3964" s="14"/>
      <c r="L3964" s="14"/>
      <c r="M3964" s="14"/>
      <c r="N3964" s="15"/>
      <c r="O3964" s="16">
        <f t="shared" si="189"/>
        <v>0</v>
      </c>
      <c r="P3964" s="17">
        <f>COUNTIF($X:$X,X3964)</f>
        <v>1045553</v>
      </c>
      <c r="Q3964" s="17">
        <f>VLOOKUP("M"&amp;TEXT(G3964,"0"),Punten!$A$1:$D$40,4,FALSE)</f>
        <v>0</v>
      </c>
      <c r="R3964" s="17">
        <f>VLOOKUP("M"&amp;TEXT(H3964,"0"),Punten!$A$1:$D$40,4,FALSE)</f>
        <v>0</v>
      </c>
      <c r="S3964" s="17">
        <f>VLOOKUP("M"&amp;TEXT(I3964,"0"),Punten!$A$1:$D$40,4,FALSE)</f>
        <v>0</v>
      </c>
      <c r="T3964" s="17">
        <f>VLOOKUP("K"&amp;TEXT(K3964,"0"),Punten!$A$1:$D$40,4,FALSE)</f>
        <v>0</v>
      </c>
      <c r="U3964" s="17">
        <f>VLOOKUP("H"&amp;TEXT(L3964,"0"),Punten!$A$1:$D$49,4,FALSE)</f>
        <v>0</v>
      </c>
      <c r="V3964" s="17">
        <f>VLOOKUP("F"&amp;TEXT(M3964,"0"),Punten!$A$1:$D$39,4,FALSE)</f>
        <v>0</v>
      </c>
      <c r="W3964" s="17">
        <f t="shared" si="187"/>
        <v>0</v>
      </c>
      <c r="X3964" s="17" t="str">
        <f t="shared" si="188"/>
        <v/>
      </c>
      <c r="Y3964" s="17" t="e">
        <f>VLOOKUP(A3964,'Klasse omschrijving'!$A$1:$B$44,2,FALSE)</f>
        <v>#N/A</v>
      </c>
    </row>
    <row r="3965" spans="1:25" x14ac:dyDescent="0.25">
      <c r="A3965" s="14"/>
      <c r="B3965" s="14"/>
      <c r="C3965" s="14"/>
      <c r="D3965" s="14"/>
      <c r="E3965" s="15"/>
      <c r="F3965" s="14"/>
      <c r="G3965" s="14"/>
      <c r="H3965" s="14"/>
      <c r="I3965" s="14"/>
      <c r="J3965" s="14"/>
      <c r="K3965" s="14"/>
      <c r="L3965" s="14"/>
      <c r="M3965" s="14"/>
      <c r="N3965" s="15"/>
      <c r="O3965" s="16">
        <f t="shared" si="189"/>
        <v>0</v>
      </c>
      <c r="P3965" s="17">
        <f>COUNTIF($X:$X,X3965)</f>
        <v>1045553</v>
      </c>
      <c r="Q3965" s="17">
        <f>VLOOKUP("M"&amp;TEXT(G3965,"0"),Punten!$A$1:$D$40,4,FALSE)</f>
        <v>0</v>
      </c>
      <c r="R3965" s="17">
        <f>VLOOKUP("M"&amp;TEXT(H3965,"0"),Punten!$A$1:$D$40,4,FALSE)</f>
        <v>0</v>
      </c>
      <c r="S3965" s="17">
        <f>VLOOKUP("M"&amp;TEXT(I3965,"0"),Punten!$A$1:$D$40,4,FALSE)</f>
        <v>0</v>
      </c>
      <c r="T3965" s="17">
        <f>VLOOKUP("K"&amp;TEXT(K3965,"0"),Punten!$A$1:$D$40,4,FALSE)</f>
        <v>0</v>
      </c>
      <c r="U3965" s="17">
        <f>VLOOKUP("H"&amp;TEXT(L3965,"0"),Punten!$A$1:$D$49,4,FALSE)</f>
        <v>0</v>
      </c>
      <c r="V3965" s="17">
        <f>VLOOKUP("F"&amp;TEXT(M3965,"0"),Punten!$A$1:$D$39,4,FALSE)</f>
        <v>0</v>
      </c>
      <c r="W3965" s="17">
        <f t="shared" si="187"/>
        <v>0</v>
      </c>
      <c r="X3965" s="17" t="str">
        <f t="shared" si="188"/>
        <v/>
      </c>
      <c r="Y3965" s="17" t="e">
        <f>VLOOKUP(A3965,'Klasse omschrijving'!$A$1:$B$44,2,FALSE)</f>
        <v>#N/A</v>
      </c>
    </row>
    <row r="3966" spans="1:25" x14ac:dyDescent="0.25">
      <c r="A3966" s="14"/>
      <c r="B3966" s="14"/>
      <c r="C3966" s="14"/>
      <c r="D3966" s="14"/>
      <c r="E3966" s="15"/>
      <c r="F3966" s="14"/>
      <c r="G3966" s="14"/>
      <c r="H3966" s="14"/>
      <c r="I3966" s="14"/>
      <c r="J3966" s="14"/>
      <c r="K3966" s="14"/>
      <c r="L3966" s="14"/>
      <c r="M3966" s="14"/>
      <c r="N3966" s="15"/>
      <c r="O3966" s="16">
        <f t="shared" si="189"/>
        <v>0</v>
      </c>
      <c r="P3966" s="17">
        <f>COUNTIF($X:$X,X3966)</f>
        <v>1045553</v>
      </c>
      <c r="Q3966" s="17">
        <f>VLOOKUP("M"&amp;TEXT(G3966,"0"),Punten!$A$1:$D$40,4,FALSE)</f>
        <v>0</v>
      </c>
      <c r="R3966" s="17">
        <f>VLOOKUP("M"&amp;TEXT(H3966,"0"),Punten!$A$1:$D$40,4,FALSE)</f>
        <v>0</v>
      </c>
      <c r="S3966" s="17">
        <f>VLOOKUP("M"&amp;TEXT(I3966,"0"),Punten!$A$1:$D$40,4,FALSE)</f>
        <v>0</v>
      </c>
      <c r="T3966" s="17">
        <f>VLOOKUP("K"&amp;TEXT(K3966,"0"),Punten!$A$1:$D$40,4,FALSE)</f>
        <v>0</v>
      </c>
      <c r="U3966" s="17">
        <f>VLOOKUP("H"&amp;TEXT(L3966,"0"),Punten!$A$1:$D$49,4,FALSE)</f>
        <v>0</v>
      </c>
      <c r="V3966" s="17">
        <f>VLOOKUP("F"&amp;TEXT(M3966,"0"),Punten!$A$1:$D$39,4,FALSE)</f>
        <v>0</v>
      </c>
      <c r="W3966" s="17">
        <f t="shared" si="187"/>
        <v>0</v>
      </c>
      <c r="X3966" s="17" t="str">
        <f t="shared" si="188"/>
        <v/>
      </c>
      <c r="Y3966" s="17" t="e">
        <f>VLOOKUP(A3966,'Klasse omschrijving'!$A$1:$B$44,2,FALSE)</f>
        <v>#N/A</v>
      </c>
    </row>
    <row r="3967" spans="1:25" x14ac:dyDescent="0.25">
      <c r="A3967" s="14"/>
      <c r="B3967" s="14"/>
      <c r="C3967" s="14"/>
      <c r="D3967" s="14"/>
      <c r="E3967" s="15"/>
      <c r="F3967" s="14"/>
      <c r="G3967" s="14"/>
      <c r="H3967" s="14"/>
      <c r="I3967" s="14"/>
      <c r="J3967" s="14"/>
      <c r="K3967" s="14"/>
      <c r="L3967" s="14"/>
      <c r="M3967" s="14"/>
      <c r="N3967" s="15"/>
      <c r="O3967" s="16">
        <f t="shared" si="189"/>
        <v>0</v>
      </c>
      <c r="P3967" s="17">
        <f>COUNTIF($X:$X,X3967)</f>
        <v>1045553</v>
      </c>
      <c r="Q3967" s="17">
        <f>VLOOKUP("M"&amp;TEXT(G3967,"0"),Punten!$A$1:$D$40,4,FALSE)</f>
        <v>0</v>
      </c>
      <c r="R3967" s="17">
        <f>VLOOKUP("M"&amp;TEXT(H3967,"0"),Punten!$A$1:$D$40,4,FALSE)</f>
        <v>0</v>
      </c>
      <c r="S3967" s="17">
        <f>VLOOKUP("M"&amp;TEXT(I3967,"0"),Punten!$A$1:$D$40,4,FALSE)</f>
        <v>0</v>
      </c>
      <c r="T3967" s="17">
        <f>VLOOKUP("K"&amp;TEXT(K3967,"0"),Punten!$A$1:$D$40,4,FALSE)</f>
        <v>0</v>
      </c>
      <c r="U3967" s="17">
        <f>VLOOKUP("H"&amp;TEXT(L3967,"0"),Punten!$A$1:$D$49,4,FALSE)</f>
        <v>0</v>
      </c>
      <c r="V3967" s="17">
        <f>VLOOKUP("F"&amp;TEXT(M3967,"0"),Punten!$A$1:$D$39,4,FALSE)</f>
        <v>0</v>
      </c>
      <c r="W3967" s="17">
        <f t="shared" si="187"/>
        <v>0</v>
      </c>
      <c r="X3967" s="17" t="str">
        <f t="shared" si="188"/>
        <v/>
      </c>
      <c r="Y3967" s="17" t="e">
        <f>VLOOKUP(A3967,'Klasse omschrijving'!$A$1:$B$44,2,FALSE)</f>
        <v>#N/A</v>
      </c>
    </row>
    <row r="3968" spans="1:25" x14ac:dyDescent="0.25">
      <c r="A3968" s="14"/>
      <c r="B3968" s="14"/>
      <c r="C3968" s="14"/>
      <c r="D3968" s="14"/>
      <c r="E3968" s="15"/>
      <c r="F3968" s="14"/>
      <c r="G3968" s="14"/>
      <c r="H3968" s="14"/>
      <c r="I3968" s="14"/>
      <c r="J3968" s="14"/>
      <c r="K3968" s="14"/>
      <c r="L3968" s="14"/>
      <c r="M3968" s="14"/>
      <c r="N3968" s="15"/>
      <c r="O3968" s="16">
        <f t="shared" si="189"/>
        <v>0</v>
      </c>
      <c r="P3968" s="17">
        <f>COUNTIF($X:$X,X3968)</f>
        <v>1045553</v>
      </c>
      <c r="Q3968" s="17">
        <f>VLOOKUP("M"&amp;TEXT(G3968,"0"),Punten!$A$1:$D$40,4,FALSE)</f>
        <v>0</v>
      </c>
      <c r="R3968" s="17">
        <f>VLOOKUP("M"&amp;TEXT(H3968,"0"),Punten!$A$1:$D$40,4,FALSE)</f>
        <v>0</v>
      </c>
      <c r="S3968" s="17">
        <f>VLOOKUP("M"&amp;TEXT(I3968,"0"),Punten!$A$1:$D$40,4,FALSE)</f>
        <v>0</v>
      </c>
      <c r="T3968" s="17">
        <f>VLOOKUP("K"&amp;TEXT(K3968,"0"),Punten!$A$1:$D$40,4,FALSE)</f>
        <v>0</v>
      </c>
      <c r="U3968" s="17">
        <f>VLOOKUP("H"&amp;TEXT(L3968,"0"),Punten!$A$1:$D$49,4,FALSE)</f>
        <v>0</v>
      </c>
      <c r="V3968" s="17">
        <f>VLOOKUP("F"&amp;TEXT(M3968,"0"),Punten!$A$1:$D$39,4,FALSE)</f>
        <v>0</v>
      </c>
      <c r="W3968" s="17">
        <f t="shared" si="187"/>
        <v>0</v>
      </c>
      <c r="X3968" s="17" t="str">
        <f t="shared" si="188"/>
        <v/>
      </c>
      <c r="Y3968" s="17" t="e">
        <f>VLOOKUP(A3968,'Klasse omschrijving'!$A$1:$B$44,2,FALSE)</f>
        <v>#N/A</v>
      </c>
    </row>
    <row r="3969" spans="1:25" x14ac:dyDescent="0.25">
      <c r="A3969" s="14"/>
      <c r="B3969" s="14"/>
      <c r="C3969" s="14"/>
      <c r="D3969" s="14"/>
      <c r="E3969" s="15"/>
      <c r="F3969" s="14"/>
      <c r="G3969" s="14"/>
      <c r="H3969" s="14"/>
      <c r="I3969" s="14"/>
      <c r="J3969" s="14"/>
      <c r="K3969" s="14"/>
      <c r="L3969" s="14"/>
      <c r="M3969" s="14"/>
      <c r="N3969" s="15"/>
      <c r="O3969" s="16">
        <f t="shared" si="189"/>
        <v>0</v>
      </c>
      <c r="P3969" s="17">
        <f>COUNTIF($X:$X,X3969)</f>
        <v>1045553</v>
      </c>
      <c r="Q3969" s="17">
        <f>VLOOKUP("M"&amp;TEXT(G3969,"0"),Punten!$A$1:$D$40,4,FALSE)</f>
        <v>0</v>
      </c>
      <c r="R3969" s="17">
        <f>VLOOKUP("M"&amp;TEXT(H3969,"0"),Punten!$A$1:$D$40,4,FALSE)</f>
        <v>0</v>
      </c>
      <c r="S3969" s="17">
        <f>VLOOKUP("M"&amp;TEXT(I3969,"0"),Punten!$A$1:$D$40,4,FALSE)</f>
        <v>0</v>
      </c>
      <c r="T3969" s="17">
        <f>VLOOKUP("K"&amp;TEXT(K3969,"0"),Punten!$A$1:$D$40,4,FALSE)</f>
        <v>0</v>
      </c>
      <c r="U3969" s="17">
        <f>VLOOKUP("H"&amp;TEXT(L3969,"0"),Punten!$A$1:$D$49,4,FALSE)</f>
        <v>0</v>
      </c>
      <c r="V3969" s="17">
        <f>VLOOKUP("F"&amp;TEXT(M3969,"0"),Punten!$A$1:$D$39,4,FALSE)</f>
        <v>0</v>
      </c>
      <c r="W3969" s="17">
        <f t="shared" ref="W3969:W4032" si="190">SUM(Q3969:V3969)</f>
        <v>0</v>
      </c>
      <c r="X3969" s="17" t="str">
        <f t="shared" ref="X3969:X4032" si="191">N3969&amp;A3969</f>
        <v/>
      </c>
      <c r="Y3969" s="17" t="e">
        <f>VLOOKUP(A3969,'Klasse omschrijving'!$A$1:$B$44,2,FALSE)</f>
        <v>#N/A</v>
      </c>
    </row>
    <row r="3970" spans="1:25" x14ac:dyDescent="0.25">
      <c r="A3970" s="14"/>
      <c r="B3970" s="14"/>
      <c r="C3970" s="14"/>
      <c r="D3970" s="14"/>
      <c r="E3970" s="15"/>
      <c r="F3970" s="14"/>
      <c r="G3970" s="14"/>
      <c r="H3970" s="14"/>
      <c r="I3970" s="14"/>
      <c r="J3970" s="14"/>
      <c r="K3970" s="14"/>
      <c r="L3970" s="14"/>
      <c r="M3970" s="14"/>
      <c r="N3970" s="15"/>
      <c r="O3970" s="16">
        <f t="shared" si="189"/>
        <v>0</v>
      </c>
      <c r="P3970" s="17">
        <f>COUNTIF($X:$X,X3970)</f>
        <v>1045553</v>
      </c>
      <c r="Q3970" s="17">
        <f>VLOOKUP("M"&amp;TEXT(G3970,"0"),Punten!$A$1:$D$40,4,FALSE)</f>
        <v>0</v>
      </c>
      <c r="R3970" s="17">
        <f>VLOOKUP("M"&amp;TEXT(H3970,"0"),Punten!$A$1:$D$40,4,FALSE)</f>
        <v>0</v>
      </c>
      <c r="S3970" s="17">
        <f>VLOOKUP("M"&amp;TEXT(I3970,"0"),Punten!$A$1:$D$40,4,FALSE)</f>
        <v>0</v>
      </c>
      <c r="T3970" s="17">
        <f>VLOOKUP("K"&amp;TEXT(K3970,"0"),Punten!$A$1:$D$40,4,FALSE)</f>
        <v>0</v>
      </c>
      <c r="U3970" s="17">
        <f>VLOOKUP("H"&amp;TEXT(L3970,"0"),Punten!$A$1:$D$49,4,FALSE)</f>
        <v>0</v>
      </c>
      <c r="V3970" s="17">
        <f>VLOOKUP("F"&amp;TEXT(M3970,"0"),Punten!$A$1:$D$39,4,FALSE)</f>
        <v>0</v>
      </c>
      <c r="W3970" s="17">
        <f t="shared" si="190"/>
        <v>0</v>
      </c>
      <c r="X3970" s="17" t="str">
        <f t="shared" si="191"/>
        <v/>
      </c>
      <c r="Y3970" s="17" t="e">
        <f>VLOOKUP(A3970,'Klasse omschrijving'!$A$1:$B$44,2,FALSE)</f>
        <v>#N/A</v>
      </c>
    </row>
    <row r="3971" spans="1:25" x14ac:dyDescent="0.25">
      <c r="A3971" s="14"/>
      <c r="B3971" s="14"/>
      <c r="C3971" s="14"/>
      <c r="D3971" s="14"/>
      <c r="E3971" s="15"/>
      <c r="F3971" s="14"/>
      <c r="G3971" s="14"/>
      <c r="H3971" s="14"/>
      <c r="I3971" s="14"/>
      <c r="J3971" s="14"/>
      <c r="K3971" s="14"/>
      <c r="L3971" s="14"/>
      <c r="M3971" s="14"/>
      <c r="N3971" s="15"/>
      <c r="O3971" s="16">
        <f t="shared" si="189"/>
        <v>0</v>
      </c>
      <c r="P3971" s="17">
        <f>COUNTIF($X:$X,X3971)</f>
        <v>1045553</v>
      </c>
      <c r="Q3971" s="17">
        <f>VLOOKUP("M"&amp;TEXT(G3971,"0"),Punten!$A$1:$D$40,4,FALSE)</f>
        <v>0</v>
      </c>
      <c r="R3971" s="17">
        <f>VLOOKUP("M"&amp;TEXT(H3971,"0"),Punten!$A$1:$D$40,4,FALSE)</f>
        <v>0</v>
      </c>
      <c r="S3971" s="17">
        <f>VLOOKUP("M"&amp;TEXT(I3971,"0"),Punten!$A$1:$D$40,4,FALSE)</f>
        <v>0</v>
      </c>
      <c r="T3971" s="17">
        <f>VLOOKUP("K"&amp;TEXT(K3971,"0"),Punten!$A$1:$D$40,4,FALSE)</f>
        <v>0</v>
      </c>
      <c r="U3971" s="17">
        <f>VLOOKUP("H"&amp;TEXT(L3971,"0"),Punten!$A$1:$D$49,4,FALSE)</f>
        <v>0</v>
      </c>
      <c r="V3971" s="17">
        <f>VLOOKUP("F"&amp;TEXT(M3971,"0"),Punten!$A$1:$D$39,4,FALSE)</f>
        <v>0</v>
      </c>
      <c r="W3971" s="17">
        <f t="shared" si="190"/>
        <v>0</v>
      </c>
      <c r="X3971" s="17" t="str">
        <f t="shared" si="191"/>
        <v/>
      </c>
      <c r="Y3971" s="17" t="e">
        <f>VLOOKUP(A3971,'Klasse omschrijving'!$A$1:$B$44,2,FALSE)</f>
        <v>#N/A</v>
      </c>
    </row>
    <row r="3972" spans="1:25" x14ac:dyDescent="0.25">
      <c r="A3972" s="14"/>
      <c r="B3972" s="14"/>
      <c r="C3972" s="14"/>
      <c r="D3972" s="14"/>
      <c r="E3972" s="15"/>
      <c r="F3972" s="14"/>
      <c r="G3972" s="14"/>
      <c r="H3972" s="14"/>
      <c r="I3972" s="14"/>
      <c r="J3972" s="14"/>
      <c r="K3972" s="14"/>
      <c r="L3972" s="14"/>
      <c r="M3972" s="14"/>
      <c r="N3972" s="15"/>
      <c r="O3972" s="16">
        <f t="shared" si="189"/>
        <v>0</v>
      </c>
      <c r="P3972" s="17">
        <f>COUNTIF($X:$X,X3972)</f>
        <v>1045553</v>
      </c>
      <c r="Q3972" s="17">
        <f>VLOOKUP("M"&amp;TEXT(G3972,"0"),Punten!$A$1:$D$40,4,FALSE)</f>
        <v>0</v>
      </c>
      <c r="R3972" s="17">
        <f>VLOOKUP("M"&amp;TEXT(H3972,"0"),Punten!$A$1:$D$40,4,FALSE)</f>
        <v>0</v>
      </c>
      <c r="S3972" s="17">
        <f>VLOOKUP("M"&amp;TEXT(I3972,"0"),Punten!$A$1:$D$40,4,FALSE)</f>
        <v>0</v>
      </c>
      <c r="T3972" s="17">
        <f>VLOOKUP("K"&amp;TEXT(K3972,"0"),Punten!$A$1:$D$40,4,FALSE)</f>
        <v>0</v>
      </c>
      <c r="U3972" s="17">
        <f>VLOOKUP("H"&amp;TEXT(L3972,"0"),Punten!$A$1:$D$49,4,FALSE)</f>
        <v>0</v>
      </c>
      <c r="V3972" s="17">
        <f>VLOOKUP("F"&amp;TEXT(M3972,"0"),Punten!$A$1:$D$39,4,FALSE)</f>
        <v>0</v>
      </c>
      <c r="W3972" s="17">
        <f t="shared" si="190"/>
        <v>0</v>
      </c>
      <c r="X3972" s="17" t="str">
        <f t="shared" si="191"/>
        <v/>
      </c>
      <c r="Y3972" s="17" t="e">
        <f>VLOOKUP(A3972,'Klasse omschrijving'!$A$1:$B$44,2,FALSE)</f>
        <v>#N/A</v>
      </c>
    </row>
    <row r="3973" spans="1:25" x14ac:dyDescent="0.25">
      <c r="A3973" s="14"/>
      <c r="B3973" s="14"/>
      <c r="C3973" s="14"/>
      <c r="D3973" s="14"/>
      <c r="E3973" s="15"/>
      <c r="F3973" s="14"/>
      <c r="G3973" s="14"/>
      <c r="H3973" s="14"/>
      <c r="I3973" s="14"/>
      <c r="J3973" s="14"/>
      <c r="K3973" s="14"/>
      <c r="L3973" s="14"/>
      <c r="M3973" s="14"/>
      <c r="N3973" s="15"/>
      <c r="O3973" s="16">
        <f t="shared" si="189"/>
        <v>0</v>
      </c>
      <c r="P3973" s="17">
        <f>COUNTIF($X:$X,X3973)</f>
        <v>1045553</v>
      </c>
      <c r="Q3973" s="17">
        <f>VLOOKUP("M"&amp;TEXT(G3973,"0"),Punten!$A$1:$D$40,4,FALSE)</f>
        <v>0</v>
      </c>
      <c r="R3973" s="17">
        <f>VLOOKUP("M"&amp;TEXT(H3973,"0"),Punten!$A$1:$D$40,4,FALSE)</f>
        <v>0</v>
      </c>
      <c r="S3973" s="17">
        <f>VLOOKUP("M"&amp;TEXT(I3973,"0"),Punten!$A$1:$D$40,4,FALSE)</f>
        <v>0</v>
      </c>
      <c r="T3973" s="17">
        <f>VLOOKUP("K"&amp;TEXT(K3973,"0"),Punten!$A$1:$D$40,4,FALSE)</f>
        <v>0</v>
      </c>
      <c r="U3973" s="17">
        <f>VLOOKUP("H"&amp;TEXT(L3973,"0"),Punten!$A$1:$D$49,4,FALSE)</f>
        <v>0</v>
      </c>
      <c r="V3973" s="17">
        <f>VLOOKUP("F"&amp;TEXT(M3973,"0"),Punten!$A$1:$D$39,4,FALSE)</f>
        <v>0</v>
      </c>
      <c r="W3973" s="17">
        <f t="shared" si="190"/>
        <v>0</v>
      </c>
      <c r="X3973" s="17" t="str">
        <f t="shared" si="191"/>
        <v/>
      </c>
      <c r="Y3973" s="17" t="e">
        <f>VLOOKUP(A3973,'Klasse omschrijving'!$A$1:$B$44,2,FALSE)</f>
        <v>#N/A</v>
      </c>
    </row>
    <row r="3974" spans="1:25" x14ac:dyDescent="0.25">
      <c r="A3974" s="14"/>
      <c r="B3974" s="14"/>
      <c r="C3974" s="14"/>
      <c r="D3974" s="14"/>
      <c r="E3974" s="15"/>
      <c r="F3974" s="14"/>
      <c r="G3974" s="14"/>
      <c r="H3974" s="14"/>
      <c r="I3974" s="14"/>
      <c r="J3974" s="14"/>
      <c r="K3974" s="14"/>
      <c r="L3974" s="14"/>
      <c r="M3974" s="14"/>
      <c r="N3974" s="15"/>
      <c r="O3974" s="16">
        <f t="shared" si="189"/>
        <v>0</v>
      </c>
      <c r="P3974" s="17">
        <f>COUNTIF($X:$X,X3974)</f>
        <v>1045553</v>
      </c>
      <c r="Q3974" s="17">
        <f>VLOOKUP("M"&amp;TEXT(G3974,"0"),Punten!$A$1:$D$40,4,FALSE)</f>
        <v>0</v>
      </c>
      <c r="R3974" s="17">
        <f>VLOOKUP("M"&amp;TEXT(H3974,"0"),Punten!$A$1:$D$40,4,FALSE)</f>
        <v>0</v>
      </c>
      <c r="S3974" s="17">
        <f>VLOOKUP("M"&amp;TEXT(I3974,"0"),Punten!$A$1:$D$40,4,FALSE)</f>
        <v>0</v>
      </c>
      <c r="T3974" s="17">
        <f>VLOOKUP("K"&amp;TEXT(K3974,"0"),Punten!$A$1:$D$40,4,FALSE)</f>
        <v>0</v>
      </c>
      <c r="U3974" s="17">
        <f>VLOOKUP("H"&amp;TEXT(L3974,"0"),Punten!$A$1:$D$49,4,FALSE)</f>
        <v>0</v>
      </c>
      <c r="V3974" s="17">
        <f>VLOOKUP("F"&amp;TEXT(M3974,"0"),Punten!$A$1:$D$39,4,FALSE)</f>
        <v>0</v>
      </c>
      <c r="W3974" s="17">
        <f t="shared" si="190"/>
        <v>0</v>
      </c>
      <c r="X3974" s="17" t="str">
        <f t="shared" si="191"/>
        <v/>
      </c>
      <c r="Y3974" s="17" t="e">
        <f>VLOOKUP(A3974,'Klasse omschrijving'!$A$1:$B$44,2,FALSE)</f>
        <v>#N/A</v>
      </c>
    </row>
    <row r="3975" spans="1:25" x14ac:dyDescent="0.25">
      <c r="A3975" s="14"/>
      <c r="B3975" s="14"/>
      <c r="C3975" s="14"/>
      <c r="D3975" s="14"/>
      <c r="E3975" s="15"/>
      <c r="F3975" s="14"/>
      <c r="G3975" s="14"/>
      <c r="H3975" s="14"/>
      <c r="I3975" s="14"/>
      <c r="J3975" s="14"/>
      <c r="K3975" s="14"/>
      <c r="L3975" s="14"/>
      <c r="M3975" s="14"/>
      <c r="N3975" s="15"/>
      <c r="O3975" s="16">
        <f t="shared" si="189"/>
        <v>0</v>
      </c>
      <c r="P3975" s="17">
        <f>COUNTIF($X:$X,X3975)</f>
        <v>1045553</v>
      </c>
      <c r="Q3975" s="17">
        <f>VLOOKUP("M"&amp;TEXT(G3975,"0"),Punten!$A$1:$D$40,4,FALSE)</f>
        <v>0</v>
      </c>
      <c r="R3975" s="17">
        <f>VLOOKUP("M"&amp;TEXT(H3975,"0"),Punten!$A$1:$D$40,4,FALSE)</f>
        <v>0</v>
      </c>
      <c r="S3975" s="17">
        <f>VLOOKUP("M"&amp;TEXT(I3975,"0"),Punten!$A$1:$D$40,4,FALSE)</f>
        <v>0</v>
      </c>
      <c r="T3975" s="17">
        <f>VLOOKUP("K"&amp;TEXT(K3975,"0"),Punten!$A$1:$D$40,4,FALSE)</f>
        <v>0</v>
      </c>
      <c r="U3975" s="17">
        <f>VLOOKUP("H"&amp;TEXT(L3975,"0"),Punten!$A$1:$D$49,4,FALSE)</f>
        <v>0</v>
      </c>
      <c r="V3975" s="17">
        <f>VLOOKUP("F"&amp;TEXT(M3975,"0"),Punten!$A$1:$D$39,4,FALSE)</f>
        <v>0</v>
      </c>
      <c r="W3975" s="17">
        <f t="shared" si="190"/>
        <v>0</v>
      </c>
      <c r="X3975" s="17" t="str">
        <f t="shared" si="191"/>
        <v/>
      </c>
      <c r="Y3975" s="17" t="e">
        <f>VLOOKUP(A3975,'Klasse omschrijving'!$A$1:$B$44,2,FALSE)</f>
        <v>#N/A</v>
      </c>
    </row>
    <row r="3976" spans="1:25" x14ac:dyDescent="0.25">
      <c r="A3976" s="14"/>
      <c r="B3976" s="14"/>
      <c r="C3976" s="14"/>
      <c r="D3976" s="14"/>
      <c r="E3976" s="15"/>
      <c r="F3976" s="14"/>
      <c r="G3976" s="14"/>
      <c r="H3976" s="14"/>
      <c r="I3976" s="14"/>
      <c r="J3976" s="14"/>
      <c r="K3976" s="14"/>
      <c r="L3976" s="14"/>
      <c r="M3976" s="14"/>
      <c r="N3976" s="15"/>
      <c r="O3976" s="16">
        <f t="shared" si="189"/>
        <v>0</v>
      </c>
      <c r="P3976" s="17">
        <f>COUNTIF($X:$X,X3976)</f>
        <v>1045553</v>
      </c>
      <c r="Q3976" s="17">
        <f>VLOOKUP("M"&amp;TEXT(G3976,"0"),Punten!$A$1:$D$40,4,FALSE)</f>
        <v>0</v>
      </c>
      <c r="R3976" s="17">
        <f>VLOOKUP("M"&amp;TEXT(H3976,"0"),Punten!$A$1:$D$40,4,FALSE)</f>
        <v>0</v>
      </c>
      <c r="S3976" s="17">
        <f>VLOOKUP("M"&amp;TEXT(I3976,"0"),Punten!$A$1:$D$40,4,FALSE)</f>
        <v>0</v>
      </c>
      <c r="T3976" s="17">
        <f>VLOOKUP("K"&amp;TEXT(K3976,"0"),Punten!$A$1:$D$40,4,FALSE)</f>
        <v>0</v>
      </c>
      <c r="U3976" s="17">
        <f>VLOOKUP("H"&amp;TEXT(L3976,"0"),Punten!$A$1:$D$49,4,FALSE)</f>
        <v>0</v>
      </c>
      <c r="V3976" s="17">
        <f>VLOOKUP("F"&amp;TEXT(M3976,"0"),Punten!$A$1:$D$39,4,FALSE)</f>
        <v>0</v>
      </c>
      <c r="W3976" s="17">
        <f t="shared" si="190"/>
        <v>0</v>
      </c>
      <c r="X3976" s="17" t="str">
        <f t="shared" si="191"/>
        <v/>
      </c>
      <c r="Y3976" s="17" t="e">
        <f>VLOOKUP(A3976,'Klasse omschrijving'!$A$1:$B$44,2,FALSE)</f>
        <v>#N/A</v>
      </c>
    </row>
    <row r="3977" spans="1:25" x14ac:dyDescent="0.25">
      <c r="A3977" s="14"/>
      <c r="B3977" s="14"/>
      <c r="C3977" s="14"/>
      <c r="D3977" s="14"/>
      <c r="E3977" s="15"/>
      <c r="F3977" s="14"/>
      <c r="G3977" s="14"/>
      <c r="H3977" s="14"/>
      <c r="I3977" s="14"/>
      <c r="J3977" s="14"/>
      <c r="K3977" s="14"/>
      <c r="L3977" s="14"/>
      <c r="M3977" s="14"/>
      <c r="N3977" s="15"/>
      <c r="O3977" s="16">
        <f t="shared" si="189"/>
        <v>0</v>
      </c>
      <c r="P3977" s="17">
        <f>COUNTIF($X:$X,X3977)</f>
        <v>1045553</v>
      </c>
      <c r="Q3977" s="17">
        <f>VLOOKUP("M"&amp;TEXT(G3977,"0"),Punten!$A$1:$D$40,4,FALSE)</f>
        <v>0</v>
      </c>
      <c r="R3977" s="17">
        <f>VLOOKUP("M"&amp;TEXT(H3977,"0"),Punten!$A$1:$D$40,4,FALSE)</f>
        <v>0</v>
      </c>
      <c r="S3977" s="17">
        <f>VLOOKUP("M"&amp;TEXT(I3977,"0"),Punten!$A$1:$D$40,4,FALSE)</f>
        <v>0</v>
      </c>
      <c r="T3977" s="17">
        <f>VLOOKUP("K"&amp;TEXT(K3977,"0"),Punten!$A$1:$D$40,4,FALSE)</f>
        <v>0</v>
      </c>
      <c r="U3977" s="17">
        <f>VLOOKUP("H"&amp;TEXT(L3977,"0"),Punten!$A$1:$D$49,4,FALSE)</f>
        <v>0</v>
      </c>
      <c r="V3977" s="17">
        <f>VLOOKUP("F"&amp;TEXT(M3977,"0"),Punten!$A$1:$D$39,4,FALSE)</f>
        <v>0</v>
      </c>
      <c r="W3977" s="17">
        <f t="shared" si="190"/>
        <v>0</v>
      </c>
      <c r="X3977" s="17" t="str">
        <f t="shared" si="191"/>
        <v/>
      </c>
      <c r="Y3977" s="17" t="e">
        <f>VLOOKUP(A3977,'Klasse omschrijving'!$A$1:$B$44,2,FALSE)</f>
        <v>#N/A</v>
      </c>
    </row>
    <row r="3978" spans="1:25" x14ac:dyDescent="0.25">
      <c r="A3978" s="14"/>
      <c r="B3978" s="14"/>
      <c r="C3978" s="14"/>
      <c r="D3978" s="14"/>
      <c r="E3978" s="15"/>
      <c r="F3978" s="14"/>
      <c r="G3978" s="14"/>
      <c r="H3978" s="14"/>
      <c r="I3978" s="14"/>
      <c r="J3978" s="14"/>
      <c r="K3978" s="14"/>
      <c r="L3978" s="14"/>
      <c r="M3978" s="14"/>
      <c r="N3978" s="15"/>
      <c r="O3978" s="16">
        <f t="shared" si="189"/>
        <v>0</v>
      </c>
      <c r="P3978" s="17">
        <f>COUNTIF($X:$X,X3978)</f>
        <v>1045553</v>
      </c>
      <c r="Q3978" s="17">
        <f>VLOOKUP("M"&amp;TEXT(G3978,"0"),Punten!$A$1:$D$40,4,FALSE)</f>
        <v>0</v>
      </c>
      <c r="R3978" s="17">
        <f>VLOOKUP("M"&amp;TEXT(H3978,"0"),Punten!$A$1:$D$40,4,FALSE)</f>
        <v>0</v>
      </c>
      <c r="S3978" s="17">
        <f>VLOOKUP("M"&amp;TEXT(I3978,"0"),Punten!$A$1:$D$40,4,FALSE)</f>
        <v>0</v>
      </c>
      <c r="T3978" s="17">
        <f>VLOOKUP("K"&amp;TEXT(K3978,"0"),Punten!$A$1:$D$40,4,FALSE)</f>
        <v>0</v>
      </c>
      <c r="U3978" s="17">
        <f>VLOOKUP("H"&amp;TEXT(L3978,"0"),Punten!$A$1:$D$49,4,FALSE)</f>
        <v>0</v>
      </c>
      <c r="V3978" s="17">
        <f>VLOOKUP("F"&amp;TEXT(M3978,"0"),Punten!$A$1:$D$39,4,FALSE)</f>
        <v>0</v>
      </c>
      <c r="W3978" s="17">
        <f t="shared" si="190"/>
        <v>0</v>
      </c>
      <c r="X3978" s="17" t="str">
        <f t="shared" si="191"/>
        <v/>
      </c>
      <c r="Y3978" s="17" t="e">
        <f>VLOOKUP(A3978,'Klasse omschrijving'!$A$1:$B$44,2,FALSE)</f>
        <v>#N/A</v>
      </c>
    </row>
    <row r="3979" spans="1:25" x14ac:dyDescent="0.25">
      <c r="A3979" s="14"/>
      <c r="B3979" s="14"/>
      <c r="C3979" s="14"/>
      <c r="D3979" s="14"/>
      <c r="E3979" s="15"/>
      <c r="F3979" s="14"/>
      <c r="G3979" s="14"/>
      <c r="H3979" s="14"/>
      <c r="I3979" s="14"/>
      <c r="J3979" s="14"/>
      <c r="K3979" s="14"/>
      <c r="L3979" s="14"/>
      <c r="M3979" s="14"/>
      <c r="N3979" s="15"/>
      <c r="O3979" s="16">
        <f t="shared" si="189"/>
        <v>0</v>
      </c>
      <c r="P3979" s="17">
        <f>COUNTIF($X:$X,X3979)</f>
        <v>1045553</v>
      </c>
      <c r="Q3979" s="17">
        <f>VLOOKUP("M"&amp;TEXT(G3979,"0"),Punten!$A$1:$D$40,4,FALSE)</f>
        <v>0</v>
      </c>
      <c r="R3979" s="17">
        <f>VLOOKUP("M"&amp;TEXT(H3979,"0"),Punten!$A$1:$D$40,4,FALSE)</f>
        <v>0</v>
      </c>
      <c r="S3979" s="17">
        <f>VLOOKUP("M"&amp;TEXT(I3979,"0"),Punten!$A$1:$D$40,4,FALSE)</f>
        <v>0</v>
      </c>
      <c r="T3979" s="17">
        <f>VLOOKUP("K"&amp;TEXT(K3979,"0"),Punten!$A$1:$D$40,4,FALSE)</f>
        <v>0</v>
      </c>
      <c r="U3979" s="17">
        <f>VLOOKUP("H"&amp;TEXT(L3979,"0"),Punten!$A$1:$D$49,4,FALSE)</f>
        <v>0</v>
      </c>
      <c r="V3979" s="17">
        <f>VLOOKUP("F"&amp;TEXT(M3979,"0"),Punten!$A$1:$D$39,4,FALSE)</f>
        <v>0</v>
      </c>
      <c r="W3979" s="17">
        <f t="shared" si="190"/>
        <v>0</v>
      </c>
      <c r="X3979" s="17" t="str">
        <f t="shared" si="191"/>
        <v/>
      </c>
      <c r="Y3979" s="17" t="e">
        <f>VLOOKUP(A3979,'Klasse omschrijving'!$A$1:$B$44,2,FALSE)</f>
        <v>#N/A</v>
      </c>
    </row>
    <row r="3980" spans="1:25" x14ac:dyDescent="0.25">
      <c r="A3980" s="14"/>
      <c r="B3980" s="14"/>
      <c r="C3980" s="14"/>
      <c r="D3980" s="14"/>
      <c r="E3980" s="15"/>
      <c r="F3980" s="14"/>
      <c r="G3980" s="14"/>
      <c r="H3980" s="14"/>
      <c r="I3980" s="14"/>
      <c r="J3980" s="14"/>
      <c r="K3980" s="14"/>
      <c r="L3980" s="14"/>
      <c r="M3980" s="14"/>
      <c r="N3980" s="15"/>
      <c r="O3980" s="16">
        <f t="shared" si="189"/>
        <v>0</v>
      </c>
      <c r="P3980" s="17">
        <f>COUNTIF($X:$X,X3980)</f>
        <v>1045553</v>
      </c>
      <c r="Q3980" s="17">
        <f>VLOOKUP("M"&amp;TEXT(G3980,"0"),Punten!$A$1:$D$40,4,FALSE)</f>
        <v>0</v>
      </c>
      <c r="R3980" s="17">
        <f>VLOOKUP("M"&amp;TEXT(H3980,"0"),Punten!$A$1:$D$40,4,FALSE)</f>
        <v>0</v>
      </c>
      <c r="S3980" s="17">
        <f>VLOOKUP("M"&amp;TEXT(I3980,"0"),Punten!$A$1:$D$40,4,FALSE)</f>
        <v>0</v>
      </c>
      <c r="T3980" s="17">
        <f>VLOOKUP("K"&amp;TEXT(K3980,"0"),Punten!$A$1:$D$40,4,FALSE)</f>
        <v>0</v>
      </c>
      <c r="U3980" s="17">
        <f>VLOOKUP("H"&amp;TEXT(L3980,"0"),Punten!$A$1:$D$49,4,FALSE)</f>
        <v>0</v>
      </c>
      <c r="V3980" s="17">
        <f>VLOOKUP("F"&amp;TEXT(M3980,"0"),Punten!$A$1:$D$39,4,FALSE)</f>
        <v>0</v>
      </c>
      <c r="W3980" s="17">
        <f t="shared" si="190"/>
        <v>0</v>
      </c>
      <c r="X3980" s="17" t="str">
        <f t="shared" si="191"/>
        <v/>
      </c>
      <c r="Y3980" s="17" t="e">
        <f>VLOOKUP(A3980,'Klasse omschrijving'!$A$1:$B$44,2,FALSE)</f>
        <v>#N/A</v>
      </c>
    </row>
    <row r="3981" spans="1:25" x14ac:dyDescent="0.25">
      <c r="A3981" s="14"/>
      <c r="B3981" s="14"/>
      <c r="C3981" s="14"/>
      <c r="D3981" s="14"/>
      <c r="E3981" s="15"/>
      <c r="F3981" s="14"/>
      <c r="G3981" s="14"/>
      <c r="H3981" s="14"/>
      <c r="I3981" s="14"/>
      <c r="J3981" s="14"/>
      <c r="K3981" s="14"/>
      <c r="L3981" s="14"/>
      <c r="M3981" s="14"/>
      <c r="N3981" s="15"/>
      <c r="O3981" s="16">
        <f t="shared" si="189"/>
        <v>0</v>
      </c>
      <c r="P3981" s="17">
        <f>COUNTIF($X:$X,X3981)</f>
        <v>1045553</v>
      </c>
      <c r="Q3981" s="17">
        <f>VLOOKUP("M"&amp;TEXT(G3981,"0"),Punten!$A$1:$D$40,4,FALSE)</f>
        <v>0</v>
      </c>
      <c r="R3981" s="17">
        <f>VLOOKUP("M"&amp;TEXT(H3981,"0"),Punten!$A$1:$D$40,4,FALSE)</f>
        <v>0</v>
      </c>
      <c r="S3981" s="17">
        <f>VLOOKUP("M"&amp;TEXT(I3981,"0"),Punten!$A$1:$D$40,4,FALSE)</f>
        <v>0</v>
      </c>
      <c r="T3981" s="17">
        <f>VLOOKUP("K"&amp;TEXT(K3981,"0"),Punten!$A$1:$D$40,4,FALSE)</f>
        <v>0</v>
      </c>
      <c r="U3981" s="17">
        <f>VLOOKUP("H"&amp;TEXT(L3981,"0"),Punten!$A$1:$D$49,4,FALSE)</f>
        <v>0</v>
      </c>
      <c r="V3981" s="17">
        <f>VLOOKUP("F"&amp;TEXT(M3981,"0"),Punten!$A$1:$D$39,4,FALSE)</f>
        <v>0</v>
      </c>
      <c r="W3981" s="17">
        <f t="shared" si="190"/>
        <v>0</v>
      </c>
      <c r="X3981" s="17" t="str">
        <f t="shared" si="191"/>
        <v/>
      </c>
      <c r="Y3981" s="17" t="e">
        <f>VLOOKUP(A3981,'Klasse omschrijving'!$A$1:$B$44,2,FALSE)</f>
        <v>#N/A</v>
      </c>
    </row>
    <row r="3982" spans="1:25" x14ac:dyDescent="0.25">
      <c r="A3982" s="14"/>
      <c r="B3982" s="14"/>
      <c r="C3982" s="14"/>
      <c r="D3982" s="14"/>
      <c r="E3982" s="15"/>
      <c r="F3982" s="14"/>
      <c r="G3982" s="14"/>
      <c r="H3982" s="14"/>
      <c r="I3982" s="14"/>
      <c r="J3982" s="14"/>
      <c r="K3982" s="14"/>
      <c r="L3982" s="14"/>
      <c r="M3982" s="14"/>
      <c r="N3982" s="15"/>
      <c r="O3982" s="16">
        <f t="shared" si="189"/>
        <v>0</v>
      </c>
      <c r="P3982" s="17">
        <f>COUNTIF($X:$X,X3982)</f>
        <v>1045553</v>
      </c>
      <c r="Q3982" s="17">
        <f>VLOOKUP("M"&amp;TEXT(G3982,"0"),Punten!$A$1:$D$40,4,FALSE)</f>
        <v>0</v>
      </c>
      <c r="R3982" s="17">
        <f>VLOOKUP("M"&amp;TEXT(H3982,"0"),Punten!$A$1:$D$40,4,FALSE)</f>
        <v>0</v>
      </c>
      <c r="S3982" s="17">
        <f>VLOOKUP("M"&amp;TEXT(I3982,"0"),Punten!$A$1:$D$40,4,FALSE)</f>
        <v>0</v>
      </c>
      <c r="T3982" s="17">
        <f>VLOOKUP("K"&amp;TEXT(K3982,"0"),Punten!$A$1:$D$40,4,FALSE)</f>
        <v>0</v>
      </c>
      <c r="U3982" s="17">
        <f>VLOOKUP("H"&amp;TEXT(L3982,"0"),Punten!$A$1:$D$49,4,FALSE)</f>
        <v>0</v>
      </c>
      <c r="V3982" s="17">
        <f>VLOOKUP("F"&amp;TEXT(M3982,"0"),Punten!$A$1:$D$39,4,FALSE)</f>
        <v>0</v>
      </c>
      <c r="W3982" s="17">
        <f t="shared" si="190"/>
        <v>0</v>
      </c>
      <c r="X3982" s="17" t="str">
        <f t="shared" si="191"/>
        <v/>
      </c>
      <c r="Y3982" s="17" t="e">
        <f>VLOOKUP(A3982,'Klasse omschrijving'!$A$1:$B$44,2,FALSE)</f>
        <v>#N/A</v>
      </c>
    </row>
    <row r="3983" spans="1:25" x14ac:dyDescent="0.25">
      <c r="A3983" s="14"/>
      <c r="B3983" s="14"/>
      <c r="C3983" s="14"/>
      <c r="D3983" s="14"/>
      <c r="E3983" s="15"/>
      <c r="F3983" s="14"/>
      <c r="G3983" s="14"/>
      <c r="H3983" s="14"/>
      <c r="I3983" s="14"/>
      <c r="J3983" s="14"/>
      <c r="K3983" s="14"/>
      <c r="L3983" s="14"/>
      <c r="M3983" s="14"/>
      <c r="N3983" s="15"/>
      <c r="O3983" s="16">
        <f t="shared" si="189"/>
        <v>0</v>
      </c>
      <c r="P3983" s="17">
        <f>COUNTIF($X:$X,X3983)</f>
        <v>1045553</v>
      </c>
      <c r="Q3983" s="17">
        <f>VLOOKUP("M"&amp;TEXT(G3983,"0"),Punten!$A$1:$D$40,4,FALSE)</f>
        <v>0</v>
      </c>
      <c r="R3983" s="17">
        <f>VLOOKUP("M"&amp;TEXT(H3983,"0"),Punten!$A$1:$D$40,4,FALSE)</f>
        <v>0</v>
      </c>
      <c r="S3983" s="17">
        <f>VLOOKUP("M"&amp;TEXT(I3983,"0"),Punten!$A$1:$D$40,4,FALSE)</f>
        <v>0</v>
      </c>
      <c r="T3983" s="17">
        <f>VLOOKUP("K"&amp;TEXT(K3983,"0"),Punten!$A$1:$D$40,4,FALSE)</f>
        <v>0</v>
      </c>
      <c r="U3983" s="17">
        <f>VLOOKUP("H"&amp;TEXT(L3983,"0"),Punten!$A$1:$D$49,4,FALSE)</f>
        <v>0</v>
      </c>
      <c r="V3983" s="17">
        <f>VLOOKUP("F"&amp;TEXT(M3983,"0"),Punten!$A$1:$D$39,4,FALSE)</f>
        <v>0</v>
      </c>
      <c r="W3983" s="17">
        <f t="shared" si="190"/>
        <v>0</v>
      </c>
      <c r="X3983" s="17" t="str">
        <f t="shared" si="191"/>
        <v/>
      </c>
      <c r="Y3983" s="17" t="e">
        <f>VLOOKUP(A3983,'Klasse omschrijving'!$A$1:$B$44,2,FALSE)</f>
        <v>#N/A</v>
      </c>
    </row>
    <row r="3984" spans="1:25" x14ac:dyDescent="0.25">
      <c r="A3984" s="14"/>
      <c r="B3984" s="14"/>
      <c r="C3984" s="14"/>
      <c r="D3984" s="14"/>
      <c r="E3984" s="15"/>
      <c r="F3984" s="14"/>
      <c r="G3984" s="14"/>
      <c r="H3984" s="14"/>
      <c r="I3984" s="14"/>
      <c r="J3984" s="14"/>
      <c r="K3984" s="14"/>
      <c r="L3984" s="14"/>
      <c r="M3984" s="14"/>
      <c r="N3984" s="15"/>
      <c r="O3984" s="16">
        <f t="shared" si="189"/>
        <v>0</v>
      </c>
      <c r="P3984" s="17">
        <f>COUNTIF($X:$X,X3984)</f>
        <v>1045553</v>
      </c>
      <c r="Q3984" s="17">
        <f>VLOOKUP("M"&amp;TEXT(G3984,"0"),Punten!$A$1:$D$40,4,FALSE)</f>
        <v>0</v>
      </c>
      <c r="R3984" s="17">
        <f>VLOOKUP("M"&amp;TEXT(H3984,"0"),Punten!$A$1:$D$40,4,FALSE)</f>
        <v>0</v>
      </c>
      <c r="S3984" s="17">
        <f>VLOOKUP("M"&amp;TEXT(I3984,"0"),Punten!$A$1:$D$40,4,FALSE)</f>
        <v>0</v>
      </c>
      <c r="T3984" s="17">
        <f>VLOOKUP("K"&amp;TEXT(K3984,"0"),Punten!$A$1:$D$40,4,FALSE)</f>
        <v>0</v>
      </c>
      <c r="U3984" s="17">
        <f>VLOOKUP("H"&amp;TEXT(L3984,"0"),Punten!$A$1:$D$49,4,FALSE)</f>
        <v>0</v>
      </c>
      <c r="V3984" s="17">
        <f>VLOOKUP("F"&amp;TEXT(M3984,"0"),Punten!$A$1:$D$39,4,FALSE)</f>
        <v>0</v>
      </c>
      <c r="W3984" s="17">
        <f t="shared" si="190"/>
        <v>0</v>
      </c>
      <c r="X3984" s="17" t="str">
        <f t="shared" si="191"/>
        <v/>
      </c>
      <c r="Y3984" s="17" t="e">
        <f>VLOOKUP(A3984,'Klasse omschrijving'!$A$1:$B$44,2,FALSE)</f>
        <v>#N/A</v>
      </c>
    </row>
    <row r="3985" spans="1:25" x14ac:dyDescent="0.25">
      <c r="A3985" s="14"/>
      <c r="B3985" s="14"/>
      <c r="C3985" s="14"/>
      <c r="D3985" s="14"/>
      <c r="E3985" s="15"/>
      <c r="F3985" s="14"/>
      <c r="G3985" s="14"/>
      <c r="H3985" s="14"/>
      <c r="I3985" s="14"/>
      <c r="J3985" s="14"/>
      <c r="K3985" s="14"/>
      <c r="L3985" s="14"/>
      <c r="M3985" s="14"/>
      <c r="N3985" s="15"/>
      <c r="O3985" s="16">
        <f t="shared" si="189"/>
        <v>0</v>
      </c>
      <c r="P3985" s="17">
        <f>COUNTIF($X:$X,X3985)</f>
        <v>1045553</v>
      </c>
      <c r="Q3985" s="17">
        <f>VLOOKUP("M"&amp;TEXT(G3985,"0"),Punten!$A$1:$D$40,4,FALSE)</f>
        <v>0</v>
      </c>
      <c r="R3985" s="17">
        <f>VLOOKUP("M"&amp;TEXT(H3985,"0"),Punten!$A$1:$D$40,4,FALSE)</f>
        <v>0</v>
      </c>
      <c r="S3985" s="17">
        <f>VLOOKUP("M"&amp;TEXT(I3985,"0"),Punten!$A$1:$D$40,4,FALSE)</f>
        <v>0</v>
      </c>
      <c r="T3985" s="17">
        <f>VLOOKUP("K"&amp;TEXT(K3985,"0"),Punten!$A$1:$D$40,4,FALSE)</f>
        <v>0</v>
      </c>
      <c r="U3985" s="17">
        <f>VLOOKUP("H"&amp;TEXT(L3985,"0"),Punten!$A$1:$D$49,4,FALSE)</f>
        <v>0</v>
      </c>
      <c r="V3985" s="17">
        <f>VLOOKUP("F"&amp;TEXT(M3985,"0"),Punten!$A$1:$D$39,4,FALSE)</f>
        <v>0</v>
      </c>
      <c r="W3985" s="17">
        <f t="shared" si="190"/>
        <v>0</v>
      </c>
      <c r="X3985" s="17" t="str">
        <f t="shared" si="191"/>
        <v/>
      </c>
      <c r="Y3985" s="17" t="e">
        <f>VLOOKUP(A3985,'Klasse omschrijving'!$A$1:$B$44,2,FALSE)</f>
        <v>#N/A</v>
      </c>
    </row>
    <row r="3986" spans="1:25" x14ac:dyDescent="0.25">
      <c r="A3986" s="14"/>
      <c r="B3986" s="14"/>
      <c r="C3986" s="14"/>
      <c r="D3986" s="14"/>
      <c r="E3986" s="15"/>
      <c r="F3986" s="14"/>
      <c r="G3986" s="14"/>
      <c r="H3986" s="14"/>
      <c r="I3986" s="14"/>
      <c r="J3986" s="14"/>
      <c r="K3986" s="14"/>
      <c r="L3986" s="14"/>
      <c r="M3986" s="14"/>
      <c r="N3986" s="15"/>
      <c r="O3986" s="16">
        <f t="shared" si="189"/>
        <v>0</v>
      </c>
      <c r="P3986" s="17">
        <f>COUNTIF($X:$X,X3986)</f>
        <v>1045553</v>
      </c>
      <c r="Q3986" s="17">
        <f>VLOOKUP("M"&amp;TEXT(G3986,"0"),Punten!$A$1:$D$40,4,FALSE)</f>
        <v>0</v>
      </c>
      <c r="R3986" s="17">
        <f>VLOOKUP("M"&amp;TEXT(H3986,"0"),Punten!$A$1:$D$40,4,FALSE)</f>
        <v>0</v>
      </c>
      <c r="S3986" s="17">
        <f>VLOOKUP("M"&amp;TEXT(I3986,"0"),Punten!$A$1:$D$40,4,FALSE)</f>
        <v>0</v>
      </c>
      <c r="T3986" s="17">
        <f>VLOOKUP("K"&amp;TEXT(K3986,"0"),Punten!$A$1:$D$40,4,FALSE)</f>
        <v>0</v>
      </c>
      <c r="U3986" s="17">
        <f>VLOOKUP("H"&amp;TEXT(L3986,"0"),Punten!$A$1:$D$49,4,FALSE)</f>
        <v>0</v>
      </c>
      <c r="V3986" s="17">
        <f>VLOOKUP("F"&amp;TEXT(M3986,"0"),Punten!$A$1:$D$39,4,FALSE)</f>
        <v>0</v>
      </c>
      <c r="W3986" s="17">
        <f t="shared" si="190"/>
        <v>0</v>
      </c>
      <c r="X3986" s="17" t="str">
        <f t="shared" si="191"/>
        <v/>
      </c>
      <c r="Y3986" s="17" t="e">
        <f>VLOOKUP(A3986,'Klasse omschrijving'!$A$1:$B$44,2,FALSE)</f>
        <v>#N/A</v>
      </c>
    </row>
    <row r="3987" spans="1:25" x14ac:dyDescent="0.25">
      <c r="A3987" s="14"/>
      <c r="B3987" s="14"/>
      <c r="C3987" s="14"/>
      <c r="D3987" s="14"/>
      <c r="E3987" s="15"/>
      <c r="F3987" s="14"/>
      <c r="G3987" s="14"/>
      <c r="H3987" s="14"/>
      <c r="I3987" s="14"/>
      <c r="J3987" s="14"/>
      <c r="K3987" s="14"/>
      <c r="L3987" s="14"/>
      <c r="M3987" s="14"/>
      <c r="N3987" s="15"/>
      <c r="O3987" s="16">
        <f t="shared" si="189"/>
        <v>0</v>
      </c>
      <c r="P3987" s="17">
        <f>COUNTIF($X:$X,X3987)</f>
        <v>1045553</v>
      </c>
      <c r="Q3987" s="17">
        <f>VLOOKUP("M"&amp;TEXT(G3987,"0"),Punten!$A$1:$D$40,4,FALSE)</f>
        <v>0</v>
      </c>
      <c r="R3987" s="17">
        <f>VLOOKUP("M"&amp;TEXT(H3987,"0"),Punten!$A$1:$D$40,4,FALSE)</f>
        <v>0</v>
      </c>
      <c r="S3987" s="17">
        <f>VLOOKUP("M"&amp;TEXT(I3987,"0"),Punten!$A$1:$D$40,4,FALSE)</f>
        <v>0</v>
      </c>
      <c r="T3987" s="17">
        <f>VLOOKUP("K"&amp;TEXT(K3987,"0"),Punten!$A$1:$D$40,4,FALSE)</f>
        <v>0</v>
      </c>
      <c r="U3987" s="17">
        <f>VLOOKUP("H"&amp;TEXT(L3987,"0"),Punten!$A$1:$D$49,4,FALSE)</f>
        <v>0</v>
      </c>
      <c r="V3987" s="17">
        <f>VLOOKUP("F"&amp;TEXT(M3987,"0"),Punten!$A$1:$D$39,4,FALSE)</f>
        <v>0</v>
      </c>
      <c r="W3987" s="17">
        <f t="shared" si="190"/>
        <v>0</v>
      </c>
      <c r="X3987" s="17" t="str">
        <f t="shared" si="191"/>
        <v/>
      </c>
      <c r="Y3987" s="17" t="e">
        <f>VLOOKUP(A3987,'Klasse omschrijving'!$A$1:$B$44,2,FALSE)</f>
        <v>#N/A</v>
      </c>
    </row>
    <row r="3988" spans="1:25" x14ac:dyDescent="0.25">
      <c r="A3988" s="14"/>
      <c r="B3988" s="14"/>
      <c r="C3988" s="14"/>
      <c r="D3988" s="14"/>
      <c r="E3988" s="15"/>
      <c r="F3988" s="14"/>
      <c r="G3988" s="14"/>
      <c r="H3988" s="14"/>
      <c r="I3988" s="14"/>
      <c r="J3988" s="14"/>
      <c r="K3988" s="14"/>
      <c r="L3988" s="14"/>
      <c r="M3988" s="14"/>
      <c r="N3988" s="15"/>
      <c r="O3988" s="16">
        <f t="shared" si="189"/>
        <v>0</v>
      </c>
      <c r="P3988" s="17">
        <f>COUNTIF($X:$X,X3988)</f>
        <v>1045553</v>
      </c>
      <c r="Q3988" s="17">
        <f>VLOOKUP("M"&amp;TEXT(G3988,"0"),Punten!$A$1:$D$40,4,FALSE)</f>
        <v>0</v>
      </c>
      <c r="R3988" s="17">
        <f>VLOOKUP("M"&amp;TEXT(H3988,"0"),Punten!$A$1:$D$40,4,FALSE)</f>
        <v>0</v>
      </c>
      <c r="S3988" s="17">
        <f>VLOOKUP("M"&amp;TEXT(I3988,"0"),Punten!$A$1:$D$40,4,FALSE)</f>
        <v>0</v>
      </c>
      <c r="T3988" s="17">
        <f>VLOOKUP("K"&amp;TEXT(K3988,"0"),Punten!$A$1:$D$40,4,FALSE)</f>
        <v>0</v>
      </c>
      <c r="U3988" s="17">
        <f>VLOOKUP("H"&amp;TEXT(L3988,"0"),Punten!$A$1:$D$49,4,FALSE)</f>
        <v>0</v>
      </c>
      <c r="V3988" s="17">
        <f>VLOOKUP("F"&amp;TEXT(M3988,"0"),Punten!$A$1:$D$39,4,FALSE)</f>
        <v>0</v>
      </c>
      <c r="W3988" s="17">
        <f t="shared" si="190"/>
        <v>0</v>
      </c>
      <c r="X3988" s="17" t="str">
        <f t="shared" si="191"/>
        <v/>
      </c>
      <c r="Y3988" s="17" t="e">
        <f>VLOOKUP(A3988,'Klasse omschrijving'!$A$1:$B$44,2,FALSE)</f>
        <v>#N/A</v>
      </c>
    </row>
    <row r="3989" spans="1:25" x14ac:dyDescent="0.25">
      <c r="A3989" s="14"/>
      <c r="B3989" s="14"/>
      <c r="C3989" s="14"/>
      <c r="D3989" s="14"/>
      <c r="E3989" s="15"/>
      <c r="F3989" s="14"/>
      <c r="G3989" s="14"/>
      <c r="H3989" s="14"/>
      <c r="I3989" s="14"/>
      <c r="J3989" s="14"/>
      <c r="K3989" s="14"/>
      <c r="L3989" s="14"/>
      <c r="M3989" s="14"/>
      <c r="N3989" s="15"/>
      <c r="O3989" s="16">
        <f t="shared" si="189"/>
        <v>0</v>
      </c>
      <c r="P3989" s="17">
        <f>COUNTIF($X:$X,X3989)</f>
        <v>1045553</v>
      </c>
      <c r="Q3989" s="17">
        <f>VLOOKUP("M"&amp;TEXT(G3989,"0"),Punten!$A$1:$D$40,4,FALSE)</f>
        <v>0</v>
      </c>
      <c r="R3989" s="17">
        <f>VLOOKUP("M"&amp;TEXT(H3989,"0"),Punten!$A$1:$D$40,4,FALSE)</f>
        <v>0</v>
      </c>
      <c r="S3989" s="17">
        <f>VLOOKUP("M"&amp;TEXT(I3989,"0"),Punten!$A$1:$D$40,4,FALSE)</f>
        <v>0</v>
      </c>
      <c r="T3989" s="17">
        <f>VLOOKUP("K"&amp;TEXT(K3989,"0"),Punten!$A$1:$D$40,4,FALSE)</f>
        <v>0</v>
      </c>
      <c r="U3989" s="17">
        <f>VLOOKUP("H"&amp;TEXT(L3989,"0"),Punten!$A$1:$D$49,4,FALSE)</f>
        <v>0</v>
      </c>
      <c r="V3989" s="17">
        <f>VLOOKUP("F"&amp;TEXT(M3989,"0"),Punten!$A$1:$D$39,4,FALSE)</f>
        <v>0</v>
      </c>
      <c r="W3989" s="17">
        <f t="shared" si="190"/>
        <v>0</v>
      </c>
      <c r="X3989" s="17" t="str">
        <f t="shared" si="191"/>
        <v/>
      </c>
      <c r="Y3989" s="17" t="e">
        <f>VLOOKUP(A3989,'Klasse omschrijving'!$A$1:$B$44,2,FALSE)</f>
        <v>#N/A</v>
      </c>
    </row>
    <row r="3990" spans="1:25" x14ac:dyDescent="0.25">
      <c r="A3990" s="14"/>
      <c r="B3990" s="14"/>
      <c r="C3990" s="14"/>
      <c r="D3990" s="14"/>
      <c r="E3990" s="15"/>
      <c r="F3990" s="14"/>
      <c r="G3990" s="14"/>
      <c r="H3990" s="14"/>
      <c r="I3990" s="14"/>
      <c r="J3990" s="14"/>
      <c r="K3990" s="14"/>
      <c r="L3990" s="14"/>
      <c r="M3990" s="14"/>
      <c r="N3990" s="15"/>
      <c r="O3990" s="16">
        <f t="shared" si="189"/>
        <v>0</v>
      </c>
      <c r="P3990" s="17">
        <f>COUNTIF($X:$X,X3990)</f>
        <v>1045553</v>
      </c>
      <c r="Q3990" s="17">
        <f>VLOOKUP("M"&amp;TEXT(G3990,"0"),Punten!$A$1:$D$40,4,FALSE)</f>
        <v>0</v>
      </c>
      <c r="R3990" s="17">
        <f>VLOOKUP("M"&amp;TEXT(H3990,"0"),Punten!$A$1:$D$40,4,FALSE)</f>
        <v>0</v>
      </c>
      <c r="S3990" s="17">
        <f>VLOOKUP("M"&amp;TEXT(I3990,"0"),Punten!$A$1:$D$40,4,FALSE)</f>
        <v>0</v>
      </c>
      <c r="T3990" s="17">
        <f>VLOOKUP("K"&amp;TEXT(K3990,"0"),Punten!$A$1:$D$40,4,FALSE)</f>
        <v>0</v>
      </c>
      <c r="U3990" s="17">
        <f>VLOOKUP("H"&amp;TEXT(L3990,"0"),Punten!$A$1:$D$49,4,FALSE)</f>
        <v>0</v>
      </c>
      <c r="V3990" s="17">
        <f>VLOOKUP("F"&amp;TEXT(M3990,"0"),Punten!$A$1:$D$39,4,FALSE)</f>
        <v>0</v>
      </c>
      <c r="W3990" s="17">
        <f t="shared" si="190"/>
        <v>0</v>
      </c>
      <c r="X3990" s="17" t="str">
        <f t="shared" si="191"/>
        <v/>
      </c>
      <c r="Y3990" s="17" t="e">
        <f>VLOOKUP(A3990,'Klasse omschrijving'!$A$1:$B$44,2,FALSE)</f>
        <v>#N/A</v>
      </c>
    </row>
    <row r="3991" spans="1:25" x14ac:dyDescent="0.25">
      <c r="A3991" s="14"/>
      <c r="B3991" s="14"/>
      <c r="C3991" s="14"/>
      <c r="D3991" s="14"/>
      <c r="E3991" s="15"/>
      <c r="F3991" s="14"/>
      <c r="G3991" s="14"/>
      <c r="H3991" s="14"/>
      <c r="I3991" s="14"/>
      <c r="J3991" s="14"/>
      <c r="K3991" s="14"/>
      <c r="L3991" s="14"/>
      <c r="M3991" s="14"/>
      <c r="N3991" s="15"/>
      <c r="O3991" s="16">
        <f t="shared" si="189"/>
        <v>0</v>
      </c>
      <c r="P3991" s="17">
        <f>COUNTIF($X:$X,X3991)</f>
        <v>1045553</v>
      </c>
      <c r="Q3991" s="17">
        <f>VLOOKUP("M"&amp;TEXT(G3991,"0"),Punten!$A$1:$D$40,4,FALSE)</f>
        <v>0</v>
      </c>
      <c r="R3991" s="17">
        <f>VLOOKUP("M"&amp;TEXT(H3991,"0"),Punten!$A$1:$D$40,4,FALSE)</f>
        <v>0</v>
      </c>
      <c r="S3991" s="17">
        <f>VLOOKUP("M"&amp;TEXT(I3991,"0"),Punten!$A$1:$D$40,4,FALSE)</f>
        <v>0</v>
      </c>
      <c r="T3991" s="17">
        <f>VLOOKUP("K"&amp;TEXT(K3991,"0"),Punten!$A$1:$D$40,4,FALSE)</f>
        <v>0</v>
      </c>
      <c r="U3991" s="17">
        <f>VLOOKUP("H"&amp;TEXT(L3991,"0"),Punten!$A$1:$D$49,4,FALSE)</f>
        <v>0</v>
      </c>
      <c r="V3991" s="17">
        <f>VLOOKUP("F"&amp;TEXT(M3991,"0"),Punten!$A$1:$D$39,4,FALSE)</f>
        <v>0</v>
      </c>
      <c r="W3991" s="17">
        <f t="shared" si="190"/>
        <v>0</v>
      </c>
      <c r="X3991" s="17" t="str">
        <f t="shared" si="191"/>
        <v/>
      </c>
      <c r="Y3991" s="17" t="e">
        <f>VLOOKUP(A3991,'Klasse omschrijving'!$A$1:$B$44,2,FALSE)</f>
        <v>#N/A</v>
      </c>
    </row>
    <row r="3992" spans="1:25" x14ac:dyDescent="0.25">
      <c r="A3992" s="14"/>
      <c r="B3992" s="14"/>
      <c r="C3992" s="14"/>
      <c r="D3992" s="14"/>
      <c r="E3992" s="15"/>
      <c r="F3992" s="14"/>
      <c r="G3992" s="14"/>
      <c r="H3992" s="14"/>
      <c r="I3992" s="14"/>
      <c r="J3992" s="14"/>
      <c r="K3992" s="14"/>
      <c r="L3992" s="14"/>
      <c r="M3992" s="14"/>
      <c r="N3992" s="15"/>
      <c r="O3992" s="16">
        <f t="shared" si="189"/>
        <v>0</v>
      </c>
      <c r="P3992" s="17">
        <f>COUNTIF($X:$X,X3992)</f>
        <v>1045553</v>
      </c>
      <c r="Q3992" s="17">
        <f>VLOOKUP("M"&amp;TEXT(G3992,"0"),Punten!$A$1:$D$40,4,FALSE)</f>
        <v>0</v>
      </c>
      <c r="R3992" s="17">
        <f>VLOOKUP("M"&amp;TEXT(H3992,"0"),Punten!$A$1:$D$40,4,FALSE)</f>
        <v>0</v>
      </c>
      <c r="S3992" s="17">
        <f>VLOOKUP("M"&amp;TEXT(I3992,"0"),Punten!$A$1:$D$40,4,FALSE)</f>
        <v>0</v>
      </c>
      <c r="T3992" s="17">
        <f>VLOOKUP("K"&amp;TEXT(K3992,"0"),Punten!$A$1:$D$40,4,FALSE)</f>
        <v>0</v>
      </c>
      <c r="U3992" s="17">
        <f>VLOOKUP("H"&amp;TEXT(L3992,"0"),Punten!$A$1:$D$49,4,FALSE)</f>
        <v>0</v>
      </c>
      <c r="V3992" s="17">
        <f>VLOOKUP("F"&amp;TEXT(M3992,"0"),Punten!$A$1:$D$39,4,FALSE)</f>
        <v>0</v>
      </c>
      <c r="W3992" s="17">
        <f t="shared" si="190"/>
        <v>0</v>
      </c>
      <c r="X3992" s="17" t="str">
        <f t="shared" si="191"/>
        <v/>
      </c>
      <c r="Y3992" s="17" t="e">
        <f>VLOOKUP(A3992,'Klasse omschrijving'!$A$1:$B$44,2,FALSE)</f>
        <v>#N/A</v>
      </c>
    </row>
    <row r="3993" spans="1:25" x14ac:dyDescent="0.25">
      <c r="A3993" s="14"/>
      <c r="B3993" s="14"/>
      <c r="C3993" s="14"/>
      <c r="D3993" s="14"/>
      <c r="E3993" s="15"/>
      <c r="F3993" s="14"/>
      <c r="G3993" s="14"/>
      <c r="H3993" s="14"/>
      <c r="I3993" s="14"/>
      <c r="J3993" s="14"/>
      <c r="K3993" s="14"/>
      <c r="L3993" s="14"/>
      <c r="M3993" s="14"/>
      <c r="N3993" s="15"/>
      <c r="O3993" s="16">
        <f t="shared" si="189"/>
        <v>0</v>
      </c>
      <c r="P3993" s="17">
        <f>COUNTIF($X:$X,X3993)</f>
        <v>1045553</v>
      </c>
      <c r="Q3993" s="17">
        <f>VLOOKUP("M"&amp;TEXT(G3993,"0"),Punten!$A$1:$D$40,4,FALSE)</f>
        <v>0</v>
      </c>
      <c r="R3993" s="17">
        <f>VLOOKUP("M"&amp;TEXT(H3993,"0"),Punten!$A$1:$D$40,4,FALSE)</f>
        <v>0</v>
      </c>
      <c r="S3993" s="17">
        <f>VLOOKUP("M"&amp;TEXT(I3993,"0"),Punten!$A$1:$D$40,4,FALSE)</f>
        <v>0</v>
      </c>
      <c r="T3993" s="17">
        <f>VLOOKUP("K"&amp;TEXT(K3993,"0"),Punten!$A$1:$D$40,4,FALSE)</f>
        <v>0</v>
      </c>
      <c r="U3993" s="17">
        <f>VLOOKUP("H"&amp;TEXT(L3993,"0"),Punten!$A$1:$D$49,4,FALSE)</f>
        <v>0</v>
      </c>
      <c r="V3993" s="17">
        <f>VLOOKUP("F"&amp;TEXT(M3993,"0"),Punten!$A$1:$D$39,4,FALSE)</f>
        <v>0</v>
      </c>
      <c r="W3993" s="17">
        <f t="shared" si="190"/>
        <v>0</v>
      </c>
      <c r="X3993" s="17" t="str">
        <f t="shared" si="191"/>
        <v/>
      </c>
      <c r="Y3993" s="17" t="e">
        <f>VLOOKUP(A3993,'Klasse omschrijving'!$A$1:$B$44,2,FALSE)</f>
        <v>#N/A</v>
      </c>
    </row>
    <row r="3994" spans="1:25" x14ac:dyDescent="0.25">
      <c r="A3994" s="14"/>
      <c r="B3994" s="14"/>
      <c r="C3994" s="14"/>
      <c r="D3994" s="14"/>
      <c r="E3994" s="15"/>
      <c r="F3994" s="14"/>
      <c r="G3994" s="14"/>
      <c r="H3994" s="14"/>
      <c r="I3994" s="14"/>
      <c r="J3994" s="14"/>
      <c r="K3994" s="14"/>
      <c r="L3994" s="14"/>
      <c r="M3994" s="14"/>
      <c r="N3994" s="15"/>
      <c r="O3994" s="16">
        <f t="shared" si="189"/>
        <v>0</v>
      </c>
      <c r="P3994" s="17">
        <f>COUNTIF($X:$X,X3994)</f>
        <v>1045553</v>
      </c>
      <c r="Q3994" s="17">
        <f>VLOOKUP("M"&amp;TEXT(G3994,"0"),Punten!$A$1:$D$40,4,FALSE)</f>
        <v>0</v>
      </c>
      <c r="R3994" s="17">
        <f>VLOOKUP("M"&amp;TEXT(H3994,"0"),Punten!$A$1:$D$40,4,FALSE)</f>
        <v>0</v>
      </c>
      <c r="S3994" s="17">
        <f>VLOOKUP("M"&amp;TEXT(I3994,"0"),Punten!$A$1:$D$40,4,FALSE)</f>
        <v>0</v>
      </c>
      <c r="T3994" s="17">
        <f>VLOOKUP("K"&amp;TEXT(K3994,"0"),Punten!$A$1:$D$40,4,FALSE)</f>
        <v>0</v>
      </c>
      <c r="U3994" s="17">
        <f>VLOOKUP("H"&amp;TEXT(L3994,"0"),Punten!$A$1:$D$49,4,FALSE)</f>
        <v>0</v>
      </c>
      <c r="V3994" s="17">
        <f>VLOOKUP("F"&amp;TEXT(M3994,"0"),Punten!$A$1:$D$39,4,FALSE)</f>
        <v>0</v>
      </c>
      <c r="W3994" s="17">
        <f t="shared" si="190"/>
        <v>0</v>
      </c>
      <c r="X3994" s="17" t="str">
        <f t="shared" si="191"/>
        <v/>
      </c>
      <c r="Y3994" s="17" t="e">
        <f>VLOOKUP(A3994,'Klasse omschrijving'!$A$1:$B$44,2,FALSE)</f>
        <v>#N/A</v>
      </c>
    </row>
    <row r="3995" spans="1:25" x14ac:dyDescent="0.25">
      <c r="A3995" s="14"/>
      <c r="B3995" s="14"/>
      <c r="C3995" s="14"/>
      <c r="D3995" s="14"/>
      <c r="E3995" s="15"/>
      <c r="F3995" s="14"/>
      <c r="G3995" s="14"/>
      <c r="H3995" s="14"/>
      <c r="I3995" s="14"/>
      <c r="J3995" s="14"/>
      <c r="K3995" s="14"/>
      <c r="L3995" s="14"/>
      <c r="M3995" s="14"/>
      <c r="N3995" s="15"/>
      <c r="O3995" s="16">
        <f t="shared" si="189"/>
        <v>0</v>
      </c>
      <c r="P3995" s="17">
        <f>COUNTIF($X:$X,X3995)</f>
        <v>1045553</v>
      </c>
      <c r="Q3995" s="17">
        <f>VLOOKUP("M"&amp;TEXT(G3995,"0"),Punten!$A$1:$D$40,4,FALSE)</f>
        <v>0</v>
      </c>
      <c r="R3995" s="17">
        <f>VLOOKUP("M"&amp;TEXT(H3995,"0"),Punten!$A$1:$D$40,4,FALSE)</f>
        <v>0</v>
      </c>
      <c r="S3995" s="17">
        <f>VLOOKUP("M"&amp;TEXT(I3995,"0"),Punten!$A$1:$D$40,4,FALSE)</f>
        <v>0</v>
      </c>
      <c r="T3995" s="17">
        <f>VLOOKUP("K"&amp;TEXT(K3995,"0"),Punten!$A$1:$D$40,4,FALSE)</f>
        <v>0</v>
      </c>
      <c r="U3995" s="17">
        <f>VLOOKUP("H"&amp;TEXT(L3995,"0"),Punten!$A$1:$D$49,4,FALSE)</f>
        <v>0</v>
      </c>
      <c r="V3995" s="17">
        <f>VLOOKUP("F"&amp;TEXT(M3995,"0"),Punten!$A$1:$D$39,4,FALSE)</f>
        <v>0</v>
      </c>
      <c r="W3995" s="17">
        <f t="shared" si="190"/>
        <v>0</v>
      </c>
      <c r="X3995" s="17" t="str">
        <f t="shared" si="191"/>
        <v/>
      </c>
      <c r="Y3995" s="17" t="e">
        <f>VLOOKUP(A3995,'Klasse omschrijving'!$A$1:$B$44,2,FALSE)</f>
        <v>#N/A</v>
      </c>
    </row>
    <row r="3996" spans="1:25" x14ac:dyDescent="0.25">
      <c r="A3996" s="14"/>
      <c r="B3996" s="14"/>
      <c r="C3996" s="14"/>
      <c r="D3996" s="14"/>
      <c r="E3996" s="15"/>
      <c r="F3996" s="14"/>
      <c r="G3996" s="14"/>
      <c r="H3996" s="14"/>
      <c r="I3996" s="14"/>
      <c r="J3996" s="14"/>
      <c r="K3996" s="14"/>
      <c r="L3996" s="14"/>
      <c r="M3996" s="14"/>
      <c r="N3996" s="15"/>
      <c r="O3996" s="16">
        <f t="shared" ref="O3996:O4059" si="192">G3996+H3996+I3996</f>
        <v>0</v>
      </c>
      <c r="P3996" s="17">
        <f>COUNTIF($X:$X,X3996)</f>
        <v>1045553</v>
      </c>
      <c r="Q3996" s="17">
        <f>VLOOKUP("M"&amp;TEXT(G3996,"0"),Punten!$A$1:$D$40,4,FALSE)</f>
        <v>0</v>
      </c>
      <c r="R3996" s="17">
        <f>VLOOKUP("M"&amp;TEXT(H3996,"0"),Punten!$A$1:$D$40,4,FALSE)</f>
        <v>0</v>
      </c>
      <c r="S3996" s="17">
        <f>VLOOKUP("M"&amp;TEXT(I3996,"0"),Punten!$A$1:$D$40,4,FALSE)</f>
        <v>0</v>
      </c>
      <c r="T3996" s="17">
        <f>VLOOKUP("K"&amp;TEXT(K3996,"0"),Punten!$A$1:$D$40,4,FALSE)</f>
        <v>0</v>
      </c>
      <c r="U3996" s="17">
        <f>VLOOKUP("H"&amp;TEXT(L3996,"0"),Punten!$A$1:$D$49,4,FALSE)</f>
        <v>0</v>
      </c>
      <c r="V3996" s="17">
        <f>VLOOKUP("F"&amp;TEXT(M3996,"0"),Punten!$A$1:$D$39,4,FALSE)</f>
        <v>0</v>
      </c>
      <c r="W3996" s="17">
        <f t="shared" si="190"/>
        <v>0</v>
      </c>
      <c r="X3996" s="17" t="str">
        <f t="shared" si="191"/>
        <v/>
      </c>
      <c r="Y3996" s="17" t="e">
        <f>VLOOKUP(A3996,'Klasse omschrijving'!$A$1:$B$44,2,FALSE)</f>
        <v>#N/A</v>
      </c>
    </row>
    <row r="3997" spans="1:25" x14ac:dyDescent="0.25">
      <c r="A3997" s="14"/>
      <c r="B3997" s="14"/>
      <c r="C3997" s="14"/>
      <c r="D3997" s="14"/>
      <c r="E3997" s="15"/>
      <c r="F3997" s="14"/>
      <c r="G3997" s="14"/>
      <c r="H3997" s="14"/>
      <c r="I3997" s="14"/>
      <c r="J3997" s="14"/>
      <c r="K3997" s="14"/>
      <c r="L3997" s="14"/>
      <c r="M3997" s="14"/>
      <c r="N3997" s="15"/>
      <c r="O3997" s="16">
        <f t="shared" si="192"/>
        <v>0</v>
      </c>
      <c r="P3997" s="17">
        <f>COUNTIF($X:$X,X3997)</f>
        <v>1045553</v>
      </c>
      <c r="Q3997" s="17">
        <f>VLOOKUP("M"&amp;TEXT(G3997,"0"),Punten!$A$1:$D$40,4,FALSE)</f>
        <v>0</v>
      </c>
      <c r="R3997" s="17">
        <f>VLOOKUP("M"&amp;TEXT(H3997,"0"),Punten!$A$1:$D$40,4,FALSE)</f>
        <v>0</v>
      </c>
      <c r="S3997" s="17">
        <f>VLOOKUP("M"&amp;TEXT(I3997,"0"),Punten!$A$1:$D$40,4,FALSE)</f>
        <v>0</v>
      </c>
      <c r="T3997" s="17">
        <f>VLOOKUP("K"&amp;TEXT(K3997,"0"),Punten!$A$1:$D$40,4,FALSE)</f>
        <v>0</v>
      </c>
      <c r="U3997" s="17">
        <f>VLOOKUP("H"&amp;TEXT(L3997,"0"),Punten!$A$1:$D$49,4,FALSE)</f>
        <v>0</v>
      </c>
      <c r="V3997" s="17">
        <f>VLOOKUP("F"&amp;TEXT(M3997,"0"),Punten!$A$1:$D$39,4,FALSE)</f>
        <v>0</v>
      </c>
      <c r="W3997" s="17">
        <f t="shared" si="190"/>
        <v>0</v>
      </c>
      <c r="X3997" s="17" t="str">
        <f t="shared" si="191"/>
        <v/>
      </c>
      <c r="Y3997" s="17" t="e">
        <f>VLOOKUP(A3997,'Klasse omschrijving'!$A$1:$B$44,2,FALSE)</f>
        <v>#N/A</v>
      </c>
    </row>
    <row r="3998" spans="1:25" x14ac:dyDescent="0.25">
      <c r="A3998" s="14"/>
      <c r="B3998" s="14"/>
      <c r="C3998" s="14"/>
      <c r="D3998" s="14"/>
      <c r="E3998" s="15"/>
      <c r="F3998" s="14"/>
      <c r="G3998" s="14"/>
      <c r="H3998" s="14"/>
      <c r="I3998" s="14"/>
      <c r="J3998" s="14"/>
      <c r="K3998" s="14"/>
      <c r="L3998" s="14"/>
      <c r="M3998" s="14"/>
      <c r="N3998" s="15"/>
      <c r="O3998" s="16">
        <f t="shared" si="192"/>
        <v>0</v>
      </c>
      <c r="P3998" s="17">
        <f>COUNTIF($X:$X,X3998)</f>
        <v>1045553</v>
      </c>
      <c r="Q3998" s="17">
        <f>VLOOKUP("M"&amp;TEXT(G3998,"0"),Punten!$A$1:$D$40,4,FALSE)</f>
        <v>0</v>
      </c>
      <c r="R3998" s="17">
        <f>VLOOKUP("M"&amp;TEXT(H3998,"0"),Punten!$A$1:$D$40,4,FALSE)</f>
        <v>0</v>
      </c>
      <c r="S3998" s="17">
        <f>VLOOKUP("M"&amp;TEXT(I3998,"0"),Punten!$A$1:$D$40,4,FALSE)</f>
        <v>0</v>
      </c>
      <c r="T3998" s="17">
        <f>VLOOKUP("K"&amp;TEXT(K3998,"0"),Punten!$A$1:$D$40,4,FALSE)</f>
        <v>0</v>
      </c>
      <c r="U3998" s="17">
        <f>VLOOKUP("H"&amp;TEXT(L3998,"0"),Punten!$A$1:$D$49,4,FALSE)</f>
        <v>0</v>
      </c>
      <c r="V3998" s="17">
        <f>VLOOKUP("F"&amp;TEXT(M3998,"0"),Punten!$A$1:$D$39,4,FALSE)</f>
        <v>0</v>
      </c>
      <c r="W3998" s="17">
        <f t="shared" si="190"/>
        <v>0</v>
      </c>
      <c r="X3998" s="17" t="str">
        <f t="shared" si="191"/>
        <v/>
      </c>
      <c r="Y3998" s="17" t="e">
        <f>VLOOKUP(A3998,'Klasse omschrijving'!$A$1:$B$44,2,FALSE)</f>
        <v>#N/A</v>
      </c>
    </row>
    <row r="3999" spans="1:25" x14ac:dyDescent="0.25">
      <c r="A3999" s="14"/>
      <c r="B3999" s="14"/>
      <c r="C3999" s="14"/>
      <c r="D3999" s="14"/>
      <c r="E3999" s="15"/>
      <c r="F3999" s="14"/>
      <c r="G3999" s="14"/>
      <c r="H3999" s="14"/>
      <c r="I3999" s="14"/>
      <c r="J3999" s="14"/>
      <c r="K3999" s="14"/>
      <c r="L3999" s="14"/>
      <c r="M3999" s="14"/>
      <c r="N3999" s="15"/>
      <c r="O3999" s="16">
        <f t="shared" si="192"/>
        <v>0</v>
      </c>
      <c r="P3999" s="17">
        <f>COUNTIF($X:$X,X3999)</f>
        <v>1045553</v>
      </c>
      <c r="Q3999" s="17">
        <f>VLOOKUP("M"&amp;TEXT(G3999,"0"),Punten!$A$1:$D$40,4,FALSE)</f>
        <v>0</v>
      </c>
      <c r="R3999" s="17">
        <f>VLOOKUP("M"&amp;TEXT(H3999,"0"),Punten!$A$1:$D$40,4,FALSE)</f>
        <v>0</v>
      </c>
      <c r="S3999" s="17">
        <f>VLOOKUP("M"&amp;TEXT(I3999,"0"),Punten!$A$1:$D$40,4,FALSE)</f>
        <v>0</v>
      </c>
      <c r="T3999" s="17">
        <f>VLOOKUP("K"&amp;TEXT(K3999,"0"),Punten!$A$1:$D$40,4,FALSE)</f>
        <v>0</v>
      </c>
      <c r="U3999" s="17">
        <f>VLOOKUP("H"&amp;TEXT(L3999,"0"),Punten!$A$1:$D$49,4,FALSE)</f>
        <v>0</v>
      </c>
      <c r="V3999" s="17">
        <f>VLOOKUP("F"&amp;TEXT(M3999,"0"),Punten!$A$1:$D$39,4,FALSE)</f>
        <v>0</v>
      </c>
      <c r="W3999" s="17">
        <f t="shared" si="190"/>
        <v>0</v>
      </c>
      <c r="X3999" s="17" t="str">
        <f t="shared" si="191"/>
        <v/>
      </c>
      <c r="Y3999" s="17" t="e">
        <f>VLOOKUP(A3999,'Klasse omschrijving'!$A$1:$B$44,2,FALSE)</f>
        <v>#N/A</v>
      </c>
    </row>
    <row r="4000" spans="1:25" x14ac:dyDescent="0.25">
      <c r="A4000" s="14"/>
      <c r="B4000" s="14"/>
      <c r="C4000" s="14"/>
      <c r="D4000" s="14"/>
      <c r="E4000" s="15"/>
      <c r="F4000" s="14"/>
      <c r="G4000" s="14"/>
      <c r="H4000" s="14"/>
      <c r="I4000" s="14"/>
      <c r="J4000" s="14"/>
      <c r="K4000" s="14"/>
      <c r="L4000" s="14"/>
      <c r="M4000" s="14"/>
      <c r="N4000" s="15"/>
      <c r="O4000" s="16">
        <f t="shared" si="192"/>
        <v>0</v>
      </c>
      <c r="P4000" s="17">
        <f>COUNTIF($X:$X,X4000)</f>
        <v>1045553</v>
      </c>
      <c r="Q4000" s="17">
        <f>VLOOKUP("M"&amp;TEXT(G4000,"0"),Punten!$A$1:$D$40,4,FALSE)</f>
        <v>0</v>
      </c>
      <c r="R4000" s="17">
        <f>VLOOKUP("M"&amp;TEXT(H4000,"0"),Punten!$A$1:$D$40,4,FALSE)</f>
        <v>0</v>
      </c>
      <c r="S4000" s="17">
        <f>VLOOKUP("M"&amp;TEXT(I4000,"0"),Punten!$A$1:$D$40,4,FALSE)</f>
        <v>0</v>
      </c>
      <c r="T4000" s="17">
        <f>VLOOKUP("K"&amp;TEXT(K4000,"0"),Punten!$A$1:$D$40,4,FALSE)</f>
        <v>0</v>
      </c>
      <c r="U4000" s="17">
        <f>VLOOKUP("H"&amp;TEXT(L4000,"0"),Punten!$A$1:$D$49,4,FALSE)</f>
        <v>0</v>
      </c>
      <c r="V4000" s="17">
        <f>VLOOKUP("F"&amp;TEXT(M4000,"0"),Punten!$A$1:$D$39,4,FALSE)</f>
        <v>0</v>
      </c>
      <c r="W4000" s="17">
        <f t="shared" si="190"/>
        <v>0</v>
      </c>
      <c r="X4000" s="17" t="str">
        <f t="shared" si="191"/>
        <v/>
      </c>
      <c r="Y4000" s="17" t="e">
        <f>VLOOKUP(A4000,'Klasse omschrijving'!$A$1:$B$44,2,FALSE)</f>
        <v>#N/A</v>
      </c>
    </row>
    <row r="4001" spans="1:25" x14ac:dyDescent="0.25">
      <c r="A4001" s="14"/>
      <c r="B4001" s="14"/>
      <c r="C4001" s="14"/>
      <c r="D4001" s="14"/>
      <c r="E4001" s="15"/>
      <c r="F4001" s="14"/>
      <c r="G4001" s="14"/>
      <c r="H4001" s="14"/>
      <c r="I4001" s="14"/>
      <c r="J4001" s="14"/>
      <c r="K4001" s="14"/>
      <c r="L4001" s="14"/>
      <c r="M4001" s="14"/>
      <c r="N4001" s="15"/>
      <c r="O4001" s="16">
        <f t="shared" si="192"/>
        <v>0</v>
      </c>
      <c r="P4001" s="17">
        <f>COUNTIF($X:$X,X4001)</f>
        <v>1045553</v>
      </c>
      <c r="Q4001" s="17">
        <f>VLOOKUP("M"&amp;TEXT(G4001,"0"),Punten!$A$1:$D$40,4,FALSE)</f>
        <v>0</v>
      </c>
      <c r="R4001" s="17">
        <f>VLOOKUP("M"&amp;TEXT(H4001,"0"),Punten!$A$1:$D$40,4,FALSE)</f>
        <v>0</v>
      </c>
      <c r="S4001" s="17">
        <f>VLOOKUP("M"&amp;TEXT(I4001,"0"),Punten!$A$1:$D$40,4,FALSE)</f>
        <v>0</v>
      </c>
      <c r="T4001" s="17">
        <f>VLOOKUP("K"&amp;TEXT(K4001,"0"),Punten!$A$1:$D$40,4,FALSE)</f>
        <v>0</v>
      </c>
      <c r="U4001" s="17">
        <f>VLOOKUP("H"&amp;TEXT(L4001,"0"),Punten!$A$1:$D$49,4,FALSE)</f>
        <v>0</v>
      </c>
      <c r="V4001" s="17">
        <f>VLOOKUP("F"&amp;TEXT(M4001,"0"),Punten!$A$1:$D$39,4,FALSE)</f>
        <v>0</v>
      </c>
      <c r="W4001" s="17">
        <f t="shared" si="190"/>
        <v>0</v>
      </c>
      <c r="X4001" s="17" t="str">
        <f t="shared" si="191"/>
        <v/>
      </c>
      <c r="Y4001" s="17" t="e">
        <f>VLOOKUP(A4001,'Klasse omschrijving'!$A$1:$B$44,2,FALSE)</f>
        <v>#N/A</v>
      </c>
    </row>
    <row r="4002" spans="1:25" x14ac:dyDescent="0.25">
      <c r="A4002" s="14"/>
      <c r="B4002" s="14"/>
      <c r="C4002" s="14"/>
      <c r="D4002" s="14"/>
      <c r="E4002" s="15"/>
      <c r="F4002" s="14"/>
      <c r="G4002" s="14"/>
      <c r="H4002" s="14"/>
      <c r="I4002" s="14"/>
      <c r="J4002" s="14"/>
      <c r="K4002" s="14"/>
      <c r="L4002" s="14"/>
      <c r="M4002" s="14"/>
      <c r="N4002" s="15"/>
      <c r="O4002" s="16">
        <f t="shared" si="192"/>
        <v>0</v>
      </c>
      <c r="P4002" s="17">
        <f>COUNTIF($X:$X,X4002)</f>
        <v>1045553</v>
      </c>
      <c r="Q4002" s="17">
        <f>VLOOKUP("M"&amp;TEXT(G4002,"0"),Punten!$A$1:$D$40,4,FALSE)</f>
        <v>0</v>
      </c>
      <c r="R4002" s="17">
        <f>VLOOKUP("M"&amp;TEXT(H4002,"0"),Punten!$A$1:$D$40,4,FALSE)</f>
        <v>0</v>
      </c>
      <c r="S4002" s="17">
        <f>VLOOKUP("M"&amp;TEXT(I4002,"0"),Punten!$A$1:$D$40,4,FALSE)</f>
        <v>0</v>
      </c>
      <c r="T4002" s="17">
        <f>VLOOKUP("K"&amp;TEXT(K4002,"0"),Punten!$A$1:$D$40,4,FALSE)</f>
        <v>0</v>
      </c>
      <c r="U4002" s="17">
        <f>VLOOKUP("H"&amp;TEXT(L4002,"0"),Punten!$A$1:$D$49,4,FALSE)</f>
        <v>0</v>
      </c>
      <c r="V4002" s="17">
        <f>VLOOKUP("F"&amp;TEXT(M4002,"0"),Punten!$A$1:$D$39,4,FALSE)</f>
        <v>0</v>
      </c>
      <c r="W4002" s="17">
        <f t="shared" si="190"/>
        <v>0</v>
      </c>
      <c r="X4002" s="17" t="str">
        <f t="shared" si="191"/>
        <v/>
      </c>
      <c r="Y4002" s="17" t="e">
        <f>VLOOKUP(A4002,'Klasse omschrijving'!$A$1:$B$44,2,FALSE)</f>
        <v>#N/A</v>
      </c>
    </row>
    <row r="4003" spans="1:25" x14ac:dyDescent="0.25">
      <c r="A4003" s="14"/>
      <c r="B4003" s="14"/>
      <c r="C4003" s="14"/>
      <c r="D4003" s="14"/>
      <c r="E4003" s="15"/>
      <c r="F4003" s="14"/>
      <c r="G4003" s="14"/>
      <c r="H4003" s="14"/>
      <c r="I4003" s="14"/>
      <c r="J4003" s="14"/>
      <c r="K4003" s="14"/>
      <c r="L4003" s="14"/>
      <c r="M4003" s="14"/>
      <c r="N4003" s="15"/>
      <c r="O4003" s="16">
        <f t="shared" si="192"/>
        <v>0</v>
      </c>
      <c r="P4003" s="17">
        <f>COUNTIF($X:$X,X4003)</f>
        <v>1045553</v>
      </c>
      <c r="Q4003" s="17">
        <f>VLOOKUP("M"&amp;TEXT(G4003,"0"),Punten!$A$1:$D$40,4,FALSE)</f>
        <v>0</v>
      </c>
      <c r="R4003" s="17">
        <f>VLOOKUP("M"&amp;TEXT(H4003,"0"),Punten!$A$1:$D$40,4,FALSE)</f>
        <v>0</v>
      </c>
      <c r="S4003" s="17">
        <f>VLOOKUP("M"&amp;TEXT(I4003,"0"),Punten!$A$1:$D$40,4,FALSE)</f>
        <v>0</v>
      </c>
      <c r="T4003" s="17">
        <f>VLOOKUP("K"&amp;TEXT(K4003,"0"),Punten!$A$1:$D$40,4,FALSE)</f>
        <v>0</v>
      </c>
      <c r="U4003" s="17">
        <f>VLOOKUP("H"&amp;TEXT(L4003,"0"),Punten!$A$1:$D$49,4,FALSE)</f>
        <v>0</v>
      </c>
      <c r="V4003" s="17">
        <f>VLOOKUP("F"&amp;TEXT(M4003,"0"),Punten!$A$1:$D$39,4,FALSE)</f>
        <v>0</v>
      </c>
      <c r="W4003" s="17">
        <f t="shared" si="190"/>
        <v>0</v>
      </c>
      <c r="X4003" s="17" t="str">
        <f t="shared" si="191"/>
        <v/>
      </c>
      <c r="Y4003" s="17" t="e">
        <f>VLOOKUP(A4003,'Klasse omschrijving'!$A$1:$B$44,2,FALSE)</f>
        <v>#N/A</v>
      </c>
    </row>
    <row r="4004" spans="1:25" x14ac:dyDescent="0.25">
      <c r="A4004" s="14"/>
      <c r="B4004" s="14"/>
      <c r="C4004" s="14"/>
      <c r="D4004" s="14"/>
      <c r="E4004" s="15"/>
      <c r="F4004" s="14"/>
      <c r="G4004" s="14"/>
      <c r="H4004" s="14"/>
      <c r="I4004" s="14"/>
      <c r="J4004" s="14"/>
      <c r="K4004" s="14"/>
      <c r="L4004" s="14"/>
      <c r="M4004" s="14"/>
      <c r="N4004" s="15"/>
      <c r="O4004" s="16">
        <f t="shared" si="192"/>
        <v>0</v>
      </c>
      <c r="P4004" s="17">
        <f>COUNTIF($X:$X,X4004)</f>
        <v>1045553</v>
      </c>
      <c r="Q4004" s="17">
        <f>VLOOKUP("M"&amp;TEXT(G4004,"0"),Punten!$A$1:$D$40,4,FALSE)</f>
        <v>0</v>
      </c>
      <c r="R4004" s="17">
        <f>VLOOKUP("M"&amp;TEXT(H4004,"0"),Punten!$A$1:$D$40,4,FALSE)</f>
        <v>0</v>
      </c>
      <c r="S4004" s="17">
        <f>VLOOKUP("M"&amp;TEXT(I4004,"0"),Punten!$A$1:$D$40,4,FALSE)</f>
        <v>0</v>
      </c>
      <c r="T4004" s="17">
        <f>VLOOKUP("K"&amp;TEXT(K4004,"0"),Punten!$A$1:$D$40,4,FALSE)</f>
        <v>0</v>
      </c>
      <c r="U4004" s="17">
        <f>VLOOKUP("H"&amp;TEXT(L4004,"0"),Punten!$A$1:$D$49,4,FALSE)</f>
        <v>0</v>
      </c>
      <c r="V4004" s="17">
        <f>VLOOKUP("F"&amp;TEXT(M4004,"0"),Punten!$A$1:$D$39,4,FALSE)</f>
        <v>0</v>
      </c>
      <c r="W4004" s="17">
        <f t="shared" si="190"/>
        <v>0</v>
      </c>
      <c r="X4004" s="17" t="str">
        <f t="shared" si="191"/>
        <v/>
      </c>
      <c r="Y4004" s="17" t="e">
        <f>VLOOKUP(A4004,'Klasse omschrijving'!$A$1:$B$44,2,FALSE)</f>
        <v>#N/A</v>
      </c>
    </row>
    <row r="4005" spans="1:25" x14ac:dyDescent="0.25">
      <c r="A4005" s="14"/>
      <c r="B4005" s="14"/>
      <c r="C4005" s="14"/>
      <c r="D4005" s="14"/>
      <c r="E4005" s="15"/>
      <c r="F4005" s="14"/>
      <c r="G4005" s="14"/>
      <c r="H4005" s="14"/>
      <c r="I4005" s="14"/>
      <c r="J4005" s="14"/>
      <c r="K4005" s="14"/>
      <c r="L4005" s="14"/>
      <c r="M4005" s="14"/>
      <c r="N4005" s="15"/>
      <c r="O4005" s="16">
        <f t="shared" si="192"/>
        <v>0</v>
      </c>
      <c r="P4005" s="17">
        <f>COUNTIF($X:$X,X4005)</f>
        <v>1045553</v>
      </c>
      <c r="Q4005" s="17">
        <f>VLOOKUP("M"&amp;TEXT(G4005,"0"),Punten!$A$1:$D$40,4,FALSE)</f>
        <v>0</v>
      </c>
      <c r="R4005" s="17">
        <f>VLOOKUP("M"&amp;TEXT(H4005,"0"),Punten!$A$1:$D$40,4,FALSE)</f>
        <v>0</v>
      </c>
      <c r="S4005" s="17">
        <f>VLOOKUP("M"&amp;TEXT(I4005,"0"),Punten!$A$1:$D$40,4,FALSE)</f>
        <v>0</v>
      </c>
      <c r="T4005" s="17">
        <f>VLOOKUP("K"&amp;TEXT(K4005,"0"),Punten!$A$1:$D$40,4,FALSE)</f>
        <v>0</v>
      </c>
      <c r="U4005" s="17">
        <f>VLOOKUP("H"&amp;TEXT(L4005,"0"),Punten!$A$1:$D$49,4,FALSE)</f>
        <v>0</v>
      </c>
      <c r="V4005" s="17">
        <f>VLOOKUP("F"&amp;TEXT(M4005,"0"),Punten!$A$1:$D$39,4,FALSE)</f>
        <v>0</v>
      </c>
      <c r="W4005" s="17">
        <f t="shared" si="190"/>
        <v>0</v>
      </c>
      <c r="X4005" s="17" t="str">
        <f t="shared" si="191"/>
        <v/>
      </c>
      <c r="Y4005" s="17" t="e">
        <f>VLOOKUP(A4005,'Klasse omschrijving'!$A$1:$B$44,2,FALSE)</f>
        <v>#N/A</v>
      </c>
    </row>
    <row r="4006" spans="1:25" x14ac:dyDescent="0.25">
      <c r="A4006" s="14"/>
      <c r="B4006" s="14"/>
      <c r="C4006" s="14"/>
      <c r="D4006" s="14"/>
      <c r="E4006" s="15"/>
      <c r="F4006" s="14"/>
      <c r="G4006" s="14"/>
      <c r="H4006" s="14"/>
      <c r="I4006" s="14"/>
      <c r="J4006" s="14"/>
      <c r="K4006" s="14"/>
      <c r="L4006" s="14"/>
      <c r="M4006" s="14"/>
      <c r="N4006" s="15"/>
      <c r="O4006" s="16">
        <f t="shared" si="192"/>
        <v>0</v>
      </c>
      <c r="P4006" s="17">
        <f>COUNTIF($X:$X,X4006)</f>
        <v>1045553</v>
      </c>
      <c r="Q4006" s="17">
        <f>VLOOKUP("M"&amp;TEXT(G4006,"0"),Punten!$A$1:$D$40,4,FALSE)</f>
        <v>0</v>
      </c>
      <c r="R4006" s="17">
        <f>VLOOKUP("M"&amp;TEXT(H4006,"0"),Punten!$A$1:$D$40,4,FALSE)</f>
        <v>0</v>
      </c>
      <c r="S4006" s="17">
        <f>VLOOKUP("M"&amp;TEXT(I4006,"0"),Punten!$A$1:$D$40,4,FALSE)</f>
        <v>0</v>
      </c>
      <c r="T4006" s="17">
        <f>VLOOKUP("K"&amp;TEXT(K4006,"0"),Punten!$A$1:$D$40,4,FALSE)</f>
        <v>0</v>
      </c>
      <c r="U4006" s="17">
        <f>VLOOKUP("H"&amp;TEXT(L4006,"0"),Punten!$A$1:$D$49,4,FALSE)</f>
        <v>0</v>
      </c>
      <c r="V4006" s="17">
        <f>VLOOKUP("F"&amp;TEXT(M4006,"0"),Punten!$A$1:$D$39,4,FALSE)</f>
        <v>0</v>
      </c>
      <c r="W4006" s="17">
        <f t="shared" si="190"/>
        <v>0</v>
      </c>
      <c r="X4006" s="17" t="str">
        <f t="shared" si="191"/>
        <v/>
      </c>
      <c r="Y4006" s="17" t="e">
        <f>VLOOKUP(A4006,'Klasse omschrijving'!$A$1:$B$44,2,FALSE)</f>
        <v>#N/A</v>
      </c>
    </row>
    <row r="4007" spans="1:25" x14ac:dyDescent="0.25">
      <c r="A4007" s="14"/>
      <c r="B4007" s="14"/>
      <c r="C4007" s="14"/>
      <c r="D4007" s="14"/>
      <c r="E4007" s="15"/>
      <c r="F4007" s="14"/>
      <c r="G4007" s="14"/>
      <c r="H4007" s="14"/>
      <c r="I4007" s="14"/>
      <c r="J4007" s="14"/>
      <c r="K4007" s="14"/>
      <c r="L4007" s="14"/>
      <c r="M4007" s="14"/>
      <c r="N4007" s="15"/>
      <c r="O4007" s="16">
        <f t="shared" si="192"/>
        <v>0</v>
      </c>
      <c r="P4007" s="17">
        <f>COUNTIF($X:$X,X4007)</f>
        <v>1045553</v>
      </c>
      <c r="Q4007" s="17">
        <f>VLOOKUP("M"&amp;TEXT(G4007,"0"),Punten!$A$1:$D$40,4,FALSE)</f>
        <v>0</v>
      </c>
      <c r="R4007" s="17">
        <f>VLOOKUP("M"&amp;TEXT(H4007,"0"),Punten!$A$1:$D$40,4,FALSE)</f>
        <v>0</v>
      </c>
      <c r="S4007" s="17">
        <f>VLOOKUP("M"&amp;TEXT(I4007,"0"),Punten!$A$1:$D$40,4,FALSE)</f>
        <v>0</v>
      </c>
      <c r="T4007" s="17">
        <f>VLOOKUP("K"&amp;TEXT(K4007,"0"),Punten!$A$1:$D$40,4,FALSE)</f>
        <v>0</v>
      </c>
      <c r="U4007" s="17">
        <f>VLOOKUP("H"&amp;TEXT(L4007,"0"),Punten!$A$1:$D$49,4,FALSE)</f>
        <v>0</v>
      </c>
      <c r="V4007" s="17">
        <f>VLOOKUP("F"&amp;TEXT(M4007,"0"),Punten!$A$1:$D$39,4,FALSE)</f>
        <v>0</v>
      </c>
      <c r="W4007" s="17">
        <f t="shared" si="190"/>
        <v>0</v>
      </c>
      <c r="X4007" s="17" t="str">
        <f t="shared" si="191"/>
        <v/>
      </c>
      <c r="Y4007" s="17" t="e">
        <f>VLOOKUP(A4007,'Klasse omschrijving'!$A$1:$B$44,2,FALSE)</f>
        <v>#N/A</v>
      </c>
    </row>
    <row r="4008" spans="1:25" x14ac:dyDescent="0.25">
      <c r="A4008" s="14"/>
      <c r="B4008" s="14"/>
      <c r="C4008" s="14"/>
      <c r="D4008" s="14"/>
      <c r="E4008" s="15"/>
      <c r="F4008" s="14"/>
      <c r="G4008" s="14"/>
      <c r="H4008" s="14"/>
      <c r="I4008" s="14"/>
      <c r="J4008" s="14"/>
      <c r="K4008" s="14"/>
      <c r="L4008" s="14"/>
      <c r="M4008" s="14"/>
      <c r="N4008" s="15"/>
      <c r="O4008" s="16">
        <f t="shared" si="192"/>
        <v>0</v>
      </c>
      <c r="P4008" s="17">
        <f>COUNTIF($X:$X,X4008)</f>
        <v>1045553</v>
      </c>
      <c r="Q4008" s="17">
        <f>VLOOKUP("M"&amp;TEXT(G4008,"0"),Punten!$A$1:$D$40,4,FALSE)</f>
        <v>0</v>
      </c>
      <c r="R4008" s="17">
        <f>VLOOKUP("M"&amp;TEXT(H4008,"0"),Punten!$A$1:$D$40,4,FALSE)</f>
        <v>0</v>
      </c>
      <c r="S4008" s="17">
        <f>VLOOKUP("M"&amp;TEXT(I4008,"0"),Punten!$A$1:$D$40,4,FALSE)</f>
        <v>0</v>
      </c>
      <c r="T4008" s="17">
        <f>VLOOKUP("K"&amp;TEXT(K4008,"0"),Punten!$A$1:$D$40,4,FALSE)</f>
        <v>0</v>
      </c>
      <c r="U4008" s="17">
        <f>VLOOKUP("H"&amp;TEXT(L4008,"0"),Punten!$A$1:$D$49,4,FALSE)</f>
        <v>0</v>
      </c>
      <c r="V4008" s="17">
        <f>VLOOKUP("F"&amp;TEXT(M4008,"0"),Punten!$A$1:$D$39,4,FALSE)</f>
        <v>0</v>
      </c>
      <c r="W4008" s="17">
        <f t="shared" si="190"/>
        <v>0</v>
      </c>
      <c r="X4008" s="17" t="str">
        <f t="shared" si="191"/>
        <v/>
      </c>
      <c r="Y4008" s="17" t="e">
        <f>VLOOKUP(A4008,'Klasse omschrijving'!$A$1:$B$44,2,FALSE)</f>
        <v>#N/A</v>
      </c>
    </row>
    <row r="4009" spans="1:25" x14ac:dyDescent="0.25">
      <c r="A4009" s="14"/>
      <c r="B4009" s="14"/>
      <c r="C4009" s="14"/>
      <c r="D4009" s="14"/>
      <c r="E4009" s="15"/>
      <c r="F4009" s="14"/>
      <c r="G4009" s="14"/>
      <c r="H4009" s="14"/>
      <c r="I4009" s="14"/>
      <c r="J4009" s="14"/>
      <c r="K4009" s="14"/>
      <c r="L4009" s="14"/>
      <c r="M4009" s="14"/>
      <c r="N4009" s="15"/>
      <c r="O4009" s="16">
        <f t="shared" si="192"/>
        <v>0</v>
      </c>
      <c r="P4009" s="17">
        <f>COUNTIF($X:$X,X4009)</f>
        <v>1045553</v>
      </c>
      <c r="Q4009" s="17">
        <f>VLOOKUP("M"&amp;TEXT(G4009,"0"),Punten!$A$1:$D$40,4,FALSE)</f>
        <v>0</v>
      </c>
      <c r="R4009" s="17">
        <f>VLOOKUP("M"&amp;TEXT(H4009,"0"),Punten!$A$1:$D$40,4,FALSE)</f>
        <v>0</v>
      </c>
      <c r="S4009" s="17">
        <f>VLOOKUP("M"&amp;TEXT(I4009,"0"),Punten!$A$1:$D$40,4,FALSE)</f>
        <v>0</v>
      </c>
      <c r="T4009" s="17">
        <f>VLOOKUP("K"&amp;TEXT(K4009,"0"),Punten!$A$1:$D$40,4,FALSE)</f>
        <v>0</v>
      </c>
      <c r="U4009" s="17">
        <f>VLOOKUP("H"&amp;TEXT(L4009,"0"),Punten!$A$1:$D$49,4,FALSE)</f>
        <v>0</v>
      </c>
      <c r="V4009" s="17">
        <f>VLOOKUP("F"&amp;TEXT(M4009,"0"),Punten!$A$1:$D$39,4,FALSE)</f>
        <v>0</v>
      </c>
      <c r="W4009" s="17">
        <f t="shared" si="190"/>
        <v>0</v>
      </c>
      <c r="X4009" s="17" t="str">
        <f t="shared" si="191"/>
        <v/>
      </c>
      <c r="Y4009" s="17" t="e">
        <f>VLOOKUP(A4009,'Klasse omschrijving'!$A$1:$B$44,2,FALSE)</f>
        <v>#N/A</v>
      </c>
    </row>
    <row r="4010" spans="1:25" x14ac:dyDescent="0.25">
      <c r="A4010" s="14"/>
      <c r="B4010" s="14"/>
      <c r="C4010" s="14"/>
      <c r="D4010" s="14"/>
      <c r="E4010" s="15"/>
      <c r="F4010" s="14"/>
      <c r="G4010" s="14"/>
      <c r="H4010" s="14"/>
      <c r="I4010" s="14"/>
      <c r="J4010" s="14"/>
      <c r="K4010" s="14"/>
      <c r="L4010" s="14"/>
      <c r="M4010" s="14"/>
      <c r="N4010" s="15"/>
      <c r="O4010" s="16">
        <f t="shared" si="192"/>
        <v>0</v>
      </c>
      <c r="P4010" s="17">
        <f>COUNTIF($X:$X,X4010)</f>
        <v>1045553</v>
      </c>
      <c r="Q4010" s="17">
        <f>VLOOKUP("M"&amp;TEXT(G4010,"0"),Punten!$A$1:$D$40,4,FALSE)</f>
        <v>0</v>
      </c>
      <c r="R4010" s="17">
        <f>VLOOKUP("M"&amp;TEXT(H4010,"0"),Punten!$A$1:$D$40,4,FALSE)</f>
        <v>0</v>
      </c>
      <c r="S4010" s="17">
        <f>VLOOKUP("M"&amp;TEXT(I4010,"0"),Punten!$A$1:$D$40,4,FALSE)</f>
        <v>0</v>
      </c>
      <c r="T4010" s="17">
        <f>VLOOKUP("K"&amp;TEXT(K4010,"0"),Punten!$A$1:$D$40,4,FALSE)</f>
        <v>0</v>
      </c>
      <c r="U4010" s="17">
        <f>VLOOKUP("H"&amp;TEXT(L4010,"0"),Punten!$A$1:$D$49,4,FALSE)</f>
        <v>0</v>
      </c>
      <c r="V4010" s="17">
        <f>VLOOKUP("F"&amp;TEXT(M4010,"0"),Punten!$A$1:$D$39,4,FALSE)</f>
        <v>0</v>
      </c>
      <c r="W4010" s="17">
        <f t="shared" si="190"/>
        <v>0</v>
      </c>
      <c r="X4010" s="17" t="str">
        <f t="shared" si="191"/>
        <v/>
      </c>
      <c r="Y4010" s="17" t="e">
        <f>VLOOKUP(A4010,'Klasse omschrijving'!$A$1:$B$44,2,FALSE)</f>
        <v>#N/A</v>
      </c>
    </row>
    <row r="4011" spans="1:25" x14ac:dyDescent="0.25">
      <c r="A4011" s="14"/>
      <c r="B4011" s="14"/>
      <c r="C4011" s="14"/>
      <c r="D4011" s="14"/>
      <c r="E4011" s="15"/>
      <c r="F4011" s="14"/>
      <c r="G4011" s="14"/>
      <c r="H4011" s="14"/>
      <c r="I4011" s="14"/>
      <c r="J4011" s="14"/>
      <c r="K4011" s="14"/>
      <c r="L4011" s="14"/>
      <c r="M4011" s="14"/>
      <c r="N4011" s="15"/>
      <c r="O4011" s="16">
        <f t="shared" si="192"/>
        <v>0</v>
      </c>
      <c r="P4011" s="17">
        <f>COUNTIF($X:$X,X4011)</f>
        <v>1045553</v>
      </c>
      <c r="Q4011" s="17">
        <f>VLOOKUP("M"&amp;TEXT(G4011,"0"),Punten!$A$1:$D$40,4,FALSE)</f>
        <v>0</v>
      </c>
      <c r="R4011" s="17">
        <f>VLOOKUP("M"&amp;TEXT(H4011,"0"),Punten!$A$1:$D$40,4,FALSE)</f>
        <v>0</v>
      </c>
      <c r="S4011" s="17">
        <f>VLOOKUP("M"&amp;TEXT(I4011,"0"),Punten!$A$1:$D$40,4,FALSE)</f>
        <v>0</v>
      </c>
      <c r="T4011" s="17">
        <f>VLOOKUP("K"&amp;TEXT(K4011,"0"),Punten!$A$1:$D$40,4,FALSE)</f>
        <v>0</v>
      </c>
      <c r="U4011" s="17">
        <f>VLOOKUP("H"&amp;TEXT(L4011,"0"),Punten!$A$1:$D$49,4,FALSE)</f>
        <v>0</v>
      </c>
      <c r="V4011" s="17">
        <f>VLOOKUP("F"&amp;TEXT(M4011,"0"),Punten!$A$1:$D$39,4,FALSE)</f>
        <v>0</v>
      </c>
      <c r="W4011" s="17">
        <f t="shared" si="190"/>
        <v>0</v>
      </c>
      <c r="X4011" s="17" t="str">
        <f t="shared" si="191"/>
        <v/>
      </c>
      <c r="Y4011" s="17" t="e">
        <f>VLOOKUP(A4011,'Klasse omschrijving'!$A$1:$B$44,2,FALSE)</f>
        <v>#N/A</v>
      </c>
    </row>
    <row r="4012" spans="1:25" x14ac:dyDescent="0.25">
      <c r="A4012" s="14"/>
      <c r="B4012" s="14"/>
      <c r="C4012" s="14"/>
      <c r="D4012" s="14"/>
      <c r="E4012" s="15"/>
      <c r="F4012" s="14"/>
      <c r="G4012" s="14"/>
      <c r="H4012" s="14"/>
      <c r="I4012" s="14"/>
      <c r="J4012" s="14"/>
      <c r="K4012" s="14"/>
      <c r="L4012" s="14"/>
      <c r="M4012" s="14"/>
      <c r="N4012" s="15"/>
      <c r="O4012" s="16">
        <f t="shared" si="192"/>
        <v>0</v>
      </c>
      <c r="P4012" s="17">
        <f>COUNTIF($X:$X,X4012)</f>
        <v>1045553</v>
      </c>
      <c r="Q4012" s="17">
        <f>VLOOKUP("M"&amp;TEXT(G4012,"0"),Punten!$A$1:$D$40,4,FALSE)</f>
        <v>0</v>
      </c>
      <c r="R4012" s="17">
        <f>VLOOKUP("M"&amp;TEXT(H4012,"0"),Punten!$A$1:$D$40,4,FALSE)</f>
        <v>0</v>
      </c>
      <c r="S4012" s="17">
        <f>VLOOKUP("M"&amp;TEXT(I4012,"0"),Punten!$A$1:$D$40,4,FALSE)</f>
        <v>0</v>
      </c>
      <c r="T4012" s="17">
        <f>VLOOKUP("K"&amp;TEXT(K4012,"0"),Punten!$A$1:$D$40,4,FALSE)</f>
        <v>0</v>
      </c>
      <c r="U4012" s="17">
        <f>VLOOKUP("H"&amp;TEXT(L4012,"0"),Punten!$A$1:$D$49,4,FALSE)</f>
        <v>0</v>
      </c>
      <c r="V4012" s="17">
        <f>VLOOKUP("F"&amp;TEXT(M4012,"0"),Punten!$A$1:$D$39,4,FALSE)</f>
        <v>0</v>
      </c>
      <c r="W4012" s="17">
        <f t="shared" si="190"/>
        <v>0</v>
      </c>
      <c r="X4012" s="17" t="str">
        <f t="shared" si="191"/>
        <v/>
      </c>
      <c r="Y4012" s="17" t="e">
        <f>VLOOKUP(A4012,'Klasse omschrijving'!$A$1:$B$44,2,FALSE)</f>
        <v>#N/A</v>
      </c>
    </row>
    <row r="4013" spans="1:25" x14ac:dyDescent="0.25">
      <c r="A4013" s="14"/>
      <c r="B4013" s="14"/>
      <c r="C4013" s="14"/>
      <c r="D4013" s="14"/>
      <c r="E4013" s="15"/>
      <c r="F4013" s="14"/>
      <c r="G4013" s="14"/>
      <c r="H4013" s="14"/>
      <c r="I4013" s="14"/>
      <c r="J4013" s="14"/>
      <c r="K4013" s="14"/>
      <c r="L4013" s="14"/>
      <c r="M4013" s="14"/>
      <c r="N4013" s="15"/>
      <c r="O4013" s="16">
        <f t="shared" si="192"/>
        <v>0</v>
      </c>
      <c r="P4013" s="17">
        <f>COUNTIF($X:$X,X4013)</f>
        <v>1045553</v>
      </c>
      <c r="Q4013" s="17">
        <f>VLOOKUP("M"&amp;TEXT(G4013,"0"),Punten!$A$1:$D$40,4,FALSE)</f>
        <v>0</v>
      </c>
      <c r="R4013" s="17">
        <f>VLOOKUP("M"&amp;TEXT(H4013,"0"),Punten!$A$1:$D$40,4,FALSE)</f>
        <v>0</v>
      </c>
      <c r="S4013" s="17">
        <f>VLOOKUP("M"&amp;TEXT(I4013,"0"),Punten!$A$1:$D$40,4,FALSE)</f>
        <v>0</v>
      </c>
      <c r="T4013" s="17">
        <f>VLOOKUP("K"&amp;TEXT(K4013,"0"),Punten!$A$1:$D$40,4,FALSE)</f>
        <v>0</v>
      </c>
      <c r="U4013" s="17">
        <f>VLOOKUP("H"&amp;TEXT(L4013,"0"),Punten!$A$1:$D$49,4,FALSE)</f>
        <v>0</v>
      </c>
      <c r="V4013" s="17">
        <f>VLOOKUP("F"&amp;TEXT(M4013,"0"),Punten!$A$1:$D$39,4,FALSE)</f>
        <v>0</v>
      </c>
      <c r="W4013" s="17">
        <f t="shared" si="190"/>
        <v>0</v>
      </c>
      <c r="X4013" s="17" t="str">
        <f t="shared" si="191"/>
        <v/>
      </c>
      <c r="Y4013" s="17" t="e">
        <f>VLOOKUP(A4013,'Klasse omschrijving'!$A$1:$B$44,2,FALSE)</f>
        <v>#N/A</v>
      </c>
    </row>
    <row r="4014" spans="1:25" x14ac:dyDescent="0.25">
      <c r="A4014" s="14"/>
      <c r="B4014" s="14"/>
      <c r="C4014" s="14"/>
      <c r="D4014" s="14"/>
      <c r="E4014" s="15"/>
      <c r="F4014" s="14"/>
      <c r="G4014" s="14"/>
      <c r="H4014" s="14"/>
      <c r="I4014" s="14"/>
      <c r="J4014" s="14"/>
      <c r="K4014" s="14"/>
      <c r="L4014" s="14"/>
      <c r="M4014" s="14"/>
      <c r="N4014" s="15"/>
      <c r="O4014" s="16">
        <f t="shared" si="192"/>
        <v>0</v>
      </c>
      <c r="P4014" s="17">
        <f>COUNTIF($X:$X,X4014)</f>
        <v>1045553</v>
      </c>
      <c r="Q4014" s="17">
        <f>VLOOKUP("M"&amp;TEXT(G4014,"0"),Punten!$A$1:$D$40,4,FALSE)</f>
        <v>0</v>
      </c>
      <c r="R4014" s="17">
        <f>VLOOKUP("M"&amp;TEXT(H4014,"0"),Punten!$A$1:$D$40,4,FALSE)</f>
        <v>0</v>
      </c>
      <c r="S4014" s="17">
        <f>VLOOKUP("M"&amp;TEXT(I4014,"0"),Punten!$A$1:$D$40,4,FALSE)</f>
        <v>0</v>
      </c>
      <c r="T4014" s="17">
        <f>VLOOKUP("K"&amp;TEXT(K4014,"0"),Punten!$A$1:$D$40,4,FALSE)</f>
        <v>0</v>
      </c>
      <c r="U4014" s="17">
        <f>VLOOKUP("H"&amp;TEXT(L4014,"0"),Punten!$A$1:$D$49,4,FALSE)</f>
        <v>0</v>
      </c>
      <c r="V4014" s="17">
        <f>VLOOKUP("F"&amp;TEXT(M4014,"0"),Punten!$A$1:$D$39,4,FALSE)</f>
        <v>0</v>
      </c>
      <c r="W4014" s="17">
        <f t="shared" si="190"/>
        <v>0</v>
      </c>
      <c r="X4014" s="17" t="str">
        <f t="shared" si="191"/>
        <v/>
      </c>
      <c r="Y4014" s="17" t="e">
        <f>VLOOKUP(A4014,'Klasse omschrijving'!$A$1:$B$44,2,FALSE)</f>
        <v>#N/A</v>
      </c>
    </row>
    <row r="4015" spans="1:25" x14ac:dyDescent="0.25">
      <c r="A4015" s="14"/>
      <c r="B4015" s="14"/>
      <c r="C4015" s="14"/>
      <c r="D4015" s="14"/>
      <c r="E4015" s="15"/>
      <c r="F4015" s="14"/>
      <c r="G4015" s="14"/>
      <c r="H4015" s="14"/>
      <c r="I4015" s="14"/>
      <c r="J4015" s="14"/>
      <c r="K4015" s="14"/>
      <c r="L4015" s="14"/>
      <c r="M4015" s="14"/>
      <c r="N4015" s="15"/>
      <c r="O4015" s="16">
        <f t="shared" si="192"/>
        <v>0</v>
      </c>
      <c r="P4015" s="17">
        <f>COUNTIF($X:$X,X4015)</f>
        <v>1045553</v>
      </c>
      <c r="Q4015" s="17">
        <f>VLOOKUP("M"&amp;TEXT(G4015,"0"),Punten!$A$1:$D$40,4,FALSE)</f>
        <v>0</v>
      </c>
      <c r="R4015" s="17">
        <f>VLOOKUP("M"&amp;TEXT(H4015,"0"),Punten!$A$1:$D$40,4,FALSE)</f>
        <v>0</v>
      </c>
      <c r="S4015" s="17">
        <f>VLOOKUP("M"&amp;TEXT(I4015,"0"),Punten!$A$1:$D$40,4,FALSE)</f>
        <v>0</v>
      </c>
      <c r="T4015" s="17">
        <f>VLOOKUP("K"&amp;TEXT(K4015,"0"),Punten!$A$1:$D$40,4,FALSE)</f>
        <v>0</v>
      </c>
      <c r="U4015" s="17">
        <f>VLOOKUP("H"&amp;TEXT(L4015,"0"),Punten!$A$1:$D$49,4,FALSE)</f>
        <v>0</v>
      </c>
      <c r="V4015" s="17">
        <f>VLOOKUP("F"&amp;TEXT(M4015,"0"),Punten!$A$1:$D$39,4,FALSE)</f>
        <v>0</v>
      </c>
      <c r="W4015" s="17">
        <f t="shared" si="190"/>
        <v>0</v>
      </c>
      <c r="X4015" s="17" t="str">
        <f t="shared" si="191"/>
        <v/>
      </c>
      <c r="Y4015" s="17" t="e">
        <f>VLOOKUP(A4015,'Klasse omschrijving'!$A$1:$B$44,2,FALSE)</f>
        <v>#N/A</v>
      </c>
    </row>
    <row r="4016" spans="1:25" x14ac:dyDescent="0.25">
      <c r="A4016" s="14"/>
      <c r="B4016" s="14"/>
      <c r="C4016" s="14"/>
      <c r="D4016" s="14"/>
      <c r="E4016" s="15"/>
      <c r="F4016" s="14"/>
      <c r="G4016" s="14"/>
      <c r="H4016" s="14"/>
      <c r="I4016" s="14"/>
      <c r="J4016" s="14"/>
      <c r="K4016" s="14"/>
      <c r="L4016" s="14"/>
      <c r="M4016" s="14"/>
      <c r="N4016" s="15"/>
      <c r="O4016" s="16">
        <f t="shared" si="192"/>
        <v>0</v>
      </c>
      <c r="P4016" s="17">
        <f>COUNTIF($X:$X,X4016)</f>
        <v>1045553</v>
      </c>
      <c r="Q4016" s="17">
        <f>VLOOKUP("M"&amp;TEXT(G4016,"0"),Punten!$A$1:$D$40,4,FALSE)</f>
        <v>0</v>
      </c>
      <c r="R4016" s="17">
        <f>VLOOKUP("M"&amp;TEXT(H4016,"0"),Punten!$A$1:$D$40,4,FALSE)</f>
        <v>0</v>
      </c>
      <c r="S4016" s="17">
        <f>VLOOKUP("M"&amp;TEXT(I4016,"0"),Punten!$A$1:$D$40,4,FALSE)</f>
        <v>0</v>
      </c>
      <c r="T4016" s="17">
        <f>VLOOKUP("K"&amp;TEXT(K4016,"0"),Punten!$A$1:$D$40,4,FALSE)</f>
        <v>0</v>
      </c>
      <c r="U4016" s="17">
        <f>VLOOKUP("H"&amp;TEXT(L4016,"0"),Punten!$A$1:$D$49,4,FALSE)</f>
        <v>0</v>
      </c>
      <c r="V4016" s="17">
        <f>VLOOKUP("F"&amp;TEXT(M4016,"0"),Punten!$A$1:$D$39,4,FALSE)</f>
        <v>0</v>
      </c>
      <c r="W4016" s="17">
        <f t="shared" si="190"/>
        <v>0</v>
      </c>
      <c r="X4016" s="17" t="str">
        <f t="shared" si="191"/>
        <v/>
      </c>
      <c r="Y4016" s="17" t="e">
        <f>VLOOKUP(A4016,'Klasse omschrijving'!$A$1:$B$44,2,FALSE)</f>
        <v>#N/A</v>
      </c>
    </row>
    <row r="4017" spans="1:25" x14ac:dyDescent="0.25">
      <c r="A4017" s="14"/>
      <c r="B4017" s="14"/>
      <c r="C4017" s="14"/>
      <c r="D4017" s="14"/>
      <c r="E4017" s="15"/>
      <c r="F4017" s="14"/>
      <c r="G4017" s="14"/>
      <c r="H4017" s="14"/>
      <c r="I4017" s="14"/>
      <c r="J4017" s="14"/>
      <c r="K4017" s="14"/>
      <c r="L4017" s="14"/>
      <c r="M4017" s="14"/>
      <c r="N4017" s="15"/>
      <c r="O4017" s="16">
        <f t="shared" si="192"/>
        <v>0</v>
      </c>
      <c r="P4017" s="17">
        <f>COUNTIF($X:$X,X4017)</f>
        <v>1045553</v>
      </c>
      <c r="Q4017" s="17">
        <f>VLOOKUP("M"&amp;TEXT(G4017,"0"),Punten!$A$1:$D$40,4,FALSE)</f>
        <v>0</v>
      </c>
      <c r="R4017" s="17">
        <f>VLOOKUP("M"&amp;TEXT(H4017,"0"),Punten!$A$1:$D$40,4,FALSE)</f>
        <v>0</v>
      </c>
      <c r="S4017" s="17">
        <f>VLOOKUP("M"&amp;TEXT(I4017,"0"),Punten!$A$1:$D$40,4,FALSE)</f>
        <v>0</v>
      </c>
      <c r="T4017" s="17">
        <f>VLOOKUP("K"&amp;TEXT(K4017,"0"),Punten!$A$1:$D$40,4,FALSE)</f>
        <v>0</v>
      </c>
      <c r="U4017" s="17">
        <f>VLOOKUP("H"&amp;TEXT(L4017,"0"),Punten!$A$1:$D$49,4,FALSE)</f>
        <v>0</v>
      </c>
      <c r="V4017" s="17">
        <f>VLOOKUP("F"&amp;TEXT(M4017,"0"),Punten!$A$1:$D$39,4,FALSE)</f>
        <v>0</v>
      </c>
      <c r="W4017" s="17">
        <f t="shared" si="190"/>
        <v>0</v>
      </c>
      <c r="X4017" s="17" t="str">
        <f t="shared" si="191"/>
        <v/>
      </c>
      <c r="Y4017" s="17" t="e">
        <f>VLOOKUP(A4017,'Klasse omschrijving'!$A$1:$B$44,2,FALSE)</f>
        <v>#N/A</v>
      </c>
    </row>
    <row r="4018" spans="1:25" x14ac:dyDescent="0.25">
      <c r="A4018" s="14"/>
      <c r="B4018" s="14"/>
      <c r="C4018" s="14"/>
      <c r="D4018" s="14"/>
      <c r="E4018" s="15"/>
      <c r="F4018" s="14"/>
      <c r="G4018" s="14"/>
      <c r="H4018" s="14"/>
      <c r="I4018" s="14"/>
      <c r="J4018" s="14"/>
      <c r="K4018" s="14"/>
      <c r="L4018" s="14"/>
      <c r="M4018" s="14"/>
      <c r="N4018" s="15"/>
      <c r="O4018" s="16">
        <f t="shared" si="192"/>
        <v>0</v>
      </c>
      <c r="P4018" s="17">
        <f>COUNTIF($X:$X,X4018)</f>
        <v>1045553</v>
      </c>
      <c r="Q4018" s="17">
        <f>VLOOKUP("M"&amp;TEXT(G4018,"0"),Punten!$A$1:$D$40,4,FALSE)</f>
        <v>0</v>
      </c>
      <c r="R4018" s="17">
        <f>VLOOKUP("M"&amp;TEXT(H4018,"0"),Punten!$A$1:$D$40,4,FALSE)</f>
        <v>0</v>
      </c>
      <c r="S4018" s="17">
        <f>VLOOKUP("M"&amp;TEXT(I4018,"0"),Punten!$A$1:$D$40,4,FALSE)</f>
        <v>0</v>
      </c>
      <c r="T4018" s="17">
        <f>VLOOKUP("K"&amp;TEXT(K4018,"0"),Punten!$A$1:$D$40,4,FALSE)</f>
        <v>0</v>
      </c>
      <c r="U4018" s="17">
        <f>VLOOKUP("H"&amp;TEXT(L4018,"0"),Punten!$A$1:$D$49,4,FALSE)</f>
        <v>0</v>
      </c>
      <c r="V4018" s="17">
        <f>VLOOKUP("F"&amp;TEXT(M4018,"0"),Punten!$A$1:$D$39,4,FALSE)</f>
        <v>0</v>
      </c>
      <c r="W4018" s="17">
        <f t="shared" si="190"/>
        <v>0</v>
      </c>
      <c r="X4018" s="17" t="str">
        <f t="shared" si="191"/>
        <v/>
      </c>
      <c r="Y4018" s="17" t="e">
        <f>VLOOKUP(A4018,'Klasse omschrijving'!$A$1:$B$44,2,FALSE)</f>
        <v>#N/A</v>
      </c>
    </row>
    <row r="4019" spans="1:25" x14ac:dyDescent="0.25">
      <c r="A4019" s="14"/>
      <c r="B4019" s="14"/>
      <c r="C4019" s="14"/>
      <c r="D4019" s="14"/>
      <c r="E4019" s="15"/>
      <c r="F4019" s="14"/>
      <c r="G4019" s="14"/>
      <c r="H4019" s="14"/>
      <c r="I4019" s="14"/>
      <c r="J4019" s="14"/>
      <c r="K4019" s="14"/>
      <c r="L4019" s="14"/>
      <c r="M4019" s="14"/>
      <c r="N4019" s="15"/>
      <c r="O4019" s="16">
        <f t="shared" si="192"/>
        <v>0</v>
      </c>
      <c r="P4019" s="17">
        <f>COUNTIF($X:$X,X4019)</f>
        <v>1045553</v>
      </c>
      <c r="Q4019" s="17">
        <f>VLOOKUP("M"&amp;TEXT(G4019,"0"),Punten!$A$1:$D$40,4,FALSE)</f>
        <v>0</v>
      </c>
      <c r="R4019" s="17">
        <f>VLOOKUP("M"&amp;TEXT(H4019,"0"),Punten!$A$1:$D$40,4,FALSE)</f>
        <v>0</v>
      </c>
      <c r="S4019" s="17">
        <f>VLOOKUP("M"&amp;TEXT(I4019,"0"),Punten!$A$1:$D$40,4,FALSE)</f>
        <v>0</v>
      </c>
      <c r="T4019" s="17">
        <f>VLOOKUP("K"&amp;TEXT(K4019,"0"),Punten!$A$1:$D$40,4,FALSE)</f>
        <v>0</v>
      </c>
      <c r="U4019" s="17">
        <f>VLOOKUP("H"&amp;TEXT(L4019,"0"),Punten!$A$1:$D$49,4,FALSE)</f>
        <v>0</v>
      </c>
      <c r="V4019" s="17">
        <f>VLOOKUP("F"&amp;TEXT(M4019,"0"),Punten!$A$1:$D$39,4,FALSE)</f>
        <v>0</v>
      </c>
      <c r="W4019" s="17">
        <f t="shared" si="190"/>
        <v>0</v>
      </c>
      <c r="X4019" s="17" t="str">
        <f t="shared" si="191"/>
        <v/>
      </c>
      <c r="Y4019" s="17" t="e">
        <f>VLOOKUP(A4019,'Klasse omschrijving'!$A$1:$B$44,2,FALSE)</f>
        <v>#N/A</v>
      </c>
    </row>
    <row r="4020" spans="1:25" x14ac:dyDescent="0.25">
      <c r="A4020" s="14"/>
      <c r="B4020" s="14"/>
      <c r="C4020" s="14"/>
      <c r="D4020" s="14"/>
      <c r="E4020" s="15"/>
      <c r="F4020" s="14"/>
      <c r="G4020" s="14"/>
      <c r="H4020" s="14"/>
      <c r="I4020" s="14"/>
      <c r="J4020" s="14"/>
      <c r="K4020" s="14"/>
      <c r="L4020" s="14"/>
      <c r="M4020" s="14"/>
      <c r="N4020" s="15"/>
      <c r="O4020" s="16">
        <f t="shared" si="192"/>
        <v>0</v>
      </c>
      <c r="P4020" s="17">
        <f>COUNTIF($X:$X,X4020)</f>
        <v>1045553</v>
      </c>
      <c r="Q4020" s="17">
        <f>VLOOKUP("M"&amp;TEXT(G4020,"0"),Punten!$A$1:$D$40,4,FALSE)</f>
        <v>0</v>
      </c>
      <c r="R4020" s="17">
        <f>VLOOKUP("M"&amp;TEXT(H4020,"0"),Punten!$A$1:$D$40,4,FALSE)</f>
        <v>0</v>
      </c>
      <c r="S4020" s="17">
        <f>VLOOKUP("M"&amp;TEXT(I4020,"0"),Punten!$A$1:$D$40,4,FALSE)</f>
        <v>0</v>
      </c>
      <c r="T4020" s="17">
        <f>VLOOKUP("K"&amp;TEXT(K4020,"0"),Punten!$A$1:$D$40,4,FALSE)</f>
        <v>0</v>
      </c>
      <c r="U4020" s="17">
        <f>VLOOKUP("H"&amp;TEXT(L4020,"0"),Punten!$A$1:$D$49,4,FALSE)</f>
        <v>0</v>
      </c>
      <c r="V4020" s="17">
        <f>VLOOKUP("F"&amp;TEXT(M4020,"0"),Punten!$A$1:$D$39,4,FALSE)</f>
        <v>0</v>
      </c>
      <c r="W4020" s="17">
        <f t="shared" si="190"/>
        <v>0</v>
      </c>
      <c r="X4020" s="17" t="str">
        <f t="shared" si="191"/>
        <v/>
      </c>
      <c r="Y4020" s="17" t="e">
        <f>VLOOKUP(A4020,'Klasse omschrijving'!$A$1:$B$44,2,FALSE)</f>
        <v>#N/A</v>
      </c>
    </row>
    <row r="4021" spans="1:25" x14ac:dyDescent="0.25">
      <c r="A4021" s="14"/>
      <c r="B4021" s="14"/>
      <c r="C4021" s="14"/>
      <c r="D4021" s="14"/>
      <c r="E4021" s="15"/>
      <c r="F4021" s="14"/>
      <c r="G4021" s="14"/>
      <c r="H4021" s="14"/>
      <c r="I4021" s="14"/>
      <c r="J4021" s="14"/>
      <c r="K4021" s="14"/>
      <c r="L4021" s="14"/>
      <c r="M4021" s="14"/>
      <c r="N4021" s="15"/>
      <c r="O4021" s="16">
        <f t="shared" si="192"/>
        <v>0</v>
      </c>
      <c r="P4021" s="17">
        <f>COUNTIF($X:$X,X4021)</f>
        <v>1045553</v>
      </c>
      <c r="Q4021" s="17">
        <f>VLOOKUP("M"&amp;TEXT(G4021,"0"),Punten!$A$1:$D$40,4,FALSE)</f>
        <v>0</v>
      </c>
      <c r="R4021" s="17">
        <f>VLOOKUP("M"&amp;TEXT(H4021,"0"),Punten!$A$1:$D$40,4,FALSE)</f>
        <v>0</v>
      </c>
      <c r="S4021" s="17">
        <f>VLOOKUP("M"&amp;TEXT(I4021,"0"),Punten!$A$1:$D$40,4,FALSE)</f>
        <v>0</v>
      </c>
      <c r="T4021" s="17">
        <f>VLOOKUP("K"&amp;TEXT(K4021,"0"),Punten!$A$1:$D$40,4,FALSE)</f>
        <v>0</v>
      </c>
      <c r="U4021" s="17">
        <f>VLOOKUP("H"&amp;TEXT(L4021,"0"),Punten!$A$1:$D$49,4,FALSE)</f>
        <v>0</v>
      </c>
      <c r="V4021" s="17">
        <f>VLOOKUP("F"&amp;TEXT(M4021,"0"),Punten!$A$1:$D$39,4,FALSE)</f>
        <v>0</v>
      </c>
      <c r="W4021" s="17">
        <f t="shared" si="190"/>
        <v>0</v>
      </c>
      <c r="X4021" s="17" t="str">
        <f t="shared" si="191"/>
        <v/>
      </c>
      <c r="Y4021" s="17" t="e">
        <f>VLOOKUP(A4021,'Klasse omschrijving'!$A$1:$B$44,2,FALSE)</f>
        <v>#N/A</v>
      </c>
    </row>
    <row r="4022" spans="1:25" x14ac:dyDescent="0.25">
      <c r="A4022" s="14"/>
      <c r="B4022" s="14"/>
      <c r="C4022" s="14"/>
      <c r="D4022" s="14"/>
      <c r="E4022" s="15"/>
      <c r="F4022" s="14"/>
      <c r="G4022" s="14"/>
      <c r="H4022" s="14"/>
      <c r="I4022" s="14"/>
      <c r="J4022" s="14"/>
      <c r="K4022" s="14"/>
      <c r="L4022" s="14"/>
      <c r="M4022" s="14"/>
      <c r="N4022" s="15"/>
      <c r="O4022" s="16">
        <f t="shared" si="192"/>
        <v>0</v>
      </c>
      <c r="P4022" s="17">
        <f>COUNTIF($X:$X,X4022)</f>
        <v>1045553</v>
      </c>
      <c r="Q4022" s="17">
        <f>VLOOKUP("M"&amp;TEXT(G4022,"0"),Punten!$A$1:$D$40,4,FALSE)</f>
        <v>0</v>
      </c>
      <c r="R4022" s="17">
        <f>VLOOKUP("M"&amp;TEXT(H4022,"0"),Punten!$A$1:$D$40,4,FALSE)</f>
        <v>0</v>
      </c>
      <c r="S4022" s="17">
        <f>VLOOKUP("M"&amp;TEXT(I4022,"0"),Punten!$A$1:$D$40,4,FALSE)</f>
        <v>0</v>
      </c>
      <c r="T4022" s="17">
        <f>VLOOKUP("K"&amp;TEXT(K4022,"0"),Punten!$A$1:$D$40,4,FALSE)</f>
        <v>0</v>
      </c>
      <c r="U4022" s="17">
        <f>VLOOKUP("H"&amp;TEXT(L4022,"0"),Punten!$A$1:$D$49,4,FALSE)</f>
        <v>0</v>
      </c>
      <c r="V4022" s="17">
        <f>VLOOKUP("F"&amp;TEXT(M4022,"0"),Punten!$A$1:$D$39,4,FALSE)</f>
        <v>0</v>
      </c>
      <c r="W4022" s="17">
        <f t="shared" si="190"/>
        <v>0</v>
      </c>
      <c r="X4022" s="17" t="str">
        <f t="shared" si="191"/>
        <v/>
      </c>
      <c r="Y4022" s="17" t="e">
        <f>VLOOKUP(A4022,'Klasse omschrijving'!$A$1:$B$44,2,FALSE)</f>
        <v>#N/A</v>
      </c>
    </row>
    <row r="4023" spans="1:25" x14ac:dyDescent="0.25">
      <c r="A4023" s="14"/>
      <c r="B4023" s="14"/>
      <c r="C4023" s="14"/>
      <c r="D4023" s="14"/>
      <c r="E4023" s="15"/>
      <c r="F4023" s="14"/>
      <c r="G4023" s="14"/>
      <c r="H4023" s="14"/>
      <c r="I4023" s="14"/>
      <c r="J4023" s="14"/>
      <c r="K4023" s="14"/>
      <c r="L4023" s="14"/>
      <c r="M4023" s="14"/>
      <c r="N4023" s="15"/>
      <c r="O4023" s="16">
        <f t="shared" si="192"/>
        <v>0</v>
      </c>
      <c r="P4023" s="17">
        <f>COUNTIF($X:$X,X4023)</f>
        <v>1045553</v>
      </c>
      <c r="Q4023" s="17">
        <f>VLOOKUP("M"&amp;TEXT(G4023,"0"),Punten!$A$1:$D$40,4,FALSE)</f>
        <v>0</v>
      </c>
      <c r="R4023" s="17">
        <f>VLOOKUP("M"&amp;TEXT(H4023,"0"),Punten!$A$1:$D$40,4,FALSE)</f>
        <v>0</v>
      </c>
      <c r="S4023" s="17">
        <f>VLOOKUP("M"&amp;TEXT(I4023,"0"),Punten!$A$1:$D$40,4,FALSE)</f>
        <v>0</v>
      </c>
      <c r="T4023" s="17">
        <f>VLOOKUP("K"&amp;TEXT(K4023,"0"),Punten!$A$1:$D$40,4,FALSE)</f>
        <v>0</v>
      </c>
      <c r="U4023" s="17">
        <f>VLOOKUP("H"&amp;TEXT(L4023,"0"),Punten!$A$1:$D$49,4,FALSE)</f>
        <v>0</v>
      </c>
      <c r="V4023" s="17">
        <f>VLOOKUP("F"&amp;TEXT(M4023,"0"),Punten!$A$1:$D$39,4,FALSE)</f>
        <v>0</v>
      </c>
      <c r="W4023" s="17">
        <f t="shared" si="190"/>
        <v>0</v>
      </c>
      <c r="X4023" s="17" t="str">
        <f t="shared" si="191"/>
        <v/>
      </c>
      <c r="Y4023" s="17" t="e">
        <f>VLOOKUP(A4023,'Klasse omschrijving'!$A$1:$B$44,2,FALSE)</f>
        <v>#N/A</v>
      </c>
    </row>
    <row r="4024" spans="1:25" x14ac:dyDescent="0.25">
      <c r="A4024" s="14"/>
      <c r="B4024" s="14"/>
      <c r="C4024" s="14"/>
      <c r="D4024" s="14"/>
      <c r="E4024" s="15"/>
      <c r="F4024" s="14"/>
      <c r="G4024" s="14"/>
      <c r="H4024" s="14"/>
      <c r="I4024" s="14"/>
      <c r="J4024" s="14"/>
      <c r="K4024" s="14"/>
      <c r="L4024" s="14"/>
      <c r="M4024" s="14"/>
      <c r="N4024" s="15"/>
      <c r="O4024" s="16">
        <f t="shared" si="192"/>
        <v>0</v>
      </c>
      <c r="P4024" s="17">
        <f>COUNTIF($X:$X,X4024)</f>
        <v>1045553</v>
      </c>
      <c r="Q4024" s="17">
        <f>VLOOKUP("M"&amp;TEXT(G4024,"0"),Punten!$A$1:$D$40,4,FALSE)</f>
        <v>0</v>
      </c>
      <c r="R4024" s="17">
        <f>VLOOKUP("M"&amp;TEXT(H4024,"0"),Punten!$A$1:$D$40,4,FALSE)</f>
        <v>0</v>
      </c>
      <c r="S4024" s="17">
        <f>VLOOKUP("M"&amp;TEXT(I4024,"0"),Punten!$A$1:$D$40,4,FALSE)</f>
        <v>0</v>
      </c>
      <c r="T4024" s="17">
        <f>VLOOKUP("K"&amp;TEXT(K4024,"0"),Punten!$A$1:$D$40,4,FALSE)</f>
        <v>0</v>
      </c>
      <c r="U4024" s="17">
        <f>VLOOKUP("H"&amp;TEXT(L4024,"0"),Punten!$A$1:$D$49,4,FALSE)</f>
        <v>0</v>
      </c>
      <c r="V4024" s="17">
        <f>VLOOKUP("F"&amp;TEXT(M4024,"0"),Punten!$A$1:$D$39,4,FALSE)</f>
        <v>0</v>
      </c>
      <c r="W4024" s="17">
        <f t="shared" si="190"/>
        <v>0</v>
      </c>
      <c r="X4024" s="17" t="str">
        <f t="shared" si="191"/>
        <v/>
      </c>
      <c r="Y4024" s="17" t="e">
        <f>VLOOKUP(A4024,'Klasse omschrijving'!$A$1:$B$44,2,FALSE)</f>
        <v>#N/A</v>
      </c>
    </row>
    <row r="4025" spans="1:25" x14ac:dyDescent="0.25">
      <c r="A4025" s="14"/>
      <c r="B4025" s="14"/>
      <c r="C4025" s="14"/>
      <c r="D4025" s="14"/>
      <c r="E4025" s="15"/>
      <c r="F4025" s="14"/>
      <c r="G4025" s="14"/>
      <c r="H4025" s="14"/>
      <c r="I4025" s="14"/>
      <c r="J4025" s="14"/>
      <c r="K4025" s="14"/>
      <c r="L4025" s="14"/>
      <c r="M4025" s="14"/>
      <c r="N4025" s="15"/>
      <c r="O4025" s="16">
        <f t="shared" si="192"/>
        <v>0</v>
      </c>
      <c r="P4025" s="17">
        <f>COUNTIF($X:$X,X4025)</f>
        <v>1045553</v>
      </c>
      <c r="Q4025" s="17">
        <f>VLOOKUP("M"&amp;TEXT(G4025,"0"),Punten!$A$1:$D$40,4,FALSE)</f>
        <v>0</v>
      </c>
      <c r="R4025" s="17">
        <f>VLOOKUP("M"&amp;TEXT(H4025,"0"),Punten!$A$1:$D$40,4,FALSE)</f>
        <v>0</v>
      </c>
      <c r="S4025" s="17">
        <f>VLOOKUP("M"&amp;TEXT(I4025,"0"),Punten!$A$1:$D$40,4,FALSE)</f>
        <v>0</v>
      </c>
      <c r="T4025" s="17">
        <f>VLOOKUP("K"&amp;TEXT(K4025,"0"),Punten!$A$1:$D$40,4,FALSE)</f>
        <v>0</v>
      </c>
      <c r="U4025" s="17">
        <f>VLOOKUP("H"&amp;TEXT(L4025,"0"),Punten!$A$1:$D$49,4,FALSE)</f>
        <v>0</v>
      </c>
      <c r="V4025" s="17">
        <f>VLOOKUP("F"&amp;TEXT(M4025,"0"),Punten!$A$1:$D$39,4,FALSE)</f>
        <v>0</v>
      </c>
      <c r="W4025" s="17">
        <f t="shared" si="190"/>
        <v>0</v>
      </c>
      <c r="X4025" s="17" t="str">
        <f t="shared" si="191"/>
        <v/>
      </c>
      <c r="Y4025" s="17" t="e">
        <f>VLOOKUP(A4025,'Klasse omschrijving'!$A$1:$B$44,2,FALSE)</f>
        <v>#N/A</v>
      </c>
    </row>
    <row r="4026" spans="1:25" x14ac:dyDescent="0.25">
      <c r="A4026" s="14"/>
      <c r="B4026" s="14"/>
      <c r="C4026" s="14"/>
      <c r="D4026" s="14"/>
      <c r="E4026" s="15"/>
      <c r="F4026" s="14"/>
      <c r="G4026" s="14"/>
      <c r="H4026" s="14"/>
      <c r="I4026" s="14"/>
      <c r="J4026" s="14"/>
      <c r="K4026" s="14"/>
      <c r="L4026" s="14"/>
      <c r="M4026" s="14"/>
      <c r="N4026" s="15"/>
      <c r="O4026" s="16">
        <f t="shared" si="192"/>
        <v>0</v>
      </c>
      <c r="P4026" s="17">
        <f>COUNTIF($X:$X,X4026)</f>
        <v>1045553</v>
      </c>
      <c r="Q4026" s="17">
        <f>VLOOKUP("M"&amp;TEXT(G4026,"0"),Punten!$A$1:$D$40,4,FALSE)</f>
        <v>0</v>
      </c>
      <c r="R4026" s="17">
        <f>VLOOKUP("M"&amp;TEXT(H4026,"0"),Punten!$A$1:$D$40,4,FALSE)</f>
        <v>0</v>
      </c>
      <c r="S4026" s="17">
        <f>VLOOKUP("M"&amp;TEXT(I4026,"0"),Punten!$A$1:$D$40,4,FALSE)</f>
        <v>0</v>
      </c>
      <c r="T4026" s="17">
        <f>VLOOKUP("K"&amp;TEXT(K4026,"0"),Punten!$A$1:$D$40,4,FALSE)</f>
        <v>0</v>
      </c>
      <c r="U4026" s="17">
        <f>VLOOKUP("H"&amp;TEXT(L4026,"0"),Punten!$A$1:$D$49,4,FALSE)</f>
        <v>0</v>
      </c>
      <c r="V4026" s="17">
        <f>VLOOKUP("F"&amp;TEXT(M4026,"0"),Punten!$A$1:$D$39,4,FALSE)</f>
        <v>0</v>
      </c>
      <c r="W4026" s="17">
        <f t="shared" si="190"/>
        <v>0</v>
      </c>
      <c r="X4026" s="17" t="str">
        <f t="shared" si="191"/>
        <v/>
      </c>
      <c r="Y4026" s="17" t="e">
        <f>VLOOKUP(A4026,'Klasse omschrijving'!$A$1:$B$44,2,FALSE)</f>
        <v>#N/A</v>
      </c>
    </row>
    <row r="4027" spans="1:25" x14ac:dyDescent="0.25">
      <c r="A4027" s="14"/>
      <c r="B4027" s="14"/>
      <c r="C4027" s="14"/>
      <c r="D4027" s="14"/>
      <c r="E4027" s="15"/>
      <c r="F4027" s="14"/>
      <c r="G4027" s="14"/>
      <c r="H4027" s="14"/>
      <c r="I4027" s="14"/>
      <c r="J4027" s="14"/>
      <c r="K4027" s="14"/>
      <c r="L4027" s="14"/>
      <c r="M4027" s="14"/>
      <c r="N4027" s="15"/>
      <c r="O4027" s="16">
        <f t="shared" si="192"/>
        <v>0</v>
      </c>
      <c r="P4027" s="17">
        <f>COUNTIF($X:$X,X4027)</f>
        <v>1045553</v>
      </c>
      <c r="Q4027" s="17">
        <f>VLOOKUP("M"&amp;TEXT(G4027,"0"),Punten!$A$1:$D$40,4,FALSE)</f>
        <v>0</v>
      </c>
      <c r="R4027" s="17">
        <f>VLOOKUP("M"&amp;TEXT(H4027,"0"),Punten!$A$1:$D$40,4,FALSE)</f>
        <v>0</v>
      </c>
      <c r="S4027" s="17">
        <f>VLOOKUP("M"&amp;TEXT(I4027,"0"),Punten!$A$1:$D$40,4,FALSE)</f>
        <v>0</v>
      </c>
      <c r="T4027" s="17">
        <f>VLOOKUP("K"&amp;TEXT(K4027,"0"),Punten!$A$1:$D$40,4,FALSE)</f>
        <v>0</v>
      </c>
      <c r="U4027" s="17">
        <f>VLOOKUP("H"&amp;TEXT(L4027,"0"),Punten!$A$1:$D$49,4,FALSE)</f>
        <v>0</v>
      </c>
      <c r="V4027" s="17">
        <f>VLOOKUP("F"&amp;TEXT(M4027,"0"),Punten!$A$1:$D$39,4,FALSE)</f>
        <v>0</v>
      </c>
      <c r="W4027" s="17">
        <f t="shared" si="190"/>
        <v>0</v>
      </c>
      <c r="X4027" s="17" t="str">
        <f t="shared" si="191"/>
        <v/>
      </c>
      <c r="Y4027" s="17" t="e">
        <f>VLOOKUP(A4027,'Klasse omschrijving'!$A$1:$B$44,2,FALSE)</f>
        <v>#N/A</v>
      </c>
    </row>
    <row r="4028" spans="1:25" x14ac:dyDescent="0.25">
      <c r="A4028" s="14"/>
      <c r="B4028" s="14"/>
      <c r="C4028" s="14"/>
      <c r="D4028" s="14"/>
      <c r="E4028" s="15"/>
      <c r="F4028" s="14"/>
      <c r="G4028" s="14"/>
      <c r="H4028" s="14"/>
      <c r="I4028" s="14"/>
      <c r="J4028" s="14"/>
      <c r="K4028" s="14"/>
      <c r="L4028" s="14"/>
      <c r="M4028" s="14"/>
      <c r="N4028" s="15"/>
      <c r="O4028" s="16">
        <f t="shared" si="192"/>
        <v>0</v>
      </c>
      <c r="P4028" s="17">
        <f>COUNTIF($X:$X,X4028)</f>
        <v>1045553</v>
      </c>
      <c r="Q4028" s="17">
        <f>VLOOKUP("M"&amp;TEXT(G4028,"0"),Punten!$A$1:$D$40,4,FALSE)</f>
        <v>0</v>
      </c>
      <c r="R4028" s="17">
        <f>VLOOKUP("M"&amp;TEXT(H4028,"0"),Punten!$A$1:$D$40,4,FALSE)</f>
        <v>0</v>
      </c>
      <c r="S4028" s="17">
        <f>VLOOKUP("M"&amp;TEXT(I4028,"0"),Punten!$A$1:$D$40,4,FALSE)</f>
        <v>0</v>
      </c>
      <c r="T4028" s="17">
        <f>VLOOKUP("K"&amp;TEXT(K4028,"0"),Punten!$A$1:$D$40,4,FALSE)</f>
        <v>0</v>
      </c>
      <c r="U4028" s="17">
        <f>VLOOKUP("H"&amp;TEXT(L4028,"0"),Punten!$A$1:$D$49,4,FALSE)</f>
        <v>0</v>
      </c>
      <c r="V4028" s="17">
        <f>VLOOKUP("F"&amp;TEXT(M4028,"0"),Punten!$A$1:$D$39,4,FALSE)</f>
        <v>0</v>
      </c>
      <c r="W4028" s="17">
        <f t="shared" si="190"/>
        <v>0</v>
      </c>
      <c r="X4028" s="17" t="str">
        <f t="shared" si="191"/>
        <v/>
      </c>
      <c r="Y4028" s="17" t="e">
        <f>VLOOKUP(A4028,'Klasse omschrijving'!$A$1:$B$44,2,FALSE)</f>
        <v>#N/A</v>
      </c>
    </row>
    <row r="4029" spans="1:25" x14ac:dyDescent="0.25">
      <c r="A4029" s="14"/>
      <c r="B4029" s="14"/>
      <c r="C4029" s="14"/>
      <c r="D4029" s="14"/>
      <c r="E4029" s="15"/>
      <c r="F4029" s="14"/>
      <c r="G4029" s="14"/>
      <c r="H4029" s="14"/>
      <c r="I4029" s="14"/>
      <c r="J4029" s="14"/>
      <c r="K4029" s="14"/>
      <c r="L4029" s="14"/>
      <c r="M4029" s="14"/>
      <c r="N4029" s="15"/>
      <c r="O4029" s="16">
        <f t="shared" si="192"/>
        <v>0</v>
      </c>
      <c r="P4029" s="17">
        <f>COUNTIF($X:$X,X4029)</f>
        <v>1045553</v>
      </c>
      <c r="Q4029" s="17">
        <f>VLOOKUP("M"&amp;TEXT(G4029,"0"),Punten!$A$1:$D$40,4,FALSE)</f>
        <v>0</v>
      </c>
      <c r="R4029" s="17">
        <f>VLOOKUP("M"&amp;TEXT(H4029,"0"),Punten!$A$1:$D$40,4,FALSE)</f>
        <v>0</v>
      </c>
      <c r="S4029" s="17">
        <f>VLOOKUP("M"&amp;TEXT(I4029,"0"),Punten!$A$1:$D$40,4,FALSE)</f>
        <v>0</v>
      </c>
      <c r="T4029" s="17">
        <f>VLOOKUP("K"&amp;TEXT(K4029,"0"),Punten!$A$1:$D$40,4,FALSE)</f>
        <v>0</v>
      </c>
      <c r="U4029" s="17">
        <f>VLOOKUP("H"&amp;TEXT(L4029,"0"),Punten!$A$1:$D$49,4,FALSE)</f>
        <v>0</v>
      </c>
      <c r="V4029" s="17">
        <f>VLOOKUP("F"&amp;TEXT(M4029,"0"),Punten!$A$1:$D$39,4,FALSE)</f>
        <v>0</v>
      </c>
      <c r="W4029" s="17">
        <f t="shared" si="190"/>
        <v>0</v>
      </c>
      <c r="X4029" s="17" t="str">
        <f t="shared" si="191"/>
        <v/>
      </c>
      <c r="Y4029" s="17" t="e">
        <f>VLOOKUP(A4029,'Klasse omschrijving'!$A$1:$B$44,2,FALSE)</f>
        <v>#N/A</v>
      </c>
    </row>
    <row r="4030" spans="1:25" x14ac:dyDescent="0.25">
      <c r="A4030" s="14"/>
      <c r="B4030" s="14"/>
      <c r="C4030" s="14"/>
      <c r="D4030" s="14"/>
      <c r="E4030" s="15"/>
      <c r="F4030" s="14"/>
      <c r="G4030" s="14"/>
      <c r="H4030" s="14"/>
      <c r="I4030" s="14"/>
      <c r="J4030" s="14"/>
      <c r="K4030" s="14"/>
      <c r="L4030" s="14"/>
      <c r="M4030" s="14"/>
      <c r="N4030" s="15"/>
      <c r="O4030" s="16">
        <f t="shared" si="192"/>
        <v>0</v>
      </c>
      <c r="P4030" s="17">
        <f>COUNTIF($X:$X,X4030)</f>
        <v>1045553</v>
      </c>
      <c r="Q4030" s="17">
        <f>VLOOKUP("M"&amp;TEXT(G4030,"0"),Punten!$A$1:$D$40,4,FALSE)</f>
        <v>0</v>
      </c>
      <c r="R4030" s="17">
        <f>VLOOKUP("M"&amp;TEXT(H4030,"0"),Punten!$A$1:$D$40,4,FALSE)</f>
        <v>0</v>
      </c>
      <c r="S4030" s="17">
        <f>VLOOKUP("M"&amp;TEXT(I4030,"0"),Punten!$A$1:$D$40,4,FALSE)</f>
        <v>0</v>
      </c>
      <c r="T4030" s="17">
        <f>VLOOKUP("K"&amp;TEXT(K4030,"0"),Punten!$A$1:$D$40,4,FALSE)</f>
        <v>0</v>
      </c>
      <c r="U4030" s="17">
        <f>VLOOKUP("H"&amp;TEXT(L4030,"0"),Punten!$A$1:$D$49,4,FALSE)</f>
        <v>0</v>
      </c>
      <c r="V4030" s="17">
        <f>VLOOKUP("F"&amp;TEXT(M4030,"0"),Punten!$A$1:$D$39,4,FALSE)</f>
        <v>0</v>
      </c>
      <c r="W4030" s="17">
        <f t="shared" si="190"/>
        <v>0</v>
      </c>
      <c r="X4030" s="17" t="str">
        <f t="shared" si="191"/>
        <v/>
      </c>
      <c r="Y4030" s="17" t="e">
        <f>VLOOKUP(A4030,'Klasse omschrijving'!$A$1:$B$44,2,FALSE)</f>
        <v>#N/A</v>
      </c>
    </row>
    <row r="4031" spans="1:25" x14ac:dyDescent="0.25">
      <c r="A4031" s="14"/>
      <c r="B4031" s="14"/>
      <c r="C4031" s="14"/>
      <c r="D4031" s="14"/>
      <c r="E4031" s="15"/>
      <c r="F4031" s="14"/>
      <c r="G4031" s="14"/>
      <c r="H4031" s="14"/>
      <c r="I4031" s="14"/>
      <c r="J4031" s="14"/>
      <c r="K4031" s="14"/>
      <c r="L4031" s="14"/>
      <c r="M4031" s="14"/>
      <c r="N4031" s="15"/>
      <c r="O4031" s="16">
        <f t="shared" si="192"/>
        <v>0</v>
      </c>
      <c r="P4031" s="17">
        <f>COUNTIF($X:$X,X4031)</f>
        <v>1045553</v>
      </c>
      <c r="Q4031" s="17">
        <f>VLOOKUP("M"&amp;TEXT(G4031,"0"),Punten!$A$1:$D$40,4,FALSE)</f>
        <v>0</v>
      </c>
      <c r="R4031" s="17">
        <f>VLOOKUP("M"&amp;TEXT(H4031,"0"),Punten!$A$1:$D$40,4,FALSE)</f>
        <v>0</v>
      </c>
      <c r="S4031" s="17">
        <f>VLOOKUP("M"&amp;TEXT(I4031,"0"),Punten!$A$1:$D$40,4,FALSE)</f>
        <v>0</v>
      </c>
      <c r="T4031" s="17">
        <f>VLOOKUP("K"&amp;TEXT(K4031,"0"),Punten!$A$1:$D$40,4,FALSE)</f>
        <v>0</v>
      </c>
      <c r="U4031" s="17">
        <f>VLOOKUP("H"&amp;TEXT(L4031,"0"),Punten!$A$1:$D$49,4,FALSE)</f>
        <v>0</v>
      </c>
      <c r="V4031" s="17">
        <f>VLOOKUP("F"&amp;TEXT(M4031,"0"),Punten!$A$1:$D$39,4,FALSE)</f>
        <v>0</v>
      </c>
      <c r="W4031" s="17">
        <f t="shared" si="190"/>
        <v>0</v>
      </c>
      <c r="X4031" s="17" t="str">
        <f t="shared" si="191"/>
        <v/>
      </c>
      <c r="Y4031" s="17" t="e">
        <f>VLOOKUP(A4031,'Klasse omschrijving'!$A$1:$B$44,2,FALSE)</f>
        <v>#N/A</v>
      </c>
    </row>
    <row r="4032" spans="1:25" x14ac:dyDescent="0.25">
      <c r="A4032" s="14"/>
      <c r="B4032" s="14"/>
      <c r="C4032" s="14"/>
      <c r="D4032" s="14"/>
      <c r="E4032" s="15"/>
      <c r="F4032" s="14"/>
      <c r="G4032" s="14"/>
      <c r="H4032" s="14"/>
      <c r="I4032" s="14"/>
      <c r="J4032" s="14"/>
      <c r="K4032" s="14"/>
      <c r="L4032" s="14"/>
      <c r="M4032" s="14"/>
      <c r="N4032" s="15"/>
      <c r="O4032" s="16">
        <f t="shared" si="192"/>
        <v>0</v>
      </c>
      <c r="P4032" s="17">
        <f>COUNTIF($X:$X,X4032)</f>
        <v>1045553</v>
      </c>
      <c r="Q4032" s="17">
        <f>VLOOKUP("M"&amp;TEXT(G4032,"0"),Punten!$A$1:$D$40,4,FALSE)</f>
        <v>0</v>
      </c>
      <c r="R4032" s="17">
        <f>VLOOKUP("M"&amp;TEXT(H4032,"0"),Punten!$A$1:$D$40,4,FALSE)</f>
        <v>0</v>
      </c>
      <c r="S4032" s="17">
        <f>VLOOKUP("M"&amp;TEXT(I4032,"0"),Punten!$A$1:$D$40,4,FALSE)</f>
        <v>0</v>
      </c>
      <c r="T4032" s="17">
        <f>VLOOKUP("K"&amp;TEXT(K4032,"0"),Punten!$A$1:$D$40,4,FALSE)</f>
        <v>0</v>
      </c>
      <c r="U4032" s="17">
        <f>VLOOKUP("H"&amp;TEXT(L4032,"0"),Punten!$A$1:$D$49,4,FALSE)</f>
        <v>0</v>
      </c>
      <c r="V4032" s="17">
        <f>VLOOKUP("F"&amp;TEXT(M4032,"0"),Punten!$A$1:$D$39,4,FALSE)</f>
        <v>0</v>
      </c>
      <c r="W4032" s="17">
        <f t="shared" si="190"/>
        <v>0</v>
      </c>
      <c r="X4032" s="17" t="str">
        <f t="shared" si="191"/>
        <v/>
      </c>
      <c r="Y4032" s="17" t="e">
        <f>VLOOKUP(A4032,'Klasse omschrijving'!$A$1:$B$44,2,FALSE)</f>
        <v>#N/A</v>
      </c>
    </row>
    <row r="4033" spans="1:25" x14ac:dyDescent="0.25">
      <c r="A4033" s="14"/>
      <c r="B4033" s="14"/>
      <c r="C4033" s="14"/>
      <c r="D4033" s="14"/>
      <c r="E4033" s="15"/>
      <c r="F4033" s="14"/>
      <c r="G4033" s="14"/>
      <c r="H4033" s="14"/>
      <c r="I4033" s="14"/>
      <c r="J4033" s="14"/>
      <c r="K4033" s="14"/>
      <c r="L4033" s="14"/>
      <c r="M4033" s="14"/>
      <c r="N4033" s="15"/>
      <c r="O4033" s="16">
        <f t="shared" si="192"/>
        <v>0</v>
      </c>
      <c r="P4033" s="17">
        <f>COUNTIF($X:$X,X4033)</f>
        <v>1045553</v>
      </c>
      <c r="Q4033" s="17">
        <f>VLOOKUP("M"&amp;TEXT(G4033,"0"),Punten!$A$1:$D$40,4,FALSE)</f>
        <v>0</v>
      </c>
      <c r="R4033" s="17">
        <f>VLOOKUP("M"&amp;TEXT(H4033,"0"),Punten!$A$1:$D$40,4,FALSE)</f>
        <v>0</v>
      </c>
      <c r="S4033" s="17">
        <f>VLOOKUP("M"&amp;TEXT(I4033,"0"),Punten!$A$1:$D$40,4,FALSE)</f>
        <v>0</v>
      </c>
      <c r="T4033" s="17">
        <f>VLOOKUP("K"&amp;TEXT(K4033,"0"),Punten!$A$1:$D$40,4,FALSE)</f>
        <v>0</v>
      </c>
      <c r="U4033" s="17">
        <f>VLOOKUP("H"&amp;TEXT(L4033,"0"),Punten!$A$1:$D$49,4,FALSE)</f>
        <v>0</v>
      </c>
      <c r="V4033" s="17">
        <f>VLOOKUP("F"&amp;TEXT(M4033,"0"),Punten!$A$1:$D$39,4,FALSE)</f>
        <v>0</v>
      </c>
      <c r="W4033" s="17">
        <f t="shared" ref="W4033:W4096" si="193">SUM(Q4033:V4033)</f>
        <v>0</v>
      </c>
      <c r="X4033" s="17" t="str">
        <f t="shared" ref="X4033:X4096" si="194">N4033&amp;A4033</f>
        <v/>
      </c>
      <c r="Y4033" s="17" t="e">
        <f>VLOOKUP(A4033,'Klasse omschrijving'!$A$1:$B$44,2,FALSE)</f>
        <v>#N/A</v>
      </c>
    </row>
    <row r="4034" spans="1:25" x14ac:dyDescent="0.25">
      <c r="A4034" s="14"/>
      <c r="B4034" s="14"/>
      <c r="C4034" s="14"/>
      <c r="D4034" s="14"/>
      <c r="E4034" s="15"/>
      <c r="F4034" s="14"/>
      <c r="G4034" s="14"/>
      <c r="H4034" s="14"/>
      <c r="I4034" s="14"/>
      <c r="J4034" s="14"/>
      <c r="K4034" s="14"/>
      <c r="L4034" s="14"/>
      <c r="M4034" s="14"/>
      <c r="N4034" s="15"/>
      <c r="O4034" s="16">
        <f t="shared" si="192"/>
        <v>0</v>
      </c>
      <c r="P4034" s="17">
        <f>COUNTIF($X:$X,X4034)</f>
        <v>1045553</v>
      </c>
      <c r="Q4034" s="17">
        <f>VLOOKUP("M"&amp;TEXT(G4034,"0"),Punten!$A$1:$D$40,4,FALSE)</f>
        <v>0</v>
      </c>
      <c r="R4034" s="17">
        <f>VLOOKUP("M"&amp;TEXT(H4034,"0"),Punten!$A$1:$D$40,4,FALSE)</f>
        <v>0</v>
      </c>
      <c r="S4034" s="17">
        <f>VLOOKUP("M"&amp;TEXT(I4034,"0"),Punten!$A$1:$D$40,4,FALSE)</f>
        <v>0</v>
      </c>
      <c r="T4034" s="17">
        <f>VLOOKUP("K"&amp;TEXT(K4034,"0"),Punten!$A$1:$D$40,4,FALSE)</f>
        <v>0</v>
      </c>
      <c r="U4034" s="17">
        <f>VLOOKUP("H"&amp;TEXT(L4034,"0"),Punten!$A$1:$D$49,4,FALSE)</f>
        <v>0</v>
      </c>
      <c r="V4034" s="17">
        <f>VLOOKUP("F"&amp;TEXT(M4034,"0"),Punten!$A$1:$D$39,4,FALSE)</f>
        <v>0</v>
      </c>
      <c r="W4034" s="17">
        <f t="shared" si="193"/>
        <v>0</v>
      </c>
      <c r="X4034" s="17" t="str">
        <f t="shared" si="194"/>
        <v/>
      </c>
      <c r="Y4034" s="17" t="e">
        <f>VLOOKUP(A4034,'Klasse omschrijving'!$A$1:$B$44,2,FALSE)</f>
        <v>#N/A</v>
      </c>
    </row>
    <row r="4035" spans="1:25" x14ac:dyDescent="0.25">
      <c r="A4035" s="14"/>
      <c r="B4035" s="14"/>
      <c r="C4035" s="14"/>
      <c r="D4035" s="14"/>
      <c r="E4035" s="15"/>
      <c r="F4035" s="14"/>
      <c r="G4035" s="14"/>
      <c r="H4035" s="14"/>
      <c r="I4035" s="14"/>
      <c r="J4035" s="14"/>
      <c r="K4035" s="14"/>
      <c r="L4035" s="14"/>
      <c r="M4035" s="14"/>
      <c r="N4035" s="15"/>
      <c r="O4035" s="16">
        <f t="shared" si="192"/>
        <v>0</v>
      </c>
      <c r="P4035" s="17">
        <f>COUNTIF($X:$X,X4035)</f>
        <v>1045553</v>
      </c>
      <c r="Q4035" s="17">
        <f>VLOOKUP("M"&amp;TEXT(G4035,"0"),Punten!$A$1:$D$40,4,FALSE)</f>
        <v>0</v>
      </c>
      <c r="R4035" s="17">
        <f>VLOOKUP("M"&amp;TEXT(H4035,"0"),Punten!$A$1:$D$40,4,FALSE)</f>
        <v>0</v>
      </c>
      <c r="S4035" s="17">
        <f>VLOOKUP("M"&amp;TEXT(I4035,"0"),Punten!$A$1:$D$40,4,FALSE)</f>
        <v>0</v>
      </c>
      <c r="T4035" s="17">
        <f>VLOOKUP("K"&amp;TEXT(K4035,"0"),Punten!$A$1:$D$40,4,FALSE)</f>
        <v>0</v>
      </c>
      <c r="U4035" s="17">
        <f>VLOOKUP("H"&amp;TEXT(L4035,"0"),Punten!$A$1:$D$49,4,FALSE)</f>
        <v>0</v>
      </c>
      <c r="V4035" s="17">
        <f>VLOOKUP("F"&amp;TEXT(M4035,"0"),Punten!$A$1:$D$39,4,FALSE)</f>
        <v>0</v>
      </c>
      <c r="W4035" s="17">
        <f t="shared" si="193"/>
        <v>0</v>
      </c>
      <c r="X4035" s="17" t="str">
        <f t="shared" si="194"/>
        <v/>
      </c>
      <c r="Y4035" s="17" t="e">
        <f>VLOOKUP(A4035,'Klasse omschrijving'!$A$1:$B$44,2,FALSE)</f>
        <v>#N/A</v>
      </c>
    </row>
    <row r="4036" spans="1:25" x14ac:dyDescent="0.25">
      <c r="A4036" s="14"/>
      <c r="B4036" s="14"/>
      <c r="C4036" s="14"/>
      <c r="D4036" s="14"/>
      <c r="E4036" s="15"/>
      <c r="F4036" s="14"/>
      <c r="G4036" s="14"/>
      <c r="H4036" s="14"/>
      <c r="I4036" s="14"/>
      <c r="J4036" s="14"/>
      <c r="K4036" s="14"/>
      <c r="L4036" s="14"/>
      <c r="M4036" s="14"/>
      <c r="N4036" s="15"/>
      <c r="O4036" s="16">
        <f t="shared" si="192"/>
        <v>0</v>
      </c>
      <c r="P4036" s="17">
        <f>COUNTIF($X:$X,X4036)</f>
        <v>1045553</v>
      </c>
      <c r="Q4036" s="17">
        <f>VLOOKUP("M"&amp;TEXT(G4036,"0"),Punten!$A$1:$D$40,4,FALSE)</f>
        <v>0</v>
      </c>
      <c r="R4036" s="17">
        <f>VLOOKUP("M"&amp;TEXT(H4036,"0"),Punten!$A$1:$D$40,4,FALSE)</f>
        <v>0</v>
      </c>
      <c r="S4036" s="17">
        <f>VLOOKUP("M"&amp;TEXT(I4036,"0"),Punten!$A$1:$D$40,4,FALSE)</f>
        <v>0</v>
      </c>
      <c r="T4036" s="17">
        <f>VLOOKUP("K"&amp;TEXT(K4036,"0"),Punten!$A$1:$D$40,4,FALSE)</f>
        <v>0</v>
      </c>
      <c r="U4036" s="17">
        <f>VLOOKUP("H"&amp;TEXT(L4036,"0"),Punten!$A$1:$D$49,4,FALSE)</f>
        <v>0</v>
      </c>
      <c r="V4036" s="17">
        <f>VLOOKUP("F"&amp;TEXT(M4036,"0"),Punten!$A$1:$D$39,4,FALSE)</f>
        <v>0</v>
      </c>
      <c r="W4036" s="17">
        <f t="shared" si="193"/>
        <v>0</v>
      </c>
      <c r="X4036" s="17" t="str">
        <f t="shared" si="194"/>
        <v/>
      </c>
      <c r="Y4036" s="17" t="e">
        <f>VLOOKUP(A4036,'Klasse omschrijving'!$A$1:$B$44,2,FALSE)</f>
        <v>#N/A</v>
      </c>
    </row>
    <row r="4037" spans="1:25" x14ac:dyDescent="0.25">
      <c r="A4037" s="14"/>
      <c r="B4037" s="14"/>
      <c r="C4037" s="14"/>
      <c r="D4037" s="14"/>
      <c r="E4037" s="15"/>
      <c r="F4037" s="14"/>
      <c r="G4037" s="14"/>
      <c r="H4037" s="14"/>
      <c r="I4037" s="14"/>
      <c r="J4037" s="14"/>
      <c r="K4037" s="14"/>
      <c r="L4037" s="14"/>
      <c r="M4037" s="14"/>
      <c r="N4037" s="15"/>
      <c r="O4037" s="16">
        <f t="shared" si="192"/>
        <v>0</v>
      </c>
      <c r="P4037" s="17">
        <f>COUNTIF($X:$X,X4037)</f>
        <v>1045553</v>
      </c>
      <c r="Q4037" s="17">
        <f>VLOOKUP("M"&amp;TEXT(G4037,"0"),Punten!$A$1:$D$40,4,FALSE)</f>
        <v>0</v>
      </c>
      <c r="R4037" s="17">
        <f>VLOOKUP("M"&amp;TEXT(H4037,"0"),Punten!$A$1:$D$40,4,FALSE)</f>
        <v>0</v>
      </c>
      <c r="S4037" s="17">
        <f>VLOOKUP("M"&amp;TEXT(I4037,"0"),Punten!$A$1:$D$40,4,FALSE)</f>
        <v>0</v>
      </c>
      <c r="T4037" s="17">
        <f>VLOOKUP("K"&amp;TEXT(K4037,"0"),Punten!$A$1:$D$40,4,FALSE)</f>
        <v>0</v>
      </c>
      <c r="U4037" s="17">
        <f>VLOOKUP("H"&amp;TEXT(L4037,"0"),Punten!$A$1:$D$49,4,FALSE)</f>
        <v>0</v>
      </c>
      <c r="V4037" s="17">
        <f>VLOOKUP("F"&amp;TEXT(M4037,"0"),Punten!$A$1:$D$39,4,FALSE)</f>
        <v>0</v>
      </c>
      <c r="W4037" s="17">
        <f t="shared" si="193"/>
        <v>0</v>
      </c>
      <c r="X4037" s="17" t="str">
        <f t="shared" si="194"/>
        <v/>
      </c>
      <c r="Y4037" s="17" t="e">
        <f>VLOOKUP(A4037,'Klasse omschrijving'!$A$1:$B$44,2,FALSE)</f>
        <v>#N/A</v>
      </c>
    </row>
    <row r="4038" spans="1:25" x14ac:dyDescent="0.25">
      <c r="A4038" s="14"/>
      <c r="B4038" s="14"/>
      <c r="C4038" s="14"/>
      <c r="D4038" s="14"/>
      <c r="E4038" s="15"/>
      <c r="F4038" s="14"/>
      <c r="G4038" s="14"/>
      <c r="H4038" s="14"/>
      <c r="I4038" s="14"/>
      <c r="J4038" s="14"/>
      <c r="K4038" s="14"/>
      <c r="L4038" s="14"/>
      <c r="M4038" s="14"/>
      <c r="N4038" s="15"/>
      <c r="O4038" s="16">
        <f t="shared" si="192"/>
        <v>0</v>
      </c>
      <c r="P4038" s="17">
        <f>COUNTIF($X:$X,X4038)</f>
        <v>1045553</v>
      </c>
      <c r="Q4038" s="17">
        <f>VLOOKUP("M"&amp;TEXT(G4038,"0"),Punten!$A$1:$D$40,4,FALSE)</f>
        <v>0</v>
      </c>
      <c r="R4038" s="17">
        <f>VLOOKUP("M"&amp;TEXT(H4038,"0"),Punten!$A$1:$D$40,4,FALSE)</f>
        <v>0</v>
      </c>
      <c r="S4038" s="17">
        <f>VLOOKUP("M"&amp;TEXT(I4038,"0"),Punten!$A$1:$D$40,4,FALSE)</f>
        <v>0</v>
      </c>
      <c r="T4038" s="17">
        <f>VLOOKUP("K"&amp;TEXT(K4038,"0"),Punten!$A$1:$D$40,4,FALSE)</f>
        <v>0</v>
      </c>
      <c r="U4038" s="17">
        <f>VLOOKUP("H"&amp;TEXT(L4038,"0"),Punten!$A$1:$D$49,4,FALSE)</f>
        <v>0</v>
      </c>
      <c r="V4038" s="17">
        <f>VLOOKUP("F"&amp;TEXT(M4038,"0"),Punten!$A$1:$D$39,4,FALSE)</f>
        <v>0</v>
      </c>
      <c r="W4038" s="17">
        <f t="shared" si="193"/>
        <v>0</v>
      </c>
      <c r="X4038" s="17" t="str">
        <f t="shared" si="194"/>
        <v/>
      </c>
      <c r="Y4038" s="17" t="e">
        <f>VLOOKUP(A4038,'Klasse omschrijving'!$A$1:$B$44,2,FALSE)</f>
        <v>#N/A</v>
      </c>
    </row>
    <row r="4039" spans="1:25" x14ac:dyDescent="0.25">
      <c r="A4039" s="14"/>
      <c r="B4039" s="14"/>
      <c r="C4039" s="14"/>
      <c r="D4039" s="14"/>
      <c r="E4039" s="15"/>
      <c r="F4039" s="14"/>
      <c r="G4039" s="14"/>
      <c r="H4039" s="14"/>
      <c r="I4039" s="14"/>
      <c r="J4039" s="14"/>
      <c r="K4039" s="14"/>
      <c r="L4039" s="14"/>
      <c r="M4039" s="14"/>
      <c r="N4039" s="15"/>
      <c r="O4039" s="16">
        <f t="shared" si="192"/>
        <v>0</v>
      </c>
      <c r="P4039" s="17">
        <f>COUNTIF($X:$X,X4039)</f>
        <v>1045553</v>
      </c>
      <c r="Q4039" s="17">
        <f>VLOOKUP("M"&amp;TEXT(G4039,"0"),Punten!$A$1:$D$40,4,FALSE)</f>
        <v>0</v>
      </c>
      <c r="R4039" s="17">
        <f>VLOOKUP("M"&amp;TEXT(H4039,"0"),Punten!$A$1:$D$40,4,FALSE)</f>
        <v>0</v>
      </c>
      <c r="S4039" s="17">
        <f>VLOOKUP("M"&amp;TEXT(I4039,"0"),Punten!$A$1:$D$40,4,FALSE)</f>
        <v>0</v>
      </c>
      <c r="T4039" s="17">
        <f>VLOOKUP("K"&amp;TEXT(K4039,"0"),Punten!$A$1:$D$40,4,FALSE)</f>
        <v>0</v>
      </c>
      <c r="U4039" s="17">
        <f>VLOOKUP("H"&amp;TEXT(L4039,"0"),Punten!$A$1:$D$49,4,FALSE)</f>
        <v>0</v>
      </c>
      <c r="V4039" s="17">
        <f>VLOOKUP("F"&amp;TEXT(M4039,"0"),Punten!$A$1:$D$39,4,FALSE)</f>
        <v>0</v>
      </c>
      <c r="W4039" s="17">
        <f t="shared" si="193"/>
        <v>0</v>
      </c>
      <c r="X4039" s="17" t="str">
        <f t="shared" si="194"/>
        <v/>
      </c>
      <c r="Y4039" s="17" t="e">
        <f>VLOOKUP(A4039,'Klasse omschrijving'!$A$1:$B$44,2,FALSE)</f>
        <v>#N/A</v>
      </c>
    </row>
    <row r="4040" spans="1:25" x14ac:dyDescent="0.25">
      <c r="A4040" s="14"/>
      <c r="B4040" s="14"/>
      <c r="C4040" s="14"/>
      <c r="D4040" s="14"/>
      <c r="E4040" s="15"/>
      <c r="F4040" s="14"/>
      <c r="G4040" s="14"/>
      <c r="H4040" s="14"/>
      <c r="I4040" s="14"/>
      <c r="J4040" s="14"/>
      <c r="K4040" s="14"/>
      <c r="L4040" s="14"/>
      <c r="M4040" s="14"/>
      <c r="N4040" s="15"/>
      <c r="O4040" s="16">
        <f t="shared" si="192"/>
        <v>0</v>
      </c>
      <c r="P4040" s="17">
        <f>COUNTIF($X:$X,X4040)</f>
        <v>1045553</v>
      </c>
      <c r="Q4040" s="17">
        <f>VLOOKUP("M"&amp;TEXT(G4040,"0"),Punten!$A$1:$D$40,4,FALSE)</f>
        <v>0</v>
      </c>
      <c r="R4040" s="17">
        <f>VLOOKUP("M"&amp;TEXT(H4040,"0"),Punten!$A$1:$D$40,4,FALSE)</f>
        <v>0</v>
      </c>
      <c r="S4040" s="17">
        <f>VLOOKUP("M"&amp;TEXT(I4040,"0"),Punten!$A$1:$D$40,4,FALSE)</f>
        <v>0</v>
      </c>
      <c r="T4040" s="17">
        <f>VLOOKUP("K"&amp;TEXT(K4040,"0"),Punten!$A$1:$D$40,4,FALSE)</f>
        <v>0</v>
      </c>
      <c r="U4040" s="17">
        <f>VLOOKUP("H"&amp;TEXT(L4040,"0"),Punten!$A$1:$D$49,4,FALSE)</f>
        <v>0</v>
      </c>
      <c r="V4040" s="17">
        <f>VLOOKUP("F"&amp;TEXT(M4040,"0"),Punten!$A$1:$D$39,4,FALSE)</f>
        <v>0</v>
      </c>
      <c r="W4040" s="17">
        <f t="shared" si="193"/>
        <v>0</v>
      </c>
      <c r="X4040" s="17" t="str">
        <f t="shared" si="194"/>
        <v/>
      </c>
      <c r="Y4040" s="17" t="e">
        <f>VLOOKUP(A4040,'Klasse omschrijving'!$A$1:$B$44,2,FALSE)</f>
        <v>#N/A</v>
      </c>
    </row>
    <row r="4041" spans="1:25" x14ac:dyDescent="0.25">
      <c r="A4041" s="14"/>
      <c r="B4041" s="14"/>
      <c r="C4041" s="14"/>
      <c r="D4041" s="14"/>
      <c r="E4041" s="15"/>
      <c r="F4041" s="14"/>
      <c r="G4041" s="14"/>
      <c r="H4041" s="14"/>
      <c r="I4041" s="14"/>
      <c r="J4041" s="14"/>
      <c r="K4041" s="14"/>
      <c r="L4041" s="14"/>
      <c r="M4041" s="14"/>
      <c r="N4041" s="15"/>
      <c r="O4041" s="16">
        <f t="shared" si="192"/>
        <v>0</v>
      </c>
      <c r="P4041" s="17">
        <f>COUNTIF($X:$X,X4041)</f>
        <v>1045553</v>
      </c>
      <c r="Q4041" s="17">
        <f>VLOOKUP("M"&amp;TEXT(G4041,"0"),Punten!$A$1:$D$40,4,FALSE)</f>
        <v>0</v>
      </c>
      <c r="R4041" s="17">
        <f>VLOOKUP("M"&amp;TEXT(H4041,"0"),Punten!$A$1:$D$40,4,FALSE)</f>
        <v>0</v>
      </c>
      <c r="S4041" s="17">
        <f>VLOOKUP("M"&amp;TEXT(I4041,"0"),Punten!$A$1:$D$40,4,FALSE)</f>
        <v>0</v>
      </c>
      <c r="T4041" s="17">
        <f>VLOOKUP("K"&amp;TEXT(K4041,"0"),Punten!$A$1:$D$40,4,FALSE)</f>
        <v>0</v>
      </c>
      <c r="U4041" s="17">
        <f>VLOOKUP("H"&amp;TEXT(L4041,"0"),Punten!$A$1:$D$49,4,FALSE)</f>
        <v>0</v>
      </c>
      <c r="V4041" s="17">
        <f>VLOOKUP("F"&amp;TEXT(M4041,"0"),Punten!$A$1:$D$39,4,FALSE)</f>
        <v>0</v>
      </c>
      <c r="W4041" s="17">
        <f t="shared" si="193"/>
        <v>0</v>
      </c>
      <c r="X4041" s="17" t="str">
        <f t="shared" si="194"/>
        <v/>
      </c>
      <c r="Y4041" s="17" t="e">
        <f>VLOOKUP(A4041,'Klasse omschrijving'!$A$1:$B$44,2,FALSE)</f>
        <v>#N/A</v>
      </c>
    </row>
    <row r="4042" spans="1:25" x14ac:dyDescent="0.25">
      <c r="A4042" s="14"/>
      <c r="B4042" s="14"/>
      <c r="C4042" s="14"/>
      <c r="D4042" s="14"/>
      <c r="E4042" s="15"/>
      <c r="F4042" s="14"/>
      <c r="G4042" s="14"/>
      <c r="H4042" s="14"/>
      <c r="I4042" s="14"/>
      <c r="J4042" s="14"/>
      <c r="K4042" s="14"/>
      <c r="L4042" s="14"/>
      <c r="M4042" s="14"/>
      <c r="N4042" s="15"/>
      <c r="O4042" s="16">
        <f t="shared" si="192"/>
        <v>0</v>
      </c>
      <c r="P4042" s="17">
        <f>COUNTIF($X:$X,X4042)</f>
        <v>1045553</v>
      </c>
      <c r="Q4042" s="17">
        <f>VLOOKUP("M"&amp;TEXT(G4042,"0"),Punten!$A$1:$D$40,4,FALSE)</f>
        <v>0</v>
      </c>
      <c r="R4042" s="17">
        <f>VLOOKUP("M"&amp;TEXT(H4042,"0"),Punten!$A$1:$D$40,4,FALSE)</f>
        <v>0</v>
      </c>
      <c r="S4042" s="17">
        <f>VLOOKUP("M"&amp;TEXT(I4042,"0"),Punten!$A$1:$D$40,4,FALSE)</f>
        <v>0</v>
      </c>
      <c r="T4042" s="17">
        <f>VLOOKUP("K"&amp;TEXT(K4042,"0"),Punten!$A$1:$D$40,4,FALSE)</f>
        <v>0</v>
      </c>
      <c r="U4042" s="17">
        <f>VLOOKUP("H"&amp;TEXT(L4042,"0"),Punten!$A$1:$D$49,4,FALSE)</f>
        <v>0</v>
      </c>
      <c r="V4042" s="17">
        <f>VLOOKUP("F"&amp;TEXT(M4042,"0"),Punten!$A$1:$D$39,4,FALSE)</f>
        <v>0</v>
      </c>
      <c r="W4042" s="17">
        <f t="shared" si="193"/>
        <v>0</v>
      </c>
      <c r="X4042" s="17" t="str">
        <f t="shared" si="194"/>
        <v/>
      </c>
      <c r="Y4042" s="17" t="e">
        <f>VLOOKUP(A4042,'Klasse omschrijving'!$A$1:$B$44,2,FALSE)</f>
        <v>#N/A</v>
      </c>
    </row>
    <row r="4043" spans="1:25" x14ac:dyDescent="0.25">
      <c r="A4043" s="14"/>
      <c r="B4043" s="14"/>
      <c r="C4043" s="14"/>
      <c r="D4043" s="14"/>
      <c r="E4043" s="15"/>
      <c r="F4043" s="14"/>
      <c r="G4043" s="14"/>
      <c r="H4043" s="14"/>
      <c r="I4043" s="14"/>
      <c r="J4043" s="14"/>
      <c r="K4043" s="14"/>
      <c r="L4043" s="14"/>
      <c r="M4043" s="14"/>
      <c r="N4043" s="15"/>
      <c r="O4043" s="16">
        <f t="shared" si="192"/>
        <v>0</v>
      </c>
      <c r="P4043" s="17">
        <f>COUNTIF($X:$X,X4043)</f>
        <v>1045553</v>
      </c>
      <c r="Q4043" s="17">
        <f>VLOOKUP("M"&amp;TEXT(G4043,"0"),Punten!$A$1:$D$40,4,FALSE)</f>
        <v>0</v>
      </c>
      <c r="R4043" s="17">
        <f>VLOOKUP("M"&amp;TEXT(H4043,"0"),Punten!$A$1:$D$40,4,FALSE)</f>
        <v>0</v>
      </c>
      <c r="S4043" s="17">
        <f>VLOOKUP("M"&amp;TEXT(I4043,"0"),Punten!$A$1:$D$40,4,FALSE)</f>
        <v>0</v>
      </c>
      <c r="T4043" s="17">
        <f>VLOOKUP("K"&amp;TEXT(K4043,"0"),Punten!$A$1:$D$40,4,FALSE)</f>
        <v>0</v>
      </c>
      <c r="U4043" s="17">
        <f>VLOOKUP("H"&amp;TEXT(L4043,"0"),Punten!$A$1:$D$49,4,FALSE)</f>
        <v>0</v>
      </c>
      <c r="V4043" s="17">
        <f>VLOOKUP("F"&amp;TEXT(M4043,"0"),Punten!$A$1:$D$39,4,FALSE)</f>
        <v>0</v>
      </c>
      <c r="W4043" s="17">
        <f t="shared" si="193"/>
        <v>0</v>
      </c>
      <c r="X4043" s="17" t="str">
        <f t="shared" si="194"/>
        <v/>
      </c>
      <c r="Y4043" s="17" t="e">
        <f>VLOOKUP(A4043,'Klasse omschrijving'!$A$1:$B$44,2,FALSE)</f>
        <v>#N/A</v>
      </c>
    </row>
    <row r="4044" spans="1:25" x14ac:dyDescent="0.25">
      <c r="A4044" s="14"/>
      <c r="B4044" s="14"/>
      <c r="C4044" s="14"/>
      <c r="D4044" s="14"/>
      <c r="E4044" s="15"/>
      <c r="F4044" s="14"/>
      <c r="G4044" s="14"/>
      <c r="H4044" s="14"/>
      <c r="I4044" s="14"/>
      <c r="J4044" s="14"/>
      <c r="K4044" s="14"/>
      <c r="L4044" s="14"/>
      <c r="M4044" s="14"/>
      <c r="N4044" s="15"/>
      <c r="O4044" s="16">
        <f t="shared" si="192"/>
        <v>0</v>
      </c>
      <c r="P4044" s="17">
        <f>COUNTIF($X:$X,X4044)</f>
        <v>1045553</v>
      </c>
      <c r="Q4044" s="17">
        <f>VLOOKUP("M"&amp;TEXT(G4044,"0"),Punten!$A$1:$D$40,4,FALSE)</f>
        <v>0</v>
      </c>
      <c r="R4044" s="17">
        <f>VLOOKUP("M"&amp;TEXT(H4044,"0"),Punten!$A$1:$D$40,4,FALSE)</f>
        <v>0</v>
      </c>
      <c r="S4044" s="17">
        <f>VLOOKUP("M"&amp;TEXT(I4044,"0"),Punten!$A$1:$D$40,4,FALSE)</f>
        <v>0</v>
      </c>
      <c r="T4044" s="17">
        <f>VLOOKUP("K"&amp;TEXT(K4044,"0"),Punten!$A$1:$D$40,4,FALSE)</f>
        <v>0</v>
      </c>
      <c r="U4044" s="17">
        <f>VLOOKUP("H"&amp;TEXT(L4044,"0"),Punten!$A$1:$D$49,4,FALSE)</f>
        <v>0</v>
      </c>
      <c r="V4044" s="17">
        <f>VLOOKUP("F"&amp;TEXT(M4044,"0"),Punten!$A$1:$D$39,4,FALSE)</f>
        <v>0</v>
      </c>
      <c r="W4044" s="17">
        <f t="shared" si="193"/>
        <v>0</v>
      </c>
      <c r="X4044" s="17" t="str">
        <f t="shared" si="194"/>
        <v/>
      </c>
      <c r="Y4044" s="17" t="e">
        <f>VLOOKUP(A4044,'Klasse omschrijving'!$A$1:$B$44,2,FALSE)</f>
        <v>#N/A</v>
      </c>
    </row>
    <row r="4045" spans="1:25" x14ac:dyDescent="0.25">
      <c r="A4045" s="14"/>
      <c r="B4045" s="14"/>
      <c r="C4045" s="14"/>
      <c r="D4045" s="14"/>
      <c r="E4045" s="15"/>
      <c r="F4045" s="14"/>
      <c r="G4045" s="14"/>
      <c r="H4045" s="14"/>
      <c r="I4045" s="14"/>
      <c r="J4045" s="14"/>
      <c r="K4045" s="14"/>
      <c r="L4045" s="14"/>
      <c r="M4045" s="14"/>
      <c r="N4045" s="15"/>
      <c r="O4045" s="16">
        <f t="shared" si="192"/>
        <v>0</v>
      </c>
      <c r="P4045" s="17">
        <f>COUNTIF($X:$X,X4045)</f>
        <v>1045553</v>
      </c>
      <c r="Q4045" s="17">
        <f>VLOOKUP("M"&amp;TEXT(G4045,"0"),Punten!$A$1:$D$40,4,FALSE)</f>
        <v>0</v>
      </c>
      <c r="R4045" s="17">
        <f>VLOOKUP("M"&amp;TEXT(H4045,"0"),Punten!$A$1:$D$40,4,FALSE)</f>
        <v>0</v>
      </c>
      <c r="S4045" s="17">
        <f>VLOOKUP("M"&amp;TEXT(I4045,"0"),Punten!$A$1:$D$40,4,FALSE)</f>
        <v>0</v>
      </c>
      <c r="T4045" s="17">
        <f>VLOOKUP("K"&amp;TEXT(K4045,"0"),Punten!$A$1:$D$40,4,FALSE)</f>
        <v>0</v>
      </c>
      <c r="U4045" s="17">
        <f>VLOOKUP("H"&amp;TEXT(L4045,"0"),Punten!$A$1:$D$49,4,FALSE)</f>
        <v>0</v>
      </c>
      <c r="V4045" s="17">
        <f>VLOOKUP("F"&amp;TEXT(M4045,"0"),Punten!$A$1:$D$39,4,FALSE)</f>
        <v>0</v>
      </c>
      <c r="W4045" s="17">
        <f t="shared" si="193"/>
        <v>0</v>
      </c>
      <c r="X4045" s="17" t="str">
        <f t="shared" si="194"/>
        <v/>
      </c>
      <c r="Y4045" s="17" t="e">
        <f>VLOOKUP(A4045,'Klasse omschrijving'!$A$1:$B$44,2,FALSE)</f>
        <v>#N/A</v>
      </c>
    </row>
    <row r="4046" spans="1:25" x14ac:dyDescent="0.25">
      <c r="A4046" s="14"/>
      <c r="B4046" s="14"/>
      <c r="C4046" s="14"/>
      <c r="D4046" s="14"/>
      <c r="E4046" s="15"/>
      <c r="F4046" s="14"/>
      <c r="G4046" s="14"/>
      <c r="H4046" s="14"/>
      <c r="I4046" s="14"/>
      <c r="J4046" s="14"/>
      <c r="K4046" s="14"/>
      <c r="L4046" s="14"/>
      <c r="M4046" s="14"/>
      <c r="N4046" s="15"/>
      <c r="O4046" s="16">
        <f t="shared" si="192"/>
        <v>0</v>
      </c>
      <c r="P4046" s="17">
        <f>COUNTIF($X:$X,X4046)</f>
        <v>1045553</v>
      </c>
      <c r="Q4046" s="17">
        <f>VLOOKUP("M"&amp;TEXT(G4046,"0"),Punten!$A$1:$D$40,4,FALSE)</f>
        <v>0</v>
      </c>
      <c r="R4046" s="17">
        <f>VLOOKUP("M"&amp;TEXT(H4046,"0"),Punten!$A$1:$D$40,4,FALSE)</f>
        <v>0</v>
      </c>
      <c r="S4046" s="17">
        <f>VLOOKUP("M"&amp;TEXT(I4046,"0"),Punten!$A$1:$D$40,4,FALSE)</f>
        <v>0</v>
      </c>
      <c r="T4046" s="17">
        <f>VLOOKUP("K"&amp;TEXT(K4046,"0"),Punten!$A$1:$D$40,4,FALSE)</f>
        <v>0</v>
      </c>
      <c r="U4046" s="17">
        <f>VLOOKUP("H"&amp;TEXT(L4046,"0"),Punten!$A$1:$D$49,4,FALSE)</f>
        <v>0</v>
      </c>
      <c r="V4046" s="17">
        <f>VLOOKUP("F"&amp;TEXT(M4046,"0"),Punten!$A$1:$D$39,4,FALSE)</f>
        <v>0</v>
      </c>
      <c r="W4046" s="17">
        <f t="shared" si="193"/>
        <v>0</v>
      </c>
      <c r="X4046" s="17" t="str">
        <f t="shared" si="194"/>
        <v/>
      </c>
      <c r="Y4046" s="17" t="e">
        <f>VLOOKUP(A4046,'Klasse omschrijving'!$A$1:$B$44,2,FALSE)</f>
        <v>#N/A</v>
      </c>
    </row>
    <row r="4047" spans="1:25" x14ac:dyDescent="0.25">
      <c r="A4047" s="14"/>
      <c r="B4047" s="14"/>
      <c r="C4047" s="14"/>
      <c r="D4047" s="14"/>
      <c r="E4047" s="15"/>
      <c r="F4047" s="14"/>
      <c r="G4047" s="14"/>
      <c r="H4047" s="14"/>
      <c r="I4047" s="14"/>
      <c r="J4047" s="14"/>
      <c r="K4047" s="14"/>
      <c r="L4047" s="14"/>
      <c r="M4047" s="14"/>
      <c r="N4047" s="15"/>
      <c r="O4047" s="16">
        <f t="shared" si="192"/>
        <v>0</v>
      </c>
      <c r="P4047" s="17">
        <f>COUNTIF($X:$X,X4047)</f>
        <v>1045553</v>
      </c>
      <c r="Q4047" s="17">
        <f>VLOOKUP("M"&amp;TEXT(G4047,"0"),Punten!$A$1:$D$40,4,FALSE)</f>
        <v>0</v>
      </c>
      <c r="R4047" s="17">
        <f>VLOOKUP("M"&amp;TEXT(H4047,"0"),Punten!$A$1:$D$40,4,FALSE)</f>
        <v>0</v>
      </c>
      <c r="S4047" s="17">
        <f>VLOOKUP("M"&amp;TEXT(I4047,"0"),Punten!$A$1:$D$40,4,FALSE)</f>
        <v>0</v>
      </c>
      <c r="T4047" s="17">
        <f>VLOOKUP("K"&amp;TEXT(K4047,"0"),Punten!$A$1:$D$40,4,FALSE)</f>
        <v>0</v>
      </c>
      <c r="U4047" s="17">
        <f>VLOOKUP("H"&amp;TEXT(L4047,"0"),Punten!$A$1:$D$49,4,FALSE)</f>
        <v>0</v>
      </c>
      <c r="V4047" s="17">
        <f>VLOOKUP("F"&amp;TEXT(M4047,"0"),Punten!$A$1:$D$39,4,FALSE)</f>
        <v>0</v>
      </c>
      <c r="W4047" s="17">
        <f t="shared" si="193"/>
        <v>0</v>
      </c>
      <c r="X4047" s="17" t="str">
        <f t="shared" si="194"/>
        <v/>
      </c>
      <c r="Y4047" s="17" t="e">
        <f>VLOOKUP(A4047,'Klasse omschrijving'!$A$1:$B$44,2,FALSE)</f>
        <v>#N/A</v>
      </c>
    </row>
    <row r="4048" spans="1:25" x14ac:dyDescent="0.25">
      <c r="A4048" s="14"/>
      <c r="B4048" s="14"/>
      <c r="C4048" s="14"/>
      <c r="D4048" s="14"/>
      <c r="E4048" s="15"/>
      <c r="F4048" s="14"/>
      <c r="G4048" s="14"/>
      <c r="H4048" s="14"/>
      <c r="I4048" s="14"/>
      <c r="J4048" s="14"/>
      <c r="K4048" s="14"/>
      <c r="L4048" s="14"/>
      <c r="M4048" s="14"/>
      <c r="N4048" s="15"/>
      <c r="O4048" s="16">
        <f t="shared" si="192"/>
        <v>0</v>
      </c>
      <c r="P4048" s="17">
        <f>COUNTIF($X:$X,X4048)</f>
        <v>1045553</v>
      </c>
      <c r="Q4048" s="17">
        <f>VLOOKUP("M"&amp;TEXT(G4048,"0"),Punten!$A$1:$D$40,4,FALSE)</f>
        <v>0</v>
      </c>
      <c r="R4048" s="17">
        <f>VLOOKUP("M"&amp;TEXT(H4048,"0"),Punten!$A$1:$D$40,4,FALSE)</f>
        <v>0</v>
      </c>
      <c r="S4048" s="17">
        <f>VLOOKUP("M"&amp;TEXT(I4048,"0"),Punten!$A$1:$D$40,4,FALSE)</f>
        <v>0</v>
      </c>
      <c r="T4048" s="17">
        <f>VLOOKUP("K"&amp;TEXT(K4048,"0"),Punten!$A$1:$D$40,4,FALSE)</f>
        <v>0</v>
      </c>
      <c r="U4048" s="17">
        <f>VLOOKUP("H"&amp;TEXT(L4048,"0"),Punten!$A$1:$D$49,4,FALSE)</f>
        <v>0</v>
      </c>
      <c r="V4048" s="17">
        <f>VLOOKUP("F"&amp;TEXT(M4048,"0"),Punten!$A$1:$D$39,4,FALSE)</f>
        <v>0</v>
      </c>
      <c r="W4048" s="17">
        <f t="shared" si="193"/>
        <v>0</v>
      </c>
      <c r="X4048" s="17" t="str">
        <f t="shared" si="194"/>
        <v/>
      </c>
      <c r="Y4048" s="17" t="e">
        <f>VLOOKUP(A4048,'Klasse omschrijving'!$A$1:$B$44,2,FALSE)</f>
        <v>#N/A</v>
      </c>
    </row>
    <row r="4049" spans="1:25" x14ac:dyDescent="0.25">
      <c r="A4049" s="14"/>
      <c r="B4049" s="14"/>
      <c r="C4049" s="14"/>
      <c r="D4049" s="14"/>
      <c r="E4049" s="15"/>
      <c r="F4049" s="14"/>
      <c r="G4049" s="14"/>
      <c r="H4049" s="14"/>
      <c r="I4049" s="14"/>
      <c r="J4049" s="14"/>
      <c r="K4049" s="14"/>
      <c r="L4049" s="14"/>
      <c r="M4049" s="14"/>
      <c r="N4049" s="15"/>
      <c r="O4049" s="16">
        <f t="shared" si="192"/>
        <v>0</v>
      </c>
      <c r="P4049" s="17">
        <f>COUNTIF($X:$X,X4049)</f>
        <v>1045553</v>
      </c>
      <c r="Q4049" s="17">
        <f>VLOOKUP("M"&amp;TEXT(G4049,"0"),Punten!$A$1:$D$40,4,FALSE)</f>
        <v>0</v>
      </c>
      <c r="R4049" s="17">
        <f>VLOOKUP("M"&amp;TEXT(H4049,"0"),Punten!$A$1:$D$40,4,FALSE)</f>
        <v>0</v>
      </c>
      <c r="S4049" s="17">
        <f>VLOOKUP("M"&amp;TEXT(I4049,"0"),Punten!$A$1:$D$40,4,FALSE)</f>
        <v>0</v>
      </c>
      <c r="T4049" s="17">
        <f>VLOOKUP("K"&amp;TEXT(K4049,"0"),Punten!$A$1:$D$40,4,FALSE)</f>
        <v>0</v>
      </c>
      <c r="U4049" s="17">
        <f>VLOOKUP("H"&amp;TEXT(L4049,"0"),Punten!$A$1:$D$49,4,FALSE)</f>
        <v>0</v>
      </c>
      <c r="V4049" s="17">
        <f>VLOOKUP("F"&amp;TEXT(M4049,"0"),Punten!$A$1:$D$39,4,FALSE)</f>
        <v>0</v>
      </c>
      <c r="W4049" s="17">
        <f t="shared" si="193"/>
        <v>0</v>
      </c>
      <c r="X4049" s="17" t="str">
        <f t="shared" si="194"/>
        <v/>
      </c>
      <c r="Y4049" s="17" t="e">
        <f>VLOOKUP(A4049,'Klasse omschrijving'!$A$1:$B$44,2,FALSE)</f>
        <v>#N/A</v>
      </c>
    </row>
    <row r="4050" spans="1:25" x14ac:dyDescent="0.25">
      <c r="A4050" s="14"/>
      <c r="B4050" s="14"/>
      <c r="C4050" s="14"/>
      <c r="D4050" s="14"/>
      <c r="E4050" s="15"/>
      <c r="F4050" s="14"/>
      <c r="G4050" s="14"/>
      <c r="H4050" s="14"/>
      <c r="I4050" s="14"/>
      <c r="J4050" s="14"/>
      <c r="K4050" s="14"/>
      <c r="L4050" s="14"/>
      <c r="M4050" s="14"/>
      <c r="N4050" s="15"/>
      <c r="O4050" s="16">
        <f t="shared" si="192"/>
        <v>0</v>
      </c>
      <c r="P4050" s="17">
        <f>COUNTIF($X:$X,X4050)</f>
        <v>1045553</v>
      </c>
      <c r="Q4050" s="17">
        <f>VLOOKUP("M"&amp;TEXT(G4050,"0"),Punten!$A$1:$D$40,4,FALSE)</f>
        <v>0</v>
      </c>
      <c r="R4050" s="17">
        <f>VLOOKUP("M"&amp;TEXT(H4050,"0"),Punten!$A$1:$D$40,4,FALSE)</f>
        <v>0</v>
      </c>
      <c r="S4050" s="17">
        <f>VLOOKUP("M"&amp;TEXT(I4050,"0"),Punten!$A$1:$D$40,4,FALSE)</f>
        <v>0</v>
      </c>
      <c r="T4050" s="17">
        <f>VLOOKUP("K"&amp;TEXT(K4050,"0"),Punten!$A$1:$D$40,4,FALSE)</f>
        <v>0</v>
      </c>
      <c r="U4050" s="17">
        <f>VLOOKUP("H"&amp;TEXT(L4050,"0"),Punten!$A$1:$D$49,4,FALSE)</f>
        <v>0</v>
      </c>
      <c r="V4050" s="17">
        <f>VLOOKUP("F"&amp;TEXT(M4050,"0"),Punten!$A$1:$D$39,4,FALSE)</f>
        <v>0</v>
      </c>
      <c r="W4050" s="17">
        <f t="shared" si="193"/>
        <v>0</v>
      </c>
      <c r="X4050" s="17" t="str">
        <f t="shared" si="194"/>
        <v/>
      </c>
      <c r="Y4050" s="17" t="e">
        <f>VLOOKUP(A4050,'Klasse omschrijving'!$A$1:$B$44,2,FALSE)</f>
        <v>#N/A</v>
      </c>
    </row>
    <row r="4051" spans="1:25" x14ac:dyDescent="0.25">
      <c r="A4051" s="14"/>
      <c r="B4051" s="14"/>
      <c r="C4051" s="14"/>
      <c r="D4051" s="14"/>
      <c r="E4051" s="15"/>
      <c r="F4051" s="14"/>
      <c r="G4051" s="14"/>
      <c r="H4051" s="14"/>
      <c r="I4051" s="14"/>
      <c r="J4051" s="14"/>
      <c r="K4051" s="14"/>
      <c r="L4051" s="14"/>
      <c r="M4051" s="14"/>
      <c r="N4051" s="15"/>
      <c r="O4051" s="16">
        <f t="shared" si="192"/>
        <v>0</v>
      </c>
      <c r="P4051" s="17">
        <f>COUNTIF($X:$X,X4051)</f>
        <v>1045553</v>
      </c>
      <c r="Q4051" s="17">
        <f>VLOOKUP("M"&amp;TEXT(G4051,"0"),Punten!$A$1:$D$40,4,FALSE)</f>
        <v>0</v>
      </c>
      <c r="R4051" s="17">
        <f>VLOOKUP("M"&amp;TEXT(H4051,"0"),Punten!$A$1:$D$40,4,FALSE)</f>
        <v>0</v>
      </c>
      <c r="S4051" s="17">
        <f>VLOOKUP("M"&amp;TEXT(I4051,"0"),Punten!$A$1:$D$40,4,FALSE)</f>
        <v>0</v>
      </c>
      <c r="T4051" s="17">
        <f>VLOOKUP("K"&amp;TEXT(K4051,"0"),Punten!$A$1:$D$40,4,FALSE)</f>
        <v>0</v>
      </c>
      <c r="U4051" s="17">
        <f>VLOOKUP("H"&amp;TEXT(L4051,"0"),Punten!$A$1:$D$49,4,FALSE)</f>
        <v>0</v>
      </c>
      <c r="V4051" s="17">
        <f>VLOOKUP("F"&amp;TEXT(M4051,"0"),Punten!$A$1:$D$39,4,FALSE)</f>
        <v>0</v>
      </c>
      <c r="W4051" s="17">
        <f t="shared" si="193"/>
        <v>0</v>
      </c>
      <c r="X4051" s="17" t="str">
        <f t="shared" si="194"/>
        <v/>
      </c>
      <c r="Y4051" s="17" t="e">
        <f>VLOOKUP(A4051,'Klasse omschrijving'!$A$1:$B$44,2,FALSE)</f>
        <v>#N/A</v>
      </c>
    </row>
    <row r="4052" spans="1:25" x14ac:dyDescent="0.25">
      <c r="A4052" s="14"/>
      <c r="B4052" s="14"/>
      <c r="C4052" s="14"/>
      <c r="D4052" s="14"/>
      <c r="E4052" s="15"/>
      <c r="F4052" s="14"/>
      <c r="G4052" s="14"/>
      <c r="H4052" s="14"/>
      <c r="I4052" s="14"/>
      <c r="J4052" s="14"/>
      <c r="K4052" s="14"/>
      <c r="L4052" s="14"/>
      <c r="M4052" s="14"/>
      <c r="N4052" s="15"/>
      <c r="O4052" s="16">
        <f t="shared" si="192"/>
        <v>0</v>
      </c>
      <c r="P4052" s="17">
        <f>COUNTIF($X:$X,X4052)</f>
        <v>1045553</v>
      </c>
      <c r="Q4052" s="17">
        <f>VLOOKUP("M"&amp;TEXT(G4052,"0"),Punten!$A$1:$D$40,4,FALSE)</f>
        <v>0</v>
      </c>
      <c r="R4052" s="17">
        <f>VLOOKUP("M"&amp;TEXT(H4052,"0"),Punten!$A$1:$D$40,4,FALSE)</f>
        <v>0</v>
      </c>
      <c r="S4052" s="17">
        <f>VLOOKUP("M"&amp;TEXT(I4052,"0"),Punten!$A$1:$D$40,4,FALSE)</f>
        <v>0</v>
      </c>
      <c r="T4052" s="17">
        <f>VLOOKUP("K"&amp;TEXT(K4052,"0"),Punten!$A$1:$D$40,4,FALSE)</f>
        <v>0</v>
      </c>
      <c r="U4052" s="17">
        <f>VLOOKUP("H"&amp;TEXT(L4052,"0"),Punten!$A$1:$D$49,4,FALSE)</f>
        <v>0</v>
      </c>
      <c r="V4052" s="17">
        <f>VLOOKUP("F"&amp;TEXT(M4052,"0"),Punten!$A$1:$D$39,4,FALSE)</f>
        <v>0</v>
      </c>
      <c r="W4052" s="17">
        <f t="shared" si="193"/>
        <v>0</v>
      </c>
      <c r="X4052" s="17" t="str">
        <f t="shared" si="194"/>
        <v/>
      </c>
      <c r="Y4052" s="17" t="e">
        <f>VLOOKUP(A4052,'Klasse omschrijving'!$A$1:$B$44,2,FALSE)</f>
        <v>#N/A</v>
      </c>
    </row>
    <row r="4053" spans="1:25" x14ac:dyDescent="0.25">
      <c r="A4053" s="14"/>
      <c r="B4053" s="14"/>
      <c r="C4053" s="14"/>
      <c r="D4053" s="14"/>
      <c r="E4053" s="15"/>
      <c r="F4053" s="14"/>
      <c r="G4053" s="14"/>
      <c r="H4053" s="14"/>
      <c r="I4053" s="14"/>
      <c r="J4053" s="14"/>
      <c r="K4053" s="14"/>
      <c r="L4053" s="14"/>
      <c r="M4053" s="14"/>
      <c r="N4053" s="15"/>
      <c r="O4053" s="16">
        <f t="shared" si="192"/>
        <v>0</v>
      </c>
      <c r="P4053" s="17">
        <f>COUNTIF($X:$X,X4053)</f>
        <v>1045553</v>
      </c>
      <c r="Q4053" s="17">
        <f>VLOOKUP("M"&amp;TEXT(G4053,"0"),Punten!$A$1:$D$40,4,FALSE)</f>
        <v>0</v>
      </c>
      <c r="R4053" s="17">
        <f>VLOOKUP("M"&amp;TEXT(H4053,"0"),Punten!$A$1:$D$40,4,FALSE)</f>
        <v>0</v>
      </c>
      <c r="S4053" s="17">
        <f>VLOOKUP("M"&amp;TEXT(I4053,"0"),Punten!$A$1:$D$40,4,FALSE)</f>
        <v>0</v>
      </c>
      <c r="T4053" s="17">
        <f>VLOOKUP("K"&amp;TEXT(K4053,"0"),Punten!$A$1:$D$40,4,FALSE)</f>
        <v>0</v>
      </c>
      <c r="U4053" s="17">
        <f>VLOOKUP("H"&amp;TEXT(L4053,"0"),Punten!$A$1:$D$49,4,FALSE)</f>
        <v>0</v>
      </c>
      <c r="V4053" s="17">
        <f>VLOOKUP("F"&amp;TEXT(M4053,"0"),Punten!$A$1:$D$39,4,FALSE)</f>
        <v>0</v>
      </c>
      <c r="W4053" s="17">
        <f t="shared" si="193"/>
        <v>0</v>
      </c>
      <c r="X4053" s="17" t="str">
        <f t="shared" si="194"/>
        <v/>
      </c>
      <c r="Y4053" s="17" t="e">
        <f>VLOOKUP(A4053,'Klasse omschrijving'!$A$1:$B$44,2,FALSE)</f>
        <v>#N/A</v>
      </c>
    </row>
    <row r="4054" spans="1:25" x14ac:dyDescent="0.25">
      <c r="A4054" s="14"/>
      <c r="B4054" s="14"/>
      <c r="C4054" s="14"/>
      <c r="D4054" s="14"/>
      <c r="E4054" s="15"/>
      <c r="F4054" s="14"/>
      <c r="G4054" s="14"/>
      <c r="H4054" s="14"/>
      <c r="I4054" s="14"/>
      <c r="J4054" s="14"/>
      <c r="K4054" s="14"/>
      <c r="L4054" s="14"/>
      <c r="M4054" s="14"/>
      <c r="N4054" s="15"/>
      <c r="O4054" s="16">
        <f t="shared" si="192"/>
        <v>0</v>
      </c>
      <c r="P4054" s="17">
        <f>COUNTIF($X:$X,X4054)</f>
        <v>1045553</v>
      </c>
      <c r="Q4054" s="17">
        <f>VLOOKUP("M"&amp;TEXT(G4054,"0"),Punten!$A$1:$D$40,4,FALSE)</f>
        <v>0</v>
      </c>
      <c r="R4054" s="17">
        <f>VLOOKUP("M"&amp;TEXT(H4054,"0"),Punten!$A$1:$D$40,4,FALSE)</f>
        <v>0</v>
      </c>
      <c r="S4054" s="17">
        <f>VLOOKUP("M"&amp;TEXT(I4054,"0"),Punten!$A$1:$D$40,4,FALSE)</f>
        <v>0</v>
      </c>
      <c r="T4054" s="17">
        <f>VLOOKUP("K"&amp;TEXT(K4054,"0"),Punten!$A$1:$D$40,4,FALSE)</f>
        <v>0</v>
      </c>
      <c r="U4054" s="17">
        <f>VLOOKUP("H"&amp;TEXT(L4054,"0"),Punten!$A$1:$D$49,4,FALSE)</f>
        <v>0</v>
      </c>
      <c r="V4054" s="17">
        <f>VLOOKUP("F"&amp;TEXT(M4054,"0"),Punten!$A$1:$D$39,4,FALSE)</f>
        <v>0</v>
      </c>
      <c r="W4054" s="17">
        <f t="shared" si="193"/>
        <v>0</v>
      </c>
      <c r="X4054" s="17" t="str">
        <f t="shared" si="194"/>
        <v/>
      </c>
      <c r="Y4054" s="17" t="e">
        <f>VLOOKUP(A4054,'Klasse omschrijving'!$A$1:$B$44,2,FALSE)</f>
        <v>#N/A</v>
      </c>
    </row>
    <row r="4055" spans="1:25" x14ac:dyDescent="0.25">
      <c r="A4055" s="14"/>
      <c r="B4055" s="14"/>
      <c r="C4055" s="14"/>
      <c r="D4055" s="14"/>
      <c r="E4055" s="15"/>
      <c r="F4055" s="14"/>
      <c r="G4055" s="14"/>
      <c r="H4055" s="14"/>
      <c r="I4055" s="14"/>
      <c r="J4055" s="14"/>
      <c r="K4055" s="14"/>
      <c r="L4055" s="14"/>
      <c r="M4055" s="14"/>
      <c r="N4055" s="15"/>
      <c r="O4055" s="16">
        <f t="shared" si="192"/>
        <v>0</v>
      </c>
      <c r="P4055" s="17">
        <f>COUNTIF($X:$X,X4055)</f>
        <v>1045553</v>
      </c>
      <c r="Q4055" s="17">
        <f>VLOOKUP("M"&amp;TEXT(G4055,"0"),Punten!$A$1:$D$40,4,FALSE)</f>
        <v>0</v>
      </c>
      <c r="R4055" s="17">
        <f>VLOOKUP("M"&amp;TEXT(H4055,"0"),Punten!$A$1:$D$40,4,FALSE)</f>
        <v>0</v>
      </c>
      <c r="S4055" s="17">
        <f>VLOOKUP("M"&amp;TEXT(I4055,"0"),Punten!$A$1:$D$40,4,FALSE)</f>
        <v>0</v>
      </c>
      <c r="T4055" s="17">
        <f>VLOOKUP("K"&amp;TEXT(K4055,"0"),Punten!$A$1:$D$40,4,FALSE)</f>
        <v>0</v>
      </c>
      <c r="U4055" s="17">
        <f>VLOOKUP("H"&amp;TEXT(L4055,"0"),Punten!$A$1:$D$49,4,FALSE)</f>
        <v>0</v>
      </c>
      <c r="V4055" s="17">
        <f>VLOOKUP("F"&amp;TEXT(M4055,"0"),Punten!$A$1:$D$39,4,FALSE)</f>
        <v>0</v>
      </c>
      <c r="W4055" s="17">
        <f t="shared" si="193"/>
        <v>0</v>
      </c>
      <c r="X4055" s="17" t="str">
        <f t="shared" si="194"/>
        <v/>
      </c>
      <c r="Y4055" s="17" t="e">
        <f>VLOOKUP(A4055,'Klasse omschrijving'!$A$1:$B$44,2,FALSE)</f>
        <v>#N/A</v>
      </c>
    </row>
    <row r="4056" spans="1:25" x14ac:dyDescent="0.25">
      <c r="A4056" s="14"/>
      <c r="B4056" s="14"/>
      <c r="C4056" s="14"/>
      <c r="D4056" s="14"/>
      <c r="E4056" s="15"/>
      <c r="F4056" s="14"/>
      <c r="G4056" s="14"/>
      <c r="H4056" s="14"/>
      <c r="I4056" s="14"/>
      <c r="J4056" s="14"/>
      <c r="K4056" s="14"/>
      <c r="L4056" s="14"/>
      <c r="M4056" s="14"/>
      <c r="N4056" s="15"/>
      <c r="O4056" s="16">
        <f t="shared" si="192"/>
        <v>0</v>
      </c>
      <c r="P4056" s="17">
        <f>COUNTIF($X:$X,X4056)</f>
        <v>1045553</v>
      </c>
      <c r="Q4056" s="17">
        <f>VLOOKUP("M"&amp;TEXT(G4056,"0"),Punten!$A$1:$D$40,4,FALSE)</f>
        <v>0</v>
      </c>
      <c r="R4056" s="17">
        <f>VLOOKUP("M"&amp;TEXT(H4056,"0"),Punten!$A$1:$D$40,4,FALSE)</f>
        <v>0</v>
      </c>
      <c r="S4056" s="17">
        <f>VLOOKUP("M"&amp;TEXT(I4056,"0"),Punten!$A$1:$D$40,4,FALSE)</f>
        <v>0</v>
      </c>
      <c r="T4056" s="17">
        <f>VLOOKUP("K"&amp;TEXT(K4056,"0"),Punten!$A$1:$D$40,4,FALSE)</f>
        <v>0</v>
      </c>
      <c r="U4056" s="17">
        <f>VLOOKUP("H"&amp;TEXT(L4056,"0"),Punten!$A$1:$D$49,4,FALSE)</f>
        <v>0</v>
      </c>
      <c r="V4056" s="17">
        <f>VLOOKUP("F"&amp;TEXT(M4056,"0"),Punten!$A$1:$D$39,4,FALSE)</f>
        <v>0</v>
      </c>
      <c r="W4056" s="17">
        <f t="shared" si="193"/>
        <v>0</v>
      </c>
      <c r="X4056" s="17" t="str">
        <f t="shared" si="194"/>
        <v/>
      </c>
      <c r="Y4056" s="17" t="e">
        <f>VLOOKUP(A4056,'Klasse omschrijving'!$A$1:$B$44,2,FALSE)</f>
        <v>#N/A</v>
      </c>
    </row>
    <row r="4057" spans="1:25" x14ac:dyDescent="0.25">
      <c r="A4057" s="14"/>
      <c r="B4057" s="14"/>
      <c r="C4057" s="14"/>
      <c r="D4057" s="14"/>
      <c r="E4057" s="15"/>
      <c r="F4057" s="14"/>
      <c r="G4057" s="14"/>
      <c r="H4057" s="14"/>
      <c r="I4057" s="14"/>
      <c r="J4057" s="14"/>
      <c r="K4057" s="14"/>
      <c r="L4057" s="14"/>
      <c r="M4057" s="14"/>
      <c r="N4057" s="15"/>
      <c r="O4057" s="16">
        <f t="shared" si="192"/>
        <v>0</v>
      </c>
      <c r="P4057" s="17">
        <f>COUNTIF($X:$X,X4057)</f>
        <v>1045553</v>
      </c>
      <c r="Q4057" s="17">
        <f>VLOOKUP("M"&amp;TEXT(G4057,"0"),Punten!$A$1:$D$40,4,FALSE)</f>
        <v>0</v>
      </c>
      <c r="R4057" s="17">
        <f>VLOOKUP("M"&amp;TEXT(H4057,"0"),Punten!$A$1:$D$40,4,FALSE)</f>
        <v>0</v>
      </c>
      <c r="S4057" s="17">
        <f>VLOOKUP("M"&amp;TEXT(I4057,"0"),Punten!$A$1:$D$40,4,FALSE)</f>
        <v>0</v>
      </c>
      <c r="T4057" s="17">
        <f>VLOOKUP("K"&amp;TEXT(K4057,"0"),Punten!$A$1:$D$40,4,FALSE)</f>
        <v>0</v>
      </c>
      <c r="U4057" s="17">
        <f>VLOOKUP("H"&amp;TEXT(L4057,"0"),Punten!$A$1:$D$49,4,FALSE)</f>
        <v>0</v>
      </c>
      <c r="V4057" s="17">
        <f>VLOOKUP("F"&amp;TEXT(M4057,"0"),Punten!$A$1:$D$39,4,FALSE)</f>
        <v>0</v>
      </c>
      <c r="W4057" s="17">
        <f t="shared" si="193"/>
        <v>0</v>
      </c>
      <c r="X4057" s="17" t="str">
        <f t="shared" si="194"/>
        <v/>
      </c>
      <c r="Y4057" s="17" t="e">
        <f>VLOOKUP(A4057,'Klasse omschrijving'!$A$1:$B$44,2,FALSE)</f>
        <v>#N/A</v>
      </c>
    </row>
    <row r="4058" spans="1:25" x14ac:dyDescent="0.25">
      <c r="A4058" s="14"/>
      <c r="B4058" s="14"/>
      <c r="C4058" s="14"/>
      <c r="D4058" s="14"/>
      <c r="E4058" s="15"/>
      <c r="F4058" s="14"/>
      <c r="G4058" s="14"/>
      <c r="H4058" s="14"/>
      <c r="I4058" s="14"/>
      <c r="J4058" s="14"/>
      <c r="K4058" s="14"/>
      <c r="L4058" s="14"/>
      <c r="M4058" s="14"/>
      <c r="N4058" s="15"/>
      <c r="O4058" s="16">
        <f t="shared" si="192"/>
        <v>0</v>
      </c>
      <c r="P4058" s="17">
        <f>COUNTIF($X:$X,X4058)</f>
        <v>1045553</v>
      </c>
      <c r="Q4058" s="17">
        <f>VLOOKUP("M"&amp;TEXT(G4058,"0"),Punten!$A$1:$D$40,4,FALSE)</f>
        <v>0</v>
      </c>
      <c r="R4058" s="17">
        <f>VLOOKUP("M"&amp;TEXT(H4058,"0"),Punten!$A$1:$D$40,4,FALSE)</f>
        <v>0</v>
      </c>
      <c r="S4058" s="17">
        <f>VLOOKUP("M"&amp;TEXT(I4058,"0"),Punten!$A$1:$D$40,4,FALSE)</f>
        <v>0</v>
      </c>
      <c r="T4058" s="17">
        <f>VLOOKUP("K"&amp;TEXT(K4058,"0"),Punten!$A$1:$D$40,4,FALSE)</f>
        <v>0</v>
      </c>
      <c r="U4058" s="17">
        <f>VLOOKUP("H"&amp;TEXT(L4058,"0"),Punten!$A$1:$D$49,4,FALSE)</f>
        <v>0</v>
      </c>
      <c r="V4058" s="17">
        <f>VLOOKUP("F"&amp;TEXT(M4058,"0"),Punten!$A$1:$D$39,4,FALSE)</f>
        <v>0</v>
      </c>
      <c r="W4058" s="17">
        <f t="shared" si="193"/>
        <v>0</v>
      </c>
      <c r="X4058" s="17" t="str">
        <f t="shared" si="194"/>
        <v/>
      </c>
      <c r="Y4058" s="17" t="e">
        <f>VLOOKUP(A4058,'Klasse omschrijving'!$A$1:$B$44,2,FALSE)</f>
        <v>#N/A</v>
      </c>
    </row>
    <row r="4059" spans="1:25" x14ac:dyDescent="0.25">
      <c r="A4059" s="14"/>
      <c r="B4059" s="14"/>
      <c r="C4059" s="14"/>
      <c r="D4059" s="14"/>
      <c r="E4059" s="15"/>
      <c r="F4059" s="14"/>
      <c r="G4059" s="14"/>
      <c r="H4059" s="14"/>
      <c r="I4059" s="14"/>
      <c r="J4059" s="14"/>
      <c r="K4059" s="14"/>
      <c r="L4059" s="14"/>
      <c r="M4059" s="14"/>
      <c r="N4059" s="15"/>
      <c r="O4059" s="16">
        <f t="shared" si="192"/>
        <v>0</v>
      </c>
      <c r="P4059" s="17">
        <f>COUNTIF($X:$X,X4059)</f>
        <v>1045553</v>
      </c>
      <c r="Q4059" s="17">
        <f>VLOOKUP("M"&amp;TEXT(G4059,"0"),Punten!$A$1:$D$40,4,FALSE)</f>
        <v>0</v>
      </c>
      <c r="R4059" s="17">
        <f>VLOOKUP("M"&amp;TEXT(H4059,"0"),Punten!$A$1:$D$40,4,FALSE)</f>
        <v>0</v>
      </c>
      <c r="S4059" s="17">
        <f>VLOOKUP("M"&amp;TEXT(I4059,"0"),Punten!$A$1:$D$40,4,FALSE)</f>
        <v>0</v>
      </c>
      <c r="T4059" s="17">
        <f>VLOOKUP("K"&amp;TEXT(K4059,"0"),Punten!$A$1:$D$40,4,FALSE)</f>
        <v>0</v>
      </c>
      <c r="U4059" s="17">
        <f>VLOOKUP("H"&amp;TEXT(L4059,"0"),Punten!$A$1:$D$49,4,FALSE)</f>
        <v>0</v>
      </c>
      <c r="V4059" s="17">
        <f>VLOOKUP("F"&amp;TEXT(M4059,"0"),Punten!$A$1:$D$39,4,FALSE)</f>
        <v>0</v>
      </c>
      <c r="W4059" s="17">
        <f t="shared" si="193"/>
        <v>0</v>
      </c>
      <c r="X4059" s="17" t="str">
        <f t="shared" si="194"/>
        <v/>
      </c>
      <c r="Y4059" s="17" t="e">
        <f>VLOOKUP(A4059,'Klasse omschrijving'!$A$1:$B$44,2,FALSE)</f>
        <v>#N/A</v>
      </c>
    </row>
    <row r="4060" spans="1:25" x14ac:dyDescent="0.25">
      <c r="A4060" s="14"/>
      <c r="B4060" s="14"/>
      <c r="C4060" s="14"/>
      <c r="D4060" s="14"/>
      <c r="E4060" s="15"/>
      <c r="F4060" s="14"/>
      <c r="G4060" s="14"/>
      <c r="H4060" s="14"/>
      <c r="I4060" s="14"/>
      <c r="J4060" s="14"/>
      <c r="K4060" s="14"/>
      <c r="L4060" s="14"/>
      <c r="M4060" s="14"/>
      <c r="N4060" s="15"/>
      <c r="O4060" s="16">
        <f t="shared" ref="O4060:O4123" si="195">G4060+H4060+I4060</f>
        <v>0</v>
      </c>
      <c r="P4060" s="17">
        <f>COUNTIF($X:$X,X4060)</f>
        <v>1045553</v>
      </c>
      <c r="Q4060" s="17">
        <f>VLOOKUP("M"&amp;TEXT(G4060,"0"),Punten!$A$1:$D$40,4,FALSE)</f>
        <v>0</v>
      </c>
      <c r="R4060" s="17">
        <f>VLOOKUP("M"&amp;TEXT(H4060,"0"),Punten!$A$1:$D$40,4,FALSE)</f>
        <v>0</v>
      </c>
      <c r="S4060" s="17">
        <f>VLOOKUP("M"&amp;TEXT(I4060,"0"),Punten!$A$1:$D$40,4,FALSE)</f>
        <v>0</v>
      </c>
      <c r="T4060" s="17">
        <f>VLOOKUP("K"&amp;TEXT(K4060,"0"),Punten!$A$1:$D$40,4,FALSE)</f>
        <v>0</v>
      </c>
      <c r="U4060" s="17">
        <f>VLOOKUP("H"&amp;TEXT(L4060,"0"),Punten!$A$1:$D$49,4,FALSE)</f>
        <v>0</v>
      </c>
      <c r="V4060" s="17">
        <f>VLOOKUP("F"&amp;TEXT(M4060,"0"),Punten!$A$1:$D$39,4,FALSE)</f>
        <v>0</v>
      </c>
      <c r="W4060" s="17">
        <f t="shared" si="193"/>
        <v>0</v>
      </c>
      <c r="X4060" s="17" t="str">
        <f t="shared" si="194"/>
        <v/>
      </c>
      <c r="Y4060" s="17" t="e">
        <f>VLOOKUP(A4060,'Klasse omschrijving'!$A$1:$B$44,2,FALSE)</f>
        <v>#N/A</v>
      </c>
    </row>
    <row r="4061" spans="1:25" x14ac:dyDescent="0.25">
      <c r="A4061" s="14"/>
      <c r="B4061" s="14"/>
      <c r="C4061" s="14"/>
      <c r="D4061" s="14"/>
      <c r="E4061" s="15"/>
      <c r="F4061" s="14"/>
      <c r="G4061" s="14"/>
      <c r="H4061" s="14"/>
      <c r="I4061" s="14"/>
      <c r="J4061" s="14"/>
      <c r="K4061" s="14"/>
      <c r="L4061" s="14"/>
      <c r="M4061" s="14"/>
      <c r="N4061" s="15"/>
      <c r="O4061" s="16">
        <f t="shared" si="195"/>
        <v>0</v>
      </c>
      <c r="P4061" s="17">
        <f>COUNTIF($X:$X,X4061)</f>
        <v>1045553</v>
      </c>
      <c r="Q4061" s="17">
        <f>VLOOKUP("M"&amp;TEXT(G4061,"0"),Punten!$A$1:$D$40,4,FALSE)</f>
        <v>0</v>
      </c>
      <c r="R4061" s="17">
        <f>VLOOKUP("M"&amp;TEXT(H4061,"0"),Punten!$A$1:$D$40,4,FALSE)</f>
        <v>0</v>
      </c>
      <c r="S4061" s="17">
        <f>VLOOKUP("M"&amp;TEXT(I4061,"0"),Punten!$A$1:$D$40,4,FALSE)</f>
        <v>0</v>
      </c>
      <c r="T4061" s="17">
        <f>VLOOKUP("K"&amp;TEXT(K4061,"0"),Punten!$A$1:$D$40,4,FALSE)</f>
        <v>0</v>
      </c>
      <c r="U4061" s="17">
        <f>VLOOKUP("H"&amp;TEXT(L4061,"0"),Punten!$A$1:$D$49,4,FALSE)</f>
        <v>0</v>
      </c>
      <c r="V4061" s="17">
        <f>VLOOKUP("F"&amp;TEXT(M4061,"0"),Punten!$A$1:$D$39,4,FALSE)</f>
        <v>0</v>
      </c>
      <c r="W4061" s="17">
        <f t="shared" si="193"/>
        <v>0</v>
      </c>
      <c r="X4061" s="17" t="str">
        <f t="shared" si="194"/>
        <v/>
      </c>
      <c r="Y4061" s="17" t="e">
        <f>VLOOKUP(A4061,'Klasse omschrijving'!$A$1:$B$44,2,FALSE)</f>
        <v>#N/A</v>
      </c>
    </row>
    <row r="4062" spans="1:25" x14ac:dyDescent="0.25">
      <c r="A4062" s="14"/>
      <c r="B4062" s="14"/>
      <c r="C4062" s="14"/>
      <c r="D4062" s="14"/>
      <c r="E4062" s="15"/>
      <c r="F4062" s="14"/>
      <c r="G4062" s="14"/>
      <c r="H4062" s="14"/>
      <c r="I4062" s="14"/>
      <c r="J4062" s="14"/>
      <c r="K4062" s="14"/>
      <c r="L4062" s="14"/>
      <c r="M4062" s="14"/>
      <c r="N4062" s="15"/>
      <c r="O4062" s="16">
        <f t="shared" si="195"/>
        <v>0</v>
      </c>
      <c r="P4062" s="17">
        <f>COUNTIF($X:$X,X4062)</f>
        <v>1045553</v>
      </c>
      <c r="Q4062" s="17">
        <f>VLOOKUP("M"&amp;TEXT(G4062,"0"),Punten!$A$1:$D$40,4,FALSE)</f>
        <v>0</v>
      </c>
      <c r="R4062" s="17">
        <f>VLOOKUP("M"&amp;TEXT(H4062,"0"),Punten!$A$1:$D$40,4,FALSE)</f>
        <v>0</v>
      </c>
      <c r="S4062" s="17">
        <f>VLOOKUP("M"&amp;TEXT(I4062,"0"),Punten!$A$1:$D$40,4,FALSE)</f>
        <v>0</v>
      </c>
      <c r="T4062" s="17">
        <f>VLOOKUP("K"&amp;TEXT(K4062,"0"),Punten!$A$1:$D$40,4,FALSE)</f>
        <v>0</v>
      </c>
      <c r="U4062" s="17">
        <f>VLOOKUP("H"&amp;TEXT(L4062,"0"),Punten!$A$1:$D$49,4,FALSE)</f>
        <v>0</v>
      </c>
      <c r="V4062" s="17">
        <f>VLOOKUP("F"&amp;TEXT(M4062,"0"),Punten!$A$1:$D$39,4,FALSE)</f>
        <v>0</v>
      </c>
      <c r="W4062" s="17">
        <f t="shared" si="193"/>
        <v>0</v>
      </c>
      <c r="X4062" s="17" t="str">
        <f t="shared" si="194"/>
        <v/>
      </c>
      <c r="Y4062" s="17" t="e">
        <f>VLOOKUP(A4062,'Klasse omschrijving'!$A$1:$B$44,2,FALSE)</f>
        <v>#N/A</v>
      </c>
    </row>
    <row r="4063" spans="1:25" x14ac:dyDescent="0.25">
      <c r="A4063" s="14"/>
      <c r="B4063" s="14"/>
      <c r="C4063" s="14"/>
      <c r="D4063" s="14"/>
      <c r="E4063" s="15"/>
      <c r="F4063" s="14"/>
      <c r="G4063" s="14"/>
      <c r="H4063" s="14"/>
      <c r="I4063" s="14"/>
      <c r="J4063" s="14"/>
      <c r="K4063" s="14"/>
      <c r="L4063" s="14"/>
      <c r="M4063" s="14"/>
      <c r="N4063" s="15"/>
      <c r="O4063" s="16">
        <f t="shared" si="195"/>
        <v>0</v>
      </c>
      <c r="P4063" s="17">
        <f>COUNTIF($X:$X,X4063)</f>
        <v>1045553</v>
      </c>
      <c r="Q4063" s="17">
        <f>VLOOKUP("M"&amp;TEXT(G4063,"0"),Punten!$A$1:$D$40,4,FALSE)</f>
        <v>0</v>
      </c>
      <c r="R4063" s="17">
        <f>VLOOKUP("M"&amp;TEXT(H4063,"0"),Punten!$A$1:$D$40,4,FALSE)</f>
        <v>0</v>
      </c>
      <c r="S4063" s="17">
        <f>VLOOKUP("M"&amp;TEXT(I4063,"0"),Punten!$A$1:$D$40,4,FALSE)</f>
        <v>0</v>
      </c>
      <c r="T4063" s="17">
        <f>VLOOKUP("K"&amp;TEXT(K4063,"0"),Punten!$A$1:$D$40,4,FALSE)</f>
        <v>0</v>
      </c>
      <c r="U4063" s="17">
        <f>VLOOKUP("H"&amp;TEXT(L4063,"0"),Punten!$A$1:$D$49,4,FALSE)</f>
        <v>0</v>
      </c>
      <c r="V4063" s="17">
        <f>VLOOKUP("F"&amp;TEXT(M4063,"0"),Punten!$A$1:$D$39,4,FALSE)</f>
        <v>0</v>
      </c>
      <c r="W4063" s="17">
        <f t="shared" si="193"/>
        <v>0</v>
      </c>
      <c r="X4063" s="17" t="str">
        <f t="shared" si="194"/>
        <v/>
      </c>
      <c r="Y4063" s="17" t="e">
        <f>VLOOKUP(A4063,'Klasse omschrijving'!$A$1:$B$44,2,FALSE)</f>
        <v>#N/A</v>
      </c>
    </row>
    <row r="4064" spans="1:25" x14ac:dyDescent="0.25">
      <c r="A4064" s="14"/>
      <c r="B4064" s="14"/>
      <c r="C4064" s="14"/>
      <c r="D4064" s="14"/>
      <c r="E4064" s="15"/>
      <c r="F4064" s="14"/>
      <c r="G4064" s="14"/>
      <c r="H4064" s="14"/>
      <c r="I4064" s="14"/>
      <c r="J4064" s="14"/>
      <c r="K4064" s="14"/>
      <c r="L4064" s="14"/>
      <c r="M4064" s="14"/>
      <c r="N4064" s="15"/>
      <c r="O4064" s="16">
        <f t="shared" si="195"/>
        <v>0</v>
      </c>
      <c r="P4064" s="17">
        <f>COUNTIF($X:$X,X4064)</f>
        <v>1045553</v>
      </c>
      <c r="Q4064" s="17">
        <f>VLOOKUP("M"&amp;TEXT(G4064,"0"),Punten!$A$1:$D$40,4,FALSE)</f>
        <v>0</v>
      </c>
      <c r="R4064" s="17">
        <f>VLOOKUP("M"&amp;TEXT(H4064,"0"),Punten!$A$1:$D$40,4,FALSE)</f>
        <v>0</v>
      </c>
      <c r="S4064" s="17">
        <f>VLOOKUP("M"&amp;TEXT(I4064,"0"),Punten!$A$1:$D$40,4,FALSE)</f>
        <v>0</v>
      </c>
      <c r="T4064" s="17">
        <f>VLOOKUP("K"&amp;TEXT(K4064,"0"),Punten!$A$1:$D$40,4,FALSE)</f>
        <v>0</v>
      </c>
      <c r="U4064" s="17">
        <f>VLOOKUP("H"&amp;TEXT(L4064,"0"),Punten!$A$1:$D$49,4,FALSE)</f>
        <v>0</v>
      </c>
      <c r="V4064" s="17">
        <f>VLOOKUP("F"&amp;TEXT(M4064,"0"),Punten!$A$1:$D$39,4,FALSE)</f>
        <v>0</v>
      </c>
      <c r="W4064" s="17">
        <f t="shared" si="193"/>
        <v>0</v>
      </c>
      <c r="X4064" s="17" t="str">
        <f t="shared" si="194"/>
        <v/>
      </c>
      <c r="Y4064" s="17" t="e">
        <f>VLOOKUP(A4064,'Klasse omschrijving'!$A$1:$B$44,2,FALSE)</f>
        <v>#N/A</v>
      </c>
    </row>
    <row r="4065" spans="1:25" x14ac:dyDescent="0.25">
      <c r="A4065" s="14"/>
      <c r="B4065" s="14"/>
      <c r="C4065" s="14"/>
      <c r="D4065" s="14"/>
      <c r="E4065" s="15"/>
      <c r="F4065" s="14"/>
      <c r="G4065" s="14"/>
      <c r="H4065" s="14"/>
      <c r="I4065" s="14"/>
      <c r="J4065" s="14"/>
      <c r="K4065" s="14"/>
      <c r="L4065" s="14"/>
      <c r="M4065" s="14"/>
      <c r="N4065" s="15"/>
      <c r="O4065" s="16">
        <f t="shared" si="195"/>
        <v>0</v>
      </c>
      <c r="P4065" s="17">
        <f>COUNTIF($X:$X,X4065)</f>
        <v>1045553</v>
      </c>
      <c r="Q4065" s="17">
        <f>VLOOKUP("M"&amp;TEXT(G4065,"0"),Punten!$A$1:$D$40,4,FALSE)</f>
        <v>0</v>
      </c>
      <c r="R4065" s="17">
        <f>VLOOKUP("M"&amp;TEXT(H4065,"0"),Punten!$A$1:$D$40,4,FALSE)</f>
        <v>0</v>
      </c>
      <c r="S4065" s="17">
        <f>VLOOKUP("M"&amp;TEXT(I4065,"0"),Punten!$A$1:$D$40,4,FALSE)</f>
        <v>0</v>
      </c>
      <c r="T4065" s="17">
        <f>VLOOKUP("K"&amp;TEXT(K4065,"0"),Punten!$A$1:$D$40,4,FALSE)</f>
        <v>0</v>
      </c>
      <c r="U4065" s="17">
        <f>VLOOKUP("H"&amp;TEXT(L4065,"0"),Punten!$A$1:$D$49,4,FALSE)</f>
        <v>0</v>
      </c>
      <c r="V4065" s="17">
        <f>VLOOKUP("F"&amp;TEXT(M4065,"0"),Punten!$A$1:$D$39,4,FALSE)</f>
        <v>0</v>
      </c>
      <c r="W4065" s="17">
        <f t="shared" si="193"/>
        <v>0</v>
      </c>
      <c r="X4065" s="17" t="str">
        <f t="shared" si="194"/>
        <v/>
      </c>
      <c r="Y4065" s="17" t="e">
        <f>VLOOKUP(A4065,'Klasse omschrijving'!$A$1:$B$44,2,FALSE)</f>
        <v>#N/A</v>
      </c>
    </row>
    <row r="4066" spans="1:25" x14ac:dyDescent="0.25">
      <c r="A4066" s="14"/>
      <c r="B4066" s="14"/>
      <c r="C4066" s="14"/>
      <c r="D4066" s="14"/>
      <c r="E4066" s="15"/>
      <c r="F4066" s="14"/>
      <c r="G4066" s="14"/>
      <c r="H4066" s="14"/>
      <c r="I4066" s="14"/>
      <c r="J4066" s="14"/>
      <c r="K4066" s="14"/>
      <c r="L4066" s="14"/>
      <c r="M4066" s="14"/>
      <c r="N4066" s="15"/>
      <c r="O4066" s="16">
        <f t="shared" si="195"/>
        <v>0</v>
      </c>
      <c r="P4066" s="17">
        <f>COUNTIF($X:$X,X4066)</f>
        <v>1045553</v>
      </c>
      <c r="Q4066" s="17">
        <f>VLOOKUP("M"&amp;TEXT(G4066,"0"),Punten!$A$1:$D$40,4,FALSE)</f>
        <v>0</v>
      </c>
      <c r="R4066" s="17">
        <f>VLOOKUP("M"&amp;TEXT(H4066,"0"),Punten!$A$1:$D$40,4,FALSE)</f>
        <v>0</v>
      </c>
      <c r="S4066" s="17">
        <f>VLOOKUP("M"&amp;TEXT(I4066,"0"),Punten!$A$1:$D$40,4,FALSE)</f>
        <v>0</v>
      </c>
      <c r="T4066" s="17">
        <f>VLOOKUP("K"&amp;TEXT(K4066,"0"),Punten!$A$1:$D$40,4,FALSE)</f>
        <v>0</v>
      </c>
      <c r="U4066" s="17">
        <f>VLOOKUP("H"&amp;TEXT(L4066,"0"),Punten!$A$1:$D$49,4,FALSE)</f>
        <v>0</v>
      </c>
      <c r="V4066" s="17">
        <f>VLOOKUP("F"&amp;TEXT(M4066,"0"),Punten!$A$1:$D$39,4,FALSE)</f>
        <v>0</v>
      </c>
      <c r="W4066" s="17">
        <f t="shared" si="193"/>
        <v>0</v>
      </c>
      <c r="X4066" s="17" t="str">
        <f t="shared" si="194"/>
        <v/>
      </c>
      <c r="Y4066" s="17" t="e">
        <f>VLOOKUP(A4066,'Klasse omschrijving'!$A$1:$B$44,2,FALSE)</f>
        <v>#N/A</v>
      </c>
    </row>
    <row r="4067" spans="1:25" x14ac:dyDescent="0.25">
      <c r="A4067" s="14"/>
      <c r="B4067" s="14"/>
      <c r="C4067" s="14"/>
      <c r="D4067" s="14"/>
      <c r="E4067" s="15"/>
      <c r="F4067" s="14"/>
      <c r="G4067" s="14"/>
      <c r="H4067" s="14"/>
      <c r="I4067" s="14"/>
      <c r="J4067" s="14"/>
      <c r="K4067" s="14"/>
      <c r="L4067" s="14"/>
      <c r="M4067" s="14"/>
      <c r="N4067" s="15"/>
      <c r="O4067" s="16">
        <f t="shared" si="195"/>
        <v>0</v>
      </c>
      <c r="P4067" s="17">
        <f>COUNTIF($X:$X,X4067)</f>
        <v>1045553</v>
      </c>
      <c r="Q4067" s="17">
        <f>VLOOKUP("M"&amp;TEXT(G4067,"0"),Punten!$A$1:$D$40,4,FALSE)</f>
        <v>0</v>
      </c>
      <c r="R4067" s="17">
        <f>VLOOKUP("M"&amp;TEXT(H4067,"0"),Punten!$A$1:$D$40,4,FALSE)</f>
        <v>0</v>
      </c>
      <c r="S4067" s="17">
        <f>VLOOKUP("M"&amp;TEXT(I4067,"0"),Punten!$A$1:$D$40,4,FALSE)</f>
        <v>0</v>
      </c>
      <c r="T4067" s="17">
        <f>VLOOKUP("K"&amp;TEXT(K4067,"0"),Punten!$A$1:$D$40,4,FALSE)</f>
        <v>0</v>
      </c>
      <c r="U4067" s="17">
        <f>VLOOKUP("H"&amp;TEXT(L4067,"0"),Punten!$A$1:$D$49,4,FALSE)</f>
        <v>0</v>
      </c>
      <c r="V4067" s="17">
        <f>VLOOKUP("F"&amp;TEXT(M4067,"0"),Punten!$A$1:$D$39,4,FALSE)</f>
        <v>0</v>
      </c>
      <c r="W4067" s="17">
        <f t="shared" si="193"/>
        <v>0</v>
      </c>
      <c r="X4067" s="17" t="str">
        <f t="shared" si="194"/>
        <v/>
      </c>
      <c r="Y4067" s="17" t="e">
        <f>VLOOKUP(A4067,'Klasse omschrijving'!$A$1:$B$44,2,FALSE)</f>
        <v>#N/A</v>
      </c>
    </row>
    <row r="4068" spans="1:25" x14ac:dyDescent="0.25">
      <c r="A4068" s="14"/>
      <c r="B4068" s="14"/>
      <c r="C4068" s="14"/>
      <c r="D4068" s="14"/>
      <c r="E4068" s="15"/>
      <c r="F4068" s="14"/>
      <c r="G4068" s="14"/>
      <c r="H4068" s="14"/>
      <c r="I4068" s="14"/>
      <c r="J4068" s="14"/>
      <c r="K4068" s="14"/>
      <c r="L4068" s="14"/>
      <c r="M4068" s="14"/>
      <c r="N4068" s="15"/>
      <c r="O4068" s="16">
        <f t="shared" si="195"/>
        <v>0</v>
      </c>
      <c r="P4068" s="17">
        <f>COUNTIF($X:$X,X4068)</f>
        <v>1045553</v>
      </c>
      <c r="Q4068" s="17">
        <f>VLOOKUP("M"&amp;TEXT(G4068,"0"),Punten!$A$1:$D$40,4,FALSE)</f>
        <v>0</v>
      </c>
      <c r="R4068" s="17">
        <f>VLOOKUP("M"&amp;TEXT(H4068,"0"),Punten!$A$1:$D$40,4,FALSE)</f>
        <v>0</v>
      </c>
      <c r="S4068" s="17">
        <f>VLOOKUP("M"&amp;TEXT(I4068,"0"),Punten!$A$1:$D$40,4,FALSE)</f>
        <v>0</v>
      </c>
      <c r="T4068" s="17">
        <f>VLOOKUP("K"&amp;TEXT(K4068,"0"),Punten!$A$1:$D$40,4,FALSE)</f>
        <v>0</v>
      </c>
      <c r="U4068" s="17">
        <f>VLOOKUP("H"&amp;TEXT(L4068,"0"),Punten!$A$1:$D$49,4,FALSE)</f>
        <v>0</v>
      </c>
      <c r="V4068" s="17">
        <f>VLOOKUP("F"&amp;TEXT(M4068,"0"),Punten!$A$1:$D$39,4,FALSE)</f>
        <v>0</v>
      </c>
      <c r="W4068" s="17">
        <f t="shared" si="193"/>
        <v>0</v>
      </c>
      <c r="X4068" s="17" t="str">
        <f t="shared" si="194"/>
        <v/>
      </c>
      <c r="Y4068" s="17" t="e">
        <f>VLOOKUP(A4068,'Klasse omschrijving'!$A$1:$B$44,2,FALSE)</f>
        <v>#N/A</v>
      </c>
    </row>
    <row r="4069" spans="1:25" x14ac:dyDescent="0.25">
      <c r="A4069" s="14"/>
      <c r="B4069" s="14"/>
      <c r="C4069" s="14"/>
      <c r="D4069" s="14"/>
      <c r="E4069" s="15"/>
      <c r="F4069" s="14"/>
      <c r="G4069" s="14"/>
      <c r="H4069" s="14"/>
      <c r="I4069" s="14"/>
      <c r="J4069" s="14"/>
      <c r="K4069" s="14"/>
      <c r="L4069" s="14"/>
      <c r="M4069" s="14"/>
      <c r="N4069" s="15"/>
      <c r="O4069" s="16">
        <f t="shared" si="195"/>
        <v>0</v>
      </c>
      <c r="P4069" s="17">
        <f>COUNTIF($X:$X,X4069)</f>
        <v>1045553</v>
      </c>
      <c r="Q4069" s="17">
        <f>VLOOKUP("M"&amp;TEXT(G4069,"0"),Punten!$A$1:$D$40,4,FALSE)</f>
        <v>0</v>
      </c>
      <c r="R4069" s="17">
        <f>VLOOKUP("M"&amp;TEXT(H4069,"0"),Punten!$A$1:$D$40,4,FALSE)</f>
        <v>0</v>
      </c>
      <c r="S4069" s="17">
        <f>VLOOKUP("M"&amp;TEXT(I4069,"0"),Punten!$A$1:$D$40,4,FALSE)</f>
        <v>0</v>
      </c>
      <c r="T4069" s="17">
        <f>VLOOKUP("K"&amp;TEXT(K4069,"0"),Punten!$A$1:$D$40,4,FALSE)</f>
        <v>0</v>
      </c>
      <c r="U4069" s="17">
        <f>VLOOKUP("H"&amp;TEXT(L4069,"0"),Punten!$A$1:$D$49,4,FALSE)</f>
        <v>0</v>
      </c>
      <c r="V4069" s="17">
        <f>VLOOKUP("F"&amp;TEXT(M4069,"0"),Punten!$A$1:$D$39,4,FALSE)</f>
        <v>0</v>
      </c>
      <c r="W4069" s="17">
        <f t="shared" si="193"/>
        <v>0</v>
      </c>
      <c r="X4069" s="17" t="str">
        <f t="shared" si="194"/>
        <v/>
      </c>
      <c r="Y4069" s="17" t="e">
        <f>VLOOKUP(A4069,'Klasse omschrijving'!$A$1:$B$44,2,FALSE)</f>
        <v>#N/A</v>
      </c>
    </row>
    <row r="4070" spans="1:25" x14ac:dyDescent="0.25">
      <c r="A4070" s="14"/>
      <c r="B4070" s="14"/>
      <c r="C4070" s="14"/>
      <c r="D4070" s="14"/>
      <c r="E4070" s="15"/>
      <c r="F4070" s="14"/>
      <c r="G4070" s="14"/>
      <c r="H4070" s="14"/>
      <c r="I4070" s="14"/>
      <c r="J4070" s="14"/>
      <c r="K4070" s="14"/>
      <c r="L4070" s="14"/>
      <c r="M4070" s="14"/>
      <c r="N4070" s="15"/>
      <c r="O4070" s="16">
        <f t="shared" si="195"/>
        <v>0</v>
      </c>
      <c r="P4070" s="17">
        <f>COUNTIF($X:$X,X4070)</f>
        <v>1045553</v>
      </c>
      <c r="Q4070" s="17">
        <f>VLOOKUP("M"&amp;TEXT(G4070,"0"),Punten!$A$1:$D$40,4,FALSE)</f>
        <v>0</v>
      </c>
      <c r="R4070" s="17">
        <f>VLOOKUP("M"&amp;TEXT(H4070,"0"),Punten!$A$1:$D$40,4,FALSE)</f>
        <v>0</v>
      </c>
      <c r="S4070" s="17">
        <f>VLOOKUP("M"&amp;TEXT(I4070,"0"),Punten!$A$1:$D$40,4,FALSE)</f>
        <v>0</v>
      </c>
      <c r="T4070" s="17">
        <f>VLOOKUP("K"&amp;TEXT(K4070,"0"),Punten!$A$1:$D$40,4,FALSE)</f>
        <v>0</v>
      </c>
      <c r="U4070" s="17">
        <f>VLOOKUP("H"&amp;TEXT(L4070,"0"),Punten!$A$1:$D$49,4,FALSE)</f>
        <v>0</v>
      </c>
      <c r="V4070" s="17">
        <f>VLOOKUP("F"&amp;TEXT(M4070,"0"),Punten!$A$1:$D$39,4,FALSE)</f>
        <v>0</v>
      </c>
      <c r="W4070" s="17">
        <f t="shared" si="193"/>
        <v>0</v>
      </c>
      <c r="X4070" s="17" t="str">
        <f t="shared" si="194"/>
        <v/>
      </c>
      <c r="Y4070" s="17" t="e">
        <f>VLOOKUP(A4070,'Klasse omschrijving'!$A$1:$B$44,2,FALSE)</f>
        <v>#N/A</v>
      </c>
    </row>
    <row r="4071" spans="1:25" x14ac:dyDescent="0.25">
      <c r="A4071" s="14"/>
      <c r="B4071" s="14"/>
      <c r="C4071" s="14"/>
      <c r="D4071" s="14"/>
      <c r="E4071" s="15"/>
      <c r="F4071" s="14"/>
      <c r="G4071" s="14"/>
      <c r="H4071" s="14"/>
      <c r="I4071" s="14"/>
      <c r="J4071" s="14"/>
      <c r="K4071" s="14"/>
      <c r="L4071" s="14"/>
      <c r="M4071" s="14"/>
      <c r="N4071" s="15"/>
      <c r="O4071" s="16">
        <f t="shared" si="195"/>
        <v>0</v>
      </c>
      <c r="P4071" s="17">
        <f>COUNTIF($X:$X,X4071)</f>
        <v>1045553</v>
      </c>
      <c r="Q4071" s="17">
        <f>VLOOKUP("M"&amp;TEXT(G4071,"0"),Punten!$A$1:$D$40,4,FALSE)</f>
        <v>0</v>
      </c>
      <c r="R4071" s="17">
        <f>VLOOKUP("M"&amp;TEXT(H4071,"0"),Punten!$A$1:$D$40,4,FALSE)</f>
        <v>0</v>
      </c>
      <c r="S4071" s="17">
        <f>VLOOKUP("M"&amp;TEXT(I4071,"0"),Punten!$A$1:$D$40,4,FALSE)</f>
        <v>0</v>
      </c>
      <c r="T4071" s="17">
        <f>VLOOKUP("K"&amp;TEXT(K4071,"0"),Punten!$A$1:$D$40,4,FALSE)</f>
        <v>0</v>
      </c>
      <c r="U4071" s="17">
        <f>VLOOKUP("H"&amp;TEXT(L4071,"0"),Punten!$A$1:$D$49,4,FALSE)</f>
        <v>0</v>
      </c>
      <c r="V4071" s="17">
        <f>VLOOKUP("F"&amp;TEXT(M4071,"0"),Punten!$A$1:$D$39,4,FALSE)</f>
        <v>0</v>
      </c>
      <c r="W4071" s="17">
        <f t="shared" si="193"/>
        <v>0</v>
      </c>
      <c r="X4071" s="17" t="str">
        <f t="shared" si="194"/>
        <v/>
      </c>
      <c r="Y4071" s="17" t="e">
        <f>VLOOKUP(A4071,'Klasse omschrijving'!$A$1:$B$44,2,FALSE)</f>
        <v>#N/A</v>
      </c>
    </row>
    <row r="4072" spans="1:25" x14ac:dyDescent="0.25">
      <c r="A4072" s="14"/>
      <c r="B4072" s="14"/>
      <c r="C4072" s="14"/>
      <c r="D4072" s="14"/>
      <c r="E4072" s="15"/>
      <c r="F4072" s="14"/>
      <c r="G4072" s="14"/>
      <c r="H4072" s="14"/>
      <c r="I4072" s="14"/>
      <c r="J4072" s="14"/>
      <c r="K4072" s="14"/>
      <c r="L4072" s="14"/>
      <c r="M4072" s="14"/>
      <c r="N4072" s="15"/>
      <c r="O4072" s="16">
        <f t="shared" si="195"/>
        <v>0</v>
      </c>
      <c r="P4072" s="17">
        <f>COUNTIF($X:$X,X4072)</f>
        <v>1045553</v>
      </c>
      <c r="Q4072" s="17">
        <f>VLOOKUP("M"&amp;TEXT(G4072,"0"),Punten!$A$1:$D$40,4,FALSE)</f>
        <v>0</v>
      </c>
      <c r="R4072" s="17">
        <f>VLOOKUP("M"&amp;TEXT(H4072,"0"),Punten!$A$1:$D$40,4,FALSE)</f>
        <v>0</v>
      </c>
      <c r="S4072" s="17">
        <f>VLOOKUP("M"&amp;TEXT(I4072,"0"),Punten!$A$1:$D$40,4,FALSE)</f>
        <v>0</v>
      </c>
      <c r="T4072" s="17">
        <f>VLOOKUP("K"&amp;TEXT(K4072,"0"),Punten!$A$1:$D$40,4,FALSE)</f>
        <v>0</v>
      </c>
      <c r="U4072" s="17">
        <f>VLOOKUP("H"&amp;TEXT(L4072,"0"),Punten!$A$1:$D$49,4,FALSE)</f>
        <v>0</v>
      </c>
      <c r="V4072" s="17">
        <f>VLOOKUP("F"&amp;TEXT(M4072,"0"),Punten!$A$1:$D$39,4,FALSE)</f>
        <v>0</v>
      </c>
      <c r="W4072" s="17">
        <f t="shared" si="193"/>
        <v>0</v>
      </c>
      <c r="X4072" s="17" t="str">
        <f t="shared" si="194"/>
        <v/>
      </c>
      <c r="Y4072" s="17" t="e">
        <f>VLOOKUP(A4072,'Klasse omschrijving'!$A$1:$B$44,2,FALSE)</f>
        <v>#N/A</v>
      </c>
    </row>
    <row r="4073" spans="1:25" x14ac:dyDescent="0.25">
      <c r="A4073" s="14"/>
      <c r="B4073" s="14"/>
      <c r="C4073" s="14"/>
      <c r="D4073" s="14"/>
      <c r="E4073" s="15"/>
      <c r="F4073" s="14"/>
      <c r="G4073" s="14"/>
      <c r="H4073" s="14"/>
      <c r="I4073" s="14"/>
      <c r="J4073" s="14"/>
      <c r="K4073" s="14"/>
      <c r="L4073" s="14"/>
      <c r="M4073" s="14"/>
      <c r="N4073" s="15"/>
      <c r="O4073" s="16">
        <f t="shared" si="195"/>
        <v>0</v>
      </c>
      <c r="P4073" s="17">
        <f>COUNTIF($X:$X,X4073)</f>
        <v>1045553</v>
      </c>
      <c r="Q4073" s="17">
        <f>VLOOKUP("M"&amp;TEXT(G4073,"0"),Punten!$A$1:$D$40,4,FALSE)</f>
        <v>0</v>
      </c>
      <c r="R4073" s="17">
        <f>VLOOKUP("M"&amp;TEXT(H4073,"0"),Punten!$A$1:$D$40,4,FALSE)</f>
        <v>0</v>
      </c>
      <c r="S4073" s="17">
        <f>VLOOKUP("M"&amp;TEXT(I4073,"0"),Punten!$A$1:$D$40,4,FALSE)</f>
        <v>0</v>
      </c>
      <c r="T4073" s="17">
        <f>VLOOKUP("K"&amp;TEXT(K4073,"0"),Punten!$A$1:$D$40,4,FALSE)</f>
        <v>0</v>
      </c>
      <c r="U4073" s="17">
        <f>VLOOKUP("H"&amp;TEXT(L4073,"0"),Punten!$A$1:$D$49,4,FALSE)</f>
        <v>0</v>
      </c>
      <c r="V4073" s="17">
        <f>VLOOKUP("F"&amp;TEXT(M4073,"0"),Punten!$A$1:$D$39,4,FALSE)</f>
        <v>0</v>
      </c>
      <c r="W4073" s="17">
        <f t="shared" si="193"/>
        <v>0</v>
      </c>
      <c r="X4073" s="17" t="str">
        <f t="shared" si="194"/>
        <v/>
      </c>
      <c r="Y4073" s="17" t="e">
        <f>VLOOKUP(A4073,'Klasse omschrijving'!$A$1:$B$44,2,FALSE)</f>
        <v>#N/A</v>
      </c>
    </row>
    <row r="4074" spans="1:25" x14ac:dyDescent="0.25">
      <c r="A4074" s="14"/>
      <c r="B4074" s="14"/>
      <c r="C4074" s="14"/>
      <c r="D4074" s="14"/>
      <c r="E4074" s="15"/>
      <c r="F4074" s="14"/>
      <c r="G4074" s="14"/>
      <c r="H4074" s="14"/>
      <c r="I4074" s="14"/>
      <c r="J4074" s="14"/>
      <c r="K4074" s="14"/>
      <c r="L4074" s="14"/>
      <c r="M4074" s="14"/>
      <c r="N4074" s="15"/>
      <c r="O4074" s="16">
        <f t="shared" si="195"/>
        <v>0</v>
      </c>
      <c r="P4074" s="17">
        <f>COUNTIF($X:$X,X4074)</f>
        <v>1045553</v>
      </c>
      <c r="Q4074" s="17">
        <f>VLOOKUP("M"&amp;TEXT(G4074,"0"),Punten!$A$1:$D$40,4,FALSE)</f>
        <v>0</v>
      </c>
      <c r="R4074" s="17">
        <f>VLOOKUP("M"&amp;TEXT(H4074,"0"),Punten!$A$1:$D$40,4,FALSE)</f>
        <v>0</v>
      </c>
      <c r="S4074" s="17">
        <f>VLOOKUP("M"&amp;TEXT(I4074,"0"),Punten!$A$1:$D$40,4,FALSE)</f>
        <v>0</v>
      </c>
      <c r="T4074" s="17">
        <f>VLOOKUP("K"&amp;TEXT(K4074,"0"),Punten!$A$1:$D$40,4,FALSE)</f>
        <v>0</v>
      </c>
      <c r="U4074" s="17">
        <f>VLOOKUP("H"&amp;TEXT(L4074,"0"),Punten!$A$1:$D$49,4,FALSE)</f>
        <v>0</v>
      </c>
      <c r="V4074" s="17">
        <f>VLOOKUP("F"&amp;TEXT(M4074,"0"),Punten!$A$1:$D$39,4,FALSE)</f>
        <v>0</v>
      </c>
      <c r="W4074" s="17">
        <f t="shared" si="193"/>
        <v>0</v>
      </c>
      <c r="X4074" s="17" t="str">
        <f t="shared" si="194"/>
        <v/>
      </c>
      <c r="Y4074" s="17" t="e">
        <f>VLOOKUP(A4074,'Klasse omschrijving'!$A$1:$B$44,2,FALSE)</f>
        <v>#N/A</v>
      </c>
    </row>
    <row r="4075" spans="1:25" x14ac:dyDescent="0.25">
      <c r="A4075" s="14"/>
      <c r="B4075" s="14"/>
      <c r="C4075" s="14"/>
      <c r="D4075" s="14"/>
      <c r="E4075" s="15"/>
      <c r="F4075" s="14"/>
      <c r="G4075" s="14"/>
      <c r="H4075" s="14"/>
      <c r="I4075" s="14"/>
      <c r="J4075" s="14"/>
      <c r="K4075" s="14"/>
      <c r="L4075" s="14"/>
      <c r="M4075" s="14"/>
      <c r="N4075" s="15"/>
      <c r="O4075" s="16">
        <f t="shared" si="195"/>
        <v>0</v>
      </c>
      <c r="P4075" s="17">
        <f>COUNTIF($X:$X,X4075)</f>
        <v>1045553</v>
      </c>
      <c r="Q4075" s="17">
        <f>VLOOKUP("M"&amp;TEXT(G4075,"0"),Punten!$A$1:$D$40,4,FALSE)</f>
        <v>0</v>
      </c>
      <c r="R4075" s="17">
        <f>VLOOKUP("M"&amp;TEXT(H4075,"0"),Punten!$A$1:$D$40,4,FALSE)</f>
        <v>0</v>
      </c>
      <c r="S4075" s="17">
        <f>VLOOKUP("M"&amp;TEXT(I4075,"0"),Punten!$A$1:$D$40,4,FALSE)</f>
        <v>0</v>
      </c>
      <c r="T4075" s="17">
        <f>VLOOKUP("K"&amp;TEXT(K4075,"0"),Punten!$A$1:$D$40,4,FALSE)</f>
        <v>0</v>
      </c>
      <c r="U4075" s="17">
        <f>VLOOKUP("H"&amp;TEXT(L4075,"0"),Punten!$A$1:$D$49,4,FALSE)</f>
        <v>0</v>
      </c>
      <c r="V4075" s="17">
        <f>VLOOKUP("F"&amp;TEXT(M4075,"0"),Punten!$A$1:$D$39,4,FALSE)</f>
        <v>0</v>
      </c>
      <c r="W4075" s="17">
        <f t="shared" si="193"/>
        <v>0</v>
      </c>
      <c r="X4075" s="17" t="str">
        <f t="shared" si="194"/>
        <v/>
      </c>
      <c r="Y4075" s="17" t="e">
        <f>VLOOKUP(A4075,'Klasse omschrijving'!$A$1:$B$44,2,FALSE)</f>
        <v>#N/A</v>
      </c>
    </row>
    <row r="4076" spans="1:25" x14ac:dyDescent="0.25">
      <c r="A4076" s="14"/>
      <c r="B4076" s="14"/>
      <c r="C4076" s="14"/>
      <c r="D4076" s="14"/>
      <c r="E4076" s="15"/>
      <c r="F4076" s="14"/>
      <c r="G4076" s="14"/>
      <c r="H4076" s="14"/>
      <c r="I4076" s="14"/>
      <c r="J4076" s="14"/>
      <c r="K4076" s="14"/>
      <c r="L4076" s="14"/>
      <c r="M4076" s="14"/>
      <c r="N4076" s="15"/>
      <c r="O4076" s="16">
        <f t="shared" si="195"/>
        <v>0</v>
      </c>
      <c r="P4076" s="17">
        <f>COUNTIF($X:$X,X4076)</f>
        <v>1045553</v>
      </c>
      <c r="Q4076" s="17">
        <f>VLOOKUP("M"&amp;TEXT(G4076,"0"),Punten!$A$1:$D$40,4,FALSE)</f>
        <v>0</v>
      </c>
      <c r="R4076" s="17">
        <f>VLOOKUP("M"&amp;TEXT(H4076,"0"),Punten!$A$1:$D$40,4,FALSE)</f>
        <v>0</v>
      </c>
      <c r="S4076" s="17">
        <f>VLOOKUP("M"&amp;TEXT(I4076,"0"),Punten!$A$1:$D$40,4,FALSE)</f>
        <v>0</v>
      </c>
      <c r="T4076" s="17">
        <f>VLOOKUP("K"&amp;TEXT(K4076,"0"),Punten!$A$1:$D$40,4,FALSE)</f>
        <v>0</v>
      </c>
      <c r="U4076" s="17">
        <f>VLOOKUP("H"&amp;TEXT(L4076,"0"),Punten!$A$1:$D$49,4,FALSE)</f>
        <v>0</v>
      </c>
      <c r="V4076" s="17">
        <f>VLOOKUP("F"&amp;TEXT(M4076,"0"),Punten!$A$1:$D$39,4,FALSE)</f>
        <v>0</v>
      </c>
      <c r="W4076" s="17">
        <f t="shared" si="193"/>
        <v>0</v>
      </c>
      <c r="X4076" s="17" t="str">
        <f t="shared" si="194"/>
        <v/>
      </c>
      <c r="Y4076" s="17" t="e">
        <f>VLOOKUP(A4076,'Klasse omschrijving'!$A$1:$B$44,2,FALSE)</f>
        <v>#N/A</v>
      </c>
    </row>
    <row r="4077" spans="1:25" x14ac:dyDescent="0.25">
      <c r="A4077" s="14"/>
      <c r="B4077" s="14"/>
      <c r="C4077" s="14"/>
      <c r="D4077" s="14"/>
      <c r="E4077" s="15"/>
      <c r="F4077" s="14"/>
      <c r="G4077" s="14"/>
      <c r="H4077" s="14"/>
      <c r="I4077" s="14"/>
      <c r="J4077" s="14"/>
      <c r="K4077" s="14"/>
      <c r="L4077" s="14"/>
      <c r="M4077" s="14"/>
      <c r="N4077" s="15"/>
      <c r="O4077" s="16">
        <f t="shared" si="195"/>
        <v>0</v>
      </c>
      <c r="P4077" s="17">
        <f>COUNTIF($X:$X,X4077)</f>
        <v>1045553</v>
      </c>
      <c r="Q4077" s="17">
        <f>VLOOKUP("M"&amp;TEXT(G4077,"0"),Punten!$A$1:$D$40,4,FALSE)</f>
        <v>0</v>
      </c>
      <c r="R4077" s="17">
        <f>VLOOKUP("M"&amp;TEXT(H4077,"0"),Punten!$A$1:$D$40,4,FALSE)</f>
        <v>0</v>
      </c>
      <c r="S4077" s="17">
        <f>VLOOKUP("M"&amp;TEXT(I4077,"0"),Punten!$A$1:$D$40,4,FALSE)</f>
        <v>0</v>
      </c>
      <c r="T4077" s="17">
        <f>VLOOKUP("K"&amp;TEXT(K4077,"0"),Punten!$A$1:$D$40,4,FALSE)</f>
        <v>0</v>
      </c>
      <c r="U4077" s="17">
        <f>VLOOKUP("H"&amp;TEXT(L4077,"0"),Punten!$A$1:$D$49,4,FALSE)</f>
        <v>0</v>
      </c>
      <c r="V4077" s="17">
        <f>VLOOKUP("F"&amp;TEXT(M4077,"0"),Punten!$A$1:$D$39,4,FALSE)</f>
        <v>0</v>
      </c>
      <c r="W4077" s="17">
        <f t="shared" si="193"/>
        <v>0</v>
      </c>
      <c r="X4077" s="17" t="str">
        <f t="shared" si="194"/>
        <v/>
      </c>
      <c r="Y4077" s="17" t="e">
        <f>VLOOKUP(A4077,'Klasse omschrijving'!$A$1:$B$44,2,FALSE)</f>
        <v>#N/A</v>
      </c>
    </row>
    <row r="4078" spans="1:25" x14ac:dyDescent="0.25">
      <c r="A4078" s="14"/>
      <c r="B4078" s="14"/>
      <c r="C4078" s="14"/>
      <c r="D4078" s="14"/>
      <c r="E4078" s="15"/>
      <c r="F4078" s="14"/>
      <c r="G4078" s="14"/>
      <c r="H4078" s="14"/>
      <c r="I4078" s="14"/>
      <c r="J4078" s="14"/>
      <c r="K4078" s="14"/>
      <c r="L4078" s="14"/>
      <c r="M4078" s="14"/>
      <c r="N4078" s="15"/>
      <c r="O4078" s="16">
        <f t="shared" si="195"/>
        <v>0</v>
      </c>
      <c r="P4078" s="17">
        <f>COUNTIF($X:$X,X4078)</f>
        <v>1045553</v>
      </c>
      <c r="Q4078" s="17">
        <f>VLOOKUP("M"&amp;TEXT(G4078,"0"),Punten!$A$1:$D$40,4,FALSE)</f>
        <v>0</v>
      </c>
      <c r="R4078" s="17">
        <f>VLOOKUP("M"&amp;TEXT(H4078,"0"),Punten!$A$1:$D$40,4,FALSE)</f>
        <v>0</v>
      </c>
      <c r="S4078" s="17">
        <f>VLOOKUP("M"&amp;TEXT(I4078,"0"),Punten!$A$1:$D$40,4,FALSE)</f>
        <v>0</v>
      </c>
      <c r="T4078" s="17">
        <f>VLOOKUP("K"&amp;TEXT(K4078,"0"),Punten!$A$1:$D$40,4,FALSE)</f>
        <v>0</v>
      </c>
      <c r="U4078" s="17">
        <f>VLOOKUP("H"&amp;TEXT(L4078,"0"),Punten!$A$1:$D$49,4,FALSE)</f>
        <v>0</v>
      </c>
      <c r="V4078" s="17">
        <f>VLOOKUP("F"&amp;TEXT(M4078,"0"),Punten!$A$1:$D$39,4,FALSE)</f>
        <v>0</v>
      </c>
      <c r="W4078" s="17">
        <f t="shared" si="193"/>
        <v>0</v>
      </c>
      <c r="X4078" s="17" t="str">
        <f t="shared" si="194"/>
        <v/>
      </c>
      <c r="Y4078" s="17" t="e">
        <f>VLOOKUP(A4078,'Klasse omschrijving'!$A$1:$B$44,2,FALSE)</f>
        <v>#N/A</v>
      </c>
    </row>
    <row r="4079" spans="1:25" x14ac:dyDescent="0.25">
      <c r="A4079" s="14"/>
      <c r="B4079" s="14"/>
      <c r="C4079" s="14"/>
      <c r="D4079" s="14"/>
      <c r="E4079" s="15"/>
      <c r="F4079" s="14"/>
      <c r="G4079" s="14"/>
      <c r="H4079" s="14"/>
      <c r="I4079" s="14"/>
      <c r="J4079" s="14"/>
      <c r="K4079" s="14"/>
      <c r="L4079" s="14"/>
      <c r="M4079" s="14"/>
      <c r="N4079" s="15"/>
      <c r="O4079" s="16">
        <f t="shared" si="195"/>
        <v>0</v>
      </c>
      <c r="P4079" s="17">
        <f>COUNTIF($X:$X,X4079)</f>
        <v>1045553</v>
      </c>
      <c r="Q4079" s="17">
        <f>VLOOKUP("M"&amp;TEXT(G4079,"0"),Punten!$A$1:$D$40,4,FALSE)</f>
        <v>0</v>
      </c>
      <c r="R4079" s="17">
        <f>VLOOKUP("M"&amp;TEXT(H4079,"0"),Punten!$A$1:$D$40,4,FALSE)</f>
        <v>0</v>
      </c>
      <c r="S4079" s="17">
        <f>VLOOKUP("M"&amp;TEXT(I4079,"0"),Punten!$A$1:$D$40,4,FALSE)</f>
        <v>0</v>
      </c>
      <c r="T4079" s="17">
        <f>VLOOKUP("K"&amp;TEXT(K4079,"0"),Punten!$A$1:$D$40,4,FALSE)</f>
        <v>0</v>
      </c>
      <c r="U4079" s="17">
        <f>VLOOKUP("H"&amp;TEXT(L4079,"0"),Punten!$A$1:$D$49,4,FALSE)</f>
        <v>0</v>
      </c>
      <c r="V4079" s="17">
        <f>VLOOKUP("F"&amp;TEXT(M4079,"0"),Punten!$A$1:$D$39,4,FALSE)</f>
        <v>0</v>
      </c>
      <c r="W4079" s="17">
        <f t="shared" si="193"/>
        <v>0</v>
      </c>
      <c r="X4079" s="17" t="str">
        <f t="shared" si="194"/>
        <v/>
      </c>
      <c r="Y4079" s="17" t="e">
        <f>VLOOKUP(A4079,'Klasse omschrijving'!$A$1:$B$44,2,FALSE)</f>
        <v>#N/A</v>
      </c>
    </row>
    <row r="4080" spans="1:25" x14ac:dyDescent="0.25">
      <c r="A4080" s="14"/>
      <c r="B4080" s="14"/>
      <c r="C4080" s="14"/>
      <c r="D4080" s="14"/>
      <c r="E4080" s="15"/>
      <c r="F4080" s="14"/>
      <c r="G4080" s="14"/>
      <c r="H4080" s="14"/>
      <c r="I4080" s="14"/>
      <c r="J4080" s="14"/>
      <c r="K4080" s="14"/>
      <c r="L4080" s="14"/>
      <c r="M4080" s="14"/>
      <c r="N4080" s="15"/>
      <c r="O4080" s="16">
        <f t="shared" si="195"/>
        <v>0</v>
      </c>
      <c r="P4080" s="17">
        <f>COUNTIF($X:$X,X4080)</f>
        <v>1045553</v>
      </c>
      <c r="Q4080" s="17">
        <f>VLOOKUP("M"&amp;TEXT(G4080,"0"),Punten!$A$1:$D$40,4,FALSE)</f>
        <v>0</v>
      </c>
      <c r="R4080" s="17">
        <f>VLOOKUP("M"&amp;TEXT(H4080,"0"),Punten!$A$1:$D$40,4,FALSE)</f>
        <v>0</v>
      </c>
      <c r="S4080" s="17">
        <f>VLOOKUP("M"&amp;TEXT(I4080,"0"),Punten!$A$1:$D$40,4,FALSE)</f>
        <v>0</v>
      </c>
      <c r="T4080" s="17">
        <f>VLOOKUP("K"&amp;TEXT(K4080,"0"),Punten!$A$1:$D$40,4,FALSE)</f>
        <v>0</v>
      </c>
      <c r="U4080" s="17">
        <f>VLOOKUP("H"&amp;TEXT(L4080,"0"),Punten!$A$1:$D$49,4,FALSE)</f>
        <v>0</v>
      </c>
      <c r="V4080" s="17">
        <f>VLOOKUP("F"&amp;TEXT(M4080,"0"),Punten!$A$1:$D$39,4,FALSE)</f>
        <v>0</v>
      </c>
      <c r="W4080" s="17">
        <f t="shared" si="193"/>
        <v>0</v>
      </c>
      <c r="X4080" s="17" t="str">
        <f t="shared" si="194"/>
        <v/>
      </c>
      <c r="Y4080" s="17" t="e">
        <f>VLOOKUP(A4080,'Klasse omschrijving'!$A$1:$B$44,2,FALSE)</f>
        <v>#N/A</v>
      </c>
    </row>
    <row r="4081" spans="1:25" x14ac:dyDescent="0.25">
      <c r="A4081" s="14"/>
      <c r="B4081" s="14"/>
      <c r="C4081" s="14"/>
      <c r="D4081" s="14"/>
      <c r="E4081" s="15"/>
      <c r="F4081" s="14"/>
      <c r="G4081" s="14"/>
      <c r="H4081" s="14"/>
      <c r="I4081" s="14"/>
      <c r="J4081" s="14"/>
      <c r="K4081" s="14"/>
      <c r="L4081" s="14"/>
      <c r="M4081" s="14"/>
      <c r="N4081" s="15"/>
      <c r="O4081" s="16">
        <f t="shared" si="195"/>
        <v>0</v>
      </c>
      <c r="P4081" s="17">
        <f>COUNTIF($X:$X,X4081)</f>
        <v>1045553</v>
      </c>
      <c r="Q4081" s="17">
        <f>VLOOKUP("M"&amp;TEXT(G4081,"0"),Punten!$A$1:$D$40,4,FALSE)</f>
        <v>0</v>
      </c>
      <c r="R4081" s="17">
        <f>VLOOKUP("M"&amp;TEXT(H4081,"0"),Punten!$A$1:$D$40,4,FALSE)</f>
        <v>0</v>
      </c>
      <c r="S4081" s="17">
        <f>VLOOKUP("M"&amp;TEXT(I4081,"0"),Punten!$A$1:$D$40,4,FALSE)</f>
        <v>0</v>
      </c>
      <c r="T4081" s="17">
        <f>VLOOKUP("K"&amp;TEXT(K4081,"0"),Punten!$A$1:$D$40,4,FALSE)</f>
        <v>0</v>
      </c>
      <c r="U4081" s="17">
        <f>VLOOKUP("H"&amp;TEXT(L4081,"0"),Punten!$A$1:$D$49,4,FALSE)</f>
        <v>0</v>
      </c>
      <c r="V4081" s="17">
        <f>VLOOKUP("F"&amp;TEXT(M4081,"0"),Punten!$A$1:$D$39,4,FALSE)</f>
        <v>0</v>
      </c>
      <c r="W4081" s="17">
        <f t="shared" si="193"/>
        <v>0</v>
      </c>
      <c r="X4081" s="17" t="str">
        <f t="shared" si="194"/>
        <v/>
      </c>
      <c r="Y4081" s="17" t="e">
        <f>VLOOKUP(A4081,'Klasse omschrijving'!$A$1:$B$44,2,FALSE)</f>
        <v>#N/A</v>
      </c>
    </row>
    <row r="4082" spans="1:25" x14ac:dyDescent="0.25">
      <c r="A4082" s="14"/>
      <c r="B4082" s="14"/>
      <c r="C4082" s="14"/>
      <c r="D4082" s="14"/>
      <c r="E4082" s="15"/>
      <c r="F4082" s="14"/>
      <c r="G4082" s="14"/>
      <c r="H4082" s="14"/>
      <c r="I4082" s="14"/>
      <c r="J4082" s="14"/>
      <c r="K4082" s="14"/>
      <c r="L4082" s="14"/>
      <c r="M4082" s="14"/>
      <c r="N4082" s="15"/>
      <c r="O4082" s="16">
        <f t="shared" si="195"/>
        <v>0</v>
      </c>
      <c r="P4082" s="17">
        <f>COUNTIF($X:$X,X4082)</f>
        <v>1045553</v>
      </c>
      <c r="Q4082" s="17">
        <f>VLOOKUP("M"&amp;TEXT(G4082,"0"),Punten!$A$1:$D$40,4,FALSE)</f>
        <v>0</v>
      </c>
      <c r="R4082" s="17">
        <f>VLOOKUP("M"&amp;TEXT(H4082,"0"),Punten!$A$1:$D$40,4,FALSE)</f>
        <v>0</v>
      </c>
      <c r="S4082" s="17">
        <f>VLOOKUP("M"&amp;TEXT(I4082,"0"),Punten!$A$1:$D$40,4,FALSE)</f>
        <v>0</v>
      </c>
      <c r="T4082" s="17">
        <f>VLOOKUP("K"&amp;TEXT(K4082,"0"),Punten!$A$1:$D$40,4,FALSE)</f>
        <v>0</v>
      </c>
      <c r="U4082" s="17">
        <f>VLOOKUP("H"&amp;TEXT(L4082,"0"),Punten!$A$1:$D$49,4,FALSE)</f>
        <v>0</v>
      </c>
      <c r="V4082" s="17">
        <f>VLOOKUP("F"&amp;TEXT(M4082,"0"),Punten!$A$1:$D$39,4,FALSE)</f>
        <v>0</v>
      </c>
      <c r="W4082" s="17">
        <f t="shared" si="193"/>
        <v>0</v>
      </c>
      <c r="X4082" s="17" t="str">
        <f t="shared" si="194"/>
        <v/>
      </c>
      <c r="Y4082" s="17" t="e">
        <f>VLOOKUP(A4082,'Klasse omschrijving'!$A$1:$B$44,2,FALSE)</f>
        <v>#N/A</v>
      </c>
    </row>
    <row r="4083" spans="1:25" x14ac:dyDescent="0.25">
      <c r="A4083" s="14"/>
      <c r="B4083" s="14"/>
      <c r="C4083" s="14"/>
      <c r="D4083" s="14"/>
      <c r="E4083" s="15"/>
      <c r="F4083" s="14"/>
      <c r="G4083" s="14"/>
      <c r="H4083" s="14"/>
      <c r="I4083" s="14"/>
      <c r="J4083" s="14"/>
      <c r="K4083" s="14"/>
      <c r="L4083" s="14"/>
      <c r="M4083" s="14"/>
      <c r="N4083" s="15"/>
      <c r="O4083" s="16">
        <f t="shared" si="195"/>
        <v>0</v>
      </c>
      <c r="P4083" s="17">
        <f>COUNTIF($X:$X,X4083)</f>
        <v>1045553</v>
      </c>
      <c r="Q4083" s="17">
        <f>VLOOKUP("M"&amp;TEXT(G4083,"0"),Punten!$A$1:$D$40,4,FALSE)</f>
        <v>0</v>
      </c>
      <c r="R4083" s="17">
        <f>VLOOKUP("M"&amp;TEXT(H4083,"0"),Punten!$A$1:$D$40,4,FALSE)</f>
        <v>0</v>
      </c>
      <c r="S4083" s="17">
        <f>VLOOKUP("M"&amp;TEXT(I4083,"0"),Punten!$A$1:$D$40,4,FALSE)</f>
        <v>0</v>
      </c>
      <c r="T4083" s="17">
        <f>VLOOKUP("K"&amp;TEXT(K4083,"0"),Punten!$A$1:$D$40,4,FALSE)</f>
        <v>0</v>
      </c>
      <c r="U4083" s="17">
        <f>VLOOKUP("H"&amp;TEXT(L4083,"0"),Punten!$A$1:$D$49,4,FALSE)</f>
        <v>0</v>
      </c>
      <c r="V4083" s="17">
        <f>VLOOKUP("F"&amp;TEXT(M4083,"0"),Punten!$A$1:$D$39,4,FALSE)</f>
        <v>0</v>
      </c>
      <c r="W4083" s="17">
        <f t="shared" si="193"/>
        <v>0</v>
      </c>
      <c r="X4083" s="17" t="str">
        <f t="shared" si="194"/>
        <v/>
      </c>
      <c r="Y4083" s="17" t="e">
        <f>VLOOKUP(A4083,'Klasse omschrijving'!$A$1:$B$44,2,FALSE)</f>
        <v>#N/A</v>
      </c>
    </row>
    <row r="4084" spans="1:25" x14ac:dyDescent="0.25">
      <c r="A4084" s="14"/>
      <c r="B4084" s="14"/>
      <c r="C4084" s="14"/>
      <c r="D4084" s="14"/>
      <c r="E4084" s="15"/>
      <c r="F4084" s="14"/>
      <c r="G4084" s="14"/>
      <c r="H4084" s="14"/>
      <c r="I4084" s="14"/>
      <c r="J4084" s="14"/>
      <c r="K4084" s="14"/>
      <c r="L4084" s="14"/>
      <c r="M4084" s="14"/>
      <c r="N4084" s="15"/>
      <c r="O4084" s="16">
        <f t="shared" si="195"/>
        <v>0</v>
      </c>
      <c r="P4084" s="17">
        <f>COUNTIF($X:$X,X4084)</f>
        <v>1045553</v>
      </c>
      <c r="Q4084" s="17">
        <f>VLOOKUP("M"&amp;TEXT(G4084,"0"),Punten!$A$1:$D$40,4,FALSE)</f>
        <v>0</v>
      </c>
      <c r="R4084" s="17">
        <f>VLOOKUP("M"&amp;TEXT(H4084,"0"),Punten!$A$1:$D$40,4,FALSE)</f>
        <v>0</v>
      </c>
      <c r="S4084" s="17">
        <f>VLOOKUP("M"&amp;TEXT(I4084,"0"),Punten!$A$1:$D$40,4,FALSE)</f>
        <v>0</v>
      </c>
      <c r="T4084" s="17">
        <f>VLOOKUP("K"&amp;TEXT(K4084,"0"),Punten!$A$1:$D$40,4,FALSE)</f>
        <v>0</v>
      </c>
      <c r="U4084" s="17">
        <f>VLOOKUP("H"&amp;TEXT(L4084,"0"),Punten!$A$1:$D$49,4,FALSE)</f>
        <v>0</v>
      </c>
      <c r="V4084" s="17">
        <f>VLOOKUP("F"&amp;TEXT(M4084,"0"),Punten!$A$1:$D$39,4,FALSE)</f>
        <v>0</v>
      </c>
      <c r="W4084" s="17">
        <f t="shared" si="193"/>
        <v>0</v>
      </c>
      <c r="X4084" s="17" t="str">
        <f t="shared" si="194"/>
        <v/>
      </c>
      <c r="Y4084" s="17" t="e">
        <f>VLOOKUP(A4084,'Klasse omschrijving'!$A$1:$B$44,2,FALSE)</f>
        <v>#N/A</v>
      </c>
    </row>
    <row r="4085" spans="1:25" x14ac:dyDescent="0.25">
      <c r="A4085" s="14"/>
      <c r="B4085" s="14"/>
      <c r="C4085" s="14"/>
      <c r="D4085" s="14"/>
      <c r="E4085" s="15"/>
      <c r="F4085" s="14"/>
      <c r="G4085" s="14"/>
      <c r="H4085" s="14"/>
      <c r="I4085" s="14"/>
      <c r="J4085" s="14"/>
      <c r="K4085" s="14"/>
      <c r="L4085" s="14"/>
      <c r="M4085" s="14"/>
      <c r="N4085" s="15"/>
      <c r="O4085" s="16">
        <f t="shared" si="195"/>
        <v>0</v>
      </c>
      <c r="P4085" s="17">
        <f>COUNTIF($X:$X,X4085)</f>
        <v>1045553</v>
      </c>
      <c r="Q4085" s="17">
        <f>VLOOKUP("M"&amp;TEXT(G4085,"0"),Punten!$A$1:$D$40,4,FALSE)</f>
        <v>0</v>
      </c>
      <c r="R4085" s="17">
        <f>VLOOKUP("M"&amp;TEXT(H4085,"0"),Punten!$A$1:$D$40,4,FALSE)</f>
        <v>0</v>
      </c>
      <c r="S4085" s="17">
        <f>VLOOKUP("M"&amp;TEXT(I4085,"0"),Punten!$A$1:$D$40,4,FALSE)</f>
        <v>0</v>
      </c>
      <c r="T4085" s="17">
        <f>VLOOKUP("K"&amp;TEXT(K4085,"0"),Punten!$A$1:$D$40,4,FALSE)</f>
        <v>0</v>
      </c>
      <c r="U4085" s="17">
        <f>VLOOKUP("H"&amp;TEXT(L4085,"0"),Punten!$A$1:$D$49,4,FALSE)</f>
        <v>0</v>
      </c>
      <c r="V4085" s="17">
        <f>VLOOKUP("F"&amp;TEXT(M4085,"0"),Punten!$A$1:$D$39,4,FALSE)</f>
        <v>0</v>
      </c>
      <c r="W4085" s="17">
        <f t="shared" si="193"/>
        <v>0</v>
      </c>
      <c r="X4085" s="17" t="str">
        <f t="shared" si="194"/>
        <v/>
      </c>
      <c r="Y4085" s="17" t="e">
        <f>VLOOKUP(A4085,'Klasse omschrijving'!$A$1:$B$44,2,FALSE)</f>
        <v>#N/A</v>
      </c>
    </row>
    <row r="4086" spans="1:25" x14ac:dyDescent="0.25">
      <c r="A4086" s="14"/>
      <c r="B4086" s="14"/>
      <c r="C4086" s="14"/>
      <c r="D4086" s="14"/>
      <c r="E4086" s="15"/>
      <c r="F4086" s="14"/>
      <c r="G4086" s="14"/>
      <c r="H4086" s="14"/>
      <c r="I4086" s="14"/>
      <c r="J4086" s="14"/>
      <c r="K4086" s="14"/>
      <c r="L4086" s="14"/>
      <c r="M4086" s="14"/>
      <c r="N4086" s="15"/>
      <c r="O4086" s="16">
        <f t="shared" si="195"/>
        <v>0</v>
      </c>
      <c r="P4086" s="17">
        <f>COUNTIF($X:$X,X4086)</f>
        <v>1045553</v>
      </c>
      <c r="Q4086" s="17">
        <f>VLOOKUP("M"&amp;TEXT(G4086,"0"),Punten!$A$1:$D$40,4,FALSE)</f>
        <v>0</v>
      </c>
      <c r="R4086" s="17">
        <f>VLOOKUP("M"&amp;TEXT(H4086,"0"),Punten!$A$1:$D$40,4,FALSE)</f>
        <v>0</v>
      </c>
      <c r="S4086" s="17">
        <f>VLOOKUP("M"&amp;TEXT(I4086,"0"),Punten!$A$1:$D$40,4,FALSE)</f>
        <v>0</v>
      </c>
      <c r="T4086" s="17">
        <f>VLOOKUP("K"&amp;TEXT(K4086,"0"),Punten!$A$1:$D$40,4,FALSE)</f>
        <v>0</v>
      </c>
      <c r="U4086" s="17">
        <f>VLOOKUP("H"&amp;TEXT(L4086,"0"),Punten!$A$1:$D$49,4,FALSE)</f>
        <v>0</v>
      </c>
      <c r="V4086" s="17">
        <f>VLOOKUP("F"&amp;TEXT(M4086,"0"),Punten!$A$1:$D$39,4,FALSE)</f>
        <v>0</v>
      </c>
      <c r="W4086" s="17">
        <f t="shared" si="193"/>
        <v>0</v>
      </c>
      <c r="X4086" s="17" t="str">
        <f t="shared" si="194"/>
        <v/>
      </c>
      <c r="Y4086" s="17" t="e">
        <f>VLOOKUP(A4086,'Klasse omschrijving'!$A$1:$B$44,2,FALSE)</f>
        <v>#N/A</v>
      </c>
    </row>
    <row r="4087" spans="1:25" x14ac:dyDescent="0.25">
      <c r="A4087" s="14"/>
      <c r="B4087" s="14"/>
      <c r="C4087" s="14"/>
      <c r="D4087" s="14"/>
      <c r="E4087" s="15"/>
      <c r="F4087" s="14"/>
      <c r="G4087" s="14"/>
      <c r="H4087" s="14"/>
      <c r="I4087" s="14"/>
      <c r="J4087" s="14"/>
      <c r="K4087" s="14"/>
      <c r="L4087" s="14"/>
      <c r="M4087" s="14"/>
      <c r="N4087" s="15"/>
      <c r="O4087" s="16">
        <f t="shared" si="195"/>
        <v>0</v>
      </c>
      <c r="P4087" s="17">
        <f>COUNTIF($X:$X,X4087)</f>
        <v>1045553</v>
      </c>
      <c r="Q4087" s="17">
        <f>VLOOKUP("M"&amp;TEXT(G4087,"0"),Punten!$A$1:$D$40,4,FALSE)</f>
        <v>0</v>
      </c>
      <c r="R4087" s="17">
        <f>VLOOKUP("M"&amp;TEXT(H4087,"0"),Punten!$A$1:$D$40,4,FALSE)</f>
        <v>0</v>
      </c>
      <c r="S4087" s="17">
        <f>VLOOKUP("M"&amp;TEXT(I4087,"0"),Punten!$A$1:$D$40,4,FALSE)</f>
        <v>0</v>
      </c>
      <c r="T4087" s="17">
        <f>VLOOKUP("K"&amp;TEXT(K4087,"0"),Punten!$A$1:$D$40,4,FALSE)</f>
        <v>0</v>
      </c>
      <c r="U4087" s="17">
        <f>VLOOKUP("H"&amp;TEXT(L4087,"0"),Punten!$A$1:$D$49,4,FALSE)</f>
        <v>0</v>
      </c>
      <c r="V4087" s="17">
        <f>VLOOKUP("F"&amp;TEXT(M4087,"0"),Punten!$A$1:$D$39,4,FALSE)</f>
        <v>0</v>
      </c>
      <c r="W4087" s="17">
        <f t="shared" si="193"/>
        <v>0</v>
      </c>
      <c r="X4087" s="17" t="str">
        <f t="shared" si="194"/>
        <v/>
      </c>
      <c r="Y4087" s="17" t="e">
        <f>VLOOKUP(A4087,'Klasse omschrijving'!$A$1:$B$44,2,FALSE)</f>
        <v>#N/A</v>
      </c>
    </row>
    <row r="4088" spans="1:25" x14ac:dyDescent="0.25">
      <c r="A4088" s="14"/>
      <c r="B4088" s="14"/>
      <c r="C4088" s="14"/>
      <c r="D4088" s="14"/>
      <c r="E4088" s="15"/>
      <c r="F4088" s="14"/>
      <c r="G4088" s="14"/>
      <c r="H4088" s="14"/>
      <c r="I4088" s="14"/>
      <c r="J4088" s="14"/>
      <c r="K4088" s="14"/>
      <c r="L4088" s="14"/>
      <c r="M4088" s="14"/>
      <c r="N4088" s="15"/>
      <c r="O4088" s="16">
        <f t="shared" si="195"/>
        <v>0</v>
      </c>
      <c r="P4088" s="17">
        <f>COUNTIF($X:$X,X4088)</f>
        <v>1045553</v>
      </c>
      <c r="Q4088" s="17">
        <f>VLOOKUP("M"&amp;TEXT(G4088,"0"),Punten!$A$1:$D$40,4,FALSE)</f>
        <v>0</v>
      </c>
      <c r="R4088" s="17">
        <f>VLOOKUP("M"&amp;TEXT(H4088,"0"),Punten!$A$1:$D$40,4,FALSE)</f>
        <v>0</v>
      </c>
      <c r="S4088" s="17">
        <f>VLOOKUP("M"&amp;TEXT(I4088,"0"),Punten!$A$1:$D$40,4,FALSE)</f>
        <v>0</v>
      </c>
      <c r="T4088" s="17">
        <f>VLOOKUP("K"&amp;TEXT(K4088,"0"),Punten!$A$1:$D$40,4,FALSE)</f>
        <v>0</v>
      </c>
      <c r="U4088" s="17">
        <f>VLOOKUP("H"&amp;TEXT(L4088,"0"),Punten!$A$1:$D$49,4,FALSE)</f>
        <v>0</v>
      </c>
      <c r="V4088" s="17">
        <f>VLOOKUP("F"&amp;TEXT(M4088,"0"),Punten!$A$1:$D$39,4,FALSE)</f>
        <v>0</v>
      </c>
      <c r="W4088" s="17">
        <f t="shared" si="193"/>
        <v>0</v>
      </c>
      <c r="X4088" s="17" t="str">
        <f t="shared" si="194"/>
        <v/>
      </c>
      <c r="Y4088" s="17" t="e">
        <f>VLOOKUP(A4088,'Klasse omschrijving'!$A$1:$B$44,2,FALSE)</f>
        <v>#N/A</v>
      </c>
    </row>
    <row r="4089" spans="1:25" x14ac:dyDescent="0.25">
      <c r="A4089" s="14"/>
      <c r="B4089" s="14"/>
      <c r="C4089" s="14"/>
      <c r="D4089" s="14"/>
      <c r="E4089" s="15"/>
      <c r="F4089" s="14"/>
      <c r="G4089" s="14"/>
      <c r="H4089" s="14"/>
      <c r="I4089" s="14"/>
      <c r="J4089" s="14"/>
      <c r="K4089" s="14"/>
      <c r="L4089" s="14"/>
      <c r="M4089" s="14"/>
      <c r="N4089" s="15"/>
      <c r="O4089" s="16">
        <f t="shared" si="195"/>
        <v>0</v>
      </c>
      <c r="P4089" s="17">
        <f>COUNTIF($X:$X,X4089)</f>
        <v>1045553</v>
      </c>
      <c r="Q4089" s="17">
        <f>VLOOKUP("M"&amp;TEXT(G4089,"0"),Punten!$A$1:$D$40,4,FALSE)</f>
        <v>0</v>
      </c>
      <c r="R4089" s="17">
        <f>VLOOKUP("M"&amp;TEXT(H4089,"0"),Punten!$A$1:$D$40,4,FALSE)</f>
        <v>0</v>
      </c>
      <c r="S4089" s="17">
        <f>VLOOKUP("M"&amp;TEXT(I4089,"0"),Punten!$A$1:$D$40,4,FALSE)</f>
        <v>0</v>
      </c>
      <c r="T4089" s="17">
        <f>VLOOKUP("K"&amp;TEXT(K4089,"0"),Punten!$A$1:$D$40,4,FALSE)</f>
        <v>0</v>
      </c>
      <c r="U4089" s="17">
        <f>VLOOKUP("H"&amp;TEXT(L4089,"0"),Punten!$A$1:$D$49,4,FALSE)</f>
        <v>0</v>
      </c>
      <c r="V4089" s="17">
        <f>VLOOKUP("F"&amp;TEXT(M4089,"0"),Punten!$A$1:$D$39,4,FALSE)</f>
        <v>0</v>
      </c>
      <c r="W4089" s="17">
        <f t="shared" si="193"/>
        <v>0</v>
      </c>
      <c r="X4089" s="17" t="str">
        <f t="shared" si="194"/>
        <v/>
      </c>
      <c r="Y4089" s="17" t="e">
        <f>VLOOKUP(A4089,'Klasse omschrijving'!$A$1:$B$44,2,FALSE)</f>
        <v>#N/A</v>
      </c>
    </row>
    <row r="4090" spans="1:25" x14ac:dyDescent="0.25">
      <c r="A4090" s="14"/>
      <c r="B4090" s="14"/>
      <c r="C4090" s="14"/>
      <c r="D4090" s="14"/>
      <c r="E4090" s="15"/>
      <c r="F4090" s="14"/>
      <c r="G4090" s="14"/>
      <c r="H4090" s="14"/>
      <c r="I4090" s="14"/>
      <c r="J4090" s="14"/>
      <c r="K4090" s="14"/>
      <c r="L4090" s="14"/>
      <c r="M4090" s="14"/>
      <c r="N4090" s="15"/>
      <c r="O4090" s="16">
        <f t="shared" si="195"/>
        <v>0</v>
      </c>
      <c r="P4090" s="17">
        <f>COUNTIF($X:$X,X4090)</f>
        <v>1045553</v>
      </c>
      <c r="Q4090" s="17">
        <f>VLOOKUP("M"&amp;TEXT(G4090,"0"),Punten!$A$1:$D$40,4,FALSE)</f>
        <v>0</v>
      </c>
      <c r="R4090" s="17">
        <f>VLOOKUP("M"&amp;TEXT(H4090,"0"),Punten!$A$1:$D$40,4,FALSE)</f>
        <v>0</v>
      </c>
      <c r="S4090" s="17">
        <f>VLOOKUP("M"&amp;TEXT(I4090,"0"),Punten!$A$1:$D$40,4,FALSE)</f>
        <v>0</v>
      </c>
      <c r="T4090" s="17">
        <f>VLOOKUP("K"&amp;TEXT(K4090,"0"),Punten!$A$1:$D$40,4,FALSE)</f>
        <v>0</v>
      </c>
      <c r="U4090" s="17">
        <f>VLOOKUP("H"&amp;TEXT(L4090,"0"),Punten!$A$1:$D$49,4,FALSE)</f>
        <v>0</v>
      </c>
      <c r="V4090" s="17">
        <f>VLOOKUP("F"&amp;TEXT(M4090,"0"),Punten!$A$1:$D$39,4,FALSE)</f>
        <v>0</v>
      </c>
      <c r="W4090" s="17">
        <f t="shared" si="193"/>
        <v>0</v>
      </c>
      <c r="X4090" s="17" t="str">
        <f t="shared" si="194"/>
        <v/>
      </c>
      <c r="Y4090" s="17" t="e">
        <f>VLOOKUP(A4090,'Klasse omschrijving'!$A$1:$B$44,2,FALSE)</f>
        <v>#N/A</v>
      </c>
    </row>
    <row r="4091" spans="1:25" x14ac:dyDescent="0.25">
      <c r="A4091" s="14"/>
      <c r="B4091" s="14"/>
      <c r="C4091" s="14"/>
      <c r="D4091" s="14"/>
      <c r="E4091" s="15"/>
      <c r="F4091" s="14"/>
      <c r="G4091" s="14"/>
      <c r="H4091" s="14"/>
      <c r="I4091" s="14"/>
      <c r="J4091" s="14"/>
      <c r="K4091" s="14"/>
      <c r="L4091" s="14"/>
      <c r="M4091" s="14"/>
      <c r="N4091" s="15"/>
      <c r="O4091" s="16">
        <f t="shared" si="195"/>
        <v>0</v>
      </c>
      <c r="P4091" s="17">
        <f>COUNTIF($X:$X,X4091)</f>
        <v>1045553</v>
      </c>
      <c r="Q4091" s="17">
        <f>VLOOKUP("M"&amp;TEXT(G4091,"0"),Punten!$A$1:$D$40,4,FALSE)</f>
        <v>0</v>
      </c>
      <c r="R4091" s="17">
        <f>VLOOKUP("M"&amp;TEXT(H4091,"0"),Punten!$A$1:$D$40,4,FALSE)</f>
        <v>0</v>
      </c>
      <c r="S4091" s="17">
        <f>VLOOKUP("M"&amp;TEXT(I4091,"0"),Punten!$A$1:$D$40,4,FALSE)</f>
        <v>0</v>
      </c>
      <c r="T4091" s="17">
        <f>VLOOKUP("K"&amp;TEXT(K4091,"0"),Punten!$A$1:$D$40,4,FALSE)</f>
        <v>0</v>
      </c>
      <c r="U4091" s="17">
        <f>VLOOKUP("H"&amp;TEXT(L4091,"0"),Punten!$A$1:$D$49,4,FALSE)</f>
        <v>0</v>
      </c>
      <c r="V4091" s="17">
        <f>VLOOKUP("F"&amp;TEXT(M4091,"0"),Punten!$A$1:$D$39,4,FALSE)</f>
        <v>0</v>
      </c>
      <c r="W4091" s="17">
        <f t="shared" si="193"/>
        <v>0</v>
      </c>
      <c r="X4091" s="17" t="str">
        <f t="shared" si="194"/>
        <v/>
      </c>
      <c r="Y4091" s="17" t="e">
        <f>VLOOKUP(A4091,'Klasse omschrijving'!$A$1:$B$44,2,FALSE)</f>
        <v>#N/A</v>
      </c>
    </row>
    <row r="4092" spans="1:25" x14ac:dyDescent="0.25">
      <c r="A4092" s="14"/>
      <c r="B4092" s="14"/>
      <c r="C4092" s="14"/>
      <c r="D4092" s="14"/>
      <c r="E4092" s="15"/>
      <c r="F4092" s="14"/>
      <c r="G4092" s="14"/>
      <c r="H4092" s="14"/>
      <c r="I4092" s="14"/>
      <c r="J4092" s="14"/>
      <c r="K4092" s="14"/>
      <c r="L4092" s="14"/>
      <c r="M4092" s="14"/>
      <c r="N4092" s="15"/>
      <c r="O4092" s="16">
        <f t="shared" si="195"/>
        <v>0</v>
      </c>
      <c r="P4092" s="17">
        <f>COUNTIF($X:$X,X4092)</f>
        <v>1045553</v>
      </c>
      <c r="Q4092" s="17">
        <f>VLOOKUP("M"&amp;TEXT(G4092,"0"),Punten!$A$1:$D$40,4,FALSE)</f>
        <v>0</v>
      </c>
      <c r="R4092" s="17">
        <f>VLOOKUP("M"&amp;TEXT(H4092,"0"),Punten!$A$1:$D$40,4,FALSE)</f>
        <v>0</v>
      </c>
      <c r="S4092" s="17">
        <f>VLOOKUP("M"&amp;TEXT(I4092,"0"),Punten!$A$1:$D$40,4,FALSE)</f>
        <v>0</v>
      </c>
      <c r="T4092" s="17">
        <f>VLOOKUP("K"&amp;TEXT(K4092,"0"),Punten!$A$1:$D$40,4,FALSE)</f>
        <v>0</v>
      </c>
      <c r="U4092" s="17">
        <f>VLOOKUP("H"&amp;TEXT(L4092,"0"),Punten!$A$1:$D$49,4,FALSE)</f>
        <v>0</v>
      </c>
      <c r="V4092" s="17">
        <f>VLOOKUP("F"&amp;TEXT(M4092,"0"),Punten!$A$1:$D$39,4,FALSE)</f>
        <v>0</v>
      </c>
      <c r="W4092" s="17">
        <f t="shared" si="193"/>
        <v>0</v>
      </c>
      <c r="X4092" s="17" t="str">
        <f t="shared" si="194"/>
        <v/>
      </c>
      <c r="Y4092" s="17" t="e">
        <f>VLOOKUP(A4092,'Klasse omschrijving'!$A$1:$B$44,2,FALSE)</f>
        <v>#N/A</v>
      </c>
    </row>
    <row r="4093" spans="1:25" x14ac:dyDescent="0.25">
      <c r="A4093" s="14"/>
      <c r="B4093" s="14"/>
      <c r="C4093" s="14"/>
      <c r="D4093" s="14"/>
      <c r="E4093" s="15"/>
      <c r="F4093" s="14"/>
      <c r="G4093" s="14"/>
      <c r="H4093" s="14"/>
      <c r="I4093" s="14"/>
      <c r="J4093" s="14"/>
      <c r="K4093" s="14"/>
      <c r="L4093" s="14"/>
      <c r="M4093" s="14"/>
      <c r="N4093" s="15"/>
      <c r="O4093" s="16">
        <f t="shared" si="195"/>
        <v>0</v>
      </c>
      <c r="P4093" s="17">
        <f>COUNTIF($X:$X,X4093)</f>
        <v>1045553</v>
      </c>
      <c r="Q4093" s="17">
        <f>VLOOKUP("M"&amp;TEXT(G4093,"0"),Punten!$A$1:$D$40,4,FALSE)</f>
        <v>0</v>
      </c>
      <c r="R4093" s="17">
        <f>VLOOKUP("M"&amp;TEXT(H4093,"0"),Punten!$A$1:$D$40,4,FALSE)</f>
        <v>0</v>
      </c>
      <c r="S4093" s="17">
        <f>VLOOKUP("M"&amp;TEXT(I4093,"0"),Punten!$A$1:$D$40,4,FALSE)</f>
        <v>0</v>
      </c>
      <c r="T4093" s="17">
        <f>VLOOKUP("K"&amp;TEXT(K4093,"0"),Punten!$A$1:$D$40,4,FALSE)</f>
        <v>0</v>
      </c>
      <c r="U4093" s="17">
        <f>VLOOKUP("H"&amp;TEXT(L4093,"0"),Punten!$A$1:$D$49,4,FALSE)</f>
        <v>0</v>
      </c>
      <c r="V4093" s="17">
        <f>VLOOKUP("F"&amp;TEXT(M4093,"0"),Punten!$A$1:$D$39,4,FALSE)</f>
        <v>0</v>
      </c>
      <c r="W4093" s="17">
        <f t="shared" si="193"/>
        <v>0</v>
      </c>
      <c r="X4093" s="17" t="str">
        <f t="shared" si="194"/>
        <v/>
      </c>
      <c r="Y4093" s="17" t="e">
        <f>VLOOKUP(A4093,'Klasse omschrijving'!$A$1:$B$44,2,FALSE)</f>
        <v>#N/A</v>
      </c>
    </row>
    <row r="4094" spans="1:25" x14ac:dyDescent="0.25">
      <c r="A4094" s="14"/>
      <c r="B4094" s="14"/>
      <c r="C4094" s="14"/>
      <c r="D4094" s="14"/>
      <c r="E4094" s="15"/>
      <c r="F4094" s="14"/>
      <c r="G4094" s="14"/>
      <c r="H4094" s="14"/>
      <c r="I4094" s="14"/>
      <c r="J4094" s="14"/>
      <c r="K4094" s="14"/>
      <c r="L4094" s="14"/>
      <c r="M4094" s="14"/>
      <c r="N4094" s="15"/>
      <c r="O4094" s="16">
        <f t="shared" si="195"/>
        <v>0</v>
      </c>
      <c r="P4094" s="17">
        <f>COUNTIF($X:$X,X4094)</f>
        <v>1045553</v>
      </c>
      <c r="Q4094" s="17">
        <f>VLOOKUP("M"&amp;TEXT(G4094,"0"),Punten!$A$1:$D$40,4,FALSE)</f>
        <v>0</v>
      </c>
      <c r="R4094" s="17">
        <f>VLOOKUP("M"&amp;TEXT(H4094,"0"),Punten!$A$1:$D$40,4,FALSE)</f>
        <v>0</v>
      </c>
      <c r="S4094" s="17">
        <f>VLOOKUP("M"&amp;TEXT(I4094,"0"),Punten!$A$1:$D$40,4,FALSE)</f>
        <v>0</v>
      </c>
      <c r="T4094" s="17">
        <f>VLOOKUP("K"&amp;TEXT(K4094,"0"),Punten!$A$1:$D$40,4,FALSE)</f>
        <v>0</v>
      </c>
      <c r="U4094" s="17">
        <f>VLOOKUP("H"&amp;TEXT(L4094,"0"),Punten!$A$1:$D$49,4,FALSE)</f>
        <v>0</v>
      </c>
      <c r="V4094" s="17">
        <f>VLOOKUP("F"&amp;TEXT(M4094,"0"),Punten!$A$1:$D$39,4,FALSE)</f>
        <v>0</v>
      </c>
      <c r="W4094" s="17">
        <f t="shared" si="193"/>
        <v>0</v>
      </c>
      <c r="X4094" s="17" t="str">
        <f t="shared" si="194"/>
        <v/>
      </c>
      <c r="Y4094" s="17" t="e">
        <f>VLOOKUP(A4094,'Klasse omschrijving'!$A$1:$B$44,2,FALSE)</f>
        <v>#N/A</v>
      </c>
    </row>
    <row r="4095" spans="1:25" x14ac:dyDescent="0.25">
      <c r="A4095" s="14"/>
      <c r="B4095" s="14"/>
      <c r="C4095" s="14"/>
      <c r="D4095" s="14"/>
      <c r="E4095" s="15"/>
      <c r="F4095" s="14"/>
      <c r="G4095" s="14"/>
      <c r="H4095" s="14"/>
      <c r="I4095" s="14"/>
      <c r="J4095" s="14"/>
      <c r="K4095" s="14"/>
      <c r="L4095" s="14"/>
      <c r="M4095" s="14"/>
      <c r="N4095" s="15"/>
      <c r="O4095" s="16">
        <f t="shared" si="195"/>
        <v>0</v>
      </c>
      <c r="P4095" s="17">
        <f>COUNTIF($X:$X,X4095)</f>
        <v>1045553</v>
      </c>
      <c r="Q4095" s="17">
        <f>VLOOKUP("M"&amp;TEXT(G4095,"0"),Punten!$A$1:$D$40,4,FALSE)</f>
        <v>0</v>
      </c>
      <c r="R4095" s="17">
        <f>VLOOKUP("M"&amp;TEXT(H4095,"0"),Punten!$A$1:$D$40,4,FALSE)</f>
        <v>0</v>
      </c>
      <c r="S4095" s="17">
        <f>VLOOKUP("M"&amp;TEXT(I4095,"0"),Punten!$A$1:$D$40,4,FALSE)</f>
        <v>0</v>
      </c>
      <c r="T4095" s="17">
        <f>VLOOKUP("K"&amp;TEXT(K4095,"0"),Punten!$A$1:$D$40,4,FALSE)</f>
        <v>0</v>
      </c>
      <c r="U4095" s="17">
        <f>VLOOKUP("H"&amp;TEXT(L4095,"0"),Punten!$A$1:$D$49,4,FALSE)</f>
        <v>0</v>
      </c>
      <c r="V4095" s="17">
        <f>VLOOKUP("F"&amp;TEXT(M4095,"0"),Punten!$A$1:$D$39,4,FALSE)</f>
        <v>0</v>
      </c>
      <c r="W4095" s="17">
        <f t="shared" si="193"/>
        <v>0</v>
      </c>
      <c r="X4095" s="17" t="str">
        <f t="shared" si="194"/>
        <v/>
      </c>
      <c r="Y4095" s="17" t="e">
        <f>VLOOKUP(A4095,'Klasse omschrijving'!$A$1:$B$44,2,FALSE)</f>
        <v>#N/A</v>
      </c>
    </row>
    <row r="4096" spans="1:25" x14ac:dyDescent="0.25">
      <c r="A4096" s="14"/>
      <c r="B4096" s="14"/>
      <c r="C4096" s="14"/>
      <c r="D4096" s="14"/>
      <c r="E4096" s="15"/>
      <c r="F4096" s="14"/>
      <c r="G4096" s="14"/>
      <c r="H4096" s="14"/>
      <c r="I4096" s="14"/>
      <c r="J4096" s="14"/>
      <c r="K4096" s="14"/>
      <c r="L4096" s="14"/>
      <c r="M4096" s="14"/>
      <c r="N4096" s="15"/>
      <c r="O4096" s="16">
        <f t="shared" si="195"/>
        <v>0</v>
      </c>
      <c r="P4096" s="17">
        <f>COUNTIF($X:$X,X4096)</f>
        <v>1045553</v>
      </c>
      <c r="Q4096" s="17">
        <f>VLOOKUP("M"&amp;TEXT(G4096,"0"),Punten!$A$1:$D$40,4,FALSE)</f>
        <v>0</v>
      </c>
      <c r="R4096" s="17">
        <f>VLOOKUP("M"&amp;TEXT(H4096,"0"),Punten!$A$1:$D$40,4,FALSE)</f>
        <v>0</v>
      </c>
      <c r="S4096" s="17">
        <f>VLOOKUP("M"&amp;TEXT(I4096,"0"),Punten!$A$1:$D$40,4,FALSE)</f>
        <v>0</v>
      </c>
      <c r="T4096" s="17">
        <f>VLOOKUP("K"&amp;TEXT(K4096,"0"),Punten!$A$1:$D$40,4,FALSE)</f>
        <v>0</v>
      </c>
      <c r="U4096" s="17">
        <f>VLOOKUP("H"&amp;TEXT(L4096,"0"),Punten!$A$1:$D$49,4,FALSE)</f>
        <v>0</v>
      </c>
      <c r="V4096" s="17">
        <f>VLOOKUP("F"&amp;TEXT(M4096,"0"),Punten!$A$1:$D$39,4,FALSE)</f>
        <v>0</v>
      </c>
      <c r="W4096" s="17">
        <f t="shared" si="193"/>
        <v>0</v>
      </c>
      <c r="X4096" s="17" t="str">
        <f t="shared" si="194"/>
        <v/>
      </c>
      <c r="Y4096" s="17" t="e">
        <f>VLOOKUP(A4096,'Klasse omschrijving'!$A$1:$B$44,2,FALSE)</f>
        <v>#N/A</v>
      </c>
    </row>
    <row r="4097" spans="1:25" x14ac:dyDescent="0.25">
      <c r="A4097" s="14"/>
      <c r="B4097" s="14"/>
      <c r="C4097" s="14"/>
      <c r="D4097" s="14"/>
      <c r="E4097" s="15"/>
      <c r="F4097" s="14"/>
      <c r="G4097" s="14"/>
      <c r="H4097" s="14"/>
      <c r="I4097" s="14"/>
      <c r="J4097" s="14"/>
      <c r="K4097" s="14"/>
      <c r="L4097" s="14"/>
      <c r="M4097" s="14"/>
      <c r="N4097" s="15"/>
      <c r="O4097" s="16">
        <f t="shared" si="195"/>
        <v>0</v>
      </c>
      <c r="P4097" s="17">
        <f>COUNTIF($X:$X,X4097)</f>
        <v>1045553</v>
      </c>
      <c r="Q4097" s="17">
        <f>VLOOKUP("M"&amp;TEXT(G4097,"0"),Punten!$A$1:$D$40,4,FALSE)</f>
        <v>0</v>
      </c>
      <c r="R4097" s="17">
        <f>VLOOKUP("M"&amp;TEXT(H4097,"0"),Punten!$A$1:$D$40,4,FALSE)</f>
        <v>0</v>
      </c>
      <c r="S4097" s="17">
        <f>VLOOKUP("M"&amp;TEXT(I4097,"0"),Punten!$A$1:$D$40,4,FALSE)</f>
        <v>0</v>
      </c>
      <c r="T4097" s="17">
        <f>VLOOKUP("K"&amp;TEXT(K4097,"0"),Punten!$A$1:$D$40,4,FALSE)</f>
        <v>0</v>
      </c>
      <c r="U4097" s="17">
        <f>VLOOKUP("H"&amp;TEXT(L4097,"0"),Punten!$A$1:$D$49,4,FALSE)</f>
        <v>0</v>
      </c>
      <c r="V4097" s="17">
        <f>VLOOKUP("F"&amp;TEXT(M4097,"0"),Punten!$A$1:$D$39,4,FALSE)</f>
        <v>0</v>
      </c>
      <c r="W4097" s="17">
        <f t="shared" ref="W4097:W4160" si="196">SUM(Q4097:V4097)</f>
        <v>0</v>
      </c>
      <c r="X4097" s="17" t="str">
        <f t="shared" ref="X4097:X4160" si="197">N4097&amp;A4097</f>
        <v/>
      </c>
      <c r="Y4097" s="17" t="e">
        <f>VLOOKUP(A4097,'Klasse omschrijving'!$A$1:$B$44,2,FALSE)</f>
        <v>#N/A</v>
      </c>
    </row>
    <row r="4098" spans="1:25" x14ac:dyDescent="0.25">
      <c r="A4098" s="14"/>
      <c r="B4098" s="14"/>
      <c r="C4098" s="14"/>
      <c r="D4098" s="14"/>
      <c r="E4098" s="15"/>
      <c r="F4098" s="14"/>
      <c r="G4098" s="14"/>
      <c r="H4098" s="14"/>
      <c r="I4098" s="14"/>
      <c r="J4098" s="14"/>
      <c r="K4098" s="14"/>
      <c r="L4098" s="14"/>
      <c r="M4098" s="14"/>
      <c r="N4098" s="15"/>
      <c r="O4098" s="16">
        <f t="shared" si="195"/>
        <v>0</v>
      </c>
      <c r="P4098" s="17">
        <f>COUNTIF($X:$X,X4098)</f>
        <v>1045553</v>
      </c>
      <c r="Q4098" s="17">
        <f>VLOOKUP("M"&amp;TEXT(G4098,"0"),Punten!$A$1:$D$40,4,FALSE)</f>
        <v>0</v>
      </c>
      <c r="R4098" s="17">
        <f>VLOOKUP("M"&amp;TEXT(H4098,"0"),Punten!$A$1:$D$40,4,FALSE)</f>
        <v>0</v>
      </c>
      <c r="S4098" s="17">
        <f>VLOOKUP("M"&amp;TEXT(I4098,"0"),Punten!$A$1:$D$40,4,FALSE)</f>
        <v>0</v>
      </c>
      <c r="T4098" s="17">
        <f>VLOOKUP("K"&amp;TEXT(K4098,"0"),Punten!$A$1:$D$40,4,FALSE)</f>
        <v>0</v>
      </c>
      <c r="U4098" s="17">
        <f>VLOOKUP("H"&amp;TEXT(L4098,"0"),Punten!$A$1:$D$49,4,FALSE)</f>
        <v>0</v>
      </c>
      <c r="V4098" s="17">
        <f>VLOOKUP("F"&amp;TEXT(M4098,"0"),Punten!$A$1:$D$39,4,FALSE)</f>
        <v>0</v>
      </c>
      <c r="W4098" s="17">
        <f t="shared" si="196"/>
        <v>0</v>
      </c>
      <c r="X4098" s="17" t="str">
        <f t="shared" si="197"/>
        <v/>
      </c>
      <c r="Y4098" s="17" t="e">
        <f>VLOOKUP(A4098,'Klasse omschrijving'!$A$1:$B$44,2,FALSE)</f>
        <v>#N/A</v>
      </c>
    </row>
    <row r="4099" spans="1:25" x14ac:dyDescent="0.25">
      <c r="A4099" s="14"/>
      <c r="B4099" s="14"/>
      <c r="C4099" s="14"/>
      <c r="D4099" s="14"/>
      <c r="E4099" s="15"/>
      <c r="F4099" s="14"/>
      <c r="G4099" s="14"/>
      <c r="H4099" s="14"/>
      <c r="I4099" s="14"/>
      <c r="J4099" s="14"/>
      <c r="K4099" s="14"/>
      <c r="L4099" s="14"/>
      <c r="M4099" s="14"/>
      <c r="N4099" s="15"/>
      <c r="O4099" s="16">
        <f t="shared" si="195"/>
        <v>0</v>
      </c>
      <c r="P4099" s="17">
        <f>COUNTIF($X:$X,X4099)</f>
        <v>1045553</v>
      </c>
      <c r="Q4099" s="17">
        <f>VLOOKUP("M"&amp;TEXT(G4099,"0"),Punten!$A$1:$D$40,4,FALSE)</f>
        <v>0</v>
      </c>
      <c r="R4099" s="17">
        <f>VLOOKUP("M"&amp;TEXT(H4099,"0"),Punten!$A$1:$D$40,4,FALSE)</f>
        <v>0</v>
      </c>
      <c r="S4099" s="17">
        <f>VLOOKUP("M"&amp;TEXT(I4099,"0"),Punten!$A$1:$D$40,4,FALSE)</f>
        <v>0</v>
      </c>
      <c r="T4099" s="17">
        <f>VLOOKUP("K"&amp;TEXT(K4099,"0"),Punten!$A$1:$D$40,4,FALSE)</f>
        <v>0</v>
      </c>
      <c r="U4099" s="17">
        <f>VLOOKUP("H"&amp;TEXT(L4099,"0"),Punten!$A$1:$D$49,4,FALSE)</f>
        <v>0</v>
      </c>
      <c r="V4099" s="17">
        <f>VLOOKUP("F"&amp;TEXT(M4099,"0"),Punten!$A$1:$D$39,4,FALSE)</f>
        <v>0</v>
      </c>
      <c r="W4099" s="17">
        <f t="shared" si="196"/>
        <v>0</v>
      </c>
      <c r="X4099" s="17" t="str">
        <f t="shared" si="197"/>
        <v/>
      </c>
      <c r="Y4099" s="17" t="e">
        <f>VLOOKUP(A4099,'Klasse omschrijving'!$A$1:$B$44,2,FALSE)</f>
        <v>#N/A</v>
      </c>
    </row>
    <row r="4100" spans="1:25" x14ac:dyDescent="0.25">
      <c r="A4100" s="14"/>
      <c r="B4100" s="14"/>
      <c r="C4100" s="14"/>
      <c r="D4100" s="14"/>
      <c r="E4100" s="15"/>
      <c r="F4100" s="14"/>
      <c r="G4100" s="14"/>
      <c r="H4100" s="14"/>
      <c r="I4100" s="14"/>
      <c r="J4100" s="14"/>
      <c r="K4100" s="14"/>
      <c r="L4100" s="14"/>
      <c r="M4100" s="14"/>
      <c r="N4100" s="15"/>
      <c r="O4100" s="16">
        <f t="shared" si="195"/>
        <v>0</v>
      </c>
      <c r="P4100" s="17">
        <f>COUNTIF($X:$X,X4100)</f>
        <v>1045553</v>
      </c>
      <c r="Q4100" s="17">
        <f>VLOOKUP("M"&amp;TEXT(G4100,"0"),Punten!$A$1:$D$40,4,FALSE)</f>
        <v>0</v>
      </c>
      <c r="R4100" s="17">
        <f>VLOOKUP("M"&amp;TEXT(H4100,"0"),Punten!$A$1:$D$40,4,FALSE)</f>
        <v>0</v>
      </c>
      <c r="S4100" s="17">
        <f>VLOOKUP("M"&amp;TEXT(I4100,"0"),Punten!$A$1:$D$40,4,FALSE)</f>
        <v>0</v>
      </c>
      <c r="T4100" s="17">
        <f>VLOOKUP("K"&amp;TEXT(K4100,"0"),Punten!$A$1:$D$40,4,FALSE)</f>
        <v>0</v>
      </c>
      <c r="U4100" s="17">
        <f>VLOOKUP("H"&amp;TEXT(L4100,"0"),Punten!$A$1:$D$49,4,FALSE)</f>
        <v>0</v>
      </c>
      <c r="V4100" s="17">
        <f>VLOOKUP("F"&amp;TEXT(M4100,"0"),Punten!$A$1:$D$39,4,FALSE)</f>
        <v>0</v>
      </c>
      <c r="W4100" s="17">
        <f t="shared" si="196"/>
        <v>0</v>
      </c>
      <c r="X4100" s="17" t="str">
        <f t="shared" si="197"/>
        <v/>
      </c>
      <c r="Y4100" s="17" t="e">
        <f>VLOOKUP(A4100,'Klasse omschrijving'!$A$1:$B$44,2,FALSE)</f>
        <v>#N/A</v>
      </c>
    </row>
    <row r="4101" spans="1:25" x14ac:dyDescent="0.25">
      <c r="A4101" s="14"/>
      <c r="B4101" s="14"/>
      <c r="C4101" s="14"/>
      <c r="D4101" s="14"/>
      <c r="E4101" s="15"/>
      <c r="F4101" s="14"/>
      <c r="G4101" s="14"/>
      <c r="H4101" s="14"/>
      <c r="I4101" s="14"/>
      <c r="J4101" s="14"/>
      <c r="K4101" s="14"/>
      <c r="L4101" s="14"/>
      <c r="M4101" s="14"/>
      <c r="N4101" s="15"/>
      <c r="O4101" s="16">
        <f t="shared" si="195"/>
        <v>0</v>
      </c>
      <c r="P4101" s="17">
        <f>COUNTIF($X:$X,X4101)</f>
        <v>1045553</v>
      </c>
      <c r="Q4101" s="17">
        <f>VLOOKUP("M"&amp;TEXT(G4101,"0"),Punten!$A$1:$D$40,4,FALSE)</f>
        <v>0</v>
      </c>
      <c r="R4101" s="17">
        <f>VLOOKUP("M"&amp;TEXT(H4101,"0"),Punten!$A$1:$D$40,4,FALSE)</f>
        <v>0</v>
      </c>
      <c r="S4101" s="17">
        <f>VLOOKUP("M"&amp;TEXT(I4101,"0"),Punten!$A$1:$D$40,4,FALSE)</f>
        <v>0</v>
      </c>
      <c r="T4101" s="17">
        <f>VLOOKUP("K"&amp;TEXT(K4101,"0"),Punten!$A$1:$D$40,4,FALSE)</f>
        <v>0</v>
      </c>
      <c r="U4101" s="17">
        <f>VLOOKUP("H"&amp;TEXT(L4101,"0"),Punten!$A$1:$D$49,4,FALSE)</f>
        <v>0</v>
      </c>
      <c r="V4101" s="17">
        <f>VLOOKUP("F"&amp;TEXT(M4101,"0"),Punten!$A$1:$D$39,4,FALSE)</f>
        <v>0</v>
      </c>
      <c r="W4101" s="17">
        <f t="shared" si="196"/>
        <v>0</v>
      </c>
      <c r="X4101" s="17" t="str">
        <f t="shared" si="197"/>
        <v/>
      </c>
      <c r="Y4101" s="17" t="e">
        <f>VLOOKUP(A4101,'Klasse omschrijving'!$A$1:$B$44,2,FALSE)</f>
        <v>#N/A</v>
      </c>
    </row>
    <row r="4102" spans="1:25" x14ac:dyDescent="0.25">
      <c r="A4102" s="14"/>
      <c r="B4102" s="14"/>
      <c r="C4102" s="14"/>
      <c r="D4102" s="14"/>
      <c r="E4102" s="15"/>
      <c r="F4102" s="14"/>
      <c r="G4102" s="14"/>
      <c r="H4102" s="14"/>
      <c r="I4102" s="14"/>
      <c r="J4102" s="14"/>
      <c r="K4102" s="14"/>
      <c r="L4102" s="14"/>
      <c r="M4102" s="14"/>
      <c r="N4102" s="15"/>
      <c r="O4102" s="16">
        <f t="shared" si="195"/>
        <v>0</v>
      </c>
      <c r="P4102" s="17">
        <f>COUNTIF($X:$X,X4102)</f>
        <v>1045553</v>
      </c>
      <c r="Q4102" s="17">
        <f>VLOOKUP("M"&amp;TEXT(G4102,"0"),Punten!$A$1:$D$40,4,FALSE)</f>
        <v>0</v>
      </c>
      <c r="R4102" s="17">
        <f>VLOOKUP("M"&amp;TEXT(H4102,"0"),Punten!$A$1:$D$40,4,FALSE)</f>
        <v>0</v>
      </c>
      <c r="S4102" s="17">
        <f>VLOOKUP("M"&amp;TEXT(I4102,"0"),Punten!$A$1:$D$40,4,FALSE)</f>
        <v>0</v>
      </c>
      <c r="T4102" s="17">
        <f>VLOOKUP("K"&amp;TEXT(K4102,"0"),Punten!$A$1:$D$40,4,FALSE)</f>
        <v>0</v>
      </c>
      <c r="U4102" s="17">
        <f>VLOOKUP("H"&amp;TEXT(L4102,"0"),Punten!$A$1:$D$49,4,FALSE)</f>
        <v>0</v>
      </c>
      <c r="V4102" s="17">
        <f>VLOOKUP("F"&amp;TEXT(M4102,"0"),Punten!$A$1:$D$39,4,FALSE)</f>
        <v>0</v>
      </c>
      <c r="W4102" s="17">
        <f t="shared" si="196"/>
        <v>0</v>
      </c>
      <c r="X4102" s="17" t="str">
        <f t="shared" si="197"/>
        <v/>
      </c>
      <c r="Y4102" s="17" t="e">
        <f>VLOOKUP(A4102,'Klasse omschrijving'!$A$1:$B$44,2,FALSE)</f>
        <v>#N/A</v>
      </c>
    </row>
    <row r="4103" spans="1:25" x14ac:dyDescent="0.25">
      <c r="A4103" s="14"/>
      <c r="B4103" s="14"/>
      <c r="C4103" s="14"/>
      <c r="D4103" s="14"/>
      <c r="E4103" s="15"/>
      <c r="F4103" s="14"/>
      <c r="G4103" s="14"/>
      <c r="H4103" s="14"/>
      <c r="I4103" s="14"/>
      <c r="J4103" s="14"/>
      <c r="K4103" s="14"/>
      <c r="L4103" s="14"/>
      <c r="M4103" s="14"/>
      <c r="N4103" s="15"/>
      <c r="O4103" s="16">
        <f t="shared" si="195"/>
        <v>0</v>
      </c>
      <c r="P4103" s="17">
        <f>COUNTIF($X:$X,X4103)</f>
        <v>1045553</v>
      </c>
      <c r="Q4103" s="17">
        <f>VLOOKUP("M"&amp;TEXT(G4103,"0"),Punten!$A$1:$D$40,4,FALSE)</f>
        <v>0</v>
      </c>
      <c r="R4103" s="17">
        <f>VLOOKUP("M"&amp;TEXT(H4103,"0"),Punten!$A$1:$D$40,4,FALSE)</f>
        <v>0</v>
      </c>
      <c r="S4103" s="17">
        <f>VLOOKUP("M"&amp;TEXT(I4103,"0"),Punten!$A$1:$D$40,4,FALSE)</f>
        <v>0</v>
      </c>
      <c r="T4103" s="17">
        <f>VLOOKUP("K"&amp;TEXT(K4103,"0"),Punten!$A$1:$D$40,4,FALSE)</f>
        <v>0</v>
      </c>
      <c r="U4103" s="17">
        <f>VLOOKUP("H"&amp;TEXT(L4103,"0"),Punten!$A$1:$D$49,4,FALSE)</f>
        <v>0</v>
      </c>
      <c r="V4103" s="17">
        <f>VLOOKUP("F"&amp;TEXT(M4103,"0"),Punten!$A$1:$D$39,4,FALSE)</f>
        <v>0</v>
      </c>
      <c r="W4103" s="17">
        <f t="shared" si="196"/>
        <v>0</v>
      </c>
      <c r="X4103" s="17" t="str">
        <f t="shared" si="197"/>
        <v/>
      </c>
      <c r="Y4103" s="17" t="e">
        <f>VLOOKUP(A4103,'Klasse omschrijving'!$A$1:$B$44,2,FALSE)</f>
        <v>#N/A</v>
      </c>
    </row>
    <row r="4104" spans="1:25" x14ac:dyDescent="0.25">
      <c r="A4104" s="14"/>
      <c r="B4104" s="14"/>
      <c r="C4104" s="14"/>
      <c r="D4104" s="14"/>
      <c r="E4104" s="15"/>
      <c r="F4104" s="14"/>
      <c r="G4104" s="14"/>
      <c r="H4104" s="14"/>
      <c r="I4104" s="14"/>
      <c r="J4104" s="14"/>
      <c r="K4104" s="14"/>
      <c r="L4104" s="14"/>
      <c r="M4104" s="14"/>
      <c r="N4104" s="15"/>
      <c r="O4104" s="16">
        <f t="shared" si="195"/>
        <v>0</v>
      </c>
      <c r="P4104" s="17">
        <f>COUNTIF($X:$X,X4104)</f>
        <v>1045553</v>
      </c>
      <c r="Q4104" s="17">
        <f>VLOOKUP("M"&amp;TEXT(G4104,"0"),Punten!$A$1:$D$40,4,FALSE)</f>
        <v>0</v>
      </c>
      <c r="R4104" s="17">
        <f>VLOOKUP("M"&amp;TEXT(H4104,"0"),Punten!$A$1:$D$40,4,FALSE)</f>
        <v>0</v>
      </c>
      <c r="S4104" s="17">
        <f>VLOOKUP("M"&amp;TEXT(I4104,"0"),Punten!$A$1:$D$40,4,FALSE)</f>
        <v>0</v>
      </c>
      <c r="T4104" s="17">
        <f>VLOOKUP("K"&amp;TEXT(K4104,"0"),Punten!$A$1:$D$40,4,FALSE)</f>
        <v>0</v>
      </c>
      <c r="U4104" s="17">
        <f>VLOOKUP("H"&amp;TEXT(L4104,"0"),Punten!$A$1:$D$49,4,FALSE)</f>
        <v>0</v>
      </c>
      <c r="V4104" s="17">
        <f>VLOOKUP("F"&amp;TEXT(M4104,"0"),Punten!$A$1:$D$39,4,FALSE)</f>
        <v>0</v>
      </c>
      <c r="W4104" s="17">
        <f t="shared" si="196"/>
        <v>0</v>
      </c>
      <c r="X4104" s="17" t="str">
        <f t="shared" si="197"/>
        <v/>
      </c>
      <c r="Y4104" s="17" t="e">
        <f>VLOOKUP(A4104,'Klasse omschrijving'!$A$1:$B$44,2,FALSE)</f>
        <v>#N/A</v>
      </c>
    </row>
    <row r="4105" spans="1:25" x14ac:dyDescent="0.25">
      <c r="A4105" s="14"/>
      <c r="B4105" s="14"/>
      <c r="C4105" s="14"/>
      <c r="D4105" s="14"/>
      <c r="E4105" s="15"/>
      <c r="F4105" s="14"/>
      <c r="G4105" s="14"/>
      <c r="H4105" s="14"/>
      <c r="I4105" s="14"/>
      <c r="J4105" s="14"/>
      <c r="K4105" s="14"/>
      <c r="L4105" s="14"/>
      <c r="M4105" s="14"/>
      <c r="N4105" s="15"/>
      <c r="O4105" s="16">
        <f t="shared" si="195"/>
        <v>0</v>
      </c>
      <c r="P4105" s="17">
        <f>COUNTIF($X:$X,X4105)</f>
        <v>1045553</v>
      </c>
      <c r="Q4105" s="17">
        <f>VLOOKUP("M"&amp;TEXT(G4105,"0"),Punten!$A$1:$D$40,4,FALSE)</f>
        <v>0</v>
      </c>
      <c r="R4105" s="17">
        <f>VLOOKUP("M"&amp;TEXT(H4105,"0"),Punten!$A$1:$D$40,4,FALSE)</f>
        <v>0</v>
      </c>
      <c r="S4105" s="17">
        <f>VLOOKUP("M"&amp;TEXT(I4105,"0"),Punten!$A$1:$D$40,4,FALSE)</f>
        <v>0</v>
      </c>
      <c r="T4105" s="17">
        <f>VLOOKUP("K"&amp;TEXT(K4105,"0"),Punten!$A$1:$D$40,4,FALSE)</f>
        <v>0</v>
      </c>
      <c r="U4105" s="17">
        <f>VLOOKUP("H"&amp;TEXT(L4105,"0"),Punten!$A$1:$D$49,4,FALSE)</f>
        <v>0</v>
      </c>
      <c r="V4105" s="17">
        <f>VLOOKUP("F"&amp;TEXT(M4105,"0"),Punten!$A$1:$D$39,4,FALSE)</f>
        <v>0</v>
      </c>
      <c r="W4105" s="17">
        <f t="shared" si="196"/>
        <v>0</v>
      </c>
      <c r="X4105" s="17" t="str">
        <f t="shared" si="197"/>
        <v/>
      </c>
      <c r="Y4105" s="17" t="e">
        <f>VLOOKUP(A4105,'Klasse omschrijving'!$A$1:$B$44,2,FALSE)</f>
        <v>#N/A</v>
      </c>
    </row>
    <row r="4106" spans="1:25" x14ac:dyDescent="0.25">
      <c r="A4106" s="14"/>
      <c r="B4106" s="14"/>
      <c r="C4106" s="14"/>
      <c r="D4106" s="14"/>
      <c r="E4106" s="15"/>
      <c r="F4106" s="14"/>
      <c r="G4106" s="14"/>
      <c r="H4106" s="14"/>
      <c r="I4106" s="14"/>
      <c r="J4106" s="14"/>
      <c r="K4106" s="14"/>
      <c r="L4106" s="14"/>
      <c r="M4106" s="14"/>
      <c r="N4106" s="15"/>
      <c r="O4106" s="16">
        <f t="shared" si="195"/>
        <v>0</v>
      </c>
      <c r="P4106" s="17">
        <f>COUNTIF($X:$X,X4106)</f>
        <v>1045553</v>
      </c>
      <c r="Q4106" s="17">
        <f>VLOOKUP("M"&amp;TEXT(G4106,"0"),Punten!$A$1:$D$40,4,FALSE)</f>
        <v>0</v>
      </c>
      <c r="R4106" s="17">
        <f>VLOOKUP("M"&amp;TEXT(H4106,"0"),Punten!$A$1:$D$40,4,FALSE)</f>
        <v>0</v>
      </c>
      <c r="S4106" s="17">
        <f>VLOOKUP("M"&amp;TEXT(I4106,"0"),Punten!$A$1:$D$40,4,FALSE)</f>
        <v>0</v>
      </c>
      <c r="T4106" s="17">
        <f>VLOOKUP("K"&amp;TEXT(K4106,"0"),Punten!$A$1:$D$40,4,FALSE)</f>
        <v>0</v>
      </c>
      <c r="U4106" s="17">
        <f>VLOOKUP("H"&amp;TEXT(L4106,"0"),Punten!$A$1:$D$49,4,FALSE)</f>
        <v>0</v>
      </c>
      <c r="V4106" s="17">
        <f>VLOOKUP("F"&amp;TEXT(M4106,"0"),Punten!$A$1:$D$39,4,FALSE)</f>
        <v>0</v>
      </c>
      <c r="W4106" s="17">
        <f t="shared" si="196"/>
        <v>0</v>
      </c>
      <c r="X4106" s="17" t="str">
        <f t="shared" si="197"/>
        <v/>
      </c>
      <c r="Y4106" s="17" t="e">
        <f>VLOOKUP(A4106,'Klasse omschrijving'!$A$1:$B$44,2,FALSE)</f>
        <v>#N/A</v>
      </c>
    </row>
    <row r="4107" spans="1:25" x14ac:dyDescent="0.25">
      <c r="A4107" s="14"/>
      <c r="B4107" s="14"/>
      <c r="C4107" s="14"/>
      <c r="D4107" s="14"/>
      <c r="E4107" s="15"/>
      <c r="F4107" s="14"/>
      <c r="G4107" s="14"/>
      <c r="H4107" s="14"/>
      <c r="I4107" s="14"/>
      <c r="J4107" s="14"/>
      <c r="K4107" s="14"/>
      <c r="L4107" s="14"/>
      <c r="M4107" s="14"/>
      <c r="N4107" s="15"/>
      <c r="O4107" s="16">
        <f t="shared" si="195"/>
        <v>0</v>
      </c>
      <c r="P4107" s="17">
        <f>COUNTIF($X:$X,X4107)</f>
        <v>1045553</v>
      </c>
      <c r="Q4107" s="17">
        <f>VLOOKUP("M"&amp;TEXT(G4107,"0"),Punten!$A$1:$D$40,4,FALSE)</f>
        <v>0</v>
      </c>
      <c r="R4107" s="17">
        <f>VLOOKUP("M"&amp;TEXT(H4107,"0"),Punten!$A$1:$D$40,4,FALSE)</f>
        <v>0</v>
      </c>
      <c r="S4107" s="17">
        <f>VLOOKUP("M"&amp;TEXT(I4107,"0"),Punten!$A$1:$D$40,4,FALSE)</f>
        <v>0</v>
      </c>
      <c r="T4107" s="17">
        <f>VLOOKUP("K"&amp;TEXT(K4107,"0"),Punten!$A$1:$D$40,4,FALSE)</f>
        <v>0</v>
      </c>
      <c r="U4107" s="17">
        <f>VLOOKUP("H"&amp;TEXT(L4107,"0"),Punten!$A$1:$D$49,4,FALSE)</f>
        <v>0</v>
      </c>
      <c r="V4107" s="17">
        <f>VLOOKUP("F"&amp;TEXT(M4107,"0"),Punten!$A$1:$D$39,4,FALSE)</f>
        <v>0</v>
      </c>
      <c r="W4107" s="17">
        <f t="shared" si="196"/>
        <v>0</v>
      </c>
      <c r="X4107" s="17" t="str">
        <f t="shared" si="197"/>
        <v/>
      </c>
      <c r="Y4107" s="17" t="e">
        <f>VLOOKUP(A4107,'Klasse omschrijving'!$A$1:$B$44,2,FALSE)</f>
        <v>#N/A</v>
      </c>
    </row>
    <row r="4108" spans="1:25" x14ac:dyDescent="0.25">
      <c r="A4108" s="14"/>
      <c r="B4108" s="14"/>
      <c r="C4108" s="14"/>
      <c r="D4108" s="14"/>
      <c r="E4108" s="15"/>
      <c r="F4108" s="14"/>
      <c r="G4108" s="14"/>
      <c r="H4108" s="14"/>
      <c r="I4108" s="14"/>
      <c r="J4108" s="14"/>
      <c r="K4108" s="14"/>
      <c r="L4108" s="14"/>
      <c r="M4108" s="14"/>
      <c r="N4108" s="15"/>
      <c r="O4108" s="16">
        <f t="shared" si="195"/>
        <v>0</v>
      </c>
      <c r="P4108" s="17">
        <f>COUNTIF($X:$X,X4108)</f>
        <v>1045553</v>
      </c>
      <c r="Q4108" s="17">
        <f>VLOOKUP("M"&amp;TEXT(G4108,"0"),Punten!$A$1:$D$40,4,FALSE)</f>
        <v>0</v>
      </c>
      <c r="R4108" s="17">
        <f>VLOOKUP("M"&amp;TEXT(H4108,"0"),Punten!$A$1:$D$40,4,FALSE)</f>
        <v>0</v>
      </c>
      <c r="S4108" s="17">
        <f>VLOOKUP("M"&amp;TEXT(I4108,"0"),Punten!$A$1:$D$40,4,FALSE)</f>
        <v>0</v>
      </c>
      <c r="T4108" s="17">
        <f>VLOOKUP("K"&amp;TEXT(K4108,"0"),Punten!$A$1:$D$40,4,FALSE)</f>
        <v>0</v>
      </c>
      <c r="U4108" s="17">
        <f>VLOOKUP("H"&amp;TEXT(L4108,"0"),Punten!$A$1:$D$49,4,FALSE)</f>
        <v>0</v>
      </c>
      <c r="V4108" s="17">
        <f>VLOOKUP("F"&amp;TEXT(M4108,"0"),Punten!$A$1:$D$39,4,FALSE)</f>
        <v>0</v>
      </c>
      <c r="W4108" s="17">
        <f t="shared" si="196"/>
        <v>0</v>
      </c>
      <c r="X4108" s="17" t="str">
        <f t="shared" si="197"/>
        <v/>
      </c>
      <c r="Y4108" s="17" t="e">
        <f>VLOOKUP(A4108,'Klasse omschrijving'!$A$1:$B$44,2,FALSE)</f>
        <v>#N/A</v>
      </c>
    </row>
    <row r="4109" spans="1:25" x14ac:dyDescent="0.25">
      <c r="A4109" s="14"/>
      <c r="B4109" s="14"/>
      <c r="C4109" s="14"/>
      <c r="D4109" s="14"/>
      <c r="E4109" s="15"/>
      <c r="F4109" s="14"/>
      <c r="G4109" s="14"/>
      <c r="H4109" s="14"/>
      <c r="I4109" s="14"/>
      <c r="J4109" s="14"/>
      <c r="K4109" s="14"/>
      <c r="L4109" s="14"/>
      <c r="M4109" s="14"/>
      <c r="N4109" s="15"/>
      <c r="O4109" s="16">
        <f t="shared" si="195"/>
        <v>0</v>
      </c>
      <c r="P4109" s="17">
        <f>COUNTIF($X:$X,X4109)</f>
        <v>1045553</v>
      </c>
      <c r="Q4109" s="17">
        <f>VLOOKUP("M"&amp;TEXT(G4109,"0"),Punten!$A$1:$D$40,4,FALSE)</f>
        <v>0</v>
      </c>
      <c r="R4109" s="17">
        <f>VLOOKUP("M"&amp;TEXT(H4109,"0"),Punten!$A$1:$D$40,4,FALSE)</f>
        <v>0</v>
      </c>
      <c r="S4109" s="17">
        <f>VLOOKUP("M"&amp;TEXT(I4109,"0"),Punten!$A$1:$D$40,4,FALSE)</f>
        <v>0</v>
      </c>
      <c r="T4109" s="17">
        <f>VLOOKUP("K"&amp;TEXT(K4109,"0"),Punten!$A$1:$D$40,4,FALSE)</f>
        <v>0</v>
      </c>
      <c r="U4109" s="17">
        <f>VLOOKUP("H"&amp;TEXT(L4109,"0"),Punten!$A$1:$D$49,4,FALSE)</f>
        <v>0</v>
      </c>
      <c r="V4109" s="17">
        <f>VLOOKUP("F"&amp;TEXT(M4109,"0"),Punten!$A$1:$D$39,4,FALSE)</f>
        <v>0</v>
      </c>
      <c r="W4109" s="17">
        <f t="shared" si="196"/>
        <v>0</v>
      </c>
      <c r="X4109" s="17" t="str">
        <f t="shared" si="197"/>
        <v/>
      </c>
      <c r="Y4109" s="17" t="e">
        <f>VLOOKUP(A4109,'Klasse omschrijving'!$A$1:$B$44,2,FALSE)</f>
        <v>#N/A</v>
      </c>
    </row>
    <row r="4110" spans="1:25" x14ac:dyDescent="0.25">
      <c r="A4110" s="14"/>
      <c r="B4110" s="14"/>
      <c r="C4110" s="14"/>
      <c r="D4110" s="14"/>
      <c r="E4110" s="15"/>
      <c r="F4110" s="14"/>
      <c r="G4110" s="14"/>
      <c r="H4110" s="14"/>
      <c r="I4110" s="14"/>
      <c r="J4110" s="14"/>
      <c r="K4110" s="14"/>
      <c r="L4110" s="14"/>
      <c r="M4110" s="14"/>
      <c r="N4110" s="15"/>
      <c r="O4110" s="16">
        <f t="shared" si="195"/>
        <v>0</v>
      </c>
      <c r="P4110" s="17">
        <f>COUNTIF($X:$X,X4110)</f>
        <v>1045553</v>
      </c>
      <c r="Q4110" s="17">
        <f>VLOOKUP("M"&amp;TEXT(G4110,"0"),Punten!$A$1:$D$40,4,FALSE)</f>
        <v>0</v>
      </c>
      <c r="R4110" s="17">
        <f>VLOOKUP("M"&amp;TEXT(H4110,"0"),Punten!$A$1:$D$40,4,FALSE)</f>
        <v>0</v>
      </c>
      <c r="S4110" s="17">
        <f>VLOOKUP("M"&amp;TEXT(I4110,"0"),Punten!$A$1:$D$40,4,FALSE)</f>
        <v>0</v>
      </c>
      <c r="T4110" s="17">
        <f>VLOOKUP("K"&amp;TEXT(K4110,"0"),Punten!$A$1:$D$40,4,FALSE)</f>
        <v>0</v>
      </c>
      <c r="U4110" s="17">
        <f>VLOOKUP("H"&amp;TEXT(L4110,"0"),Punten!$A$1:$D$49,4,FALSE)</f>
        <v>0</v>
      </c>
      <c r="V4110" s="17">
        <f>VLOOKUP("F"&amp;TEXT(M4110,"0"),Punten!$A$1:$D$39,4,FALSE)</f>
        <v>0</v>
      </c>
      <c r="W4110" s="17">
        <f t="shared" si="196"/>
        <v>0</v>
      </c>
      <c r="X4110" s="17" t="str">
        <f t="shared" si="197"/>
        <v/>
      </c>
      <c r="Y4110" s="17" t="e">
        <f>VLOOKUP(A4110,'Klasse omschrijving'!$A$1:$B$44,2,FALSE)</f>
        <v>#N/A</v>
      </c>
    </row>
    <row r="4111" spans="1:25" x14ac:dyDescent="0.25">
      <c r="A4111" s="14"/>
      <c r="B4111" s="14"/>
      <c r="C4111" s="14"/>
      <c r="D4111" s="14"/>
      <c r="E4111" s="15"/>
      <c r="F4111" s="14"/>
      <c r="G4111" s="14"/>
      <c r="H4111" s="14"/>
      <c r="I4111" s="14"/>
      <c r="J4111" s="14"/>
      <c r="K4111" s="14"/>
      <c r="L4111" s="14"/>
      <c r="M4111" s="14"/>
      <c r="N4111" s="15"/>
      <c r="O4111" s="16">
        <f t="shared" si="195"/>
        <v>0</v>
      </c>
      <c r="P4111" s="17">
        <f>COUNTIF($X:$X,X4111)</f>
        <v>1045553</v>
      </c>
      <c r="Q4111" s="17">
        <f>VLOOKUP("M"&amp;TEXT(G4111,"0"),Punten!$A$1:$D$40,4,FALSE)</f>
        <v>0</v>
      </c>
      <c r="R4111" s="17">
        <f>VLOOKUP("M"&amp;TEXT(H4111,"0"),Punten!$A$1:$D$40,4,FALSE)</f>
        <v>0</v>
      </c>
      <c r="S4111" s="17">
        <f>VLOOKUP("M"&amp;TEXT(I4111,"0"),Punten!$A$1:$D$40,4,FALSE)</f>
        <v>0</v>
      </c>
      <c r="T4111" s="17">
        <f>VLOOKUP("K"&amp;TEXT(K4111,"0"),Punten!$A$1:$D$40,4,FALSE)</f>
        <v>0</v>
      </c>
      <c r="U4111" s="17">
        <f>VLOOKUP("H"&amp;TEXT(L4111,"0"),Punten!$A$1:$D$49,4,FALSE)</f>
        <v>0</v>
      </c>
      <c r="V4111" s="17">
        <f>VLOOKUP("F"&amp;TEXT(M4111,"0"),Punten!$A$1:$D$39,4,FALSE)</f>
        <v>0</v>
      </c>
      <c r="W4111" s="17">
        <f t="shared" si="196"/>
        <v>0</v>
      </c>
      <c r="X4111" s="17" t="str">
        <f t="shared" si="197"/>
        <v/>
      </c>
      <c r="Y4111" s="17" t="e">
        <f>VLOOKUP(A4111,'Klasse omschrijving'!$A$1:$B$44,2,FALSE)</f>
        <v>#N/A</v>
      </c>
    </row>
    <row r="4112" spans="1:25" x14ac:dyDescent="0.25">
      <c r="A4112" s="14"/>
      <c r="B4112" s="14"/>
      <c r="C4112" s="14"/>
      <c r="D4112" s="14"/>
      <c r="E4112" s="15"/>
      <c r="F4112" s="14"/>
      <c r="G4112" s="14"/>
      <c r="H4112" s="14"/>
      <c r="I4112" s="14"/>
      <c r="J4112" s="14"/>
      <c r="K4112" s="14"/>
      <c r="L4112" s="14"/>
      <c r="M4112" s="14"/>
      <c r="N4112" s="15"/>
      <c r="O4112" s="16">
        <f t="shared" si="195"/>
        <v>0</v>
      </c>
      <c r="P4112" s="17">
        <f>COUNTIF($X:$X,X4112)</f>
        <v>1045553</v>
      </c>
      <c r="Q4112" s="17">
        <f>VLOOKUP("M"&amp;TEXT(G4112,"0"),Punten!$A$1:$D$40,4,FALSE)</f>
        <v>0</v>
      </c>
      <c r="R4112" s="17">
        <f>VLOOKUP("M"&amp;TEXT(H4112,"0"),Punten!$A$1:$D$40,4,FALSE)</f>
        <v>0</v>
      </c>
      <c r="S4112" s="17">
        <f>VLOOKUP("M"&amp;TEXT(I4112,"0"),Punten!$A$1:$D$40,4,FALSE)</f>
        <v>0</v>
      </c>
      <c r="T4112" s="17">
        <f>VLOOKUP("K"&amp;TEXT(K4112,"0"),Punten!$A$1:$D$40,4,FALSE)</f>
        <v>0</v>
      </c>
      <c r="U4112" s="17">
        <f>VLOOKUP("H"&amp;TEXT(L4112,"0"),Punten!$A$1:$D$49,4,FALSE)</f>
        <v>0</v>
      </c>
      <c r="V4112" s="17">
        <f>VLOOKUP("F"&amp;TEXT(M4112,"0"),Punten!$A$1:$D$39,4,FALSE)</f>
        <v>0</v>
      </c>
      <c r="W4112" s="17">
        <f t="shared" si="196"/>
        <v>0</v>
      </c>
      <c r="X4112" s="17" t="str">
        <f t="shared" si="197"/>
        <v/>
      </c>
      <c r="Y4112" s="17" t="e">
        <f>VLOOKUP(A4112,'Klasse omschrijving'!$A$1:$B$44,2,FALSE)</f>
        <v>#N/A</v>
      </c>
    </row>
    <row r="4113" spans="1:25" x14ac:dyDescent="0.25">
      <c r="A4113" s="14"/>
      <c r="B4113" s="14"/>
      <c r="C4113" s="14"/>
      <c r="D4113" s="14"/>
      <c r="E4113" s="15"/>
      <c r="F4113" s="14"/>
      <c r="G4113" s="14"/>
      <c r="H4113" s="14"/>
      <c r="I4113" s="14"/>
      <c r="J4113" s="14"/>
      <c r="K4113" s="14"/>
      <c r="L4113" s="14"/>
      <c r="M4113" s="14"/>
      <c r="N4113" s="15"/>
      <c r="O4113" s="16">
        <f t="shared" si="195"/>
        <v>0</v>
      </c>
      <c r="P4113" s="17">
        <f>COUNTIF($X:$X,X4113)</f>
        <v>1045553</v>
      </c>
      <c r="Q4113" s="17">
        <f>VLOOKUP("M"&amp;TEXT(G4113,"0"),Punten!$A$1:$D$40,4,FALSE)</f>
        <v>0</v>
      </c>
      <c r="R4113" s="17">
        <f>VLOOKUP("M"&amp;TEXT(H4113,"0"),Punten!$A$1:$D$40,4,FALSE)</f>
        <v>0</v>
      </c>
      <c r="S4113" s="17">
        <f>VLOOKUP("M"&amp;TEXT(I4113,"0"),Punten!$A$1:$D$40,4,FALSE)</f>
        <v>0</v>
      </c>
      <c r="T4113" s="17">
        <f>VLOOKUP("K"&amp;TEXT(K4113,"0"),Punten!$A$1:$D$40,4,FALSE)</f>
        <v>0</v>
      </c>
      <c r="U4113" s="17">
        <f>VLOOKUP("H"&amp;TEXT(L4113,"0"),Punten!$A$1:$D$49,4,FALSE)</f>
        <v>0</v>
      </c>
      <c r="V4113" s="17">
        <f>VLOOKUP("F"&amp;TEXT(M4113,"0"),Punten!$A$1:$D$39,4,FALSE)</f>
        <v>0</v>
      </c>
      <c r="W4113" s="17">
        <f t="shared" si="196"/>
        <v>0</v>
      </c>
      <c r="X4113" s="17" t="str">
        <f t="shared" si="197"/>
        <v/>
      </c>
      <c r="Y4113" s="17" t="e">
        <f>VLOOKUP(A4113,'Klasse omschrijving'!$A$1:$B$44,2,FALSE)</f>
        <v>#N/A</v>
      </c>
    </row>
    <row r="4114" spans="1:25" x14ac:dyDescent="0.25">
      <c r="A4114" s="14"/>
      <c r="B4114" s="14"/>
      <c r="C4114" s="14"/>
      <c r="D4114" s="14"/>
      <c r="E4114" s="15"/>
      <c r="F4114" s="14"/>
      <c r="G4114" s="14"/>
      <c r="H4114" s="14"/>
      <c r="I4114" s="14"/>
      <c r="J4114" s="14"/>
      <c r="K4114" s="14"/>
      <c r="L4114" s="14"/>
      <c r="M4114" s="14"/>
      <c r="N4114" s="15"/>
      <c r="O4114" s="16">
        <f t="shared" si="195"/>
        <v>0</v>
      </c>
      <c r="P4114" s="17">
        <f>COUNTIF($X:$X,X4114)</f>
        <v>1045553</v>
      </c>
      <c r="Q4114" s="17">
        <f>VLOOKUP("M"&amp;TEXT(G4114,"0"),Punten!$A$1:$D$40,4,FALSE)</f>
        <v>0</v>
      </c>
      <c r="R4114" s="17">
        <f>VLOOKUP("M"&amp;TEXT(H4114,"0"),Punten!$A$1:$D$40,4,FALSE)</f>
        <v>0</v>
      </c>
      <c r="S4114" s="17">
        <f>VLOOKUP("M"&amp;TEXT(I4114,"0"),Punten!$A$1:$D$40,4,FALSE)</f>
        <v>0</v>
      </c>
      <c r="T4114" s="17">
        <f>VLOOKUP("K"&amp;TEXT(K4114,"0"),Punten!$A$1:$D$40,4,FALSE)</f>
        <v>0</v>
      </c>
      <c r="U4114" s="17">
        <f>VLOOKUP("H"&amp;TEXT(L4114,"0"),Punten!$A$1:$D$49,4,FALSE)</f>
        <v>0</v>
      </c>
      <c r="V4114" s="17">
        <f>VLOOKUP("F"&amp;TEXT(M4114,"0"),Punten!$A$1:$D$39,4,FALSE)</f>
        <v>0</v>
      </c>
      <c r="W4114" s="17">
        <f t="shared" si="196"/>
        <v>0</v>
      </c>
      <c r="X4114" s="17" t="str">
        <f t="shared" si="197"/>
        <v/>
      </c>
      <c r="Y4114" s="17" t="e">
        <f>VLOOKUP(A4114,'Klasse omschrijving'!$A$1:$B$44,2,FALSE)</f>
        <v>#N/A</v>
      </c>
    </row>
    <row r="4115" spans="1:25" x14ac:dyDescent="0.25">
      <c r="A4115" s="14"/>
      <c r="B4115" s="14"/>
      <c r="C4115" s="14"/>
      <c r="D4115" s="14"/>
      <c r="E4115" s="15"/>
      <c r="F4115" s="14"/>
      <c r="G4115" s="14"/>
      <c r="H4115" s="14"/>
      <c r="I4115" s="14"/>
      <c r="J4115" s="14"/>
      <c r="K4115" s="14"/>
      <c r="L4115" s="14"/>
      <c r="M4115" s="14"/>
      <c r="N4115" s="15"/>
      <c r="O4115" s="16">
        <f t="shared" si="195"/>
        <v>0</v>
      </c>
      <c r="P4115" s="17">
        <f>COUNTIF($X:$X,X4115)</f>
        <v>1045553</v>
      </c>
      <c r="Q4115" s="17">
        <f>VLOOKUP("M"&amp;TEXT(G4115,"0"),Punten!$A$1:$D$40,4,FALSE)</f>
        <v>0</v>
      </c>
      <c r="R4115" s="17">
        <f>VLOOKUP("M"&amp;TEXT(H4115,"0"),Punten!$A$1:$D$40,4,FALSE)</f>
        <v>0</v>
      </c>
      <c r="S4115" s="17">
        <f>VLOOKUP("M"&amp;TEXT(I4115,"0"),Punten!$A$1:$D$40,4,FALSE)</f>
        <v>0</v>
      </c>
      <c r="T4115" s="17">
        <f>VLOOKUP("K"&amp;TEXT(K4115,"0"),Punten!$A$1:$D$40,4,FALSE)</f>
        <v>0</v>
      </c>
      <c r="U4115" s="17">
        <f>VLOOKUP("H"&amp;TEXT(L4115,"0"),Punten!$A$1:$D$49,4,FALSE)</f>
        <v>0</v>
      </c>
      <c r="V4115" s="17">
        <f>VLOOKUP("F"&amp;TEXT(M4115,"0"),Punten!$A$1:$D$39,4,FALSE)</f>
        <v>0</v>
      </c>
      <c r="W4115" s="17">
        <f t="shared" si="196"/>
        <v>0</v>
      </c>
      <c r="X4115" s="17" t="str">
        <f t="shared" si="197"/>
        <v/>
      </c>
      <c r="Y4115" s="17" t="e">
        <f>VLOOKUP(A4115,'Klasse omschrijving'!$A$1:$B$44,2,FALSE)</f>
        <v>#N/A</v>
      </c>
    </row>
    <row r="4116" spans="1:25" x14ac:dyDescent="0.25">
      <c r="A4116" s="14"/>
      <c r="B4116" s="14"/>
      <c r="C4116" s="14"/>
      <c r="D4116" s="14"/>
      <c r="E4116" s="15"/>
      <c r="F4116" s="14"/>
      <c r="G4116" s="14"/>
      <c r="H4116" s="14"/>
      <c r="I4116" s="14"/>
      <c r="J4116" s="14"/>
      <c r="K4116" s="14"/>
      <c r="L4116" s="14"/>
      <c r="M4116" s="14"/>
      <c r="N4116" s="15"/>
      <c r="O4116" s="16">
        <f t="shared" si="195"/>
        <v>0</v>
      </c>
      <c r="P4116" s="17">
        <f>COUNTIF($X:$X,X4116)</f>
        <v>1045553</v>
      </c>
      <c r="Q4116" s="17">
        <f>VLOOKUP("M"&amp;TEXT(G4116,"0"),Punten!$A$1:$D$40,4,FALSE)</f>
        <v>0</v>
      </c>
      <c r="R4116" s="17">
        <f>VLOOKUP("M"&amp;TEXT(H4116,"0"),Punten!$A$1:$D$40,4,FALSE)</f>
        <v>0</v>
      </c>
      <c r="S4116" s="17">
        <f>VLOOKUP("M"&amp;TEXT(I4116,"0"),Punten!$A$1:$D$40,4,FALSE)</f>
        <v>0</v>
      </c>
      <c r="T4116" s="17">
        <f>VLOOKUP("K"&amp;TEXT(K4116,"0"),Punten!$A$1:$D$40,4,FALSE)</f>
        <v>0</v>
      </c>
      <c r="U4116" s="17">
        <f>VLOOKUP("H"&amp;TEXT(L4116,"0"),Punten!$A$1:$D$49,4,FALSE)</f>
        <v>0</v>
      </c>
      <c r="V4116" s="17">
        <f>VLOOKUP("F"&amp;TEXT(M4116,"0"),Punten!$A$1:$D$39,4,FALSE)</f>
        <v>0</v>
      </c>
      <c r="W4116" s="17">
        <f t="shared" si="196"/>
        <v>0</v>
      </c>
      <c r="X4116" s="17" t="str">
        <f t="shared" si="197"/>
        <v/>
      </c>
      <c r="Y4116" s="17" t="e">
        <f>VLOOKUP(A4116,'Klasse omschrijving'!$A$1:$B$44,2,FALSE)</f>
        <v>#N/A</v>
      </c>
    </row>
    <row r="4117" spans="1:25" x14ac:dyDescent="0.25">
      <c r="A4117" s="14"/>
      <c r="B4117" s="14"/>
      <c r="C4117" s="14"/>
      <c r="D4117" s="14"/>
      <c r="E4117" s="15"/>
      <c r="F4117" s="14"/>
      <c r="G4117" s="14"/>
      <c r="H4117" s="14"/>
      <c r="I4117" s="14"/>
      <c r="J4117" s="14"/>
      <c r="K4117" s="14"/>
      <c r="L4117" s="14"/>
      <c r="M4117" s="14"/>
      <c r="N4117" s="15"/>
      <c r="O4117" s="16">
        <f t="shared" si="195"/>
        <v>0</v>
      </c>
      <c r="P4117" s="17">
        <f>COUNTIF($X:$X,X4117)</f>
        <v>1045553</v>
      </c>
      <c r="Q4117" s="17">
        <f>VLOOKUP("M"&amp;TEXT(G4117,"0"),Punten!$A$1:$D$40,4,FALSE)</f>
        <v>0</v>
      </c>
      <c r="R4117" s="17">
        <f>VLOOKUP("M"&amp;TEXT(H4117,"0"),Punten!$A$1:$D$40,4,FALSE)</f>
        <v>0</v>
      </c>
      <c r="S4117" s="17">
        <f>VLOOKUP("M"&amp;TEXT(I4117,"0"),Punten!$A$1:$D$40,4,FALSE)</f>
        <v>0</v>
      </c>
      <c r="T4117" s="17">
        <f>VLOOKUP("K"&amp;TEXT(K4117,"0"),Punten!$A$1:$D$40,4,FALSE)</f>
        <v>0</v>
      </c>
      <c r="U4117" s="17">
        <f>VLOOKUP("H"&amp;TEXT(L4117,"0"),Punten!$A$1:$D$49,4,FALSE)</f>
        <v>0</v>
      </c>
      <c r="V4117" s="17">
        <f>VLOOKUP("F"&amp;TEXT(M4117,"0"),Punten!$A$1:$D$39,4,FALSE)</f>
        <v>0</v>
      </c>
      <c r="W4117" s="17">
        <f t="shared" si="196"/>
        <v>0</v>
      </c>
      <c r="X4117" s="17" t="str">
        <f t="shared" si="197"/>
        <v/>
      </c>
      <c r="Y4117" s="17" t="e">
        <f>VLOOKUP(A4117,'Klasse omschrijving'!$A$1:$B$44,2,FALSE)</f>
        <v>#N/A</v>
      </c>
    </row>
    <row r="4118" spans="1:25" x14ac:dyDescent="0.25">
      <c r="A4118" s="14"/>
      <c r="B4118" s="14"/>
      <c r="C4118" s="14"/>
      <c r="D4118" s="14"/>
      <c r="E4118" s="15"/>
      <c r="F4118" s="14"/>
      <c r="G4118" s="14"/>
      <c r="H4118" s="14"/>
      <c r="I4118" s="14"/>
      <c r="J4118" s="14"/>
      <c r="K4118" s="14"/>
      <c r="L4118" s="14"/>
      <c r="M4118" s="14"/>
      <c r="N4118" s="15"/>
      <c r="O4118" s="16">
        <f t="shared" si="195"/>
        <v>0</v>
      </c>
      <c r="P4118" s="17">
        <f>COUNTIF($X:$X,X4118)</f>
        <v>1045553</v>
      </c>
      <c r="Q4118" s="17">
        <f>VLOOKUP("M"&amp;TEXT(G4118,"0"),Punten!$A$1:$D$40,4,FALSE)</f>
        <v>0</v>
      </c>
      <c r="R4118" s="17">
        <f>VLOOKUP("M"&amp;TEXT(H4118,"0"),Punten!$A$1:$D$40,4,FALSE)</f>
        <v>0</v>
      </c>
      <c r="S4118" s="17">
        <f>VLOOKUP("M"&amp;TEXT(I4118,"0"),Punten!$A$1:$D$40,4,FALSE)</f>
        <v>0</v>
      </c>
      <c r="T4118" s="17">
        <f>VLOOKUP("K"&amp;TEXT(K4118,"0"),Punten!$A$1:$D$40,4,FALSE)</f>
        <v>0</v>
      </c>
      <c r="U4118" s="17">
        <f>VLOOKUP("H"&amp;TEXT(L4118,"0"),Punten!$A$1:$D$49,4,FALSE)</f>
        <v>0</v>
      </c>
      <c r="V4118" s="17">
        <f>VLOOKUP("F"&amp;TEXT(M4118,"0"),Punten!$A$1:$D$39,4,FALSE)</f>
        <v>0</v>
      </c>
      <c r="W4118" s="17">
        <f t="shared" si="196"/>
        <v>0</v>
      </c>
      <c r="X4118" s="17" t="str">
        <f t="shared" si="197"/>
        <v/>
      </c>
      <c r="Y4118" s="17" t="e">
        <f>VLOOKUP(A4118,'Klasse omschrijving'!$A$1:$B$44,2,FALSE)</f>
        <v>#N/A</v>
      </c>
    </row>
    <row r="4119" spans="1:25" x14ac:dyDescent="0.25">
      <c r="A4119" s="14"/>
      <c r="B4119" s="14"/>
      <c r="C4119" s="14"/>
      <c r="D4119" s="14"/>
      <c r="E4119" s="15"/>
      <c r="F4119" s="14"/>
      <c r="G4119" s="14"/>
      <c r="H4119" s="14"/>
      <c r="I4119" s="14"/>
      <c r="J4119" s="14"/>
      <c r="K4119" s="14"/>
      <c r="L4119" s="14"/>
      <c r="M4119" s="14"/>
      <c r="N4119" s="15"/>
      <c r="O4119" s="16">
        <f t="shared" si="195"/>
        <v>0</v>
      </c>
      <c r="P4119" s="17">
        <f>COUNTIF($X:$X,X4119)</f>
        <v>1045553</v>
      </c>
      <c r="Q4119" s="17">
        <f>VLOOKUP("M"&amp;TEXT(G4119,"0"),Punten!$A$1:$D$40,4,FALSE)</f>
        <v>0</v>
      </c>
      <c r="R4119" s="17">
        <f>VLOOKUP("M"&amp;TEXT(H4119,"0"),Punten!$A$1:$D$40,4,FALSE)</f>
        <v>0</v>
      </c>
      <c r="S4119" s="17">
        <f>VLOOKUP("M"&amp;TEXT(I4119,"0"),Punten!$A$1:$D$40,4,FALSE)</f>
        <v>0</v>
      </c>
      <c r="T4119" s="17">
        <f>VLOOKUP("K"&amp;TEXT(K4119,"0"),Punten!$A$1:$D$40,4,FALSE)</f>
        <v>0</v>
      </c>
      <c r="U4119" s="17">
        <f>VLOOKUP("H"&amp;TEXT(L4119,"0"),Punten!$A$1:$D$49,4,FALSE)</f>
        <v>0</v>
      </c>
      <c r="V4119" s="17">
        <f>VLOOKUP("F"&amp;TEXT(M4119,"0"),Punten!$A$1:$D$39,4,FALSE)</f>
        <v>0</v>
      </c>
      <c r="W4119" s="17">
        <f t="shared" si="196"/>
        <v>0</v>
      </c>
      <c r="X4119" s="17" t="str">
        <f t="shared" si="197"/>
        <v/>
      </c>
      <c r="Y4119" s="17" t="e">
        <f>VLOOKUP(A4119,'Klasse omschrijving'!$A$1:$B$44,2,FALSE)</f>
        <v>#N/A</v>
      </c>
    </row>
    <row r="4120" spans="1:25" x14ac:dyDescent="0.25">
      <c r="A4120" s="14"/>
      <c r="B4120" s="14"/>
      <c r="C4120" s="14"/>
      <c r="D4120" s="14"/>
      <c r="E4120" s="15"/>
      <c r="F4120" s="14"/>
      <c r="G4120" s="14"/>
      <c r="H4120" s="14"/>
      <c r="I4120" s="14"/>
      <c r="J4120" s="14"/>
      <c r="K4120" s="14"/>
      <c r="L4120" s="14"/>
      <c r="M4120" s="14"/>
      <c r="N4120" s="15"/>
      <c r="O4120" s="16">
        <f t="shared" si="195"/>
        <v>0</v>
      </c>
      <c r="P4120" s="17">
        <f>COUNTIF($X:$X,X4120)</f>
        <v>1045553</v>
      </c>
      <c r="Q4120" s="17">
        <f>VLOOKUP("M"&amp;TEXT(G4120,"0"),Punten!$A$1:$D$40,4,FALSE)</f>
        <v>0</v>
      </c>
      <c r="R4120" s="17">
        <f>VLOOKUP("M"&amp;TEXT(H4120,"0"),Punten!$A$1:$D$40,4,FALSE)</f>
        <v>0</v>
      </c>
      <c r="S4120" s="17">
        <f>VLOOKUP("M"&amp;TEXT(I4120,"0"),Punten!$A$1:$D$40,4,FALSE)</f>
        <v>0</v>
      </c>
      <c r="T4120" s="17">
        <f>VLOOKUP("K"&amp;TEXT(K4120,"0"),Punten!$A$1:$D$40,4,FALSE)</f>
        <v>0</v>
      </c>
      <c r="U4120" s="17">
        <f>VLOOKUP("H"&amp;TEXT(L4120,"0"),Punten!$A$1:$D$49,4,FALSE)</f>
        <v>0</v>
      </c>
      <c r="V4120" s="17">
        <f>VLOOKUP("F"&amp;TEXT(M4120,"0"),Punten!$A$1:$D$39,4,FALSE)</f>
        <v>0</v>
      </c>
      <c r="W4120" s="17">
        <f t="shared" si="196"/>
        <v>0</v>
      </c>
      <c r="X4120" s="17" t="str">
        <f t="shared" si="197"/>
        <v/>
      </c>
      <c r="Y4120" s="17" t="e">
        <f>VLOOKUP(A4120,'Klasse omschrijving'!$A$1:$B$44,2,FALSE)</f>
        <v>#N/A</v>
      </c>
    </row>
    <row r="4121" spans="1:25" x14ac:dyDescent="0.25">
      <c r="A4121" s="14"/>
      <c r="B4121" s="14"/>
      <c r="C4121" s="14"/>
      <c r="D4121" s="14"/>
      <c r="E4121" s="15"/>
      <c r="F4121" s="14"/>
      <c r="G4121" s="14"/>
      <c r="H4121" s="14"/>
      <c r="I4121" s="14"/>
      <c r="J4121" s="14"/>
      <c r="K4121" s="14"/>
      <c r="L4121" s="14"/>
      <c r="M4121" s="14"/>
      <c r="N4121" s="15"/>
      <c r="O4121" s="16">
        <f t="shared" si="195"/>
        <v>0</v>
      </c>
      <c r="P4121" s="17">
        <f>COUNTIF($X:$X,X4121)</f>
        <v>1045553</v>
      </c>
      <c r="Q4121" s="17">
        <f>VLOOKUP("M"&amp;TEXT(G4121,"0"),Punten!$A$1:$D$40,4,FALSE)</f>
        <v>0</v>
      </c>
      <c r="R4121" s="17">
        <f>VLOOKUP("M"&amp;TEXT(H4121,"0"),Punten!$A$1:$D$40,4,FALSE)</f>
        <v>0</v>
      </c>
      <c r="S4121" s="17">
        <f>VLOOKUP("M"&amp;TEXT(I4121,"0"),Punten!$A$1:$D$40,4,FALSE)</f>
        <v>0</v>
      </c>
      <c r="T4121" s="17">
        <f>VLOOKUP("K"&amp;TEXT(K4121,"0"),Punten!$A$1:$D$40,4,FALSE)</f>
        <v>0</v>
      </c>
      <c r="U4121" s="17">
        <f>VLOOKUP("H"&amp;TEXT(L4121,"0"),Punten!$A$1:$D$49,4,FALSE)</f>
        <v>0</v>
      </c>
      <c r="V4121" s="17">
        <f>VLOOKUP("F"&amp;TEXT(M4121,"0"),Punten!$A$1:$D$39,4,FALSE)</f>
        <v>0</v>
      </c>
      <c r="W4121" s="17">
        <f t="shared" si="196"/>
        <v>0</v>
      </c>
      <c r="X4121" s="17" t="str">
        <f t="shared" si="197"/>
        <v/>
      </c>
      <c r="Y4121" s="17" t="e">
        <f>VLOOKUP(A4121,'Klasse omschrijving'!$A$1:$B$44,2,FALSE)</f>
        <v>#N/A</v>
      </c>
    </row>
    <row r="4122" spans="1:25" x14ac:dyDescent="0.25">
      <c r="A4122" s="14"/>
      <c r="B4122" s="14"/>
      <c r="C4122" s="14"/>
      <c r="D4122" s="14"/>
      <c r="E4122" s="15"/>
      <c r="F4122" s="14"/>
      <c r="G4122" s="14"/>
      <c r="H4122" s="14"/>
      <c r="I4122" s="14"/>
      <c r="J4122" s="14"/>
      <c r="K4122" s="14"/>
      <c r="L4122" s="14"/>
      <c r="M4122" s="14"/>
      <c r="N4122" s="15"/>
      <c r="O4122" s="16">
        <f t="shared" si="195"/>
        <v>0</v>
      </c>
      <c r="P4122" s="17">
        <f>COUNTIF($X:$X,X4122)</f>
        <v>1045553</v>
      </c>
      <c r="Q4122" s="17">
        <f>VLOOKUP("M"&amp;TEXT(G4122,"0"),Punten!$A$1:$D$40,4,FALSE)</f>
        <v>0</v>
      </c>
      <c r="R4122" s="17">
        <f>VLOOKUP("M"&amp;TEXT(H4122,"0"),Punten!$A$1:$D$40,4,FALSE)</f>
        <v>0</v>
      </c>
      <c r="S4122" s="17">
        <f>VLOOKUP("M"&amp;TEXT(I4122,"0"),Punten!$A$1:$D$40,4,FALSE)</f>
        <v>0</v>
      </c>
      <c r="T4122" s="17">
        <f>VLOOKUP("K"&amp;TEXT(K4122,"0"),Punten!$A$1:$D$40,4,FALSE)</f>
        <v>0</v>
      </c>
      <c r="U4122" s="17">
        <f>VLOOKUP("H"&amp;TEXT(L4122,"0"),Punten!$A$1:$D$49,4,FALSE)</f>
        <v>0</v>
      </c>
      <c r="V4122" s="17">
        <f>VLOOKUP("F"&amp;TEXT(M4122,"0"),Punten!$A$1:$D$39,4,FALSE)</f>
        <v>0</v>
      </c>
      <c r="W4122" s="17">
        <f t="shared" si="196"/>
        <v>0</v>
      </c>
      <c r="X4122" s="17" t="str">
        <f t="shared" si="197"/>
        <v/>
      </c>
      <c r="Y4122" s="17" t="e">
        <f>VLOOKUP(A4122,'Klasse omschrijving'!$A$1:$B$44,2,FALSE)</f>
        <v>#N/A</v>
      </c>
    </row>
    <row r="4123" spans="1:25" x14ac:dyDescent="0.25">
      <c r="A4123" s="14"/>
      <c r="B4123" s="14"/>
      <c r="C4123" s="14"/>
      <c r="D4123" s="14"/>
      <c r="E4123" s="15"/>
      <c r="F4123" s="14"/>
      <c r="G4123" s="14"/>
      <c r="H4123" s="14"/>
      <c r="I4123" s="14"/>
      <c r="J4123" s="14"/>
      <c r="K4123" s="14"/>
      <c r="L4123" s="14"/>
      <c r="M4123" s="14"/>
      <c r="N4123" s="15"/>
      <c r="O4123" s="16">
        <f t="shared" si="195"/>
        <v>0</v>
      </c>
      <c r="P4123" s="17">
        <f>COUNTIF($X:$X,X4123)</f>
        <v>1045553</v>
      </c>
      <c r="Q4123" s="17">
        <f>VLOOKUP("M"&amp;TEXT(G4123,"0"),Punten!$A$1:$D$40,4,FALSE)</f>
        <v>0</v>
      </c>
      <c r="R4123" s="17">
        <f>VLOOKUP("M"&amp;TEXT(H4123,"0"),Punten!$A$1:$D$40,4,FALSE)</f>
        <v>0</v>
      </c>
      <c r="S4123" s="17">
        <f>VLOOKUP("M"&amp;TEXT(I4123,"0"),Punten!$A$1:$D$40,4,FALSE)</f>
        <v>0</v>
      </c>
      <c r="T4123" s="17">
        <f>VLOOKUP("K"&amp;TEXT(K4123,"0"),Punten!$A$1:$D$40,4,FALSE)</f>
        <v>0</v>
      </c>
      <c r="U4123" s="17">
        <f>VLOOKUP("H"&amp;TEXT(L4123,"0"),Punten!$A$1:$D$49,4,FALSE)</f>
        <v>0</v>
      </c>
      <c r="V4123" s="17">
        <f>VLOOKUP("F"&amp;TEXT(M4123,"0"),Punten!$A$1:$D$39,4,FALSE)</f>
        <v>0</v>
      </c>
      <c r="W4123" s="17">
        <f t="shared" si="196"/>
        <v>0</v>
      </c>
      <c r="X4123" s="17" t="str">
        <f t="shared" si="197"/>
        <v/>
      </c>
      <c r="Y4123" s="17" t="e">
        <f>VLOOKUP(A4123,'Klasse omschrijving'!$A$1:$B$44,2,FALSE)</f>
        <v>#N/A</v>
      </c>
    </row>
    <row r="4124" spans="1:25" x14ac:dyDescent="0.25">
      <c r="A4124" s="14"/>
      <c r="B4124" s="14"/>
      <c r="C4124" s="14"/>
      <c r="D4124" s="14"/>
      <c r="E4124" s="15"/>
      <c r="F4124" s="14"/>
      <c r="G4124" s="14"/>
      <c r="H4124" s="14"/>
      <c r="I4124" s="14"/>
      <c r="J4124" s="14"/>
      <c r="K4124" s="14"/>
      <c r="L4124" s="14"/>
      <c r="M4124" s="14"/>
      <c r="N4124" s="15"/>
      <c r="O4124" s="16">
        <f t="shared" ref="O4124:O4187" si="198">G4124+H4124+I4124</f>
        <v>0</v>
      </c>
      <c r="P4124" s="17">
        <f>COUNTIF($X:$X,X4124)</f>
        <v>1045553</v>
      </c>
      <c r="Q4124" s="17">
        <f>VLOOKUP("M"&amp;TEXT(G4124,"0"),Punten!$A$1:$D$40,4,FALSE)</f>
        <v>0</v>
      </c>
      <c r="R4124" s="17">
        <f>VLOOKUP("M"&amp;TEXT(H4124,"0"),Punten!$A$1:$D$40,4,FALSE)</f>
        <v>0</v>
      </c>
      <c r="S4124" s="17">
        <f>VLOOKUP("M"&amp;TEXT(I4124,"0"),Punten!$A$1:$D$40,4,FALSE)</f>
        <v>0</v>
      </c>
      <c r="T4124" s="17">
        <f>VLOOKUP("K"&amp;TEXT(K4124,"0"),Punten!$A$1:$D$40,4,FALSE)</f>
        <v>0</v>
      </c>
      <c r="U4124" s="17">
        <f>VLOOKUP("H"&amp;TEXT(L4124,"0"),Punten!$A$1:$D$49,4,FALSE)</f>
        <v>0</v>
      </c>
      <c r="V4124" s="17">
        <f>VLOOKUP("F"&amp;TEXT(M4124,"0"),Punten!$A$1:$D$39,4,FALSE)</f>
        <v>0</v>
      </c>
      <c r="W4124" s="17">
        <f t="shared" si="196"/>
        <v>0</v>
      </c>
      <c r="X4124" s="17" t="str">
        <f t="shared" si="197"/>
        <v/>
      </c>
      <c r="Y4124" s="17" t="e">
        <f>VLOOKUP(A4124,'Klasse omschrijving'!$A$1:$B$44,2,FALSE)</f>
        <v>#N/A</v>
      </c>
    </row>
    <row r="4125" spans="1:25" x14ac:dyDescent="0.25">
      <c r="A4125" s="14"/>
      <c r="B4125" s="14"/>
      <c r="C4125" s="14"/>
      <c r="D4125" s="14"/>
      <c r="E4125" s="15"/>
      <c r="F4125" s="14"/>
      <c r="G4125" s="14"/>
      <c r="H4125" s="14"/>
      <c r="I4125" s="14"/>
      <c r="J4125" s="14"/>
      <c r="K4125" s="14"/>
      <c r="L4125" s="14"/>
      <c r="M4125" s="14"/>
      <c r="N4125" s="15"/>
      <c r="O4125" s="16">
        <f t="shared" si="198"/>
        <v>0</v>
      </c>
      <c r="P4125" s="17">
        <f>COUNTIF($X:$X,X4125)</f>
        <v>1045553</v>
      </c>
      <c r="Q4125" s="17">
        <f>VLOOKUP("M"&amp;TEXT(G4125,"0"),Punten!$A$1:$D$40,4,FALSE)</f>
        <v>0</v>
      </c>
      <c r="R4125" s="17">
        <f>VLOOKUP("M"&amp;TEXT(H4125,"0"),Punten!$A$1:$D$40,4,FALSE)</f>
        <v>0</v>
      </c>
      <c r="S4125" s="17">
        <f>VLOOKUP("M"&amp;TEXT(I4125,"0"),Punten!$A$1:$D$40,4,FALSE)</f>
        <v>0</v>
      </c>
      <c r="T4125" s="17">
        <f>VLOOKUP("K"&amp;TEXT(K4125,"0"),Punten!$A$1:$D$40,4,FALSE)</f>
        <v>0</v>
      </c>
      <c r="U4125" s="17">
        <f>VLOOKUP("H"&amp;TEXT(L4125,"0"),Punten!$A$1:$D$49,4,FALSE)</f>
        <v>0</v>
      </c>
      <c r="V4125" s="17">
        <f>VLOOKUP("F"&amp;TEXT(M4125,"0"),Punten!$A$1:$D$39,4,FALSE)</f>
        <v>0</v>
      </c>
      <c r="W4125" s="17">
        <f t="shared" si="196"/>
        <v>0</v>
      </c>
      <c r="X4125" s="17" t="str">
        <f t="shared" si="197"/>
        <v/>
      </c>
      <c r="Y4125" s="17" t="e">
        <f>VLOOKUP(A4125,'Klasse omschrijving'!$A$1:$B$44,2,FALSE)</f>
        <v>#N/A</v>
      </c>
    </row>
    <row r="4126" spans="1:25" x14ac:dyDescent="0.25">
      <c r="A4126" s="14"/>
      <c r="B4126" s="14"/>
      <c r="C4126" s="14"/>
      <c r="D4126" s="14"/>
      <c r="E4126" s="15"/>
      <c r="F4126" s="14"/>
      <c r="G4126" s="14"/>
      <c r="H4126" s="14"/>
      <c r="I4126" s="14"/>
      <c r="J4126" s="14"/>
      <c r="K4126" s="14"/>
      <c r="L4126" s="14"/>
      <c r="M4126" s="14"/>
      <c r="N4126" s="15"/>
      <c r="O4126" s="16">
        <f t="shared" si="198"/>
        <v>0</v>
      </c>
      <c r="P4126" s="17">
        <f>COUNTIF($X:$X,X4126)</f>
        <v>1045553</v>
      </c>
      <c r="Q4126" s="17">
        <f>VLOOKUP("M"&amp;TEXT(G4126,"0"),Punten!$A$1:$D$40,4,FALSE)</f>
        <v>0</v>
      </c>
      <c r="R4126" s="17">
        <f>VLOOKUP("M"&amp;TEXT(H4126,"0"),Punten!$A$1:$D$40,4,FALSE)</f>
        <v>0</v>
      </c>
      <c r="S4126" s="17">
        <f>VLOOKUP("M"&amp;TEXT(I4126,"0"),Punten!$A$1:$D$40,4,FALSE)</f>
        <v>0</v>
      </c>
      <c r="T4126" s="17">
        <f>VLOOKUP("K"&amp;TEXT(K4126,"0"),Punten!$A$1:$D$40,4,FALSE)</f>
        <v>0</v>
      </c>
      <c r="U4126" s="17">
        <f>VLOOKUP("H"&amp;TEXT(L4126,"0"),Punten!$A$1:$D$49,4,FALSE)</f>
        <v>0</v>
      </c>
      <c r="V4126" s="17">
        <f>VLOOKUP("F"&amp;TEXT(M4126,"0"),Punten!$A$1:$D$39,4,FALSE)</f>
        <v>0</v>
      </c>
      <c r="W4126" s="17">
        <f t="shared" si="196"/>
        <v>0</v>
      </c>
      <c r="X4126" s="17" t="str">
        <f t="shared" si="197"/>
        <v/>
      </c>
      <c r="Y4126" s="17" t="e">
        <f>VLOOKUP(A4126,'Klasse omschrijving'!$A$1:$B$44,2,FALSE)</f>
        <v>#N/A</v>
      </c>
    </row>
    <row r="4127" spans="1:25" x14ac:dyDescent="0.25">
      <c r="A4127" s="14"/>
      <c r="B4127" s="14"/>
      <c r="C4127" s="14"/>
      <c r="D4127" s="14"/>
      <c r="E4127" s="15"/>
      <c r="F4127" s="14"/>
      <c r="G4127" s="14"/>
      <c r="H4127" s="14"/>
      <c r="I4127" s="14"/>
      <c r="J4127" s="14"/>
      <c r="K4127" s="14"/>
      <c r="L4127" s="14"/>
      <c r="M4127" s="14"/>
      <c r="N4127" s="15"/>
      <c r="O4127" s="16">
        <f t="shared" si="198"/>
        <v>0</v>
      </c>
      <c r="P4127" s="17">
        <f>COUNTIF($X:$X,X4127)</f>
        <v>1045553</v>
      </c>
      <c r="Q4127" s="17">
        <f>VLOOKUP("M"&amp;TEXT(G4127,"0"),Punten!$A$1:$D$40,4,FALSE)</f>
        <v>0</v>
      </c>
      <c r="R4127" s="17">
        <f>VLOOKUP("M"&amp;TEXT(H4127,"0"),Punten!$A$1:$D$40,4,FALSE)</f>
        <v>0</v>
      </c>
      <c r="S4127" s="17">
        <f>VLOOKUP("M"&amp;TEXT(I4127,"0"),Punten!$A$1:$D$40,4,FALSE)</f>
        <v>0</v>
      </c>
      <c r="T4127" s="17">
        <f>VLOOKUP("K"&amp;TEXT(K4127,"0"),Punten!$A$1:$D$40,4,FALSE)</f>
        <v>0</v>
      </c>
      <c r="U4127" s="17">
        <f>VLOOKUP("H"&amp;TEXT(L4127,"0"),Punten!$A$1:$D$49,4,FALSE)</f>
        <v>0</v>
      </c>
      <c r="V4127" s="17">
        <f>VLOOKUP("F"&amp;TEXT(M4127,"0"),Punten!$A$1:$D$39,4,FALSE)</f>
        <v>0</v>
      </c>
      <c r="W4127" s="17">
        <f t="shared" si="196"/>
        <v>0</v>
      </c>
      <c r="X4127" s="17" t="str">
        <f t="shared" si="197"/>
        <v/>
      </c>
      <c r="Y4127" s="17" t="e">
        <f>VLOOKUP(A4127,'Klasse omschrijving'!$A$1:$B$44,2,FALSE)</f>
        <v>#N/A</v>
      </c>
    </row>
    <row r="4128" spans="1:25" x14ac:dyDescent="0.25">
      <c r="A4128" s="14"/>
      <c r="B4128" s="14"/>
      <c r="C4128" s="14"/>
      <c r="D4128" s="14"/>
      <c r="E4128" s="15"/>
      <c r="F4128" s="14"/>
      <c r="G4128" s="14"/>
      <c r="H4128" s="14"/>
      <c r="I4128" s="14"/>
      <c r="J4128" s="14"/>
      <c r="K4128" s="14"/>
      <c r="L4128" s="14"/>
      <c r="M4128" s="14"/>
      <c r="N4128" s="15"/>
      <c r="O4128" s="16">
        <f t="shared" si="198"/>
        <v>0</v>
      </c>
      <c r="P4128" s="17">
        <f>COUNTIF($X:$X,X4128)</f>
        <v>1045553</v>
      </c>
      <c r="Q4128" s="17">
        <f>VLOOKUP("M"&amp;TEXT(G4128,"0"),Punten!$A$1:$D$40,4,FALSE)</f>
        <v>0</v>
      </c>
      <c r="R4128" s="17">
        <f>VLOOKUP("M"&amp;TEXT(H4128,"0"),Punten!$A$1:$D$40,4,FALSE)</f>
        <v>0</v>
      </c>
      <c r="S4128" s="17">
        <f>VLOOKUP("M"&amp;TEXT(I4128,"0"),Punten!$A$1:$D$40,4,FALSE)</f>
        <v>0</v>
      </c>
      <c r="T4128" s="17">
        <f>VLOOKUP("K"&amp;TEXT(K4128,"0"),Punten!$A$1:$D$40,4,FALSE)</f>
        <v>0</v>
      </c>
      <c r="U4128" s="17">
        <f>VLOOKUP("H"&amp;TEXT(L4128,"0"),Punten!$A$1:$D$49,4,FALSE)</f>
        <v>0</v>
      </c>
      <c r="V4128" s="17">
        <f>VLOOKUP("F"&amp;TEXT(M4128,"0"),Punten!$A$1:$D$39,4,FALSE)</f>
        <v>0</v>
      </c>
      <c r="W4128" s="17">
        <f t="shared" si="196"/>
        <v>0</v>
      </c>
      <c r="X4128" s="17" t="str">
        <f t="shared" si="197"/>
        <v/>
      </c>
      <c r="Y4128" s="17" t="e">
        <f>VLOOKUP(A4128,'Klasse omschrijving'!$A$1:$B$44,2,FALSE)</f>
        <v>#N/A</v>
      </c>
    </row>
    <row r="4129" spans="1:25" x14ac:dyDescent="0.25">
      <c r="A4129" s="14"/>
      <c r="B4129" s="14"/>
      <c r="C4129" s="14"/>
      <c r="D4129" s="14"/>
      <c r="E4129" s="15"/>
      <c r="F4129" s="14"/>
      <c r="G4129" s="14"/>
      <c r="H4129" s="14"/>
      <c r="I4129" s="14"/>
      <c r="J4129" s="14"/>
      <c r="K4129" s="14"/>
      <c r="L4129" s="14"/>
      <c r="M4129" s="14"/>
      <c r="N4129" s="15"/>
      <c r="O4129" s="16">
        <f t="shared" si="198"/>
        <v>0</v>
      </c>
      <c r="P4129" s="17">
        <f>COUNTIF($X:$X,X4129)</f>
        <v>1045553</v>
      </c>
      <c r="Q4129" s="17">
        <f>VLOOKUP("M"&amp;TEXT(G4129,"0"),Punten!$A$1:$D$40,4,FALSE)</f>
        <v>0</v>
      </c>
      <c r="R4129" s="17">
        <f>VLOOKUP("M"&amp;TEXT(H4129,"0"),Punten!$A$1:$D$40,4,FALSE)</f>
        <v>0</v>
      </c>
      <c r="S4129" s="17">
        <f>VLOOKUP("M"&amp;TEXT(I4129,"0"),Punten!$A$1:$D$40,4,FALSE)</f>
        <v>0</v>
      </c>
      <c r="T4129" s="17">
        <f>VLOOKUP("K"&amp;TEXT(K4129,"0"),Punten!$A$1:$D$40,4,FALSE)</f>
        <v>0</v>
      </c>
      <c r="U4129" s="17">
        <f>VLOOKUP("H"&amp;TEXT(L4129,"0"),Punten!$A$1:$D$49,4,FALSE)</f>
        <v>0</v>
      </c>
      <c r="V4129" s="17">
        <f>VLOOKUP("F"&amp;TEXT(M4129,"0"),Punten!$A$1:$D$39,4,FALSE)</f>
        <v>0</v>
      </c>
      <c r="W4129" s="17">
        <f t="shared" si="196"/>
        <v>0</v>
      </c>
      <c r="X4129" s="17" t="str">
        <f t="shared" si="197"/>
        <v/>
      </c>
      <c r="Y4129" s="17" t="e">
        <f>VLOOKUP(A4129,'Klasse omschrijving'!$A$1:$B$44,2,FALSE)</f>
        <v>#N/A</v>
      </c>
    </row>
    <row r="4130" spans="1:25" x14ac:dyDescent="0.25">
      <c r="A4130" s="14"/>
      <c r="B4130" s="14"/>
      <c r="C4130" s="14"/>
      <c r="D4130" s="14"/>
      <c r="E4130" s="15"/>
      <c r="F4130" s="14"/>
      <c r="G4130" s="14"/>
      <c r="H4130" s="14"/>
      <c r="I4130" s="14"/>
      <c r="J4130" s="14"/>
      <c r="K4130" s="14"/>
      <c r="L4130" s="14"/>
      <c r="M4130" s="14"/>
      <c r="N4130" s="15"/>
      <c r="O4130" s="16">
        <f t="shared" si="198"/>
        <v>0</v>
      </c>
      <c r="P4130" s="17">
        <f>COUNTIF($X:$X,X4130)</f>
        <v>1045553</v>
      </c>
      <c r="Q4130" s="17">
        <f>VLOOKUP("M"&amp;TEXT(G4130,"0"),Punten!$A$1:$D$40,4,FALSE)</f>
        <v>0</v>
      </c>
      <c r="R4130" s="17">
        <f>VLOOKUP("M"&amp;TEXT(H4130,"0"),Punten!$A$1:$D$40,4,FALSE)</f>
        <v>0</v>
      </c>
      <c r="S4130" s="17">
        <f>VLOOKUP("M"&amp;TEXT(I4130,"0"),Punten!$A$1:$D$40,4,FALSE)</f>
        <v>0</v>
      </c>
      <c r="T4130" s="17">
        <f>VLOOKUP("K"&amp;TEXT(K4130,"0"),Punten!$A$1:$D$40,4,FALSE)</f>
        <v>0</v>
      </c>
      <c r="U4130" s="17">
        <f>VLOOKUP("H"&amp;TEXT(L4130,"0"),Punten!$A$1:$D$49,4,FALSE)</f>
        <v>0</v>
      </c>
      <c r="V4130" s="17">
        <f>VLOOKUP("F"&amp;TEXT(M4130,"0"),Punten!$A$1:$D$39,4,FALSE)</f>
        <v>0</v>
      </c>
      <c r="W4130" s="17">
        <f t="shared" si="196"/>
        <v>0</v>
      </c>
      <c r="X4130" s="17" t="str">
        <f t="shared" si="197"/>
        <v/>
      </c>
      <c r="Y4130" s="17" t="e">
        <f>VLOOKUP(A4130,'Klasse omschrijving'!$A$1:$B$44,2,FALSE)</f>
        <v>#N/A</v>
      </c>
    </row>
    <row r="4131" spans="1:25" x14ac:dyDescent="0.25">
      <c r="A4131" s="14"/>
      <c r="B4131" s="14"/>
      <c r="C4131" s="14"/>
      <c r="D4131" s="14"/>
      <c r="E4131" s="15"/>
      <c r="F4131" s="14"/>
      <c r="G4131" s="14"/>
      <c r="H4131" s="14"/>
      <c r="I4131" s="14"/>
      <c r="J4131" s="14"/>
      <c r="K4131" s="14"/>
      <c r="L4131" s="14"/>
      <c r="M4131" s="14"/>
      <c r="N4131" s="15"/>
      <c r="O4131" s="16">
        <f t="shared" si="198"/>
        <v>0</v>
      </c>
      <c r="P4131" s="17">
        <f>COUNTIF($X:$X,X4131)</f>
        <v>1045553</v>
      </c>
      <c r="Q4131" s="17">
        <f>VLOOKUP("M"&amp;TEXT(G4131,"0"),Punten!$A$1:$D$40,4,FALSE)</f>
        <v>0</v>
      </c>
      <c r="R4131" s="17">
        <f>VLOOKUP("M"&amp;TEXT(H4131,"0"),Punten!$A$1:$D$40,4,FALSE)</f>
        <v>0</v>
      </c>
      <c r="S4131" s="17">
        <f>VLOOKUP("M"&amp;TEXT(I4131,"0"),Punten!$A$1:$D$40,4,FALSE)</f>
        <v>0</v>
      </c>
      <c r="T4131" s="17">
        <f>VLOOKUP("K"&amp;TEXT(K4131,"0"),Punten!$A$1:$D$40,4,FALSE)</f>
        <v>0</v>
      </c>
      <c r="U4131" s="17">
        <f>VLOOKUP("H"&amp;TEXT(L4131,"0"),Punten!$A$1:$D$49,4,FALSE)</f>
        <v>0</v>
      </c>
      <c r="V4131" s="17">
        <f>VLOOKUP("F"&amp;TEXT(M4131,"0"),Punten!$A$1:$D$39,4,FALSE)</f>
        <v>0</v>
      </c>
      <c r="W4131" s="17">
        <f t="shared" si="196"/>
        <v>0</v>
      </c>
      <c r="X4131" s="17" t="str">
        <f t="shared" si="197"/>
        <v/>
      </c>
      <c r="Y4131" s="17" t="e">
        <f>VLOOKUP(A4131,'Klasse omschrijving'!$A$1:$B$44,2,FALSE)</f>
        <v>#N/A</v>
      </c>
    </row>
    <row r="4132" spans="1:25" x14ac:dyDescent="0.25">
      <c r="A4132" s="14"/>
      <c r="B4132" s="14"/>
      <c r="C4132" s="14"/>
      <c r="D4132" s="14"/>
      <c r="E4132" s="15"/>
      <c r="F4132" s="14"/>
      <c r="G4132" s="14"/>
      <c r="H4132" s="14"/>
      <c r="I4132" s="14"/>
      <c r="J4132" s="14"/>
      <c r="K4132" s="14"/>
      <c r="L4132" s="14"/>
      <c r="M4132" s="14"/>
      <c r="N4132" s="15"/>
      <c r="O4132" s="16">
        <f t="shared" si="198"/>
        <v>0</v>
      </c>
      <c r="P4132" s="17">
        <f>COUNTIF($X:$X,X4132)</f>
        <v>1045553</v>
      </c>
      <c r="Q4132" s="17">
        <f>VLOOKUP("M"&amp;TEXT(G4132,"0"),Punten!$A$1:$D$40,4,FALSE)</f>
        <v>0</v>
      </c>
      <c r="R4132" s="17">
        <f>VLOOKUP("M"&amp;TEXT(H4132,"0"),Punten!$A$1:$D$40,4,FALSE)</f>
        <v>0</v>
      </c>
      <c r="S4132" s="17">
        <f>VLOOKUP("M"&amp;TEXT(I4132,"0"),Punten!$A$1:$D$40,4,FALSE)</f>
        <v>0</v>
      </c>
      <c r="T4132" s="17">
        <f>VLOOKUP("K"&amp;TEXT(K4132,"0"),Punten!$A$1:$D$40,4,FALSE)</f>
        <v>0</v>
      </c>
      <c r="U4132" s="17">
        <f>VLOOKUP("H"&amp;TEXT(L4132,"0"),Punten!$A$1:$D$49,4,FALSE)</f>
        <v>0</v>
      </c>
      <c r="V4132" s="17">
        <f>VLOOKUP("F"&amp;TEXT(M4132,"0"),Punten!$A$1:$D$39,4,FALSE)</f>
        <v>0</v>
      </c>
      <c r="W4132" s="17">
        <f t="shared" si="196"/>
        <v>0</v>
      </c>
      <c r="X4132" s="17" t="str">
        <f t="shared" si="197"/>
        <v/>
      </c>
      <c r="Y4132" s="17" t="e">
        <f>VLOOKUP(A4132,'Klasse omschrijving'!$A$1:$B$44,2,FALSE)</f>
        <v>#N/A</v>
      </c>
    </row>
    <row r="4133" spans="1:25" x14ac:dyDescent="0.25">
      <c r="A4133" s="14"/>
      <c r="B4133" s="14"/>
      <c r="C4133" s="14"/>
      <c r="D4133" s="14"/>
      <c r="E4133" s="15"/>
      <c r="F4133" s="14"/>
      <c r="G4133" s="14"/>
      <c r="H4133" s="14"/>
      <c r="I4133" s="14"/>
      <c r="J4133" s="14"/>
      <c r="K4133" s="14"/>
      <c r="L4133" s="14"/>
      <c r="M4133" s="14"/>
      <c r="N4133" s="15"/>
      <c r="O4133" s="16">
        <f t="shared" si="198"/>
        <v>0</v>
      </c>
      <c r="P4133" s="17">
        <f>COUNTIF($X:$X,X4133)</f>
        <v>1045553</v>
      </c>
      <c r="Q4133" s="17">
        <f>VLOOKUP("M"&amp;TEXT(G4133,"0"),Punten!$A$1:$D$40,4,FALSE)</f>
        <v>0</v>
      </c>
      <c r="R4133" s="17">
        <f>VLOOKUP("M"&amp;TEXT(H4133,"0"),Punten!$A$1:$D$40,4,FALSE)</f>
        <v>0</v>
      </c>
      <c r="S4133" s="17">
        <f>VLOOKUP("M"&amp;TEXT(I4133,"0"),Punten!$A$1:$D$40,4,FALSE)</f>
        <v>0</v>
      </c>
      <c r="T4133" s="17">
        <f>VLOOKUP("K"&amp;TEXT(K4133,"0"),Punten!$A$1:$D$40,4,FALSE)</f>
        <v>0</v>
      </c>
      <c r="U4133" s="17">
        <f>VLOOKUP("H"&amp;TEXT(L4133,"0"),Punten!$A$1:$D$49,4,FALSE)</f>
        <v>0</v>
      </c>
      <c r="V4133" s="17">
        <f>VLOOKUP("F"&amp;TEXT(M4133,"0"),Punten!$A$1:$D$39,4,FALSE)</f>
        <v>0</v>
      </c>
      <c r="W4133" s="17">
        <f t="shared" si="196"/>
        <v>0</v>
      </c>
      <c r="X4133" s="17" t="str">
        <f t="shared" si="197"/>
        <v/>
      </c>
      <c r="Y4133" s="17" t="e">
        <f>VLOOKUP(A4133,'Klasse omschrijving'!$A$1:$B$44,2,FALSE)</f>
        <v>#N/A</v>
      </c>
    </row>
    <row r="4134" spans="1:25" x14ac:dyDescent="0.25">
      <c r="A4134" s="14"/>
      <c r="B4134" s="14"/>
      <c r="C4134" s="14"/>
      <c r="D4134" s="14"/>
      <c r="E4134" s="15"/>
      <c r="F4134" s="14"/>
      <c r="G4134" s="14"/>
      <c r="H4134" s="14"/>
      <c r="I4134" s="14"/>
      <c r="J4134" s="14"/>
      <c r="K4134" s="14"/>
      <c r="L4134" s="14"/>
      <c r="M4134" s="14"/>
      <c r="N4134" s="15"/>
      <c r="O4134" s="16">
        <f t="shared" si="198"/>
        <v>0</v>
      </c>
      <c r="P4134" s="17">
        <f>COUNTIF($X:$X,X4134)</f>
        <v>1045553</v>
      </c>
      <c r="Q4134" s="17">
        <f>VLOOKUP("M"&amp;TEXT(G4134,"0"),Punten!$A$1:$D$40,4,FALSE)</f>
        <v>0</v>
      </c>
      <c r="R4134" s="17">
        <f>VLOOKUP("M"&amp;TEXT(H4134,"0"),Punten!$A$1:$D$40,4,FALSE)</f>
        <v>0</v>
      </c>
      <c r="S4134" s="17">
        <f>VLOOKUP("M"&amp;TEXT(I4134,"0"),Punten!$A$1:$D$40,4,FALSE)</f>
        <v>0</v>
      </c>
      <c r="T4134" s="17">
        <f>VLOOKUP("K"&amp;TEXT(K4134,"0"),Punten!$A$1:$D$40,4,FALSE)</f>
        <v>0</v>
      </c>
      <c r="U4134" s="17">
        <f>VLOOKUP("H"&amp;TEXT(L4134,"0"),Punten!$A$1:$D$49,4,FALSE)</f>
        <v>0</v>
      </c>
      <c r="V4134" s="17">
        <f>VLOOKUP("F"&amp;TEXT(M4134,"0"),Punten!$A$1:$D$39,4,FALSE)</f>
        <v>0</v>
      </c>
      <c r="W4134" s="17">
        <f t="shared" si="196"/>
        <v>0</v>
      </c>
      <c r="X4134" s="17" t="str">
        <f t="shared" si="197"/>
        <v/>
      </c>
      <c r="Y4134" s="17" t="e">
        <f>VLOOKUP(A4134,'Klasse omschrijving'!$A$1:$B$44,2,FALSE)</f>
        <v>#N/A</v>
      </c>
    </row>
    <row r="4135" spans="1:25" x14ac:dyDescent="0.25">
      <c r="A4135" s="14"/>
      <c r="B4135" s="14"/>
      <c r="C4135" s="14"/>
      <c r="D4135" s="14"/>
      <c r="E4135" s="15"/>
      <c r="F4135" s="14"/>
      <c r="G4135" s="14"/>
      <c r="H4135" s="14"/>
      <c r="I4135" s="14"/>
      <c r="J4135" s="14"/>
      <c r="K4135" s="14"/>
      <c r="L4135" s="14"/>
      <c r="M4135" s="14"/>
      <c r="N4135" s="15"/>
      <c r="O4135" s="16">
        <f t="shared" si="198"/>
        <v>0</v>
      </c>
      <c r="P4135" s="17">
        <f>COUNTIF($X:$X,X4135)</f>
        <v>1045553</v>
      </c>
      <c r="Q4135" s="17">
        <f>VLOOKUP("M"&amp;TEXT(G4135,"0"),Punten!$A$1:$D$40,4,FALSE)</f>
        <v>0</v>
      </c>
      <c r="R4135" s="17">
        <f>VLOOKUP("M"&amp;TEXT(H4135,"0"),Punten!$A$1:$D$40,4,FALSE)</f>
        <v>0</v>
      </c>
      <c r="S4135" s="17">
        <f>VLOOKUP("M"&amp;TEXT(I4135,"0"),Punten!$A$1:$D$40,4,FALSE)</f>
        <v>0</v>
      </c>
      <c r="T4135" s="17">
        <f>VLOOKUP("K"&amp;TEXT(K4135,"0"),Punten!$A$1:$D$40,4,FALSE)</f>
        <v>0</v>
      </c>
      <c r="U4135" s="17">
        <f>VLOOKUP("H"&amp;TEXT(L4135,"0"),Punten!$A$1:$D$49,4,FALSE)</f>
        <v>0</v>
      </c>
      <c r="V4135" s="17">
        <f>VLOOKUP("F"&amp;TEXT(M4135,"0"),Punten!$A$1:$D$39,4,FALSE)</f>
        <v>0</v>
      </c>
      <c r="W4135" s="17">
        <f t="shared" si="196"/>
        <v>0</v>
      </c>
      <c r="X4135" s="17" t="str">
        <f t="shared" si="197"/>
        <v/>
      </c>
      <c r="Y4135" s="17" t="e">
        <f>VLOOKUP(A4135,'Klasse omschrijving'!$A$1:$B$44,2,FALSE)</f>
        <v>#N/A</v>
      </c>
    </row>
    <row r="4136" spans="1:25" x14ac:dyDescent="0.25">
      <c r="A4136" s="14"/>
      <c r="B4136" s="14"/>
      <c r="C4136" s="14"/>
      <c r="D4136" s="14"/>
      <c r="E4136" s="15"/>
      <c r="F4136" s="14"/>
      <c r="G4136" s="14"/>
      <c r="H4136" s="14"/>
      <c r="I4136" s="14"/>
      <c r="J4136" s="14"/>
      <c r="K4136" s="14"/>
      <c r="L4136" s="14"/>
      <c r="M4136" s="14"/>
      <c r="N4136" s="15"/>
      <c r="O4136" s="16">
        <f t="shared" si="198"/>
        <v>0</v>
      </c>
      <c r="P4136" s="17">
        <f>COUNTIF($X:$X,X4136)</f>
        <v>1045553</v>
      </c>
      <c r="Q4136" s="17">
        <f>VLOOKUP("M"&amp;TEXT(G4136,"0"),Punten!$A$1:$D$40,4,FALSE)</f>
        <v>0</v>
      </c>
      <c r="R4136" s="17">
        <f>VLOOKUP("M"&amp;TEXT(H4136,"0"),Punten!$A$1:$D$40,4,FALSE)</f>
        <v>0</v>
      </c>
      <c r="S4136" s="17">
        <f>VLOOKUP("M"&amp;TEXT(I4136,"0"),Punten!$A$1:$D$40,4,FALSE)</f>
        <v>0</v>
      </c>
      <c r="T4136" s="17">
        <f>VLOOKUP("K"&amp;TEXT(K4136,"0"),Punten!$A$1:$D$40,4,FALSE)</f>
        <v>0</v>
      </c>
      <c r="U4136" s="17">
        <f>VLOOKUP("H"&amp;TEXT(L4136,"0"),Punten!$A$1:$D$49,4,FALSE)</f>
        <v>0</v>
      </c>
      <c r="V4136" s="17">
        <f>VLOOKUP("F"&amp;TEXT(M4136,"0"),Punten!$A$1:$D$39,4,FALSE)</f>
        <v>0</v>
      </c>
      <c r="W4136" s="17">
        <f t="shared" si="196"/>
        <v>0</v>
      </c>
      <c r="X4136" s="17" t="str">
        <f t="shared" si="197"/>
        <v/>
      </c>
      <c r="Y4136" s="17" t="e">
        <f>VLOOKUP(A4136,'Klasse omschrijving'!$A$1:$B$44,2,FALSE)</f>
        <v>#N/A</v>
      </c>
    </row>
    <row r="4137" spans="1:25" x14ac:dyDescent="0.25">
      <c r="A4137" s="14"/>
      <c r="B4137" s="14"/>
      <c r="C4137" s="14"/>
      <c r="D4137" s="14"/>
      <c r="E4137" s="15"/>
      <c r="F4137" s="14"/>
      <c r="G4137" s="14"/>
      <c r="H4137" s="14"/>
      <c r="I4137" s="14"/>
      <c r="J4137" s="14"/>
      <c r="K4137" s="14"/>
      <c r="L4137" s="14"/>
      <c r="M4137" s="14"/>
      <c r="N4137" s="15"/>
      <c r="O4137" s="16">
        <f t="shared" si="198"/>
        <v>0</v>
      </c>
      <c r="P4137" s="17">
        <f>COUNTIF($X:$X,X4137)</f>
        <v>1045553</v>
      </c>
      <c r="Q4137" s="17">
        <f>VLOOKUP("M"&amp;TEXT(G4137,"0"),Punten!$A$1:$D$40,4,FALSE)</f>
        <v>0</v>
      </c>
      <c r="R4137" s="17">
        <f>VLOOKUP("M"&amp;TEXT(H4137,"0"),Punten!$A$1:$D$40,4,FALSE)</f>
        <v>0</v>
      </c>
      <c r="S4137" s="17">
        <f>VLOOKUP("M"&amp;TEXT(I4137,"0"),Punten!$A$1:$D$40,4,FALSE)</f>
        <v>0</v>
      </c>
      <c r="T4137" s="17">
        <f>VLOOKUP("K"&amp;TEXT(K4137,"0"),Punten!$A$1:$D$40,4,FALSE)</f>
        <v>0</v>
      </c>
      <c r="U4137" s="17">
        <f>VLOOKUP("H"&amp;TEXT(L4137,"0"),Punten!$A$1:$D$49,4,FALSE)</f>
        <v>0</v>
      </c>
      <c r="V4137" s="17">
        <f>VLOOKUP("F"&amp;TEXT(M4137,"0"),Punten!$A$1:$D$39,4,FALSE)</f>
        <v>0</v>
      </c>
      <c r="W4137" s="17">
        <f t="shared" si="196"/>
        <v>0</v>
      </c>
      <c r="X4137" s="17" t="str">
        <f t="shared" si="197"/>
        <v/>
      </c>
      <c r="Y4137" s="17" t="e">
        <f>VLOOKUP(A4137,'Klasse omschrijving'!$A$1:$B$44,2,FALSE)</f>
        <v>#N/A</v>
      </c>
    </row>
    <row r="4138" spans="1:25" x14ac:dyDescent="0.25">
      <c r="A4138" s="14"/>
      <c r="B4138" s="14"/>
      <c r="C4138" s="14"/>
      <c r="D4138" s="14"/>
      <c r="E4138" s="15"/>
      <c r="F4138" s="14"/>
      <c r="G4138" s="14"/>
      <c r="H4138" s="14"/>
      <c r="I4138" s="14"/>
      <c r="J4138" s="14"/>
      <c r="K4138" s="14"/>
      <c r="L4138" s="14"/>
      <c r="M4138" s="14"/>
      <c r="N4138" s="15"/>
      <c r="O4138" s="16">
        <f t="shared" si="198"/>
        <v>0</v>
      </c>
      <c r="P4138" s="17">
        <f>COUNTIF($X:$X,X4138)</f>
        <v>1045553</v>
      </c>
      <c r="Q4138" s="17">
        <f>VLOOKUP("M"&amp;TEXT(G4138,"0"),Punten!$A$1:$D$40,4,FALSE)</f>
        <v>0</v>
      </c>
      <c r="R4138" s="17">
        <f>VLOOKUP("M"&amp;TEXT(H4138,"0"),Punten!$A$1:$D$40,4,FALSE)</f>
        <v>0</v>
      </c>
      <c r="S4138" s="17">
        <f>VLOOKUP("M"&amp;TEXT(I4138,"0"),Punten!$A$1:$D$40,4,FALSE)</f>
        <v>0</v>
      </c>
      <c r="T4138" s="17">
        <f>VLOOKUP("K"&amp;TEXT(K4138,"0"),Punten!$A$1:$D$40,4,FALSE)</f>
        <v>0</v>
      </c>
      <c r="U4138" s="17">
        <f>VLOOKUP("H"&amp;TEXT(L4138,"0"),Punten!$A$1:$D$49,4,FALSE)</f>
        <v>0</v>
      </c>
      <c r="V4138" s="17">
        <f>VLOOKUP("F"&amp;TEXT(M4138,"0"),Punten!$A$1:$D$39,4,FALSE)</f>
        <v>0</v>
      </c>
      <c r="W4138" s="17">
        <f t="shared" si="196"/>
        <v>0</v>
      </c>
      <c r="X4138" s="17" t="str">
        <f t="shared" si="197"/>
        <v/>
      </c>
      <c r="Y4138" s="17" t="e">
        <f>VLOOKUP(A4138,'Klasse omschrijving'!$A$1:$B$44,2,FALSE)</f>
        <v>#N/A</v>
      </c>
    </row>
    <row r="4139" spans="1:25" x14ac:dyDescent="0.25">
      <c r="A4139" s="14"/>
      <c r="B4139" s="14"/>
      <c r="C4139" s="14"/>
      <c r="D4139" s="14"/>
      <c r="E4139" s="15"/>
      <c r="F4139" s="14"/>
      <c r="G4139" s="14"/>
      <c r="H4139" s="14"/>
      <c r="I4139" s="14"/>
      <c r="J4139" s="14"/>
      <c r="K4139" s="14"/>
      <c r="L4139" s="14"/>
      <c r="M4139" s="14"/>
      <c r="N4139" s="15"/>
      <c r="O4139" s="16">
        <f t="shared" si="198"/>
        <v>0</v>
      </c>
      <c r="P4139" s="17">
        <f>COUNTIF($X:$X,X4139)</f>
        <v>1045553</v>
      </c>
      <c r="Q4139" s="17">
        <f>VLOOKUP("M"&amp;TEXT(G4139,"0"),Punten!$A$1:$D$40,4,FALSE)</f>
        <v>0</v>
      </c>
      <c r="R4139" s="17">
        <f>VLOOKUP("M"&amp;TEXT(H4139,"0"),Punten!$A$1:$D$40,4,FALSE)</f>
        <v>0</v>
      </c>
      <c r="S4139" s="17">
        <f>VLOOKUP("M"&amp;TEXT(I4139,"0"),Punten!$A$1:$D$40,4,FALSE)</f>
        <v>0</v>
      </c>
      <c r="T4139" s="17">
        <f>VLOOKUP("K"&amp;TEXT(K4139,"0"),Punten!$A$1:$D$40,4,FALSE)</f>
        <v>0</v>
      </c>
      <c r="U4139" s="17">
        <f>VLOOKUP("H"&amp;TEXT(L4139,"0"),Punten!$A$1:$D$49,4,FALSE)</f>
        <v>0</v>
      </c>
      <c r="V4139" s="17">
        <f>VLOOKUP("F"&amp;TEXT(M4139,"0"),Punten!$A$1:$D$39,4,FALSE)</f>
        <v>0</v>
      </c>
      <c r="W4139" s="17">
        <f t="shared" si="196"/>
        <v>0</v>
      </c>
      <c r="X4139" s="17" t="str">
        <f t="shared" si="197"/>
        <v/>
      </c>
      <c r="Y4139" s="17" t="e">
        <f>VLOOKUP(A4139,'Klasse omschrijving'!$A$1:$B$44,2,FALSE)</f>
        <v>#N/A</v>
      </c>
    </row>
    <row r="4140" spans="1:25" x14ac:dyDescent="0.25">
      <c r="A4140" s="14"/>
      <c r="B4140" s="14"/>
      <c r="C4140" s="14"/>
      <c r="D4140" s="14"/>
      <c r="E4140" s="15"/>
      <c r="F4140" s="14"/>
      <c r="G4140" s="14"/>
      <c r="H4140" s="14"/>
      <c r="I4140" s="14"/>
      <c r="J4140" s="14"/>
      <c r="K4140" s="14"/>
      <c r="L4140" s="14"/>
      <c r="M4140" s="14"/>
      <c r="N4140" s="15"/>
      <c r="O4140" s="16">
        <f t="shared" si="198"/>
        <v>0</v>
      </c>
      <c r="P4140" s="17">
        <f>COUNTIF($X:$X,X4140)</f>
        <v>1045553</v>
      </c>
      <c r="Q4140" s="17">
        <f>VLOOKUP("M"&amp;TEXT(G4140,"0"),Punten!$A$1:$D$40,4,FALSE)</f>
        <v>0</v>
      </c>
      <c r="R4140" s="17">
        <f>VLOOKUP("M"&amp;TEXT(H4140,"0"),Punten!$A$1:$D$40,4,FALSE)</f>
        <v>0</v>
      </c>
      <c r="S4140" s="17">
        <f>VLOOKUP("M"&amp;TEXT(I4140,"0"),Punten!$A$1:$D$40,4,FALSE)</f>
        <v>0</v>
      </c>
      <c r="T4140" s="17">
        <f>VLOOKUP("K"&amp;TEXT(K4140,"0"),Punten!$A$1:$D$40,4,FALSE)</f>
        <v>0</v>
      </c>
      <c r="U4140" s="17">
        <f>VLOOKUP("H"&amp;TEXT(L4140,"0"),Punten!$A$1:$D$49,4,FALSE)</f>
        <v>0</v>
      </c>
      <c r="V4140" s="17">
        <f>VLOOKUP("F"&amp;TEXT(M4140,"0"),Punten!$A$1:$D$39,4,FALSE)</f>
        <v>0</v>
      </c>
      <c r="W4140" s="17">
        <f t="shared" si="196"/>
        <v>0</v>
      </c>
      <c r="X4140" s="17" t="str">
        <f t="shared" si="197"/>
        <v/>
      </c>
      <c r="Y4140" s="17" t="e">
        <f>VLOOKUP(A4140,'Klasse omschrijving'!$A$1:$B$44,2,FALSE)</f>
        <v>#N/A</v>
      </c>
    </row>
    <row r="4141" spans="1:25" x14ac:dyDescent="0.25">
      <c r="A4141" s="14"/>
      <c r="B4141" s="14"/>
      <c r="C4141" s="14"/>
      <c r="D4141" s="14"/>
      <c r="E4141" s="15"/>
      <c r="F4141" s="14"/>
      <c r="G4141" s="14"/>
      <c r="H4141" s="14"/>
      <c r="I4141" s="14"/>
      <c r="J4141" s="14"/>
      <c r="K4141" s="14"/>
      <c r="L4141" s="14"/>
      <c r="M4141" s="14"/>
      <c r="N4141" s="15"/>
      <c r="O4141" s="16">
        <f t="shared" si="198"/>
        <v>0</v>
      </c>
      <c r="P4141" s="17">
        <f>COUNTIF($X:$X,X4141)</f>
        <v>1045553</v>
      </c>
      <c r="Q4141" s="17">
        <f>VLOOKUP("M"&amp;TEXT(G4141,"0"),Punten!$A$1:$D$40,4,FALSE)</f>
        <v>0</v>
      </c>
      <c r="R4141" s="17">
        <f>VLOOKUP("M"&amp;TEXT(H4141,"0"),Punten!$A$1:$D$40,4,FALSE)</f>
        <v>0</v>
      </c>
      <c r="S4141" s="17">
        <f>VLOOKUP("M"&amp;TEXT(I4141,"0"),Punten!$A$1:$D$40,4,FALSE)</f>
        <v>0</v>
      </c>
      <c r="T4141" s="17">
        <f>VLOOKUP("K"&amp;TEXT(K4141,"0"),Punten!$A$1:$D$40,4,FALSE)</f>
        <v>0</v>
      </c>
      <c r="U4141" s="17">
        <f>VLOOKUP("H"&amp;TEXT(L4141,"0"),Punten!$A$1:$D$49,4,FALSE)</f>
        <v>0</v>
      </c>
      <c r="V4141" s="17">
        <f>VLOOKUP("F"&amp;TEXT(M4141,"0"),Punten!$A$1:$D$39,4,FALSE)</f>
        <v>0</v>
      </c>
      <c r="W4141" s="17">
        <f t="shared" si="196"/>
        <v>0</v>
      </c>
      <c r="X4141" s="17" t="str">
        <f t="shared" si="197"/>
        <v/>
      </c>
      <c r="Y4141" s="17" t="e">
        <f>VLOOKUP(A4141,'Klasse omschrijving'!$A$1:$B$44,2,FALSE)</f>
        <v>#N/A</v>
      </c>
    </row>
    <row r="4142" spans="1:25" x14ac:dyDescent="0.25">
      <c r="A4142" s="14"/>
      <c r="B4142" s="14"/>
      <c r="C4142" s="14"/>
      <c r="D4142" s="14"/>
      <c r="E4142" s="15"/>
      <c r="F4142" s="14"/>
      <c r="G4142" s="14"/>
      <c r="H4142" s="14"/>
      <c r="I4142" s="14"/>
      <c r="J4142" s="14"/>
      <c r="K4142" s="14"/>
      <c r="L4142" s="14"/>
      <c r="M4142" s="14"/>
      <c r="N4142" s="15"/>
      <c r="O4142" s="16">
        <f t="shared" si="198"/>
        <v>0</v>
      </c>
      <c r="P4142" s="17">
        <f>COUNTIF($X:$X,X4142)</f>
        <v>1045553</v>
      </c>
      <c r="Q4142" s="17">
        <f>VLOOKUP("M"&amp;TEXT(G4142,"0"),Punten!$A$1:$D$40,4,FALSE)</f>
        <v>0</v>
      </c>
      <c r="R4142" s="17">
        <f>VLOOKUP("M"&amp;TEXT(H4142,"0"),Punten!$A$1:$D$40,4,FALSE)</f>
        <v>0</v>
      </c>
      <c r="S4142" s="17">
        <f>VLOOKUP("M"&amp;TEXT(I4142,"0"),Punten!$A$1:$D$40,4,FALSE)</f>
        <v>0</v>
      </c>
      <c r="T4142" s="17">
        <f>VLOOKUP("K"&amp;TEXT(K4142,"0"),Punten!$A$1:$D$40,4,FALSE)</f>
        <v>0</v>
      </c>
      <c r="U4142" s="17">
        <f>VLOOKUP("H"&amp;TEXT(L4142,"0"),Punten!$A$1:$D$49,4,FALSE)</f>
        <v>0</v>
      </c>
      <c r="V4142" s="17">
        <f>VLOOKUP("F"&amp;TEXT(M4142,"0"),Punten!$A$1:$D$39,4,FALSE)</f>
        <v>0</v>
      </c>
      <c r="W4142" s="17">
        <f t="shared" si="196"/>
        <v>0</v>
      </c>
      <c r="X4142" s="17" t="str">
        <f t="shared" si="197"/>
        <v/>
      </c>
      <c r="Y4142" s="17" t="e">
        <f>VLOOKUP(A4142,'Klasse omschrijving'!$A$1:$B$44,2,FALSE)</f>
        <v>#N/A</v>
      </c>
    </row>
    <row r="4143" spans="1:25" x14ac:dyDescent="0.25">
      <c r="A4143" s="14"/>
      <c r="B4143" s="14"/>
      <c r="C4143" s="14"/>
      <c r="D4143" s="14"/>
      <c r="E4143" s="15"/>
      <c r="F4143" s="14"/>
      <c r="G4143" s="14"/>
      <c r="H4143" s="14"/>
      <c r="I4143" s="14"/>
      <c r="J4143" s="14"/>
      <c r="K4143" s="14"/>
      <c r="L4143" s="14"/>
      <c r="M4143" s="14"/>
      <c r="N4143" s="15"/>
      <c r="O4143" s="16">
        <f t="shared" si="198"/>
        <v>0</v>
      </c>
      <c r="P4143" s="17">
        <f>COUNTIF($X:$X,X4143)</f>
        <v>1045553</v>
      </c>
      <c r="Q4143" s="17">
        <f>VLOOKUP("M"&amp;TEXT(G4143,"0"),Punten!$A$1:$D$40,4,FALSE)</f>
        <v>0</v>
      </c>
      <c r="R4143" s="17">
        <f>VLOOKUP("M"&amp;TEXT(H4143,"0"),Punten!$A$1:$D$40,4,FALSE)</f>
        <v>0</v>
      </c>
      <c r="S4143" s="17">
        <f>VLOOKUP("M"&amp;TEXT(I4143,"0"),Punten!$A$1:$D$40,4,FALSE)</f>
        <v>0</v>
      </c>
      <c r="T4143" s="17">
        <f>VLOOKUP("K"&amp;TEXT(K4143,"0"),Punten!$A$1:$D$40,4,FALSE)</f>
        <v>0</v>
      </c>
      <c r="U4143" s="17">
        <f>VLOOKUP("H"&amp;TEXT(L4143,"0"),Punten!$A$1:$D$49,4,FALSE)</f>
        <v>0</v>
      </c>
      <c r="V4143" s="17">
        <f>VLOOKUP("F"&amp;TEXT(M4143,"0"),Punten!$A$1:$D$39,4,FALSE)</f>
        <v>0</v>
      </c>
      <c r="W4143" s="17">
        <f t="shared" si="196"/>
        <v>0</v>
      </c>
      <c r="X4143" s="17" t="str">
        <f t="shared" si="197"/>
        <v/>
      </c>
      <c r="Y4143" s="17" t="e">
        <f>VLOOKUP(A4143,'Klasse omschrijving'!$A$1:$B$44,2,FALSE)</f>
        <v>#N/A</v>
      </c>
    </row>
    <row r="4144" spans="1:25" x14ac:dyDescent="0.25">
      <c r="A4144" s="14"/>
      <c r="B4144" s="14"/>
      <c r="C4144" s="14"/>
      <c r="D4144" s="14"/>
      <c r="E4144" s="15"/>
      <c r="F4144" s="14"/>
      <c r="G4144" s="14"/>
      <c r="H4144" s="14"/>
      <c r="I4144" s="14"/>
      <c r="J4144" s="14"/>
      <c r="K4144" s="14"/>
      <c r="L4144" s="14"/>
      <c r="M4144" s="14"/>
      <c r="N4144" s="15"/>
      <c r="O4144" s="16">
        <f t="shared" si="198"/>
        <v>0</v>
      </c>
      <c r="P4144" s="17">
        <f>COUNTIF($X:$X,X4144)</f>
        <v>1045553</v>
      </c>
      <c r="Q4144" s="17">
        <f>VLOOKUP("M"&amp;TEXT(G4144,"0"),Punten!$A$1:$D$40,4,FALSE)</f>
        <v>0</v>
      </c>
      <c r="R4144" s="17">
        <f>VLOOKUP("M"&amp;TEXT(H4144,"0"),Punten!$A$1:$D$40,4,FALSE)</f>
        <v>0</v>
      </c>
      <c r="S4144" s="17">
        <f>VLOOKUP("M"&amp;TEXT(I4144,"0"),Punten!$A$1:$D$40,4,FALSE)</f>
        <v>0</v>
      </c>
      <c r="T4144" s="17">
        <f>VLOOKUP("K"&amp;TEXT(K4144,"0"),Punten!$A$1:$D$40,4,FALSE)</f>
        <v>0</v>
      </c>
      <c r="U4144" s="17">
        <f>VLOOKUP("H"&amp;TEXT(L4144,"0"),Punten!$A$1:$D$49,4,FALSE)</f>
        <v>0</v>
      </c>
      <c r="V4144" s="17">
        <f>VLOOKUP("F"&amp;TEXT(M4144,"0"),Punten!$A$1:$D$39,4,FALSE)</f>
        <v>0</v>
      </c>
      <c r="W4144" s="17">
        <f t="shared" si="196"/>
        <v>0</v>
      </c>
      <c r="X4144" s="17" t="str">
        <f t="shared" si="197"/>
        <v/>
      </c>
      <c r="Y4144" s="17" t="e">
        <f>VLOOKUP(A4144,'Klasse omschrijving'!$A$1:$B$44,2,FALSE)</f>
        <v>#N/A</v>
      </c>
    </row>
    <row r="4145" spans="1:25" x14ac:dyDescent="0.25">
      <c r="A4145" s="14"/>
      <c r="B4145" s="14"/>
      <c r="C4145" s="14"/>
      <c r="D4145" s="14"/>
      <c r="E4145" s="15"/>
      <c r="F4145" s="14"/>
      <c r="G4145" s="14"/>
      <c r="H4145" s="14"/>
      <c r="I4145" s="14"/>
      <c r="J4145" s="14"/>
      <c r="K4145" s="14"/>
      <c r="L4145" s="14"/>
      <c r="M4145" s="14"/>
      <c r="N4145" s="15"/>
      <c r="O4145" s="16">
        <f t="shared" si="198"/>
        <v>0</v>
      </c>
      <c r="P4145" s="17">
        <f>COUNTIF($X:$X,X4145)</f>
        <v>1045553</v>
      </c>
      <c r="Q4145" s="17">
        <f>VLOOKUP("M"&amp;TEXT(G4145,"0"),Punten!$A$1:$D$40,4,FALSE)</f>
        <v>0</v>
      </c>
      <c r="R4145" s="17">
        <f>VLOOKUP("M"&amp;TEXT(H4145,"0"),Punten!$A$1:$D$40,4,FALSE)</f>
        <v>0</v>
      </c>
      <c r="S4145" s="17">
        <f>VLOOKUP("M"&amp;TEXT(I4145,"0"),Punten!$A$1:$D$40,4,FALSE)</f>
        <v>0</v>
      </c>
      <c r="T4145" s="17">
        <f>VLOOKUP("K"&amp;TEXT(K4145,"0"),Punten!$A$1:$D$40,4,FALSE)</f>
        <v>0</v>
      </c>
      <c r="U4145" s="17">
        <f>VLOOKUP("H"&amp;TEXT(L4145,"0"),Punten!$A$1:$D$49,4,FALSE)</f>
        <v>0</v>
      </c>
      <c r="V4145" s="17">
        <f>VLOOKUP("F"&amp;TEXT(M4145,"0"),Punten!$A$1:$D$39,4,FALSE)</f>
        <v>0</v>
      </c>
      <c r="W4145" s="17">
        <f t="shared" si="196"/>
        <v>0</v>
      </c>
      <c r="X4145" s="17" t="str">
        <f t="shared" si="197"/>
        <v/>
      </c>
      <c r="Y4145" s="17" t="e">
        <f>VLOOKUP(A4145,'Klasse omschrijving'!$A$1:$B$44,2,FALSE)</f>
        <v>#N/A</v>
      </c>
    </row>
    <row r="4146" spans="1:25" x14ac:dyDescent="0.25">
      <c r="A4146" s="14"/>
      <c r="B4146" s="14"/>
      <c r="C4146" s="14"/>
      <c r="D4146" s="14"/>
      <c r="E4146" s="15"/>
      <c r="F4146" s="14"/>
      <c r="G4146" s="14"/>
      <c r="H4146" s="14"/>
      <c r="I4146" s="14"/>
      <c r="J4146" s="14"/>
      <c r="K4146" s="14"/>
      <c r="L4146" s="14"/>
      <c r="M4146" s="14"/>
      <c r="N4146" s="15"/>
      <c r="O4146" s="16">
        <f t="shared" si="198"/>
        <v>0</v>
      </c>
      <c r="P4146" s="17">
        <f>COUNTIF($X:$X,X4146)</f>
        <v>1045553</v>
      </c>
      <c r="Q4146" s="17">
        <f>VLOOKUP("M"&amp;TEXT(G4146,"0"),Punten!$A$1:$D$40,4,FALSE)</f>
        <v>0</v>
      </c>
      <c r="R4146" s="17">
        <f>VLOOKUP("M"&amp;TEXT(H4146,"0"),Punten!$A$1:$D$40,4,FALSE)</f>
        <v>0</v>
      </c>
      <c r="S4146" s="17">
        <f>VLOOKUP("M"&amp;TEXT(I4146,"0"),Punten!$A$1:$D$40,4,FALSE)</f>
        <v>0</v>
      </c>
      <c r="T4146" s="17">
        <f>VLOOKUP("K"&amp;TEXT(K4146,"0"),Punten!$A$1:$D$40,4,FALSE)</f>
        <v>0</v>
      </c>
      <c r="U4146" s="17">
        <f>VLOOKUP("H"&amp;TEXT(L4146,"0"),Punten!$A$1:$D$49,4,FALSE)</f>
        <v>0</v>
      </c>
      <c r="V4146" s="17">
        <f>VLOOKUP("F"&amp;TEXT(M4146,"0"),Punten!$A$1:$D$39,4,FALSE)</f>
        <v>0</v>
      </c>
      <c r="W4146" s="17">
        <f t="shared" si="196"/>
        <v>0</v>
      </c>
      <c r="X4146" s="17" t="str">
        <f t="shared" si="197"/>
        <v/>
      </c>
      <c r="Y4146" s="17" t="e">
        <f>VLOOKUP(A4146,'Klasse omschrijving'!$A$1:$B$44,2,FALSE)</f>
        <v>#N/A</v>
      </c>
    </row>
    <row r="4147" spans="1:25" x14ac:dyDescent="0.25">
      <c r="A4147" s="14"/>
      <c r="B4147" s="14"/>
      <c r="C4147" s="14"/>
      <c r="D4147" s="14"/>
      <c r="E4147" s="15"/>
      <c r="F4147" s="14"/>
      <c r="G4147" s="14"/>
      <c r="H4147" s="14"/>
      <c r="I4147" s="14"/>
      <c r="J4147" s="14"/>
      <c r="K4147" s="14"/>
      <c r="L4147" s="14"/>
      <c r="M4147" s="14"/>
      <c r="N4147" s="15"/>
      <c r="O4147" s="16">
        <f t="shared" si="198"/>
        <v>0</v>
      </c>
      <c r="P4147" s="17">
        <f>COUNTIF($X:$X,X4147)</f>
        <v>1045553</v>
      </c>
      <c r="Q4147" s="17">
        <f>VLOOKUP("M"&amp;TEXT(G4147,"0"),Punten!$A$1:$D$40,4,FALSE)</f>
        <v>0</v>
      </c>
      <c r="R4147" s="17">
        <f>VLOOKUP("M"&amp;TEXT(H4147,"0"),Punten!$A$1:$D$40,4,FALSE)</f>
        <v>0</v>
      </c>
      <c r="S4147" s="17">
        <f>VLOOKUP("M"&amp;TEXT(I4147,"0"),Punten!$A$1:$D$40,4,FALSE)</f>
        <v>0</v>
      </c>
      <c r="T4147" s="17">
        <f>VLOOKUP("K"&amp;TEXT(K4147,"0"),Punten!$A$1:$D$40,4,FALSE)</f>
        <v>0</v>
      </c>
      <c r="U4147" s="17">
        <f>VLOOKUP("H"&amp;TEXT(L4147,"0"),Punten!$A$1:$D$49,4,FALSE)</f>
        <v>0</v>
      </c>
      <c r="V4147" s="17">
        <f>VLOOKUP("F"&amp;TEXT(M4147,"0"),Punten!$A$1:$D$39,4,FALSE)</f>
        <v>0</v>
      </c>
      <c r="W4147" s="17">
        <f t="shared" si="196"/>
        <v>0</v>
      </c>
      <c r="X4147" s="17" t="str">
        <f t="shared" si="197"/>
        <v/>
      </c>
      <c r="Y4147" s="17" t="e">
        <f>VLOOKUP(A4147,'Klasse omschrijving'!$A$1:$B$44,2,FALSE)</f>
        <v>#N/A</v>
      </c>
    </row>
    <row r="4148" spans="1:25" x14ac:dyDescent="0.25">
      <c r="A4148" s="14"/>
      <c r="B4148" s="14"/>
      <c r="C4148" s="14"/>
      <c r="D4148" s="14"/>
      <c r="E4148" s="15"/>
      <c r="F4148" s="14"/>
      <c r="G4148" s="14"/>
      <c r="H4148" s="14"/>
      <c r="I4148" s="14"/>
      <c r="J4148" s="14"/>
      <c r="K4148" s="14"/>
      <c r="L4148" s="14"/>
      <c r="M4148" s="14"/>
      <c r="N4148" s="15"/>
      <c r="O4148" s="16">
        <f t="shared" si="198"/>
        <v>0</v>
      </c>
      <c r="P4148" s="17">
        <f>COUNTIF($X:$X,X4148)</f>
        <v>1045553</v>
      </c>
      <c r="Q4148" s="17">
        <f>VLOOKUP("M"&amp;TEXT(G4148,"0"),Punten!$A$1:$D$40,4,FALSE)</f>
        <v>0</v>
      </c>
      <c r="R4148" s="17">
        <f>VLOOKUP("M"&amp;TEXT(H4148,"0"),Punten!$A$1:$D$40,4,FALSE)</f>
        <v>0</v>
      </c>
      <c r="S4148" s="17">
        <f>VLOOKUP("M"&amp;TEXT(I4148,"0"),Punten!$A$1:$D$40,4,FALSE)</f>
        <v>0</v>
      </c>
      <c r="T4148" s="17">
        <f>VLOOKUP("K"&amp;TEXT(K4148,"0"),Punten!$A$1:$D$40,4,FALSE)</f>
        <v>0</v>
      </c>
      <c r="U4148" s="17">
        <f>VLOOKUP("H"&amp;TEXT(L4148,"0"),Punten!$A$1:$D$49,4,FALSE)</f>
        <v>0</v>
      </c>
      <c r="V4148" s="17">
        <f>VLOOKUP("F"&amp;TEXT(M4148,"0"),Punten!$A$1:$D$39,4,FALSE)</f>
        <v>0</v>
      </c>
      <c r="W4148" s="17">
        <f t="shared" si="196"/>
        <v>0</v>
      </c>
      <c r="X4148" s="17" t="str">
        <f t="shared" si="197"/>
        <v/>
      </c>
      <c r="Y4148" s="17" t="e">
        <f>VLOOKUP(A4148,'Klasse omschrijving'!$A$1:$B$44,2,FALSE)</f>
        <v>#N/A</v>
      </c>
    </row>
    <row r="4149" spans="1:25" x14ac:dyDescent="0.25">
      <c r="A4149" s="14"/>
      <c r="B4149" s="14"/>
      <c r="C4149" s="14"/>
      <c r="D4149" s="14"/>
      <c r="E4149" s="15"/>
      <c r="F4149" s="14"/>
      <c r="G4149" s="14"/>
      <c r="H4149" s="14"/>
      <c r="I4149" s="14"/>
      <c r="J4149" s="14"/>
      <c r="K4149" s="14"/>
      <c r="L4149" s="14"/>
      <c r="M4149" s="14"/>
      <c r="N4149" s="15"/>
      <c r="O4149" s="16">
        <f t="shared" si="198"/>
        <v>0</v>
      </c>
      <c r="P4149" s="17">
        <f>COUNTIF($X:$X,X4149)</f>
        <v>1045553</v>
      </c>
      <c r="Q4149" s="17">
        <f>VLOOKUP("M"&amp;TEXT(G4149,"0"),Punten!$A$1:$D$40,4,FALSE)</f>
        <v>0</v>
      </c>
      <c r="R4149" s="17">
        <f>VLOOKUP("M"&amp;TEXT(H4149,"0"),Punten!$A$1:$D$40,4,FALSE)</f>
        <v>0</v>
      </c>
      <c r="S4149" s="17">
        <f>VLOOKUP("M"&amp;TEXT(I4149,"0"),Punten!$A$1:$D$40,4,FALSE)</f>
        <v>0</v>
      </c>
      <c r="T4149" s="17">
        <f>VLOOKUP("K"&amp;TEXT(K4149,"0"),Punten!$A$1:$D$40,4,FALSE)</f>
        <v>0</v>
      </c>
      <c r="U4149" s="17">
        <f>VLOOKUP("H"&amp;TEXT(L4149,"0"),Punten!$A$1:$D$49,4,FALSE)</f>
        <v>0</v>
      </c>
      <c r="V4149" s="17">
        <f>VLOOKUP("F"&amp;TEXT(M4149,"0"),Punten!$A$1:$D$39,4,FALSE)</f>
        <v>0</v>
      </c>
      <c r="W4149" s="17">
        <f t="shared" si="196"/>
        <v>0</v>
      </c>
      <c r="X4149" s="17" t="str">
        <f t="shared" si="197"/>
        <v/>
      </c>
      <c r="Y4149" s="17" t="e">
        <f>VLOOKUP(A4149,'Klasse omschrijving'!$A$1:$B$44,2,FALSE)</f>
        <v>#N/A</v>
      </c>
    </row>
    <row r="4150" spans="1:25" x14ac:dyDescent="0.25">
      <c r="A4150" s="14"/>
      <c r="B4150" s="14"/>
      <c r="C4150" s="14"/>
      <c r="D4150" s="14"/>
      <c r="E4150" s="15"/>
      <c r="F4150" s="14"/>
      <c r="G4150" s="14"/>
      <c r="H4150" s="14"/>
      <c r="I4150" s="14"/>
      <c r="J4150" s="14"/>
      <c r="K4150" s="14"/>
      <c r="L4150" s="14"/>
      <c r="M4150" s="14"/>
      <c r="N4150" s="15"/>
      <c r="O4150" s="16">
        <f t="shared" si="198"/>
        <v>0</v>
      </c>
      <c r="P4150" s="17">
        <f>COUNTIF($X:$X,X4150)</f>
        <v>1045553</v>
      </c>
      <c r="Q4150" s="17">
        <f>VLOOKUP("M"&amp;TEXT(G4150,"0"),Punten!$A$1:$D$40,4,FALSE)</f>
        <v>0</v>
      </c>
      <c r="R4150" s="17">
        <f>VLOOKUP("M"&amp;TEXT(H4150,"0"),Punten!$A$1:$D$40,4,FALSE)</f>
        <v>0</v>
      </c>
      <c r="S4150" s="17">
        <f>VLOOKUP("M"&amp;TEXT(I4150,"0"),Punten!$A$1:$D$40,4,FALSE)</f>
        <v>0</v>
      </c>
      <c r="T4150" s="17">
        <f>VLOOKUP("K"&amp;TEXT(K4150,"0"),Punten!$A$1:$D$40,4,FALSE)</f>
        <v>0</v>
      </c>
      <c r="U4150" s="17">
        <f>VLOOKUP("H"&amp;TEXT(L4150,"0"),Punten!$A$1:$D$49,4,FALSE)</f>
        <v>0</v>
      </c>
      <c r="V4150" s="17">
        <f>VLOOKUP("F"&amp;TEXT(M4150,"0"),Punten!$A$1:$D$39,4,FALSE)</f>
        <v>0</v>
      </c>
      <c r="W4150" s="17">
        <f t="shared" si="196"/>
        <v>0</v>
      </c>
      <c r="X4150" s="17" t="str">
        <f t="shared" si="197"/>
        <v/>
      </c>
      <c r="Y4150" s="17" t="e">
        <f>VLOOKUP(A4150,'Klasse omschrijving'!$A$1:$B$44,2,FALSE)</f>
        <v>#N/A</v>
      </c>
    </row>
    <row r="4151" spans="1:25" x14ac:dyDescent="0.25">
      <c r="A4151" s="14"/>
      <c r="B4151" s="14"/>
      <c r="C4151" s="14"/>
      <c r="D4151" s="14"/>
      <c r="E4151" s="15"/>
      <c r="F4151" s="14"/>
      <c r="G4151" s="14"/>
      <c r="H4151" s="14"/>
      <c r="I4151" s="14"/>
      <c r="J4151" s="14"/>
      <c r="K4151" s="14"/>
      <c r="L4151" s="14"/>
      <c r="M4151" s="14"/>
      <c r="N4151" s="15"/>
      <c r="O4151" s="16">
        <f t="shared" si="198"/>
        <v>0</v>
      </c>
      <c r="P4151" s="17">
        <f>COUNTIF($X:$X,X4151)</f>
        <v>1045553</v>
      </c>
      <c r="Q4151" s="17">
        <f>VLOOKUP("M"&amp;TEXT(G4151,"0"),Punten!$A$1:$D$40,4,FALSE)</f>
        <v>0</v>
      </c>
      <c r="R4151" s="17">
        <f>VLOOKUP("M"&amp;TEXT(H4151,"0"),Punten!$A$1:$D$40,4,FALSE)</f>
        <v>0</v>
      </c>
      <c r="S4151" s="17">
        <f>VLOOKUP("M"&amp;TEXT(I4151,"0"),Punten!$A$1:$D$40,4,FALSE)</f>
        <v>0</v>
      </c>
      <c r="T4151" s="17">
        <f>VLOOKUP("K"&amp;TEXT(K4151,"0"),Punten!$A$1:$D$40,4,FALSE)</f>
        <v>0</v>
      </c>
      <c r="U4151" s="17">
        <f>VLOOKUP("H"&amp;TEXT(L4151,"0"),Punten!$A$1:$D$49,4,FALSE)</f>
        <v>0</v>
      </c>
      <c r="V4151" s="17">
        <f>VLOOKUP("F"&amp;TEXT(M4151,"0"),Punten!$A$1:$D$39,4,FALSE)</f>
        <v>0</v>
      </c>
      <c r="W4151" s="17">
        <f t="shared" si="196"/>
        <v>0</v>
      </c>
      <c r="X4151" s="17" t="str">
        <f t="shared" si="197"/>
        <v/>
      </c>
      <c r="Y4151" s="17" t="e">
        <f>VLOOKUP(A4151,'Klasse omschrijving'!$A$1:$B$44,2,FALSE)</f>
        <v>#N/A</v>
      </c>
    </row>
    <row r="4152" spans="1:25" x14ac:dyDescent="0.25">
      <c r="A4152" s="14"/>
      <c r="B4152" s="14"/>
      <c r="C4152" s="14"/>
      <c r="D4152" s="14"/>
      <c r="E4152" s="15"/>
      <c r="F4152" s="14"/>
      <c r="G4152" s="14"/>
      <c r="H4152" s="14"/>
      <c r="I4152" s="14"/>
      <c r="J4152" s="14"/>
      <c r="K4152" s="14"/>
      <c r="L4152" s="14"/>
      <c r="M4152" s="14"/>
      <c r="N4152" s="15"/>
      <c r="O4152" s="16">
        <f t="shared" si="198"/>
        <v>0</v>
      </c>
      <c r="P4152" s="17">
        <f>COUNTIF($X:$X,X4152)</f>
        <v>1045553</v>
      </c>
      <c r="Q4152" s="17">
        <f>VLOOKUP("M"&amp;TEXT(G4152,"0"),Punten!$A$1:$D$40,4,FALSE)</f>
        <v>0</v>
      </c>
      <c r="R4152" s="17">
        <f>VLOOKUP("M"&amp;TEXT(H4152,"0"),Punten!$A$1:$D$40,4,FALSE)</f>
        <v>0</v>
      </c>
      <c r="S4152" s="17">
        <f>VLOOKUP("M"&amp;TEXT(I4152,"0"),Punten!$A$1:$D$40,4,FALSE)</f>
        <v>0</v>
      </c>
      <c r="T4152" s="17">
        <f>VLOOKUP("K"&amp;TEXT(K4152,"0"),Punten!$A$1:$D$40,4,FALSE)</f>
        <v>0</v>
      </c>
      <c r="U4152" s="17">
        <f>VLOOKUP("H"&amp;TEXT(L4152,"0"),Punten!$A$1:$D$49,4,FALSE)</f>
        <v>0</v>
      </c>
      <c r="V4152" s="17">
        <f>VLOOKUP("F"&amp;TEXT(M4152,"0"),Punten!$A$1:$D$39,4,FALSE)</f>
        <v>0</v>
      </c>
      <c r="W4152" s="17">
        <f t="shared" si="196"/>
        <v>0</v>
      </c>
      <c r="X4152" s="17" t="str">
        <f t="shared" si="197"/>
        <v/>
      </c>
      <c r="Y4152" s="17" t="e">
        <f>VLOOKUP(A4152,'Klasse omschrijving'!$A$1:$B$44,2,FALSE)</f>
        <v>#N/A</v>
      </c>
    </row>
    <row r="4153" spans="1:25" x14ac:dyDescent="0.25">
      <c r="A4153" s="14"/>
      <c r="B4153" s="14"/>
      <c r="C4153" s="14"/>
      <c r="D4153" s="14"/>
      <c r="E4153" s="15"/>
      <c r="F4153" s="14"/>
      <c r="G4153" s="14"/>
      <c r="H4153" s="14"/>
      <c r="I4153" s="14"/>
      <c r="J4153" s="14"/>
      <c r="K4153" s="14"/>
      <c r="L4153" s="14"/>
      <c r="M4153" s="14"/>
      <c r="N4153" s="15"/>
      <c r="O4153" s="16">
        <f t="shared" si="198"/>
        <v>0</v>
      </c>
      <c r="P4153" s="17">
        <f>COUNTIF($X:$X,X4153)</f>
        <v>1045553</v>
      </c>
      <c r="Q4153" s="17">
        <f>VLOOKUP("M"&amp;TEXT(G4153,"0"),Punten!$A$1:$D$40,4,FALSE)</f>
        <v>0</v>
      </c>
      <c r="R4153" s="17">
        <f>VLOOKUP("M"&amp;TEXT(H4153,"0"),Punten!$A$1:$D$40,4,FALSE)</f>
        <v>0</v>
      </c>
      <c r="S4153" s="17">
        <f>VLOOKUP("M"&amp;TEXT(I4153,"0"),Punten!$A$1:$D$40,4,FALSE)</f>
        <v>0</v>
      </c>
      <c r="T4153" s="17">
        <f>VLOOKUP("K"&amp;TEXT(K4153,"0"),Punten!$A$1:$D$40,4,FALSE)</f>
        <v>0</v>
      </c>
      <c r="U4153" s="17">
        <f>VLOOKUP("H"&amp;TEXT(L4153,"0"),Punten!$A$1:$D$49,4,FALSE)</f>
        <v>0</v>
      </c>
      <c r="V4153" s="17">
        <f>VLOOKUP("F"&amp;TEXT(M4153,"0"),Punten!$A$1:$D$39,4,FALSE)</f>
        <v>0</v>
      </c>
      <c r="W4153" s="17">
        <f t="shared" si="196"/>
        <v>0</v>
      </c>
      <c r="X4153" s="17" t="str">
        <f t="shared" si="197"/>
        <v/>
      </c>
      <c r="Y4153" s="17" t="e">
        <f>VLOOKUP(A4153,'Klasse omschrijving'!$A$1:$B$44,2,FALSE)</f>
        <v>#N/A</v>
      </c>
    </row>
    <row r="4154" spans="1:25" x14ac:dyDescent="0.25">
      <c r="A4154" s="14"/>
      <c r="B4154" s="14"/>
      <c r="C4154" s="14"/>
      <c r="D4154" s="14"/>
      <c r="E4154" s="15"/>
      <c r="F4154" s="14"/>
      <c r="G4154" s="14"/>
      <c r="H4154" s="14"/>
      <c r="I4154" s="14"/>
      <c r="J4154" s="14"/>
      <c r="K4154" s="14"/>
      <c r="L4154" s="14"/>
      <c r="M4154" s="14"/>
      <c r="N4154" s="15"/>
      <c r="O4154" s="16">
        <f t="shared" si="198"/>
        <v>0</v>
      </c>
      <c r="P4154" s="17">
        <f>COUNTIF($X:$X,X4154)</f>
        <v>1045553</v>
      </c>
      <c r="Q4154" s="17">
        <f>VLOOKUP("M"&amp;TEXT(G4154,"0"),Punten!$A$1:$D$40,4,FALSE)</f>
        <v>0</v>
      </c>
      <c r="R4154" s="17">
        <f>VLOOKUP("M"&amp;TEXT(H4154,"0"),Punten!$A$1:$D$40,4,FALSE)</f>
        <v>0</v>
      </c>
      <c r="S4154" s="17">
        <f>VLOOKUP("M"&amp;TEXT(I4154,"0"),Punten!$A$1:$D$40,4,FALSE)</f>
        <v>0</v>
      </c>
      <c r="T4154" s="17">
        <f>VLOOKUP("K"&amp;TEXT(K4154,"0"),Punten!$A$1:$D$40,4,FALSE)</f>
        <v>0</v>
      </c>
      <c r="U4154" s="17">
        <f>VLOOKUP("H"&amp;TEXT(L4154,"0"),Punten!$A$1:$D$49,4,FALSE)</f>
        <v>0</v>
      </c>
      <c r="V4154" s="17">
        <f>VLOOKUP("F"&amp;TEXT(M4154,"0"),Punten!$A$1:$D$39,4,FALSE)</f>
        <v>0</v>
      </c>
      <c r="W4154" s="17">
        <f t="shared" si="196"/>
        <v>0</v>
      </c>
      <c r="X4154" s="17" t="str">
        <f t="shared" si="197"/>
        <v/>
      </c>
      <c r="Y4154" s="17" t="e">
        <f>VLOOKUP(A4154,'Klasse omschrijving'!$A$1:$B$44,2,FALSE)</f>
        <v>#N/A</v>
      </c>
    </row>
    <row r="4155" spans="1:25" x14ac:dyDescent="0.25">
      <c r="A4155" s="14"/>
      <c r="B4155" s="14"/>
      <c r="C4155" s="14"/>
      <c r="D4155" s="14"/>
      <c r="E4155" s="15"/>
      <c r="F4155" s="14"/>
      <c r="G4155" s="14"/>
      <c r="H4155" s="14"/>
      <c r="I4155" s="14"/>
      <c r="J4155" s="14"/>
      <c r="K4155" s="14"/>
      <c r="L4155" s="14"/>
      <c r="M4155" s="14"/>
      <c r="N4155" s="15"/>
      <c r="O4155" s="16">
        <f t="shared" si="198"/>
        <v>0</v>
      </c>
      <c r="P4155" s="17">
        <f>COUNTIF($X:$X,X4155)</f>
        <v>1045553</v>
      </c>
      <c r="Q4155" s="17">
        <f>VLOOKUP("M"&amp;TEXT(G4155,"0"),Punten!$A$1:$D$40,4,FALSE)</f>
        <v>0</v>
      </c>
      <c r="R4155" s="17">
        <f>VLOOKUP("M"&amp;TEXT(H4155,"0"),Punten!$A$1:$D$40,4,FALSE)</f>
        <v>0</v>
      </c>
      <c r="S4155" s="17">
        <f>VLOOKUP("M"&amp;TEXT(I4155,"0"),Punten!$A$1:$D$40,4,FALSE)</f>
        <v>0</v>
      </c>
      <c r="T4155" s="17">
        <f>VLOOKUP("K"&amp;TEXT(K4155,"0"),Punten!$A$1:$D$40,4,FALSE)</f>
        <v>0</v>
      </c>
      <c r="U4155" s="17">
        <f>VLOOKUP("H"&amp;TEXT(L4155,"0"),Punten!$A$1:$D$49,4,FALSE)</f>
        <v>0</v>
      </c>
      <c r="V4155" s="17">
        <f>VLOOKUP("F"&amp;TEXT(M4155,"0"),Punten!$A$1:$D$39,4,FALSE)</f>
        <v>0</v>
      </c>
      <c r="W4155" s="17">
        <f t="shared" si="196"/>
        <v>0</v>
      </c>
      <c r="X4155" s="17" t="str">
        <f t="shared" si="197"/>
        <v/>
      </c>
      <c r="Y4155" s="17" t="e">
        <f>VLOOKUP(A4155,'Klasse omschrijving'!$A$1:$B$44,2,FALSE)</f>
        <v>#N/A</v>
      </c>
    </row>
    <row r="4156" spans="1:25" x14ac:dyDescent="0.25">
      <c r="A4156" s="14"/>
      <c r="B4156" s="14"/>
      <c r="C4156" s="14"/>
      <c r="D4156" s="14"/>
      <c r="E4156" s="15"/>
      <c r="F4156" s="14"/>
      <c r="G4156" s="14"/>
      <c r="H4156" s="14"/>
      <c r="I4156" s="14"/>
      <c r="J4156" s="14"/>
      <c r="K4156" s="14"/>
      <c r="L4156" s="14"/>
      <c r="M4156" s="14"/>
      <c r="N4156" s="15"/>
      <c r="O4156" s="16">
        <f t="shared" si="198"/>
        <v>0</v>
      </c>
      <c r="P4156" s="17">
        <f>COUNTIF($X:$X,X4156)</f>
        <v>1045553</v>
      </c>
      <c r="Q4156" s="17">
        <f>VLOOKUP("M"&amp;TEXT(G4156,"0"),Punten!$A$1:$D$40,4,FALSE)</f>
        <v>0</v>
      </c>
      <c r="R4156" s="17">
        <f>VLOOKUP("M"&amp;TEXT(H4156,"0"),Punten!$A$1:$D$40,4,FALSE)</f>
        <v>0</v>
      </c>
      <c r="S4156" s="17">
        <f>VLOOKUP("M"&amp;TEXT(I4156,"0"),Punten!$A$1:$D$40,4,FALSE)</f>
        <v>0</v>
      </c>
      <c r="T4156" s="17">
        <f>VLOOKUP("K"&amp;TEXT(K4156,"0"),Punten!$A$1:$D$40,4,FALSE)</f>
        <v>0</v>
      </c>
      <c r="U4156" s="17">
        <f>VLOOKUP("H"&amp;TEXT(L4156,"0"),Punten!$A$1:$D$49,4,FALSE)</f>
        <v>0</v>
      </c>
      <c r="V4156" s="17">
        <f>VLOOKUP("F"&amp;TEXT(M4156,"0"),Punten!$A$1:$D$39,4,FALSE)</f>
        <v>0</v>
      </c>
      <c r="W4156" s="17">
        <f t="shared" si="196"/>
        <v>0</v>
      </c>
      <c r="X4156" s="17" t="str">
        <f t="shared" si="197"/>
        <v/>
      </c>
      <c r="Y4156" s="17" t="e">
        <f>VLOOKUP(A4156,'Klasse omschrijving'!$A$1:$B$44,2,FALSE)</f>
        <v>#N/A</v>
      </c>
    </row>
    <row r="4157" spans="1:25" x14ac:dyDescent="0.25">
      <c r="A4157" s="14"/>
      <c r="B4157" s="14"/>
      <c r="C4157" s="14"/>
      <c r="D4157" s="14"/>
      <c r="E4157" s="15"/>
      <c r="F4157" s="14"/>
      <c r="G4157" s="14"/>
      <c r="H4157" s="14"/>
      <c r="I4157" s="14"/>
      <c r="J4157" s="14"/>
      <c r="K4157" s="14"/>
      <c r="L4157" s="14"/>
      <c r="M4157" s="14"/>
      <c r="N4157" s="15"/>
      <c r="O4157" s="16">
        <f t="shared" si="198"/>
        <v>0</v>
      </c>
      <c r="P4157" s="17">
        <f>COUNTIF($X:$X,X4157)</f>
        <v>1045553</v>
      </c>
      <c r="Q4157" s="17">
        <f>VLOOKUP("M"&amp;TEXT(G4157,"0"),Punten!$A$1:$D$40,4,FALSE)</f>
        <v>0</v>
      </c>
      <c r="R4157" s="17">
        <f>VLOOKUP("M"&amp;TEXT(H4157,"0"),Punten!$A$1:$D$40,4,FALSE)</f>
        <v>0</v>
      </c>
      <c r="S4157" s="17">
        <f>VLOOKUP("M"&amp;TEXT(I4157,"0"),Punten!$A$1:$D$40,4,FALSE)</f>
        <v>0</v>
      </c>
      <c r="T4157" s="17">
        <f>VLOOKUP("K"&amp;TEXT(K4157,"0"),Punten!$A$1:$D$40,4,FALSE)</f>
        <v>0</v>
      </c>
      <c r="U4157" s="17">
        <f>VLOOKUP("H"&amp;TEXT(L4157,"0"),Punten!$A$1:$D$49,4,FALSE)</f>
        <v>0</v>
      </c>
      <c r="V4157" s="17">
        <f>VLOOKUP("F"&amp;TEXT(M4157,"0"),Punten!$A$1:$D$39,4,FALSE)</f>
        <v>0</v>
      </c>
      <c r="W4157" s="17">
        <f t="shared" si="196"/>
        <v>0</v>
      </c>
      <c r="X4157" s="17" t="str">
        <f t="shared" si="197"/>
        <v/>
      </c>
      <c r="Y4157" s="17" t="e">
        <f>VLOOKUP(A4157,'Klasse omschrijving'!$A$1:$B$44,2,FALSE)</f>
        <v>#N/A</v>
      </c>
    </row>
    <row r="4158" spans="1:25" x14ac:dyDescent="0.25">
      <c r="A4158" s="14"/>
      <c r="B4158" s="14"/>
      <c r="C4158" s="14"/>
      <c r="D4158" s="14"/>
      <c r="E4158" s="15"/>
      <c r="F4158" s="14"/>
      <c r="G4158" s="14"/>
      <c r="H4158" s="14"/>
      <c r="I4158" s="14"/>
      <c r="J4158" s="14"/>
      <c r="K4158" s="14"/>
      <c r="L4158" s="14"/>
      <c r="M4158" s="14"/>
      <c r="N4158" s="15"/>
      <c r="O4158" s="16">
        <f t="shared" si="198"/>
        <v>0</v>
      </c>
      <c r="P4158" s="17">
        <f>COUNTIF($X:$X,X4158)</f>
        <v>1045553</v>
      </c>
      <c r="Q4158" s="17">
        <f>VLOOKUP("M"&amp;TEXT(G4158,"0"),Punten!$A$1:$D$40,4,FALSE)</f>
        <v>0</v>
      </c>
      <c r="R4158" s="17">
        <f>VLOOKUP("M"&amp;TEXT(H4158,"0"),Punten!$A$1:$D$40,4,FALSE)</f>
        <v>0</v>
      </c>
      <c r="S4158" s="17">
        <f>VLOOKUP("M"&amp;TEXT(I4158,"0"),Punten!$A$1:$D$40,4,FALSE)</f>
        <v>0</v>
      </c>
      <c r="T4158" s="17">
        <f>VLOOKUP("K"&amp;TEXT(K4158,"0"),Punten!$A$1:$D$40,4,FALSE)</f>
        <v>0</v>
      </c>
      <c r="U4158" s="17">
        <f>VLOOKUP("H"&amp;TEXT(L4158,"0"),Punten!$A$1:$D$49,4,FALSE)</f>
        <v>0</v>
      </c>
      <c r="V4158" s="17">
        <f>VLOOKUP("F"&amp;TEXT(M4158,"0"),Punten!$A$1:$D$39,4,FALSE)</f>
        <v>0</v>
      </c>
      <c r="W4158" s="17">
        <f t="shared" si="196"/>
        <v>0</v>
      </c>
      <c r="X4158" s="17" t="str">
        <f t="shared" si="197"/>
        <v/>
      </c>
      <c r="Y4158" s="17" t="e">
        <f>VLOOKUP(A4158,'Klasse omschrijving'!$A$1:$B$44,2,FALSE)</f>
        <v>#N/A</v>
      </c>
    </row>
    <row r="4159" spans="1:25" x14ac:dyDescent="0.25">
      <c r="A4159" s="14"/>
      <c r="B4159" s="14"/>
      <c r="C4159" s="14"/>
      <c r="D4159" s="14"/>
      <c r="E4159" s="15"/>
      <c r="F4159" s="14"/>
      <c r="G4159" s="14"/>
      <c r="H4159" s="14"/>
      <c r="I4159" s="14"/>
      <c r="J4159" s="14"/>
      <c r="K4159" s="14"/>
      <c r="L4159" s="14"/>
      <c r="M4159" s="14"/>
      <c r="N4159" s="15"/>
      <c r="O4159" s="16">
        <f t="shared" si="198"/>
        <v>0</v>
      </c>
      <c r="P4159" s="17">
        <f>COUNTIF($X:$X,X4159)</f>
        <v>1045553</v>
      </c>
      <c r="Q4159" s="17">
        <f>VLOOKUP("M"&amp;TEXT(G4159,"0"),Punten!$A$1:$D$40,4,FALSE)</f>
        <v>0</v>
      </c>
      <c r="R4159" s="17">
        <f>VLOOKUP("M"&amp;TEXT(H4159,"0"),Punten!$A$1:$D$40,4,FALSE)</f>
        <v>0</v>
      </c>
      <c r="S4159" s="17">
        <f>VLOOKUP("M"&amp;TEXT(I4159,"0"),Punten!$A$1:$D$40,4,FALSE)</f>
        <v>0</v>
      </c>
      <c r="T4159" s="17">
        <f>VLOOKUP("K"&amp;TEXT(K4159,"0"),Punten!$A$1:$D$40,4,FALSE)</f>
        <v>0</v>
      </c>
      <c r="U4159" s="17">
        <f>VLOOKUP("H"&amp;TEXT(L4159,"0"),Punten!$A$1:$D$49,4,FALSE)</f>
        <v>0</v>
      </c>
      <c r="V4159" s="17">
        <f>VLOOKUP("F"&amp;TEXT(M4159,"0"),Punten!$A$1:$D$39,4,FALSE)</f>
        <v>0</v>
      </c>
      <c r="W4159" s="17">
        <f t="shared" si="196"/>
        <v>0</v>
      </c>
      <c r="X4159" s="17" t="str">
        <f t="shared" si="197"/>
        <v/>
      </c>
      <c r="Y4159" s="17" t="e">
        <f>VLOOKUP(A4159,'Klasse omschrijving'!$A$1:$B$44,2,FALSE)</f>
        <v>#N/A</v>
      </c>
    </row>
    <row r="4160" spans="1:25" x14ac:dyDescent="0.25">
      <c r="A4160" s="14"/>
      <c r="B4160" s="14"/>
      <c r="C4160" s="14"/>
      <c r="D4160" s="14"/>
      <c r="E4160" s="15"/>
      <c r="F4160" s="14"/>
      <c r="G4160" s="14"/>
      <c r="H4160" s="14"/>
      <c r="I4160" s="14"/>
      <c r="J4160" s="14"/>
      <c r="K4160" s="14"/>
      <c r="L4160" s="14"/>
      <c r="M4160" s="14"/>
      <c r="N4160" s="15"/>
      <c r="O4160" s="16">
        <f t="shared" si="198"/>
        <v>0</v>
      </c>
      <c r="P4160" s="17">
        <f>COUNTIF($X:$X,X4160)</f>
        <v>1045553</v>
      </c>
      <c r="Q4160" s="17">
        <f>VLOOKUP("M"&amp;TEXT(G4160,"0"),Punten!$A$1:$D$40,4,FALSE)</f>
        <v>0</v>
      </c>
      <c r="R4160" s="17">
        <f>VLOOKUP("M"&amp;TEXT(H4160,"0"),Punten!$A$1:$D$40,4,FALSE)</f>
        <v>0</v>
      </c>
      <c r="S4160" s="17">
        <f>VLOOKUP("M"&amp;TEXT(I4160,"0"),Punten!$A$1:$D$40,4,FALSE)</f>
        <v>0</v>
      </c>
      <c r="T4160" s="17">
        <f>VLOOKUP("K"&amp;TEXT(K4160,"0"),Punten!$A$1:$D$40,4,FALSE)</f>
        <v>0</v>
      </c>
      <c r="U4160" s="17">
        <f>VLOOKUP("H"&amp;TEXT(L4160,"0"),Punten!$A$1:$D$49,4,FALSE)</f>
        <v>0</v>
      </c>
      <c r="V4160" s="17">
        <f>VLOOKUP("F"&amp;TEXT(M4160,"0"),Punten!$A$1:$D$39,4,FALSE)</f>
        <v>0</v>
      </c>
      <c r="W4160" s="17">
        <f t="shared" si="196"/>
        <v>0</v>
      </c>
      <c r="X4160" s="17" t="str">
        <f t="shared" si="197"/>
        <v/>
      </c>
      <c r="Y4160" s="17" t="e">
        <f>VLOOKUP(A4160,'Klasse omschrijving'!$A$1:$B$44,2,FALSE)</f>
        <v>#N/A</v>
      </c>
    </row>
    <row r="4161" spans="1:25" x14ac:dyDescent="0.25">
      <c r="A4161" s="14"/>
      <c r="B4161" s="14"/>
      <c r="C4161" s="14"/>
      <c r="D4161" s="14"/>
      <c r="E4161" s="15"/>
      <c r="F4161" s="14"/>
      <c r="G4161" s="14"/>
      <c r="H4161" s="14"/>
      <c r="I4161" s="14"/>
      <c r="J4161" s="14"/>
      <c r="K4161" s="14"/>
      <c r="L4161" s="14"/>
      <c r="M4161" s="14"/>
      <c r="N4161" s="15"/>
      <c r="O4161" s="16">
        <f t="shared" si="198"/>
        <v>0</v>
      </c>
      <c r="P4161" s="17">
        <f>COUNTIF($X:$X,X4161)</f>
        <v>1045553</v>
      </c>
      <c r="Q4161" s="17">
        <f>VLOOKUP("M"&amp;TEXT(G4161,"0"),Punten!$A$1:$D$40,4,FALSE)</f>
        <v>0</v>
      </c>
      <c r="R4161" s="17">
        <f>VLOOKUP("M"&amp;TEXT(H4161,"0"),Punten!$A$1:$D$40,4,FALSE)</f>
        <v>0</v>
      </c>
      <c r="S4161" s="17">
        <f>VLOOKUP("M"&amp;TEXT(I4161,"0"),Punten!$A$1:$D$40,4,FALSE)</f>
        <v>0</v>
      </c>
      <c r="T4161" s="17">
        <f>VLOOKUP("K"&amp;TEXT(K4161,"0"),Punten!$A$1:$D$40,4,FALSE)</f>
        <v>0</v>
      </c>
      <c r="U4161" s="17">
        <f>VLOOKUP("H"&amp;TEXT(L4161,"0"),Punten!$A$1:$D$49,4,FALSE)</f>
        <v>0</v>
      </c>
      <c r="V4161" s="17">
        <f>VLOOKUP("F"&amp;TEXT(M4161,"0"),Punten!$A$1:$D$39,4,FALSE)</f>
        <v>0</v>
      </c>
      <c r="W4161" s="17">
        <f t="shared" ref="W4161:W4224" si="199">SUM(Q4161:V4161)</f>
        <v>0</v>
      </c>
      <c r="X4161" s="17" t="str">
        <f t="shared" ref="X4161:X4224" si="200">N4161&amp;A4161</f>
        <v/>
      </c>
      <c r="Y4161" s="17" t="e">
        <f>VLOOKUP(A4161,'Klasse omschrijving'!$A$1:$B$44,2,FALSE)</f>
        <v>#N/A</v>
      </c>
    </row>
    <row r="4162" spans="1:25" x14ac:dyDescent="0.25">
      <c r="A4162" s="14"/>
      <c r="B4162" s="14"/>
      <c r="C4162" s="14"/>
      <c r="D4162" s="14"/>
      <c r="E4162" s="15"/>
      <c r="F4162" s="14"/>
      <c r="G4162" s="14"/>
      <c r="H4162" s="14"/>
      <c r="I4162" s="14"/>
      <c r="J4162" s="14"/>
      <c r="K4162" s="14"/>
      <c r="L4162" s="14"/>
      <c r="M4162" s="14"/>
      <c r="N4162" s="15"/>
      <c r="O4162" s="16">
        <f t="shared" si="198"/>
        <v>0</v>
      </c>
      <c r="P4162" s="17">
        <f>COUNTIF($X:$X,X4162)</f>
        <v>1045553</v>
      </c>
      <c r="Q4162" s="17">
        <f>VLOOKUP("M"&amp;TEXT(G4162,"0"),Punten!$A$1:$D$40,4,FALSE)</f>
        <v>0</v>
      </c>
      <c r="R4162" s="17">
        <f>VLOOKUP("M"&amp;TEXT(H4162,"0"),Punten!$A$1:$D$40,4,FALSE)</f>
        <v>0</v>
      </c>
      <c r="S4162" s="17">
        <f>VLOOKUP("M"&amp;TEXT(I4162,"0"),Punten!$A$1:$D$40,4,FALSE)</f>
        <v>0</v>
      </c>
      <c r="T4162" s="17">
        <f>VLOOKUP("K"&amp;TEXT(K4162,"0"),Punten!$A$1:$D$40,4,FALSE)</f>
        <v>0</v>
      </c>
      <c r="U4162" s="17">
        <f>VLOOKUP("H"&amp;TEXT(L4162,"0"),Punten!$A$1:$D$49,4,FALSE)</f>
        <v>0</v>
      </c>
      <c r="V4162" s="17">
        <f>VLOOKUP("F"&amp;TEXT(M4162,"0"),Punten!$A$1:$D$39,4,FALSE)</f>
        <v>0</v>
      </c>
      <c r="W4162" s="17">
        <f t="shared" si="199"/>
        <v>0</v>
      </c>
      <c r="X4162" s="17" t="str">
        <f t="shared" si="200"/>
        <v/>
      </c>
      <c r="Y4162" s="17" t="e">
        <f>VLOOKUP(A4162,'Klasse omschrijving'!$A$1:$B$44,2,FALSE)</f>
        <v>#N/A</v>
      </c>
    </row>
    <row r="4163" spans="1:25" x14ac:dyDescent="0.25">
      <c r="A4163" s="14"/>
      <c r="B4163" s="14"/>
      <c r="C4163" s="14"/>
      <c r="D4163" s="14"/>
      <c r="E4163" s="15"/>
      <c r="F4163" s="14"/>
      <c r="G4163" s="14"/>
      <c r="H4163" s="14"/>
      <c r="I4163" s="14"/>
      <c r="J4163" s="14"/>
      <c r="K4163" s="14"/>
      <c r="L4163" s="14"/>
      <c r="M4163" s="14"/>
      <c r="N4163" s="15"/>
      <c r="O4163" s="16">
        <f t="shared" si="198"/>
        <v>0</v>
      </c>
      <c r="P4163" s="17">
        <f>COUNTIF($X:$X,X4163)</f>
        <v>1045553</v>
      </c>
      <c r="Q4163" s="17">
        <f>VLOOKUP("M"&amp;TEXT(G4163,"0"),Punten!$A$1:$D$40,4,FALSE)</f>
        <v>0</v>
      </c>
      <c r="R4163" s="17">
        <f>VLOOKUP("M"&amp;TEXT(H4163,"0"),Punten!$A$1:$D$40,4,FALSE)</f>
        <v>0</v>
      </c>
      <c r="S4163" s="17">
        <f>VLOOKUP("M"&amp;TEXT(I4163,"0"),Punten!$A$1:$D$40,4,FALSE)</f>
        <v>0</v>
      </c>
      <c r="T4163" s="17">
        <f>VLOOKUP("K"&amp;TEXT(K4163,"0"),Punten!$A$1:$D$40,4,FALSE)</f>
        <v>0</v>
      </c>
      <c r="U4163" s="17">
        <f>VLOOKUP("H"&amp;TEXT(L4163,"0"),Punten!$A$1:$D$49,4,FALSE)</f>
        <v>0</v>
      </c>
      <c r="V4163" s="17">
        <f>VLOOKUP("F"&amp;TEXT(M4163,"0"),Punten!$A$1:$D$39,4,FALSE)</f>
        <v>0</v>
      </c>
      <c r="W4163" s="17">
        <f t="shared" si="199"/>
        <v>0</v>
      </c>
      <c r="X4163" s="17" t="str">
        <f t="shared" si="200"/>
        <v/>
      </c>
      <c r="Y4163" s="17" t="e">
        <f>VLOOKUP(A4163,'Klasse omschrijving'!$A$1:$B$44,2,FALSE)</f>
        <v>#N/A</v>
      </c>
    </row>
    <row r="4164" spans="1:25" x14ac:dyDescent="0.25">
      <c r="A4164" s="14"/>
      <c r="B4164" s="14"/>
      <c r="C4164" s="14"/>
      <c r="D4164" s="14"/>
      <c r="E4164" s="15"/>
      <c r="F4164" s="14"/>
      <c r="G4164" s="14"/>
      <c r="H4164" s="14"/>
      <c r="I4164" s="14"/>
      <c r="J4164" s="14"/>
      <c r="K4164" s="14"/>
      <c r="L4164" s="14"/>
      <c r="M4164" s="14"/>
      <c r="N4164" s="15"/>
      <c r="O4164" s="16">
        <f t="shared" si="198"/>
        <v>0</v>
      </c>
      <c r="P4164" s="17">
        <f>COUNTIF($X:$X,X4164)</f>
        <v>1045553</v>
      </c>
      <c r="Q4164" s="17">
        <f>VLOOKUP("M"&amp;TEXT(G4164,"0"),Punten!$A$1:$D$40,4,FALSE)</f>
        <v>0</v>
      </c>
      <c r="R4164" s="17">
        <f>VLOOKUP("M"&amp;TEXT(H4164,"0"),Punten!$A$1:$D$40,4,FALSE)</f>
        <v>0</v>
      </c>
      <c r="S4164" s="17">
        <f>VLOOKUP("M"&amp;TEXT(I4164,"0"),Punten!$A$1:$D$40,4,FALSE)</f>
        <v>0</v>
      </c>
      <c r="T4164" s="17">
        <f>VLOOKUP("K"&amp;TEXT(K4164,"0"),Punten!$A$1:$D$40,4,FALSE)</f>
        <v>0</v>
      </c>
      <c r="U4164" s="17">
        <f>VLOOKUP("H"&amp;TEXT(L4164,"0"),Punten!$A$1:$D$49,4,FALSE)</f>
        <v>0</v>
      </c>
      <c r="V4164" s="17">
        <f>VLOOKUP("F"&amp;TEXT(M4164,"0"),Punten!$A$1:$D$39,4,FALSE)</f>
        <v>0</v>
      </c>
      <c r="W4164" s="17">
        <f t="shared" si="199"/>
        <v>0</v>
      </c>
      <c r="X4164" s="17" t="str">
        <f t="shared" si="200"/>
        <v/>
      </c>
      <c r="Y4164" s="17" t="e">
        <f>VLOOKUP(A4164,'Klasse omschrijving'!$A$1:$B$44,2,FALSE)</f>
        <v>#N/A</v>
      </c>
    </row>
    <row r="4165" spans="1:25" x14ac:dyDescent="0.25">
      <c r="A4165" s="14"/>
      <c r="B4165" s="14"/>
      <c r="C4165" s="14"/>
      <c r="D4165" s="14"/>
      <c r="E4165" s="15"/>
      <c r="F4165" s="14"/>
      <c r="G4165" s="14"/>
      <c r="H4165" s="14"/>
      <c r="I4165" s="14"/>
      <c r="J4165" s="14"/>
      <c r="K4165" s="14"/>
      <c r="L4165" s="14"/>
      <c r="M4165" s="14"/>
      <c r="N4165" s="15"/>
      <c r="O4165" s="16">
        <f t="shared" si="198"/>
        <v>0</v>
      </c>
      <c r="P4165" s="17">
        <f>COUNTIF($X:$X,X4165)</f>
        <v>1045553</v>
      </c>
      <c r="Q4165" s="17">
        <f>VLOOKUP("M"&amp;TEXT(G4165,"0"),Punten!$A$1:$D$40,4,FALSE)</f>
        <v>0</v>
      </c>
      <c r="R4165" s="17">
        <f>VLOOKUP("M"&amp;TEXT(H4165,"0"),Punten!$A$1:$D$40,4,FALSE)</f>
        <v>0</v>
      </c>
      <c r="S4165" s="17">
        <f>VLOOKUP("M"&amp;TEXT(I4165,"0"),Punten!$A$1:$D$40,4,FALSE)</f>
        <v>0</v>
      </c>
      <c r="T4165" s="17">
        <f>VLOOKUP("K"&amp;TEXT(K4165,"0"),Punten!$A$1:$D$40,4,FALSE)</f>
        <v>0</v>
      </c>
      <c r="U4165" s="17">
        <f>VLOOKUP("H"&amp;TEXT(L4165,"0"),Punten!$A$1:$D$49,4,FALSE)</f>
        <v>0</v>
      </c>
      <c r="V4165" s="17">
        <f>VLOOKUP("F"&amp;TEXT(M4165,"0"),Punten!$A$1:$D$39,4,FALSE)</f>
        <v>0</v>
      </c>
      <c r="W4165" s="17">
        <f t="shared" si="199"/>
        <v>0</v>
      </c>
      <c r="X4165" s="17" t="str">
        <f t="shared" si="200"/>
        <v/>
      </c>
      <c r="Y4165" s="17" t="e">
        <f>VLOOKUP(A4165,'Klasse omschrijving'!$A$1:$B$44,2,FALSE)</f>
        <v>#N/A</v>
      </c>
    </row>
    <row r="4166" spans="1:25" x14ac:dyDescent="0.25">
      <c r="A4166" s="14"/>
      <c r="B4166" s="14"/>
      <c r="C4166" s="14"/>
      <c r="D4166" s="14"/>
      <c r="E4166" s="15"/>
      <c r="F4166" s="14"/>
      <c r="G4166" s="14"/>
      <c r="H4166" s="14"/>
      <c r="I4166" s="14"/>
      <c r="J4166" s="14"/>
      <c r="K4166" s="14"/>
      <c r="L4166" s="14"/>
      <c r="M4166" s="14"/>
      <c r="N4166" s="15"/>
      <c r="O4166" s="16">
        <f t="shared" si="198"/>
        <v>0</v>
      </c>
      <c r="P4166" s="17">
        <f>COUNTIF($X:$X,X4166)</f>
        <v>1045553</v>
      </c>
      <c r="Q4166" s="17">
        <f>VLOOKUP("M"&amp;TEXT(G4166,"0"),Punten!$A$1:$D$40,4,FALSE)</f>
        <v>0</v>
      </c>
      <c r="R4166" s="17">
        <f>VLOOKUP("M"&amp;TEXT(H4166,"0"),Punten!$A$1:$D$40,4,FALSE)</f>
        <v>0</v>
      </c>
      <c r="S4166" s="17">
        <f>VLOOKUP("M"&amp;TEXT(I4166,"0"),Punten!$A$1:$D$40,4,FALSE)</f>
        <v>0</v>
      </c>
      <c r="T4166" s="17">
        <f>VLOOKUP("K"&amp;TEXT(K4166,"0"),Punten!$A$1:$D$40,4,FALSE)</f>
        <v>0</v>
      </c>
      <c r="U4166" s="17">
        <f>VLOOKUP("H"&amp;TEXT(L4166,"0"),Punten!$A$1:$D$49,4,FALSE)</f>
        <v>0</v>
      </c>
      <c r="V4166" s="17">
        <f>VLOOKUP("F"&amp;TEXT(M4166,"0"),Punten!$A$1:$D$39,4,FALSE)</f>
        <v>0</v>
      </c>
      <c r="W4166" s="17">
        <f t="shared" si="199"/>
        <v>0</v>
      </c>
      <c r="X4166" s="17" t="str">
        <f t="shared" si="200"/>
        <v/>
      </c>
      <c r="Y4166" s="17" t="e">
        <f>VLOOKUP(A4166,'Klasse omschrijving'!$A$1:$B$44,2,FALSE)</f>
        <v>#N/A</v>
      </c>
    </row>
    <row r="4167" spans="1:25" x14ac:dyDescent="0.25">
      <c r="A4167" s="14"/>
      <c r="B4167" s="14"/>
      <c r="C4167" s="14"/>
      <c r="D4167" s="14"/>
      <c r="E4167" s="15"/>
      <c r="F4167" s="14"/>
      <c r="G4167" s="14"/>
      <c r="H4167" s="14"/>
      <c r="I4167" s="14"/>
      <c r="J4167" s="14"/>
      <c r="K4167" s="14"/>
      <c r="L4167" s="14"/>
      <c r="M4167" s="14"/>
      <c r="N4167" s="15"/>
      <c r="O4167" s="16">
        <f t="shared" si="198"/>
        <v>0</v>
      </c>
      <c r="P4167" s="17">
        <f>COUNTIF($X:$X,X4167)</f>
        <v>1045553</v>
      </c>
      <c r="Q4167" s="17">
        <f>VLOOKUP("M"&amp;TEXT(G4167,"0"),Punten!$A$1:$D$40,4,FALSE)</f>
        <v>0</v>
      </c>
      <c r="R4167" s="17">
        <f>VLOOKUP("M"&amp;TEXT(H4167,"0"),Punten!$A$1:$D$40,4,FALSE)</f>
        <v>0</v>
      </c>
      <c r="S4167" s="17">
        <f>VLOOKUP("M"&amp;TEXT(I4167,"0"),Punten!$A$1:$D$40,4,FALSE)</f>
        <v>0</v>
      </c>
      <c r="T4167" s="17">
        <f>VLOOKUP("K"&amp;TEXT(K4167,"0"),Punten!$A$1:$D$40,4,FALSE)</f>
        <v>0</v>
      </c>
      <c r="U4167" s="17">
        <f>VLOOKUP("H"&amp;TEXT(L4167,"0"),Punten!$A$1:$D$49,4,FALSE)</f>
        <v>0</v>
      </c>
      <c r="V4167" s="17">
        <f>VLOOKUP("F"&amp;TEXT(M4167,"0"),Punten!$A$1:$D$39,4,FALSE)</f>
        <v>0</v>
      </c>
      <c r="W4167" s="17">
        <f t="shared" si="199"/>
        <v>0</v>
      </c>
      <c r="X4167" s="17" t="str">
        <f t="shared" si="200"/>
        <v/>
      </c>
      <c r="Y4167" s="17" t="e">
        <f>VLOOKUP(A4167,'Klasse omschrijving'!$A$1:$B$44,2,FALSE)</f>
        <v>#N/A</v>
      </c>
    </row>
    <row r="4168" spans="1:25" x14ac:dyDescent="0.25">
      <c r="A4168" s="14"/>
      <c r="B4168" s="14"/>
      <c r="C4168" s="14"/>
      <c r="D4168" s="14"/>
      <c r="E4168" s="15"/>
      <c r="F4168" s="14"/>
      <c r="G4168" s="14"/>
      <c r="H4168" s="14"/>
      <c r="I4168" s="14"/>
      <c r="J4168" s="14"/>
      <c r="K4168" s="14"/>
      <c r="L4168" s="14"/>
      <c r="M4168" s="14"/>
      <c r="N4168" s="15"/>
      <c r="O4168" s="16">
        <f t="shared" si="198"/>
        <v>0</v>
      </c>
      <c r="P4168" s="17">
        <f>COUNTIF($X:$X,X4168)</f>
        <v>1045553</v>
      </c>
      <c r="Q4168" s="17">
        <f>VLOOKUP("M"&amp;TEXT(G4168,"0"),Punten!$A$1:$D$40,4,FALSE)</f>
        <v>0</v>
      </c>
      <c r="R4168" s="17">
        <f>VLOOKUP("M"&amp;TEXT(H4168,"0"),Punten!$A$1:$D$40,4,FALSE)</f>
        <v>0</v>
      </c>
      <c r="S4168" s="17">
        <f>VLOOKUP("M"&amp;TEXT(I4168,"0"),Punten!$A$1:$D$40,4,FALSE)</f>
        <v>0</v>
      </c>
      <c r="T4168" s="17">
        <f>VLOOKUP("K"&amp;TEXT(K4168,"0"),Punten!$A$1:$D$40,4,FALSE)</f>
        <v>0</v>
      </c>
      <c r="U4168" s="17">
        <f>VLOOKUP("H"&amp;TEXT(L4168,"0"),Punten!$A$1:$D$49,4,FALSE)</f>
        <v>0</v>
      </c>
      <c r="V4168" s="17">
        <f>VLOOKUP("F"&amp;TEXT(M4168,"0"),Punten!$A$1:$D$39,4,FALSE)</f>
        <v>0</v>
      </c>
      <c r="W4168" s="17">
        <f t="shared" si="199"/>
        <v>0</v>
      </c>
      <c r="X4168" s="17" t="str">
        <f t="shared" si="200"/>
        <v/>
      </c>
      <c r="Y4168" s="17" t="e">
        <f>VLOOKUP(A4168,'Klasse omschrijving'!$A$1:$B$44,2,FALSE)</f>
        <v>#N/A</v>
      </c>
    </row>
    <row r="4169" spans="1:25" x14ac:dyDescent="0.25">
      <c r="A4169" s="14"/>
      <c r="B4169" s="14"/>
      <c r="C4169" s="14"/>
      <c r="D4169" s="14"/>
      <c r="E4169" s="15"/>
      <c r="F4169" s="14"/>
      <c r="G4169" s="14"/>
      <c r="H4169" s="14"/>
      <c r="I4169" s="14"/>
      <c r="J4169" s="14"/>
      <c r="K4169" s="14"/>
      <c r="L4169" s="14"/>
      <c r="M4169" s="14"/>
      <c r="N4169" s="15"/>
      <c r="O4169" s="16">
        <f t="shared" si="198"/>
        <v>0</v>
      </c>
      <c r="P4169" s="17">
        <f>COUNTIF($X:$X,X4169)</f>
        <v>1045553</v>
      </c>
      <c r="Q4169" s="17">
        <f>VLOOKUP("M"&amp;TEXT(G4169,"0"),Punten!$A$1:$D$40,4,FALSE)</f>
        <v>0</v>
      </c>
      <c r="R4169" s="17">
        <f>VLOOKUP("M"&amp;TEXT(H4169,"0"),Punten!$A$1:$D$40,4,FALSE)</f>
        <v>0</v>
      </c>
      <c r="S4169" s="17">
        <f>VLOOKUP("M"&amp;TEXT(I4169,"0"),Punten!$A$1:$D$40,4,FALSE)</f>
        <v>0</v>
      </c>
      <c r="T4169" s="17">
        <f>VLOOKUP("K"&amp;TEXT(K4169,"0"),Punten!$A$1:$D$40,4,FALSE)</f>
        <v>0</v>
      </c>
      <c r="U4169" s="17">
        <f>VLOOKUP("H"&amp;TEXT(L4169,"0"),Punten!$A$1:$D$49,4,FALSE)</f>
        <v>0</v>
      </c>
      <c r="V4169" s="17">
        <f>VLOOKUP("F"&amp;TEXT(M4169,"0"),Punten!$A$1:$D$39,4,FALSE)</f>
        <v>0</v>
      </c>
      <c r="W4169" s="17">
        <f t="shared" si="199"/>
        <v>0</v>
      </c>
      <c r="X4169" s="17" t="str">
        <f t="shared" si="200"/>
        <v/>
      </c>
      <c r="Y4169" s="17" t="e">
        <f>VLOOKUP(A4169,'Klasse omschrijving'!$A$1:$B$44,2,FALSE)</f>
        <v>#N/A</v>
      </c>
    </row>
    <row r="4170" spans="1:25" x14ac:dyDescent="0.25">
      <c r="A4170" s="14"/>
      <c r="B4170" s="14"/>
      <c r="C4170" s="14"/>
      <c r="D4170" s="14"/>
      <c r="E4170" s="15"/>
      <c r="F4170" s="14"/>
      <c r="G4170" s="14"/>
      <c r="H4170" s="14"/>
      <c r="I4170" s="14"/>
      <c r="J4170" s="14"/>
      <c r="K4170" s="14"/>
      <c r="L4170" s="14"/>
      <c r="M4170" s="14"/>
      <c r="N4170" s="15"/>
      <c r="O4170" s="16">
        <f t="shared" si="198"/>
        <v>0</v>
      </c>
      <c r="P4170" s="17">
        <f>COUNTIF($X:$X,X4170)</f>
        <v>1045553</v>
      </c>
      <c r="Q4170" s="17">
        <f>VLOOKUP("M"&amp;TEXT(G4170,"0"),Punten!$A$1:$D$40,4,FALSE)</f>
        <v>0</v>
      </c>
      <c r="R4170" s="17">
        <f>VLOOKUP("M"&amp;TEXT(H4170,"0"),Punten!$A$1:$D$40,4,FALSE)</f>
        <v>0</v>
      </c>
      <c r="S4170" s="17">
        <f>VLOOKUP("M"&amp;TEXT(I4170,"0"),Punten!$A$1:$D$40,4,FALSE)</f>
        <v>0</v>
      </c>
      <c r="T4170" s="17">
        <f>VLOOKUP("K"&amp;TEXT(K4170,"0"),Punten!$A$1:$D$40,4,FALSE)</f>
        <v>0</v>
      </c>
      <c r="U4170" s="17">
        <f>VLOOKUP("H"&amp;TEXT(L4170,"0"),Punten!$A$1:$D$49,4,FALSE)</f>
        <v>0</v>
      </c>
      <c r="V4170" s="17">
        <f>VLOOKUP("F"&amp;TEXT(M4170,"0"),Punten!$A$1:$D$39,4,FALSE)</f>
        <v>0</v>
      </c>
      <c r="W4170" s="17">
        <f t="shared" si="199"/>
        <v>0</v>
      </c>
      <c r="X4170" s="17" t="str">
        <f t="shared" si="200"/>
        <v/>
      </c>
      <c r="Y4170" s="17" t="e">
        <f>VLOOKUP(A4170,'Klasse omschrijving'!$A$1:$B$44,2,FALSE)</f>
        <v>#N/A</v>
      </c>
    </row>
    <row r="4171" spans="1:25" x14ac:dyDescent="0.25">
      <c r="A4171" s="14"/>
      <c r="B4171" s="14"/>
      <c r="C4171" s="14"/>
      <c r="D4171" s="14"/>
      <c r="E4171" s="15"/>
      <c r="F4171" s="14"/>
      <c r="G4171" s="14"/>
      <c r="H4171" s="14"/>
      <c r="I4171" s="14"/>
      <c r="J4171" s="14"/>
      <c r="K4171" s="14"/>
      <c r="L4171" s="14"/>
      <c r="M4171" s="14"/>
      <c r="N4171" s="15"/>
      <c r="O4171" s="16">
        <f t="shared" si="198"/>
        <v>0</v>
      </c>
      <c r="P4171" s="17">
        <f>COUNTIF($X:$X,X4171)</f>
        <v>1045553</v>
      </c>
      <c r="Q4171" s="17">
        <f>VLOOKUP("M"&amp;TEXT(G4171,"0"),Punten!$A$1:$D$40,4,FALSE)</f>
        <v>0</v>
      </c>
      <c r="R4171" s="17">
        <f>VLOOKUP("M"&amp;TEXT(H4171,"0"),Punten!$A$1:$D$40,4,FALSE)</f>
        <v>0</v>
      </c>
      <c r="S4171" s="17">
        <f>VLOOKUP("M"&amp;TEXT(I4171,"0"),Punten!$A$1:$D$40,4,FALSE)</f>
        <v>0</v>
      </c>
      <c r="T4171" s="17">
        <f>VLOOKUP("K"&amp;TEXT(K4171,"0"),Punten!$A$1:$D$40,4,FALSE)</f>
        <v>0</v>
      </c>
      <c r="U4171" s="17">
        <f>VLOOKUP("H"&amp;TEXT(L4171,"0"),Punten!$A$1:$D$49,4,FALSE)</f>
        <v>0</v>
      </c>
      <c r="V4171" s="17">
        <f>VLOOKUP("F"&amp;TEXT(M4171,"0"),Punten!$A$1:$D$39,4,FALSE)</f>
        <v>0</v>
      </c>
      <c r="W4171" s="17">
        <f t="shared" si="199"/>
        <v>0</v>
      </c>
      <c r="X4171" s="17" t="str">
        <f t="shared" si="200"/>
        <v/>
      </c>
      <c r="Y4171" s="17" t="e">
        <f>VLOOKUP(A4171,'Klasse omschrijving'!$A$1:$B$44,2,FALSE)</f>
        <v>#N/A</v>
      </c>
    </row>
    <row r="4172" spans="1:25" x14ac:dyDescent="0.25">
      <c r="A4172" s="14"/>
      <c r="B4172" s="14"/>
      <c r="C4172" s="14"/>
      <c r="D4172" s="14"/>
      <c r="E4172" s="15"/>
      <c r="F4172" s="14"/>
      <c r="G4172" s="14"/>
      <c r="H4172" s="14"/>
      <c r="I4172" s="14"/>
      <c r="J4172" s="14"/>
      <c r="K4172" s="14"/>
      <c r="L4172" s="14"/>
      <c r="M4172" s="14"/>
      <c r="N4172" s="15"/>
      <c r="O4172" s="16">
        <f t="shared" si="198"/>
        <v>0</v>
      </c>
      <c r="P4172" s="17">
        <f>COUNTIF($X:$X,X4172)</f>
        <v>1045553</v>
      </c>
      <c r="Q4172" s="17">
        <f>VLOOKUP("M"&amp;TEXT(G4172,"0"),Punten!$A$1:$D$40,4,FALSE)</f>
        <v>0</v>
      </c>
      <c r="R4172" s="17">
        <f>VLOOKUP("M"&amp;TEXT(H4172,"0"),Punten!$A$1:$D$40,4,FALSE)</f>
        <v>0</v>
      </c>
      <c r="S4172" s="17">
        <f>VLOOKUP("M"&amp;TEXT(I4172,"0"),Punten!$A$1:$D$40,4,FALSE)</f>
        <v>0</v>
      </c>
      <c r="T4172" s="17">
        <f>VLOOKUP("K"&amp;TEXT(K4172,"0"),Punten!$A$1:$D$40,4,FALSE)</f>
        <v>0</v>
      </c>
      <c r="U4172" s="17">
        <f>VLOOKUP("H"&amp;TEXT(L4172,"0"),Punten!$A$1:$D$49,4,FALSE)</f>
        <v>0</v>
      </c>
      <c r="V4172" s="17">
        <f>VLOOKUP("F"&amp;TEXT(M4172,"0"),Punten!$A$1:$D$39,4,FALSE)</f>
        <v>0</v>
      </c>
      <c r="W4172" s="17">
        <f t="shared" si="199"/>
        <v>0</v>
      </c>
      <c r="X4172" s="17" t="str">
        <f t="shared" si="200"/>
        <v/>
      </c>
      <c r="Y4172" s="17" t="e">
        <f>VLOOKUP(A4172,'Klasse omschrijving'!$A$1:$B$44,2,FALSE)</f>
        <v>#N/A</v>
      </c>
    </row>
    <row r="4173" spans="1:25" x14ac:dyDescent="0.25">
      <c r="A4173" s="14"/>
      <c r="B4173" s="14"/>
      <c r="C4173" s="14"/>
      <c r="D4173" s="14"/>
      <c r="E4173" s="15"/>
      <c r="F4173" s="14"/>
      <c r="G4173" s="14"/>
      <c r="H4173" s="14"/>
      <c r="I4173" s="14"/>
      <c r="J4173" s="14"/>
      <c r="K4173" s="14"/>
      <c r="L4173" s="14"/>
      <c r="M4173" s="14"/>
      <c r="N4173" s="15"/>
      <c r="O4173" s="16">
        <f t="shared" si="198"/>
        <v>0</v>
      </c>
      <c r="P4173" s="17">
        <f>COUNTIF($X:$X,X4173)</f>
        <v>1045553</v>
      </c>
      <c r="Q4173" s="17">
        <f>VLOOKUP("M"&amp;TEXT(G4173,"0"),Punten!$A$1:$D$40,4,FALSE)</f>
        <v>0</v>
      </c>
      <c r="R4173" s="17">
        <f>VLOOKUP("M"&amp;TEXT(H4173,"0"),Punten!$A$1:$D$40,4,FALSE)</f>
        <v>0</v>
      </c>
      <c r="S4173" s="17">
        <f>VLOOKUP("M"&amp;TEXT(I4173,"0"),Punten!$A$1:$D$40,4,FALSE)</f>
        <v>0</v>
      </c>
      <c r="T4173" s="17">
        <f>VLOOKUP("K"&amp;TEXT(K4173,"0"),Punten!$A$1:$D$40,4,FALSE)</f>
        <v>0</v>
      </c>
      <c r="U4173" s="17">
        <f>VLOOKUP("H"&amp;TEXT(L4173,"0"),Punten!$A$1:$D$49,4,FALSE)</f>
        <v>0</v>
      </c>
      <c r="V4173" s="17">
        <f>VLOOKUP("F"&amp;TEXT(M4173,"0"),Punten!$A$1:$D$39,4,FALSE)</f>
        <v>0</v>
      </c>
      <c r="W4173" s="17">
        <f t="shared" si="199"/>
        <v>0</v>
      </c>
      <c r="X4173" s="17" t="str">
        <f t="shared" si="200"/>
        <v/>
      </c>
      <c r="Y4173" s="17" t="e">
        <f>VLOOKUP(A4173,'Klasse omschrijving'!$A$1:$B$44,2,FALSE)</f>
        <v>#N/A</v>
      </c>
    </row>
    <row r="4174" spans="1:25" x14ac:dyDescent="0.25">
      <c r="A4174" s="14"/>
      <c r="B4174" s="14"/>
      <c r="C4174" s="14"/>
      <c r="D4174" s="14"/>
      <c r="E4174" s="15"/>
      <c r="F4174" s="14"/>
      <c r="G4174" s="14"/>
      <c r="H4174" s="14"/>
      <c r="I4174" s="14"/>
      <c r="J4174" s="14"/>
      <c r="K4174" s="14"/>
      <c r="L4174" s="14"/>
      <c r="M4174" s="14"/>
      <c r="N4174" s="15"/>
      <c r="O4174" s="16">
        <f t="shared" si="198"/>
        <v>0</v>
      </c>
      <c r="P4174" s="17">
        <f>COUNTIF($X:$X,X4174)</f>
        <v>1045553</v>
      </c>
      <c r="Q4174" s="17">
        <f>VLOOKUP("M"&amp;TEXT(G4174,"0"),Punten!$A$1:$D$40,4,FALSE)</f>
        <v>0</v>
      </c>
      <c r="R4174" s="17">
        <f>VLOOKUP("M"&amp;TEXT(H4174,"0"),Punten!$A$1:$D$40,4,FALSE)</f>
        <v>0</v>
      </c>
      <c r="S4174" s="17">
        <f>VLOOKUP("M"&amp;TEXT(I4174,"0"),Punten!$A$1:$D$40,4,FALSE)</f>
        <v>0</v>
      </c>
      <c r="T4174" s="17">
        <f>VLOOKUP("K"&amp;TEXT(K4174,"0"),Punten!$A$1:$D$40,4,FALSE)</f>
        <v>0</v>
      </c>
      <c r="U4174" s="17">
        <f>VLOOKUP("H"&amp;TEXT(L4174,"0"),Punten!$A$1:$D$49,4,FALSE)</f>
        <v>0</v>
      </c>
      <c r="V4174" s="17">
        <f>VLOOKUP("F"&amp;TEXT(M4174,"0"),Punten!$A$1:$D$39,4,FALSE)</f>
        <v>0</v>
      </c>
      <c r="W4174" s="17">
        <f t="shared" si="199"/>
        <v>0</v>
      </c>
      <c r="X4174" s="17" t="str">
        <f t="shared" si="200"/>
        <v/>
      </c>
      <c r="Y4174" s="17" t="e">
        <f>VLOOKUP(A4174,'Klasse omschrijving'!$A$1:$B$44,2,FALSE)</f>
        <v>#N/A</v>
      </c>
    </row>
    <row r="4175" spans="1:25" x14ac:dyDescent="0.25">
      <c r="A4175" s="14"/>
      <c r="B4175" s="14"/>
      <c r="C4175" s="14"/>
      <c r="D4175" s="14"/>
      <c r="E4175" s="15"/>
      <c r="F4175" s="14"/>
      <c r="G4175" s="14"/>
      <c r="H4175" s="14"/>
      <c r="I4175" s="14"/>
      <c r="J4175" s="14"/>
      <c r="K4175" s="14"/>
      <c r="L4175" s="14"/>
      <c r="M4175" s="14"/>
      <c r="N4175" s="15"/>
      <c r="O4175" s="16">
        <f t="shared" si="198"/>
        <v>0</v>
      </c>
      <c r="P4175" s="17">
        <f>COUNTIF($X:$X,X4175)</f>
        <v>1045553</v>
      </c>
      <c r="Q4175" s="17">
        <f>VLOOKUP("M"&amp;TEXT(G4175,"0"),Punten!$A$1:$D$40,4,FALSE)</f>
        <v>0</v>
      </c>
      <c r="R4175" s="17">
        <f>VLOOKUP("M"&amp;TEXT(H4175,"0"),Punten!$A$1:$D$40,4,FALSE)</f>
        <v>0</v>
      </c>
      <c r="S4175" s="17">
        <f>VLOOKUP("M"&amp;TEXT(I4175,"0"),Punten!$A$1:$D$40,4,FALSE)</f>
        <v>0</v>
      </c>
      <c r="T4175" s="17">
        <f>VLOOKUP("K"&amp;TEXT(K4175,"0"),Punten!$A$1:$D$40,4,FALSE)</f>
        <v>0</v>
      </c>
      <c r="U4175" s="17">
        <f>VLOOKUP("H"&amp;TEXT(L4175,"0"),Punten!$A$1:$D$49,4,FALSE)</f>
        <v>0</v>
      </c>
      <c r="V4175" s="17">
        <f>VLOOKUP("F"&amp;TEXT(M4175,"0"),Punten!$A$1:$D$39,4,FALSE)</f>
        <v>0</v>
      </c>
      <c r="W4175" s="17">
        <f t="shared" si="199"/>
        <v>0</v>
      </c>
      <c r="X4175" s="17" t="str">
        <f t="shared" si="200"/>
        <v/>
      </c>
      <c r="Y4175" s="17" t="e">
        <f>VLOOKUP(A4175,'Klasse omschrijving'!$A$1:$B$44,2,FALSE)</f>
        <v>#N/A</v>
      </c>
    </row>
    <row r="4176" spans="1:25" x14ac:dyDescent="0.25">
      <c r="A4176" s="14"/>
      <c r="B4176" s="14"/>
      <c r="C4176" s="14"/>
      <c r="D4176" s="14"/>
      <c r="E4176" s="15"/>
      <c r="F4176" s="14"/>
      <c r="G4176" s="14"/>
      <c r="H4176" s="14"/>
      <c r="I4176" s="14"/>
      <c r="J4176" s="14"/>
      <c r="K4176" s="14"/>
      <c r="L4176" s="14"/>
      <c r="M4176" s="14"/>
      <c r="N4176" s="15"/>
      <c r="O4176" s="16">
        <f t="shared" si="198"/>
        <v>0</v>
      </c>
      <c r="P4176" s="17">
        <f>COUNTIF($X:$X,X4176)</f>
        <v>1045553</v>
      </c>
      <c r="Q4176" s="17">
        <f>VLOOKUP("M"&amp;TEXT(G4176,"0"),Punten!$A$1:$D$40,4,FALSE)</f>
        <v>0</v>
      </c>
      <c r="R4176" s="17">
        <f>VLOOKUP("M"&amp;TEXT(H4176,"0"),Punten!$A$1:$D$40,4,FALSE)</f>
        <v>0</v>
      </c>
      <c r="S4176" s="17">
        <f>VLOOKUP("M"&amp;TEXT(I4176,"0"),Punten!$A$1:$D$40,4,FALSE)</f>
        <v>0</v>
      </c>
      <c r="T4176" s="17">
        <f>VLOOKUP("K"&amp;TEXT(K4176,"0"),Punten!$A$1:$D$40,4,FALSE)</f>
        <v>0</v>
      </c>
      <c r="U4176" s="17">
        <f>VLOOKUP("H"&amp;TEXT(L4176,"0"),Punten!$A$1:$D$49,4,FALSE)</f>
        <v>0</v>
      </c>
      <c r="V4176" s="17">
        <f>VLOOKUP("F"&amp;TEXT(M4176,"0"),Punten!$A$1:$D$39,4,FALSE)</f>
        <v>0</v>
      </c>
      <c r="W4176" s="17">
        <f t="shared" si="199"/>
        <v>0</v>
      </c>
      <c r="X4176" s="17" t="str">
        <f t="shared" si="200"/>
        <v/>
      </c>
      <c r="Y4176" s="17" t="e">
        <f>VLOOKUP(A4176,'Klasse omschrijving'!$A$1:$B$44,2,FALSE)</f>
        <v>#N/A</v>
      </c>
    </row>
    <row r="4177" spans="1:25" x14ac:dyDescent="0.25">
      <c r="A4177" s="14"/>
      <c r="B4177" s="14"/>
      <c r="C4177" s="14"/>
      <c r="D4177" s="14"/>
      <c r="E4177" s="15"/>
      <c r="F4177" s="14"/>
      <c r="G4177" s="14"/>
      <c r="H4177" s="14"/>
      <c r="I4177" s="14"/>
      <c r="J4177" s="14"/>
      <c r="K4177" s="14"/>
      <c r="L4177" s="14"/>
      <c r="M4177" s="14"/>
      <c r="N4177" s="15"/>
      <c r="O4177" s="16">
        <f t="shared" si="198"/>
        <v>0</v>
      </c>
      <c r="P4177" s="17">
        <f>COUNTIF($X:$X,X4177)</f>
        <v>1045553</v>
      </c>
      <c r="Q4177" s="17">
        <f>VLOOKUP("M"&amp;TEXT(G4177,"0"),Punten!$A$1:$D$40,4,FALSE)</f>
        <v>0</v>
      </c>
      <c r="R4177" s="17">
        <f>VLOOKUP("M"&amp;TEXT(H4177,"0"),Punten!$A$1:$D$40,4,FALSE)</f>
        <v>0</v>
      </c>
      <c r="S4177" s="17">
        <f>VLOOKUP("M"&amp;TEXT(I4177,"0"),Punten!$A$1:$D$40,4,FALSE)</f>
        <v>0</v>
      </c>
      <c r="T4177" s="17">
        <f>VLOOKUP("K"&amp;TEXT(K4177,"0"),Punten!$A$1:$D$40,4,FALSE)</f>
        <v>0</v>
      </c>
      <c r="U4177" s="17">
        <f>VLOOKUP("H"&amp;TEXT(L4177,"0"),Punten!$A$1:$D$49,4,FALSE)</f>
        <v>0</v>
      </c>
      <c r="V4177" s="17">
        <f>VLOOKUP("F"&amp;TEXT(M4177,"0"),Punten!$A$1:$D$39,4,FALSE)</f>
        <v>0</v>
      </c>
      <c r="W4177" s="17">
        <f t="shared" si="199"/>
        <v>0</v>
      </c>
      <c r="X4177" s="17" t="str">
        <f t="shared" si="200"/>
        <v/>
      </c>
      <c r="Y4177" s="17" t="e">
        <f>VLOOKUP(A4177,'Klasse omschrijving'!$A$1:$B$44,2,FALSE)</f>
        <v>#N/A</v>
      </c>
    </row>
    <row r="4178" spans="1:25" x14ac:dyDescent="0.25">
      <c r="A4178" s="14"/>
      <c r="B4178" s="14"/>
      <c r="C4178" s="14"/>
      <c r="D4178" s="14"/>
      <c r="E4178" s="15"/>
      <c r="F4178" s="14"/>
      <c r="G4178" s="14"/>
      <c r="H4178" s="14"/>
      <c r="I4178" s="14"/>
      <c r="J4178" s="14"/>
      <c r="K4178" s="14"/>
      <c r="L4178" s="14"/>
      <c r="M4178" s="14"/>
      <c r="N4178" s="15"/>
      <c r="O4178" s="16">
        <f t="shared" si="198"/>
        <v>0</v>
      </c>
      <c r="P4178" s="17">
        <f>COUNTIF($X:$X,X4178)</f>
        <v>1045553</v>
      </c>
      <c r="Q4178" s="17">
        <f>VLOOKUP("M"&amp;TEXT(G4178,"0"),Punten!$A$1:$D$40,4,FALSE)</f>
        <v>0</v>
      </c>
      <c r="R4178" s="17">
        <f>VLOOKUP("M"&amp;TEXT(H4178,"0"),Punten!$A$1:$D$40,4,FALSE)</f>
        <v>0</v>
      </c>
      <c r="S4178" s="17">
        <f>VLOOKUP("M"&amp;TEXT(I4178,"0"),Punten!$A$1:$D$40,4,FALSE)</f>
        <v>0</v>
      </c>
      <c r="T4178" s="17">
        <f>VLOOKUP("K"&amp;TEXT(K4178,"0"),Punten!$A$1:$D$40,4,FALSE)</f>
        <v>0</v>
      </c>
      <c r="U4178" s="17">
        <f>VLOOKUP("H"&amp;TEXT(L4178,"0"),Punten!$A$1:$D$49,4,FALSE)</f>
        <v>0</v>
      </c>
      <c r="V4178" s="17">
        <f>VLOOKUP("F"&amp;TEXT(M4178,"0"),Punten!$A$1:$D$39,4,FALSE)</f>
        <v>0</v>
      </c>
      <c r="W4178" s="17">
        <f t="shared" si="199"/>
        <v>0</v>
      </c>
      <c r="X4178" s="17" t="str">
        <f t="shared" si="200"/>
        <v/>
      </c>
      <c r="Y4178" s="17" t="e">
        <f>VLOOKUP(A4178,'Klasse omschrijving'!$A$1:$B$44,2,FALSE)</f>
        <v>#N/A</v>
      </c>
    </row>
    <row r="4179" spans="1:25" x14ac:dyDescent="0.25">
      <c r="A4179" s="14"/>
      <c r="B4179" s="14"/>
      <c r="C4179" s="14"/>
      <c r="D4179" s="14"/>
      <c r="E4179" s="15"/>
      <c r="F4179" s="14"/>
      <c r="G4179" s="14"/>
      <c r="H4179" s="14"/>
      <c r="I4179" s="14"/>
      <c r="J4179" s="14"/>
      <c r="K4179" s="14"/>
      <c r="L4179" s="14"/>
      <c r="M4179" s="14"/>
      <c r="N4179" s="15"/>
      <c r="O4179" s="16">
        <f t="shared" si="198"/>
        <v>0</v>
      </c>
      <c r="P4179" s="17">
        <f>COUNTIF($X:$X,X4179)</f>
        <v>1045553</v>
      </c>
      <c r="Q4179" s="17">
        <f>VLOOKUP("M"&amp;TEXT(G4179,"0"),Punten!$A$1:$D$40,4,FALSE)</f>
        <v>0</v>
      </c>
      <c r="R4179" s="17">
        <f>VLOOKUP("M"&amp;TEXT(H4179,"0"),Punten!$A$1:$D$40,4,FALSE)</f>
        <v>0</v>
      </c>
      <c r="S4179" s="17">
        <f>VLOOKUP("M"&amp;TEXT(I4179,"0"),Punten!$A$1:$D$40,4,FALSE)</f>
        <v>0</v>
      </c>
      <c r="T4179" s="17">
        <f>VLOOKUP("K"&amp;TEXT(K4179,"0"),Punten!$A$1:$D$40,4,FALSE)</f>
        <v>0</v>
      </c>
      <c r="U4179" s="17">
        <f>VLOOKUP("H"&amp;TEXT(L4179,"0"),Punten!$A$1:$D$49,4,FALSE)</f>
        <v>0</v>
      </c>
      <c r="V4179" s="17">
        <f>VLOOKUP("F"&amp;TEXT(M4179,"0"),Punten!$A$1:$D$39,4,FALSE)</f>
        <v>0</v>
      </c>
      <c r="W4179" s="17">
        <f t="shared" si="199"/>
        <v>0</v>
      </c>
      <c r="X4179" s="17" t="str">
        <f t="shared" si="200"/>
        <v/>
      </c>
      <c r="Y4179" s="17" t="e">
        <f>VLOOKUP(A4179,'Klasse omschrijving'!$A$1:$B$44,2,FALSE)</f>
        <v>#N/A</v>
      </c>
    </row>
    <row r="4180" spans="1:25" x14ac:dyDescent="0.25">
      <c r="A4180" s="14"/>
      <c r="B4180" s="14"/>
      <c r="C4180" s="14"/>
      <c r="D4180" s="14"/>
      <c r="E4180" s="15"/>
      <c r="F4180" s="14"/>
      <c r="G4180" s="14"/>
      <c r="H4180" s="14"/>
      <c r="I4180" s="14"/>
      <c r="J4180" s="14"/>
      <c r="K4180" s="14"/>
      <c r="L4180" s="14"/>
      <c r="M4180" s="14"/>
      <c r="N4180" s="15"/>
      <c r="O4180" s="16">
        <f t="shared" si="198"/>
        <v>0</v>
      </c>
      <c r="P4180" s="17">
        <f>COUNTIF($X:$X,X4180)</f>
        <v>1045553</v>
      </c>
      <c r="Q4180" s="17">
        <f>VLOOKUP("M"&amp;TEXT(G4180,"0"),Punten!$A$1:$D$40,4,FALSE)</f>
        <v>0</v>
      </c>
      <c r="R4180" s="17">
        <f>VLOOKUP("M"&amp;TEXT(H4180,"0"),Punten!$A$1:$D$40,4,FALSE)</f>
        <v>0</v>
      </c>
      <c r="S4180" s="17">
        <f>VLOOKUP("M"&amp;TEXT(I4180,"0"),Punten!$A$1:$D$40,4,FALSE)</f>
        <v>0</v>
      </c>
      <c r="T4180" s="17">
        <f>VLOOKUP("K"&amp;TEXT(K4180,"0"),Punten!$A$1:$D$40,4,FALSE)</f>
        <v>0</v>
      </c>
      <c r="U4180" s="17">
        <f>VLOOKUP("H"&amp;TEXT(L4180,"0"),Punten!$A$1:$D$49,4,FALSE)</f>
        <v>0</v>
      </c>
      <c r="V4180" s="17">
        <f>VLOOKUP("F"&amp;TEXT(M4180,"0"),Punten!$A$1:$D$39,4,FALSE)</f>
        <v>0</v>
      </c>
      <c r="W4180" s="17">
        <f t="shared" si="199"/>
        <v>0</v>
      </c>
      <c r="X4180" s="17" t="str">
        <f t="shared" si="200"/>
        <v/>
      </c>
      <c r="Y4180" s="17" t="e">
        <f>VLOOKUP(A4180,'Klasse omschrijving'!$A$1:$B$44,2,FALSE)</f>
        <v>#N/A</v>
      </c>
    </row>
    <row r="4181" spans="1:25" x14ac:dyDescent="0.25">
      <c r="A4181" s="14"/>
      <c r="B4181" s="14"/>
      <c r="C4181" s="14"/>
      <c r="D4181" s="14"/>
      <c r="E4181" s="15"/>
      <c r="F4181" s="14"/>
      <c r="G4181" s="14"/>
      <c r="H4181" s="14"/>
      <c r="I4181" s="14"/>
      <c r="J4181" s="14"/>
      <c r="K4181" s="14"/>
      <c r="L4181" s="14"/>
      <c r="M4181" s="14"/>
      <c r="N4181" s="15"/>
      <c r="O4181" s="16">
        <f t="shared" si="198"/>
        <v>0</v>
      </c>
      <c r="P4181" s="17">
        <f>COUNTIF($X:$X,X4181)</f>
        <v>1045553</v>
      </c>
      <c r="Q4181" s="17">
        <f>VLOOKUP("M"&amp;TEXT(G4181,"0"),Punten!$A$1:$D$40,4,FALSE)</f>
        <v>0</v>
      </c>
      <c r="R4181" s="17">
        <f>VLOOKUP("M"&amp;TEXT(H4181,"0"),Punten!$A$1:$D$40,4,FALSE)</f>
        <v>0</v>
      </c>
      <c r="S4181" s="17">
        <f>VLOOKUP("M"&amp;TEXT(I4181,"0"),Punten!$A$1:$D$40,4,FALSE)</f>
        <v>0</v>
      </c>
      <c r="T4181" s="17">
        <f>VLOOKUP("K"&amp;TEXT(K4181,"0"),Punten!$A$1:$D$40,4,FALSE)</f>
        <v>0</v>
      </c>
      <c r="U4181" s="17">
        <f>VLOOKUP("H"&amp;TEXT(L4181,"0"),Punten!$A$1:$D$49,4,FALSE)</f>
        <v>0</v>
      </c>
      <c r="V4181" s="17">
        <f>VLOOKUP("F"&amp;TEXT(M4181,"0"),Punten!$A$1:$D$39,4,FALSE)</f>
        <v>0</v>
      </c>
      <c r="W4181" s="17">
        <f t="shared" si="199"/>
        <v>0</v>
      </c>
      <c r="X4181" s="17" t="str">
        <f t="shared" si="200"/>
        <v/>
      </c>
      <c r="Y4181" s="17" t="e">
        <f>VLOOKUP(A4181,'Klasse omschrijving'!$A$1:$B$44,2,FALSE)</f>
        <v>#N/A</v>
      </c>
    </row>
    <row r="4182" spans="1:25" x14ac:dyDescent="0.25">
      <c r="A4182" s="14"/>
      <c r="B4182" s="14"/>
      <c r="C4182" s="14"/>
      <c r="D4182" s="14"/>
      <c r="E4182" s="15"/>
      <c r="F4182" s="14"/>
      <c r="G4182" s="14"/>
      <c r="H4182" s="14"/>
      <c r="I4182" s="14"/>
      <c r="J4182" s="14"/>
      <c r="K4182" s="14"/>
      <c r="L4182" s="14"/>
      <c r="M4182" s="14"/>
      <c r="N4182" s="15"/>
      <c r="O4182" s="16">
        <f t="shared" si="198"/>
        <v>0</v>
      </c>
      <c r="P4182" s="17">
        <f>COUNTIF($X:$X,X4182)</f>
        <v>1045553</v>
      </c>
      <c r="Q4182" s="17">
        <f>VLOOKUP("M"&amp;TEXT(G4182,"0"),Punten!$A$1:$D$40,4,FALSE)</f>
        <v>0</v>
      </c>
      <c r="R4182" s="17">
        <f>VLOOKUP("M"&amp;TEXT(H4182,"0"),Punten!$A$1:$D$40,4,FALSE)</f>
        <v>0</v>
      </c>
      <c r="S4182" s="17">
        <f>VLOOKUP("M"&amp;TEXT(I4182,"0"),Punten!$A$1:$D$40,4,FALSE)</f>
        <v>0</v>
      </c>
      <c r="T4182" s="17">
        <f>VLOOKUP("K"&amp;TEXT(K4182,"0"),Punten!$A$1:$D$40,4,FALSE)</f>
        <v>0</v>
      </c>
      <c r="U4182" s="17">
        <f>VLOOKUP("H"&amp;TEXT(L4182,"0"),Punten!$A$1:$D$49,4,FALSE)</f>
        <v>0</v>
      </c>
      <c r="V4182" s="17">
        <f>VLOOKUP("F"&amp;TEXT(M4182,"0"),Punten!$A$1:$D$39,4,FALSE)</f>
        <v>0</v>
      </c>
      <c r="W4182" s="17">
        <f t="shared" si="199"/>
        <v>0</v>
      </c>
      <c r="X4182" s="17" t="str">
        <f t="shared" si="200"/>
        <v/>
      </c>
      <c r="Y4182" s="17" t="e">
        <f>VLOOKUP(A4182,'Klasse omschrijving'!$A$1:$B$44,2,FALSE)</f>
        <v>#N/A</v>
      </c>
    </row>
    <row r="4183" spans="1:25" x14ac:dyDescent="0.25">
      <c r="A4183" s="14"/>
      <c r="B4183" s="14"/>
      <c r="C4183" s="14"/>
      <c r="D4183" s="14"/>
      <c r="E4183" s="15"/>
      <c r="F4183" s="14"/>
      <c r="G4183" s="14"/>
      <c r="H4183" s="14"/>
      <c r="I4183" s="14"/>
      <c r="J4183" s="14"/>
      <c r="K4183" s="14"/>
      <c r="L4183" s="14"/>
      <c r="M4183" s="14"/>
      <c r="N4183" s="15"/>
      <c r="O4183" s="16">
        <f t="shared" si="198"/>
        <v>0</v>
      </c>
      <c r="P4183" s="17">
        <f>COUNTIF($X:$X,X4183)</f>
        <v>1045553</v>
      </c>
      <c r="Q4183" s="17">
        <f>VLOOKUP("M"&amp;TEXT(G4183,"0"),Punten!$A$1:$D$40,4,FALSE)</f>
        <v>0</v>
      </c>
      <c r="R4183" s="17">
        <f>VLOOKUP("M"&amp;TEXT(H4183,"0"),Punten!$A$1:$D$40,4,FALSE)</f>
        <v>0</v>
      </c>
      <c r="S4183" s="17">
        <f>VLOOKUP("M"&amp;TEXT(I4183,"0"),Punten!$A$1:$D$40,4,FALSE)</f>
        <v>0</v>
      </c>
      <c r="T4183" s="17">
        <f>VLOOKUP("K"&amp;TEXT(K4183,"0"),Punten!$A$1:$D$40,4,FALSE)</f>
        <v>0</v>
      </c>
      <c r="U4183" s="17">
        <f>VLOOKUP("H"&amp;TEXT(L4183,"0"),Punten!$A$1:$D$49,4,FALSE)</f>
        <v>0</v>
      </c>
      <c r="V4183" s="17">
        <f>VLOOKUP("F"&amp;TEXT(M4183,"0"),Punten!$A$1:$D$39,4,FALSE)</f>
        <v>0</v>
      </c>
      <c r="W4183" s="17">
        <f t="shared" si="199"/>
        <v>0</v>
      </c>
      <c r="X4183" s="17" t="str">
        <f t="shared" si="200"/>
        <v/>
      </c>
      <c r="Y4183" s="17" t="e">
        <f>VLOOKUP(A4183,'Klasse omschrijving'!$A$1:$B$44,2,FALSE)</f>
        <v>#N/A</v>
      </c>
    </row>
    <row r="4184" spans="1:25" x14ac:dyDescent="0.25">
      <c r="A4184" s="14"/>
      <c r="B4184" s="14"/>
      <c r="C4184" s="14"/>
      <c r="D4184" s="14"/>
      <c r="E4184" s="15"/>
      <c r="F4184" s="14"/>
      <c r="G4184" s="14"/>
      <c r="H4184" s="14"/>
      <c r="I4184" s="14"/>
      <c r="J4184" s="14"/>
      <c r="K4184" s="14"/>
      <c r="L4184" s="14"/>
      <c r="M4184" s="14"/>
      <c r="N4184" s="15"/>
      <c r="O4184" s="16">
        <f t="shared" si="198"/>
        <v>0</v>
      </c>
      <c r="P4184" s="17">
        <f>COUNTIF($X:$X,X4184)</f>
        <v>1045553</v>
      </c>
      <c r="Q4184" s="17">
        <f>VLOOKUP("M"&amp;TEXT(G4184,"0"),Punten!$A$1:$D$40,4,FALSE)</f>
        <v>0</v>
      </c>
      <c r="R4184" s="17">
        <f>VLOOKUP("M"&amp;TEXT(H4184,"0"),Punten!$A$1:$D$40,4,FALSE)</f>
        <v>0</v>
      </c>
      <c r="S4184" s="17">
        <f>VLOOKUP("M"&amp;TEXT(I4184,"0"),Punten!$A$1:$D$40,4,FALSE)</f>
        <v>0</v>
      </c>
      <c r="T4184" s="17">
        <f>VLOOKUP("K"&amp;TEXT(K4184,"0"),Punten!$A$1:$D$40,4,FALSE)</f>
        <v>0</v>
      </c>
      <c r="U4184" s="17">
        <f>VLOOKUP("H"&amp;TEXT(L4184,"0"),Punten!$A$1:$D$49,4,FALSE)</f>
        <v>0</v>
      </c>
      <c r="V4184" s="17">
        <f>VLOOKUP("F"&amp;TEXT(M4184,"0"),Punten!$A$1:$D$39,4,FALSE)</f>
        <v>0</v>
      </c>
      <c r="W4184" s="17">
        <f t="shared" si="199"/>
        <v>0</v>
      </c>
      <c r="X4184" s="17" t="str">
        <f t="shared" si="200"/>
        <v/>
      </c>
      <c r="Y4184" s="17" t="e">
        <f>VLOOKUP(A4184,'Klasse omschrijving'!$A$1:$B$44,2,FALSE)</f>
        <v>#N/A</v>
      </c>
    </row>
    <row r="4185" spans="1:25" x14ac:dyDescent="0.25">
      <c r="A4185" s="14"/>
      <c r="B4185" s="14"/>
      <c r="C4185" s="14"/>
      <c r="D4185" s="14"/>
      <c r="E4185" s="15"/>
      <c r="F4185" s="14"/>
      <c r="G4185" s="14"/>
      <c r="H4185" s="14"/>
      <c r="I4185" s="14"/>
      <c r="J4185" s="14"/>
      <c r="K4185" s="14"/>
      <c r="L4185" s="14"/>
      <c r="M4185" s="14"/>
      <c r="N4185" s="15"/>
      <c r="O4185" s="16">
        <f t="shared" si="198"/>
        <v>0</v>
      </c>
      <c r="P4185" s="17">
        <f>COUNTIF($X:$X,X4185)</f>
        <v>1045553</v>
      </c>
      <c r="Q4185" s="17">
        <f>VLOOKUP("M"&amp;TEXT(G4185,"0"),Punten!$A$1:$D$40,4,FALSE)</f>
        <v>0</v>
      </c>
      <c r="R4185" s="17">
        <f>VLOOKUP("M"&amp;TEXT(H4185,"0"),Punten!$A$1:$D$40,4,FALSE)</f>
        <v>0</v>
      </c>
      <c r="S4185" s="17">
        <f>VLOOKUP("M"&amp;TEXT(I4185,"0"),Punten!$A$1:$D$40,4,FALSE)</f>
        <v>0</v>
      </c>
      <c r="T4185" s="17">
        <f>VLOOKUP("K"&amp;TEXT(K4185,"0"),Punten!$A$1:$D$40,4,FALSE)</f>
        <v>0</v>
      </c>
      <c r="U4185" s="17">
        <f>VLOOKUP("H"&amp;TEXT(L4185,"0"),Punten!$A$1:$D$49,4,FALSE)</f>
        <v>0</v>
      </c>
      <c r="V4185" s="17">
        <f>VLOOKUP("F"&amp;TEXT(M4185,"0"),Punten!$A$1:$D$39,4,FALSE)</f>
        <v>0</v>
      </c>
      <c r="W4185" s="17">
        <f t="shared" si="199"/>
        <v>0</v>
      </c>
      <c r="X4185" s="17" t="str">
        <f t="shared" si="200"/>
        <v/>
      </c>
      <c r="Y4185" s="17" t="e">
        <f>VLOOKUP(A4185,'Klasse omschrijving'!$A$1:$B$44,2,FALSE)</f>
        <v>#N/A</v>
      </c>
    </row>
    <row r="4186" spans="1:25" x14ac:dyDescent="0.25">
      <c r="A4186" s="14"/>
      <c r="B4186" s="14"/>
      <c r="C4186" s="14"/>
      <c r="D4186" s="14"/>
      <c r="E4186" s="15"/>
      <c r="F4186" s="14"/>
      <c r="G4186" s="14"/>
      <c r="H4186" s="14"/>
      <c r="I4186" s="14"/>
      <c r="J4186" s="14"/>
      <c r="K4186" s="14"/>
      <c r="L4186" s="14"/>
      <c r="M4186" s="14"/>
      <c r="N4186" s="15"/>
      <c r="O4186" s="16">
        <f t="shared" si="198"/>
        <v>0</v>
      </c>
      <c r="P4186" s="17">
        <f>COUNTIF($X:$X,X4186)</f>
        <v>1045553</v>
      </c>
      <c r="Q4186" s="17">
        <f>VLOOKUP("M"&amp;TEXT(G4186,"0"),Punten!$A$1:$D$40,4,FALSE)</f>
        <v>0</v>
      </c>
      <c r="R4186" s="17">
        <f>VLOOKUP("M"&amp;TEXT(H4186,"0"),Punten!$A$1:$D$40,4,FALSE)</f>
        <v>0</v>
      </c>
      <c r="S4186" s="17">
        <f>VLOOKUP("M"&amp;TEXT(I4186,"0"),Punten!$A$1:$D$40,4,FALSE)</f>
        <v>0</v>
      </c>
      <c r="T4186" s="17">
        <f>VLOOKUP("K"&amp;TEXT(K4186,"0"),Punten!$A$1:$D$40,4,FALSE)</f>
        <v>0</v>
      </c>
      <c r="U4186" s="17">
        <f>VLOOKUP("H"&amp;TEXT(L4186,"0"),Punten!$A$1:$D$49,4,FALSE)</f>
        <v>0</v>
      </c>
      <c r="V4186" s="17">
        <f>VLOOKUP("F"&amp;TEXT(M4186,"0"),Punten!$A$1:$D$39,4,FALSE)</f>
        <v>0</v>
      </c>
      <c r="W4186" s="17">
        <f t="shared" si="199"/>
        <v>0</v>
      </c>
      <c r="X4186" s="17" t="str">
        <f t="shared" si="200"/>
        <v/>
      </c>
      <c r="Y4186" s="17" t="e">
        <f>VLOOKUP(A4186,'Klasse omschrijving'!$A$1:$B$44,2,FALSE)</f>
        <v>#N/A</v>
      </c>
    </row>
    <row r="4187" spans="1:25" x14ac:dyDescent="0.25">
      <c r="A4187" s="14"/>
      <c r="B4187" s="14"/>
      <c r="C4187" s="14"/>
      <c r="D4187" s="14"/>
      <c r="E4187" s="15"/>
      <c r="F4187" s="14"/>
      <c r="G4187" s="14"/>
      <c r="H4187" s="14"/>
      <c r="I4187" s="14"/>
      <c r="J4187" s="14"/>
      <c r="K4187" s="14"/>
      <c r="L4187" s="14"/>
      <c r="M4187" s="14"/>
      <c r="N4187" s="15"/>
      <c r="O4187" s="16">
        <f t="shared" si="198"/>
        <v>0</v>
      </c>
      <c r="P4187" s="17">
        <f>COUNTIF($X:$X,X4187)</f>
        <v>1045553</v>
      </c>
      <c r="Q4187" s="17">
        <f>VLOOKUP("M"&amp;TEXT(G4187,"0"),Punten!$A$1:$D$40,4,FALSE)</f>
        <v>0</v>
      </c>
      <c r="R4187" s="17">
        <f>VLOOKUP("M"&amp;TEXT(H4187,"0"),Punten!$A$1:$D$40,4,FALSE)</f>
        <v>0</v>
      </c>
      <c r="S4187" s="17">
        <f>VLOOKUP("M"&amp;TEXT(I4187,"0"),Punten!$A$1:$D$40,4,FALSE)</f>
        <v>0</v>
      </c>
      <c r="T4187" s="17">
        <f>VLOOKUP("K"&amp;TEXT(K4187,"0"),Punten!$A$1:$D$40,4,FALSE)</f>
        <v>0</v>
      </c>
      <c r="U4187" s="17">
        <f>VLOOKUP("H"&amp;TEXT(L4187,"0"),Punten!$A$1:$D$49,4,FALSE)</f>
        <v>0</v>
      </c>
      <c r="V4187" s="17">
        <f>VLOOKUP("F"&amp;TEXT(M4187,"0"),Punten!$A$1:$D$39,4,FALSE)</f>
        <v>0</v>
      </c>
      <c r="W4187" s="17">
        <f t="shared" si="199"/>
        <v>0</v>
      </c>
      <c r="X4187" s="17" t="str">
        <f t="shared" si="200"/>
        <v/>
      </c>
      <c r="Y4187" s="17" t="e">
        <f>VLOOKUP(A4187,'Klasse omschrijving'!$A$1:$B$44,2,FALSE)</f>
        <v>#N/A</v>
      </c>
    </row>
    <row r="4188" spans="1:25" x14ac:dyDescent="0.25">
      <c r="A4188" s="14"/>
      <c r="B4188" s="14"/>
      <c r="C4188" s="14"/>
      <c r="D4188" s="14"/>
      <c r="E4188" s="15"/>
      <c r="F4188" s="14"/>
      <c r="G4188" s="14"/>
      <c r="H4188" s="14"/>
      <c r="I4188" s="14"/>
      <c r="J4188" s="14"/>
      <c r="K4188" s="14"/>
      <c r="L4188" s="14"/>
      <c r="M4188" s="14"/>
      <c r="N4188" s="15"/>
      <c r="O4188" s="16">
        <f t="shared" ref="O4188:O4251" si="201">G4188+H4188+I4188</f>
        <v>0</v>
      </c>
      <c r="P4188" s="17">
        <f>COUNTIF($X:$X,X4188)</f>
        <v>1045553</v>
      </c>
      <c r="Q4188" s="17">
        <f>VLOOKUP("M"&amp;TEXT(G4188,"0"),Punten!$A$1:$D$40,4,FALSE)</f>
        <v>0</v>
      </c>
      <c r="R4188" s="17">
        <f>VLOOKUP("M"&amp;TEXT(H4188,"0"),Punten!$A$1:$D$40,4,FALSE)</f>
        <v>0</v>
      </c>
      <c r="S4188" s="17">
        <f>VLOOKUP("M"&amp;TEXT(I4188,"0"),Punten!$A$1:$D$40,4,FALSE)</f>
        <v>0</v>
      </c>
      <c r="T4188" s="17">
        <f>VLOOKUP("K"&amp;TEXT(K4188,"0"),Punten!$A$1:$D$40,4,FALSE)</f>
        <v>0</v>
      </c>
      <c r="U4188" s="17">
        <f>VLOOKUP("H"&amp;TEXT(L4188,"0"),Punten!$A$1:$D$49,4,FALSE)</f>
        <v>0</v>
      </c>
      <c r="V4188" s="17">
        <f>VLOOKUP("F"&amp;TEXT(M4188,"0"),Punten!$A$1:$D$39,4,FALSE)</f>
        <v>0</v>
      </c>
      <c r="W4188" s="17">
        <f t="shared" si="199"/>
        <v>0</v>
      </c>
      <c r="X4188" s="17" t="str">
        <f t="shared" si="200"/>
        <v/>
      </c>
      <c r="Y4188" s="17" t="e">
        <f>VLOOKUP(A4188,'Klasse omschrijving'!$A$1:$B$44,2,FALSE)</f>
        <v>#N/A</v>
      </c>
    </row>
    <row r="4189" spans="1:25" x14ac:dyDescent="0.25">
      <c r="A4189" s="14"/>
      <c r="B4189" s="14"/>
      <c r="C4189" s="14"/>
      <c r="D4189" s="14"/>
      <c r="E4189" s="15"/>
      <c r="F4189" s="14"/>
      <c r="G4189" s="14"/>
      <c r="H4189" s="14"/>
      <c r="I4189" s="14"/>
      <c r="J4189" s="14"/>
      <c r="K4189" s="14"/>
      <c r="L4189" s="14"/>
      <c r="M4189" s="14"/>
      <c r="N4189" s="15"/>
      <c r="O4189" s="16">
        <f t="shared" si="201"/>
        <v>0</v>
      </c>
      <c r="P4189" s="17">
        <f>COUNTIF($X:$X,X4189)</f>
        <v>1045553</v>
      </c>
      <c r="Q4189" s="17">
        <f>VLOOKUP("M"&amp;TEXT(G4189,"0"),Punten!$A$1:$D$40,4,FALSE)</f>
        <v>0</v>
      </c>
      <c r="R4189" s="17">
        <f>VLOOKUP("M"&amp;TEXT(H4189,"0"),Punten!$A$1:$D$40,4,FALSE)</f>
        <v>0</v>
      </c>
      <c r="S4189" s="17">
        <f>VLOOKUP("M"&amp;TEXT(I4189,"0"),Punten!$A$1:$D$40,4,FALSE)</f>
        <v>0</v>
      </c>
      <c r="T4189" s="17">
        <f>VLOOKUP("K"&amp;TEXT(K4189,"0"),Punten!$A$1:$D$40,4,FALSE)</f>
        <v>0</v>
      </c>
      <c r="U4189" s="17">
        <f>VLOOKUP("H"&amp;TEXT(L4189,"0"),Punten!$A$1:$D$49,4,FALSE)</f>
        <v>0</v>
      </c>
      <c r="V4189" s="17">
        <f>VLOOKUP("F"&amp;TEXT(M4189,"0"),Punten!$A$1:$D$39,4,FALSE)</f>
        <v>0</v>
      </c>
      <c r="W4189" s="17">
        <f t="shared" si="199"/>
        <v>0</v>
      </c>
      <c r="X4189" s="17" t="str">
        <f t="shared" si="200"/>
        <v/>
      </c>
      <c r="Y4189" s="17" t="e">
        <f>VLOOKUP(A4189,'Klasse omschrijving'!$A$1:$B$44,2,FALSE)</f>
        <v>#N/A</v>
      </c>
    </row>
    <row r="4190" spans="1:25" x14ac:dyDescent="0.25">
      <c r="A4190" s="14"/>
      <c r="B4190" s="14"/>
      <c r="C4190" s="14"/>
      <c r="D4190" s="14"/>
      <c r="E4190" s="15"/>
      <c r="F4190" s="14"/>
      <c r="G4190" s="14"/>
      <c r="H4190" s="14"/>
      <c r="I4190" s="14"/>
      <c r="J4190" s="14"/>
      <c r="K4190" s="14"/>
      <c r="L4190" s="14"/>
      <c r="M4190" s="14"/>
      <c r="N4190" s="15"/>
      <c r="O4190" s="16">
        <f t="shared" si="201"/>
        <v>0</v>
      </c>
      <c r="P4190" s="17">
        <f>COUNTIF($X:$X,X4190)</f>
        <v>1045553</v>
      </c>
      <c r="Q4190" s="17">
        <f>VLOOKUP("M"&amp;TEXT(G4190,"0"),Punten!$A$1:$D$40,4,FALSE)</f>
        <v>0</v>
      </c>
      <c r="R4190" s="17">
        <f>VLOOKUP("M"&amp;TEXT(H4190,"0"),Punten!$A$1:$D$40,4,FALSE)</f>
        <v>0</v>
      </c>
      <c r="S4190" s="17">
        <f>VLOOKUP("M"&amp;TEXT(I4190,"0"),Punten!$A$1:$D$40,4,FALSE)</f>
        <v>0</v>
      </c>
      <c r="T4190" s="17">
        <f>VLOOKUP("K"&amp;TEXT(K4190,"0"),Punten!$A$1:$D$40,4,FALSE)</f>
        <v>0</v>
      </c>
      <c r="U4190" s="17">
        <f>VLOOKUP("H"&amp;TEXT(L4190,"0"),Punten!$A$1:$D$49,4,FALSE)</f>
        <v>0</v>
      </c>
      <c r="V4190" s="17">
        <f>VLOOKUP("F"&amp;TEXT(M4190,"0"),Punten!$A$1:$D$39,4,FALSE)</f>
        <v>0</v>
      </c>
      <c r="W4190" s="17">
        <f t="shared" si="199"/>
        <v>0</v>
      </c>
      <c r="X4190" s="17" t="str">
        <f t="shared" si="200"/>
        <v/>
      </c>
      <c r="Y4190" s="17" t="e">
        <f>VLOOKUP(A4190,'Klasse omschrijving'!$A$1:$B$44,2,FALSE)</f>
        <v>#N/A</v>
      </c>
    </row>
    <row r="4191" spans="1:25" x14ac:dyDescent="0.25">
      <c r="A4191" s="14"/>
      <c r="B4191" s="14"/>
      <c r="C4191" s="14"/>
      <c r="D4191" s="14"/>
      <c r="E4191" s="15"/>
      <c r="F4191" s="14"/>
      <c r="G4191" s="14"/>
      <c r="H4191" s="14"/>
      <c r="I4191" s="14"/>
      <c r="J4191" s="14"/>
      <c r="K4191" s="14"/>
      <c r="L4191" s="14"/>
      <c r="M4191" s="14"/>
      <c r="N4191" s="15"/>
      <c r="O4191" s="16">
        <f t="shared" si="201"/>
        <v>0</v>
      </c>
      <c r="P4191" s="17">
        <f>COUNTIF($X:$X,X4191)</f>
        <v>1045553</v>
      </c>
      <c r="Q4191" s="17">
        <f>VLOOKUP("M"&amp;TEXT(G4191,"0"),Punten!$A$1:$D$40,4,FALSE)</f>
        <v>0</v>
      </c>
      <c r="R4191" s="17">
        <f>VLOOKUP("M"&amp;TEXT(H4191,"0"),Punten!$A$1:$D$40,4,FALSE)</f>
        <v>0</v>
      </c>
      <c r="S4191" s="17">
        <f>VLOOKUP("M"&amp;TEXT(I4191,"0"),Punten!$A$1:$D$40,4,FALSE)</f>
        <v>0</v>
      </c>
      <c r="T4191" s="17">
        <f>VLOOKUP("K"&amp;TEXT(K4191,"0"),Punten!$A$1:$D$40,4,FALSE)</f>
        <v>0</v>
      </c>
      <c r="U4191" s="17">
        <f>VLOOKUP("H"&amp;TEXT(L4191,"0"),Punten!$A$1:$D$49,4,FALSE)</f>
        <v>0</v>
      </c>
      <c r="V4191" s="17">
        <f>VLOOKUP("F"&amp;TEXT(M4191,"0"),Punten!$A$1:$D$39,4,FALSE)</f>
        <v>0</v>
      </c>
      <c r="W4191" s="17">
        <f t="shared" si="199"/>
        <v>0</v>
      </c>
      <c r="X4191" s="17" t="str">
        <f t="shared" si="200"/>
        <v/>
      </c>
      <c r="Y4191" s="17" t="e">
        <f>VLOOKUP(A4191,'Klasse omschrijving'!$A$1:$B$44,2,FALSE)</f>
        <v>#N/A</v>
      </c>
    </row>
    <row r="4192" spans="1:25" x14ac:dyDescent="0.25">
      <c r="A4192" s="14"/>
      <c r="B4192" s="14"/>
      <c r="C4192" s="14"/>
      <c r="D4192" s="14"/>
      <c r="E4192" s="15"/>
      <c r="F4192" s="14"/>
      <c r="G4192" s="14"/>
      <c r="H4192" s="14"/>
      <c r="I4192" s="14"/>
      <c r="J4192" s="14"/>
      <c r="K4192" s="14"/>
      <c r="L4192" s="14"/>
      <c r="M4192" s="14"/>
      <c r="N4192" s="15"/>
      <c r="O4192" s="16">
        <f t="shared" si="201"/>
        <v>0</v>
      </c>
      <c r="P4192" s="17">
        <f>COUNTIF($X:$X,X4192)</f>
        <v>1045553</v>
      </c>
      <c r="Q4192" s="17">
        <f>VLOOKUP("M"&amp;TEXT(G4192,"0"),Punten!$A$1:$D$40,4,FALSE)</f>
        <v>0</v>
      </c>
      <c r="R4192" s="17">
        <f>VLOOKUP("M"&amp;TEXT(H4192,"0"),Punten!$A$1:$D$40,4,FALSE)</f>
        <v>0</v>
      </c>
      <c r="S4192" s="17">
        <f>VLOOKUP("M"&amp;TEXT(I4192,"0"),Punten!$A$1:$D$40,4,FALSE)</f>
        <v>0</v>
      </c>
      <c r="T4192" s="17">
        <f>VLOOKUP("K"&amp;TEXT(K4192,"0"),Punten!$A$1:$D$40,4,FALSE)</f>
        <v>0</v>
      </c>
      <c r="U4192" s="17">
        <f>VLOOKUP("H"&amp;TEXT(L4192,"0"),Punten!$A$1:$D$49,4,FALSE)</f>
        <v>0</v>
      </c>
      <c r="V4192" s="17">
        <f>VLOOKUP("F"&amp;TEXT(M4192,"0"),Punten!$A$1:$D$39,4,FALSE)</f>
        <v>0</v>
      </c>
      <c r="W4192" s="17">
        <f t="shared" si="199"/>
        <v>0</v>
      </c>
      <c r="X4192" s="17" t="str">
        <f t="shared" si="200"/>
        <v/>
      </c>
      <c r="Y4192" s="17" t="e">
        <f>VLOOKUP(A4192,'Klasse omschrijving'!$A$1:$B$44,2,FALSE)</f>
        <v>#N/A</v>
      </c>
    </row>
    <row r="4193" spans="1:25" x14ac:dyDescent="0.25">
      <c r="A4193" s="14"/>
      <c r="B4193" s="14"/>
      <c r="C4193" s="14"/>
      <c r="D4193" s="14"/>
      <c r="E4193" s="15"/>
      <c r="F4193" s="14"/>
      <c r="G4193" s="14"/>
      <c r="H4193" s="14"/>
      <c r="I4193" s="14"/>
      <c r="J4193" s="14"/>
      <c r="K4193" s="14"/>
      <c r="L4193" s="14"/>
      <c r="M4193" s="14"/>
      <c r="N4193" s="15"/>
      <c r="O4193" s="16">
        <f t="shared" si="201"/>
        <v>0</v>
      </c>
      <c r="P4193" s="17">
        <f>COUNTIF($X:$X,X4193)</f>
        <v>1045553</v>
      </c>
      <c r="Q4193" s="17">
        <f>VLOOKUP("M"&amp;TEXT(G4193,"0"),Punten!$A$1:$D$40,4,FALSE)</f>
        <v>0</v>
      </c>
      <c r="R4193" s="17">
        <f>VLOOKUP("M"&amp;TEXT(H4193,"0"),Punten!$A$1:$D$40,4,FALSE)</f>
        <v>0</v>
      </c>
      <c r="S4193" s="17">
        <f>VLOOKUP("M"&amp;TEXT(I4193,"0"),Punten!$A$1:$D$40,4,FALSE)</f>
        <v>0</v>
      </c>
      <c r="T4193" s="17">
        <f>VLOOKUP("K"&amp;TEXT(K4193,"0"),Punten!$A$1:$D$40,4,FALSE)</f>
        <v>0</v>
      </c>
      <c r="U4193" s="17">
        <f>VLOOKUP("H"&amp;TEXT(L4193,"0"),Punten!$A$1:$D$49,4,FALSE)</f>
        <v>0</v>
      </c>
      <c r="V4193" s="17">
        <f>VLOOKUP("F"&amp;TEXT(M4193,"0"),Punten!$A$1:$D$39,4,FALSE)</f>
        <v>0</v>
      </c>
      <c r="W4193" s="17">
        <f t="shared" si="199"/>
        <v>0</v>
      </c>
      <c r="X4193" s="17" t="str">
        <f t="shared" si="200"/>
        <v/>
      </c>
      <c r="Y4193" s="17" t="e">
        <f>VLOOKUP(A4193,'Klasse omschrijving'!$A$1:$B$44,2,FALSE)</f>
        <v>#N/A</v>
      </c>
    </row>
    <row r="4194" spans="1:25" x14ac:dyDescent="0.25">
      <c r="A4194" s="14"/>
      <c r="B4194" s="14"/>
      <c r="C4194" s="14"/>
      <c r="D4194" s="14"/>
      <c r="E4194" s="15"/>
      <c r="F4194" s="14"/>
      <c r="G4194" s="14"/>
      <c r="H4194" s="14"/>
      <c r="I4194" s="14"/>
      <c r="J4194" s="14"/>
      <c r="K4194" s="14"/>
      <c r="L4194" s="14"/>
      <c r="M4194" s="14"/>
      <c r="N4194" s="15"/>
      <c r="O4194" s="16">
        <f t="shared" si="201"/>
        <v>0</v>
      </c>
      <c r="P4194" s="17">
        <f>COUNTIF($X:$X,X4194)</f>
        <v>1045553</v>
      </c>
      <c r="Q4194" s="17">
        <f>VLOOKUP("M"&amp;TEXT(G4194,"0"),Punten!$A$1:$D$40,4,FALSE)</f>
        <v>0</v>
      </c>
      <c r="R4194" s="17">
        <f>VLOOKUP("M"&amp;TEXT(H4194,"0"),Punten!$A$1:$D$40,4,FALSE)</f>
        <v>0</v>
      </c>
      <c r="S4194" s="17">
        <f>VLOOKUP("M"&amp;TEXT(I4194,"0"),Punten!$A$1:$D$40,4,FALSE)</f>
        <v>0</v>
      </c>
      <c r="T4194" s="17">
        <f>VLOOKUP("K"&amp;TEXT(K4194,"0"),Punten!$A$1:$D$40,4,FALSE)</f>
        <v>0</v>
      </c>
      <c r="U4194" s="17">
        <f>VLOOKUP("H"&amp;TEXT(L4194,"0"),Punten!$A$1:$D$49,4,FALSE)</f>
        <v>0</v>
      </c>
      <c r="V4194" s="17">
        <f>VLOOKUP("F"&amp;TEXT(M4194,"0"),Punten!$A$1:$D$39,4,FALSE)</f>
        <v>0</v>
      </c>
      <c r="W4194" s="17">
        <f t="shared" si="199"/>
        <v>0</v>
      </c>
      <c r="X4194" s="17" t="str">
        <f t="shared" si="200"/>
        <v/>
      </c>
      <c r="Y4194" s="17" t="e">
        <f>VLOOKUP(A4194,'Klasse omschrijving'!$A$1:$B$44,2,FALSE)</f>
        <v>#N/A</v>
      </c>
    </row>
    <row r="4195" spans="1:25" x14ac:dyDescent="0.25">
      <c r="A4195" s="14"/>
      <c r="B4195" s="14"/>
      <c r="C4195" s="14"/>
      <c r="D4195" s="14"/>
      <c r="E4195" s="15"/>
      <c r="F4195" s="14"/>
      <c r="G4195" s="14"/>
      <c r="H4195" s="14"/>
      <c r="I4195" s="14"/>
      <c r="J4195" s="14"/>
      <c r="K4195" s="14"/>
      <c r="L4195" s="14"/>
      <c r="M4195" s="14"/>
      <c r="N4195" s="15"/>
      <c r="O4195" s="16">
        <f t="shared" si="201"/>
        <v>0</v>
      </c>
      <c r="P4195" s="17">
        <f>COUNTIF($X:$X,X4195)</f>
        <v>1045553</v>
      </c>
      <c r="Q4195" s="17">
        <f>VLOOKUP("M"&amp;TEXT(G4195,"0"),Punten!$A$1:$D$40,4,FALSE)</f>
        <v>0</v>
      </c>
      <c r="R4195" s="17">
        <f>VLOOKUP("M"&amp;TEXT(H4195,"0"),Punten!$A$1:$D$40,4,FALSE)</f>
        <v>0</v>
      </c>
      <c r="S4195" s="17">
        <f>VLOOKUP("M"&amp;TEXT(I4195,"0"),Punten!$A$1:$D$40,4,FALSE)</f>
        <v>0</v>
      </c>
      <c r="T4195" s="17">
        <f>VLOOKUP("K"&amp;TEXT(K4195,"0"),Punten!$A$1:$D$40,4,FALSE)</f>
        <v>0</v>
      </c>
      <c r="U4195" s="17">
        <f>VLOOKUP("H"&amp;TEXT(L4195,"0"),Punten!$A$1:$D$49,4,FALSE)</f>
        <v>0</v>
      </c>
      <c r="V4195" s="17">
        <f>VLOOKUP("F"&amp;TEXT(M4195,"0"),Punten!$A$1:$D$39,4,FALSE)</f>
        <v>0</v>
      </c>
      <c r="W4195" s="17">
        <f t="shared" si="199"/>
        <v>0</v>
      </c>
      <c r="X4195" s="17" t="str">
        <f t="shared" si="200"/>
        <v/>
      </c>
      <c r="Y4195" s="17" t="e">
        <f>VLOOKUP(A4195,'Klasse omschrijving'!$A$1:$B$44,2,FALSE)</f>
        <v>#N/A</v>
      </c>
    </row>
    <row r="4196" spans="1:25" x14ac:dyDescent="0.25">
      <c r="A4196" s="14"/>
      <c r="B4196" s="14"/>
      <c r="C4196" s="14"/>
      <c r="D4196" s="14"/>
      <c r="E4196" s="15"/>
      <c r="F4196" s="14"/>
      <c r="G4196" s="14"/>
      <c r="H4196" s="14"/>
      <c r="I4196" s="14"/>
      <c r="J4196" s="14"/>
      <c r="K4196" s="14"/>
      <c r="L4196" s="14"/>
      <c r="M4196" s="14"/>
      <c r="N4196" s="15"/>
      <c r="O4196" s="16">
        <f t="shared" si="201"/>
        <v>0</v>
      </c>
      <c r="P4196" s="17">
        <f>COUNTIF($X:$X,X4196)</f>
        <v>1045553</v>
      </c>
      <c r="Q4196" s="17">
        <f>VLOOKUP("M"&amp;TEXT(G4196,"0"),Punten!$A$1:$D$40,4,FALSE)</f>
        <v>0</v>
      </c>
      <c r="R4196" s="17">
        <f>VLOOKUP("M"&amp;TEXT(H4196,"0"),Punten!$A$1:$D$40,4,FALSE)</f>
        <v>0</v>
      </c>
      <c r="S4196" s="17">
        <f>VLOOKUP("M"&amp;TEXT(I4196,"0"),Punten!$A$1:$D$40,4,FALSE)</f>
        <v>0</v>
      </c>
      <c r="T4196" s="17">
        <f>VLOOKUP("K"&amp;TEXT(K4196,"0"),Punten!$A$1:$D$40,4,FALSE)</f>
        <v>0</v>
      </c>
      <c r="U4196" s="17">
        <f>VLOOKUP("H"&amp;TEXT(L4196,"0"),Punten!$A$1:$D$49,4,FALSE)</f>
        <v>0</v>
      </c>
      <c r="V4196" s="17">
        <f>VLOOKUP("F"&amp;TEXT(M4196,"0"),Punten!$A$1:$D$39,4,FALSE)</f>
        <v>0</v>
      </c>
      <c r="W4196" s="17">
        <f t="shared" si="199"/>
        <v>0</v>
      </c>
      <c r="X4196" s="17" t="str">
        <f t="shared" si="200"/>
        <v/>
      </c>
      <c r="Y4196" s="17" t="e">
        <f>VLOOKUP(A4196,'Klasse omschrijving'!$A$1:$B$44,2,FALSE)</f>
        <v>#N/A</v>
      </c>
    </row>
    <row r="4197" spans="1:25" x14ac:dyDescent="0.25">
      <c r="A4197" s="14"/>
      <c r="B4197" s="14"/>
      <c r="C4197" s="14"/>
      <c r="D4197" s="14"/>
      <c r="E4197" s="15"/>
      <c r="F4197" s="14"/>
      <c r="G4197" s="14"/>
      <c r="H4197" s="14"/>
      <c r="I4197" s="14"/>
      <c r="J4197" s="14"/>
      <c r="K4197" s="14"/>
      <c r="L4197" s="14"/>
      <c r="M4197" s="14"/>
      <c r="N4197" s="15"/>
      <c r="O4197" s="16">
        <f t="shared" si="201"/>
        <v>0</v>
      </c>
      <c r="P4197" s="17">
        <f>COUNTIF($X:$X,X4197)</f>
        <v>1045553</v>
      </c>
      <c r="Q4197" s="17">
        <f>VLOOKUP("M"&amp;TEXT(G4197,"0"),Punten!$A$1:$D$40,4,FALSE)</f>
        <v>0</v>
      </c>
      <c r="R4197" s="17">
        <f>VLOOKUP("M"&amp;TEXT(H4197,"0"),Punten!$A$1:$D$40,4,FALSE)</f>
        <v>0</v>
      </c>
      <c r="S4197" s="17">
        <f>VLOOKUP("M"&amp;TEXT(I4197,"0"),Punten!$A$1:$D$40,4,FALSE)</f>
        <v>0</v>
      </c>
      <c r="T4197" s="17">
        <f>VLOOKUP("K"&amp;TEXT(K4197,"0"),Punten!$A$1:$D$40,4,FALSE)</f>
        <v>0</v>
      </c>
      <c r="U4197" s="17">
        <f>VLOOKUP("H"&amp;TEXT(L4197,"0"),Punten!$A$1:$D$49,4,FALSE)</f>
        <v>0</v>
      </c>
      <c r="V4197" s="17">
        <f>VLOOKUP("F"&amp;TEXT(M4197,"0"),Punten!$A$1:$D$39,4,FALSE)</f>
        <v>0</v>
      </c>
      <c r="W4197" s="17">
        <f t="shared" si="199"/>
        <v>0</v>
      </c>
      <c r="X4197" s="17" t="str">
        <f t="shared" si="200"/>
        <v/>
      </c>
      <c r="Y4197" s="17" t="e">
        <f>VLOOKUP(A4197,'Klasse omschrijving'!$A$1:$B$44,2,FALSE)</f>
        <v>#N/A</v>
      </c>
    </row>
    <row r="4198" spans="1:25" x14ac:dyDescent="0.25">
      <c r="A4198" s="14"/>
      <c r="B4198" s="14"/>
      <c r="C4198" s="14"/>
      <c r="D4198" s="14"/>
      <c r="E4198" s="15"/>
      <c r="F4198" s="14"/>
      <c r="G4198" s="14"/>
      <c r="H4198" s="14"/>
      <c r="I4198" s="14"/>
      <c r="J4198" s="14"/>
      <c r="K4198" s="14"/>
      <c r="L4198" s="14"/>
      <c r="M4198" s="14"/>
      <c r="N4198" s="15"/>
      <c r="O4198" s="16">
        <f t="shared" si="201"/>
        <v>0</v>
      </c>
      <c r="P4198" s="17">
        <f>COUNTIF($X:$X,X4198)</f>
        <v>1045553</v>
      </c>
      <c r="Q4198" s="17">
        <f>VLOOKUP("M"&amp;TEXT(G4198,"0"),Punten!$A$1:$D$40,4,FALSE)</f>
        <v>0</v>
      </c>
      <c r="R4198" s="17">
        <f>VLOOKUP("M"&amp;TEXT(H4198,"0"),Punten!$A$1:$D$40,4,FALSE)</f>
        <v>0</v>
      </c>
      <c r="S4198" s="17">
        <f>VLOOKUP("M"&amp;TEXT(I4198,"0"),Punten!$A$1:$D$40,4,FALSE)</f>
        <v>0</v>
      </c>
      <c r="T4198" s="17">
        <f>VLOOKUP("K"&amp;TEXT(K4198,"0"),Punten!$A$1:$D$40,4,FALSE)</f>
        <v>0</v>
      </c>
      <c r="U4198" s="17">
        <f>VLOOKUP("H"&amp;TEXT(L4198,"0"),Punten!$A$1:$D$49,4,FALSE)</f>
        <v>0</v>
      </c>
      <c r="V4198" s="17">
        <f>VLOOKUP("F"&amp;TEXT(M4198,"0"),Punten!$A$1:$D$39,4,FALSE)</f>
        <v>0</v>
      </c>
      <c r="W4198" s="17">
        <f t="shared" si="199"/>
        <v>0</v>
      </c>
      <c r="X4198" s="17" t="str">
        <f t="shared" si="200"/>
        <v/>
      </c>
      <c r="Y4198" s="17" t="e">
        <f>VLOOKUP(A4198,'Klasse omschrijving'!$A$1:$B$44,2,FALSE)</f>
        <v>#N/A</v>
      </c>
    </row>
    <row r="4199" spans="1:25" x14ac:dyDescent="0.25">
      <c r="A4199" s="14"/>
      <c r="B4199" s="14"/>
      <c r="C4199" s="14"/>
      <c r="D4199" s="14"/>
      <c r="E4199" s="15"/>
      <c r="F4199" s="14"/>
      <c r="G4199" s="14"/>
      <c r="H4199" s="14"/>
      <c r="I4199" s="14"/>
      <c r="J4199" s="14"/>
      <c r="K4199" s="14"/>
      <c r="L4199" s="14"/>
      <c r="M4199" s="14"/>
      <c r="N4199" s="15"/>
      <c r="O4199" s="16">
        <f t="shared" si="201"/>
        <v>0</v>
      </c>
      <c r="P4199" s="17">
        <f>COUNTIF($X:$X,X4199)</f>
        <v>1045553</v>
      </c>
      <c r="Q4199" s="17">
        <f>VLOOKUP("M"&amp;TEXT(G4199,"0"),Punten!$A$1:$D$40,4,FALSE)</f>
        <v>0</v>
      </c>
      <c r="R4199" s="17">
        <f>VLOOKUP("M"&amp;TEXT(H4199,"0"),Punten!$A$1:$D$40,4,FALSE)</f>
        <v>0</v>
      </c>
      <c r="S4199" s="17">
        <f>VLOOKUP("M"&amp;TEXT(I4199,"0"),Punten!$A$1:$D$40,4,FALSE)</f>
        <v>0</v>
      </c>
      <c r="T4199" s="17">
        <f>VLOOKUP("K"&amp;TEXT(K4199,"0"),Punten!$A$1:$D$40,4,FALSE)</f>
        <v>0</v>
      </c>
      <c r="U4199" s="17">
        <f>VLOOKUP("H"&amp;TEXT(L4199,"0"),Punten!$A$1:$D$49,4,FALSE)</f>
        <v>0</v>
      </c>
      <c r="V4199" s="17">
        <f>VLOOKUP("F"&amp;TEXT(M4199,"0"),Punten!$A$1:$D$39,4,FALSE)</f>
        <v>0</v>
      </c>
      <c r="W4199" s="17">
        <f t="shared" si="199"/>
        <v>0</v>
      </c>
      <c r="X4199" s="17" t="str">
        <f t="shared" si="200"/>
        <v/>
      </c>
      <c r="Y4199" s="17" t="e">
        <f>VLOOKUP(A4199,'Klasse omschrijving'!$A$1:$B$44,2,FALSE)</f>
        <v>#N/A</v>
      </c>
    </row>
    <row r="4200" spans="1:25" x14ac:dyDescent="0.25">
      <c r="A4200" s="14"/>
      <c r="B4200" s="14"/>
      <c r="C4200" s="14"/>
      <c r="D4200" s="14"/>
      <c r="E4200" s="15"/>
      <c r="F4200" s="14"/>
      <c r="G4200" s="14"/>
      <c r="H4200" s="14"/>
      <c r="I4200" s="14"/>
      <c r="J4200" s="14"/>
      <c r="K4200" s="14"/>
      <c r="L4200" s="14"/>
      <c r="M4200" s="14"/>
      <c r="N4200" s="15"/>
      <c r="O4200" s="16">
        <f t="shared" si="201"/>
        <v>0</v>
      </c>
      <c r="P4200" s="17">
        <f>COUNTIF($X:$X,X4200)</f>
        <v>1045553</v>
      </c>
      <c r="Q4200" s="17">
        <f>VLOOKUP("M"&amp;TEXT(G4200,"0"),Punten!$A$1:$D$40,4,FALSE)</f>
        <v>0</v>
      </c>
      <c r="R4200" s="17">
        <f>VLOOKUP("M"&amp;TEXT(H4200,"0"),Punten!$A$1:$D$40,4,FALSE)</f>
        <v>0</v>
      </c>
      <c r="S4200" s="17">
        <f>VLOOKUP("M"&amp;TEXT(I4200,"0"),Punten!$A$1:$D$40,4,FALSE)</f>
        <v>0</v>
      </c>
      <c r="T4200" s="17">
        <f>VLOOKUP("K"&amp;TEXT(K4200,"0"),Punten!$A$1:$D$40,4,FALSE)</f>
        <v>0</v>
      </c>
      <c r="U4200" s="17">
        <f>VLOOKUP("H"&amp;TEXT(L4200,"0"),Punten!$A$1:$D$49,4,FALSE)</f>
        <v>0</v>
      </c>
      <c r="V4200" s="17">
        <f>VLOOKUP("F"&amp;TEXT(M4200,"0"),Punten!$A$1:$D$39,4,FALSE)</f>
        <v>0</v>
      </c>
      <c r="W4200" s="17">
        <f t="shared" si="199"/>
        <v>0</v>
      </c>
      <c r="X4200" s="17" t="str">
        <f t="shared" si="200"/>
        <v/>
      </c>
      <c r="Y4200" s="17" t="e">
        <f>VLOOKUP(A4200,'Klasse omschrijving'!$A$1:$B$44,2,FALSE)</f>
        <v>#N/A</v>
      </c>
    </row>
    <row r="4201" spans="1:25" x14ac:dyDescent="0.25">
      <c r="A4201" s="14"/>
      <c r="B4201" s="14"/>
      <c r="C4201" s="14"/>
      <c r="D4201" s="14"/>
      <c r="E4201" s="15"/>
      <c r="F4201" s="14"/>
      <c r="G4201" s="14"/>
      <c r="H4201" s="14"/>
      <c r="I4201" s="14"/>
      <c r="J4201" s="14"/>
      <c r="K4201" s="14"/>
      <c r="L4201" s="14"/>
      <c r="M4201" s="14"/>
      <c r="N4201" s="15"/>
      <c r="O4201" s="16">
        <f t="shared" si="201"/>
        <v>0</v>
      </c>
      <c r="P4201" s="17">
        <f>COUNTIF($X:$X,X4201)</f>
        <v>1045553</v>
      </c>
      <c r="Q4201" s="17">
        <f>VLOOKUP("M"&amp;TEXT(G4201,"0"),Punten!$A$1:$D$40,4,FALSE)</f>
        <v>0</v>
      </c>
      <c r="R4201" s="17">
        <f>VLOOKUP("M"&amp;TEXT(H4201,"0"),Punten!$A$1:$D$40,4,FALSE)</f>
        <v>0</v>
      </c>
      <c r="S4201" s="17">
        <f>VLOOKUP("M"&amp;TEXT(I4201,"0"),Punten!$A$1:$D$40,4,FALSE)</f>
        <v>0</v>
      </c>
      <c r="T4201" s="17">
        <f>VLOOKUP("K"&amp;TEXT(K4201,"0"),Punten!$A$1:$D$40,4,FALSE)</f>
        <v>0</v>
      </c>
      <c r="U4201" s="17">
        <f>VLOOKUP("H"&amp;TEXT(L4201,"0"),Punten!$A$1:$D$49,4,FALSE)</f>
        <v>0</v>
      </c>
      <c r="V4201" s="17">
        <f>VLOOKUP("F"&amp;TEXT(M4201,"0"),Punten!$A$1:$D$39,4,FALSE)</f>
        <v>0</v>
      </c>
      <c r="W4201" s="17">
        <f t="shared" si="199"/>
        <v>0</v>
      </c>
      <c r="X4201" s="17" t="str">
        <f t="shared" si="200"/>
        <v/>
      </c>
      <c r="Y4201" s="17" t="e">
        <f>VLOOKUP(A4201,'Klasse omschrijving'!$A$1:$B$44,2,FALSE)</f>
        <v>#N/A</v>
      </c>
    </row>
    <row r="4202" spans="1:25" x14ac:dyDescent="0.25">
      <c r="A4202" s="14"/>
      <c r="B4202" s="14"/>
      <c r="C4202" s="14"/>
      <c r="D4202" s="14"/>
      <c r="E4202" s="15"/>
      <c r="F4202" s="14"/>
      <c r="G4202" s="14"/>
      <c r="H4202" s="14"/>
      <c r="I4202" s="14"/>
      <c r="J4202" s="14"/>
      <c r="K4202" s="14"/>
      <c r="L4202" s="14"/>
      <c r="M4202" s="14"/>
      <c r="N4202" s="15"/>
      <c r="O4202" s="16">
        <f t="shared" si="201"/>
        <v>0</v>
      </c>
      <c r="P4202" s="17">
        <f>COUNTIF($X:$X,X4202)</f>
        <v>1045553</v>
      </c>
      <c r="Q4202" s="17">
        <f>VLOOKUP("M"&amp;TEXT(G4202,"0"),Punten!$A$1:$D$40,4,FALSE)</f>
        <v>0</v>
      </c>
      <c r="R4202" s="17">
        <f>VLOOKUP("M"&amp;TEXT(H4202,"0"),Punten!$A$1:$D$40,4,FALSE)</f>
        <v>0</v>
      </c>
      <c r="S4202" s="17">
        <f>VLOOKUP("M"&amp;TEXT(I4202,"0"),Punten!$A$1:$D$40,4,FALSE)</f>
        <v>0</v>
      </c>
      <c r="T4202" s="17">
        <f>VLOOKUP("K"&amp;TEXT(K4202,"0"),Punten!$A$1:$D$40,4,FALSE)</f>
        <v>0</v>
      </c>
      <c r="U4202" s="17">
        <f>VLOOKUP("H"&amp;TEXT(L4202,"0"),Punten!$A$1:$D$49,4,FALSE)</f>
        <v>0</v>
      </c>
      <c r="V4202" s="17">
        <f>VLOOKUP("F"&amp;TEXT(M4202,"0"),Punten!$A$1:$D$39,4,FALSE)</f>
        <v>0</v>
      </c>
      <c r="W4202" s="17">
        <f t="shared" si="199"/>
        <v>0</v>
      </c>
      <c r="X4202" s="17" t="str">
        <f t="shared" si="200"/>
        <v/>
      </c>
      <c r="Y4202" s="17" t="e">
        <f>VLOOKUP(A4202,'Klasse omschrijving'!$A$1:$B$44,2,FALSE)</f>
        <v>#N/A</v>
      </c>
    </row>
    <row r="4203" spans="1:25" x14ac:dyDescent="0.25">
      <c r="A4203" s="14"/>
      <c r="B4203" s="14"/>
      <c r="C4203" s="14"/>
      <c r="D4203" s="14"/>
      <c r="E4203" s="15"/>
      <c r="F4203" s="14"/>
      <c r="G4203" s="14"/>
      <c r="H4203" s="14"/>
      <c r="I4203" s="14"/>
      <c r="J4203" s="14"/>
      <c r="K4203" s="14"/>
      <c r="L4203" s="14"/>
      <c r="M4203" s="14"/>
      <c r="N4203" s="15"/>
      <c r="O4203" s="16">
        <f t="shared" si="201"/>
        <v>0</v>
      </c>
      <c r="P4203" s="17">
        <f>COUNTIF($X:$X,X4203)</f>
        <v>1045553</v>
      </c>
      <c r="Q4203" s="17">
        <f>VLOOKUP("M"&amp;TEXT(G4203,"0"),Punten!$A$1:$D$40,4,FALSE)</f>
        <v>0</v>
      </c>
      <c r="R4203" s="17">
        <f>VLOOKUP("M"&amp;TEXT(H4203,"0"),Punten!$A$1:$D$40,4,FALSE)</f>
        <v>0</v>
      </c>
      <c r="S4203" s="17">
        <f>VLOOKUP("M"&amp;TEXT(I4203,"0"),Punten!$A$1:$D$40,4,FALSE)</f>
        <v>0</v>
      </c>
      <c r="T4203" s="17">
        <f>VLOOKUP("K"&amp;TEXT(K4203,"0"),Punten!$A$1:$D$40,4,FALSE)</f>
        <v>0</v>
      </c>
      <c r="U4203" s="17">
        <f>VLOOKUP("H"&amp;TEXT(L4203,"0"),Punten!$A$1:$D$49,4,FALSE)</f>
        <v>0</v>
      </c>
      <c r="V4203" s="17">
        <f>VLOOKUP("F"&amp;TEXT(M4203,"0"),Punten!$A$1:$D$39,4,FALSE)</f>
        <v>0</v>
      </c>
      <c r="W4203" s="17">
        <f t="shared" si="199"/>
        <v>0</v>
      </c>
      <c r="X4203" s="17" t="str">
        <f t="shared" si="200"/>
        <v/>
      </c>
      <c r="Y4203" s="17" t="e">
        <f>VLOOKUP(A4203,'Klasse omschrijving'!$A$1:$B$44,2,FALSE)</f>
        <v>#N/A</v>
      </c>
    </row>
    <row r="4204" spans="1:25" x14ac:dyDescent="0.25">
      <c r="A4204" s="14"/>
      <c r="B4204" s="14"/>
      <c r="C4204" s="14"/>
      <c r="D4204" s="14"/>
      <c r="E4204" s="15"/>
      <c r="F4204" s="14"/>
      <c r="G4204" s="14"/>
      <c r="H4204" s="14"/>
      <c r="I4204" s="14"/>
      <c r="J4204" s="14"/>
      <c r="K4204" s="14"/>
      <c r="L4204" s="14"/>
      <c r="M4204" s="14"/>
      <c r="N4204" s="15"/>
      <c r="O4204" s="16">
        <f t="shared" si="201"/>
        <v>0</v>
      </c>
      <c r="P4204" s="17">
        <f>COUNTIF($X:$X,X4204)</f>
        <v>1045553</v>
      </c>
      <c r="Q4204" s="17">
        <f>VLOOKUP("M"&amp;TEXT(G4204,"0"),Punten!$A$1:$D$40,4,FALSE)</f>
        <v>0</v>
      </c>
      <c r="R4204" s="17">
        <f>VLOOKUP("M"&amp;TEXT(H4204,"0"),Punten!$A$1:$D$40,4,FALSE)</f>
        <v>0</v>
      </c>
      <c r="S4204" s="17">
        <f>VLOOKUP("M"&amp;TEXT(I4204,"0"),Punten!$A$1:$D$40,4,FALSE)</f>
        <v>0</v>
      </c>
      <c r="T4204" s="17">
        <f>VLOOKUP("K"&amp;TEXT(K4204,"0"),Punten!$A$1:$D$40,4,FALSE)</f>
        <v>0</v>
      </c>
      <c r="U4204" s="17">
        <f>VLOOKUP("H"&amp;TEXT(L4204,"0"),Punten!$A$1:$D$49,4,FALSE)</f>
        <v>0</v>
      </c>
      <c r="V4204" s="17">
        <f>VLOOKUP("F"&amp;TEXT(M4204,"0"),Punten!$A$1:$D$39,4,FALSE)</f>
        <v>0</v>
      </c>
      <c r="W4204" s="17">
        <f t="shared" si="199"/>
        <v>0</v>
      </c>
      <c r="X4204" s="17" t="str">
        <f t="shared" si="200"/>
        <v/>
      </c>
      <c r="Y4204" s="17" t="e">
        <f>VLOOKUP(A4204,'Klasse omschrijving'!$A$1:$B$44,2,FALSE)</f>
        <v>#N/A</v>
      </c>
    </row>
    <row r="4205" spans="1:25" x14ac:dyDescent="0.25">
      <c r="A4205" s="14"/>
      <c r="B4205" s="14"/>
      <c r="C4205" s="14"/>
      <c r="D4205" s="14"/>
      <c r="E4205" s="15"/>
      <c r="F4205" s="14"/>
      <c r="G4205" s="14"/>
      <c r="H4205" s="14"/>
      <c r="I4205" s="14"/>
      <c r="J4205" s="14"/>
      <c r="K4205" s="14"/>
      <c r="L4205" s="14"/>
      <c r="M4205" s="14"/>
      <c r="N4205" s="15"/>
      <c r="O4205" s="16">
        <f t="shared" si="201"/>
        <v>0</v>
      </c>
      <c r="P4205" s="17">
        <f>COUNTIF($X:$X,X4205)</f>
        <v>1045553</v>
      </c>
      <c r="Q4205" s="17">
        <f>VLOOKUP("M"&amp;TEXT(G4205,"0"),Punten!$A$1:$D$40,4,FALSE)</f>
        <v>0</v>
      </c>
      <c r="R4205" s="17">
        <f>VLOOKUP("M"&amp;TEXT(H4205,"0"),Punten!$A$1:$D$40,4,FALSE)</f>
        <v>0</v>
      </c>
      <c r="S4205" s="17">
        <f>VLOOKUP("M"&amp;TEXT(I4205,"0"),Punten!$A$1:$D$40,4,FALSE)</f>
        <v>0</v>
      </c>
      <c r="T4205" s="17">
        <f>VLOOKUP("K"&amp;TEXT(K4205,"0"),Punten!$A$1:$D$40,4,FALSE)</f>
        <v>0</v>
      </c>
      <c r="U4205" s="17">
        <f>VLOOKUP("H"&amp;TEXT(L4205,"0"),Punten!$A$1:$D$49,4,FALSE)</f>
        <v>0</v>
      </c>
      <c r="V4205" s="17">
        <f>VLOOKUP("F"&amp;TEXT(M4205,"0"),Punten!$A$1:$D$39,4,FALSE)</f>
        <v>0</v>
      </c>
      <c r="W4205" s="17">
        <f t="shared" si="199"/>
        <v>0</v>
      </c>
      <c r="X4205" s="17" t="str">
        <f t="shared" si="200"/>
        <v/>
      </c>
      <c r="Y4205" s="17" t="e">
        <f>VLOOKUP(A4205,'Klasse omschrijving'!$A$1:$B$44,2,FALSE)</f>
        <v>#N/A</v>
      </c>
    </row>
    <row r="4206" spans="1:25" x14ac:dyDescent="0.25">
      <c r="A4206" s="14"/>
      <c r="B4206" s="14"/>
      <c r="C4206" s="14"/>
      <c r="D4206" s="14"/>
      <c r="E4206" s="15"/>
      <c r="F4206" s="14"/>
      <c r="G4206" s="14"/>
      <c r="H4206" s="14"/>
      <c r="I4206" s="14"/>
      <c r="J4206" s="14"/>
      <c r="K4206" s="14"/>
      <c r="L4206" s="14"/>
      <c r="M4206" s="14"/>
      <c r="N4206" s="15"/>
      <c r="O4206" s="16">
        <f t="shared" si="201"/>
        <v>0</v>
      </c>
      <c r="P4206" s="17">
        <f>COUNTIF($X:$X,X4206)</f>
        <v>1045553</v>
      </c>
      <c r="Q4206" s="17">
        <f>VLOOKUP("M"&amp;TEXT(G4206,"0"),Punten!$A$1:$D$40,4,FALSE)</f>
        <v>0</v>
      </c>
      <c r="R4206" s="17">
        <f>VLOOKUP("M"&amp;TEXT(H4206,"0"),Punten!$A$1:$D$40,4,FALSE)</f>
        <v>0</v>
      </c>
      <c r="S4206" s="17">
        <f>VLOOKUP("M"&amp;TEXT(I4206,"0"),Punten!$A$1:$D$40,4,FALSE)</f>
        <v>0</v>
      </c>
      <c r="T4206" s="17">
        <f>VLOOKUP("K"&amp;TEXT(K4206,"0"),Punten!$A$1:$D$40,4,FALSE)</f>
        <v>0</v>
      </c>
      <c r="U4206" s="17">
        <f>VLOOKUP("H"&amp;TEXT(L4206,"0"),Punten!$A$1:$D$49,4,FALSE)</f>
        <v>0</v>
      </c>
      <c r="V4206" s="17">
        <f>VLOOKUP("F"&amp;TEXT(M4206,"0"),Punten!$A$1:$D$39,4,FALSE)</f>
        <v>0</v>
      </c>
      <c r="W4206" s="17">
        <f t="shared" si="199"/>
        <v>0</v>
      </c>
      <c r="X4206" s="17" t="str">
        <f t="shared" si="200"/>
        <v/>
      </c>
      <c r="Y4206" s="17" t="e">
        <f>VLOOKUP(A4206,'Klasse omschrijving'!$A$1:$B$44,2,FALSE)</f>
        <v>#N/A</v>
      </c>
    </row>
    <row r="4207" spans="1:25" x14ac:dyDescent="0.25">
      <c r="A4207" s="14"/>
      <c r="B4207" s="14"/>
      <c r="C4207" s="14"/>
      <c r="D4207" s="14"/>
      <c r="E4207" s="15"/>
      <c r="F4207" s="14"/>
      <c r="G4207" s="14"/>
      <c r="H4207" s="14"/>
      <c r="I4207" s="14"/>
      <c r="J4207" s="14"/>
      <c r="K4207" s="14"/>
      <c r="L4207" s="14"/>
      <c r="M4207" s="14"/>
      <c r="N4207" s="15"/>
      <c r="O4207" s="16">
        <f t="shared" si="201"/>
        <v>0</v>
      </c>
      <c r="P4207" s="17">
        <f>COUNTIF($X:$X,X4207)</f>
        <v>1045553</v>
      </c>
      <c r="Q4207" s="17">
        <f>VLOOKUP("M"&amp;TEXT(G4207,"0"),Punten!$A$1:$D$40,4,FALSE)</f>
        <v>0</v>
      </c>
      <c r="R4207" s="17">
        <f>VLOOKUP("M"&amp;TEXT(H4207,"0"),Punten!$A$1:$D$40,4,FALSE)</f>
        <v>0</v>
      </c>
      <c r="S4207" s="17">
        <f>VLOOKUP("M"&amp;TEXT(I4207,"0"),Punten!$A$1:$D$40,4,FALSE)</f>
        <v>0</v>
      </c>
      <c r="T4207" s="17">
        <f>VLOOKUP("K"&amp;TEXT(K4207,"0"),Punten!$A$1:$D$40,4,FALSE)</f>
        <v>0</v>
      </c>
      <c r="U4207" s="17">
        <f>VLOOKUP("H"&amp;TEXT(L4207,"0"),Punten!$A$1:$D$49,4,FALSE)</f>
        <v>0</v>
      </c>
      <c r="V4207" s="17">
        <f>VLOOKUP("F"&amp;TEXT(M4207,"0"),Punten!$A$1:$D$39,4,FALSE)</f>
        <v>0</v>
      </c>
      <c r="W4207" s="17">
        <f t="shared" si="199"/>
        <v>0</v>
      </c>
      <c r="X4207" s="17" t="str">
        <f t="shared" si="200"/>
        <v/>
      </c>
      <c r="Y4207" s="17" t="e">
        <f>VLOOKUP(A4207,'Klasse omschrijving'!$A$1:$B$44,2,FALSE)</f>
        <v>#N/A</v>
      </c>
    </row>
    <row r="4208" spans="1:25" x14ac:dyDescent="0.25">
      <c r="A4208" s="14"/>
      <c r="B4208" s="14"/>
      <c r="C4208" s="14"/>
      <c r="D4208" s="14"/>
      <c r="E4208" s="15"/>
      <c r="F4208" s="14"/>
      <c r="G4208" s="14"/>
      <c r="H4208" s="14"/>
      <c r="I4208" s="14"/>
      <c r="J4208" s="14"/>
      <c r="K4208" s="14"/>
      <c r="L4208" s="14"/>
      <c r="M4208" s="14"/>
      <c r="N4208" s="15"/>
      <c r="O4208" s="16">
        <f t="shared" si="201"/>
        <v>0</v>
      </c>
      <c r="P4208" s="17">
        <f>COUNTIF($X:$X,X4208)</f>
        <v>1045553</v>
      </c>
      <c r="Q4208" s="17">
        <f>VLOOKUP("M"&amp;TEXT(G4208,"0"),Punten!$A$1:$D$40,4,FALSE)</f>
        <v>0</v>
      </c>
      <c r="R4208" s="17">
        <f>VLOOKUP("M"&amp;TEXT(H4208,"0"),Punten!$A$1:$D$40,4,FALSE)</f>
        <v>0</v>
      </c>
      <c r="S4208" s="17">
        <f>VLOOKUP("M"&amp;TEXT(I4208,"0"),Punten!$A$1:$D$40,4,FALSE)</f>
        <v>0</v>
      </c>
      <c r="T4208" s="17">
        <f>VLOOKUP("K"&amp;TEXT(K4208,"0"),Punten!$A$1:$D$40,4,FALSE)</f>
        <v>0</v>
      </c>
      <c r="U4208" s="17">
        <f>VLOOKUP("H"&amp;TEXT(L4208,"0"),Punten!$A$1:$D$49,4,FALSE)</f>
        <v>0</v>
      </c>
      <c r="V4208" s="17">
        <f>VLOOKUP("F"&amp;TEXT(M4208,"0"),Punten!$A$1:$D$39,4,FALSE)</f>
        <v>0</v>
      </c>
      <c r="W4208" s="17">
        <f t="shared" si="199"/>
        <v>0</v>
      </c>
      <c r="X4208" s="17" t="str">
        <f t="shared" si="200"/>
        <v/>
      </c>
      <c r="Y4208" s="17" t="e">
        <f>VLOOKUP(A4208,'Klasse omschrijving'!$A$1:$B$44,2,FALSE)</f>
        <v>#N/A</v>
      </c>
    </row>
    <row r="4209" spans="1:25" x14ac:dyDescent="0.25">
      <c r="A4209" s="14"/>
      <c r="B4209" s="14"/>
      <c r="C4209" s="14"/>
      <c r="D4209" s="14"/>
      <c r="E4209" s="15"/>
      <c r="F4209" s="14"/>
      <c r="G4209" s="14"/>
      <c r="H4209" s="14"/>
      <c r="I4209" s="14"/>
      <c r="J4209" s="14"/>
      <c r="K4209" s="14"/>
      <c r="L4209" s="14"/>
      <c r="M4209" s="14"/>
      <c r="N4209" s="15"/>
      <c r="O4209" s="16">
        <f t="shared" si="201"/>
        <v>0</v>
      </c>
      <c r="P4209" s="17">
        <f>COUNTIF($X:$X,X4209)</f>
        <v>1045553</v>
      </c>
      <c r="Q4209" s="17">
        <f>VLOOKUP("M"&amp;TEXT(G4209,"0"),Punten!$A$1:$D$40,4,FALSE)</f>
        <v>0</v>
      </c>
      <c r="R4209" s="17">
        <f>VLOOKUP("M"&amp;TEXT(H4209,"0"),Punten!$A$1:$D$40,4,FALSE)</f>
        <v>0</v>
      </c>
      <c r="S4209" s="17">
        <f>VLOOKUP("M"&amp;TEXT(I4209,"0"),Punten!$A$1:$D$40,4,FALSE)</f>
        <v>0</v>
      </c>
      <c r="T4209" s="17">
        <f>VLOOKUP("K"&amp;TEXT(K4209,"0"),Punten!$A$1:$D$40,4,FALSE)</f>
        <v>0</v>
      </c>
      <c r="U4209" s="17">
        <f>VLOOKUP("H"&amp;TEXT(L4209,"0"),Punten!$A$1:$D$49,4,FALSE)</f>
        <v>0</v>
      </c>
      <c r="V4209" s="17">
        <f>VLOOKUP("F"&amp;TEXT(M4209,"0"),Punten!$A$1:$D$39,4,FALSE)</f>
        <v>0</v>
      </c>
      <c r="W4209" s="17">
        <f t="shared" si="199"/>
        <v>0</v>
      </c>
      <c r="X4209" s="17" t="str">
        <f t="shared" si="200"/>
        <v/>
      </c>
      <c r="Y4209" s="17" t="e">
        <f>VLOOKUP(A4209,'Klasse omschrijving'!$A$1:$B$44,2,FALSE)</f>
        <v>#N/A</v>
      </c>
    </row>
    <row r="4210" spans="1:25" x14ac:dyDescent="0.25">
      <c r="A4210" s="14"/>
      <c r="B4210" s="14"/>
      <c r="C4210" s="14"/>
      <c r="D4210" s="14"/>
      <c r="E4210" s="15"/>
      <c r="F4210" s="14"/>
      <c r="G4210" s="14"/>
      <c r="H4210" s="14"/>
      <c r="I4210" s="14"/>
      <c r="J4210" s="14"/>
      <c r="K4210" s="14"/>
      <c r="L4210" s="14"/>
      <c r="M4210" s="14"/>
      <c r="N4210" s="15"/>
      <c r="O4210" s="16">
        <f t="shared" si="201"/>
        <v>0</v>
      </c>
      <c r="P4210" s="17">
        <f>COUNTIF($X:$X,X4210)</f>
        <v>1045553</v>
      </c>
      <c r="Q4210" s="17">
        <f>VLOOKUP("M"&amp;TEXT(G4210,"0"),Punten!$A$1:$D$40,4,FALSE)</f>
        <v>0</v>
      </c>
      <c r="R4210" s="17">
        <f>VLOOKUP("M"&amp;TEXT(H4210,"0"),Punten!$A$1:$D$40,4,FALSE)</f>
        <v>0</v>
      </c>
      <c r="S4210" s="17">
        <f>VLOOKUP("M"&amp;TEXT(I4210,"0"),Punten!$A$1:$D$40,4,FALSE)</f>
        <v>0</v>
      </c>
      <c r="T4210" s="17">
        <f>VLOOKUP("K"&amp;TEXT(K4210,"0"),Punten!$A$1:$D$40,4,FALSE)</f>
        <v>0</v>
      </c>
      <c r="U4210" s="17">
        <f>VLOOKUP("H"&amp;TEXT(L4210,"0"),Punten!$A$1:$D$49,4,FALSE)</f>
        <v>0</v>
      </c>
      <c r="V4210" s="17">
        <f>VLOOKUP("F"&amp;TEXT(M4210,"0"),Punten!$A$1:$D$39,4,FALSE)</f>
        <v>0</v>
      </c>
      <c r="W4210" s="17">
        <f t="shared" si="199"/>
        <v>0</v>
      </c>
      <c r="X4210" s="17" t="str">
        <f t="shared" si="200"/>
        <v/>
      </c>
      <c r="Y4210" s="17" t="e">
        <f>VLOOKUP(A4210,'Klasse omschrijving'!$A$1:$B$44,2,FALSE)</f>
        <v>#N/A</v>
      </c>
    </row>
    <row r="4211" spans="1:25" x14ac:dyDescent="0.25">
      <c r="A4211" s="14"/>
      <c r="B4211" s="14"/>
      <c r="C4211" s="14"/>
      <c r="D4211" s="14"/>
      <c r="E4211" s="15"/>
      <c r="F4211" s="14"/>
      <c r="G4211" s="14"/>
      <c r="H4211" s="14"/>
      <c r="I4211" s="14"/>
      <c r="J4211" s="14"/>
      <c r="K4211" s="14"/>
      <c r="L4211" s="14"/>
      <c r="M4211" s="14"/>
      <c r="N4211" s="15"/>
      <c r="O4211" s="16">
        <f t="shared" si="201"/>
        <v>0</v>
      </c>
      <c r="P4211" s="17">
        <f>COUNTIF($X:$X,X4211)</f>
        <v>1045553</v>
      </c>
      <c r="Q4211" s="17">
        <f>VLOOKUP("M"&amp;TEXT(G4211,"0"),Punten!$A$1:$D$40,4,FALSE)</f>
        <v>0</v>
      </c>
      <c r="R4211" s="17">
        <f>VLOOKUP("M"&amp;TEXT(H4211,"0"),Punten!$A$1:$D$40,4,FALSE)</f>
        <v>0</v>
      </c>
      <c r="S4211" s="17">
        <f>VLOOKUP("M"&amp;TEXT(I4211,"0"),Punten!$A$1:$D$40,4,FALSE)</f>
        <v>0</v>
      </c>
      <c r="T4211" s="17">
        <f>VLOOKUP("K"&amp;TEXT(K4211,"0"),Punten!$A$1:$D$40,4,FALSE)</f>
        <v>0</v>
      </c>
      <c r="U4211" s="17">
        <f>VLOOKUP("H"&amp;TEXT(L4211,"0"),Punten!$A$1:$D$49,4,FALSE)</f>
        <v>0</v>
      </c>
      <c r="V4211" s="17">
        <f>VLOOKUP("F"&amp;TEXT(M4211,"0"),Punten!$A$1:$D$39,4,FALSE)</f>
        <v>0</v>
      </c>
      <c r="W4211" s="17">
        <f t="shared" si="199"/>
        <v>0</v>
      </c>
      <c r="X4211" s="17" t="str">
        <f t="shared" si="200"/>
        <v/>
      </c>
      <c r="Y4211" s="17" t="e">
        <f>VLOOKUP(A4211,'Klasse omschrijving'!$A$1:$B$44,2,FALSE)</f>
        <v>#N/A</v>
      </c>
    </row>
    <row r="4212" spans="1:25" x14ac:dyDescent="0.25">
      <c r="A4212" s="14"/>
      <c r="B4212" s="14"/>
      <c r="C4212" s="14"/>
      <c r="D4212" s="14"/>
      <c r="E4212" s="15"/>
      <c r="F4212" s="14"/>
      <c r="G4212" s="14"/>
      <c r="H4212" s="14"/>
      <c r="I4212" s="14"/>
      <c r="J4212" s="14"/>
      <c r="K4212" s="14"/>
      <c r="L4212" s="14"/>
      <c r="M4212" s="14"/>
      <c r="N4212" s="15"/>
      <c r="O4212" s="16">
        <f t="shared" si="201"/>
        <v>0</v>
      </c>
      <c r="P4212" s="17">
        <f>COUNTIF($X:$X,X4212)</f>
        <v>1045553</v>
      </c>
      <c r="Q4212" s="17">
        <f>VLOOKUP("M"&amp;TEXT(G4212,"0"),Punten!$A$1:$D$40,4,FALSE)</f>
        <v>0</v>
      </c>
      <c r="R4212" s="17">
        <f>VLOOKUP("M"&amp;TEXT(H4212,"0"),Punten!$A$1:$D$40,4,FALSE)</f>
        <v>0</v>
      </c>
      <c r="S4212" s="17">
        <f>VLOOKUP("M"&amp;TEXT(I4212,"0"),Punten!$A$1:$D$40,4,FALSE)</f>
        <v>0</v>
      </c>
      <c r="T4212" s="17">
        <f>VLOOKUP("K"&amp;TEXT(K4212,"0"),Punten!$A$1:$D$40,4,FALSE)</f>
        <v>0</v>
      </c>
      <c r="U4212" s="17">
        <f>VLOOKUP("H"&amp;TEXT(L4212,"0"),Punten!$A$1:$D$49,4,FALSE)</f>
        <v>0</v>
      </c>
      <c r="V4212" s="17">
        <f>VLOOKUP("F"&amp;TEXT(M4212,"0"),Punten!$A$1:$D$39,4,FALSE)</f>
        <v>0</v>
      </c>
      <c r="W4212" s="17">
        <f t="shared" si="199"/>
        <v>0</v>
      </c>
      <c r="X4212" s="17" t="str">
        <f t="shared" si="200"/>
        <v/>
      </c>
      <c r="Y4212" s="17" t="e">
        <f>VLOOKUP(A4212,'Klasse omschrijving'!$A$1:$B$44,2,FALSE)</f>
        <v>#N/A</v>
      </c>
    </row>
    <row r="4213" spans="1:25" x14ac:dyDescent="0.25">
      <c r="A4213" s="14"/>
      <c r="B4213" s="14"/>
      <c r="C4213" s="14"/>
      <c r="D4213" s="14"/>
      <c r="E4213" s="15"/>
      <c r="F4213" s="14"/>
      <c r="G4213" s="14"/>
      <c r="H4213" s="14"/>
      <c r="I4213" s="14"/>
      <c r="J4213" s="14"/>
      <c r="K4213" s="14"/>
      <c r="L4213" s="14"/>
      <c r="M4213" s="14"/>
      <c r="N4213" s="15"/>
      <c r="O4213" s="16">
        <f t="shared" si="201"/>
        <v>0</v>
      </c>
      <c r="P4213" s="17">
        <f>COUNTIF($X:$X,X4213)</f>
        <v>1045553</v>
      </c>
      <c r="Q4213" s="17">
        <f>VLOOKUP("M"&amp;TEXT(G4213,"0"),Punten!$A$1:$D$40,4,FALSE)</f>
        <v>0</v>
      </c>
      <c r="R4213" s="17">
        <f>VLOOKUP("M"&amp;TEXT(H4213,"0"),Punten!$A$1:$D$40,4,FALSE)</f>
        <v>0</v>
      </c>
      <c r="S4213" s="17">
        <f>VLOOKUP("M"&amp;TEXT(I4213,"0"),Punten!$A$1:$D$40,4,FALSE)</f>
        <v>0</v>
      </c>
      <c r="T4213" s="17">
        <f>VLOOKUP("K"&amp;TEXT(K4213,"0"),Punten!$A$1:$D$40,4,FALSE)</f>
        <v>0</v>
      </c>
      <c r="U4213" s="17">
        <f>VLOOKUP("H"&amp;TEXT(L4213,"0"),Punten!$A$1:$D$49,4,FALSE)</f>
        <v>0</v>
      </c>
      <c r="V4213" s="17">
        <f>VLOOKUP("F"&amp;TEXT(M4213,"0"),Punten!$A$1:$D$39,4,FALSE)</f>
        <v>0</v>
      </c>
      <c r="W4213" s="17">
        <f t="shared" si="199"/>
        <v>0</v>
      </c>
      <c r="X4213" s="17" t="str">
        <f t="shared" si="200"/>
        <v/>
      </c>
      <c r="Y4213" s="17" t="e">
        <f>VLOOKUP(A4213,'Klasse omschrijving'!$A$1:$B$44,2,FALSE)</f>
        <v>#N/A</v>
      </c>
    </row>
    <row r="4214" spans="1:25" x14ac:dyDescent="0.25">
      <c r="A4214" s="14"/>
      <c r="B4214" s="14"/>
      <c r="C4214" s="14"/>
      <c r="D4214" s="14"/>
      <c r="E4214" s="15"/>
      <c r="F4214" s="14"/>
      <c r="G4214" s="14"/>
      <c r="H4214" s="14"/>
      <c r="I4214" s="14"/>
      <c r="J4214" s="14"/>
      <c r="K4214" s="14"/>
      <c r="L4214" s="14"/>
      <c r="M4214" s="14"/>
      <c r="N4214" s="15"/>
      <c r="O4214" s="16">
        <f t="shared" si="201"/>
        <v>0</v>
      </c>
      <c r="P4214" s="17">
        <f>COUNTIF($X:$X,X4214)</f>
        <v>1045553</v>
      </c>
      <c r="Q4214" s="17">
        <f>VLOOKUP("M"&amp;TEXT(G4214,"0"),Punten!$A$1:$D$40,4,FALSE)</f>
        <v>0</v>
      </c>
      <c r="R4214" s="17">
        <f>VLOOKUP("M"&amp;TEXT(H4214,"0"),Punten!$A$1:$D$40,4,FALSE)</f>
        <v>0</v>
      </c>
      <c r="S4214" s="17">
        <f>VLOOKUP("M"&amp;TEXT(I4214,"0"),Punten!$A$1:$D$40,4,FALSE)</f>
        <v>0</v>
      </c>
      <c r="T4214" s="17">
        <f>VLOOKUP("K"&amp;TEXT(K4214,"0"),Punten!$A$1:$D$40,4,FALSE)</f>
        <v>0</v>
      </c>
      <c r="U4214" s="17">
        <f>VLOOKUP("H"&amp;TEXT(L4214,"0"),Punten!$A$1:$D$49,4,FALSE)</f>
        <v>0</v>
      </c>
      <c r="V4214" s="17">
        <f>VLOOKUP("F"&amp;TEXT(M4214,"0"),Punten!$A$1:$D$39,4,FALSE)</f>
        <v>0</v>
      </c>
      <c r="W4214" s="17">
        <f t="shared" si="199"/>
        <v>0</v>
      </c>
      <c r="X4214" s="17" t="str">
        <f t="shared" si="200"/>
        <v/>
      </c>
      <c r="Y4214" s="17" t="e">
        <f>VLOOKUP(A4214,'Klasse omschrijving'!$A$1:$B$44,2,FALSE)</f>
        <v>#N/A</v>
      </c>
    </row>
    <row r="4215" spans="1:25" x14ac:dyDescent="0.25">
      <c r="A4215" s="14"/>
      <c r="B4215" s="14"/>
      <c r="C4215" s="14"/>
      <c r="D4215" s="14"/>
      <c r="E4215" s="15"/>
      <c r="F4215" s="14"/>
      <c r="G4215" s="14"/>
      <c r="H4215" s="14"/>
      <c r="I4215" s="14"/>
      <c r="J4215" s="14"/>
      <c r="K4215" s="14"/>
      <c r="L4215" s="14"/>
      <c r="M4215" s="14"/>
      <c r="N4215" s="15"/>
      <c r="O4215" s="16">
        <f t="shared" si="201"/>
        <v>0</v>
      </c>
      <c r="P4215" s="17">
        <f>COUNTIF($X:$X,X4215)</f>
        <v>1045553</v>
      </c>
      <c r="Q4215" s="17">
        <f>VLOOKUP("M"&amp;TEXT(G4215,"0"),Punten!$A$1:$D$40,4,FALSE)</f>
        <v>0</v>
      </c>
      <c r="R4215" s="17">
        <f>VLOOKUP("M"&amp;TEXT(H4215,"0"),Punten!$A$1:$D$40,4,FALSE)</f>
        <v>0</v>
      </c>
      <c r="S4215" s="17">
        <f>VLOOKUP("M"&amp;TEXT(I4215,"0"),Punten!$A$1:$D$40,4,FALSE)</f>
        <v>0</v>
      </c>
      <c r="T4215" s="17">
        <f>VLOOKUP("K"&amp;TEXT(K4215,"0"),Punten!$A$1:$D$40,4,FALSE)</f>
        <v>0</v>
      </c>
      <c r="U4215" s="17">
        <f>VLOOKUP("H"&amp;TEXT(L4215,"0"),Punten!$A$1:$D$49,4,FALSE)</f>
        <v>0</v>
      </c>
      <c r="V4215" s="17">
        <f>VLOOKUP("F"&amp;TEXT(M4215,"0"),Punten!$A$1:$D$39,4,FALSE)</f>
        <v>0</v>
      </c>
      <c r="W4215" s="17">
        <f t="shared" si="199"/>
        <v>0</v>
      </c>
      <c r="X4215" s="17" t="str">
        <f t="shared" si="200"/>
        <v/>
      </c>
      <c r="Y4215" s="17" t="e">
        <f>VLOOKUP(A4215,'Klasse omschrijving'!$A$1:$B$44,2,FALSE)</f>
        <v>#N/A</v>
      </c>
    </row>
    <row r="4216" spans="1:25" x14ac:dyDescent="0.25">
      <c r="A4216" s="14"/>
      <c r="B4216" s="14"/>
      <c r="C4216" s="14"/>
      <c r="D4216" s="14"/>
      <c r="E4216" s="15"/>
      <c r="F4216" s="14"/>
      <c r="G4216" s="14"/>
      <c r="H4216" s="14"/>
      <c r="I4216" s="14"/>
      <c r="J4216" s="14"/>
      <c r="K4216" s="14"/>
      <c r="L4216" s="14"/>
      <c r="M4216" s="14"/>
      <c r="N4216" s="15"/>
      <c r="O4216" s="16">
        <f t="shared" si="201"/>
        <v>0</v>
      </c>
      <c r="P4216" s="17">
        <f>COUNTIF($X:$X,X4216)</f>
        <v>1045553</v>
      </c>
      <c r="Q4216" s="17">
        <f>VLOOKUP("M"&amp;TEXT(G4216,"0"),Punten!$A$1:$D$40,4,FALSE)</f>
        <v>0</v>
      </c>
      <c r="R4216" s="17">
        <f>VLOOKUP("M"&amp;TEXT(H4216,"0"),Punten!$A$1:$D$40,4,FALSE)</f>
        <v>0</v>
      </c>
      <c r="S4216" s="17">
        <f>VLOOKUP("M"&amp;TEXT(I4216,"0"),Punten!$A$1:$D$40,4,FALSE)</f>
        <v>0</v>
      </c>
      <c r="T4216" s="17">
        <f>VLOOKUP("K"&amp;TEXT(K4216,"0"),Punten!$A$1:$D$40,4,FALSE)</f>
        <v>0</v>
      </c>
      <c r="U4216" s="17">
        <f>VLOOKUP("H"&amp;TEXT(L4216,"0"),Punten!$A$1:$D$49,4,FALSE)</f>
        <v>0</v>
      </c>
      <c r="V4216" s="17">
        <f>VLOOKUP("F"&amp;TEXT(M4216,"0"),Punten!$A$1:$D$39,4,FALSE)</f>
        <v>0</v>
      </c>
      <c r="W4216" s="17">
        <f t="shared" si="199"/>
        <v>0</v>
      </c>
      <c r="X4216" s="17" t="str">
        <f t="shared" si="200"/>
        <v/>
      </c>
      <c r="Y4216" s="17" t="e">
        <f>VLOOKUP(A4216,'Klasse omschrijving'!$A$1:$B$44,2,FALSE)</f>
        <v>#N/A</v>
      </c>
    </row>
    <row r="4217" spans="1:25" x14ac:dyDescent="0.25">
      <c r="A4217" s="14"/>
      <c r="B4217" s="14"/>
      <c r="C4217" s="14"/>
      <c r="D4217" s="14"/>
      <c r="E4217" s="15"/>
      <c r="F4217" s="14"/>
      <c r="G4217" s="14"/>
      <c r="H4217" s="14"/>
      <c r="I4217" s="14"/>
      <c r="J4217" s="14"/>
      <c r="K4217" s="14"/>
      <c r="L4217" s="14"/>
      <c r="M4217" s="14"/>
      <c r="N4217" s="15"/>
      <c r="O4217" s="16">
        <f t="shared" si="201"/>
        <v>0</v>
      </c>
      <c r="P4217" s="17">
        <f>COUNTIF($X:$X,X4217)</f>
        <v>1045553</v>
      </c>
      <c r="Q4217" s="17">
        <f>VLOOKUP("M"&amp;TEXT(G4217,"0"),Punten!$A$1:$D$40,4,FALSE)</f>
        <v>0</v>
      </c>
      <c r="R4217" s="17">
        <f>VLOOKUP("M"&amp;TEXT(H4217,"0"),Punten!$A$1:$D$40,4,FALSE)</f>
        <v>0</v>
      </c>
      <c r="S4217" s="17">
        <f>VLOOKUP("M"&amp;TEXT(I4217,"0"),Punten!$A$1:$D$40,4,FALSE)</f>
        <v>0</v>
      </c>
      <c r="T4217" s="17">
        <f>VLOOKUP("K"&amp;TEXT(K4217,"0"),Punten!$A$1:$D$40,4,FALSE)</f>
        <v>0</v>
      </c>
      <c r="U4217" s="17">
        <f>VLOOKUP("H"&amp;TEXT(L4217,"0"),Punten!$A$1:$D$49,4,FALSE)</f>
        <v>0</v>
      </c>
      <c r="V4217" s="17">
        <f>VLOOKUP("F"&amp;TEXT(M4217,"0"),Punten!$A$1:$D$39,4,FALSE)</f>
        <v>0</v>
      </c>
      <c r="W4217" s="17">
        <f t="shared" si="199"/>
        <v>0</v>
      </c>
      <c r="X4217" s="17" t="str">
        <f t="shared" si="200"/>
        <v/>
      </c>
      <c r="Y4217" s="17" t="e">
        <f>VLOOKUP(A4217,'Klasse omschrijving'!$A$1:$B$44,2,FALSE)</f>
        <v>#N/A</v>
      </c>
    </row>
    <row r="4218" spans="1:25" x14ac:dyDescent="0.25">
      <c r="A4218" s="14"/>
      <c r="B4218" s="14"/>
      <c r="C4218" s="14"/>
      <c r="D4218" s="14"/>
      <c r="E4218" s="15"/>
      <c r="F4218" s="14"/>
      <c r="G4218" s="14"/>
      <c r="H4218" s="14"/>
      <c r="I4218" s="14"/>
      <c r="J4218" s="14"/>
      <c r="K4218" s="14"/>
      <c r="L4218" s="14"/>
      <c r="M4218" s="14"/>
      <c r="N4218" s="15"/>
      <c r="O4218" s="16">
        <f t="shared" si="201"/>
        <v>0</v>
      </c>
      <c r="P4218" s="17">
        <f>COUNTIF($X:$X,X4218)</f>
        <v>1045553</v>
      </c>
      <c r="Q4218" s="17">
        <f>VLOOKUP("M"&amp;TEXT(G4218,"0"),Punten!$A$1:$D$40,4,FALSE)</f>
        <v>0</v>
      </c>
      <c r="R4218" s="17">
        <f>VLOOKUP("M"&amp;TEXT(H4218,"0"),Punten!$A$1:$D$40,4,FALSE)</f>
        <v>0</v>
      </c>
      <c r="S4218" s="17">
        <f>VLOOKUP("M"&amp;TEXT(I4218,"0"),Punten!$A$1:$D$40,4,FALSE)</f>
        <v>0</v>
      </c>
      <c r="T4218" s="17">
        <f>VLOOKUP("K"&amp;TEXT(K4218,"0"),Punten!$A$1:$D$40,4,FALSE)</f>
        <v>0</v>
      </c>
      <c r="U4218" s="17">
        <f>VLOOKUP("H"&amp;TEXT(L4218,"0"),Punten!$A$1:$D$49,4,FALSE)</f>
        <v>0</v>
      </c>
      <c r="V4218" s="17">
        <f>VLOOKUP("F"&amp;TEXT(M4218,"0"),Punten!$A$1:$D$39,4,FALSE)</f>
        <v>0</v>
      </c>
      <c r="W4218" s="17">
        <f t="shared" si="199"/>
        <v>0</v>
      </c>
      <c r="X4218" s="17" t="str">
        <f t="shared" si="200"/>
        <v/>
      </c>
      <c r="Y4218" s="17" t="e">
        <f>VLOOKUP(A4218,'Klasse omschrijving'!$A$1:$B$44,2,FALSE)</f>
        <v>#N/A</v>
      </c>
    </row>
    <row r="4219" spans="1:25" x14ac:dyDescent="0.25">
      <c r="A4219" s="14"/>
      <c r="B4219" s="14"/>
      <c r="C4219" s="14"/>
      <c r="D4219" s="14"/>
      <c r="E4219" s="15"/>
      <c r="F4219" s="14"/>
      <c r="G4219" s="14"/>
      <c r="H4219" s="14"/>
      <c r="I4219" s="14"/>
      <c r="J4219" s="14"/>
      <c r="K4219" s="14"/>
      <c r="L4219" s="14"/>
      <c r="M4219" s="14"/>
      <c r="N4219" s="15"/>
      <c r="O4219" s="16">
        <f t="shared" si="201"/>
        <v>0</v>
      </c>
      <c r="P4219" s="17">
        <f>COUNTIF($X:$X,X4219)</f>
        <v>1045553</v>
      </c>
      <c r="Q4219" s="17">
        <f>VLOOKUP("M"&amp;TEXT(G4219,"0"),Punten!$A$1:$D$40,4,FALSE)</f>
        <v>0</v>
      </c>
      <c r="R4219" s="17">
        <f>VLOOKUP("M"&amp;TEXT(H4219,"0"),Punten!$A$1:$D$40,4,FALSE)</f>
        <v>0</v>
      </c>
      <c r="S4219" s="17">
        <f>VLOOKUP("M"&amp;TEXT(I4219,"0"),Punten!$A$1:$D$40,4,FALSE)</f>
        <v>0</v>
      </c>
      <c r="T4219" s="17">
        <f>VLOOKUP("K"&amp;TEXT(K4219,"0"),Punten!$A$1:$D$40,4,FALSE)</f>
        <v>0</v>
      </c>
      <c r="U4219" s="17">
        <f>VLOOKUP("H"&amp;TEXT(L4219,"0"),Punten!$A$1:$D$49,4,FALSE)</f>
        <v>0</v>
      </c>
      <c r="V4219" s="17">
        <f>VLOOKUP("F"&amp;TEXT(M4219,"0"),Punten!$A$1:$D$39,4,FALSE)</f>
        <v>0</v>
      </c>
      <c r="W4219" s="17">
        <f t="shared" si="199"/>
        <v>0</v>
      </c>
      <c r="X4219" s="17" t="str">
        <f t="shared" si="200"/>
        <v/>
      </c>
      <c r="Y4219" s="17" t="e">
        <f>VLOOKUP(A4219,'Klasse omschrijving'!$A$1:$B$44,2,FALSE)</f>
        <v>#N/A</v>
      </c>
    </row>
    <row r="4220" spans="1:25" x14ac:dyDescent="0.25">
      <c r="A4220" s="14"/>
      <c r="B4220" s="14"/>
      <c r="C4220" s="14"/>
      <c r="D4220" s="14"/>
      <c r="E4220" s="15"/>
      <c r="F4220" s="14"/>
      <c r="G4220" s="14"/>
      <c r="H4220" s="14"/>
      <c r="I4220" s="14"/>
      <c r="J4220" s="14"/>
      <c r="K4220" s="14"/>
      <c r="L4220" s="14"/>
      <c r="M4220" s="14"/>
      <c r="N4220" s="15"/>
      <c r="O4220" s="16">
        <f t="shared" si="201"/>
        <v>0</v>
      </c>
      <c r="P4220" s="17">
        <f>COUNTIF($X:$X,X4220)</f>
        <v>1045553</v>
      </c>
      <c r="Q4220" s="17">
        <f>VLOOKUP("M"&amp;TEXT(G4220,"0"),Punten!$A$1:$D$40,4,FALSE)</f>
        <v>0</v>
      </c>
      <c r="R4220" s="17">
        <f>VLOOKUP("M"&amp;TEXT(H4220,"0"),Punten!$A$1:$D$40,4,FALSE)</f>
        <v>0</v>
      </c>
      <c r="S4220" s="17">
        <f>VLOOKUP("M"&amp;TEXT(I4220,"0"),Punten!$A$1:$D$40,4,FALSE)</f>
        <v>0</v>
      </c>
      <c r="T4220" s="17">
        <f>VLOOKUP("K"&amp;TEXT(K4220,"0"),Punten!$A$1:$D$40,4,FALSE)</f>
        <v>0</v>
      </c>
      <c r="U4220" s="17">
        <f>VLOOKUP("H"&amp;TEXT(L4220,"0"),Punten!$A$1:$D$49,4,FALSE)</f>
        <v>0</v>
      </c>
      <c r="V4220" s="17">
        <f>VLOOKUP("F"&amp;TEXT(M4220,"0"),Punten!$A$1:$D$39,4,FALSE)</f>
        <v>0</v>
      </c>
      <c r="W4220" s="17">
        <f t="shared" si="199"/>
        <v>0</v>
      </c>
      <c r="X4220" s="17" t="str">
        <f t="shared" si="200"/>
        <v/>
      </c>
      <c r="Y4220" s="17" t="e">
        <f>VLOOKUP(A4220,'Klasse omschrijving'!$A$1:$B$44,2,FALSE)</f>
        <v>#N/A</v>
      </c>
    </row>
    <row r="4221" spans="1:25" x14ac:dyDescent="0.25">
      <c r="A4221" s="14"/>
      <c r="B4221" s="14"/>
      <c r="C4221" s="14"/>
      <c r="D4221" s="14"/>
      <c r="E4221" s="15"/>
      <c r="F4221" s="14"/>
      <c r="G4221" s="14"/>
      <c r="H4221" s="14"/>
      <c r="I4221" s="14"/>
      <c r="J4221" s="14"/>
      <c r="K4221" s="14"/>
      <c r="L4221" s="14"/>
      <c r="M4221" s="14"/>
      <c r="N4221" s="15"/>
      <c r="O4221" s="16">
        <f t="shared" si="201"/>
        <v>0</v>
      </c>
      <c r="P4221" s="17">
        <f>COUNTIF($X:$X,X4221)</f>
        <v>1045553</v>
      </c>
      <c r="Q4221" s="17">
        <f>VLOOKUP("M"&amp;TEXT(G4221,"0"),Punten!$A$1:$D$40,4,FALSE)</f>
        <v>0</v>
      </c>
      <c r="R4221" s="17">
        <f>VLOOKUP("M"&amp;TEXT(H4221,"0"),Punten!$A$1:$D$40,4,FALSE)</f>
        <v>0</v>
      </c>
      <c r="S4221" s="17">
        <f>VLOOKUP("M"&amp;TEXT(I4221,"0"),Punten!$A$1:$D$40,4,FALSE)</f>
        <v>0</v>
      </c>
      <c r="T4221" s="17">
        <f>VLOOKUP("K"&amp;TEXT(K4221,"0"),Punten!$A$1:$D$40,4,FALSE)</f>
        <v>0</v>
      </c>
      <c r="U4221" s="17">
        <f>VLOOKUP("H"&amp;TEXT(L4221,"0"),Punten!$A$1:$D$49,4,FALSE)</f>
        <v>0</v>
      </c>
      <c r="V4221" s="17">
        <f>VLOOKUP("F"&amp;TEXT(M4221,"0"),Punten!$A$1:$D$39,4,FALSE)</f>
        <v>0</v>
      </c>
      <c r="W4221" s="17">
        <f t="shared" si="199"/>
        <v>0</v>
      </c>
      <c r="X4221" s="17" t="str">
        <f t="shared" si="200"/>
        <v/>
      </c>
      <c r="Y4221" s="17" t="e">
        <f>VLOOKUP(A4221,'Klasse omschrijving'!$A$1:$B$44,2,FALSE)</f>
        <v>#N/A</v>
      </c>
    </row>
    <row r="4222" spans="1:25" x14ac:dyDescent="0.25">
      <c r="A4222" s="14"/>
      <c r="B4222" s="14"/>
      <c r="C4222" s="14"/>
      <c r="D4222" s="14"/>
      <c r="E4222" s="15"/>
      <c r="F4222" s="14"/>
      <c r="G4222" s="14"/>
      <c r="H4222" s="14"/>
      <c r="I4222" s="14"/>
      <c r="J4222" s="14"/>
      <c r="K4222" s="14"/>
      <c r="L4222" s="14"/>
      <c r="M4222" s="14"/>
      <c r="N4222" s="15"/>
      <c r="O4222" s="16">
        <f t="shared" si="201"/>
        <v>0</v>
      </c>
      <c r="P4222" s="17">
        <f>COUNTIF($X:$X,X4222)</f>
        <v>1045553</v>
      </c>
      <c r="Q4222" s="17">
        <f>VLOOKUP("M"&amp;TEXT(G4222,"0"),Punten!$A$1:$D$40,4,FALSE)</f>
        <v>0</v>
      </c>
      <c r="R4222" s="17">
        <f>VLOOKUP("M"&amp;TEXT(H4222,"0"),Punten!$A$1:$D$40,4,FALSE)</f>
        <v>0</v>
      </c>
      <c r="S4222" s="17">
        <f>VLOOKUP("M"&amp;TEXT(I4222,"0"),Punten!$A$1:$D$40,4,FALSE)</f>
        <v>0</v>
      </c>
      <c r="T4222" s="17">
        <f>VLOOKUP("K"&amp;TEXT(K4222,"0"),Punten!$A$1:$D$40,4,FALSE)</f>
        <v>0</v>
      </c>
      <c r="U4222" s="17">
        <f>VLOOKUP("H"&amp;TEXT(L4222,"0"),Punten!$A$1:$D$49,4,FALSE)</f>
        <v>0</v>
      </c>
      <c r="V4222" s="17">
        <f>VLOOKUP("F"&amp;TEXT(M4222,"0"),Punten!$A$1:$D$39,4,FALSE)</f>
        <v>0</v>
      </c>
      <c r="W4222" s="17">
        <f t="shared" si="199"/>
        <v>0</v>
      </c>
      <c r="X4222" s="17" t="str">
        <f t="shared" si="200"/>
        <v/>
      </c>
      <c r="Y4222" s="17" t="e">
        <f>VLOOKUP(A4222,'Klasse omschrijving'!$A$1:$B$44,2,FALSE)</f>
        <v>#N/A</v>
      </c>
    </row>
    <row r="4223" spans="1:25" x14ac:dyDescent="0.25">
      <c r="A4223" s="14"/>
      <c r="B4223" s="14"/>
      <c r="C4223" s="14"/>
      <c r="D4223" s="14"/>
      <c r="E4223" s="15"/>
      <c r="F4223" s="14"/>
      <c r="G4223" s="14"/>
      <c r="H4223" s="14"/>
      <c r="I4223" s="14"/>
      <c r="J4223" s="14"/>
      <c r="K4223" s="14"/>
      <c r="L4223" s="14"/>
      <c r="M4223" s="14"/>
      <c r="N4223" s="15"/>
      <c r="O4223" s="16">
        <f t="shared" si="201"/>
        <v>0</v>
      </c>
      <c r="P4223" s="17">
        <f>COUNTIF($X:$X,X4223)</f>
        <v>1045553</v>
      </c>
      <c r="Q4223" s="17">
        <f>VLOOKUP("M"&amp;TEXT(G4223,"0"),Punten!$A$1:$D$40,4,FALSE)</f>
        <v>0</v>
      </c>
      <c r="R4223" s="17">
        <f>VLOOKUP("M"&amp;TEXT(H4223,"0"),Punten!$A$1:$D$40,4,FALSE)</f>
        <v>0</v>
      </c>
      <c r="S4223" s="17">
        <f>VLOOKUP("M"&amp;TEXT(I4223,"0"),Punten!$A$1:$D$40,4,FALSE)</f>
        <v>0</v>
      </c>
      <c r="T4223" s="17">
        <f>VLOOKUP("K"&amp;TEXT(K4223,"0"),Punten!$A$1:$D$40,4,FALSE)</f>
        <v>0</v>
      </c>
      <c r="U4223" s="17">
        <f>VLOOKUP("H"&amp;TEXT(L4223,"0"),Punten!$A$1:$D$49,4,FALSE)</f>
        <v>0</v>
      </c>
      <c r="V4223" s="17">
        <f>VLOOKUP("F"&amp;TEXT(M4223,"0"),Punten!$A$1:$D$39,4,FALSE)</f>
        <v>0</v>
      </c>
      <c r="W4223" s="17">
        <f t="shared" si="199"/>
        <v>0</v>
      </c>
      <c r="X4223" s="17" t="str">
        <f t="shared" si="200"/>
        <v/>
      </c>
      <c r="Y4223" s="17" t="e">
        <f>VLOOKUP(A4223,'Klasse omschrijving'!$A$1:$B$44,2,FALSE)</f>
        <v>#N/A</v>
      </c>
    </row>
    <row r="4224" spans="1:25" x14ac:dyDescent="0.25">
      <c r="A4224" s="14"/>
      <c r="B4224" s="14"/>
      <c r="C4224" s="14"/>
      <c r="D4224" s="14"/>
      <c r="E4224" s="15"/>
      <c r="F4224" s="14"/>
      <c r="G4224" s="14"/>
      <c r="H4224" s="14"/>
      <c r="I4224" s="14"/>
      <c r="J4224" s="14"/>
      <c r="K4224" s="14"/>
      <c r="L4224" s="14"/>
      <c r="M4224" s="14"/>
      <c r="N4224" s="15"/>
      <c r="O4224" s="16">
        <f t="shared" si="201"/>
        <v>0</v>
      </c>
      <c r="P4224" s="17">
        <f>COUNTIF($X:$X,X4224)</f>
        <v>1045553</v>
      </c>
      <c r="Q4224" s="17">
        <f>VLOOKUP("M"&amp;TEXT(G4224,"0"),Punten!$A$1:$D$40,4,FALSE)</f>
        <v>0</v>
      </c>
      <c r="R4224" s="17">
        <f>VLOOKUP("M"&amp;TEXT(H4224,"0"),Punten!$A$1:$D$40,4,FALSE)</f>
        <v>0</v>
      </c>
      <c r="S4224" s="17">
        <f>VLOOKUP("M"&amp;TEXT(I4224,"0"),Punten!$A$1:$D$40,4,FALSE)</f>
        <v>0</v>
      </c>
      <c r="T4224" s="17">
        <f>VLOOKUP("K"&amp;TEXT(K4224,"0"),Punten!$A$1:$D$40,4,FALSE)</f>
        <v>0</v>
      </c>
      <c r="U4224" s="17">
        <f>VLOOKUP("H"&amp;TEXT(L4224,"0"),Punten!$A$1:$D$49,4,FALSE)</f>
        <v>0</v>
      </c>
      <c r="V4224" s="17">
        <f>VLOOKUP("F"&amp;TEXT(M4224,"0"),Punten!$A$1:$D$39,4,FALSE)</f>
        <v>0</v>
      </c>
      <c r="W4224" s="17">
        <f t="shared" si="199"/>
        <v>0</v>
      </c>
      <c r="X4224" s="17" t="str">
        <f t="shared" si="200"/>
        <v/>
      </c>
      <c r="Y4224" s="17" t="e">
        <f>VLOOKUP(A4224,'Klasse omschrijving'!$A$1:$B$44,2,FALSE)</f>
        <v>#N/A</v>
      </c>
    </row>
    <row r="4225" spans="1:25" x14ac:dyDescent="0.25">
      <c r="A4225" s="14"/>
      <c r="B4225" s="14"/>
      <c r="C4225" s="14"/>
      <c r="D4225" s="14"/>
      <c r="E4225" s="15"/>
      <c r="F4225" s="14"/>
      <c r="G4225" s="14"/>
      <c r="H4225" s="14"/>
      <c r="I4225" s="14"/>
      <c r="J4225" s="14"/>
      <c r="K4225" s="14"/>
      <c r="L4225" s="14"/>
      <c r="M4225" s="14"/>
      <c r="N4225" s="15"/>
      <c r="O4225" s="16">
        <f t="shared" si="201"/>
        <v>0</v>
      </c>
      <c r="P4225" s="17">
        <f>COUNTIF($X:$X,X4225)</f>
        <v>1045553</v>
      </c>
      <c r="Q4225" s="17">
        <f>VLOOKUP("M"&amp;TEXT(G4225,"0"),Punten!$A$1:$D$40,4,FALSE)</f>
        <v>0</v>
      </c>
      <c r="R4225" s="17">
        <f>VLOOKUP("M"&amp;TEXT(H4225,"0"),Punten!$A$1:$D$40,4,FALSE)</f>
        <v>0</v>
      </c>
      <c r="S4225" s="17">
        <f>VLOOKUP("M"&amp;TEXT(I4225,"0"),Punten!$A$1:$D$40,4,FALSE)</f>
        <v>0</v>
      </c>
      <c r="T4225" s="17">
        <f>VLOOKUP("K"&amp;TEXT(K4225,"0"),Punten!$A$1:$D$40,4,FALSE)</f>
        <v>0</v>
      </c>
      <c r="U4225" s="17">
        <f>VLOOKUP("H"&amp;TEXT(L4225,"0"),Punten!$A$1:$D$49,4,FALSE)</f>
        <v>0</v>
      </c>
      <c r="V4225" s="17">
        <f>VLOOKUP("F"&amp;TEXT(M4225,"0"),Punten!$A$1:$D$39,4,FALSE)</f>
        <v>0</v>
      </c>
      <c r="W4225" s="17">
        <f t="shared" ref="W4225:W4288" si="202">SUM(Q4225:V4225)</f>
        <v>0</v>
      </c>
      <c r="X4225" s="17" t="str">
        <f t="shared" ref="X4225:X4288" si="203">N4225&amp;A4225</f>
        <v/>
      </c>
      <c r="Y4225" s="17" t="e">
        <f>VLOOKUP(A4225,'Klasse omschrijving'!$A$1:$B$44,2,FALSE)</f>
        <v>#N/A</v>
      </c>
    </row>
    <row r="4226" spans="1:25" x14ac:dyDescent="0.25">
      <c r="A4226" s="14"/>
      <c r="B4226" s="14"/>
      <c r="C4226" s="14"/>
      <c r="D4226" s="14"/>
      <c r="E4226" s="15"/>
      <c r="F4226" s="14"/>
      <c r="G4226" s="14"/>
      <c r="H4226" s="14"/>
      <c r="I4226" s="14"/>
      <c r="J4226" s="14"/>
      <c r="K4226" s="14"/>
      <c r="L4226" s="14"/>
      <c r="M4226" s="14"/>
      <c r="N4226" s="15"/>
      <c r="O4226" s="16">
        <f t="shared" si="201"/>
        <v>0</v>
      </c>
      <c r="P4226" s="17">
        <f>COUNTIF($X:$X,X4226)</f>
        <v>1045553</v>
      </c>
      <c r="Q4226" s="17">
        <f>VLOOKUP("M"&amp;TEXT(G4226,"0"),Punten!$A$1:$D$40,4,FALSE)</f>
        <v>0</v>
      </c>
      <c r="R4226" s="17">
        <f>VLOOKUP("M"&amp;TEXT(H4226,"0"),Punten!$A$1:$D$40,4,FALSE)</f>
        <v>0</v>
      </c>
      <c r="S4226" s="17">
        <f>VLOOKUP("M"&amp;TEXT(I4226,"0"),Punten!$A$1:$D$40,4,FALSE)</f>
        <v>0</v>
      </c>
      <c r="T4226" s="17">
        <f>VLOOKUP("K"&amp;TEXT(K4226,"0"),Punten!$A$1:$D$40,4,FALSE)</f>
        <v>0</v>
      </c>
      <c r="U4226" s="17">
        <f>VLOOKUP("H"&amp;TEXT(L4226,"0"),Punten!$A$1:$D$49,4,FALSE)</f>
        <v>0</v>
      </c>
      <c r="V4226" s="17">
        <f>VLOOKUP("F"&amp;TEXT(M4226,"0"),Punten!$A$1:$D$39,4,FALSE)</f>
        <v>0</v>
      </c>
      <c r="W4226" s="17">
        <f t="shared" si="202"/>
        <v>0</v>
      </c>
      <c r="X4226" s="17" t="str">
        <f t="shared" si="203"/>
        <v/>
      </c>
      <c r="Y4226" s="17" t="e">
        <f>VLOOKUP(A4226,'Klasse omschrijving'!$A$1:$B$44,2,FALSE)</f>
        <v>#N/A</v>
      </c>
    </row>
    <row r="4227" spans="1:25" x14ac:dyDescent="0.25">
      <c r="A4227" s="14"/>
      <c r="B4227" s="14"/>
      <c r="C4227" s="14"/>
      <c r="D4227" s="14"/>
      <c r="E4227" s="15"/>
      <c r="F4227" s="14"/>
      <c r="G4227" s="14"/>
      <c r="H4227" s="14"/>
      <c r="I4227" s="14"/>
      <c r="J4227" s="14"/>
      <c r="K4227" s="14"/>
      <c r="L4227" s="14"/>
      <c r="M4227" s="14"/>
      <c r="N4227" s="15"/>
      <c r="O4227" s="16">
        <f t="shared" si="201"/>
        <v>0</v>
      </c>
      <c r="P4227" s="17">
        <f>COUNTIF($X:$X,X4227)</f>
        <v>1045553</v>
      </c>
      <c r="Q4227" s="17">
        <f>VLOOKUP("M"&amp;TEXT(G4227,"0"),Punten!$A$1:$D$40,4,FALSE)</f>
        <v>0</v>
      </c>
      <c r="R4227" s="17">
        <f>VLOOKUP("M"&amp;TEXT(H4227,"0"),Punten!$A$1:$D$40,4,FALSE)</f>
        <v>0</v>
      </c>
      <c r="S4227" s="17">
        <f>VLOOKUP("M"&amp;TEXT(I4227,"0"),Punten!$A$1:$D$40,4,FALSE)</f>
        <v>0</v>
      </c>
      <c r="T4227" s="17">
        <f>VLOOKUP("K"&amp;TEXT(K4227,"0"),Punten!$A$1:$D$40,4,FALSE)</f>
        <v>0</v>
      </c>
      <c r="U4227" s="17">
        <f>VLOOKUP("H"&amp;TEXT(L4227,"0"),Punten!$A$1:$D$49,4,FALSE)</f>
        <v>0</v>
      </c>
      <c r="V4227" s="17">
        <f>VLOOKUP("F"&amp;TEXT(M4227,"0"),Punten!$A$1:$D$39,4,FALSE)</f>
        <v>0</v>
      </c>
      <c r="W4227" s="17">
        <f t="shared" si="202"/>
        <v>0</v>
      </c>
      <c r="X4227" s="17" t="str">
        <f t="shared" si="203"/>
        <v/>
      </c>
      <c r="Y4227" s="17" t="e">
        <f>VLOOKUP(A4227,'Klasse omschrijving'!$A$1:$B$44,2,FALSE)</f>
        <v>#N/A</v>
      </c>
    </row>
    <row r="4228" spans="1:25" x14ac:dyDescent="0.25">
      <c r="A4228" s="14"/>
      <c r="B4228" s="14"/>
      <c r="C4228" s="14"/>
      <c r="D4228" s="14"/>
      <c r="E4228" s="15"/>
      <c r="F4228" s="14"/>
      <c r="G4228" s="14"/>
      <c r="H4228" s="14"/>
      <c r="I4228" s="14"/>
      <c r="J4228" s="14"/>
      <c r="K4228" s="14"/>
      <c r="L4228" s="14"/>
      <c r="M4228" s="14"/>
      <c r="N4228" s="15"/>
      <c r="O4228" s="16">
        <f t="shared" si="201"/>
        <v>0</v>
      </c>
      <c r="P4228" s="17">
        <f>COUNTIF($X:$X,X4228)</f>
        <v>1045553</v>
      </c>
      <c r="Q4228" s="17">
        <f>VLOOKUP("M"&amp;TEXT(G4228,"0"),Punten!$A$1:$D$40,4,FALSE)</f>
        <v>0</v>
      </c>
      <c r="R4228" s="17">
        <f>VLOOKUP("M"&amp;TEXT(H4228,"0"),Punten!$A$1:$D$40,4,FALSE)</f>
        <v>0</v>
      </c>
      <c r="S4228" s="17">
        <f>VLOOKUP("M"&amp;TEXT(I4228,"0"),Punten!$A$1:$D$40,4,FALSE)</f>
        <v>0</v>
      </c>
      <c r="T4228" s="17">
        <f>VLOOKUP("K"&amp;TEXT(K4228,"0"),Punten!$A$1:$D$40,4,FALSE)</f>
        <v>0</v>
      </c>
      <c r="U4228" s="17">
        <f>VLOOKUP("H"&amp;TEXT(L4228,"0"),Punten!$A$1:$D$49,4,FALSE)</f>
        <v>0</v>
      </c>
      <c r="V4228" s="17">
        <f>VLOOKUP("F"&amp;TEXT(M4228,"0"),Punten!$A$1:$D$39,4,FALSE)</f>
        <v>0</v>
      </c>
      <c r="W4228" s="17">
        <f t="shared" si="202"/>
        <v>0</v>
      </c>
      <c r="X4228" s="17" t="str">
        <f t="shared" si="203"/>
        <v/>
      </c>
      <c r="Y4228" s="17" t="e">
        <f>VLOOKUP(A4228,'Klasse omschrijving'!$A$1:$B$44,2,FALSE)</f>
        <v>#N/A</v>
      </c>
    </row>
    <row r="4229" spans="1:25" x14ac:dyDescent="0.25">
      <c r="A4229" s="14"/>
      <c r="B4229" s="14"/>
      <c r="C4229" s="14"/>
      <c r="D4229" s="14"/>
      <c r="E4229" s="15"/>
      <c r="F4229" s="14"/>
      <c r="G4229" s="14"/>
      <c r="H4229" s="14"/>
      <c r="I4229" s="14"/>
      <c r="J4229" s="14"/>
      <c r="K4229" s="14"/>
      <c r="L4229" s="14"/>
      <c r="M4229" s="14"/>
      <c r="N4229" s="15"/>
      <c r="O4229" s="16">
        <f t="shared" si="201"/>
        <v>0</v>
      </c>
      <c r="P4229" s="17">
        <f>COUNTIF($X:$X,X4229)</f>
        <v>1045553</v>
      </c>
      <c r="Q4229" s="17">
        <f>VLOOKUP("M"&amp;TEXT(G4229,"0"),Punten!$A$1:$D$40,4,FALSE)</f>
        <v>0</v>
      </c>
      <c r="R4229" s="17">
        <f>VLOOKUP("M"&amp;TEXT(H4229,"0"),Punten!$A$1:$D$40,4,FALSE)</f>
        <v>0</v>
      </c>
      <c r="S4229" s="17">
        <f>VLOOKUP("M"&amp;TEXT(I4229,"0"),Punten!$A$1:$D$40,4,FALSE)</f>
        <v>0</v>
      </c>
      <c r="T4229" s="17">
        <f>VLOOKUP("K"&amp;TEXT(K4229,"0"),Punten!$A$1:$D$40,4,FALSE)</f>
        <v>0</v>
      </c>
      <c r="U4229" s="17">
        <f>VLOOKUP("H"&amp;TEXT(L4229,"0"),Punten!$A$1:$D$49,4,FALSE)</f>
        <v>0</v>
      </c>
      <c r="V4229" s="17">
        <f>VLOOKUP("F"&amp;TEXT(M4229,"0"),Punten!$A$1:$D$39,4,FALSE)</f>
        <v>0</v>
      </c>
      <c r="W4229" s="17">
        <f t="shared" si="202"/>
        <v>0</v>
      </c>
      <c r="X4229" s="17" t="str">
        <f t="shared" si="203"/>
        <v/>
      </c>
      <c r="Y4229" s="17" t="e">
        <f>VLOOKUP(A4229,'Klasse omschrijving'!$A$1:$B$44,2,FALSE)</f>
        <v>#N/A</v>
      </c>
    </row>
    <row r="4230" spans="1:25" x14ac:dyDescent="0.25">
      <c r="A4230" s="14"/>
      <c r="B4230" s="14"/>
      <c r="C4230" s="14"/>
      <c r="D4230" s="14"/>
      <c r="E4230" s="15"/>
      <c r="F4230" s="14"/>
      <c r="G4230" s="14"/>
      <c r="H4230" s="14"/>
      <c r="I4230" s="14"/>
      <c r="J4230" s="14"/>
      <c r="K4230" s="14"/>
      <c r="L4230" s="14"/>
      <c r="M4230" s="14"/>
      <c r="N4230" s="15"/>
      <c r="O4230" s="16">
        <f t="shared" si="201"/>
        <v>0</v>
      </c>
      <c r="P4230" s="17">
        <f>COUNTIF($X:$X,X4230)</f>
        <v>1045553</v>
      </c>
      <c r="Q4230" s="17">
        <f>VLOOKUP("M"&amp;TEXT(G4230,"0"),Punten!$A$1:$D$40,4,FALSE)</f>
        <v>0</v>
      </c>
      <c r="R4230" s="17">
        <f>VLOOKUP("M"&amp;TEXT(H4230,"0"),Punten!$A$1:$D$40,4,FALSE)</f>
        <v>0</v>
      </c>
      <c r="S4230" s="17">
        <f>VLOOKUP("M"&amp;TEXT(I4230,"0"),Punten!$A$1:$D$40,4,FALSE)</f>
        <v>0</v>
      </c>
      <c r="T4230" s="17">
        <f>VLOOKUP("K"&amp;TEXT(K4230,"0"),Punten!$A$1:$D$40,4,FALSE)</f>
        <v>0</v>
      </c>
      <c r="U4230" s="17">
        <f>VLOOKUP("H"&amp;TEXT(L4230,"0"),Punten!$A$1:$D$49,4,FALSE)</f>
        <v>0</v>
      </c>
      <c r="V4230" s="17">
        <f>VLOOKUP("F"&amp;TEXT(M4230,"0"),Punten!$A$1:$D$39,4,FALSE)</f>
        <v>0</v>
      </c>
      <c r="W4230" s="17">
        <f t="shared" si="202"/>
        <v>0</v>
      </c>
      <c r="X4230" s="17" t="str">
        <f t="shared" si="203"/>
        <v/>
      </c>
      <c r="Y4230" s="17" t="e">
        <f>VLOOKUP(A4230,'Klasse omschrijving'!$A$1:$B$44,2,FALSE)</f>
        <v>#N/A</v>
      </c>
    </row>
    <row r="4231" spans="1:25" x14ac:dyDescent="0.25">
      <c r="A4231" s="14"/>
      <c r="B4231" s="14"/>
      <c r="C4231" s="14"/>
      <c r="D4231" s="14"/>
      <c r="E4231" s="15"/>
      <c r="F4231" s="14"/>
      <c r="G4231" s="14"/>
      <c r="H4231" s="14"/>
      <c r="I4231" s="14"/>
      <c r="J4231" s="14"/>
      <c r="K4231" s="14"/>
      <c r="L4231" s="14"/>
      <c r="M4231" s="14"/>
      <c r="N4231" s="15"/>
      <c r="O4231" s="16">
        <f t="shared" si="201"/>
        <v>0</v>
      </c>
      <c r="P4231" s="17">
        <f>COUNTIF($X:$X,X4231)</f>
        <v>1045553</v>
      </c>
      <c r="Q4231" s="17">
        <f>VLOOKUP("M"&amp;TEXT(G4231,"0"),Punten!$A$1:$D$40,4,FALSE)</f>
        <v>0</v>
      </c>
      <c r="R4231" s="17">
        <f>VLOOKUP("M"&amp;TEXT(H4231,"0"),Punten!$A$1:$D$40,4,FALSE)</f>
        <v>0</v>
      </c>
      <c r="S4231" s="17">
        <f>VLOOKUP("M"&amp;TEXT(I4231,"0"),Punten!$A$1:$D$40,4,FALSE)</f>
        <v>0</v>
      </c>
      <c r="T4231" s="17">
        <f>VLOOKUP("K"&amp;TEXT(K4231,"0"),Punten!$A$1:$D$40,4,FALSE)</f>
        <v>0</v>
      </c>
      <c r="U4231" s="17">
        <f>VLOOKUP("H"&amp;TEXT(L4231,"0"),Punten!$A$1:$D$49,4,FALSE)</f>
        <v>0</v>
      </c>
      <c r="V4231" s="17">
        <f>VLOOKUP("F"&amp;TEXT(M4231,"0"),Punten!$A$1:$D$39,4,FALSE)</f>
        <v>0</v>
      </c>
      <c r="W4231" s="17">
        <f t="shared" si="202"/>
        <v>0</v>
      </c>
      <c r="X4231" s="17" t="str">
        <f t="shared" si="203"/>
        <v/>
      </c>
      <c r="Y4231" s="17" t="e">
        <f>VLOOKUP(A4231,'Klasse omschrijving'!$A$1:$B$44,2,FALSE)</f>
        <v>#N/A</v>
      </c>
    </row>
    <row r="4232" spans="1:25" x14ac:dyDescent="0.25">
      <c r="A4232" s="14"/>
      <c r="B4232" s="14"/>
      <c r="C4232" s="14"/>
      <c r="D4232" s="14"/>
      <c r="E4232" s="15"/>
      <c r="F4232" s="14"/>
      <c r="G4232" s="14"/>
      <c r="H4232" s="14"/>
      <c r="I4232" s="14"/>
      <c r="J4232" s="14"/>
      <c r="K4232" s="14"/>
      <c r="L4232" s="14"/>
      <c r="M4232" s="14"/>
      <c r="N4232" s="15"/>
      <c r="O4232" s="16">
        <f t="shared" si="201"/>
        <v>0</v>
      </c>
      <c r="P4232" s="17">
        <f>COUNTIF($X:$X,X4232)</f>
        <v>1045553</v>
      </c>
      <c r="Q4232" s="17">
        <f>VLOOKUP("M"&amp;TEXT(G4232,"0"),Punten!$A$1:$D$40,4,FALSE)</f>
        <v>0</v>
      </c>
      <c r="R4232" s="17">
        <f>VLOOKUP("M"&amp;TEXT(H4232,"0"),Punten!$A$1:$D$40,4,FALSE)</f>
        <v>0</v>
      </c>
      <c r="S4232" s="17">
        <f>VLOOKUP("M"&amp;TEXT(I4232,"0"),Punten!$A$1:$D$40,4,FALSE)</f>
        <v>0</v>
      </c>
      <c r="T4232" s="17">
        <f>VLOOKUP("K"&amp;TEXT(K4232,"0"),Punten!$A$1:$D$40,4,FALSE)</f>
        <v>0</v>
      </c>
      <c r="U4232" s="17">
        <f>VLOOKUP("H"&amp;TEXT(L4232,"0"),Punten!$A$1:$D$49,4,FALSE)</f>
        <v>0</v>
      </c>
      <c r="V4232" s="17">
        <f>VLOOKUP("F"&amp;TEXT(M4232,"0"),Punten!$A$1:$D$39,4,FALSE)</f>
        <v>0</v>
      </c>
      <c r="W4232" s="17">
        <f t="shared" si="202"/>
        <v>0</v>
      </c>
      <c r="X4232" s="17" t="str">
        <f t="shared" si="203"/>
        <v/>
      </c>
      <c r="Y4232" s="17" t="e">
        <f>VLOOKUP(A4232,'Klasse omschrijving'!$A$1:$B$44,2,FALSE)</f>
        <v>#N/A</v>
      </c>
    </row>
    <row r="4233" spans="1:25" x14ac:dyDescent="0.25">
      <c r="A4233" s="14"/>
      <c r="B4233" s="14"/>
      <c r="C4233" s="14"/>
      <c r="D4233" s="14"/>
      <c r="E4233" s="15"/>
      <c r="F4233" s="14"/>
      <c r="G4233" s="14"/>
      <c r="H4233" s="14"/>
      <c r="I4233" s="14"/>
      <c r="J4233" s="14"/>
      <c r="K4233" s="14"/>
      <c r="L4233" s="14"/>
      <c r="M4233" s="14"/>
      <c r="N4233" s="15"/>
      <c r="O4233" s="16">
        <f t="shared" si="201"/>
        <v>0</v>
      </c>
      <c r="P4233" s="17">
        <f>COUNTIF($X:$X,X4233)</f>
        <v>1045553</v>
      </c>
      <c r="Q4233" s="17">
        <f>VLOOKUP("M"&amp;TEXT(G4233,"0"),Punten!$A$1:$D$40,4,FALSE)</f>
        <v>0</v>
      </c>
      <c r="R4233" s="17">
        <f>VLOOKUP("M"&amp;TEXT(H4233,"0"),Punten!$A$1:$D$40,4,FALSE)</f>
        <v>0</v>
      </c>
      <c r="S4233" s="17">
        <f>VLOOKUP("M"&amp;TEXT(I4233,"0"),Punten!$A$1:$D$40,4,FALSE)</f>
        <v>0</v>
      </c>
      <c r="T4233" s="17">
        <f>VLOOKUP("K"&amp;TEXT(K4233,"0"),Punten!$A$1:$D$40,4,FALSE)</f>
        <v>0</v>
      </c>
      <c r="U4233" s="17">
        <f>VLOOKUP("H"&amp;TEXT(L4233,"0"),Punten!$A$1:$D$49,4,FALSE)</f>
        <v>0</v>
      </c>
      <c r="V4233" s="17">
        <f>VLOOKUP("F"&amp;TEXT(M4233,"0"),Punten!$A$1:$D$39,4,FALSE)</f>
        <v>0</v>
      </c>
      <c r="W4233" s="17">
        <f t="shared" si="202"/>
        <v>0</v>
      </c>
      <c r="X4233" s="17" t="str">
        <f t="shared" si="203"/>
        <v/>
      </c>
      <c r="Y4233" s="17" t="e">
        <f>VLOOKUP(A4233,'Klasse omschrijving'!$A$1:$B$44,2,FALSE)</f>
        <v>#N/A</v>
      </c>
    </row>
    <row r="4234" spans="1:25" x14ac:dyDescent="0.25">
      <c r="A4234" s="14"/>
      <c r="B4234" s="14"/>
      <c r="C4234" s="14"/>
      <c r="D4234" s="14"/>
      <c r="E4234" s="15"/>
      <c r="F4234" s="14"/>
      <c r="G4234" s="14"/>
      <c r="H4234" s="14"/>
      <c r="I4234" s="14"/>
      <c r="J4234" s="14"/>
      <c r="K4234" s="14"/>
      <c r="L4234" s="14"/>
      <c r="M4234" s="14"/>
      <c r="N4234" s="15"/>
      <c r="O4234" s="16">
        <f t="shared" si="201"/>
        <v>0</v>
      </c>
      <c r="P4234" s="17">
        <f>COUNTIF($X:$X,X4234)</f>
        <v>1045553</v>
      </c>
      <c r="Q4234" s="17">
        <f>VLOOKUP("M"&amp;TEXT(G4234,"0"),Punten!$A$1:$D$40,4,FALSE)</f>
        <v>0</v>
      </c>
      <c r="R4234" s="17">
        <f>VLOOKUP("M"&amp;TEXT(H4234,"0"),Punten!$A$1:$D$40,4,FALSE)</f>
        <v>0</v>
      </c>
      <c r="S4234" s="17">
        <f>VLOOKUP("M"&amp;TEXT(I4234,"0"),Punten!$A$1:$D$40,4,FALSE)</f>
        <v>0</v>
      </c>
      <c r="T4234" s="17">
        <f>VLOOKUP("K"&amp;TEXT(K4234,"0"),Punten!$A$1:$D$40,4,FALSE)</f>
        <v>0</v>
      </c>
      <c r="U4234" s="17">
        <f>VLOOKUP("H"&amp;TEXT(L4234,"0"),Punten!$A$1:$D$49,4,FALSE)</f>
        <v>0</v>
      </c>
      <c r="V4234" s="17">
        <f>VLOOKUP("F"&amp;TEXT(M4234,"0"),Punten!$A$1:$D$39,4,FALSE)</f>
        <v>0</v>
      </c>
      <c r="W4234" s="17">
        <f t="shared" si="202"/>
        <v>0</v>
      </c>
      <c r="X4234" s="17" t="str">
        <f t="shared" si="203"/>
        <v/>
      </c>
      <c r="Y4234" s="17" t="e">
        <f>VLOOKUP(A4234,'Klasse omschrijving'!$A$1:$B$44,2,FALSE)</f>
        <v>#N/A</v>
      </c>
    </row>
    <row r="4235" spans="1:25" x14ac:dyDescent="0.25">
      <c r="A4235" s="14"/>
      <c r="B4235" s="14"/>
      <c r="C4235" s="14"/>
      <c r="D4235" s="14"/>
      <c r="E4235" s="15"/>
      <c r="F4235" s="14"/>
      <c r="G4235" s="14"/>
      <c r="H4235" s="14"/>
      <c r="I4235" s="14"/>
      <c r="J4235" s="14"/>
      <c r="K4235" s="14"/>
      <c r="L4235" s="14"/>
      <c r="M4235" s="14"/>
      <c r="N4235" s="15"/>
      <c r="O4235" s="16">
        <f t="shared" si="201"/>
        <v>0</v>
      </c>
      <c r="P4235" s="17">
        <f>COUNTIF($X:$X,X4235)</f>
        <v>1045553</v>
      </c>
      <c r="Q4235" s="17">
        <f>VLOOKUP("M"&amp;TEXT(G4235,"0"),Punten!$A$1:$D$40,4,FALSE)</f>
        <v>0</v>
      </c>
      <c r="R4235" s="17">
        <f>VLOOKUP("M"&amp;TEXT(H4235,"0"),Punten!$A$1:$D$40,4,FALSE)</f>
        <v>0</v>
      </c>
      <c r="S4235" s="17">
        <f>VLOOKUP("M"&amp;TEXT(I4235,"0"),Punten!$A$1:$D$40,4,FALSE)</f>
        <v>0</v>
      </c>
      <c r="T4235" s="17">
        <f>VLOOKUP("K"&amp;TEXT(K4235,"0"),Punten!$A$1:$D$40,4,FALSE)</f>
        <v>0</v>
      </c>
      <c r="U4235" s="17">
        <f>VLOOKUP("H"&amp;TEXT(L4235,"0"),Punten!$A$1:$D$49,4,FALSE)</f>
        <v>0</v>
      </c>
      <c r="V4235" s="17">
        <f>VLOOKUP("F"&amp;TEXT(M4235,"0"),Punten!$A$1:$D$39,4,FALSE)</f>
        <v>0</v>
      </c>
      <c r="W4235" s="17">
        <f t="shared" si="202"/>
        <v>0</v>
      </c>
      <c r="X4235" s="17" t="str">
        <f t="shared" si="203"/>
        <v/>
      </c>
      <c r="Y4235" s="17" t="e">
        <f>VLOOKUP(A4235,'Klasse omschrijving'!$A$1:$B$44,2,FALSE)</f>
        <v>#N/A</v>
      </c>
    </row>
    <row r="4236" spans="1:25" x14ac:dyDescent="0.25">
      <c r="A4236" s="14"/>
      <c r="B4236" s="14"/>
      <c r="C4236" s="14"/>
      <c r="D4236" s="14"/>
      <c r="E4236" s="15"/>
      <c r="F4236" s="14"/>
      <c r="G4236" s="14"/>
      <c r="H4236" s="14"/>
      <c r="I4236" s="14"/>
      <c r="J4236" s="14"/>
      <c r="K4236" s="14"/>
      <c r="L4236" s="14"/>
      <c r="M4236" s="14"/>
      <c r="N4236" s="15"/>
      <c r="O4236" s="16">
        <f t="shared" si="201"/>
        <v>0</v>
      </c>
      <c r="P4236" s="17">
        <f>COUNTIF($X:$X,X4236)</f>
        <v>1045553</v>
      </c>
      <c r="Q4236" s="17">
        <f>VLOOKUP("M"&amp;TEXT(G4236,"0"),Punten!$A$1:$D$40,4,FALSE)</f>
        <v>0</v>
      </c>
      <c r="R4236" s="17">
        <f>VLOOKUP("M"&amp;TEXT(H4236,"0"),Punten!$A$1:$D$40,4,FALSE)</f>
        <v>0</v>
      </c>
      <c r="S4236" s="17">
        <f>VLOOKUP("M"&amp;TEXT(I4236,"0"),Punten!$A$1:$D$40,4,FALSE)</f>
        <v>0</v>
      </c>
      <c r="T4236" s="17">
        <f>VLOOKUP("K"&amp;TEXT(K4236,"0"),Punten!$A$1:$D$40,4,FALSE)</f>
        <v>0</v>
      </c>
      <c r="U4236" s="17">
        <f>VLOOKUP("H"&amp;TEXT(L4236,"0"),Punten!$A$1:$D$49,4,FALSE)</f>
        <v>0</v>
      </c>
      <c r="V4236" s="17">
        <f>VLOOKUP("F"&amp;TEXT(M4236,"0"),Punten!$A$1:$D$39,4,FALSE)</f>
        <v>0</v>
      </c>
      <c r="W4236" s="17">
        <f t="shared" si="202"/>
        <v>0</v>
      </c>
      <c r="X4236" s="17" t="str">
        <f t="shared" si="203"/>
        <v/>
      </c>
      <c r="Y4236" s="17" t="e">
        <f>VLOOKUP(A4236,'Klasse omschrijving'!$A$1:$B$44,2,FALSE)</f>
        <v>#N/A</v>
      </c>
    </row>
    <row r="4237" spans="1:25" x14ac:dyDescent="0.25">
      <c r="A4237" s="14"/>
      <c r="B4237" s="14"/>
      <c r="C4237" s="14"/>
      <c r="D4237" s="14"/>
      <c r="E4237" s="15"/>
      <c r="F4237" s="14"/>
      <c r="G4237" s="14"/>
      <c r="H4237" s="14"/>
      <c r="I4237" s="14"/>
      <c r="J4237" s="14"/>
      <c r="K4237" s="14"/>
      <c r="L4237" s="14"/>
      <c r="M4237" s="14"/>
      <c r="N4237" s="15"/>
      <c r="O4237" s="16">
        <f t="shared" si="201"/>
        <v>0</v>
      </c>
      <c r="P4237" s="17">
        <f>COUNTIF($X:$X,X4237)</f>
        <v>1045553</v>
      </c>
      <c r="Q4237" s="17">
        <f>VLOOKUP("M"&amp;TEXT(G4237,"0"),Punten!$A$1:$D$40,4,FALSE)</f>
        <v>0</v>
      </c>
      <c r="R4237" s="17">
        <f>VLOOKUP("M"&amp;TEXT(H4237,"0"),Punten!$A$1:$D$40,4,FALSE)</f>
        <v>0</v>
      </c>
      <c r="S4237" s="17">
        <f>VLOOKUP("M"&amp;TEXT(I4237,"0"),Punten!$A$1:$D$40,4,FALSE)</f>
        <v>0</v>
      </c>
      <c r="T4237" s="17">
        <f>VLOOKUP("K"&amp;TEXT(K4237,"0"),Punten!$A$1:$D$40,4,FALSE)</f>
        <v>0</v>
      </c>
      <c r="U4237" s="17">
        <f>VLOOKUP("H"&amp;TEXT(L4237,"0"),Punten!$A$1:$D$49,4,FALSE)</f>
        <v>0</v>
      </c>
      <c r="V4237" s="17">
        <f>VLOOKUP("F"&amp;TEXT(M4237,"0"),Punten!$A$1:$D$39,4,FALSE)</f>
        <v>0</v>
      </c>
      <c r="W4237" s="17">
        <f t="shared" si="202"/>
        <v>0</v>
      </c>
      <c r="X4237" s="17" t="str">
        <f t="shared" si="203"/>
        <v/>
      </c>
      <c r="Y4237" s="17" t="e">
        <f>VLOOKUP(A4237,'Klasse omschrijving'!$A$1:$B$44,2,FALSE)</f>
        <v>#N/A</v>
      </c>
    </row>
    <row r="4238" spans="1:25" x14ac:dyDescent="0.25">
      <c r="A4238" s="14"/>
      <c r="B4238" s="14"/>
      <c r="C4238" s="14"/>
      <c r="D4238" s="14"/>
      <c r="E4238" s="15"/>
      <c r="F4238" s="14"/>
      <c r="G4238" s="14"/>
      <c r="H4238" s="14"/>
      <c r="I4238" s="14"/>
      <c r="J4238" s="14"/>
      <c r="K4238" s="14"/>
      <c r="L4238" s="14"/>
      <c r="M4238" s="14"/>
      <c r="N4238" s="15"/>
      <c r="O4238" s="16">
        <f t="shared" si="201"/>
        <v>0</v>
      </c>
      <c r="P4238" s="17">
        <f>COUNTIF($X:$X,X4238)</f>
        <v>1045553</v>
      </c>
      <c r="Q4238" s="17">
        <f>VLOOKUP("M"&amp;TEXT(G4238,"0"),Punten!$A$1:$D$40,4,FALSE)</f>
        <v>0</v>
      </c>
      <c r="R4238" s="17">
        <f>VLOOKUP("M"&amp;TEXT(H4238,"0"),Punten!$A$1:$D$40,4,FALSE)</f>
        <v>0</v>
      </c>
      <c r="S4238" s="17">
        <f>VLOOKUP("M"&amp;TEXT(I4238,"0"),Punten!$A$1:$D$40,4,FALSE)</f>
        <v>0</v>
      </c>
      <c r="T4238" s="17">
        <f>VLOOKUP("K"&amp;TEXT(K4238,"0"),Punten!$A$1:$D$40,4,FALSE)</f>
        <v>0</v>
      </c>
      <c r="U4238" s="17">
        <f>VLOOKUP("H"&amp;TEXT(L4238,"0"),Punten!$A$1:$D$49,4,FALSE)</f>
        <v>0</v>
      </c>
      <c r="V4238" s="17">
        <f>VLOOKUP("F"&amp;TEXT(M4238,"0"),Punten!$A$1:$D$39,4,FALSE)</f>
        <v>0</v>
      </c>
      <c r="W4238" s="17">
        <f t="shared" si="202"/>
        <v>0</v>
      </c>
      <c r="X4238" s="17" t="str">
        <f t="shared" si="203"/>
        <v/>
      </c>
      <c r="Y4238" s="17" t="e">
        <f>VLOOKUP(A4238,'Klasse omschrijving'!$A$1:$B$44,2,FALSE)</f>
        <v>#N/A</v>
      </c>
    </row>
    <row r="4239" spans="1:25" x14ac:dyDescent="0.25">
      <c r="A4239" s="14"/>
      <c r="B4239" s="14"/>
      <c r="C4239" s="14"/>
      <c r="D4239" s="14"/>
      <c r="E4239" s="15"/>
      <c r="F4239" s="14"/>
      <c r="G4239" s="14"/>
      <c r="H4239" s="14"/>
      <c r="I4239" s="14"/>
      <c r="J4239" s="14"/>
      <c r="K4239" s="14"/>
      <c r="L4239" s="14"/>
      <c r="M4239" s="14"/>
      <c r="N4239" s="15"/>
      <c r="O4239" s="16">
        <f t="shared" si="201"/>
        <v>0</v>
      </c>
      <c r="P4239" s="17">
        <f>COUNTIF($X:$X,X4239)</f>
        <v>1045553</v>
      </c>
      <c r="Q4239" s="17">
        <f>VLOOKUP("M"&amp;TEXT(G4239,"0"),Punten!$A$1:$D$40,4,FALSE)</f>
        <v>0</v>
      </c>
      <c r="R4239" s="17">
        <f>VLOOKUP("M"&amp;TEXT(H4239,"0"),Punten!$A$1:$D$40,4,FALSE)</f>
        <v>0</v>
      </c>
      <c r="S4239" s="17">
        <f>VLOOKUP("M"&amp;TEXT(I4239,"0"),Punten!$A$1:$D$40,4,FALSE)</f>
        <v>0</v>
      </c>
      <c r="T4239" s="17">
        <f>VLOOKUP("K"&amp;TEXT(K4239,"0"),Punten!$A$1:$D$40,4,FALSE)</f>
        <v>0</v>
      </c>
      <c r="U4239" s="17">
        <f>VLOOKUP("H"&amp;TEXT(L4239,"0"),Punten!$A$1:$D$49,4,FALSE)</f>
        <v>0</v>
      </c>
      <c r="V4239" s="17">
        <f>VLOOKUP("F"&amp;TEXT(M4239,"0"),Punten!$A$1:$D$39,4,FALSE)</f>
        <v>0</v>
      </c>
      <c r="W4239" s="17">
        <f t="shared" si="202"/>
        <v>0</v>
      </c>
      <c r="X4239" s="17" t="str">
        <f t="shared" si="203"/>
        <v/>
      </c>
      <c r="Y4239" s="17" t="e">
        <f>VLOOKUP(A4239,'Klasse omschrijving'!$A$1:$B$44,2,FALSE)</f>
        <v>#N/A</v>
      </c>
    </row>
    <row r="4240" spans="1:25" x14ac:dyDescent="0.25">
      <c r="A4240" s="14"/>
      <c r="B4240" s="14"/>
      <c r="C4240" s="14"/>
      <c r="D4240" s="14"/>
      <c r="E4240" s="15"/>
      <c r="F4240" s="14"/>
      <c r="G4240" s="14"/>
      <c r="H4240" s="14"/>
      <c r="I4240" s="14"/>
      <c r="J4240" s="14"/>
      <c r="K4240" s="14"/>
      <c r="L4240" s="14"/>
      <c r="M4240" s="14"/>
      <c r="N4240" s="15"/>
      <c r="O4240" s="16">
        <f t="shared" si="201"/>
        <v>0</v>
      </c>
      <c r="P4240" s="17">
        <f>COUNTIF($X:$X,X4240)</f>
        <v>1045553</v>
      </c>
      <c r="Q4240" s="17">
        <f>VLOOKUP("M"&amp;TEXT(G4240,"0"),Punten!$A$1:$D$40,4,FALSE)</f>
        <v>0</v>
      </c>
      <c r="R4240" s="17">
        <f>VLOOKUP("M"&amp;TEXT(H4240,"0"),Punten!$A$1:$D$40,4,FALSE)</f>
        <v>0</v>
      </c>
      <c r="S4240" s="17">
        <f>VLOOKUP("M"&amp;TEXT(I4240,"0"),Punten!$A$1:$D$40,4,FALSE)</f>
        <v>0</v>
      </c>
      <c r="T4240" s="17">
        <f>VLOOKUP("K"&amp;TEXT(K4240,"0"),Punten!$A$1:$D$40,4,FALSE)</f>
        <v>0</v>
      </c>
      <c r="U4240" s="17">
        <f>VLOOKUP("H"&amp;TEXT(L4240,"0"),Punten!$A$1:$D$49,4,FALSE)</f>
        <v>0</v>
      </c>
      <c r="V4240" s="17">
        <f>VLOOKUP("F"&amp;TEXT(M4240,"0"),Punten!$A$1:$D$39,4,FALSE)</f>
        <v>0</v>
      </c>
      <c r="W4240" s="17">
        <f t="shared" si="202"/>
        <v>0</v>
      </c>
      <c r="X4240" s="17" t="str">
        <f t="shared" si="203"/>
        <v/>
      </c>
      <c r="Y4240" s="17" t="e">
        <f>VLOOKUP(A4240,'Klasse omschrijving'!$A$1:$B$44,2,FALSE)</f>
        <v>#N/A</v>
      </c>
    </row>
    <row r="4241" spans="1:25" x14ac:dyDescent="0.25">
      <c r="A4241" s="14"/>
      <c r="B4241" s="14"/>
      <c r="C4241" s="14"/>
      <c r="D4241" s="14"/>
      <c r="E4241" s="15"/>
      <c r="F4241" s="14"/>
      <c r="G4241" s="14"/>
      <c r="H4241" s="14"/>
      <c r="I4241" s="14"/>
      <c r="J4241" s="14"/>
      <c r="K4241" s="14"/>
      <c r="L4241" s="14"/>
      <c r="M4241" s="14"/>
      <c r="N4241" s="15"/>
      <c r="O4241" s="16">
        <f t="shared" si="201"/>
        <v>0</v>
      </c>
      <c r="P4241" s="17">
        <f>COUNTIF($X:$X,X4241)</f>
        <v>1045553</v>
      </c>
      <c r="Q4241" s="17">
        <f>VLOOKUP("M"&amp;TEXT(G4241,"0"),Punten!$A$1:$D$40,4,FALSE)</f>
        <v>0</v>
      </c>
      <c r="R4241" s="17">
        <f>VLOOKUP("M"&amp;TEXT(H4241,"0"),Punten!$A$1:$D$40,4,FALSE)</f>
        <v>0</v>
      </c>
      <c r="S4241" s="17">
        <f>VLOOKUP("M"&amp;TEXT(I4241,"0"),Punten!$A$1:$D$40,4,FALSE)</f>
        <v>0</v>
      </c>
      <c r="T4241" s="17">
        <f>VLOOKUP("K"&amp;TEXT(K4241,"0"),Punten!$A$1:$D$40,4,FALSE)</f>
        <v>0</v>
      </c>
      <c r="U4241" s="17">
        <f>VLOOKUP("H"&amp;TEXT(L4241,"0"),Punten!$A$1:$D$49,4,FALSE)</f>
        <v>0</v>
      </c>
      <c r="V4241" s="17">
        <f>VLOOKUP("F"&amp;TEXT(M4241,"0"),Punten!$A$1:$D$39,4,FALSE)</f>
        <v>0</v>
      </c>
      <c r="W4241" s="17">
        <f t="shared" si="202"/>
        <v>0</v>
      </c>
      <c r="X4241" s="17" t="str">
        <f t="shared" si="203"/>
        <v/>
      </c>
      <c r="Y4241" s="17" t="e">
        <f>VLOOKUP(A4241,'Klasse omschrijving'!$A$1:$B$44,2,FALSE)</f>
        <v>#N/A</v>
      </c>
    </row>
    <row r="4242" spans="1:25" x14ac:dyDescent="0.25">
      <c r="A4242" s="14"/>
      <c r="B4242" s="14"/>
      <c r="C4242" s="14"/>
      <c r="D4242" s="14"/>
      <c r="E4242" s="15"/>
      <c r="F4242" s="14"/>
      <c r="G4242" s="14"/>
      <c r="H4242" s="14"/>
      <c r="I4242" s="14"/>
      <c r="J4242" s="14"/>
      <c r="K4242" s="14"/>
      <c r="L4242" s="14"/>
      <c r="M4242" s="14"/>
      <c r="N4242" s="15"/>
      <c r="O4242" s="16">
        <f t="shared" si="201"/>
        <v>0</v>
      </c>
      <c r="P4242" s="17">
        <f>COUNTIF($X:$X,X4242)</f>
        <v>1045553</v>
      </c>
      <c r="Q4242" s="17">
        <f>VLOOKUP("M"&amp;TEXT(G4242,"0"),Punten!$A$1:$D$40,4,FALSE)</f>
        <v>0</v>
      </c>
      <c r="R4242" s="17">
        <f>VLOOKUP("M"&amp;TEXT(H4242,"0"),Punten!$A$1:$D$40,4,FALSE)</f>
        <v>0</v>
      </c>
      <c r="S4242" s="17">
        <f>VLOOKUP("M"&amp;TEXT(I4242,"0"),Punten!$A$1:$D$40,4,FALSE)</f>
        <v>0</v>
      </c>
      <c r="T4242" s="17">
        <f>VLOOKUP("K"&amp;TEXT(K4242,"0"),Punten!$A$1:$D$40,4,FALSE)</f>
        <v>0</v>
      </c>
      <c r="U4242" s="17">
        <f>VLOOKUP("H"&amp;TEXT(L4242,"0"),Punten!$A$1:$D$49,4,FALSE)</f>
        <v>0</v>
      </c>
      <c r="V4242" s="17">
        <f>VLOOKUP("F"&amp;TEXT(M4242,"0"),Punten!$A$1:$D$39,4,FALSE)</f>
        <v>0</v>
      </c>
      <c r="W4242" s="17">
        <f t="shared" si="202"/>
        <v>0</v>
      </c>
      <c r="X4242" s="17" t="str">
        <f t="shared" si="203"/>
        <v/>
      </c>
      <c r="Y4242" s="17" t="e">
        <f>VLOOKUP(A4242,'Klasse omschrijving'!$A$1:$B$44,2,FALSE)</f>
        <v>#N/A</v>
      </c>
    </row>
    <row r="4243" spans="1:25" x14ac:dyDescent="0.25">
      <c r="A4243" s="14"/>
      <c r="B4243" s="14"/>
      <c r="C4243" s="14"/>
      <c r="D4243" s="14"/>
      <c r="E4243" s="15"/>
      <c r="F4243" s="14"/>
      <c r="G4243" s="14"/>
      <c r="H4243" s="14"/>
      <c r="I4243" s="14"/>
      <c r="J4243" s="14"/>
      <c r="K4243" s="14"/>
      <c r="L4243" s="14"/>
      <c r="M4243" s="14"/>
      <c r="N4243" s="15"/>
      <c r="O4243" s="16">
        <f t="shared" si="201"/>
        <v>0</v>
      </c>
      <c r="P4243" s="17">
        <f>COUNTIF($X:$X,X4243)</f>
        <v>1045553</v>
      </c>
      <c r="Q4243" s="17">
        <f>VLOOKUP("M"&amp;TEXT(G4243,"0"),Punten!$A$1:$D$40,4,FALSE)</f>
        <v>0</v>
      </c>
      <c r="R4243" s="17">
        <f>VLOOKUP("M"&amp;TEXT(H4243,"0"),Punten!$A$1:$D$40,4,FALSE)</f>
        <v>0</v>
      </c>
      <c r="S4243" s="17">
        <f>VLOOKUP("M"&amp;TEXT(I4243,"0"),Punten!$A$1:$D$40,4,FALSE)</f>
        <v>0</v>
      </c>
      <c r="T4243" s="17">
        <f>VLOOKUP("K"&amp;TEXT(K4243,"0"),Punten!$A$1:$D$40,4,FALSE)</f>
        <v>0</v>
      </c>
      <c r="U4243" s="17">
        <f>VLOOKUP("H"&amp;TEXT(L4243,"0"),Punten!$A$1:$D$49,4,FALSE)</f>
        <v>0</v>
      </c>
      <c r="V4243" s="17">
        <f>VLOOKUP("F"&amp;TEXT(M4243,"0"),Punten!$A$1:$D$39,4,FALSE)</f>
        <v>0</v>
      </c>
      <c r="W4243" s="17">
        <f t="shared" si="202"/>
        <v>0</v>
      </c>
      <c r="X4243" s="17" t="str">
        <f t="shared" si="203"/>
        <v/>
      </c>
      <c r="Y4243" s="17" t="e">
        <f>VLOOKUP(A4243,'Klasse omschrijving'!$A$1:$B$44,2,FALSE)</f>
        <v>#N/A</v>
      </c>
    </row>
    <row r="4244" spans="1:25" x14ac:dyDescent="0.25">
      <c r="A4244" s="14"/>
      <c r="B4244" s="14"/>
      <c r="C4244" s="14"/>
      <c r="D4244" s="14"/>
      <c r="E4244" s="15"/>
      <c r="F4244" s="14"/>
      <c r="G4244" s="14"/>
      <c r="H4244" s="14"/>
      <c r="I4244" s="14"/>
      <c r="J4244" s="14"/>
      <c r="K4244" s="14"/>
      <c r="L4244" s="14"/>
      <c r="M4244" s="14"/>
      <c r="N4244" s="15"/>
      <c r="O4244" s="16">
        <f t="shared" si="201"/>
        <v>0</v>
      </c>
      <c r="P4244" s="17">
        <f>COUNTIF($X:$X,X4244)</f>
        <v>1045553</v>
      </c>
      <c r="Q4244" s="17">
        <f>VLOOKUP("M"&amp;TEXT(G4244,"0"),Punten!$A$1:$D$40,4,FALSE)</f>
        <v>0</v>
      </c>
      <c r="R4244" s="17">
        <f>VLOOKUP("M"&amp;TEXT(H4244,"0"),Punten!$A$1:$D$40,4,FALSE)</f>
        <v>0</v>
      </c>
      <c r="S4244" s="17">
        <f>VLOOKUP("M"&amp;TEXT(I4244,"0"),Punten!$A$1:$D$40,4,FALSE)</f>
        <v>0</v>
      </c>
      <c r="T4244" s="17">
        <f>VLOOKUP("K"&amp;TEXT(K4244,"0"),Punten!$A$1:$D$40,4,FALSE)</f>
        <v>0</v>
      </c>
      <c r="U4244" s="17">
        <f>VLOOKUP("H"&amp;TEXT(L4244,"0"),Punten!$A$1:$D$49,4,FALSE)</f>
        <v>0</v>
      </c>
      <c r="V4244" s="17">
        <f>VLOOKUP("F"&amp;TEXT(M4244,"0"),Punten!$A$1:$D$39,4,FALSE)</f>
        <v>0</v>
      </c>
      <c r="W4244" s="17">
        <f t="shared" si="202"/>
        <v>0</v>
      </c>
      <c r="X4244" s="17" t="str">
        <f t="shared" si="203"/>
        <v/>
      </c>
      <c r="Y4244" s="17" t="e">
        <f>VLOOKUP(A4244,'Klasse omschrijving'!$A$1:$B$44,2,FALSE)</f>
        <v>#N/A</v>
      </c>
    </row>
    <row r="4245" spans="1:25" x14ac:dyDescent="0.25">
      <c r="A4245" s="14"/>
      <c r="B4245" s="14"/>
      <c r="C4245" s="14"/>
      <c r="D4245" s="14"/>
      <c r="E4245" s="15"/>
      <c r="F4245" s="14"/>
      <c r="G4245" s="14"/>
      <c r="H4245" s="14"/>
      <c r="I4245" s="14"/>
      <c r="J4245" s="14"/>
      <c r="K4245" s="14"/>
      <c r="L4245" s="14"/>
      <c r="M4245" s="14"/>
      <c r="N4245" s="15"/>
      <c r="O4245" s="16">
        <f t="shared" si="201"/>
        <v>0</v>
      </c>
      <c r="P4245" s="17">
        <f>COUNTIF($X:$X,X4245)</f>
        <v>1045553</v>
      </c>
      <c r="Q4245" s="17">
        <f>VLOOKUP("M"&amp;TEXT(G4245,"0"),Punten!$A$1:$D$40,4,FALSE)</f>
        <v>0</v>
      </c>
      <c r="R4245" s="17">
        <f>VLOOKUP("M"&amp;TEXT(H4245,"0"),Punten!$A$1:$D$40,4,FALSE)</f>
        <v>0</v>
      </c>
      <c r="S4245" s="17">
        <f>VLOOKUP("M"&amp;TEXT(I4245,"0"),Punten!$A$1:$D$40,4,FALSE)</f>
        <v>0</v>
      </c>
      <c r="T4245" s="17">
        <f>VLOOKUP("K"&amp;TEXT(K4245,"0"),Punten!$A$1:$D$40,4,FALSE)</f>
        <v>0</v>
      </c>
      <c r="U4245" s="17">
        <f>VLOOKUP("H"&amp;TEXT(L4245,"0"),Punten!$A$1:$D$49,4,FALSE)</f>
        <v>0</v>
      </c>
      <c r="V4245" s="17">
        <f>VLOOKUP("F"&amp;TEXT(M4245,"0"),Punten!$A$1:$D$39,4,FALSE)</f>
        <v>0</v>
      </c>
      <c r="W4245" s="17">
        <f t="shared" si="202"/>
        <v>0</v>
      </c>
      <c r="X4245" s="17" t="str">
        <f t="shared" si="203"/>
        <v/>
      </c>
      <c r="Y4245" s="17" t="e">
        <f>VLOOKUP(A4245,'Klasse omschrijving'!$A$1:$B$44,2,FALSE)</f>
        <v>#N/A</v>
      </c>
    </row>
    <row r="4246" spans="1:25" x14ac:dyDescent="0.25">
      <c r="A4246" s="14"/>
      <c r="B4246" s="14"/>
      <c r="C4246" s="14"/>
      <c r="D4246" s="14"/>
      <c r="E4246" s="15"/>
      <c r="F4246" s="14"/>
      <c r="G4246" s="14"/>
      <c r="H4246" s="14"/>
      <c r="I4246" s="14"/>
      <c r="J4246" s="14"/>
      <c r="K4246" s="14"/>
      <c r="L4246" s="14"/>
      <c r="M4246" s="14"/>
      <c r="N4246" s="15"/>
      <c r="O4246" s="16">
        <f t="shared" si="201"/>
        <v>0</v>
      </c>
      <c r="P4246" s="17">
        <f>COUNTIF($X:$X,X4246)</f>
        <v>1045553</v>
      </c>
      <c r="Q4246" s="17">
        <f>VLOOKUP("M"&amp;TEXT(G4246,"0"),Punten!$A$1:$D$40,4,FALSE)</f>
        <v>0</v>
      </c>
      <c r="R4246" s="17">
        <f>VLOOKUP("M"&amp;TEXT(H4246,"0"),Punten!$A$1:$D$40,4,FALSE)</f>
        <v>0</v>
      </c>
      <c r="S4246" s="17">
        <f>VLOOKUP("M"&amp;TEXT(I4246,"0"),Punten!$A$1:$D$40,4,FALSE)</f>
        <v>0</v>
      </c>
      <c r="T4246" s="17">
        <f>VLOOKUP("K"&amp;TEXT(K4246,"0"),Punten!$A$1:$D$40,4,FALSE)</f>
        <v>0</v>
      </c>
      <c r="U4246" s="17">
        <f>VLOOKUP("H"&amp;TEXT(L4246,"0"),Punten!$A$1:$D$49,4,FALSE)</f>
        <v>0</v>
      </c>
      <c r="V4246" s="17">
        <f>VLOOKUP("F"&amp;TEXT(M4246,"0"),Punten!$A$1:$D$39,4,FALSE)</f>
        <v>0</v>
      </c>
      <c r="W4246" s="17">
        <f t="shared" si="202"/>
        <v>0</v>
      </c>
      <c r="X4246" s="17" t="str">
        <f t="shared" si="203"/>
        <v/>
      </c>
      <c r="Y4246" s="17" t="e">
        <f>VLOOKUP(A4246,'Klasse omschrijving'!$A$1:$B$44,2,FALSE)</f>
        <v>#N/A</v>
      </c>
    </row>
    <row r="4247" spans="1:25" x14ac:dyDescent="0.25">
      <c r="A4247" s="14"/>
      <c r="B4247" s="14"/>
      <c r="C4247" s="14"/>
      <c r="D4247" s="14"/>
      <c r="E4247" s="15"/>
      <c r="F4247" s="14"/>
      <c r="G4247" s="14"/>
      <c r="H4247" s="14"/>
      <c r="I4247" s="14"/>
      <c r="J4247" s="14"/>
      <c r="K4247" s="14"/>
      <c r="L4247" s="14"/>
      <c r="M4247" s="14"/>
      <c r="N4247" s="15"/>
      <c r="O4247" s="16">
        <f t="shared" si="201"/>
        <v>0</v>
      </c>
      <c r="P4247" s="17">
        <f>COUNTIF($X:$X,X4247)</f>
        <v>1045553</v>
      </c>
      <c r="Q4247" s="17">
        <f>VLOOKUP("M"&amp;TEXT(G4247,"0"),Punten!$A$1:$D$40,4,FALSE)</f>
        <v>0</v>
      </c>
      <c r="R4247" s="17">
        <f>VLOOKUP("M"&amp;TEXT(H4247,"0"),Punten!$A$1:$D$40,4,FALSE)</f>
        <v>0</v>
      </c>
      <c r="S4247" s="17">
        <f>VLOOKUP("M"&amp;TEXT(I4247,"0"),Punten!$A$1:$D$40,4,FALSE)</f>
        <v>0</v>
      </c>
      <c r="T4247" s="17">
        <f>VLOOKUP("K"&amp;TEXT(K4247,"0"),Punten!$A$1:$D$40,4,FALSE)</f>
        <v>0</v>
      </c>
      <c r="U4247" s="17">
        <f>VLOOKUP("H"&amp;TEXT(L4247,"0"),Punten!$A$1:$D$49,4,FALSE)</f>
        <v>0</v>
      </c>
      <c r="V4247" s="17">
        <f>VLOOKUP("F"&amp;TEXT(M4247,"0"),Punten!$A$1:$D$39,4,FALSE)</f>
        <v>0</v>
      </c>
      <c r="W4247" s="17">
        <f t="shared" si="202"/>
        <v>0</v>
      </c>
      <c r="X4247" s="17" t="str">
        <f t="shared" si="203"/>
        <v/>
      </c>
      <c r="Y4247" s="17" t="e">
        <f>VLOOKUP(A4247,'Klasse omschrijving'!$A$1:$B$44,2,FALSE)</f>
        <v>#N/A</v>
      </c>
    </row>
    <row r="4248" spans="1:25" x14ac:dyDescent="0.25">
      <c r="A4248" s="14"/>
      <c r="B4248" s="14"/>
      <c r="C4248" s="14"/>
      <c r="D4248" s="14"/>
      <c r="E4248" s="15"/>
      <c r="F4248" s="14"/>
      <c r="G4248" s="14"/>
      <c r="H4248" s="14"/>
      <c r="I4248" s="14"/>
      <c r="J4248" s="14"/>
      <c r="K4248" s="14"/>
      <c r="L4248" s="14"/>
      <c r="M4248" s="14"/>
      <c r="N4248" s="15"/>
      <c r="O4248" s="16">
        <f t="shared" si="201"/>
        <v>0</v>
      </c>
      <c r="P4248" s="17">
        <f>COUNTIF($X:$X,X4248)</f>
        <v>1045553</v>
      </c>
      <c r="Q4248" s="17">
        <f>VLOOKUP("M"&amp;TEXT(G4248,"0"),Punten!$A$1:$D$40,4,FALSE)</f>
        <v>0</v>
      </c>
      <c r="R4248" s="17">
        <f>VLOOKUP("M"&amp;TEXT(H4248,"0"),Punten!$A$1:$D$40,4,FALSE)</f>
        <v>0</v>
      </c>
      <c r="S4248" s="17">
        <f>VLOOKUP("M"&amp;TEXT(I4248,"0"),Punten!$A$1:$D$40,4,FALSE)</f>
        <v>0</v>
      </c>
      <c r="T4248" s="17">
        <f>VLOOKUP("K"&amp;TEXT(K4248,"0"),Punten!$A$1:$D$40,4,FALSE)</f>
        <v>0</v>
      </c>
      <c r="U4248" s="17">
        <f>VLOOKUP("H"&amp;TEXT(L4248,"0"),Punten!$A$1:$D$49,4,FALSE)</f>
        <v>0</v>
      </c>
      <c r="V4248" s="17">
        <f>VLOOKUP("F"&amp;TEXT(M4248,"0"),Punten!$A$1:$D$39,4,FALSE)</f>
        <v>0</v>
      </c>
      <c r="W4248" s="17">
        <f t="shared" si="202"/>
        <v>0</v>
      </c>
      <c r="X4248" s="17" t="str">
        <f t="shared" si="203"/>
        <v/>
      </c>
      <c r="Y4248" s="17" t="e">
        <f>VLOOKUP(A4248,'Klasse omschrijving'!$A$1:$B$44,2,FALSE)</f>
        <v>#N/A</v>
      </c>
    </row>
    <row r="4249" spans="1:25" x14ac:dyDescent="0.25">
      <c r="A4249" s="14"/>
      <c r="B4249" s="14"/>
      <c r="C4249" s="14"/>
      <c r="D4249" s="14"/>
      <c r="E4249" s="15"/>
      <c r="F4249" s="14"/>
      <c r="G4249" s="14"/>
      <c r="H4249" s="14"/>
      <c r="I4249" s="14"/>
      <c r="J4249" s="14"/>
      <c r="K4249" s="14"/>
      <c r="L4249" s="14"/>
      <c r="M4249" s="14"/>
      <c r="N4249" s="15"/>
      <c r="O4249" s="16">
        <f t="shared" si="201"/>
        <v>0</v>
      </c>
      <c r="P4249" s="17">
        <f>COUNTIF($X:$X,X4249)</f>
        <v>1045553</v>
      </c>
      <c r="Q4249" s="17">
        <f>VLOOKUP("M"&amp;TEXT(G4249,"0"),Punten!$A$1:$D$40,4,FALSE)</f>
        <v>0</v>
      </c>
      <c r="R4249" s="17">
        <f>VLOOKUP("M"&amp;TEXT(H4249,"0"),Punten!$A$1:$D$40,4,FALSE)</f>
        <v>0</v>
      </c>
      <c r="S4249" s="17">
        <f>VLOOKUP("M"&amp;TEXT(I4249,"0"),Punten!$A$1:$D$40,4,FALSE)</f>
        <v>0</v>
      </c>
      <c r="T4249" s="17">
        <f>VLOOKUP("K"&amp;TEXT(K4249,"0"),Punten!$A$1:$D$40,4,FALSE)</f>
        <v>0</v>
      </c>
      <c r="U4249" s="17">
        <f>VLOOKUP("H"&amp;TEXT(L4249,"0"),Punten!$A$1:$D$49,4,FALSE)</f>
        <v>0</v>
      </c>
      <c r="V4249" s="17">
        <f>VLOOKUP("F"&amp;TEXT(M4249,"0"),Punten!$A$1:$D$39,4,FALSE)</f>
        <v>0</v>
      </c>
      <c r="W4249" s="17">
        <f t="shared" si="202"/>
        <v>0</v>
      </c>
      <c r="X4249" s="17" t="str">
        <f t="shared" si="203"/>
        <v/>
      </c>
      <c r="Y4249" s="17" t="e">
        <f>VLOOKUP(A4249,'Klasse omschrijving'!$A$1:$B$44,2,FALSE)</f>
        <v>#N/A</v>
      </c>
    </row>
    <row r="4250" spans="1:25" x14ac:dyDescent="0.25">
      <c r="A4250" s="14"/>
      <c r="B4250" s="14"/>
      <c r="C4250" s="14"/>
      <c r="D4250" s="14"/>
      <c r="E4250" s="15"/>
      <c r="F4250" s="14"/>
      <c r="G4250" s="14"/>
      <c r="H4250" s="14"/>
      <c r="I4250" s="14"/>
      <c r="J4250" s="14"/>
      <c r="K4250" s="14"/>
      <c r="L4250" s="14"/>
      <c r="M4250" s="14"/>
      <c r="N4250" s="15"/>
      <c r="O4250" s="16">
        <f t="shared" si="201"/>
        <v>0</v>
      </c>
      <c r="P4250" s="17">
        <f>COUNTIF($X:$X,X4250)</f>
        <v>1045553</v>
      </c>
      <c r="Q4250" s="17">
        <f>VLOOKUP("M"&amp;TEXT(G4250,"0"),Punten!$A$1:$D$40,4,FALSE)</f>
        <v>0</v>
      </c>
      <c r="R4250" s="17">
        <f>VLOOKUP("M"&amp;TEXT(H4250,"0"),Punten!$A$1:$D$40,4,FALSE)</f>
        <v>0</v>
      </c>
      <c r="S4250" s="17">
        <f>VLOOKUP("M"&amp;TEXT(I4250,"0"),Punten!$A$1:$D$40,4,FALSE)</f>
        <v>0</v>
      </c>
      <c r="T4250" s="17">
        <f>VLOOKUP("K"&amp;TEXT(K4250,"0"),Punten!$A$1:$D$40,4,FALSE)</f>
        <v>0</v>
      </c>
      <c r="U4250" s="17">
        <f>VLOOKUP("H"&amp;TEXT(L4250,"0"),Punten!$A$1:$D$49,4,FALSE)</f>
        <v>0</v>
      </c>
      <c r="V4250" s="17">
        <f>VLOOKUP("F"&amp;TEXT(M4250,"0"),Punten!$A$1:$D$39,4,FALSE)</f>
        <v>0</v>
      </c>
      <c r="W4250" s="17">
        <f t="shared" si="202"/>
        <v>0</v>
      </c>
      <c r="X4250" s="17" t="str">
        <f t="shared" si="203"/>
        <v/>
      </c>
      <c r="Y4250" s="17" t="e">
        <f>VLOOKUP(A4250,'Klasse omschrijving'!$A$1:$B$44,2,FALSE)</f>
        <v>#N/A</v>
      </c>
    </row>
    <row r="4251" spans="1:25" x14ac:dyDescent="0.25">
      <c r="A4251" s="14"/>
      <c r="B4251" s="14"/>
      <c r="C4251" s="14"/>
      <c r="D4251" s="14"/>
      <c r="E4251" s="15"/>
      <c r="F4251" s="14"/>
      <c r="G4251" s="14"/>
      <c r="H4251" s="14"/>
      <c r="I4251" s="14"/>
      <c r="J4251" s="14"/>
      <c r="K4251" s="14"/>
      <c r="L4251" s="14"/>
      <c r="M4251" s="14"/>
      <c r="N4251" s="15"/>
      <c r="O4251" s="16">
        <f t="shared" si="201"/>
        <v>0</v>
      </c>
      <c r="P4251" s="17">
        <f>COUNTIF($X:$X,X4251)</f>
        <v>1045553</v>
      </c>
      <c r="Q4251" s="17">
        <f>VLOOKUP("M"&amp;TEXT(G4251,"0"),Punten!$A$1:$D$40,4,FALSE)</f>
        <v>0</v>
      </c>
      <c r="R4251" s="17">
        <f>VLOOKUP("M"&amp;TEXT(H4251,"0"),Punten!$A$1:$D$40,4,FALSE)</f>
        <v>0</v>
      </c>
      <c r="S4251" s="17">
        <f>VLOOKUP("M"&amp;TEXT(I4251,"0"),Punten!$A$1:$D$40,4,FALSE)</f>
        <v>0</v>
      </c>
      <c r="T4251" s="17">
        <f>VLOOKUP("K"&amp;TEXT(K4251,"0"),Punten!$A$1:$D$40,4,FALSE)</f>
        <v>0</v>
      </c>
      <c r="U4251" s="17">
        <f>VLOOKUP("H"&amp;TEXT(L4251,"0"),Punten!$A$1:$D$49,4,FALSE)</f>
        <v>0</v>
      </c>
      <c r="V4251" s="17">
        <f>VLOOKUP("F"&amp;TEXT(M4251,"0"),Punten!$A$1:$D$39,4,FALSE)</f>
        <v>0</v>
      </c>
      <c r="W4251" s="17">
        <f t="shared" si="202"/>
        <v>0</v>
      </c>
      <c r="X4251" s="17" t="str">
        <f t="shared" si="203"/>
        <v/>
      </c>
      <c r="Y4251" s="17" t="e">
        <f>VLOOKUP(A4251,'Klasse omschrijving'!$A$1:$B$44,2,FALSE)</f>
        <v>#N/A</v>
      </c>
    </row>
    <row r="4252" spans="1:25" x14ac:dyDescent="0.25">
      <c r="A4252" s="14"/>
      <c r="B4252" s="14"/>
      <c r="C4252" s="14"/>
      <c r="D4252" s="14"/>
      <c r="E4252" s="15"/>
      <c r="F4252" s="14"/>
      <c r="G4252" s="14"/>
      <c r="H4252" s="14"/>
      <c r="I4252" s="14"/>
      <c r="J4252" s="14"/>
      <c r="K4252" s="14"/>
      <c r="L4252" s="14"/>
      <c r="M4252" s="14"/>
      <c r="N4252" s="15"/>
      <c r="O4252" s="16">
        <f t="shared" ref="O4252:O4315" si="204">G4252+H4252+I4252</f>
        <v>0</v>
      </c>
      <c r="P4252" s="17">
        <f>COUNTIF($X:$X,X4252)</f>
        <v>1045553</v>
      </c>
      <c r="Q4252" s="17">
        <f>VLOOKUP("M"&amp;TEXT(G4252,"0"),Punten!$A$1:$D$40,4,FALSE)</f>
        <v>0</v>
      </c>
      <c r="R4252" s="17">
        <f>VLOOKUP("M"&amp;TEXT(H4252,"0"),Punten!$A$1:$D$40,4,FALSE)</f>
        <v>0</v>
      </c>
      <c r="S4252" s="17">
        <f>VLOOKUP("M"&amp;TEXT(I4252,"0"),Punten!$A$1:$D$40,4,FALSE)</f>
        <v>0</v>
      </c>
      <c r="T4252" s="17">
        <f>VLOOKUP("K"&amp;TEXT(K4252,"0"),Punten!$A$1:$D$40,4,FALSE)</f>
        <v>0</v>
      </c>
      <c r="U4252" s="17">
        <f>VLOOKUP("H"&amp;TEXT(L4252,"0"),Punten!$A$1:$D$49,4,FALSE)</f>
        <v>0</v>
      </c>
      <c r="V4252" s="17">
        <f>VLOOKUP("F"&amp;TEXT(M4252,"0"),Punten!$A$1:$D$39,4,FALSE)</f>
        <v>0</v>
      </c>
      <c r="W4252" s="17">
        <f t="shared" si="202"/>
        <v>0</v>
      </c>
      <c r="X4252" s="17" t="str">
        <f t="shared" si="203"/>
        <v/>
      </c>
      <c r="Y4252" s="17" t="e">
        <f>VLOOKUP(A4252,'Klasse omschrijving'!$A$1:$B$44,2,FALSE)</f>
        <v>#N/A</v>
      </c>
    </row>
    <row r="4253" spans="1:25" x14ac:dyDescent="0.25">
      <c r="A4253" s="14"/>
      <c r="B4253" s="14"/>
      <c r="C4253" s="14"/>
      <c r="D4253" s="14"/>
      <c r="E4253" s="15"/>
      <c r="F4253" s="14"/>
      <c r="G4253" s="14"/>
      <c r="H4253" s="14"/>
      <c r="I4253" s="14"/>
      <c r="J4253" s="14"/>
      <c r="K4253" s="14"/>
      <c r="L4253" s="14"/>
      <c r="M4253" s="14"/>
      <c r="N4253" s="15"/>
      <c r="O4253" s="16">
        <f t="shared" si="204"/>
        <v>0</v>
      </c>
      <c r="P4253" s="17">
        <f>COUNTIF($X:$X,X4253)</f>
        <v>1045553</v>
      </c>
      <c r="Q4253" s="17">
        <f>VLOOKUP("M"&amp;TEXT(G4253,"0"),Punten!$A$1:$D$40,4,FALSE)</f>
        <v>0</v>
      </c>
      <c r="R4253" s="17">
        <f>VLOOKUP("M"&amp;TEXT(H4253,"0"),Punten!$A$1:$D$40,4,FALSE)</f>
        <v>0</v>
      </c>
      <c r="S4253" s="17">
        <f>VLOOKUP("M"&amp;TEXT(I4253,"0"),Punten!$A$1:$D$40,4,FALSE)</f>
        <v>0</v>
      </c>
      <c r="T4253" s="17">
        <f>VLOOKUP("K"&amp;TEXT(K4253,"0"),Punten!$A$1:$D$40,4,FALSE)</f>
        <v>0</v>
      </c>
      <c r="U4253" s="17">
        <f>VLOOKUP("H"&amp;TEXT(L4253,"0"),Punten!$A$1:$D$49,4,FALSE)</f>
        <v>0</v>
      </c>
      <c r="V4253" s="17">
        <f>VLOOKUP("F"&amp;TEXT(M4253,"0"),Punten!$A$1:$D$39,4,FALSE)</f>
        <v>0</v>
      </c>
      <c r="W4253" s="17">
        <f t="shared" si="202"/>
        <v>0</v>
      </c>
      <c r="X4253" s="17" t="str">
        <f t="shared" si="203"/>
        <v/>
      </c>
      <c r="Y4253" s="17" t="e">
        <f>VLOOKUP(A4253,'Klasse omschrijving'!$A$1:$B$44,2,FALSE)</f>
        <v>#N/A</v>
      </c>
    </row>
    <row r="4254" spans="1:25" x14ac:dyDescent="0.25">
      <c r="A4254" s="14"/>
      <c r="B4254" s="14"/>
      <c r="C4254" s="14"/>
      <c r="D4254" s="14"/>
      <c r="E4254" s="15"/>
      <c r="F4254" s="14"/>
      <c r="G4254" s="14"/>
      <c r="H4254" s="14"/>
      <c r="I4254" s="14"/>
      <c r="J4254" s="14"/>
      <c r="K4254" s="14"/>
      <c r="L4254" s="14"/>
      <c r="M4254" s="14"/>
      <c r="N4254" s="15"/>
      <c r="O4254" s="16">
        <f t="shared" si="204"/>
        <v>0</v>
      </c>
      <c r="P4254" s="17">
        <f>COUNTIF($X:$X,X4254)</f>
        <v>1045553</v>
      </c>
      <c r="Q4254" s="17">
        <f>VLOOKUP("M"&amp;TEXT(G4254,"0"),Punten!$A$1:$D$40,4,FALSE)</f>
        <v>0</v>
      </c>
      <c r="R4254" s="17">
        <f>VLOOKUP("M"&amp;TEXT(H4254,"0"),Punten!$A$1:$D$40,4,FALSE)</f>
        <v>0</v>
      </c>
      <c r="S4254" s="17">
        <f>VLOOKUP("M"&amp;TEXT(I4254,"0"),Punten!$A$1:$D$40,4,FALSE)</f>
        <v>0</v>
      </c>
      <c r="T4254" s="17">
        <f>VLOOKUP("K"&amp;TEXT(K4254,"0"),Punten!$A$1:$D$40,4,FALSE)</f>
        <v>0</v>
      </c>
      <c r="U4254" s="17">
        <f>VLOOKUP("H"&amp;TEXT(L4254,"0"),Punten!$A$1:$D$49,4,FALSE)</f>
        <v>0</v>
      </c>
      <c r="V4254" s="17">
        <f>VLOOKUP("F"&amp;TEXT(M4254,"0"),Punten!$A$1:$D$39,4,FALSE)</f>
        <v>0</v>
      </c>
      <c r="W4254" s="17">
        <f t="shared" si="202"/>
        <v>0</v>
      </c>
      <c r="X4254" s="17" t="str">
        <f t="shared" si="203"/>
        <v/>
      </c>
      <c r="Y4254" s="17" t="e">
        <f>VLOOKUP(A4254,'Klasse omschrijving'!$A$1:$B$44,2,FALSE)</f>
        <v>#N/A</v>
      </c>
    </row>
    <row r="4255" spans="1:25" x14ac:dyDescent="0.25">
      <c r="A4255" s="14"/>
      <c r="B4255" s="14"/>
      <c r="C4255" s="14"/>
      <c r="D4255" s="14"/>
      <c r="E4255" s="15"/>
      <c r="F4255" s="14"/>
      <c r="G4255" s="14"/>
      <c r="H4255" s="14"/>
      <c r="I4255" s="14"/>
      <c r="J4255" s="14"/>
      <c r="K4255" s="14"/>
      <c r="L4255" s="14"/>
      <c r="M4255" s="14"/>
      <c r="N4255" s="15"/>
      <c r="O4255" s="16">
        <f t="shared" si="204"/>
        <v>0</v>
      </c>
      <c r="P4255" s="17">
        <f>COUNTIF($X:$X,X4255)</f>
        <v>1045553</v>
      </c>
      <c r="Q4255" s="17">
        <f>VLOOKUP("M"&amp;TEXT(G4255,"0"),Punten!$A$1:$D$40,4,FALSE)</f>
        <v>0</v>
      </c>
      <c r="R4255" s="17">
        <f>VLOOKUP("M"&amp;TEXT(H4255,"0"),Punten!$A$1:$D$40,4,FALSE)</f>
        <v>0</v>
      </c>
      <c r="S4255" s="17">
        <f>VLOOKUP("M"&amp;TEXT(I4255,"0"),Punten!$A$1:$D$40,4,FALSE)</f>
        <v>0</v>
      </c>
      <c r="T4255" s="17">
        <f>VLOOKUP("K"&amp;TEXT(K4255,"0"),Punten!$A$1:$D$40,4,FALSE)</f>
        <v>0</v>
      </c>
      <c r="U4255" s="17">
        <f>VLOOKUP("H"&amp;TEXT(L4255,"0"),Punten!$A$1:$D$49,4,FALSE)</f>
        <v>0</v>
      </c>
      <c r="V4255" s="17">
        <f>VLOOKUP("F"&amp;TEXT(M4255,"0"),Punten!$A$1:$D$39,4,FALSE)</f>
        <v>0</v>
      </c>
      <c r="W4255" s="17">
        <f t="shared" si="202"/>
        <v>0</v>
      </c>
      <c r="X4255" s="17" t="str">
        <f t="shared" si="203"/>
        <v/>
      </c>
      <c r="Y4255" s="17" t="e">
        <f>VLOOKUP(A4255,'Klasse omschrijving'!$A$1:$B$44,2,FALSE)</f>
        <v>#N/A</v>
      </c>
    </row>
    <row r="4256" spans="1:25" x14ac:dyDescent="0.25">
      <c r="A4256" s="14"/>
      <c r="B4256" s="14"/>
      <c r="C4256" s="14"/>
      <c r="D4256" s="14"/>
      <c r="E4256" s="15"/>
      <c r="F4256" s="14"/>
      <c r="G4256" s="14"/>
      <c r="H4256" s="14"/>
      <c r="I4256" s="14"/>
      <c r="J4256" s="14"/>
      <c r="K4256" s="14"/>
      <c r="L4256" s="14"/>
      <c r="M4256" s="14"/>
      <c r="N4256" s="15"/>
      <c r="O4256" s="16">
        <f t="shared" si="204"/>
        <v>0</v>
      </c>
      <c r="P4256" s="17">
        <f>COUNTIF($X:$X,X4256)</f>
        <v>1045553</v>
      </c>
      <c r="Q4256" s="17">
        <f>VLOOKUP("M"&amp;TEXT(G4256,"0"),Punten!$A$1:$D$40,4,FALSE)</f>
        <v>0</v>
      </c>
      <c r="R4256" s="17">
        <f>VLOOKUP("M"&amp;TEXT(H4256,"0"),Punten!$A$1:$D$40,4,FALSE)</f>
        <v>0</v>
      </c>
      <c r="S4256" s="17">
        <f>VLOOKUP("M"&amp;TEXT(I4256,"0"),Punten!$A$1:$D$40,4,FALSE)</f>
        <v>0</v>
      </c>
      <c r="T4256" s="17">
        <f>VLOOKUP("K"&amp;TEXT(K4256,"0"),Punten!$A$1:$D$40,4,FALSE)</f>
        <v>0</v>
      </c>
      <c r="U4256" s="17">
        <f>VLOOKUP("H"&amp;TEXT(L4256,"0"),Punten!$A$1:$D$49,4,FALSE)</f>
        <v>0</v>
      </c>
      <c r="V4256" s="17">
        <f>VLOOKUP("F"&amp;TEXT(M4256,"0"),Punten!$A$1:$D$39,4,FALSE)</f>
        <v>0</v>
      </c>
      <c r="W4256" s="17">
        <f t="shared" si="202"/>
        <v>0</v>
      </c>
      <c r="X4256" s="17" t="str">
        <f t="shared" si="203"/>
        <v/>
      </c>
      <c r="Y4256" s="17" t="e">
        <f>VLOOKUP(A4256,'Klasse omschrijving'!$A$1:$B$44,2,FALSE)</f>
        <v>#N/A</v>
      </c>
    </row>
    <row r="4257" spans="1:25" x14ac:dyDescent="0.25">
      <c r="A4257" s="14"/>
      <c r="B4257" s="14"/>
      <c r="C4257" s="14"/>
      <c r="D4257" s="14"/>
      <c r="E4257" s="15"/>
      <c r="F4257" s="14"/>
      <c r="G4257" s="14"/>
      <c r="H4257" s="14"/>
      <c r="I4257" s="14"/>
      <c r="J4257" s="14"/>
      <c r="K4257" s="14"/>
      <c r="L4257" s="14"/>
      <c r="M4257" s="14"/>
      <c r="N4257" s="15"/>
      <c r="O4257" s="16">
        <f t="shared" si="204"/>
        <v>0</v>
      </c>
      <c r="P4257" s="17">
        <f>COUNTIF($X:$X,X4257)</f>
        <v>1045553</v>
      </c>
      <c r="Q4257" s="17">
        <f>VLOOKUP("M"&amp;TEXT(G4257,"0"),Punten!$A$1:$D$40,4,FALSE)</f>
        <v>0</v>
      </c>
      <c r="R4257" s="17">
        <f>VLOOKUP("M"&amp;TEXT(H4257,"0"),Punten!$A$1:$D$40,4,FALSE)</f>
        <v>0</v>
      </c>
      <c r="S4257" s="17">
        <f>VLOOKUP("M"&amp;TEXT(I4257,"0"),Punten!$A$1:$D$40,4,FALSE)</f>
        <v>0</v>
      </c>
      <c r="T4257" s="17">
        <f>VLOOKUP("K"&amp;TEXT(K4257,"0"),Punten!$A$1:$D$40,4,FALSE)</f>
        <v>0</v>
      </c>
      <c r="U4257" s="17">
        <f>VLOOKUP("H"&amp;TEXT(L4257,"0"),Punten!$A$1:$D$49,4,FALSE)</f>
        <v>0</v>
      </c>
      <c r="V4257" s="17">
        <f>VLOOKUP("F"&amp;TEXT(M4257,"0"),Punten!$A$1:$D$39,4,FALSE)</f>
        <v>0</v>
      </c>
      <c r="W4257" s="17">
        <f t="shared" si="202"/>
        <v>0</v>
      </c>
      <c r="X4257" s="17" t="str">
        <f t="shared" si="203"/>
        <v/>
      </c>
      <c r="Y4257" s="17" t="e">
        <f>VLOOKUP(A4257,'Klasse omschrijving'!$A$1:$B$44,2,FALSE)</f>
        <v>#N/A</v>
      </c>
    </row>
    <row r="4258" spans="1:25" x14ac:dyDescent="0.25">
      <c r="A4258" s="14"/>
      <c r="B4258" s="14"/>
      <c r="C4258" s="14"/>
      <c r="D4258" s="14"/>
      <c r="E4258" s="15"/>
      <c r="F4258" s="14"/>
      <c r="G4258" s="14"/>
      <c r="H4258" s="14"/>
      <c r="I4258" s="14"/>
      <c r="J4258" s="14"/>
      <c r="K4258" s="14"/>
      <c r="L4258" s="14"/>
      <c r="M4258" s="14"/>
      <c r="N4258" s="15"/>
      <c r="O4258" s="16">
        <f t="shared" si="204"/>
        <v>0</v>
      </c>
      <c r="P4258" s="17">
        <f>COUNTIF($X:$X,X4258)</f>
        <v>1045553</v>
      </c>
      <c r="Q4258" s="17">
        <f>VLOOKUP("M"&amp;TEXT(G4258,"0"),Punten!$A$1:$D$40,4,FALSE)</f>
        <v>0</v>
      </c>
      <c r="R4258" s="17">
        <f>VLOOKUP("M"&amp;TEXT(H4258,"0"),Punten!$A$1:$D$40,4,FALSE)</f>
        <v>0</v>
      </c>
      <c r="S4258" s="17">
        <f>VLOOKUP("M"&amp;TEXT(I4258,"0"),Punten!$A$1:$D$40,4,FALSE)</f>
        <v>0</v>
      </c>
      <c r="T4258" s="17">
        <f>VLOOKUP("K"&amp;TEXT(K4258,"0"),Punten!$A$1:$D$40,4,FALSE)</f>
        <v>0</v>
      </c>
      <c r="U4258" s="17">
        <f>VLOOKUP("H"&amp;TEXT(L4258,"0"),Punten!$A$1:$D$49,4,FALSE)</f>
        <v>0</v>
      </c>
      <c r="V4258" s="17">
        <f>VLOOKUP("F"&amp;TEXT(M4258,"0"),Punten!$A$1:$D$39,4,FALSE)</f>
        <v>0</v>
      </c>
      <c r="W4258" s="17">
        <f t="shared" si="202"/>
        <v>0</v>
      </c>
      <c r="X4258" s="17" t="str">
        <f t="shared" si="203"/>
        <v/>
      </c>
      <c r="Y4258" s="17" t="e">
        <f>VLOOKUP(A4258,'Klasse omschrijving'!$A$1:$B$44,2,FALSE)</f>
        <v>#N/A</v>
      </c>
    </row>
    <row r="4259" spans="1:25" x14ac:dyDescent="0.25">
      <c r="A4259" s="14"/>
      <c r="B4259" s="14"/>
      <c r="C4259" s="14"/>
      <c r="D4259" s="14"/>
      <c r="E4259" s="15"/>
      <c r="F4259" s="14"/>
      <c r="G4259" s="14"/>
      <c r="H4259" s="14"/>
      <c r="I4259" s="14"/>
      <c r="J4259" s="14"/>
      <c r="K4259" s="14"/>
      <c r="L4259" s="14"/>
      <c r="M4259" s="14"/>
      <c r="N4259" s="15"/>
      <c r="O4259" s="16">
        <f t="shared" si="204"/>
        <v>0</v>
      </c>
      <c r="P4259" s="17">
        <f>COUNTIF($X:$X,X4259)</f>
        <v>1045553</v>
      </c>
      <c r="Q4259" s="17">
        <f>VLOOKUP("M"&amp;TEXT(G4259,"0"),Punten!$A$1:$D$40,4,FALSE)</f>
        <v>0</v>
      </c>
      <c r="R4259" s="17">
        <f>VLOOKUP("M"&amp;TEXT(H4259,"0"),Punten!$A$1:$D$40,4,FALSE)</f>
        <v>0</v>
      </c>
      <c r="S4259" s="17">
        <f>VLOOKUP("M"&amp;TEXT(I4259,"0"),Punten!$A$1:$D$40,4,FALSE)</f>
        <v>0</v>
      </c>
      <c r="T4259" s="17">
        <f>VLOOKUP("K"&amp;TEXT(K4259,"0"),Punten!$A$1:$D$40,4,FALSE)</f>
        <v>0</v>
      </c>
      <c r="U4259" s="17">
        <f>VLOOKUP("H"&amp;TEXT(L4259,"0"),Punten!$A$1:$D$49,4,FALSE)</f>
        <v>0</v>
      </c>
      <c r="V4259" s="17">
        <f>VLOOKUP("F"&amp;TEXT(M4259,"0"),Punten!$A$1:$D$39,4,FALSE)</f>
        <v>0</v>
      </c>
      <c r="W4259" s="17">
        <f t="shared" si="202"/>
        <v>0</v>
      </c>
      <c r="X4259" s="17" t="str">
        <f t="shared" si="203"/>
        <v/>
      </c>
      <c r="Y4259" s="17" t="e">
        <f>VLOOKUP(A4259,'Klasse omschrijving'!$A$1:$B$44,2,FALSE)</f>
        <v>#N/A</v>
      </c>
    </row>
    <row r="4260" spans="1:25" x14ac:dyDescent="0.25">
      <c r="A4260" s="14"/>
      <c r="B4260" s="14"/>
      <c r="C4260" s="14"/>
      <c r="D4260" s="14"/>
      <c r="E4260" s="15"/>
      <c r="F4260" s="14"/>
      <c r="G4260" s="14"/>
      <c r="H4260" s="14"/>
      <c r="I4260" s="14"/>
      <c r="J4260" s="14"/>
      <c r="K4260" s="14"/>
      <c r="L4260" s="14"/>
      <c r="M4260" s="14"/>
      <c r="N4260" s="15"/>
      <c r="O4260" s="16">
        <f t="shared" si="204"/>
        <v>0</v>
      </c>
      <c r="P4260" s="17">
        <f>COUNTIF($X:$X,X4260)</f>
        <v>1045553</v>
      </c>
      <c r="Q4260" s="17">
        <f>VLOOKUP("M"&amp;TEXT(G4260,"0"),Punten!$A$1:$D$40,4,FALSE)</f>
        <v>0</v>
      </c>
      <c r="R4260" s="17">
        <f>VLOOKUP("M"&amp;TEXT(H4260,"0"),Punten!$A$1:$D$40,4,FALSE)</f>
        <v>0</v>
      </c>
      <c r="S4260" s="17">
        <f>VLOOKUP("M"&amp;TEXT(I4260,"0"),Punten!$A$1:$D$40,4,FALSE)</f>
        <v>0</v>
      </c>
      <c r="T4260" s="17">
        <f>VLOOKUP("K"&amp;TEXT(K4260,"0"),Punten!$A$1:$D$40,4,FALSE)</f>
        <v>0</v>
      </c>
      <c r="U4260" s="17">
        <f>VLOOKUP("H"&amp;TEXT(L4260,"0"),Punten!$A$1:$D$49,4,FALSE)</f>
        <v>0</v>
      </c>
      <c r="V4260" s="17">
        <f>VLOOKUP("F"&amp;TEXT(M4260,"0"),Punten!$A$1:$D$39,4,FALSE)</f>
        <v>0</v>
      </c>
      <c r="W4260" s="17">
        <f t="shared" si="202"/>
        <v>0</v>
      </c>
      <c r="X4260" s="17" t="str">
        <f t="shared" si="203"/>
        <v/>
      </c>
      <c r="Y4260" s="17" t="e">
        <f>VLOOKUP(A4260,'Klasse omschrijving'!$A$1:$B$44,2,FALSE)</f>
        <v>#N/A</v>
      </c>
    </row>
    <row r="4261" spans="1:25" x14ac:dyDescent="0.25">
      <c r="A4261" s="14"/>
      <c r="B4261" s="14"/>
      <c r="C4261" s="14"/>
      <c r="D4261" s="14"/>
      <c r="E4261" s="15"/>
      <c r="F4261" s="14"/>
      <c r="G4261" s="14"/>
      <c r="H4261" s="14"/>
      <c r="I4261" s="14"/>
      <c r="J4261" s="14"/>
      <c r="K4261" s="14"/>
      <c r="L4261" s="14"/>
      <c r="M4261" s="14"/>
      <c r="N4261" s="15"/>
      <c r="O4261" s="16">
        <f t="shared" si="204"/>
        <v>0</v>
      </c>
      <c r="P4261" s="17">
        <f>COUNTIF($X:$X,X4261)</f>
        <v>1045553</v>
      </c>
      <c r="Q4261" s="17">
        <f>VLOOKUP("M"&amp;TEXT(G4261,"0"),Punten!$A$1:$D$40,4,FALSE)</f>
        <v>0</v>
      </c>
      <c r="R4261" s="17">
        <f>VLOOKUP("M"&amp;TEXT(H4261,"0"),Punten!$A$1:$D$40,4,FALSE)</f>
        <v>0</v>
      </c>
      <c r="S4261" s="17">
        <f>VLOOKUP("M"&amp;TEXT(I4261,"0"),Punten!$A$1:$D$40,4,FALSE)</f>
        <v>0</v>
      </c>
      <c r="T4261" s="17">
        <f>VLOOKUP("K"&amp;TEXT(K4261,"0"),Punten!$A$1:$D$40,4,FALSE)</f>
        <v>0</v>
      </c>
      <c r="U4261" s="17">
        <f>VLOOKUP("H"&amp;TEXT(L4261,"0"),Punten!$A$1:$D$49,4,FALSE)</f>
        <v>0</v>
      </c>
      <c r="V4261" s="17">
        <f>VLOOKUP("F"&amp;TEXT(M4261,"0"),Punten!$A$1:$D$39,4,FALSE)</f>
        <v>0</v>
      </c>
      <c r="W4261" s="17">
        <f t="shared" si="202"/>
        <v>0</v>
      </c>
      <c r="X4261" s="17" t="str">
        <f t="shared" si="203"/>
        <v/>
      </c>
      <c r="Y4261" s="17" t="e">
        <f>VLOOKUP(A4261,'Klasse omschrijving'!$A$1:$B$44,2,FALSE)</f>
        <v>#N/A</v>
      </c>
    </row>
    <row r="4262" spans="1:25" x14ac:dyDescent="0.25">
      <c r="A4262" s="14"/>
      <c r="B4262" s="14"/>
      <c r="C4262" s="14"/>
      <c r="D4262" s="14"/>
      <c r="E4262" s="15"/>
      <c r="F4262" s="14"/>
      <c r="G4262" s="14"/>
      <c r="H4262" s="14"/>
      <c r="I4262" s="14"/>
      <c r="J4262" s="14"/>
      <c r="K4262" s="14"/>
      <c r="L4262" s="14"/>
      <c r="M4262" s="14"/>
      <c r="N4262" s="15"/>
      <c r="O4262" s="16">
        <f t="shared" si="204"/>
        <v>0</v>
      </c>
      <c r="P4262" s="17">
        <f>COUNTIF($X:$X,X4262)</f>
        <v>1045553</v>
      </c>
      <c r="Q4262" s="17">
        <f>VLOOKUP("M"&amp;TEXT(G4262,"0"),Punten!$A$1:$D$40,4,FALSE)</f>
        <v>0</v>
      </c>
      <c r="R4262" s="17">
        <f>VLOOKUP("M"&amp;TEXT(H4262,"0"),Punten!$A$1:$D$40,4,FALSE)</f>
        <v>0</v>
      </c>
      <c r="S4262" s="17">
        <f>VLOOKUP("M"&amp;TEXT(I4262,"0"),Punten!$A$1:$D$40,4,FALSE)</f>
        <v>0</v>
      </c>
      <c r="T4262" s="17">
        <f>VLOOKUP("K"&amp;TEXT(K4262,"0"),Punten!$A$1:$D$40,4,FALSE)</f>
        <v>0</v>
      </c>
      <c r="U4262" s="17">
        <f>VLOOKUP("H"&amp;TEXT(L4262,"0"),Punten!$A$1:$D$49,4,FALSE)</f>
        <v>0</v>
      </c>
      <c r="V4262" s="17">
        <f>VLOOKUP("F"&amp;TEXT(M4262,"0"),Punten!$A$1:$D$39,4,FALSE)</f>
        <v>0</v>
      </c>
      <c r="W4262" s="17">
        <f t="shared" si="202"/>
        <v>0</v>
      </c>
      <c r="X4262" s="17" t="str">
        <f t="shared" si="203"/>
        <v/>
      </c>
      <c r="Y4262" s="17" t="e">
        <f>VLOOKUP(A4262,'Klasse omschrijving'!$A$1:$B$44,2,FALSE)</f>
        <v>#N/A</v>
      </c>
    </row>
    <row r="4263" spans="1:25" x14ac:dyDescent="0.25">
      <c r="A4263" s="14"/>
      <c r="B4263" s="14"/>
      <c r="C4263" s="14"/>
      <c r="D4263" s="14"/>
      <c r="E4263" s="15"/>
      <c r="F4263" s="14"/>
      <c r="G4263" s="14"/>
      <c r="H4263" s="14"/>
      <c r="I4263" s="14"/>
      <c r="J4263" s="14"/>
      <c r="K4263" s="14"/>
      <c r="L4263" s="14"/>
      <c r="M4263" s="14"/>
      <c r="N4263" s="15"/>
      <c r="O4263" s="16">
        <f t="shared" si="204"/>
        <v>0</v>
      </c>
      <c r="P4263" s="17">
        <f>COUNTIF($X:$X,X4263)</f>
        <v>1045553</v>
      </c>
      <c r="Q4263" s="17">
        <f>VLOOKUP("M"&amp;TEXT(G4263,"0"),Punten!$A$1:$D$40,4,FALSE)</f>
        <v>0</v>
      </c>
      <c r="R4263" s="17">
        <f>VLOOKUP("M"&amp;TEXT(H4263,"0"),Punten!$A$1:$D$40,4,FALSE)</f>
        <v>0</v>
      </c>
      <c r="S4263" s="17">
        <f>VLOOKUP("M"&amp;TEXT(I4263,"0"),Punten!$A$1:$D$40,4,FALSE)</f>
        <v>0</v>
      </c>
      <c r="T4263" s="17">
        <f>VLOOKUP("K"&amp;TEXT(K4263,"0"),Punten!$A$1:$D$40,4,FALSE)</f>
        <v>0</v>
      </c>
      <c r="U4263" s="17">
        <f>VLOOKUP("H"&amp;TEXT(L4263,"0"),Punten!$A$1:$D$49,4,FALSE)</f>
        <v>0</v>
      </c>
      <c r="V4263" s="17">
        <f>VLOOKUP("F"&amp;TEXT(M4263,"0"),Punten!$A$1:$D$39,4,FALSE)</f>
        <v>0</v>
      </c>
      <c r="W4263" s="17">
        <f t="shared" si="202"/>
        <v>0</v>
      </c>
      <c r="X4263" s="17" t="str">
        <f t="shared" si="203"/>
        <v/>
      </c>
      <c r="Y4263" s="17" t="e">
        <f>VLOOKUP(A4263,'Klasse omschrijving'!$A$1:$B$44,2,FALSE)</f>
        <v>#N/A</v>
      </c>
    </row>
    <row r="4264" spans="1:25" x14ac:dyDescent="0.25">
      <c r="A4264" s="14"/>
      <c r="B4264" s="14"/>
      <c r="C4264" s="14"/>
      <c r="D4264" s="14"/>
      <c r="E4264" s="15"/>
      <c r="F4264" s="14"/>
      <c r="G4264" s="14"/>
      <c r="H4264" s="14"/>
      <c r="I4264" s="14"/>
      <c r="J4264" s="14"/>
      <c r="K4264" s="14"/>
      <c r="L4264" s="14"/>
      <c r="M4264" s="14"/>
      <c r="N4264" s="15"/>
      <c r="O4264" s="16">
        <f t="shared" si="204"/>
        <v>0</v>
      </c>
      <c r="P4264" s="17">
        <f>COUNTIF($X:$X,X4264)</f>
        <v>1045553</v>
      </c>
      <c r="Q4264" s="17">
        <f>VLOOKUP("M"&amp;TEXT(G4264,"0"),Punten!$A$1:$D$40,4,FALSE)</f>
        <v>0</v>
      </c>
      <c r="R4264" s="17">
        <f>VLOOKUP("M"&amp;TEXT(H4264,"0"),Punten!$A$1:$D$40,4,FALSE)</f>
        <v>0</v>
      </c>
      <c r="S4264" s="17">
        <f>VLOOKUP("M"&amp;TEXT(I4264,"0"),Punten!$A$1:$D$40,4,FALSE)</f>
        <v>0</v>
      </c>
      <c r="T4264" s="17">
        <f>VLOOKUP("K"&amp;TEXT(K4264,"0"),Punten!$A$1:$D$40,4,FALSE)</f>
        <v>0</v>
      </c>
      <c r="U4264" s="17">
        <f>VLOOKUP("H"&amp;TEXT(L4264,"0"),Punten!$A$1:$D$49,4,FALSE)</f>
        <v>0</v>
      </c>
      <c r="V4264" s="17">
        <f>VLOOKUP("F"&amp;TEXT(M4264,"0"),Punten!$A$1:$D$39,4,FALSE)</f>
        <v>0</v>
      </c>
      <c r="W4264" s="17">
        <f t="shared" si="202"/>
        <v>0</v>
      </c>
      <c r="X4264" s="17" t="str">
        <f t="shared" si="203"/>
        <v/>
      </c>
      <c r="Y4264" s="17" t="e">
        <f>VLOOKUP(A4264,'Klasse omschrijving'!$A$1:$B$44,2,FALSE)</f>
        <v>#N/A</v>
      </c>
    </row>
    <row r="4265" spans="1:25" x14ac:dyDescent="0.25">
      <c r="A4265" s="14"/>
      <c r="B4265" s="14"/>
      <c r="C4265" s="14"/>
      <c r="D4265" s="14"/>
      <c r="E4265" s="15"/>
      <c r="F4265" s="14"/>
      <c r="G4265" s="14"/>
      <c r="H4265" s="14"/>
      <c r="I4265" s="14"/>
      <c r="J4265" s="14"/>
      <c r="K4265" s="14"/>
      <c r="L4265" s="14"/>
      <c r="M4265" s="14"/>
      <c r="N4265" s="15"/>
      <c r="O4265" s="16">
        <f t="shared" si="204"/>
        <v>0</v>
      </c>
      <c r="P4265" s="17">
        <f>COUNTIF($X:$X,X4265)</f>
        <v>1045553</v>
      </c>
      <c r="Q4265" s="17">
        <f>VLOOKUP("M"&amp;TEXT(G4265,"0"),Punten!$A$1:$D$40,4,FALSE)</f>
        <v>0</v>
      </c>
      <c r="R4265" s="17">
        <f>VLOOKUP("M"&amp;TEXT(H4265,"0"),Punten!$A$1:$D$40,4,FALSE)</f>
        <v>0</v>
      </c>
      <c r="S4265" s="17">
        <f>VLOOKUP("M"&amp;TEXT(I4265,"0"),Punten!$A$1:$D$40,4,FALSE)</f>
        <v>0</v>
      </c>
      <c r="T4265" s="17">
        <f>VLOOKUP("K"&amp;TEXT(K4265,"0"),Punten!$A$1:$D$40,4,FALSE)</f>
        <v>0</v>
      </c>
      <c r="U4265" s="17">
        <f>VLOOKUP("H"&amp;TEXT(L4265,"0"),Punten!$A$1:$D$49,4,FALSE)</f>
        <v>0</v>
      </c>
      <c r="V4265" s="17">
        <f>VLOOKUP("F"&amp;TEXT(M4265,"0"),Punten!$A$1:$D$39,4,FALSE)</f>
        <v>0</v>
      </c>
      <c r="W4265" s="17">
        <f t="shared" si="202"/>
        <v>0</v>
      </c>
      <c r="X4265" s="17" t="str">
        <f t="shared" si="203"/>
        <v/>
      </c>
      <c r="Y4265" s="17" t="e">
        <f>VLOOKUP(A4265,'Klasse omschrijving'!$A$1:$B$44,2,FALSE)</f>
        <v>#N/A</v>
      </c>
    </row>
    <row r="4266" spans="1:25" x14ac:dyDescent="0.25">
      <c r="A4266" s="14"/>
      <c r="B4266" s="14"/>
      <c r="C4266" s="14"/>
      <c r="D4266" s="14"/>
      <c r="E4266" s="15"/>
      <c r="F4266" s="14"/>
      <c r="G4266" s="14"/>
      <c r="H4266" s="14"/>
      <c r="I4266" s="14"/>
      <c r="J4266" s="14"/>
      <c r="K4266" s="14"/>
      <c r="L4266" s="14"/>
      <c r="M4266" s="14"/>
      <c r="N4266" s="15"/>
      <c r="O4266" s="16">
        <f t="shared" si="204"/>
        <v>0</v>
      </c>
      <c r="P4266" s="17">
        <f>COUNTIF($X:$X,X4266)</f>
        <v>1045553</v>
      </c>
      <c r="Q4266" s="17">
        <f>VLOOKUP("M"&amp;TEXT(G4266,"0"),Punten!$A$1:$D$40,4,FALSE)</f>
        <v>0</v>
      </c>
      <c r="R4266" s="17">
        <f>VLOOKUP("M"&amp;TEXT(H4266,"0"),Punten!$A$1:$D$40,4,FALSE)</f>
        <v>0</v>
      </c>
      <c r="S4266" s="17">
        <f>VLOOKUP("M"&amp;TEXT(I4266,"0"),Punten!$A$1:$D$40,4,FALSE)</f>
        <v>0</v>
      </c>
      <c r="T4266" s="17">
        <f>VLOOKUP("K"&amp;TEXT(K4266,"0"),Punten!$A$1:$D$40,4,FALSE)</f>
        <v>0</v>
      </c>
      <c r="U4266" s="17">
        <f>VLOOKUP("H"&amp;TEXT(L4266,"0"),Punten!$A$1:$D$49,4,FALSE)</f>
        <v>0</v>
      </c>
      <c r="V4266" s="17">
        <f>VLOOKUP("F"&amp;TEXT(M4266,"0"),Punten!$A$1:$D$39,4,FALSE)</f>
        <v>0</v>
      </c>
      <c r="W4266" s="17">
        <f t="shared" si="202"/>
        <v>0</v>
      </c>
      <c r="X4266" s="17" t="str">
        <f t="shared" si="203"/>
        <v/>
      </c>
      <c r="Y4266" s="17" t="e">
        <f>VLOOKUP(A4266,'Klasse omschrijving'!$A$1:$B$44,2,FALSE)</f>
        <v>#N/A</v>
      </c>
    </row>
    <row r="4267" spans="1:25" x14ac:dyDescent="0.25">
      <c r="A4267" s="14"/>
      <c r="B4267" s="14"/>
      <c r="C4267" s="14"/>
      <c r="D4267" s="14"/>
      <c r="E4267" s="15"/>
      <c r="F4267" s="14"/>
      <c r="G4267" s="14"/>
      <c r="H4267" s="14"/>
      <c r="I4267" s="14"/>
      <c r="J4267" s="14"/>
      <c r="K4267" s="14"/>
      <c r="L4267" s="14"/>
      <c r="M4267" s="14"/>
      <c r="N4267" s="15"/>
      <c r="O4267" s="16">
        <f t="shared" si="204"/>
        <v>0</v>
      </c>
      <c r="P4267" s="17">
        <f>COUNTIF($X:$X,X4267)</f>
        <v>1045553</v>
      </c>
      <c r="Q4267" s="17">
        <f>VLOOKUP("M"&amp;TEXT(G4267,"0"),Punten!$A$1:$D$40,4,FALSE)</f>
        <v>0</v>
      </c>
      <c r="R4267" s="17">
        <f>VLOOKUP("M"&amp;TEXT(H4267,"0"),Punten!$A$1:$D$40,4,FALSE)</f>
        <v>0</v>
      </c>
      <c r="S4267" s="17">
        <f>VLOOKUP("M"&amp;TEXT(I4267,"0"),Punten!$A$1:$D$40,4,FALSE)</f>
        <v>0</v>
      </c>
      <c r="T4267" s="17">
        <f>VLOOKUP("K"&amp;TEXT(K4267,"0"),Punten!$A$1:$D$40,4,FALSE)</f>
        <v>0</v>
      </c>
      <c r="U4267" s="17">
        <f>VLOOKUP("H"&amp;TEXT(L4267,"0"),Punten!$A$1:$D$49,4,FALSE)</f>
        <v>0</v>
      </c>
      <c r="V4267" s="17">
        <f>VLOOKUP("F"&amp;TEXT(M4267,"0"),Punten!$A$1:$D$39,4,FALSE)</f>
        <v>0</v>
      </c>
      <c r="W4267" s="17">
        <f t="shared" si="202"/>
        <v>0</v>
      </c>
      <c r="X4267" s="17" t="str">
        <f t="shared" si="203"/>
        <v/>
      </c>
      <c r="Y4267" s="17" t="e">
        <f>VLOOKUP(A4267,'Klasse omschrijving'!$A$1:$B$44,2,FALSE)</f>
        <v>#N/A</v>
      </c>
    </row>
    <row r="4268" spans="1:25" x14ac:dyDescent="0.25">
      <c r="A4268" s="14"/>
      <c r="B4268" s="14"/>
      <c r="C4268" s="14"/>
      <c r="D4268" s="14"/>
      <c r="E4268" s="15"/>
      <c r="F4268" s="14"/>
      <c r="G4268" s="14"/>
      <c r="H4268" s="14"/>
      <c r="I4268" s="14"/>
      <c r="J4268" s="14"/>
      <c r="K4268" s="14"/>
      <c r="L4268" s="14"/>
      <c r="M4268" s="14"/>
      <c r="N4268" s="15"/>
      <c r="O4268" s="16">
        <f t="shared" si="204"/>
        <v>0</v>
      </c>
      <c r="P4268" s="17">
        <f>COUNTIF($X:$X,X4268)</f>
        <v>1045553</v>
      </c>
      <c r="Q4268" s="17">
        <f>VLOOKUP("M"&amp;TEXT(G4268,"0"),Punten!$A$1:$D$40,4,FALSE)</f>
        <v>0</v>
      </c>
      <c r="R4268" s="17">
        <f>VLOOKUP("M"&amp;TEXT(H4268,"0"),Punten!$A$1:$D$40,4,FALSE)</f>
        <v>0</v>
      </c>
      <c r="S4268" s="17">
        <f>VLOOKUP("M"&amp;TEXT(I4268,"0"),Punten!$A$1:$D$40,4,FALSE)</f>
        <v>0</v>
      </c>
      <c r="T4268" s="17">
        <f>VLOOKUP("K"&amp;TEXT(K4268,"0"),Punten!$A$1:$D$40,4,FALSE)</f>
        <v>0</v>
      </c>
      <c r="U4268" s="17">
        <f>VLOOKUP("H"&amp;TEXT(L4268,"0"),Punten!$A$1:$D$49,4,FALSE)</f>
        <v>0</v>
      </c>
      <c r="V4268" s="17">
        <f>VLOOKUP("F"&amp;TEXT(M4268,"0"),Punten!$A$1:$D$39,4,FALSE)</f>
        <v>0</v>
      </c>
      <c r="W4268" s="17">
        <f t="shared" si="202"/>
        <v>0</v>
      </c>
      <c r="X4268" s="17" t="str">
        <f t="shared" si="203"/>
        <v/>
      </c>
      <c r="Y4268" s="17" t="e">
        <f>VLOOKUP(A4268,'Klasse omschrijving'!$A$1:$B$44,2,FALSE)</f>
        <v>#N/A</v>
      </c>
    </row>
    <row r="4269" spans="1:25" x14ac:dyDescent="0.25">
      <c r="A4269" s="14"/>
      <c r="B4269" s="14"/>
      <c r="C4269" s="14"/>
      <c r="D4269" s="14"/>
      <c r="E4269" s="15"/>
      <c r="F4269" s="14"/>
      <c r="G4269" s="14"/>
      <c r="H4269" s="14"/>
      <c r="I4269" s="14"/>
      <c r="J4269" s="14"/>
      <c r="K4269" s="14"/>
      <c r="L4269" s="14"/>
      <c r="M4269" s="14"/>
      <c r="N4269" s="15"/>
      <c r="O4269" s="16">
        <f t="shared" si="204"/>
        <v>0</v>
      </c>
      <c r="P4269" s="17">
        <f>COUNTIF($X:$X,X4269)</f>
        <v>1045553</v>
      </c>
      <c r="Q4269" s="17">
        <f>VLOOKUP("M"&amp;TEXT(G4269,"0"),Punten!$A$1:$D$40,4,FALSE)</f>
        <v>0</v>
      </c>
      <c r="R4269" s="17">
        <f>VLOOKUP("M"&amp;TEXT(H4269,"0"),Punten!$A$1:$D$40,4,FALSE)</f>
        <v>0</v>
      </c>
      <c r="S4269" s="17">
        <f>VLOOKUP("M"&amp;TEXT(I4269,"0"),Punten!$A$1:$D$40,4,FALSE)</f>
        <v>0</v>
      </c>
      <c r="T4269" s="17">
        <f>VLOOKUP("K"&amp;TEXT(K4269,"0"),Punten!$A$1:$D$40,4,FALSE)</f>
        <v>0</v>
      </c>
      <c r="U4269" s="17">
        <f>VLOOKUP("H"&amp;TEXT(L4269,"0"),Punten!$A$1:$D$49,4,FALSE)</f>
        <v>0</v>
      </c>
      <c r="V4269" s="17">
        <f>VLOOKUP("F"&amp;TEXT(M4269,"0"),Punten!$A$1:$D$39,4,FALSE)</f>
        <v>0</v>
      </c>
      <c r="W4269" s="17">
        <f t="shared" si="202"/>
        <v>0</v>
      </c>
      <c r="X4269" s="17" t="str">
        <f t="shared" si="203"/>
        <v/>
      </c>
      <c r="Y4269" s="17" t="e">
        <f>VLOOKUP(A4269,'Klasse omschrijving'!$A$1:$B$44,2,FALSE)</f>
        <v>#N/A</v>
      </c>
    </row>
    <row r="4270" spans="1:25" x14ac:dyDescent="0.25">
      <c r="A4270" s="14"/>
      <c r="B4270" s="14"/>
      <c r="C4270" s="14"/>
      <c r="D4270" s="14"/>
      <c r="E4270" s="15"/>
      <c r="F4270" s="14"/>
      <c r="G4270" s="14"/>
      <c r="H4270" s="14"/>
      <c r="I4270" s="14"/>
      <c r="J4270" s="14"/>
      <c r="K4270" s="14"/>
      <c r="L4270" s="14"/>
      <c r="M4270" s="14"/>
      <c r="N4270" s="15"/>
      <c r="O4270" s="16">
        <f t="shared" si="204"/>
        <v>0</v>
      </c>
      <c r="P4270" s="17">
        <f>COUNTIF($X:$X,X4270)</f>
        <v>1045553</v>
      </c>
      <c r="Q4270" s="17">
        <f>VLOOKUP("M"&amp;TEXT(G4270,"0"),Punten!$A$1:$D$40,4,FALSE)</f>
        <v>0</v>
      </c>
      <c r="R4270" s="17">
        <f>VLOOKUP("M"&amp;TEXT(H4270,"0"),Punten!$A$1:$D$40,4,FALSE)</f>
        <v>0</v>
      </c>
      <c r="S4270" s="17">
        <f>VLOOKUP("M"&amp;TEXT(I4270,"0"),Punten!$A$1:$D$40,4,FALSE)</f>
        <v>0</v>
      </c>
      <c r="T4270" s="17">
        <f>VLOOKUP("K"&amp;TEXT(K4270,"0"),Punten!$A$1:$D$40,4,FALSE)</f>
        <v>0</v>
      </c>
      <c r="U4270" s="17">
        <f>VLOOKUP("H"&amp;TEXT(L4270,"0"),Punten!$A$1:$D$49,4,FALSE)</f>
        <v>0</v>
      </c>
      <c r="V4270" s="17">
        <f>VLOOKUP("F"&amp;TEXT(M4270,"0"),Punten!$A$1:$D$39,4,FALSE)</f>
        <v>0</v>
      </c>
      <c r="W4270" s="17">
        <f t="shared" si="202"/>
        <v>0</v>
      </c>
      <c r="X4270" s="17" t="str">
        <f t="shared" si="203"/>
        <v/>
      </c>
      <c r="Y4270" s="17" t="e">
        <f>VLOOKUP(A4270,'Klasse omschrijving'!$A$1:$B$44,2,FALSE)</f>
        <v>#N/A</v>
      </c>
    </row>
    <row r="4271" spans="1:25" x14ac:dyDescent="0.25">
      <c r="A4271" s="14"/>
      <c r="B4271" s="14"/>
      <c r="C4271" s="14"/>
      <c r="D4271" s="14"/>
      <c r="E4271" s="15"/>
      <c r="F4271" s="14"/>
      <c r="G4271" s="14"/>
      <c r="H4271" s="14"/>
      <c r="I4271" s="14"/>
      <c r="J4271" s="14"/>
      <c r="K4271" s="14"/>
      <c r="L4271" s="14"/>
      <c r="M4271" s="14"/>
      <c r="N4271" s="15"/>
      <c r="O4271" s="16">
        <f t="shared" si="204"/>
        <v>0</v>
      </c>
      <c r="P4271" s="17">
        <f>COUNTIF($X:$X,X4271)</f>
        <v>1045553</v>
      </c>
      <c r="Q4271" s="17">
        <f>VLOOKUP("M"&amp;TEXT(G4271,"0"),Punten!$A$1:$D$40,4,FALSE)</f>
        <v>0</v>
      </c>
      <c r="R4271" s="17">
        <f>VLOOKUP("M"&amp;TEXT(H4271,"0"),Punten!$A$1:$D$40,4,FALSE)</f>
        <v>0</v>
      </c>
      <c r="S4271" s="17">
        <f>VLOOKUP("M"&amp;TEXT(I4271,"0"),Punten!$A$1:$D$40,4,FALSE)</f>
        <v>0</v>
      </c>
      <c r="T4271" s="17">
        <f>VLOOKUP("K"&amp;TEXT(K4271,"0"),Punten!$A$1:$D$40,4,FALSE)</f>
        <v>0</v>
      </c>
      <c r="U4271" s="17">
        <f>VLOOKUP("H"&amp;TEXT(L4271,"0"),Punten!$A$1:$D$49,4,FALSE)</f>
        <v>0</v>
      </c>
      <c r="V4271" s="17">
        <f>VLOOKUP("F"&amp;TEXT(M4271,"0"),Punten!$A$1:$D$39,4,FALSE)</f>
        <v>0</v>
      </c>
      <c r="W4271" s="17">
        <f t="shared" si="202"/>
        <v>0</v>
      </c>
      <c r="X4271" s="17" t="str">
        <f t="shared" si="203"/>
        <v/>
      </c>
      <c r="Y4271" s="17" t="e">
        <f>VLOOKUP(A4271,'Klasse omschrijving'!$A$1:$B$44,2,FALSE)</f>
        <v>#N/A</v>
      </c>
    </row>
    <row r="4272" spans="1:25" x14ac:dyDescent="0.25">
      <c r="A4272" s="14"/>
      <c r="B4272" s="14"/>
      <c r="C4272" s="14"/>
      <c r="D4272" s="14"/>
      <c r="E4272" s="15"/>
      <c r="F4272" s="14"/>
      <c r="G4272" s="14"/>
      <c r="H4272" s="14"/>
      <c r="I4272" s="14"/>
      <c r="J4272" s="14"/>
      <c r="K4272" s="14"/>
      <c r="L4272" s="14"/>
      <c r="M4272" s="14"/>
      <c r="N4272" s="15"/>
      <c r="O4272" s="16">
        <f t="shared" si="204"/>
        <v>0</v>
      </c>
      <c r="P4272" s="17">
        <f>COUNTIF($X:$X,X4272)</f>
        <v>1045553</v>
      </c>
      <c r="Q4272" s="17">
        <f>VLOOKUP("M"&amp;TEXT(G4272,"0"),Punten!$A$1:$D$40,4,FALSE)</f>
        <v>0</v>
      </c>
      <c r="R4272" s="17">
        <f>VLOOKUP("M"&amp;TEXT(H4272,"0"),Punten!$A$1:$D$40,4,FALSE)</f>
        <v>0</v>
      </c>
      <c r="S4272" s="17">
        <f>VLOOKUP("M"&amp;TEXT(I4272,"0"),Punten!$A$1:$D$40,4,FALSE)</f>
        <v>0</v>
      </c>
      <c r="T4272" s="17">
        <f>VLOOKUP("K"&amp;TEXT(K4272,"0"),Punten!$A$1:$D$40,4,FALSE)</f>
        <v>0</v>
      </c>
      <c r="U4272" s="17">
        <f>VLOOKUP("H"&amp;TEXT(L4272,"0"),Punten!$A$1:$D$49,4,FALSE)</f>
        <v>0</v>
      </c>
      <c r="V4272" s="17">
        <f>VLOOKUP("F"&amp;TEXT(M4272,"0"),Punten!$A$1:$D$39,4,FALSE)</f>
        <v>0</v>
      </c>
      <c r="W4272" s="17">
        <f t="shared" si="202"/>
        <v>0</v>
      </c>
      <c r="X4272" s="17" t="str">
        <f t="shared" si="203"/>
        <v/>
      </c>
      <c r="Y4272" s="17" t="e">
        <f>VLOOKUP(A4272,'Klasse omschrijving'!$A$1:$B$44,2,FALSE)</f>
        <v>#N/A</v>
      </c>
    </row>
    <row r="4273" spans="1:25" x14ac:dyDescent="0.25">
      <c r="A4273" s="14"/>
      <c r="B4273" s="14"/>
      <c r="C4273" s="14"/>
      <c r="D4273" s="14"/>
      <c r="E4273" s="15"/>
      <c r="F4273" s="14"/>
      <c r="G4273" s="14"/>
      <c r="H4273" s="14"/>
      <c r="I4273" s="14"/>
      <c r="J4273" s="14"/>
      <c r="K4273" s="14"/>
      <c r="L4273" s="14"/>
      <c r="M4273" s="14"/>
      <c r="N4273" s="15"/>
      <c r="O4273" s="16">
        <f t="shared" si="204"/>
        <v>0</v>
      </c>
      <c r="P4273" s="17">
        <f>COUNTIF($X:$X,X4273)</f>
        <v>1045553</v>
      </c>
      <c r="Q4273" s="17">
        <f>VLOOKUP("M"&amp;TEXT(G4273,"0"),Punten!$A$1:$D$40,4,FALSE)</f>
        <v>0</v>
      </c>
      <c r="R4273" s="17">
        <f>VLOOKUP("M"&amp;TEXT(H4273,"0"),Punten!$A$1:$D$40,4,FALSE)</f>
        <v>0</v>
      </c>
      <c r="S4273" s="17">
        <f>VLOOKUP("M"&amp;TEXT(I4273,"0"),Punten!$A$1:$D$40,4,FALSE)</f>
        <v>0</v>
      </c>
      <c r="T4273" s="17">
        <f>VLOOKUP("K"&amp;TEXT(K4273,"0"),Punten!$A$1:$D$40,4,FALSE)</f>
        <v>0</v>
      </c>
      <c r="U4273" s="17">
        <f>VLOOKUP("H"&amp;TEXT(L4273,"0"),Punten!$A$1:$D$49,4,FALSE)</f>
        <v>0</v>
      </c>
      <c r="V4273" s="17">
        <f>VLOOKUP("F"&amp;TEXT(M4273,"0"),Punten!$A$1:$D$39,4,FALSE)</f>
        <v>0</v>
      </c>
      <c r="W4273" s="17">
        <f t="shared" si="202"/>
        <v>0</v>
      </c>
      <c r="X4273" s="17" t="str">
        <f t="shared" si="203"/>
        <v/>
      </c>
      <c r="Y4273" s="17" t="e">
        <f>VLOOKUP(A4273,'Klasse omschrijving'!$A$1:$B$44,2,FALSE)</f>
        <v>#N/A</v>
      </c>
    </row>
    <row r="4274" spans="1:25" x14ac:dyDescent="0.25">
      <c r="A4274" s="14"/>
      <c r="B4274" s="14"/>
      <c r="C4274" s="14"/>
      <c r="D4274" s="14"/>
      <c r="E4274" s="15"/>
      <c r="F4274" s="14"/>
      <c r="G4274" s="14"/>
      <c r="H4274" s="14"/>
      <c r="I4274" s="14"/>
      <c r="J4274" s="14"/>
      <c r="K4274" s="14"/>
      <c r="L4274" s="14"/>
      <c r="M4274" s="14"/>
      <c r="N4274" s="15"/>
      <c r="O4274" s="16">
        <f t="shared" si="204"/>
        <v>0</v>
      </c>
      <c r="P4274" s="17">
        <f>COUNTIF($X:$X,X4274)</f>
        <v>1045553</v>
      </c>
      <c r="Q4274" s="17">
        <f>VLOOKUP("M"&amp;TEXT(G4274,"0"),Punten!$A$1:$D$40,4,FALSE)</f>
        <v>0</v>
      </c>
      <c r="R4274" s="17">
        <f>VLOOKUP("M"&amp;TEXT(H4274,"0"),Punten!$A$1:$D$40,4,FALSE)</f>
        <v>0</v>
      </c>
      <c r="S4274" s="17">
        <f>VLOOKUP("M"&amp;TEXT(I4274,"0"),Punten!$A$1:$D$40,4,FALSE)</f>
        <v>0</v>
      </c>
      <c r="T4274" s="17">
        <f>VLOOKUP("K"&amp;TEXT(K4274,"0"),Punten!$A$1:$D$40,4,FALSE)</f>
        <v>0</v>
      </c>
      <c r="U4274" s="17">
        <f>VLOOKUP("H"&amp;TEXT(L4274,"0"),Punten!$A$1:$D$49,4,FALSE)</f>
        <v>0</v>
      </c>
      <c r="V4274" s="17">
        <f>VLOOKUP("F"&amp;TEXT(M4274,"0"),Punten!$A$1:$D$39,4,FALSE)</f>
        <v>0</v>
      </c>
      <c r="W4274" s="17">
        <f t="shared" si="202"/>
        <v>0</v>
      </c>
      <c r="X4274" s="17" t="str">
        <f t="shared" si="203"/>
        <v/>
      </c>
      <c r="Y4274" s="17" t="e">
        <f>VLOOKUP(A4274,'Klasse omschrijving'!$A$1:$B$44,2,FALSE)</f>
        <v>#N/A</v>
      </c>
    </row>
    <row r="4275" spans="1:25" x14ac:dyDescent="0.25">
      <c r="A4275" s="14"/>
      <c r="B4275" s="14"/>
      <c r="C4275" s="14"/>
      <c r="D4275" s="14"/>
      <c r="E4275" s="15"/>
      <c r="F4275" s="14"/>
      <c r="G4275" s="14"/>
      <c r="H4275" s="14"/>
      <c r="I4275" s="14"/>
      <c r="J4275" s="14"/>
      <c r="K4275" s="14"/>
      <c r="L4275" s="14"/>
      <c r="M4275" s="14"/>
      <c r="N4275" s="15"/>
      <c r="O4275" s="16">
        <f t="shared" si="204"/>
        <v>0</v>
      </c>
      <c r="P4275" s="17">
        <f>COUNTIF($X:$X,X4275)</f>
        <v>1045553</v>
      </c>
      <c r="Q4275" s="17">
        <f>VLOOKUP("M"&amp;TEXT(G4275,"0"),Punten!$A$1:$D$40,4,FALSE)</f>
        <v>0</v>
      </c>
      <c r="R4275" s="17">
        <f>VLOOKUP("M"&amp;TEXT(H4275,"0"),Punten!$A$1:$D$40,4,FALSE)</f>
        <v>0</v>
      </c>
      <c r="S4275" s="17">
        <f>VLOOKUP("M"&amp;TEXT(I4275,"0"),Punten!$A$1:$D$40,4,FALSE)</f>
        <v>0</v>
      </c>
      <c r="T4275" s="17">
        <f>VLOOKUP("K"&amp;TEXT(K4275,"0"),Punten!$A$1:$D$40,4,FALSE)</f>
        <v>0</v>
      </c>
      <c r="U4275" s="17">
        <f>VLOOKUP("H"&amp;TEXT(L4275,"0"),Punten!$A$1:$D$49,4,FALSE)</f>
        <v>0</v>
      </c>
      <c r="V4275" s="17">
        <f>VLOOKUP("F"&amp;TEXT(M4275,"0"),Punten!$A$1:$D$39,4,FALSE)</f>
        <v>0</v>
      </c>
      <c r="W4275" s="17">
        <f t="shared" si="202"/>
        <v>0</v>
      </c>
      <c r="X4275" s="17" t="str">
        <f t="shared" si="203"/>
        <v/>
      </c>
      <c r="Y4275" s="17" t="e">
        <f>VLOOKUP(A4275,'Klasse omschrijving'!$A$1:$B$44,2,FALSE)</f>
        <v>#N/A</v>
      </c>
    </row>
    <row r="4276" spans="1:25" x14ac:dyDescent="0.25">
      <c r="A4276" s="14"/>
      <c r="B4276" s="14"/>
      <c r="C4276" s="14"/>
      <c r="D4276" s="14"/>
      <c r="E4276" s="15"/>
      <c r="F4276" s="14"/>
      <c r="G4276" s="14"/>
      <c r="H4276" s="14"/>
      <c r="I4276" s="14"/>
      <c r="J4276" s="14"/>
      <c r="K4276" s="14"/>
      <c r="L4276" s="14"/>
      <c r="M4276" s="14"/>
      <c r="N4276" s="15"/>
      <c r="O4276" s="16">
        <f t="shared" si="204"/>
        <v>0</v>
      </c>
      <c r="P4276" s="17">
        <f>COUNTIF($X:$X,X4276)</f>
        <v>1045553</v>
      </c>
      <c r="Q4276" s="17">
        <f>VLOOKUP("M"&amp;TEXT(G4276,"0"),Punten!$A$1:$D$40,4,FALSE)</f>
        <v>0</v>
      </c>
      <c r="R4276" s="17">
        <f>VLOOKUP("M"&amp;TEXT(H4276,"0"),Punten!$A$1:$D$40,4,FALSE)</f>
        <v>0</v>
      </c>
      <c r="S4276" s="17">
        <f>VLOOKUP("M"&amp;TEXT(I4276,"0"),Punten!$A$1:$D$40,4,FALSE)</f>
        <v>0</v>
      </c>
      <c r="T4276" s="17">
        <f>VLOOKUP("K"&amp;TEXT(K4276,"0"),Punten!$A$1:$D$40,4,FALSE)</f>
        <v>0</v>
      </c>
      <c r="U4276" s="17">
        <f>VLOOKUP("H"&amp;TEXT(L4276,"0"),Punten!$A$1:$D$49,4,FALSE)</f>
        <v>0</v>
      </c>
      <c r="V4276" s="17">
        <f>VLOOKUP("F"&amp;TEXT(M4276,"0"),Punten!$A$1:$D$39,4,FALSE)</f>
        <v>0</v>
      </c>
      <c r="W4276" s="17">
        <f t="shared" si="202"/>
        <v>0</v>
      </c>
      <c r="X4276" s="17" t="str">
        <f t="shared" si="203"/>
        <v/>
      </c>
      <c r="Y4276" s="17" t="e">
        <f>VLOOKUP(A4276,'Klasse omschrijving'!$A$1:$B$44,2,FALSE)</f>
        <v>#N/A</v>
      </c>
    </row>
    <row r="4277" spans="1:25" x14ac:dyDescent="0.25">
      <c r="A4277" s="14"/>
      <c r="B4277" s="14"/>
      <c r="C4277" s="14"/>
      <c r="D4277" s="14"/>
      <c r="E4277" s="15"/>
      <c r="F4277" s="14"/>
      <c r="G4277" s="14"/>
      <c r="H4277" s="14"/>
      <c r="I4277" s="14"/>
      <c r="J4277" s="14"/>
      <c r="K4277" s="14"/>
      <c r="L4277" s="14"/>
      <c r="M4277" s="14"/>
      <c r="N4277" s="15"/>
      <c r="O4277" s="16">
        <f t="shared" si="204"/>
        <v>0</v>
      </c>
      <c r="P4277" s="17">
        <f>COUNTIF($X:$X,X4277)</f>
        <v>1045553</v>
      </c>
      <c r="Q4277" s="17">
        <f>VLOOKUP("M"&amp;TEXT(G4277,"0"),Punten!$A$1:$D$40,4,FALSE)</f>
        <v>0</v>
      </c>
      <c r="R4277" s="17">
        <f>VLOOKUP("M"&amp;TEXT(H4277,"0"),Punten!$A$1:$D$40,4,FALSE)</f>
        <v>0</v>
      </c>
      <c r="S4277" s="17">
        <f>VLOOKUP("M"&amp;TEXT(I4277,"0"),Punten!$A$1:$D$40,4,FALSE)</f>
        <v>0</v>
      </c>
      <c r="T4277" s="17">
        <f>VLOOKUP("K"&amp;TEXT(K4277,"0"),Punten!$A$1:$D$40,4,FALSE)</f>
        <v>0</v>
      </c>
      <c r="U4277" s="17">
        <f>VLOOKUP("H"&amp;TEXT(L4277,"0"),Punten!$A$1:$D$49,4,FALSE)</f>
        <v>0</v>
      </c>
      <c r="V4277" s="17">
        <f>VLOOKUP("F"&amp;TEXT(M4277,"0"),Punten!$A$1:$D$39,4,FALSE)</f>
        <v>0</v>
      </c>
      <c r="W4277" s="17">
        <f t="shared" si="202"/>
        <v>0</v>
      </c>
      <c r="X4277" s="17" t="str">
        <f t="shared" si="203"/>
        <v/>
      </c>
      <c r="Y4277" s="17" t="e">
        <f>VLOOKUP(A4277,'Klasse omschrijving'!$A$1:$B$44,2,FALSE)</f>
        <v>#N/A</v>
      </c>
    </row>
    <row r="4278" spans="1:25" x14ac:dyDescent="0.25">
      <c r="A4278" s="14"/>
      <c r="B4278" s="14"/>
      <c r="C4278" s="14"/>
      <c r="D4278" s="14"/>
      <c r="E4278" s="15"/>
      <c r="F4278" s="14"/>
      <c r="G4278" s="14"/>
      <c r="H4278" s="14"/>
      <c r="I4278" s="14"/>
      <c r="J4278" s="14"/>
      <c r="K4278" s="14"/>
      <c r="L4278" s="14"/>
      <c r="M4278" s="14"/>
      <c r="N4278" s="15"/>
      <c r="O4278" s="16">
        <f t="shared" si="204"/>
        <v>0</v>
      </c>
      <c r="P4278" s="17">
        <f>COUNTIF($X:$X,X4278)</f>
        <v>1045553</v>
      </c>
      <c r="Q4278" s="17">
        <f>VLOOKUP("M"&amp;TEXT(G4278,"0"),Punten!$A$1:$D$40,4,FALSE)</f>
        <v>0</v>
      </c>
      <c r="R4278" s="17">
        <f>VLOOKUP("M"&amp;TEXT(H4278,"0"),Punten!$A$1:$D$40,4,FALSE)</f>
        <v>0</v>
      </c>
      <c r="S4278" s="17">
        <f>VLOOKUP("M"&amp;TEXT(I4278,"0"),Punten!$A$1:$D$40,4,FALSE)</f>
        <v>0</v>
      </c>
      <c r="T4278" s="17">
        <f>VLOOKUP("K"&amp;TEXT(K4278,"0"),Punten!$A$1:$D$40,4,FALSE)</f>
        <v>0</v>
      </c>
      <c r="U4278" s="17">
        <f>VLOOKUP("H"&amp;TEXT(L4278,"0"),Punten!$A$1:$D$49,4,FALSE)</f>
        <v>0</v>
      </c>
      <c r="V4278" s="17">
        <f>VLOOKUP("F"&amp;TEXT(M4278,"0"),Punten!$A$1:$D$39,4,FALSE)</f>
        <v>0</v>
      </c>
      <c r="W4278" s="17">
        <f t="shared" si="202"/>
        <v>0</v>
      </c>
      <c r="X4278" s="17" t="str">
        <f t="shared" si="203"/>
        <v/>
      </c>
      <c r="Y4278" s="17" t="e">
        <f>VLOOKUP(A4278,'Klasse omschrijving'!$A$1:$B$44,2,FALSE)</f>
        <v>#N/A</v>
      </c>
    </row>
    <row r="4279" spans="1:25" x14ac:dyDescent="0.25">
      <c r="A4279" s="14"/>
      <c r="B4279" s="14"/>
      <c r="C4279" s="14"/>
      <c r="D4279" s="14"/>
      <c r="E4279" s="15"/>
      <c r="F4279" s="14"/>
      <c r="G4279" s="14"/>
      <c r="H4279" s="14"/>
      <c r="I4279" s="14"/>
      <c r="J4279" s="14"/>
      <c r="K4279" s="14"/>
      <c r="L4279" s="14"/>
      <c r="M4279" s="14"/>
      <c r="N4279" s="15"/>
      <c r="O4279" s="16">
        <f t="shared" si="204"/>
        <v>0</v>
      </c>
      <c r="P4279" s="17">
        <f>COUNTIF($X:$X,X4279)</f>
        <v>1045553</v>
      </c>
      <c r="Q4279" s="17">
        <f>VLOOKUP("M"&amp;TEXT(G4279,"0"),Punten!$A$1:$D$40,4,FALSE)</f>
        <v>0</v>
      </c>
      <c r="R4279" s="17">
        <f>VLOOKUP("M"&amp;TEXT(H4279,"0"),Punten!$A$1:$D$40,4,FALSE)</f>
        <v>0</v>
      </c>
      <c r="S4279" s="17">
        <f>VLOOKUP("M"&amp;TEXT(I4279,"0"),Punten!$A$1:$D$40,4,FALSE)</f>
        <v>0</v>
      </c>
      <c r="T4279" s="17">
        <f>VLOOKUP("K"&amp;TEXT(K4279,"0"),Punten!$A$1:$D$40,4,FALSE)</f>
        <v>0</v>
      </c>
      <c r="U4279" s="17">
        <f>VLOOKUP("H"&amp;TEXT(L4279,"0"),Punten!$A$1:$D$49,4,FALSE)</f>
        <v>0</v>
      </c>
      <c r="V4279" s="17">
        <f>VLOOKUP("F"&amp;TEXT(M4279,"0"),Punten!$A$1:$D$39,4,FALSE)</f>
        <v>0</v>
      </c>
      <c r="W4279" s="17">
        <f t="shared" si="202"/>
        <v>0</v>
      </c>
      <c r="X4279" s="17" t="str">
        <f t="shared" si="203"/>
        <v/>
      </c>
      <c r="Y4279" s="17" t="e">
        <f>VLOOKUP(A4279,'Klasse omschrijving'!$A$1:$B$44,2,FALSE)</f>
        <v>#N/A</v>
      </c>
    </row>
    <row r="4280" spans="1:25" x14ac:dyDescent="0.25">
      <c r="A4280" s="14"/>
      <c r="B4280" s="14"/>
      <c r="C4280" s="14"/>
      <c r="D4280" s="14"/>
      <c r="E4280" s="15"/>
      <c r="F4280" s="14"/>
      <c r="G4280" s="14"/>
      <c r="H4280" s="14"/>
      <c r="I4280" s="14"/>
      <c r="J4280" s="14"/>
      <c r="K4280" s="14"/>
      <c r="L4280" s="14"/>
      <c r="M4280" s="14"/>
      <c r="N4280" s="15"/>
      <c r="O4280" s="16">
        <f t="shared" si="204"/>
        <v>0</v>
      </c>
      <c r="P4280" s="17">
        <f>COUNTIF($X:$X,X4280)</f>
        <v>1045553</v>
      </c>
      <c r="Q4280" s="17">
        <f>VLOOKUP("M"&amp;TEXT(G4280,"0"),Punten!$A$1:$D$40,4,FALSE)</f>
        <v>0</v>
      </c>
      <c r="R4280" s="17">
        <f>VLOOKUP("M"&amp;TEXT(H4280,"0"),Punten!$A$1:$D$40,4,FALSE)</f>
        <v>0</v>
      </c>
      <c r="S4280" s="17">
        <f>VLOOKUP("M"&amp;TEXT(I4280,"0"),Punten!$A$1:$D$40,4,FALSE)</f>
        <v>0</v>
      </c>
      <c r="T4280" s="17">
        <f>VLOOKUP("K"&amp;TEXT(K4280,"0"),Punten!$A$1:$D$40,4,FALSE)</f>
        <v>0</v>
      </c>
      <c r="U4280" s="17">
        <f>VLOOKUP("H"&amp;TEXT(L4280,"0"),Punten!$A$1:$D$49,4,FALSE)</f>
        <v>0</v>
      </c>
      <c r="V4280" s="17">
        <f>VLOOKUP("F"&amp;TEXT(M4280,"0"),Punten!$A$1:$D$39,4,FALSE)</f>
        <v>0</v>
      </c>
      <c r="W4280" s="17">
        <f t="shared" si="202"/>
        <v>0</v>
      </c>
      <c r="X4280" s="17" t="str">
        <f t="shared" si="203"/>
        <v/>
      </c>
      <c r="Y4280" s="17" t="e">
        <f>VLOOKUP(A4280,'Klasse omschrijving'!$A$1:$B$44,2,FALSE)</f>
        <v>#N/A</v>
      </c>
    </row>
    <row r="4281" spans="1:25" x14ac:dyDescent="0.25">
      <c r="A4281" s="14"/>
      <c r="B4281" s="14"/>
      <c r="C4281" s="14"/>
      <c r="D4281" s="14"/>
      <c r="E4281" s="15"/>
      <c r="F4281" s="14"/>
      <c r="G4281" s="14"/>
      <c r="H4281" s="14"/>
      <c r="I4281" s="14"/>
      <c r="J4281" s="14"/>
      <c r="K4281" s="14"/>
      <c r="L4281" s="14"/>
      <c r="M4281" s="14"/>
      <c r="N4281" s="15"/>
      <c r="O4281" s="16">
        <f t="shared" si="204"/>
        <v>0</v>
      </c>
      <c r="P4281" s="17">
        <f>COUNTIF($X:$X,X4281)</f>
        <v>1045553</v>
      </c>
      <c r="Q4281" s="17">
        <f>VLOOKUP("M"&amp;TEXT(G4281,"0"),Punten!$A$1:$D$40,4,FALSE)</f>
        <v>0</v>
      </c>
      <c r="R4281" s="17">
        <f>VLOOKUP("M"&amp;TEXT(H4281,"0"),Punten!$A$1:$D$40,4,FALSE)</f>
        <v>0</v>
      </c>
      <c r="S4281" s="17">
        <f>VLOOKUP("M"&amp;TEXT(I4281,"0"),Punten!$A$1:$D$40,4,FALSE)</f>
        <v>0</v>
      </c>
      <c r="T4281" s="17">
        <f>VLOOKUP("K"&amp;TEXT(K4281,"0"),Punten!$A$1:$D$40,4,FALSE)</f>
        <v>0</v>
      </c>
      <c r="U4281" s="17">
        <f>VLOOKUP("H"&amp;TEXT(L4281,"0"),Punten!$A$1:$D$49,4,FALSE)</f>
        <v>0</v>
      </c>
      <c r="V4281" s="17">
        <f>VLOOKUP("F"&amp;TEXT(M4281,"0"),Punten!$A$1:$D$39,4,FALSE)</f>
        <v>0</v>
      </c>
      <c r="W4281" s="17">
        <f t="shared" si="202"/>
        <v>0</v>
      </c>
      <c r="X4281" s="17" t="str">
        <f t="shared" si="203"/>
        <v/>
      </c>
      <c r="Y4281" s="17" t="e">
        <f>VLOOKUP(A4281,'Klasse omschrijving'!$A$1:$B$44,2,FALSE)</f>
        <v>#N/A</v>
      </c>
    </row>
    <row r="4282" spans="1:25" x14ac:dyDescent="0.25">
      <c r="A4282" s="14"/>
      <c r="B4282" s="14"/>
      <c r="C4282" s="14"/>
      <c r="D4282" s="14"/>
      <c r="E4282" s="15"/>
      <c r="F4282" s="14"/>
      <c r="G4282" s="14"/>
      <c r="H4282" s="14"/>
      <c r="I4282" s="14"/>
      <c r="J4282" s="14"/>
      <c r="K4282" s="14"/>
      <c r="L4282" s="14"/>
      <c r="M4282" s="14"/>
      <c r="N4282" s="15"/>
      <c r="O4282" s="16">
        <f t="shared" si="204"/>
        <v>0</v>
      </c>
      <c r="P4282" s="17">
        <f>COUNTIF($X:$X,X4282)</f>
        <v>1045553</v>
      </c>
      <c r="Q4282" s="17">
        <f>VLOOKUP("M"&amp;TEXT(G4282,"0"),Punten!$A$1:$D$40,4,FALSE)</f>
        <v>0</v>
      </c>
      <c r="R4282" s="17">
        <f>VLOOKUP("M"&amp;TEXT(H4282,"0"),Punten!$A$1:$D$40,4,FALSE)</f>
        <v>0</v>
      </c>
      <c r="S4282" s="17">
        <f>VLOOKUP("M"&amp;TEXT(I4282,"0"),Punten!$A$1:$D$40,4,FALSE)</f>
        <v>0</v>
      </c>
      <c r="T4282" s="17">
        <f>VLOOKUP("K"&amp;TEXT(K4282,"0"),Punten!$A$1:$D$40,4,FALSE)</f>
        <v>0</v>
      </c>
      <c r="U4282" s="17">
        <f>VLOOKUP("H"&amp;TEXT(L4282,"0"),Punten!$A$1:$D$49,4,FALSE)</f>
        <v>0</v>
      </c>
      <c r="V4282" s="17">
        <f>VLOOKUP("F"&amp;TEXT(M4282,"0"),Punten!$A$1:$D$39,4,FALSE)</f>
        <v>0</v>
      </c>
      <c r="W4282" s="17">
        <f t="shared" si="202"/>
        <v>0</v>
      </c>
      <c r="X4282" s="17" t="str">
        <f t="shared" si="203"/>
        <v/>
      </c>
      <c r="Y4282" s="17" t="e">
        <f>VLOOKUP(A4282,'Klasse omschrijving'!$A$1:$B$44,2,FALSE)</f>
        <v>#N/A</v>
      </c>
    </row>
    <row r="4283" spans="1:25" x14ac:dyDescent="0.25">
      <c r="A4283" s="14"/>
      <c r="B4283" s="14"/>
      <c r="C4283" s="14"/>
      <c r="D4283" s="14"/>
      <c r="E4283" s="15"/>
      <c r="F4283" s="14"/>
      <c r="G4283" s="14"/>
      <c r="H4283" s="14"/>
      <c r="I4283" s="14"/>
      <c r="J4283" s="14"/>
      <c r="K4283" s="14"/>
      <c r="L4283" s="14"/>
      <c r="M4283" s="14"/>
      <c r="N4283" s="15"/>
      <c r="O4283" s="16">
        <f t="shared" si="204"/>
        <v>0</v>
      </c>
      <c r="P4283" s="17">
        <f>COUNTIF($X:$X,X4283)</f>
        <v>1045553</v>
      </c>
      <c r="Q4283" s="17">
        <f>VLOOKUP("M"&amp;TEXT(G4283,"0"),Punten!$A$1:$D$40,4,FALSE)</f>
        <v>0</v>
      </c>
      <c r="R4283" s="17">
        <f>VLOOKUP("M"&amp;TEXT(H4283,"0"),Punten!$A$1:$D$40,4,FALSE)</f>
        <v>0</v>
      </c>
      <c r="S4283" s="17">
        <f>VLOOKUP("M"&amp;TEXT(I4283,"0"),Punten!$A$1:$D$40,4,FALSE)</f>
        <v>0</v>
      </c>
      <c r="T4283" s="17">
        <f>VLOOKUP("K"&amp;TEXT(K4283,"0"),Punten!$A$1:$D$40,4,FALSE)</f>
        <v>0</v>
      </c>
      <c r="U4283" s="17">
        <f>VLOOKUP("H"&amp;TEXT(L4283,"0"),Punten!$A$1:$D$49,4,FALSE)</f>
        <v>0</v>
      </c>
      <c r="V4283" s="17">
        <f>VLOOKUP("F"&amp;TEXT(M4283,"0"),Punten!$A$1:$D$39,4,FALSE)</f>
        <v>0</v>
      </c>
      <c r="W4283" s="17">
        <f t="shared" si="202"/>
        <v>0</v>
      </c>
      <c r="X4283" s="17" t="str">
        <f t="shared" si="203"/>
        <v/>
      </c>
      <c r="Y4283" s="17" t="e">
        <f>VLOOKUP(A4283,'Klasse omschrijving'!$A$1:$B$44,2,FALSE)</f>
        <v>#N/A</v>
      </c>
    </row>
    <row r="4284" spans="1:25" x14ac:dyDescent="0.25">
      <c r="A4284" s="14"/>
      <c r="B4284" s="14"/>
      <c r="C4284" s="14"/>
      <c r="D4284" s="14"/>
      <c r="E4284" s="15"/>
      <c r="F4284" s="14"/>
      <c r="G4284" s="14"/>
      <c r="H4284" s="14"/>
      <c r="I4284" s="14"/>
      <c r="J4284" s="14"/>
      <c r="K4284" s="14"/>
      <c r="L4284" s="14"/>
      <c r="M4284" s="14"/>
      <c r="N4284" s="15"/>
      <c r="O4284" s="16">
        <f t="shared" si="204"/>
        <v>0</v>
      </c>
      <c r="P4284" s="17">
        <f>COUNTIF($X:$X,X4284)</f>
        <v>1045553</v>
      </c>
      <c r="Q4284" s="17">
        <f>VLOOKUP("M"&amp;TEXT(G4284,"0"),Punten!$A$1:$D$40,4,FALSE)</f>
        <v>0</v>
      </c>
      <c r="R4284" s="17">
        <f>VLOOKUP("M"&amp;TEXT(H4284,"0"),Punten!$A$1:$D$40,4,FALSE)</f>
        <v>0</v>
      </c>
      <c r="S4284" s="17">
        <f>VLOOKUP("M"&amp;TEXT(I4284,"0"),Punten!$A$1:$D$40,4,FALSE)</f>
        <v>0</v>
      </c>
      <c r="T4284" s="17">
        <f>VLOOKUP("K"&amp;TEXT(K4284,"0"),Punten!$A$1:$D$40,4,FALSE)</f>
        <v>0</v>
      </c>
      <c r="U4284" s="17">
        <f>VLOOKUP("H"&amp;TEXT(L4284,"0"),Punten!$A$1:$D$49,4,FALSE)</f>
        <v>0</v>
      </c>
      <c r="V4284" s="17">
        <f>VLOOKUP("F"&amp;TEXT(M4284,"0"),Punten!$A$1:$D$39,4,FALSE)</f>
        <v>0</v>
      </c>
      <c r="W4284" s="17">
        <f t="shared" si="202"/>
        <v>0</v>
      </c>
      <c r="X4284" s="17" t="str">
        <f t="shared" si="203"/>
        <v/>
      </c>
      <c r="Y4284" s="17" t="e">
        <f>VLOOKUP(A4284,'Klasse omschrijving'!$A$1:$B$44,2,FALSE)</f>
        <v>#N/A</v>
      </c>
    </row>
    <row r="4285" spans="1:25" x14ac:dyDescent="0.25">
      <c r="A4285" s="14"/>
      <c r="B4285" s="14"/>
      <c r="C4285" s="14"/>
      <c r="D4285" s="14"/>
      <c r="E4285" s="15"/>
      <c r="F4285" s="14"/>
      <c r="G4285" s="14"/>
      <c r="H4285" s="14"/>
      <c r="I4285" s="14"/>
      <c r="J4285" s="14"/>
      <c r="K4285" s="14"/>
      <c r="L4285" s="14"/>
      <c r="M4285" s="14"/>
      <c r="N4285" s="15"/>
      <c r="O4285" s="16">
        <f t="shared" si="204"/>
        <v>0</v>
      </c>
      <c r="P4285" s="17">
        <f>COUNTIF($X:$X,X4285)</f>
        <v>1045553</v>
      </c>
      <c r="Q4285" s="17">
        <f>VLOOKUP("M"&amp;TEXT(G4285,"0"),Punten!$A$1:$D$40,4,FALSE)</f>
        <v>0</v>
      </c>
      <c r="R4285" s="17">
        <f>VLOOKUP("M"&amp;TEXT(H4285,"0"),Punten!$A$1:$D$40,4,FALSE)</f>
        <v>0</v>
      </c>
      <c r="S4285" s="17">
        <f>VLOOKUP("M"&amp;TEXT(I4285,"0"),Punten!$A$1:$D$40,4,FALSE)</f>
        <v>0</v>
      </c>
      <c r="T4285" s="17">
        <f>VLOOKUP("K"&amp;TEXT(K4285,"0"),Punten!$A$1:$D$40,4,FALSE)</f>
        <v>0</v>
      </c>
      <c r="U4285" s="17">
        <f>VLOOKUP("H"&amp;TEXT(L4285,"0"),Punten!$A$1:$D$49,4,FALSE)</f>
        <v>0</v>
      </c>
      <c r="V4285" s="17">
        <f>VLOOKUP("F"&amp;TEXT(M4285,"0"),Punten!$A$1:$D$39,4,FALSE)</f>
        <v>0</v>
      </c>
      <c r="W4285" s="17">
        <f t="shared" si="202"/>
        <v>0</v>
      </c>
      <c r="X4285" s="17" t="str">
        <f t="shared" si="203"/>
        <v/>
      </c>
      <c r="Y4285" s="17" t="e">
        <f>VLOOKUP(A4285,'Klasse omschrijving'!$A$1:$B$44,2,FALSE)</f>
        <v>#N/A</v>
      </c>
    </row>
    <row r="4286" spans="1:25" x14ac:dyDescent="0.25">
      <c r="A4286" s="14"/>
      <c r="B4286" s="14"/>
      <c r="C4286" s="14"/>
      <c r="D4286" s="14"/>
      <c r="E4286" s="15"/>
      <c r="F4286" s="14"/>
      <c r="G4286" s="14"/>
      <c r="H4286" s="14"/>
      <c r="I4286" s="14"/>
      <c r="J4286" s="14"/>
      <c r="K4286" s="14"/>
      <c r="L4286" s="14"/>
      <c r="M4286" s="14"/>
      <c r="N4286" s="15"/>
      <c r="O4286" s="16">
        <f t="shared" si="204"/>
        <v>0</v>
      </c>
      <c r="P4286" s="17">
        <f>COUNTIF($X:$X,X4286)</f>
        <v>1045553</v>
      </c>
      <c r="Q4286" s="17">
        <f>VLOOKUP("M"&amp;TEXT(G4286,"0"),Punten!$A$1:$D$40,4,FALSE)</f>
        <v>0</v>
      </c>
      <c r="R4286" s="17">
        <f>VLOOKUP("M"&amp;TEXT(H4286,"0"),Punten!$A$1:$D$40,4,FALSE)</f>
        <v>0</v>
      </c>
      <c r="S4286" s="17">
        <f>VLOOKUP("M"&amp;TEXT(I4286,"0"),Punten!$A$1:$D$40,4,FALSE)</f>
        <v>0</v>
      </c>
      <c r="T4286" s="17">
        <f>VLOOKUP("K"&amp;TEXT(K4286,"0"),Punten!$A$1:$D$40,4,FALSE)</f>
        <v>0</v>
      </c>
      <c r="U4286" s="17">
        <f>VLOOKUP("H"&amp;TEXT(L4286,"0"),Punten!$A$1:$D$49,4,FALSE)</f>
        <v>0</v>
      </c>
      <c r="V4286" s="17">
        <f>VLOOKUP("F"&amp;TEXT(M4286,"0"),Punten!$A$1:$D$39,4,FALSE)</f>
        <v>0</v>
      </c>
      <c r="W4286" s="17">
        <f t="shared" si="202"/>
        <v>0</v>
      </c>
      <c r="X4286" s="17" t="str">
        <f t="shared" si="203"/>
        <v/>
      </c>
      <c r="Y4286" s="17" t="e">
        <f>VLOOKUP(A4286,'Klasse omschrijving'!$A$1:$B$44,2,FALSE)</f>
        <v>#N/A</v>
      </c>
    </row>
    <row r="4287" spans="1:25" x14ac:dyDescent="0.25">
      <c r="A4287" s="14"/>
      <c r="B4287" s="14"/>
      <c r="C4287" s="14"/>
      <c r="D4287" s="14"/>
      <c r="E4287" s="15"/>
      <c r="F4287" s="14"/>
      <c r="G4287" s="14"/>
      <c r="H4287" s="14"/>
      <c r="I4287" s="14"/>
      <c r="J4287" s="14"/>
      <c r="K4287" s="14"/>
      <c r="L4287" s="14"/>
      <c r="M4287" s="14"/>
      <c r="N4287" s="15"/>
      <c r="O4287" s="16">
        <f t="shared" si="204"/>
        <v>0</v>
      </c>
      <c r="P4287" s="17">
        <f>COUNTIF($X:$X,X4287)</f>
        <v>1045553</v>
      </c>
      <c r="Q4287" s="17">
        <f>VLOOKUP("M"&amp;TEXT(G4287,"0"),Punten!$A$1:$D$40,4,FALSE)</f>
        <v>0</v>
      </c>
      <c r="R4287" s="17">
        <f>VLOOKUP("M"&amp;TEXT(H4287,"0"),Punten!$A$1:$D$40,4,FALSE)</f>
        <v>0</v>
      </c>
      <c r="S4287" s="17">
        <f>VLOOKUP("M"&amp;TEXT(I4287,"0"),Punten!$A$1:$D$40,4,FALSE)</f>
        <v>0</v>
      </c>
      <c r="T4287" s="17">
        <f>VLOOKUP("K"&amp;TEXT(K4287,"0"),Punten!$A$1:$D$40,4,FALSE)</f>
        <v>0</v>
      </c>
      <c r="U4287" s="17">
        <f>VLOOKUP("H"&amp;TEXT(L4287,"0"),Punten!$A$1:$D$49,4,FALSE)</f>
        <v>0</v>
      </c>
      <c r="V4287" s="17">
        <f>VLOOKUP("F"&amp;TEXT(M4287,"0"),Punten!$A$1:$D$39,4,FALSE)</f>
        <v>0</v>
      </c>
      <c r="W4287" s="17">
        <f t="shared" si="202"/>
        <v>0</v>
      </c>
      <c r="X4287" s="17" t="str">
        <f t="shared" si="203"/>
        <v/>
      </c>
      <c r="Y4287" s="17" t="e">
        <f>VLOOKUP(A4287,'Klasse omschrijving'!$A$1:$B$44,2,FALSE)</f>
        <v>#N/A</v>
      </c>
    </row>
    <row r="4288" spans="1:25" x14ac:dyDescent="0.25">
      <c r="A4288" s="14"/>
      <c r="B4288" s="14"/>
      <c r="C4288" s="14"/>
      <c r="D4288" s="14"/>
      <c r="E4288" s="15"/>
      <c r="F4288" s="14"/>
      <c r="G4288" s="14"/>
      <c r="H4288" s="14"/>
      <c r="I4288" s="14"/>
      <c r="J4288" s="14"/>
      <c r="K4288" s="14"/>
      <c r="L4288" s="14"/>
      <c r="M4288" s="14"/>
      <c r="N4288" s="15"/>
      <c r="O4288" s="16">
        <f t="shared" si="204"/>
        <v>0</v>
      </c>
      <c r="P4288" s="17">
        <f>COUNTIF($X:$X,X4288)</f>
        <v>1045553</v>
      </c>
      <c r="Q4288" s="17">
        <f>VLOOKUP("M"&amp;TEXT(G4288,"0"),Punten!$A$1:$D$40,4,FALSE)</f>
        <v>0</v>
      </c>
      <c r="R4288" s="17">
        <f>VLOOKUP("M"&amp;TEXT(H4288,"0"),Punten!$A$1:$D$40,4,FALSE)</f>
        <v>0</v>
      </c>
      <c r="S4288" s="17">
        <f>VLOOKUP("M"&amp;TEXT(I4288,"0"),Punten!$A$1:$D$40,4,FALSE)</f>
        <v>0</v>
      </c>
      <c r="T4288" s="17">
        <f>VLOOKUP("K"&amp;TEXT(K4288,"0"),Punten!$A$1:$D$40,4,FALSE)</f>
        <v>0</v>
      </c>
      <c r="U4288" s="17">
        <f>VLOOKUP("H"&amp;TEXT(L4288,"0"),Punten!$A$1:$D$49,4,FALSE)</f>
        <v>0</v>
      </c>
      <c r="V4288" s="17">
        <f>VLOOKUP("F"&amp;TEXT(M4288,"0"),Punten!$A$1:$D$39,4,FALSE)</f>
        <v>0</v>
      </c>
      <c r="W4288" s="17">
        <f t="shared" si="202"/>
        <v>0</v>
      </c>
      <c r="X4288" s="17" t="str">
        <f t="shared" si="203"/>
        <v/>
      </c>
      <c r="Y4288" s="17" t="e">
        <f>VLOOKUP(A4288,'Klasse omschrijving'!$A$1:$B$44,2,FALSE)</f>
        <v>#N/A</v>
      </c>
    </row>
    <row r="4289" spans="1:25" x14ac:dyDescent="0.25">
      <c r="A4289" s="14"/>
      <c r="B4289" s="14"/>
      <c r="C4289" s="14"/>
      <c r="D4289" s="14"/>
      <c r="E4289" s="15"/>
      <c r="F4289" s="14"/>
      <c r="G4289" s="14"/>
      <c r="H4289" s="14"/>
      <c r="I4289" s="14"/>
      <c r="J4289" s="14"/>
      <c r="K4289" s="14"/>
      <c r="L4289" s="14"/>
      <c r="M4289" s="14"/>
      <c r="N4289" s="15"/>
      <c r="O4289" s="16">
        <f t="shared" si="204"/>
        <v>0</v>
      </c>
      <c r="P4289" s="17">
        <f>COUNTIF($X:$X,X4289)</f>
        <v>1045553</v>
      </c>
      <c r="Q4289" s="17">
        <f>VLOOKUP("M"&amp;TEXT(G4289,"0"),Punten!$A$1:$D$40,4,FALSE)</f>
        <v>0</v>
      </c>
      <c r="R4289" s="17">
        <f>VLOOKUP("M"&amp;TEXT(H4289,"0"),Punten!$A$1:$D$40,4,FALSE)</f>
        <v>0</v>
      </c>
      <c r="S4289" s="17">
        <f>VLOOKUP("M"&amp;TEXT(I4289,"0"),Punten!$A$1:$D$40,4,FALSE)</f>
        <v>0</v>
      </c>
      <c r="T4289" s="17">
        <f>VLOOKUP("K"&amp;TEXT(K4289,"0"),Punten!$A$1:$D$40,4,FALSE)</f>
        <v>0</v>
      </c>
      <c r="U4289" s="17">
        <f>VLOOKUP("H"&amp;TEXT(L4289,"0"),Punten!$A$1:$D$49,4,FALSE)</f>
        <v>0</v>
      </c>
      <c r="V4289" s="17">
        <f>VLOOKUP("F"&amp;TEXT(M4289,"0"),Punten!$A$1:$D$39,4,FALSE)</f>
        <v>0</v>
      </c>
      <c r="W4289" s="17">
        <f t="shared" ref="W4289:W4352" si="205">SUM(Q4289:V4289)</f>
        <v>0</v>
      </c>
      <c r="X4289" s="17" t="str">
        <f t="shared" ref="X4289:X4352" si="206">N4289&amp;A4289</f>
        <v/>
      </c>
      <c r="Y4289" s="17" t="e">
        <f>VLOOKUP(A4289,'Klasse omschrijving'!$A$1:$B$44,2,FALSE)</f>
        <v>#N/A</v>
      </c>
    </row>
    <row r="4290" spans="1:25" x14ac:dyDescent="0.25">
      <c r="A4290" s="14"/>
      <c r="B4290" s="14"/>
      <c r="C4290" s="14"/>
      <c r="D4290" s="14"/>
      <c r="E4290" s="15"/>
      <c r="F4290" s="14"/>
      <c r="G4290" s="14"/>
      <c r="H4290" s="14"/>
      <c r="I4290" s="14"/>
      <c r="J4290" s="14"/>
      <c r="K4290" s="14"/>
      <c r="L4290" s="14"/>
      <c r="M4290" s="14"/>
      <c r="N4290" s="15"/>
      <c r="O4290" s="16">
        <f t="shared" si="204"/>
        <v>0</v>
      </c>
      <c r="P4290" s="17">
        <f>COUNTIF($X:$X,X4290)</f>
        <v>1045553</v>
      </c>
      <c r="Q4290" s="17">
        <f>VLOOKUP("M"&amp;TEXT(G4290,"0"),Punten!$A$1:$D$40,4,FALSE)</f>
        <v>0</v>
      </c>
      <c r="R4290" s="17">
        <f>VLOOKUP("M"&amp;TEXT(H4290,"0"),Punten!$A$1:$D$40,4,FALSE)</f>
        <v>0</v>
      </c>
      <c r="S4290" s="17">
        <f>VLOOKUP("M"&amp;TEXT(I4290,"0"),Punten!$A$1:$D$40,4,FALSE)</f>
        <v>0</v>
      </c>
      <c r="T4290" s="17">
        <f>VLOOKUP("K"&amp;TEXT(K4290,"0"),Punten!$A$1:$D$40,4,FALSE)</f>
        <v>0</v>
      </c>
      <c r="U4290" s="17">
        <f>VLOOKUP("H"&amp;TEXT(L4290,"0"),Punten!$A$1:$D$49,4,FALSE)</f>
        <v>0</v>
      </c>
      <c r="V4290" s="17">
        <f>VLOOKUP("F"&amp;TEXT(M4290,"0"),Punten!$A$1:$D$39,4,FALSE)</f>
        <v>0</v>
      </c>
      <c r="W4290" s="17">
        <f t="shared" si="205"/>
        <v>0</v>
      </c>
      <c r="X4290" s="17" t="str">
        <f t="shared" si="206"/>
        <v/>
      </c>
      <c r="Y4290" s="17" t="e">
        <f>VLOOKUP(A4290,'Klasse omschrijving'!$A$1:$B$44,2,FALSE)</f>
        <v>#N/A</v>
      </c>
    </row>
    <row r="4291" spans="1:25" x14ac:dyDescent="0.25">
      <c r="A4291" s="14"/>
      <c r="B4291" s="14"/>
      <c r="C4291" s="14"/>
      <c r="D4291" s="14"/>
      <c r="E4291" s="15"/>
      <c r="F4291" s="14"/>
      <c r="G4291" s="14"/>
      <c r="H4291" s="14"/>
      <c r="I4291" s="14"/>
      <c r="J4291" s="14"/>
      <c r="K4291" s="14"/>
      <c r="L4291" s="14"/>
      <c r="M4291" s="14"/>
      <c r="N4291" s="15"/>
      <c r="O4291" s="16">
        <f t="shared" si="204"/>
        <v>0</v>
      </c>
      <c r="P4291" s="17">
        <f>COUNTIF($X:$X,X4291)</f>
        <v>1045553</v>
      </c>
      <c r="Q4291" s="17">
        <f>VLOOKUP("M"&amp;TEXT(G4291,"0"),Punten!$A$1:$D$40,4,FALSE)</f>
        <v>0</v>
      </c>
      <c r="R4291" s="17">
        <f>VLOOKUP("M"&amp;TEXT(H4291,"0"),Punten!$A$1:$D$40,4,FALSE)</f>
        <v>0</v>
      </c>
      <c r="S4291" s="17">
        <f>VLOOKUP("M"&amp;TEXT(I4291,"0"),Punten!$A$1:$D$40,4,FALSE)</f>
        <v>0</v>
      </c>
      <c r="T4291" s="17">
        <f>VLOOKUP("K"&amp;TEXT(K4291,"0"),Punten!$A$1:$D$40,4,FALSE)</f>
        <v>0</v>
      </c>
      <c r="U4291" s="17">
        <f>VLOOKUP("H"&amp;TEXT(L4291,"0"),Punten!$A$1:$D$49,4,FALSE)</f>
        <v>0</v>
      </c>
      <c r="V4291" s="17">
        <f>VLOOKUP("F"&amp;TEXT(M4291,"0"),Punten!$A$1:$D$39,4,FALSE)</f>
        <v>0</v>
      </c>
      <c r="W4291" s="17">
        <f t="shared" si="205"/>
        <v>0</v>
      </c>
      <c r="X4291" s="17" t="str">
        <f t="shared" si="206"/>
        <v/>
      </c>
      <c r="Y4291" s="17" t="e">
        <f>VLOOKUP(A4291,'Klasse omschrijving'!$A$1:$B$44,2,FALSE)</f>
        <v>#N/A</v>
      </c>
    </row>
    <row r="4292" spans="1:25" x14ac:dyDescent="0.25">
      <c r="A4292" s="14"/>
      <c r="B4292" s="14"/>
      <c r="C4292" s="14"/>
      <c r="D4292" s="14"/>
      <c r="E4292" s="15"/>
      <c r="F4292" s="14"/>
      <c r="G4292" s="14"/>
      <c r="H4292" s="14"/>
      <c r="I4292" s="14"/>
      <c r="J4292" s="14"/>
      <c r="K4292" s="14"/>
      <c r="L4292" s="14"/>
      <c r="M4292" s="14"/>
      <c r="N4292" s="15"/>
      <c r="O4292" s="16">
        <f t="shared" si="204"/>
        <v>0</v>
      </c>
      <c r="P4292" s="17">
        <f>COUNTIF($X:$X,X4292)</f>
        <v>1045553</v>
      </c>
      <c r="Q4292" s="17">
        <f>VLOOKUP("M"&amp;TEXT(G4292,"0"),Punten!$A$1:$D$40,4,FALSE)</f>
        <v>0</v>
      </c>
      <c r="R4292" s="17">
        <f>VLOOKUP("M"&amp;TEXT(H4292,"0"),Punten!$A$1:$D$40,4,FALSE)</f>
        <v>0</v>
      </c>
      <c r="S4292" s="17">
        <f>VLOOKUP("M"&amp;TEXT(I4292,"0"),Punten!$A$1:$D$40,4,FALSE)</f>
        <v>0</v>
      </c>
      <c r="T4292" s="17">
        <f>VLOOKUP("K"&amp;TEXT(K4292,"0"),Punten!$A$1:$D$40,4,FALSE)</f>
        <v>0</v>
      </c>
      <c r="U4292" s="17">
        <f>VLOOKUP("H"&amp;TEXT(L4292,"0"),Punten!$A$1:$D$49,4,FALSE)</f>
        <v>0</v>
      </c>
      <c r="V4292" s="17">
        <f>VLOOKUP("F"&amp;TEXT(M4292,"0"),Punten!$A$1:$D$39,4,FALSE)</f>
        <v>0</v>
      </c>
      <c r="W4292" s="17">
        <f t="shared" si="205"/>
        <v>0</v>
      </c>
      <c r="X4292" s="17" t="str">
        <f t="shared" si="206"/>
        <v/>
      </c>
      <c r="Y4292" s="17" t="e">
        <f>VLOOKUP(A4292,'Klasse omschrijving'!$A$1:$B$44,2,FALSE)</f>
        <v>#N/A</v>
      </c>
    </row>
    <row r="4293" spans="1:25" x14ac:dyDescent="0.25">
      <c r="A4293" s="14"/>
      <c r="B4293" s="14"/>
      <c r="C4293" s="14"/>
      <c r="D4293" s="14"/>
      <c r="E4293" s="15"/>
      <c r="F4293" s="14"/>
      <c r="G4293" s="14"/>
      <c r="H4293" s="14"/>
      <c r="I4293" s="14"/>
      <c r="J4293" s="14"/>
      <c r="K4293" s="14"/>
      <c r="L4293" s="14"/>
      <c r="M4293" s="14"/>
      <c r="N4293" s="15"/>
      <c r="O4293" s="16">
        <f t="shared" si="204"/>
        <v>0</v>
      </c>
      <c r="P4293" s="17">
        <f>COUNTIF($X:$X,X4293)</f>
        <v>1045553</v>
      </c>
      <c r="Q4293" s="17">
        <f>VLOOKUP("M"&amp;TEXT(G4293,"0"),Punten!$A$1:$D$40,4,FALSE)</f>
        <v>0</v>
      </c>
      <c r="R4293" s="17">
        <f>VLOOKUP("M"&amp;TEXT(H4293,"0"),Punten!$A$1:$D$40,4,FALSE)</f>
        <v>0</v>
      </c>
      <c r="S4293" s="17">
        <f>VLOOKUP("M"&amp;TEXT(I4293,"0"),Punten!$A$1:$D$40,4,FALSE)</f>
        <v>0</v>
      </c>
      <c r="T4293" s="17">
        <f>VLOOKUP("K"&amp;TEXT(K4293,"0"),Punten!$A$1:$D$40,4,FALSE)</f>
        <v>0</v>
      </c>
      <c r="U4293" s="17">
        <f>VLOOKUP("H"&amp;TEXT(L4293,"0"),Punten!$A$1:$D$49,4,FALSE)</f>
        <v>0</v>
      </c>
      <c r="V4293" s="17">
        <f>VLOOKUP("F"&amp;TEXT(M4293,"0"),Punten!$A$1:$D$39,4,FALSE)</f>
        <v>0</v>
      </c>
      <c r="W4293" s="17">
        <f t="shared" si="205"/>
        <v>0</v>
      </c>
      <c r="X4293" s="17" t="str">
        <f t="shared" si="206"/>
        <v/>
      </c>
      <c r="Y4293" s="17" t="e">
        <f>VLOOKUP(A4293,'Klasse omschrijving'!$A$1:$B$44,2,FALSE)</f>
        <v>#N/A</v>
      </c>
    </row>
    <row r="4294" spans="1:25" x14ac:dyDescent="0.25">
      <c r="A4294" s="14"/>
      <c r="B4294" s="14"/>
      <c r="C4294" s="14"/>
      <c r="D4294" s="14"/>
      <c r="E4294" s="15"/>
      <c r="F4294" s="14"/>
      <c r="G4294" s="14"/>
      <c r="H4294" s="14"/>
      <c r="I4294" s="14"/>
      <c r="J4294" s="14"/>
      <c r="K4294" s="14"/>
      <c r="L4294" s="14"/>
      <c r="M4294" s="14"/>
      <c r="N4294" s="15"/>
      <c r="O4294" s="16">
        <f t="shared" si="204"/>
        <v>0</v>
      </c>
      <c r="P4294" s="17">
        <f>COUNTIF($X:$X,X4294)</f>
        <v>1045553</v>
      </c>
      <c r="Q4294" s="17">
        <f>VLOOKUP("M"&amp;TEXT(G4294,"0"),Punten!$A$1:$D$40,4,FALSE)</f>
        <v>0</v>
      </c>
      <c r="R4294" s="17">
        <f>VLOOKUP("M"&amp;TEXT(H4294,"0"),Punten!$A$1:$D$40,4,FALSE)</f>
        <v>0</v>
      </c>
      <c r="S4294" s="17">
        <f>VLOOKUP("M"&amp;TEXT(I4294,"0"),Punten!$A$1:$D$40,4,FALSE)</f>
        <v>0</v>
      </c>
      <c r="T4294" s="17">
        <f>VLOOKUP("K"&amp;TEXT(K4294,"0"),Punten!$A$1:$D$40,4,FALSE)</f>
        <v>0</v>
      </c>
      <c r="U4294" s="17">
        <f>VLOOKUP("H"&amp;TEXT(L4294,"0"),Punten!$A$1:$D$49,4,FALSE)</f>
        <v>0</v>
      </c>
      <c r="V4294" s="17">
        <f>VLOOKUP("F"&amp;TEXT(M4294,"0"),Punten!$A$1:$D$39,4,FALSE)</f>
        <v>0</v>
      </c>
      <c r="W4294" s="17">
        <f t="shared" si="205"/>
        <v>0</v>
      </c>
      <c r="X4294" s="17" t="str">
        <f t="shared" si="206"/>
        <v/>
      </c>
      <c r="Y4294" s="17" t="e">
        <f>VLOOKUP(A4294,'Klasse omschrijving'!$A$1:$B$44,2,FALSE)</f>
        <v>#N/A</v>
      </c>
    </row>
    <row r="4295" spans="1:25" x14ac:dyDescent="0.25">
      <c r="A4295" s="14"/>
      <c r="B4295" s="14"/>
      <c r="C4295" s="14"/>
      <c r="D4295" s="14"/>
      <c r="E4295" s="15"/>
      <c r="F4295" s="14"/>
      <c r="G4295" s="14"/>
      <c r="H4295" s="14"/>
      <c r="I4295" s="14"/>
      <c r="J4295" s="14"/>
      <c r="K4295" s="14"/>
      <c r="L4295" s="14"/>
      <c r="M4295" s="14"/>
      <c r="N4295" s="15"/>
      <c r="O4295" s="16">
        <f t="shared" si="204"/>
        <v>0</v>
      </c>
      <c r="P4295" s="17">
        <f>COUNTIF($X:$X,X4295)</f>
        <v>1045553</v>
      </c>
      <c r="Q4295" s="17">
        <f>VLOOKUP("M"&amp;TEXT(G4295,"0"),Punten!$A$1:$D$40,4,FALSE)</f>
        <v>0</v>
      </c>
      <c r="R4295" s="17">
        <f>VLOOKUP("M"&amp;TEXT(H4295,"0"),Punten!$A$1:$D$40,4,FALSE)</f>
        <v>0</v>
      </c>
      <c r="S4295" s="17">
        <f>VLOOKUP("M"&amp;TEXT(I4295,"0"),Punten!$A$1:$D$40,4,FALSE)</f>
        <v>0</v>
      </c>
      <c r="T4295" s="17">
        <f>VLOOKUP("K"&amp;TEXT(K4295,"0"),Punten!$A$1:$D$40,4,FALSE)</f>
        <v>0</v>
      </c>
      <c r="U4295" s="17">
        <f>VLOOKUP("H"&amp;TEXT(L4295,"0"),Punten!$A$1:$D$49,4,FALSE)</f>
        <v>0</v>
      </c>
      <c r="V4295" s="17">
        <f>VLOOKUP("F"&amp;TEXT(M4295,"0"),Punten!$A$1:$D$39,4,FALSE)</f>
        <v>0</v>
      </c>
      <c r="W4295" s="17">
        <f t="shared" si="205"/>
        <v>0</v>
      </c>
      <c r="X4295" s="17" t="str">
        <f t="shared" si="206"/>
        <v/>
      </c>
      <c r="Y4295" s="17" t="e">
        <f>VLOOKUP(A4295,'Klasse omschrijving'!$A$1:$B$44,2,FALSE)</f>
        <v>#N/A</v>
      </c>
    </row>
    <row r="4296" spans="1:25" x14ac:dyDescent="0.25">
      <c r="A4296" s="14"/>
      <c r="B4296" s="14"/>
      <c r="C4296" s="14"/>
      <c r="D4296" s="14"/>
      <c r="E4296" s="15"/>
      <c r="F4296" s="14"/>
      <c r="G4296" s="14"/>
      <c r="H4296" s="14"/>
      <c r="I4296" s="14"/>
      <c r="J4296" s="14"/>
      <c r="K4296" s="14"/>
      <c r="L4296" s="14"/>
      <c r="M4296" s="14"/>
      <c r="N4296" s="15"/>
      <c r="O4296" s="16">
        <f t="shared" si="204"/>
        <v>0</v>
      </c>
      <c r="P4296" s="17">
        <f>COUNTIF($X:$X,X4296)</f>
        <v>1045553</v>
      </c>
      <c r="Q4296" s="17">
        <f>VLOOKUP("M"&amp;TEXT(G4296,"0"),Punten!$A$1:$D$40,4,FALSE)</f>
        <v>0</v>
      </c>
      <c r="R4296" s="17">
        <f>VLOOKUP("M"&amp;TEXT(H4296,"0"),Punten!$A$1:$D$40,4,FALSE)</f>
        <v>0</v>
      </c>
      <c r="S4296" s="17">
        <f>VLOOKUP("M"&amp;TEXT(I4296,"0"),Punten!$A$1:$D$40,4,FALSE)</f>
        <v>0</v>
      </c>
      <c r="T4296" s="17">
        <f>VLOOKUP("K"&amp;TEXT(K4296,"0"),Punten!$A$1:$D$40,4,FALSE)</f>
        <v>0</v>
      </c>
      <c r="U4296" s="17">
        <f>VLOOKUP("H"&amp;TEXT(L4296,"0"),Punten!$A$1:$D$49,4,FALSE)</f>
        <v>0</v>
      </c>
      <c r="V4296" s="17">
        <f>VLOOKUP("F"&amp;TEXT(M4296,"0"),Punten!$A$1:$D$39,4,FALSE)</f>
        <v>0</v>
      </c>
      <c r="W4296" s="17">
        <f t="shared" si="205"/>
        <v>0</v>
      </c>
      <c r="X4296" s="17" t="str">
        <f t="shared" si="206"/>
        <v/>
      </c>
      <c r="Y4296" s="17" t="e">
        <f>VLOOKUP(A4296,'Klasse omschrijving'!$A$1:$B$44,2,FALSE)</f>
        <v>#N/A</v>
      </c>
    </row>
    <row r="4297" spans="1:25" x14ac:dyDescent="0.25">
      <c r="A4297" s="14"/>
      <c r="B4297" s="14"/>
      <c r="C4297" s="14"/>
      <c r="D4297" s="14"/>
      <c r="E4297" s="15"/>
      <c r="F4297" s="14"/>
      <c r="G4297" s="14"/>
      <c r="H4297" s="14"/>
      <c r="I4297" s="14"/>
      <c r="J4297" s="14"/>
      <c r="K4297" s="14"/>
      <c r="L4297" s="14"/>
      <c r="M4297" s="14"/>
      <c r="N4297" s="15"/>
      <c r="O4297" s="16">
        <f t="shared" si="204"/>
        <v>0</v>
      </c>
      <c r="P4297" s="17">
        <f>COUNTIF($X:$X,X4297)</f>
        <v>1045553</v>
      </c>
      <c r="Q4297" s="17">
        <f>VLOOKUP("M"&amp;TEXT(G4297,"0"),Punten!$A$1:$D$40,4,FALSE)</f>
        <v>0</v>
      </c>
      <c r="R4297" s="17">
        <f>VLOOKUP("M"&amp;TEXT(H4297,"0"),Punten!$A$1:$D$40,4,FALSE)</f>
        <v>0</v>
      </c>
      <c r="S4297" s="17">
        <f>VLOOKUP("M"&amp;TEXT(I4297,"0"),Punten!$A$1:$D$40,4,FALSE)</f>
        <v>0</v>
      </c>
      <c r="T4297" s="17">
        <f>VLOOKUP("K"&amp;TEXT(K4297,"0"),Punten!$A$1:$D$40,4,FALSE)</f>
        <v>0</v>
      </c>
      <c r="U4297" s="17">
        <f>VLOOKUP("H"&amp;TEXT(L4297,"0"),Punten!$A$1:$D$49,4,FALSE)</f>
        <v>0</v>
      </c>
      <c r="V4297" s="17">
        <f>VLOOKUP("F"&amp;TEXT(M4297,"0"),Punten!$A$1:$D$39,4,FALSE)</f>
        <v>0</v>
      </c>
      <c r="W4297" s="17">
        <f t="shared" si="205"/>
        <v>0</v>
      </c>
      <c r="X4297" s="17" t="str">
        <f t="shared" si="206"/>
        <v/>
      </c>
      <c r="Y4297" s="17" t="e">
        <f>VLOOKUP(A4297,'Klasse omschrijving'!$A$1:$B$44,2,FALSE)</f>
        <v>#N/A</v>
      </c>
    </row>
    <row r="4298" spans="1:25" x14ac:dyDescent="0.25">
      <c r="A4298" s="14"/>
      <c r="B4298" s="14"/>
      <c r="C4298" s="14"/>
      <c r="D4298" s="14"/>
      <c r="E4298" s="15"/>
      <c r="F4298" s="14"/>
      <c r="G4298" s="14"/>
      <c r="H4298" s="14"/>
      <c r="I4298" s="14"/>
      <c r="J4298" s="14"/>
      <c r="K4298" s="14"/>
      <c r="L4298" s="14"/>
      <c r="M4298" s="14"/>
      <c r="N4298" s="15"/>
      <c r="O4298" s="16">
        <f t="shared" si="204"/>
        <v>0</v>
      </c>
      <c r="P4298" s="17">
        <f>COUNTIF($X:$X,X4298)</f>
        <v>1045553</v>
      </c>
      <c r="Q4298" s="17">
        <f>VLOOKUP("M"&amp;TEXT(G4298,"0"),Punten!$A$1:$D$40,4,FALSE)</f>
        <v>0</v>
      </c>
      <c r="R4298" s="17">
        <f>VLOOKUP("M"&amp;TEXT(H4298,"0"),Punten!$A$1:$D$40,4,FALSE)</f>
        <v>0</v>
      </c>
      <c r="S4298" s="17">
        <f>VLOOKUP("M"&amp;TEXT(I4298,"0"),Punten!$A$1:$D$40,4,FALSE)</f>
        <v>0</v>
      </c>
      <c r="T4298" s="17">
        <f>VLOOKUP("K"&amp;TEXT(K4298,"0"),Punten!$A$1:$D$40,4,FALSE)</f>
        <v>0</v>
      </c>
      <c r="U4298" s="17">
        <f>VLOOKUP("H"&amp;TEXT(L4298,"0"),Punten!$A$1:$D$49,4,FALSE)</f>
        <v>0</v>
      </c>
      <c r="V4298" s="17">
        <f>VLOOKUP("F"&amp;TEXT(M4298,"0"),Punten!$A$1:$D$39,4,FALSE)</f>
        <v>0</v>
      </c>
      <c r="W4298" s="17">
        <f t="shared" si="205"/>
        <v>0</v>
      </c>
      <c r="X4298" s="17" t="str">
        <f t="shared" si="206"/>
        <v/>
      </c>
      <c r="Y4298" s="17" t="e">
        <f>VLOOKUP(A4298,'Klasse omschrijving'!$A$1:$B$44,2,FALSE)</f>
        <v>#N/A</v>
      </c>
    </row>
    <row r="4299" spans="1:25" x14ac:dyDescent="0.25">
      <c r="A4299" s="14"/>
      <c r="B4299" s="14"/>
      <c r="C4299" s="14"/>
      <c r="D4299" s="14"/>
      <c r="E4299" s="15"/>
      <c r="F4299" s="14"/>
      <c r="G4299" s="14"/>
      <c r="H4299" s="14"/>
      <c r="I4299" s="14"/>
      <c r="J4299" s="14"/>
      <c r="K4299" s="14"/>
      <c r="L4299" s="14"/>
      <c r="M4299" s="14"/>
      <c r="N4299" s="15"/>
      <c r="O4299" s="16">
        <f t="shared" si="204"/>
        <v>0</v>
      </c>
      <c r="P4299" s="17">
        <f>COUNTIF($X:$X,X4299)</f>
        <v>1045553</v>
      </c>
      <c r="Q4299" s="17">
        <f>VLOOKUP("M"&amp;TEXT(G4299,"0"),Punten!$A$1:$D$40,4,FALSE)</f>
        <v>0</v>
      </c>
      <c r="R4299" s="17">
        <f>VLOOKUP("M"&amp;TEXT(H4299,"0"),Punten!$A$1:$D$40,4,FALSE)</f>
        <v>0</v>
      </c>
      <c r="S4299" s="17">
        <f>VLOOKUP("M"&amp;TEXT(I4299,"0"),Punten!$A$1:$D$40,4,FALSE)</f>
        <v>0</v>
      </c>
      <c r="T4299" s="17">
        <f>VLOOKUP("K"&amp;TEXT(K4299,"0"),Punten!$A$1:$D$40,4,FALSE)</f>
        <v>0</v>
      </c>
      <c r="U4299" s="17">
        <f>VLOOKUP("H"&amp;TEXT(L4299,"0"),Punten!$A$1:$D$49,4,FALSE)</f>
        <v>0</v>
      </c>
      <c r="V4299" s="17">
        <f>VLOOKUP("F"&amp;TEXT(M4299,"0"),Punten!$A$1:$D$39,4,FALSE)</f>
        <v>0</v>
      </c>
      <c r="W4299" s="17">
        <f t="shared" si="205"/>
        <v>0</v>
      </c>
      <c r="X4299" s="17" t="str">
        <f t="shared" si="206"/>
        <v/>
      </c>
      <c r="Y4299" s="17" t="e">
        <f>VLOOKUP(A4299,'Klasse omschrijving'!$A$1:$B$44,2,FALSE)</f>
        <v>#N/A</v>
      </c>
    </row>
    <row r="4300" spans="1:25" x14ac:dyDescent="0.25">
      <c r="A4300" s="14"/>
      <c r="B4300" s="14"/>
      <c r="C4300" s="14"/>
      <c r="D4300" s="14"/>
      <c r="E4300" s="15"/>
      <c r="F4300" s="14"/>
      <c r="G4300" s="14"/>
      <c r="H4300" s="14"/>
      <c r="I4300" s="14"/>
      <c r="J4300" s="14"/>
      <c r="K4300" s="14"/>
      <c r="L4300" s="14"/>
      <c r="M4300" s="14"/>
      <c r="N4300" s="15"/>
      <c r="O4300" s="16">
        <f t="shared" si="204"/>
        <v>0</v>
      </c>
      <c r="P4300" s="17">
        <f>COUNTIF($X:$X,X4300)</f>
        <v>1045553</v>
      </c>
      <c r="Q4300" s="17">
        <f>VLOOKUP("M"&amp;TEXT(G4300,"0"),Punten!$A$1:$D$40,4,FALSE)</f>
        <v>0</v>
      </c>
      <c r="R4300" s="17">
        <f>VLOOKUP("M"&amp;TEXT(H4300,"0"),Punten!$A$1:$D$40,4,FALSE)</f>
        <v>0</v>
      </c>
      <c r="S4300" s="17">
        <f>VLOOKUP("M"&amp;TEXT(I4300,"0"),Punten!$A$1:$D$40,4,FALSE)</f>
        <v>0</v>
      </c>
      <c r="T4300" s="17">
        <f>VLOOKUP("K"&amp;TEXT(K4300,"0"),Punten!$A$1:$D$40,4,FALSE)</f>
        <v>0</v>
      </c>
      <c r="U4300" s="17">
        <f>VLOOKUP("H"&amp;TEXT(L4300,"0"),Punten!$A$1:$D$49,4,FALSE)</f>
        <v>0</v>
      </c>
      <c r="V4300" s="17">
        <f>VLOOKUP("F"&amp;TEXT(M4300,"0"),Punten!$A$1:$D$39,4,FALSE)</f>
        <v>0</v>
      </c>
      <c r="W4300" s="17">
        <f t="shared" si="205"/>
        <v>0</v>
      </c>
      <c r="X4300" s="17" t="str">
        <f t="shared" si="206"/>
        <v/>
      </c>
      <c r="Y4300" s="17" t="e">
        <f>VLOOKUP(A4300,'Klasse omschrijving'!$A$1:$B$44,2,FALSE)</f>
        <v>#N/A</v>
      </c>
    </row>
    <row r="4301" spans="1:25" x14ac:dyDescent="0.25">
      <c r="A4301" s="14"/>
      <c r="B4301" s="14"/>
      <c r="C4301" s="14"/>
      <c r="D4301" s="14"/>
      <c r="E4301" s="15"/>
      <c r="F4301" s="14"/>
      <c r="G4301" s="14"/>
      <c r="H4301" s="14"/>
      <c r="I4301" s="14"/>
      <c r="J4301" s="14"/>
      <c r="K4301" s="14"/>
      <c r="L4301" s="14"/>
      <c r="M4301" s="14"/>
      <c r="N4301" s="15"/>
      <c r="O4301" s="16">
        <f t="shared" si="204"/>
        <v>0</v>
      </c>
      <c r="P4301" s="17">
        <f>COUNTIF($X:$X,X4301)</f>
        <v>1045553</v>
      </c>
      <c r="Q4301" s="17">
        <f>VLOOKUP("M"&amp;TEXT(G4301,"0"),Punten!$A$1:$D$40,4,FALSE)</f>
        <v>0</v>
      </c>
      <c r="R4301" s="17">
        <f>VLOOKUP("M"&amp;TEXT(H4301,"0"),Punten!$A$1:$D$40,4,FALSE)</f>
        <v>0</v>
      </c>
      <c r="S4301" s="17">
        <f>VLOOKUP("M"&amp;TEXT(I4301,"0"),Punten!$A$1:$D$40,4,FALSE)</f>
        <v>0</v>
      </c>
      <c r="T4301" s="17">
        <f>VLOOKUP("K"&amp;TEXT(K4301,"0"),Punten!$A$1:$D$40,4,FALSE)</f>
        <v>0</v>
      </c>
      <c r="U4301" s="17">
        <f>VLOOKUP("H"&amp;TEXT(L4301,"0"),Punten!$A$1:$D$49,4,FALSE)</f>
        <v>0</v>
      </c>
      <c r="V4301" s="17">
        <f>VLOOKUP("F"&amp;TEXT(M4301,"0"),Punten!$A$1:$D$39,4,FALSE)</f>
        <v>0</v>
      </c>
      <c r="W4301" s="17">
        <f t="shared" si="205"/>
        <v>0</v>
      </c>
      <c r="X4301" s="17" t="str">
        <f t="shared" si="206"/>
        <v/>
      </c>
      <c r="Y4301" s="17" t="e">
        <f>VLOOKUP(A4301,'Klasse omschrijving'!$A$1:$B$44,2,FALSE)</f>
        <v>#N/A</v>
      </c>
    </row>
    <row r="4302" spans="1:25" x14ac:dyDescent="0.25">
      <c r="A4302" s="14"/>
      <c r="B4302" s="14"/>
      <c r="C4302" s="14"/>
      <c r="D4302" s="14"/>
      <c r="E4302" s="15"/>
      <c r="F4302" s="14"/>
      <c r="G4302" s="14"/>
      <c r="H4302" s="14"/>
      <c r="I4302" s="14"/>
      <c r="J4302" s="14"/>
      <c r="K4302" s="14"/>
      <c r="L4302" s="14"/>
      <c r="M4302" s="14"/>
      <c r="N4302" s="15"/>
      <c r="O4302" s="16">
        <f t="shared" si="204"/>
        <v>0</v>
      </c>
      <c r="P4302" s="17">
        <f>COUNTIF($X:$X,X4302)</f>
        <v>1045553</v>
      </c>
      <c r="Q4302" s="17">
        <f>VLOOKUP("M"&amp;TEXT(G4302,"0"),Punten!$A$1:$D$40,4,FALSE)</f>
        <v>0</v>
      </c>
      <c r="R4302" s="17">
        <f>VLOOKUP("M"&amp;TEXT(H4302,"0"),Punten!$A$1:$D$40,4,FALSE)</f>
        <v>0</v>
      </c>
      <c r="S4302" s="17">
        <f>VLOOKUP("M"&amp;TEXT(I4302,"0"),Punten!$A$1:$D$40,4,FALSE)</f>
        <v>0</v>
      </c>
      <c r="T4302" s="17">
        <f>VLOOKUP("K"&amp;TEXT(K4302,"0"),Punten!$A$1:$D$40,4,FALSE)</f>
        <v>0</v>
      </c>
      <c r="U4302" s="17">
        <f>VLOOKUP("H"&amp;TEXT(L4302,"0"),Punten!$A$1:$D$49,4,FALSE)</f>
        <v>0</v>
      </c>
      <c r="V4302" s="17">
        <f>VLOOKUP("F"&amp;TEXT(M4302,"0"),Punten!$A$1:$D$39,4,FALSE)</f>
        <v>0</v>
      </c>
      <c r="W4302" s="17">
        <f t="shared" si="205"/>
        <v>0</v>
      </c>
      <c r="X4302" s="17" t="str">
        <f t="shared" si="206"/>
        <v/>
      </c>
      <c r="Y4302" s="17" t="e">
        <f>VLOOKUP(A4302,'Klasse omschrijving'!$A$1:$B$44,2,FALSE)</f>
        <v>#N/A</v>
      </c>
    </row>
    <row r="4303" spans="1:25" x14ac:dyDescent="0.25">
      <c r="A4303" s="14"/>
      <c r="B4303" s="14"/>
      <c r="C4303" s="14"/>
      <c r="D4303" s="14"/>
      <c r="E4303" s="15"/>
      <c r="F4303" s="14"/>
      <c r="G4303" s="14"/>
      <c r="H4303" s="14"/>
      <c r="I4303" s="14"/>
      <c r="J4303" s="14"/>
      <c r="K4303" s="14"/>
      <c r="L4303" s="14"/>
      <c r="M4303" s="14"/>
      <c r="N4303" s="15"/>
      <c r="O4303" s="16">
        <f t="shared" si="204"/>
        <v>0</v>
      </c>
      <c r="P4303" s="17">
        <f>COUNTIF($X:$X,X4303)</f>
        <v>1045553</v>
      </c>
      <c r="Q4303" s="17">
        <f>VLOOKUP("M"&amp;TEXT(G4303,"0"),Punten!$A$1:$D$40,4,FALSE)</f>
        <v>0</v>
      </c>
      <c r="R4303" s="17">
        <f>VLOOKUP("M"&amp;TEXT(H4303,"0"),Punten!$A$1:$D$40,4,FALSE)</f>
        <v>0</v>
      </c>
      <c r="S4303" s="17">
        <f>VLOOKUP("M"&amp;TEXT(I4303,"0"),Punten!$A$1:$D$40,4,FALSE)</f>
        <v>0</v>
      </c>
      <c r="T4303" s="17">
        <f>VLOOKUP("K"&amp;TEXT(K4303,"0"),Punten!$A$1:$D$40,4,FALSE)</f>
        <v>0</v>
      </c>
      <c r="U4303" s="17">
        <f>VLOOKUP("H"&amp;TEXT(L4303,"0"),Punten!$A$1:$D$49,4,FALSE)</f>
        <v>0</v>
      </c>
      <c r="V4303" s="17">
        <f>VLOOKUP("F"&amp;TEXT(M4303,"0"),Punten!$A$1:$D$39,4,FALSE)</f>
        <v>0</v>
      </c>
      <c r="W4303" s="17">
        <f t="shared" si="205"/>
        <v>0</v>
      </c>
      <c r="X4303" s="17" t="str">
        <f t="shared" si="206"/>
        <v/>
      </c>
      <c r="Y4303" s="17" t="e">
        <f>VLOOKUP(A4303,'Klasse omschrijving'!$A$1:$B$44,2,FALSE)</f>
        <v>#N/A</v>
      </c>
    </row>
    <row r="4304" spans="1:25" x14ac:dyDescent="0.25">
      <c r="A4304" s="14"/>
      <c r="B4304" s="14"/>
      <c r="C4304" s="14"/>
      <c r="D4304" s="14"/>
      <c r="E4304" s="15"/>
      <c r="F4304" s="14"/>
      <c r="G4304" s="14"/>
      <c r="H4304" s="14"/>
      <c r="I4304" s="14"/>
      <c r="J4304" s="14"/>
      <c r="K4304" s="14"/>
      <c r="L4304" s="14"/>
      <c r="M4304" s="14"/>
      <c r="N4304" s="15"/>
      <c r="O4304" s="16">
        <f t="shared" si="204"/>
        <v>0</v>
      </c>
      <c r="P4304" s="17">
        <f>COUNTIF($X:$X,X4304)</f>
        <v>1045553</v>
      </c>
      <c r="Q4304" s="17">
        <f>VLOOKUP("M"&amp;TEXT(G4304,"0"),Punten!$A$1:$D$40,4,FALSE)</f>
        <v>0</v>
      </c>
      <c r="R4304" s="17">
        <f>VLOOKUP("M"&amp;TEXT(H4304,"0"),Punten!$A$1:$D$40,4,FALSE)</f>
        <v>0</v>
      </c>
      <c r="S4304" s="17">
        <f>VLOOKUP("M"&amp;TEXT(I4304,"0"),Punten!$A$1:$D$40,4,FALSE)</f>
        <v>0</v>
      </c>
      <c r="T4304" s="17">
        <f>VLOOKUP("K"&amp;TEXT(K4304,"0"),Punten!$A$1:$D$40,4,FALSE)</f>
        <v>0</v>
      </c>
      <c r="U4304" s="17">
        <f>VLOOKUP("H"&amp;TEXT(L4304,"0"),Punten!$A$1:$D$49,4,FALSE)</f>
        <v>0</v>
      </c>
      <c r="V4304" s="17">
        <f>VLOOKUP("F"&amp;TEXT(M4304,"0"),Punten!$A$1:$D$39,4,FALSE)</f>
        <v>0</v>
      </c>
      <c r="W4304" s="17">
        <f t="shared" si="205"/>
        <v>0</v>
      </c>
      <c r="X4304" s="17" t="str">
        <f t="shared" si="206"/>
        <v/>
      </c>
      <c r="Y4304" s="17" t="e">
        <f>VLOOKUP(A4304,'Klasse omschrijving'!$A$1:$B$44,2,FALSE)</f>
        <v>#N/A</v>
      </c>
    </row>
    <row r="4305" spans="1:25" x14ac:dyDescent="0.25">
      <c r="A4305" s="14"/>
      <c r="B4305" s="14"/>
      <c r="C4305" s="14"/>
      <c r="D4305" s="14"/>
      <c r="E4305" s="15"/>
      <c r="F4305" s="14"/>
      <c r="G4305" s="14"/>
      <c r="H4305" s="14"/>
      <c r="I4305" s="14"/>
      <c r="J4305" s="14"/>
      <c r="K4305" s="14"/>
      <c r="L4305" s="14"/>
      <c r="M4305" s="14"/>
      <c r="N4305" s="15"/>
      <c r="O4305" s="16">
        <f t="shared" si="204"/>
        <v>0</v>
      </c>
      <c r="P4305" s="17">
        <f>COUNTIF($X:$X,X4305)</f>
        <v>1045553</v>
      </c>
      <c r="Q4305" s="17">
        <f>VLOOKUP("M"&amp;TEXT(G4305,"0"),Punten!$A$1:$D$40,4,FALSE)</f>
        <v>0</v>
      </c>
      <c r="R4305" s="17">
        <f>VLOOKUP("M"&amp;TEXT(H4305,"0"),Punten!$A$1:$D$40,4,FALSE)</f>
        <v>0</v>
      </c>
      <c r="S4305" s="17">
        <f>VLOOKUP("M"&amp;TEXT(I4305,"0"),Punten!$A$1:$D$40,4,FALSE)</f>
        <v>0</v>
      </c>
      <c r="T4305" s="17">
        <f>VLOOKUP("K"&amp;TEXT(K4305,"0"),Punten!$A$1:$D$40,4,FALSE)</f>
        <v>0</v>
      </c>
      <c r="U4305" s="17">
        <f>VLOOKUP("H"&amp;TEXT(L4305,"0"),Punten!$A$1:$D$49,4,FALSE)</f>
        <v>0</v>
      </c>
      <c r="V4305" s="17">
        <f>VLOOKUP("F"&amp;TEXT(M4305,"0"),Punten!$A$1:$D$39,4,FALSE)</f>
        <v>0</v>
      </c>
      <c r="W4305" s="17">
        <f t="shared" si="205"/>
        <v>0</v>
      </c>
      <c r="X4305" s="17" t="str">
        <f t="shared" si="206"/>
        <v/>
      </c>
      <c r="Y4305" s="17" t="e">
        <f>VLOOKUP(A4305,'Klasse omschrijving'!$A$1:$B$44,2,FALSE)</f>
        <v>#N/A</v>
      </c>
    </row>
    <row r="4306" spans="1:25" x14ac:dyDescent="0.25">
      <c r="A4306" s="14"/>
      <c r="B4306" s="14"/>
      <c r="C4306" s="14"/>
      <c r="D4306" s="14"/>
      <c r="E4306" s="15"/>
      <c r="F4306" s="14"/>
      <c r="G4306" s="14"/>
      <c r="H4306" s="14"/>
      <c r="I4306" s="14"/>
      <c r="J4306" s="14"/>
      <c r="K4306" s="14"/>
      <c r="L4306" s="14"/>
      <c r="M4306" s="14"/>
      <c r="N4306" s="15"/>
      <c r="O4306" s="16">
        <f t="shared" si="204"/>
        <v>0</v>
      </c>
      <c r="P4306" s="17">
        <f>COUNTIF($X:$X,X4306)</f>
        <v>1045553</v>
      </c>
      <c r="Q4306" s="17">
        <f>VLOOKUP("M"&amp;TEXT(G4306,"0"),Punten!$A$1:$D$40,4,FALSE)</f>
        <v>0</v>
      </c>
      <c r="R4306" s="17">
        <f>VLOOKUP("M"&amp;TEXT(H4306,"0"),Punten!$A$1:$D$40,4,FALSE)</f>
        <v>0</v>
      </c>
      <c r="S4306" s="17">
        <f>VLOOKUP("M"&amp;TEXT(I4306,"0"),Punten!$A$1:$D$40,4,FALSE)</f>
        <v>0</v>
      </c>
      <c r="T4306" s="17">
        <f>VLOOKUP("K"&amp;TEXT(K4306,"0"),Punten!$A$1:$D$40,4,FALSE)</f>
        <v>0</v>
      </c>
      <c r="U4306" s="17">
        <f>VLOOKUP("H"&amp;TEXT(L4306,"0"),Punten!$A$1:$D$49,4,FALSE)</f>
        <v>0</v>
      </c>
      <c r="V4306" s="17">
        <f>VLOOKUP("F"&amp;TEXT(M4306,"0"),Punten!$A$1:$D$39,4,FALSE)</f>
        <v>0</v>
      </c>
      <c r="W4306" s="17">
        <f t="shared" si="205"/>
        <v>0</v>
      </c>
      <c r="X4306" s="17" t="str">
        <f t="shared" si="206"/>
        <v/>
      </c>
      <c r="Y4306" s="17" t="e">
        <f>VLOOKUP(A4306,'Klasse omschrijving'!$A$1:$B$44,2,FALSE)</f>
        <v>#N/A</v>
      </c>
    </row>
    <row r="4307" spans="1:25" x14ac:dyDescent="0.25">
      <c r="A4307" s="14"/>
      <c r="B4307" s="14"/>
      <c r="C4307" s="14"/>
      <c r="D4307" s="14"/>
      <c r="E4307" s="15"/>
      <c r="F4307" s="14"/>
      <c r="G4307" s="14"/>
      <c r="H4307" s="14"/>
      <c r="I4307" s="14"/>
      <c r="J4307" s="14"/>
      <c r="K4307" s="14"/>
      <c r="L4307" s="14"/>
      <c r="M4307" s="14"/>
      <c r="N4307" s="15"/>
      <c r="O4307" s="16">
        <f t="shared" si="204"/>
        <v>0</v>
      </c>
      <c r="P4307" s="17">
        <f>COUNTIF($X:$X,X4307)</f>
        <v>1045553</v>
      </c>
      <c r="Q4307" s="17">
        <f>VLOOKUP("M"&amp;TEXT(G4307,"0"),Punten!$A$1:$D$40,4,FALSE)</f>
        <v>0</v>
      </c>
      <c r="R4307" s="17">
        <f>VLOOKUP("M"&amp;TEXT(H4307,"0"),Punten!$A$1:$D$40,4,FALSE)</f>
        <v>0</v>
      </c>
      <c r="S4307" s="17">
        <f>VLOOKUP("M"&amp;TEXT(I4307,"0"),Punten!$A$1:$D$40,4,FALSE)</f>
        <v>0</v>
      </c>
      <c r="T4307" s="17">
        <f>VLOOKUP("K"&amp;TEXT(K4307,"0"),Punten!$A$1:$D$40,4,FALSE)</f>
        <v>0</v>
      </c>
      <c r="U4307" s="17">
        <f>VLOOKUP("H"&amp;TEXT(L4307,"0"),Punten!$A$1:$D$49,4,FALSE)</f>
        <v>0</v>
      </c>
      <c r="V4307" s="17">
        <f>VLOOKUP("F"&amp;TEXT(M4307,"0"),Punten!$A$1:$D$39,4,FALSE)</f>
        <v>0</v>
      </c>
      <c r="W4307" s="17">
        <f t="shared" si="205"/>
        <v>0</v>
      </c>
      <c r="X4307" s="17" t="str">
        <f t="shared" si="206"/>
        <v/>
      </c>
      <c r="Y4307" s="17" t="e">
        <f>VLOOKUP(A4307,'Klasse omschrijving'!$A$1:$B$44,2,FALSE)</f>
        <v>#N/A</v>
      </c>
    </row>
    <row r="4308" spans="1:25" x14ac:dyDescent="0.25">
      <c r="A4308" s="14"/>
      <c r="B4308" s="14"/>
      <c r="C4308" s="14"/>
      <c r="D4308" s="14"/>
      <c r="E4308" s="15"/>
      <c r="F4308" s="14"/>
      <c r="G4308" s="14"/>
      <c r="H4308" s="14"/>
      <c r="I4308" s="14"/>
      <c r="J4308" s="14"/>
      <c r="K4308" s="14"/>
      <c r="L4308" s="14"/>
      <c r="M4308" s="14"/>
      <c r="N4308" s="15"/>
      <c r="O4308" s="16">
        <f t="shared" si="204"/>
        <v>0</v>
      </c>
      <c r="P4308" s="17">
        <f>COUNTIF($X:$X,X4308)</f>
        <v>1045553</v>
      </c>
      <c r="Q4308" s="17">
        <f>VLOOKUP("M"&amp;TEXT(G4308,"0"),Punten!$A$1:$D$40,4,FALSE)</f>
        <v>0</v>
      </c>
      <c r="R4308" s="17">
        <f>VLOOKUP("M"&amp;TEXT(H4308,"0"),Punten!$A$1:$D$40,4,FALSE)</f>
        <v>0</v>
      </c>
      <c r="S4308" s="17">
        <f>VLOOKUP("M"&amp;TEXT(I4308,"0"),Punten!$A$1:$D$40,4,FALSE)</f>
        <v>0</v>
      </c>
      <c r="T4308" s="17">
        <f>VLOOKUP("K"&amp;TEXT(K4308,"0"),Punten!$A$1:$D$40,4,FALSE)</f>
        <v>0</v>
      </c>
      <c r="U4308" s="17">
        <f>VLOOKUP("H"&amp;TEXT(L4308,"0"),Punten!$A$1:$D$49,4,FALSE)</f>
        <v>0</v>
      </c>
      <c r="V4308" s="17">
        <f>VLOOKUP("F"&amp;TEXT(M4308,"0"),Punten!$A$1:$D$39,4,FALSE)</f>
        <v>0</v>
      </c>
      <c r="W4308" s="17">
        <f t="shared" si="205"/>
        <v>0</v>
      </c>
      <c r="X4308" s="17" t="str">
        <f t="shared" si="206"/>
        <v/>
      </c>
      <c r="Y4308" s="17" t="e">
        <f>VLOOKUP(A4308,'Klasse omschrijving'!$A$1:$B$44,2,FALSE)</f>
        <v>#N/A</v>
      </c>
    </row>
    <row r="4309" spans="1:25" x14ac:dyDescent="0.25">
      <c r="A4309" s="14"/>
      <c r="B4309" s="14"/>
      <c r="C4309" s="14"/>
      <c r="D4309" s="14"/>
      <c r="E4309" s="15"/>
      <c r="F4309" s="14"/>
      <c r="G4309" s="14"/>
      <c r="H4309" s="14"/>
      <c r="I4309" s="14"/>
      <c r="J4309" s="14"/>
      <c r="K4309" s="14"/>
      <c r="L4309" s="14"/>
      <c r="M4309" s="14"/>
      <c r="N4309" s="15"/>
      <c r="O4309" s="16">
        <f t="shared" si="204"/>
        <v>0</v>
      </c>
      <c r="P4309" s="17">
        <f>COUNTIF($X:$X,X4309)</f>
        <v>1045553</v>
      </c>
      <c r="Q4309" s="17">
        <f>VLOOKUP("M"&amp;TEXT(G4309,"0"),Punten!$A$1:$D$40,4,FALSE)</f>
        <v>0</v>
      </c>
      <c r="R4309" s="17">
        <f>VLOOKUP("M"&amp;TEXT(H4309,"0"),Punten!$A$1:$D$40,4,FALSE)</f>
        <v>0</v>
      </c>
      <c r="S4309" s="17">
        <f>VLOOKUP("M"&amp;TEXT(I4309,"0"),Punten!$A$1:$D$40,4,FALSE)</f>
        <v>0</v>
      </c>
      <c r="T4309" s="17">
        <f>VLOOKUP("K"&amp;TEXT(K4309,"0"),Punten!$A$1:$D$40,4,FALSE)</f>
        <v>0</v>
      </c>
      <c r="U4309" s="17">
        <f>VLOOKUP("H"&amp;TEXT(L4309,"0"),Punten!$A$1:$D$49,4,FALSE)</f>
        <v>0</v>
      </c>
      <c r="V4309" s="17">
        <f>VLOOKUP("F"&amp;TEXT(M4309,"0"),Punten!$A$1:$D$39,4,FALSE)</f>
        <v>0</v>
      </c>
      <c r="W4309" s="17">
        <f t="shared" si="205"/>
        <v>0</v>
      </c>
      <c r="X4309" s="17" t="str">
        <f t="shared" si="206"/>
        <v/>
      </c>
      <c r="Y4309" s="17" t="e">
        <f>VLOOKUP(A4309,'Klasse omschrijving'!$A$1:$B$44,2,FALSE)</f>
        <v>#N/A</v>
      </c>
    </row>
    <row r="4310" spans="1:25" x14ac:dyDescent="0.25">
      <c r="A4310" s="14"/>
      <c r="B4310" s="14"/>
      <c r="C4310" s="14"/>
      <c r="D4310" s="14"/>
      <c r="E4310" s="15"/>
      <c r="F4310" s="14"/>
      <c r="G4310" s="14"/>
      <c r="H4310" s="14"/>
      <c r="I4310" s="14"/>
      <c r="J4310" s="14"/>
      <c r="K4310" s="14"/>
      <c r="L4310" s="14"/>
      <c r="M4310" s="14"/>
      <c r="N4310" s="15"/>
      <c r="O4310" s="16">
        <f t="shared" si="204"/>
        <v>0</v>
      </c>
      <c r="P4310" s="17">
        <f>COUNTIF($X:$X,X4310)</f>
        <v>1045553</v>
      </c>
      <c r="Q4310" s="17">
        <f>VLOOKUP("M"&amp;TEXT(G4310,"0"),Punten!$A$1:$D$40,4,FALSE)</f>
        <v>0</v>
      </c>
      <c r="R4310" s="17">
        <f>VLOOKUP("M"&amp;TEXT(H4310,"0"),Punten!$A$1:$D$40,4,FALSE)</f>
        <v>0</v>
      </c>
      <c r="S4310" s="17">
        <f>VLOOKUP("M"&amp;TEXT(I4310,"0"),Punten!$A$1:$D$40,4,FALSE)</f>
        <v>0</v>
      </c>
      <c r="T4310" s="17">
        <f>VLOOKUP("K"&amp;TEXT(K4310,"0"),Punten!$A$1:$D$40,4,FALSE)</f>
        <v>0</v>
      </c>
      <c r="U4310" s="17">
        <f>VLOOKUP("H"&amp;TEXT(L4310,"0"),Punten!$A$1:$D$49,4,FALSE)</f>
        <v>0</v>
      </c>
      <c r="V4310" s="17">
        <f>VLOOKUP("F"&amp;TEXT(M4310,"0"),Punten!$A$1:$D$39,4,FALSE)</f>
        <v>0</v>
      </c>
      <c r="W4310" s="17">
        <f t="shared" si="205"/>
        <v>0</v>
      </c>
      <c r="X4310" s="17" t="str">
        <f t="shared" si="206"/>
        <v/>
      </c>
      <c r="Y4310" s="17" t="e">
        <f>VLOOKUP(A4310,'Klasse omschrijving'!$A$1:$B$44,2,FALSE)</f>
        <v>#N/A</v>
      </c>
    </row>
    <row r="4311" spans="1:25" x14ac:dyDescent="0.25">
      <c r="A4311" s="14"/>
      <c r="B4311" s="14"/>
      <c r="C4311" s="14"/>
      <c r="D4311" s="14"/>
      <c r="E4311" s="15"/>
      <c r="F4311" s="14"/>
      <c r="G4311" s="14"/>
      <c r="H4311" s="14"/>
      <c r="I4311" s="14"/>
      <c r="J4311" s="14"/>
      <c r="K4311" s="14"/>
      <c r="L4311" s="14"/>
      <c r="M4311" s="14"/>
      <c r="N4311" s="15"/>
      <c r="O4311" s="16">
        <f t="shared" si="204"/>
        <v>0</v>
      </c>
      <c r="P4311" s="17">
        <f>COUNTIF($X:$X,X4311)</f>
        <v>1045553</v>
      </c>
      <c r="Q4311" s="17">
        <f>VLOOKUP("M"&amp;TEXT(G4311,"0"),Punten!$A$1:$D$40,4,FALSE)</f>
        <v>0</v>
      </c>
      <c r="R4311" s="17">
        <f>VLOOKUP("M"&amp;TEXT(H4311,"0"),Punten!$A$1:$D$40,4,FALSE)</f>
        <v>0</v>
      </c>
      <c r="S4311" s="17">
        <f>VLOOKUP("M"&amp;TEXT(I4311,"0"),Punten!$A$1:$D$40,4,FALSE)</f>
        <v>0</v>
      </c>
      <c r="T4311" s="17">
        <f>VLOOKUP("K"&amp;TEXT(K4311,"0"),Punten!$A$1:$D$40,4,FALSE)</f>
        <v>0</v>
      </c>
      <c r="U4311" s="17">
        <f>VLOOKUP("H"&amp;TEXT(L4311,"0"),Punten!$A$1:$D$49,4,FALSE)</f>
        <v>0</v>
      </c>
      <c r="V4311" s="17">
        <f>VLOOKUP("F"&amp;TEXT(M4311,"0"),Punten!$A$1:$D$39,4,FALSE)</f>
        <v>0</v>
      </c>
      <c r="W4311" s="17">
        <f t="shared" si="205"/>
        <v>0</v>
      </c>
      <c r="X4311" s="17" t="str">
        <f t="shared" si="206"/>
        <v/>
      </c>
      <c r="Y4311" s="17" t="e">
        <f>VLOOKUP(A4311,'Klasse omschrijving'!$A$1:$B$44,2,FALSE)</f>
        <v>#N/A</v>
      </c>
    </row>
    <row r="4312" spans="1:25" x14ac:dyDescent="0.25">
      <c r="A4312" s="14"/>
      <c r="B4312" s="14"/>
      <c r="C4312" s="14"/>
      <c r="D4312" s="14"/>
      <c r="E4312" s="15"/>
      <c r="F4312" s="14"/>
      <c r="G4312" s="14"/>
      <c r="H4312" s="14"/>
      <c r="I4312" s="14"/>
      <c r="J4312" s="14"/>
      <c r="K4312" s="14"/>
      <c r="L4312" s="14"/>
      <c r="M4312" s="14"/>
      <c r="N4312" s="15"/>
      <c r="O4312" s="16">
        <f t="shared" si="204"/>
        <v>0</v>
      </c>
      <c r="P4312" s="17">
        <f>COUNTIF($X:$X,X4312)</f>
        <v>1045553</v>
      </c>
      <c r="Q4312" s="17">
        <f>VLOOKUP("M"&amp;TEXT(G4312,"0"),Punten!$A$1:$D$40,4,FALSE)</f>
        <v>0</v>
      </c>
      <c r="R4312" s="17">
        <f>VLOOKUP("M"&amp;TEXT(H4312,"0"),Punten!$A$1:$D$40,4,FALSE)</f>
        <v>0</v>
      </c>
      <c r="S4312" s="17">
        <f>VLOOKUP("M"&amp;TEXT(I4312,"0"),Punten!$A$1:$D$40,4,FALSE)</f>
        <v>0</v>
      </c>
      <c r="T4312" s="17">
        <f>VLOOKUP("K"&amp;TEXT(K4312,"0"),Punten!$A$1:$D$40,4,FALSE)</f>
        <v>0</v>
      </c>
      <c r="U4312" s="17">
        <f>VLOOKUP("H"&amp;TEXT(L4312,"0"),Punten!$A$1:$D$49,4,FALSE)</f>
        <v>0</v>
      </c>
      <c r="V4312" s="17">
        <f>VLOOKUP("F"&amp;TEXT(M4312,"0"),Punten!$A$1:$D$39,4,FALSE)</f>
        <v>0</v>
      </c>
      <c r="W4312" s="17">
        <f t="shared" si="205"/>
        <v>0</v>
      </c>
      <c r="X4312" s="17" t="str">
        <f t="shared" si="206"/>
        <v/>
      </c>
      <c r="Y4312" s="17" t="e">
        <f>VLOOKUP(A4312,'Klasse omschrijving'!$A$1:$B$44,2,FALSE)</f>
        <v>#N/A</v>
      </c>
    </row>
    <row r="4313" spans="1:25" x14ac:dyDescent="0.25">
      <c r="A4313" s="14"/>
      <c r="B4313" s="14"/>
      <c r="C4313" s="14"/>
      <c r="D4313" s="14"/>
      <c r="E4313" s="15"/>
      <c r="F4313" s="14"/>
      <c r="G4313" s="14"/>
      <c r="H4313" s="14"/>
      <c r="I4313" s="14"/>
      <c r="J4313" s="14"/>
      <c r="K4313" s="14"/>
      <c r="L4313" s="14"/>
      <c r="M4313" s="14"/>
      <c r="N4313" s="15"/>
      <c r="O4313" s="16">
        <f t="shared" si="204"/>
        <v>0</v>
      </c>
      <c r="P4313" s="17">
        <f>COUNTIF($X:$X,X4313)</f>
        <v>1045553</v>
      </c>
      <c r="Q4313" s="17">
        <f>VLOOKUP("M"&amp;TEXT(G4313,"0"),Punten!$A$1:$D$40,4,FALSE)</f>
        <v>0</v>
      </c>
      <c r="R4313" s="17">
        <f>VLOOKUP("M"&amp;TEXT(H4313,"0"),Punten!$A$1:$D$40,4,FALSE)</f>
        <v>0</v>
      </c>
      <c r="S4313" s="17">
        <f>VLOOKUP("M"&amp;TEXT(I4313,"0"),Punten!$A$1:$D$40,4,FALSE)</f>
        <v>0</v>
      </c>
      <c r="T4313" s="17">
        <f>VLOOKUP("K"&amp;TEXT(K4313,"0"),Punten!$A$1:$D$40,4,FALSE)</f>
        <v>0</v>
      </c>
      <c r="U4313" s="17">
        <f>VLOOKUP("H"&amp;TEXT(L4313,"0"),Punten!$A$1:$D$49,4,FALSE)</f>
        <v>0</v>
      </c>
      <c r="V4313" s="17">
        <f>VLOOKUP("F"&amp;TEXT(M4313,"0"),Punten!$A$1:$D$39,4,FALSE)</f>
        <v>0</v>
      </c>
      <c r="W4313" s="17">
        <f t="shared" si="205"/>
        <v>0</v>
      </c>
      <c r="X4313" s="17" t="str">
        <f t="shared" si="206"/>
        <v/>
      </c>
      <c r="Y4313" s="17" t="e">
        <f>VLOOKUP(A4313,'Klasse omschrijving'!$A$1:$B$44,2,FALSE)</f>
        <v>#N/A</v>
      </c>
    </row>
    <row r="4314" spans="1:25" x14ac:dyDescent="0.25">
      <c r="A4314" s="14"/>
      <c r="B4314" s="14"/>
      <c r="C4314" s="14"/>
      <c r="D4314" s="14"/>
      <c r="E4314" s="15"/>
      <c r="F4314" s="14"/>
      <c r="G4314" s="14"/>
      <c r="H4314" s="14"/>
      <c r="I4314" s="14"/>
      <c r="J4314" s="14"/>
      <c r="K4314" s="14"/>
      <c r="L4314" s="14"/>
      <c r="M4314" s="14"/>
      <c r="N4314" s="15"/>
      <c r="O4314" s="16">
        <f t="shared" si="204"/>
        <v>0</v>
      </c>
      <c r="P4314" s="17">
        <f>COUNTIF($X:$X,X4314)</f>
        <v>1045553</v>
      </c>
      <c r="Q4314" s="17">
        <f>VLOOKUP("M"&amp;TEXT(G4314,"0"),Punten!$A$1:$D$40,4,FALSE)</f>
        <v>0</v>
      </c>
      <c r="R4314" s="17">
        <f>VLOOKUP("M"&amp;TEXT(H4314,"0"),Punten!$A$1:$D$40,4,FALSE)</f>
        <v>0</v>
      </c>
      <c r="S4314" s="17">
        <f>VLOOKUP("M"&amp;TEXT(I4314,"0"),Punten!$A$1:$D$40,4,FALSE)</f>
        <v>0</v>
      </c>
      <c r="T4314" s="17">
        <f>VLOOKUP("K"&amp;TEXT(K4314,"0"),Punten!$A$1:$D$40,4,FALSE)</f>
        <v>0</v>
      </c>
      <c r="U4314" s="17">
        <f>VLOOKUP("H"&amp;TEXT(L4314,"0"),Punten!$A$1:$D$49,4,FALSE)</f>
        <v>0</v>
      </c>
      <c r="V4314" s="17">
        <f>VLOOKUP("F"&amp;TEXT(M4314,"0"),Punten!$A$1:$D$39,4,FALSE)</f>
        <v>0</v>
      </c>
      <c r="W4314" s="17">
        <f t="shared" si="205"/>
        <v>0</v>
      </c>
      <c r="X4314" s="17" t="str">
        <f t="shared" si="206"/>
        <v/>
      </c>
      <c r="Y4314" s="17" t="e">
        <f>VLOOKUP(A4314,'Klasse omschrijving'!$A$1:$B$44,2,FALSE)</f>
        <v>#N/A</v>
      </c>
    </row>
    <row r="4315" spans="1:25" x14ac:dyDescent="0.25">
      <c r="A4315" s="14"/>
      <c r="B4315" s="14"/>
      <c r="C4315" s="14"/>
      <c r="D4315" s="14"/>
      <c r="E4315" s="15"/>
      <c r="F4315" s="14"/>
      <c r="G4315" s="14"/>
      <c r="H4315" s="14"/>
      <c r="I4315" s="14"/>
      <c r="J4315" s="14"/>
      <c r="K4315" s="14"/>
      <c r="L4315" s="14"/>
      <c r="M4315" s="14"/>
      <c r="N4315" s="15"/>
      <c r="O4315" s="16">
        <f t="shared" si="204"/>
        <v>0</v>
      </c>
      <c r="P4315" s="17">
        <f>COUNTIF($X:$X,X4315)</f>
        <v>1045553</v>
      </c>
      <c r="Q4315" s="17">
        <f>VLOOKUP("M"&amp;TEXT(G4315,"0"),Punten!$A$1:$D$40,4,FALSE)</f>
        <v>0</v>
      </c>
      <c r="R4315" s="17">
        <f>VLOOKUP("M"&amp;TEXT(H4315,"0"),Punten!$A$1:$D$40,4,FALSE)</f>
        <v>0</v>
      </c>
      <c r="S4315" s="17">
        <f>VLOOKUP("M"&amp;TEXT(I4315,"0"),Punten!$A$1:$D$40,4,FALSE)</f>
        <v>0</v>
      </c>
      <c r="T4315" s="17">
        <f>VLOOKUP("K"&amp;TEXT(K4315,"0"),Punten!$A$1:$D$40,4,FALSE)</f>
        <v>0</v>
      </c>
      <c r="U4315" s="17">
        <f>VLOOKUP("H"&amp;TEXT(L4315,"0"),Punten!$A$1:$D$49,4,FALSE)</f>
        <v>0</v>
      </c>
      <c r="V4315" s="17">
        <f>VLOOKUP("F"&amp;TEXT(M4315,"0"),Punten!$A$1:$D$39,4,FALSE)</f>
        <v>0</v>
      </c>
      <c r="W4315" s="17">
        <f t="shared" si="205"/>
        <v>0</v>
      </c>
      <c r="X4315" s="17" t="str">
        <f t="shared" si="206"/>
        <v/>
      </c>
      <c r="Y4315" s="17" t="e">
        <f>VLOOKUP(A4315,'Klasse omschrijving'!$A$1:$B$44,2,FALSE)</f>
        <v>#N/A</v>
      </c>
    </row>
    <row r="4316" spans="1:25" x14ac:dyDescent="0.25">
      <c r="A4316" s="14"/>
      <c r="B4316" s="14"/>
      <c r="C4316" s="14"/>
      <c r="D4316" s="14"/>
      <c r="E4316" s="15"/>
      <c r="F4316" s="14"/>
      <c r="G4316" s="14"/>
      <c r="H4316" s="14"/>
      <c r="I4316" s="14"/>
      <c r="J4316" s="14"/>
      <c r="K4316" s="14"/>
      <c r="L4316" s="14"/>
      <c r="M4316" s="14"/>
      <c r="N4316" s="15"/>
      <c r="O4316" s="16">
        <f t="shared" ref="O4316:O4376" si="207">G4316+H4316+I4316</f>
        <v>0</v>
      </c>
      <c r="P4316" s="17">
        <f>COUNTIF($X:$X,X4316)</f>
        <v>1045553</v>
      </c>
      <c r="Q4316" s="17">
        <f>VLOOKUP("M"&amp;TEXT(G4316,"0"),Punten!$A$1:$D$40,4,FALSE)</f>
        <v>0</v>
      </c>
      <c r="R4316" s="17">
        <f>VLOOKUP("M"&amp;TEXT(H4316,"0"),Punten!$A$1:$D$40,4,FALSE)</f>
        <v>0</v>
      </c>
      <c r="S4316" s="17">
        <f>VLOOKUP("M"&amp;TEXT(I4316,"0"),Punten!$A$1:$D$40,4,FALSE)</f>
        <v>0</v>
      </c>
      <c r="T4316" s="17">
        <f>VLOOKUP("K"&amp;TEXT(K4316,"0"),Punten!$A$1:$D$40,4,FALSE)</f>
        <v>0</v>
      </c>
      <c r="U4316" s="17">
        <f>VLOOKUP("H"&amp;TEXT(L4316,"0"),Punten!$A$1:$D$49,4,FALSE)</f>
        <v>0</v>
      </c>
      <c r="V4316" s="17">
        <f>VLOOKUP("F"&amp;TEXT(M4316,"0"),Punten!$A$1:$D$39,4,FALSE)</f>
        <v>0</v>
      </c>
      <c r="W4316" s="17">
        <f t="shared" si="205"/>
        <v>0</v>
      </c>
      <c r="X4316" s="17" t="str">
        <f t="shared" si="206"/>
        <v/>
      </c>
      <c r="Y4316" s="17" t="e">
        <f>VLOOKUP(A4316,'Klasse omschrijving'!$A$1:$B$44,2,FALSE)</f>
        <v>#N/A</v>
      </c>
    </row>
    <row r="4317" spans="1:25" x14ac:dyDescent="0.25">
      <c r="A4317" s="14"/>
      <c r="B4317" s="14"/>
      <c r="C4317" s="14"/>
      <c r="D4317" s="14"/>
      <c r="E4317" s="15"/>
      <c r="F4317" s="14"/>
      <c r="G4317" s="14"/>
      <c r="H4317" s="14"/>
      <c r="I4317" s="14"/>
      <c r="J4317" s="14"/>
      <c r="K4317" s="14"/>
      <c r="L4317" s="14"/>
      <c r="M4317" s="14"/>
      <c r="N4317" s="15"/>
      <c r="O4317" s="16">
        <f t="shared" si="207"/>
        <v>0</v>
      </c>
      <c r="P4317" s="17">
        <f>COUNTIF($X:$X,X4317)</f>
        <v>1045553</v>
      </c>
      <c r="Q4317" s="17">
        <f>VLOOKUP("M"&amp;TEXT(G4317,"0"),Punten!$A$1:$D$40,4,FALSE)</f>
        <v>0</v>
      </c>
      <c r="R4317" s="17">
        <f>VLOOKUP("M"&amp;TEXT(H4317,"0"),Punten!$A$1:$D$40,4,FALSE)</f>
        <v>0</v>
      </c>
      <c r="S4317" s="17">
        <f>VLOOKUP("M"&amp;TEXT(I4317,"0"),Punten!$A$1:$D$40,4,FALSE)</f>
        <v>0</v>
      </c>
      <c r="T4317" s="17">
        <f>VLOOKUP("K"&amp;TEXT(K4317,"0"),Punten!$A$1:$D$40,4,FALSE)</f>
        <v>0</v>
      </c>
      <c r="U4317" s="17">
        <f>VLOOKUP("H"&amp;TEXT(L4317,"0"),Punten!$A$1:$D$49,4,FALSE)</f>
        <v>0</v>
      </c>
      <c r="V4317" s="17">
        <f>VLOOKUP("F"&amp;TEXT(M4317,"0"),Punten!$A$1:$D$39,4,FALSE)</f>
        <v>0</v>
      </c>
      <c r="W4317" s="17">
        <f t="shared" si="205"/>
        <v>0</v>
      </c>
      <c r="X4317" s="17" t="str">
        <f t="shared" si="206"/>
        <v/>
      </c>
      <c r="Y4317" s="17" t="e">
        <f>VLOOKUP(A4317,'Klasse omschrijving'!$A$1:$B$44,2,FALSE)</f>
        <v>#N/A</v>
      </c>
    </row>
    <row r="4318" spans="1:25" x14ac:dyDescent="0.25">
      <c r="A4318" s="14"/>
      <c r="B4318" s="14"/>
      <c r="C4318" s="14"/>
      <c r="D4318" s="14"/>
      <c r="E4318" s="15"/>
      <c r="F4318" s="14"/>
      <c r="G4318" s="14"/>
      <c r="H4318" s="14"/>
      <c r="I4318" s="14"/>
      <c r="J4318" s="14"/>
      <c r="K4318" s="14"/>
      <c r="L4318" s="14"/>
      <c r="M4318" s="14"/>
      <c r="N4318" s="15"/>
      <c r="O4318" s="16">
        <f t="shared" si="207"/>
        <v>0</v>
      </c>
      <c r="P4318" s="17">
        <f>COUNTIF($X:$X,X4318)</f>
        <v>1045553</v>
      </c>
      <c r="Q4318" s="17">
        <f>VLOOKUP("M"&amp;TEXT(G4318,"0"),Punten!$A$1:$D$40,4,FALSE)</f>
        <v>0</v>
      </c>
      <c r="R4318" s="17">
        <f>VLOOKUP("M"&amp;TEXT(H4318,"0"),Punten!$A$1:$D$40,4,FALSE)</f>
        <v>0</v>
      </c>
      <c r="S4318" s="17">
        <f>VLOOKUP("M"&amp;TEXT(I4318,"0"),Punten!$A$1:$D$40,4,FALSE)</f>
        <v>0</v>
      </c>
      <c r="T4318" s="17">
        <f>VLOOKUP("K"&amp;TEXT(K4318,"0"),Punten!$A$1:$D$40,4,FALSE)</f>
        <v>0</v>
      </c>
      <c r="U4318" s="17">
        <f>VLOOKUP("H"&amp;TEXT(L4318,"0"),Punten!$A$1:$D$49,4,FALSE)</f>
        <v>0</v>
      </c>
      <c r="V4318" s="17">
        <f>VLOOKUP("F"&amp;TEXT(M4318,"0"),Punten!$A$1:$D$39,4,FALSE)</f>
        <v>0</v>
      </c>
      <c r="W4318" s="17">
        <f t="shared" si="205"/>
        <v>0</v>
      </c>
      <c r="X4318" s="17" t="str">
        <f t="shared" si="206"/>
        <v/>
      </c>
      <c r="Y4318" s="17" t="e">
        <f>VLOOKUP(A4318,'Klasse omschrijving'!$A$1:$B$44,2,FALSE)</f>
        <v>#N/A</v>
      </c>
    </row>
    <row r="4319" spans="1:25" x14ac:dyDescent="0.25">
      <c r="A4319" s="14"/>
      <c r="B4319" s="14"/>
      <c r="C4319" s="14"/>
      <c r="D4319" s="14"/>
      <c r="E4319" s="15"/>
      <c r="F4319" s="14"/>
      <c r="G4319" s="14"/>
      <c r="H4319" s="14"/>
      <c r="I4319" s="14"/>
      <c r="J4319" s="14"/>
      <c r="K4319" s="14"/>
      <c r="L4319" s="14"/>
      <c r="M4319" s="14"/>
      <c r="N4319" s="15"/>
      <c r="O4319" s="16">
        <f t="shared" si="207"/>
        <v>0</v>
      </c>
      <c r="P4319" s="17">
        <f>COUNTIF($X:$X,X4319)</f>
        <v>1045553</v>
      </c>
      <c r="Q4319" s="17">
        <f>VLOOKUP("M"&amp;TEXT(G4319,"0"),Punten!$A$1:$D$40,4,FALSE)</f>
        <v>0</v>
      </c>
      <c r="R4319" s="17">
        <f>VLOOKUP("M"&amp;TEXT(H4319,"0"),Punten!$A$1:$D$40,4,FALSE)</f>
        <v>0</v>
      </c>
      <c r="S4319" s="17">
        <f>VLOOKUP("M"&amp;TEXT(I4319,"0"),Punten!$A$1:$D$40,4,FALSE)</f>
        <v>0</v>
      </c>
      <c r="T4319" s="17">
        <f>VLOOKUP("K"&amp;TEXT(K4319,"0"),Punten!$A$1:$D$40,4,FALSE)</f>
        <v>0</v>
      </c>
      <c r="U4319" s="17">
        <f>VLOOKUP("H"&amp;TEXT(L4319,"0"),Punten!$A$1:$D$49,4,FALSE)</f>
        <v>0</v>
      </c>
      <c r="V4319" s="17">
        <f>VLOOKUP("F"&amp;TEXT(M4319,"0"),Punten!$A$1:$D$39,4,FALSE)</f>
        <v>0</v>
      </c>
      <c r="W4319" s="17">
        <f t="shared" si="205"/>
        <v>0</v>
      </c>
      <c r="X4319" s="17" t="str">
        <f t="shared" si="206"/>
        <v/>
      </c>
      <c r="Y4319" s="17" t="e">
        <f>VLOOKUP(A4319,'Klasse omschrijving'!$A$1:$B$44,2,FALSE)</f>
        <v>#N/A</v>
      </c>
    </row>
    <row r="4320" spans="1:25" x14ac:dyDescent="0.25">
      <c r="A4320" s="14"/>
      <c r="B4320" s="14"/>
      <c r="C4320" s="14"/>
      <c r="D4320" s="14"/>
      <c r="E4320" s="15"/>
      <c r="F4320" s="14"/>
      <c r="G4320" s="14"/>
      <c r="H4320" s="14"/>
      <c r="I4320" s="14"/>
      <c r="J4320" s="14"/>
      <c r="K4320" s="14"/>
      <c r="L4320" s="14"/>
      <c r="M4320" s="14"/>
      <c r="N4320" s="15"/>
      <c r="O4320" s="16">
        <f t="shared" si="207"/>
        <v>0</v>
      </c>
      <c r="P4320" s="17">
        <f>COUNTIF($X:$X,X4320)</f>
        <v>1045553</v>
      </c>
      <c r="Q4320" s="17">
        <f>VLOOKUP("M"&amp;TEXT(G4320,"0"),Punten!$A$1:$D$40,4,FALSE)</f>
        <v>0</v>
      </c>
      <c r="R4320" s="17">
        <f>VLOOKUP("M"&amp;TEXT(H4320,"0"),Punten!$A$1:$D$40,4,FALSE)</f>
        <v>0</v>
      </c>
      <c r="S4320" s="17">
        <f>VLOOKUP("M"&amp;TEXT(I4320,"0"),Punten!$A$1:$D$40,4,FALSE)</f>
        <v>0</v>
      </c>
      <c r="T4320" s="17">
        <f>VLOOKUP("K"&amp;TEXT(K4320,"0"),Punten!$A$1:$D$40,4,FALSE)</f>
        <v>0</v>
      </c>
      <c r="U4320" s="17">
        <f>VLOOKUP("H"&amp;TEXT(L4320,"0"),Punten!$A$1:$D$49,4,FALSE)</f>
        <v>0</v>
      </c>
      <c r="V4320" s="17">
        <f>VLOOKUP("F"&amp;TEXT(M4320,"0"),Punten!$A$1:$D$39,4,FALSE)</f>
        <v>0</v>
      </c>
      <c r="W4320" s="17">
        <f t="shared" si="205"/>
        <v>0</v>
      </c>
      <c r="X4320" s="17" t="str">
        <f t="shared" si="206"/>
        <v/>
      </c>
      <c r="Y4320" s="17" t="e">
        <f>VLOOKUP(A4320,'Klasse omschrijving'!$A$1:$B$44,2,FALSE)</f>
        <v>#N/A</v>
      </c>
    </row>
    <row r="4321" spans="1:25" x14ac:dyDescent="0.25">
      <c r="A4321" s="14"/>
      <c r="B4321" s="14"/>
      <c r="C4321" s="14"/>
      <c r="D4321" s="14"/>
      <c r="E4321" s="15"/>
      <c r="F4321" s="14"/>
      <c r="G4321" s="14"/>
      <c r="H4321" s="14"/>
      <c r="I4321" s="14"/>
      <c r="J4321" s="14"/>
      <c r="K4321" s="14"/>
      <c r="L4321" s="14"/>
      <c r="M4321" s="14"/>
      <c r="N4321" s="15"/>
      <c r="O4321" s="16">
        <f t="shared" si="207"/>
        <v>0</v>
      </c>
      <c r="P4321" s="17">
        <f>COUNTIF($X:$X,X4321)</f>
        <v>1045553</v>
      </c>
      <c r="Q4321" s="17">
        <f>VLOOKUP("M"&amp;TEXT(G4321,"0"),Punten!$A$1:$D$40,4,FALSE)</f>
        <v>0</v>
      </c>
      <c r="R4321" s="17">
        <f>VLOOKUP("M"&amp;TEXT(H4321,"0"),Punten!$A$1:$D$40,4,FALSE)</f>
        <v>0</v>
      </c>
      <c r="S4321" s="17">
        <f>VLOOKUP("M"&amp;TEXT(I4321,"0"),Punten!$A$1:$D$40,4,FALSE)</f>
        <v>0</v>
      </c>
      <c r="T4321" s="17">
        <f>VLOOKUP("K"&amp;TEXT(K4321,"0"),Punten!$A$1:$D$40,4,FALSE)</f>
        <v>0</v>
      </c>
      <c r="U4321" s="17">
        <f>VLOOKUP("H"&amp;TEXT(L4321,"0"),Punten!$A$1:$D$49,4,FALSE)</f>
        <v>0</v>
      </c>
      <c r="V4321" s="17">
        <f>VLOOKUP("F"&amp;TEXT(M4321,"0"),Punten!$A$1:$D$39,4,FALSE)</f>
        <v>0</v>
      </c>
      <c r="W4321" s="17">
        <f t="shared" si="205"/>
        <v>0</v>
      </c>
      <c r="X4321" s="17" t="str">
        <f t="shared" si="206"/>
        <v/>
      </c>
      <c r="Y4321" s="17" t="e">
        <f>VLOOKUP(A4321,'Klasse omschrijving'!$A$1:$B$44,2,FALSE)</f>
        <v>#N/A</v>
      </c>
    </row>
    <row r="4322" spans="1:25" x14ac:dyDescent="0.25">
      <c r="A4322" s="14"/>
      <c r="B4322" s="14"/>
      <c r="C4322" s="14"/>
      <c r="D4322" s="14"/>
      <c r="E4322" s="15"/>
      <c r="F4322" s="14"/>
      <c r="G4322" s="14"/>
      <c r="H4322" s="14"/>
      <c r="I4322" s="14"/>
      <c r="J4322" s="14"/>
      <c r="K4322" s="14"/>
      <c r="L4322" s="14"/>
      <c r="M4322" s="14"/>
      <c r="N4322" s="15"/>
      <c r="O4322" s="16">
        <f t="shared" si="207"/>
        <v>0</v>
      </c>
      <c r="P4322" s="17">
        <f>COUNTIF($X:$X,X4322)</f>
        <v>1045553</v>
      </c>
      <c r="Q4322" s="17">
        <f>VLOOKUP("M"&amp;TEXT(G4322,"0"),Punten!$A$1:$D$40,4,FALSE)</f>
        <v>0</v>
      </c>
      <c r="R4322" s="17">
        <f>VLOOKUP("M"&amp;TEXT(H4322,"0"),Punten!$A$1:$D$40,4,FALSE)</f>
        <v>0</v>
      </c>
      <c r="S4322" s="17">
        <f>VLOOKUP("M"&amp;TEXT(I4322,"0"),Punten!$A$1:$D$40,4,FALSE)</f>
        <v>0</v>
      </c>
      <c r="T4322" s="17">
        <f>VLOOKUP("K"&amp;TEXT(K4322,"0"),Punten!$A$1:$D$40,4,FALSE)</f>
        <v>0</v>
      </c>
      <c r="U4322" s="17">
        <f>VLOOKUP("H"&amp;TEXT(L4322,"0"),Punten!$A$1:$D$49,4,FALSE)</f>
        <v>0</v>
      </c>
      <c r="V4322" s="17">
        <f>VLOOKUP("F"&amp;TEXT(M4322,"0"),Punten!$A$1:$D$39,4,FALSE)</f>
        <v>0</v>
      </c>
      <c r="W4322" s="17">
        <f t="shared" si="205"/>
        <v>0</v>
      </c>
      <c r="X4322" s="17" t="str">
        <f t="shared" si="206"/>
        <v/>
      </c>
      <c r="Y4322" s="17" t="e">
        <f>VLOOKUP(A4322,'Klasse omschrijving'!$A$1:$B$44,2,FALSE)</f>
        <v>#N/A</v>
      </c>
    </row>
    <row r="4323" spans="1:25" x14ac:dyDescent="0.25">
      <c r="A4323" s="14"/>
      <c r="B4323" s="14"/>
      <c r="C4323" s="14"/>
      <c r="D4323" s="14"/>
      <c r="E4323" s="15"/>
      <c r="F4323" s="14"/>
      <c r="G4323" s="14"/>
      <c r="H4323" s="14"/>
      <c r="I4323" s="14"/>
      <c r="J4323" s="14"/>
      <c r="K4323" s="14"/>
      <c r="L4323" s="14"/>
      <c r="M4323" s="14"/>
      <c r="N4323" s="15"/>
      <c r="O4323" s="16">
        <f t="shared" si="207"/>
        <v>0</v>
      </c>
      <c r="P4323" s="17">
        <f>COUNTIF($X:$X,X4323)</f>
        <v>1045553</v>
      </c>
      <c r="Q4323" s="17">
        <f>VLOOKUP("M"&amp;TEXT(G4323,"0"),Punten!$A$1:$D$40,4,FALSE)</f>
        <v>0</v>
      </c>
      <c r="R4323" s="17">
        <f>VLOOKUP("M"&amp;TEXT(H4323,"0"),Punten!$A$1:$D$40,4,FALSE)</f>
        <v>0</v>
      </c>
      <c r="S4323" s="17">
        <f>VLOOKUP("M"&amp;TEXT(I4323,"0"),Punten!$A$1:$D$40,4,FALSE)</f>
        <v>0</v>
      </c>
      <c r="T4323" s="17">
        <f>VLOOKUP("K"&amp;TEXT(K4323,"0"),Punten!$A$1:$D$40,4,FALSE)</f>
        <v>0</v>
      </c>
      <c r="U4323" s="17">
        <f>VLOOKUP("H"&amp;TEXT(L4323,"0"),Punten!$A$1:$D$49,4,FALSE)</f>
        <v>0</v>
      </c>
      <c r="V4323" s="17">
        <f>VLOOKUP("F"&amp;TEXT(M4323,"0"),Punten!$A$1:$D$39,4,FALSE)</f>
        <v>0</v>
      </c>
      <c r="W4323" s="17">
        <f t="shared" si="205"/>
        <v>0</v>
      </c>
      <c r="X4323" s="17" t="str">
        <f t="shared" si="206"/>
        <v/>
      </c>
      <c r="Y4323" s="17" t="e">
        <f>VLOOKUP(A4323,'Klasse omschrijving'!$A$1:$B$44,2,FALSE)</f>
        <v>#N/A</v>
      </c>
    </row>
    <row r="4324" spans="1:25" x14ac:dyDescent="0.25">
      <c r="A4324" s="14"/>
      <c r="B4324" s="14"/>
      <c r="C4324" s="14"/>
      <c r="D4324" s="14"/>
      <c r="E4324" s="15"/>
      <c r="F4324" s="14"/>
      <c r="G4324" s="14"/>
      <c r="H4324" s="14"/>
      <c r="I4324" s="14"/>
      <c r="J4324" s="14"/>
      <c r="K4324" s="14"/>
      <c r="L4324" s="14"/>
      <c r="M4324" s="14"/>
      <c r="N4324" s="15"/>
      <c r="O4324" s="16">
        <f t="shared" si="207"/>
        <v>0</v>
      </c>
      <c r="P4324" s="17">
        <f>COUNTIF($X:$X,X4324)</f>
        <v>1045553</v>
      </c>
      <c r="Q4324" s="17">
        <f>VLOOKUP("M"&amp;TEXT(G4324,"0"),Punten!$A$1:$D$40,4,FALSE)</f>
        <v>0</v>
      </c>
      <c r="R4324" s="17">
        <f>VLOOKUP("M"&amp;TEXT(H4324,"0"),Punten!$A$1:$D$40,4,FALSE)</f>
        <v>0</v>
      </c>
      <c r="S4324" s="17">
        <f>VLOOKUP("M"&amp;TEXT(I4324,"0"),Punten!$A$1:$D$40,4,FALSE)</f>
        <v>0</v>
      </c>
      <c r="T4324" s="17">
        <f>VLOOKUP("K"&amp;TEXT(K4324,"0"),Punten!$A$1:$D$40,4,FALSE)</f>
        <v>0</v>
      </c>
      <c r="U4324" s="17">
        <f>VLOOKUP("H"&amp;TEXT(L4324,"0"),Punten!$A$1:$D$49,4,FALSE)</f>
        <v>0</v>
      </c>
      <c r="V4324" s="17">
        <f>VLOOKUP("F"&amp;TEXT(M4324,"0"),Punten!$A$1:$D$39,4,FALSE)</f>
        <v>0</v>
      </c>
      <c r="W4324" s="17">
        <f t="shared" si="205"/>
        <v>0</v>
      </c>
      <c r="X4324" s="17" t="str">
        <f t="shared" si="206"/>
        <v/>
      </c>
      <c r="Y4324" s="17" t="e">
        <f>VLOOKUP(A4324,'Klasse omschrijving'!$A$1:$B$44,2,FALSE)</f>
        <v>#N/A</v>
      </c>
    </row>
    <row r="4325" spans="1:25" x14ac:dyDescent="0.25">
      <c r="A4325" s="14"/>
      <c r="B4325" s="14"/>
      <c r="C4325" s="14"/>
      <c r="D4325" s="14"/>
      <c r="E4325" s="15"/>
      <c r="F4325" s="14"/>
      <c r="G4325" s="14"/>
      <c r="H4325" s="14"/>
      <c r="I4325" s="14"/>
      <c r="J4325" s="14"/>
      <c r="K4325" s="14"/>
      <c r="L4325" s="14"/>
      <c r="M4325" s="14"/>
      <c r="N4325" s="15"/>
      <c r="O4325" s="16">
        <f t="shared" si="207"/>
        <v>0</v>
      </c>
      <c r="P4325" s="17">
        <f>COUNTIF($X:$X,X4325)</f>
        <v>1045553</v>
      </c>
      <c r="Q4325" s="17">
        <f>VLOOKUP("M"&amp;TEXT(G4325,"0"),Punten!$A$1:$D$40,4,FALSE)</f>
        <v>0</v>
      </c>
      <c r="R4325" s="17">
        <f>VLOOKUP("M"&amp;TEXT(H4325,"0"),Punten!$A$1:$D$40,4,FALSE)</f>
        <v>0</v>
      </c>
      <c r="S4325" s="17">
        <f>VLOOKUP("M"&amp;TEXT(I4325,"0"),Punten!$A$1:$D$40,4,FALSE)</f>
        <v>0</v>
      </c>
      <c r="T4325" s="17">
        <f>VLOOKUP("K"&amp;TEXT(K4325,"0"),Punten!$A$1:$D$40,4,FALSE)</f>
        <v>0</v>
      </c>
      <c r="U4325" s="17">
        <f>VLOOKUP("H"&amp;TEXT(L4325,"0"),Punten!$A$1:$D$49,4,FALSE)</f>
        <v>0</v>
      </c>
      <c r="V4325" s="17">
        <f>VLOOKUP("F"&amp;TEXT(M4325,"0"),Punten!$A$1:$D$39,4,FALSE)</f>
        <v>0</v>
      </c>
      <c r="W4325" s="17">
        <f t="shared" si="205"/>
        <v>0</v>
      </c>
      <c r="X4325" s="17" t="str">
        <f t="shared" si="206"/>
        <v/>
      </c>
      <c r="Y4325" s="17" t="e">
        <f>VLOOKUP(A4325,'Klasse omschrijving'!$A$1:$B$44,2,FALSE)</f>
        <v>#N/A</v>
      </c>
    </row>
    <row r="4326" spans="1:25" x14ac:dyDescent="0.25">
      <c r="A4326" s="14"/>
      <c r="B4326" s="14"/>
      <c r="C4326" s="14"/>
      <c r="D4326" s="14"/>
      <c r="E4326" s="15"/>
      <c r="F4326" s="14"/>
      <c r="G4326" s="14"/>
      <c r="H4326" s="14"/>
      <c r="I4326" s="14"/>
      <c r="J4326" s="14"/>
      <c r="K4326" s="14"/>
      <c r="L4326" s="14"/>
      <c r="M4326" s="14"/>
      <c r="N4326" s="15"/>
      <c r="O4326" s="16">
        <f t="shared" si="207"/>
        <v>0</v>
      </c>
      <c r="P4326" s="17">
        <f>COUNTIF($X:$X,X4326)</f>
        <v>1045553</v>
      </c>
      <c r="Q4326" s="17">
        <f>VLOOKUP("M"&amp;TEXT(G4326,"0"),Punten!$A$1:$D$40,4,FALSE)</f>
        <v>0</v>
      </c>
      <c r="R4326" s="17">
        <f>VLOOKUP("M"&amp;TEXT(H4326,"0"),Punten!$A$1:$D$40,4,FALSE)</f>
        <v>0</v>
      </c>
      <c r="S4326" s="17">
        <f>VLOOKUP("M"&amp;TEXT(I4326,"0"),Punten!$A$1:$D$40,4,FALSE)</f>
        <v>0</v>
      </c>
      <c r="T4326" s="17">
        <f>VLOOKUP("K"&amp;TEXT(K4326,"0"),Punten!$A$1:$D$40,4,FALSE)</f>
        <v>0</v>
      </c>
      <c r="U4326" s="17">
        <f>VLOOKUP("H"&amp;TEXT(L4326,"0"),Punten!$A$1:$D$49,4,FALSE)</f>
        <v>0</v>
      </c>
      <c r="V4326" s="17">
        <f>VLOOKUP("F"&amp;TEXT(M4326,"0"),Punten!$A$1:$D$39,4,FALSE)</f>
        <v>0</v>
      </c>
      <c r="W4326" s="17">
        <f t="shared" si="205"/>
        <v>0</v>
      </c>
      <c r="X4326" s="17" t="str">
        <f t="shared" si="206"/>
        <v/>
      </c>
      <c r="Y4326" s="17" t="e">
        <f>VLOOKUP(A4326,'Klasse omschrijving'!$A$1:$B$44,2,FALSE)</f>
        <v>#N/A</v>
      </c>
    </row>
    <row r="4327" spans="1:25" x14ac:dyDescent="0.25">
      <c r="A4327" s="14"/>
      <c r="B4327" s="14"/>
      <c r="C4327" s="14"/>
      <c r="D4327" s="14"/>
      <c r="E4327" s="15"/>
      <c r="F4327" s="14"/>
      <c r="G4327" s="14"/>
      <c r="H4327" s="14"/>
      <c r="I4327" s="14"/>
      <c r="J4327" s="14"/>
      <c r="K4327" s="14"/>
      <c r="L4327" s="14"/>
      <c r="M4327" s="14"/>
      <c r="N4327" s="15"/>
      <c r="O4327" s="16">
        <f t="shared" si="207"/>
        <v>0</v>
      </c>
      <c r="P4327" s="17">
        <f>COUNTIF($X:$X,X4327)</f>
        <v>1045553</v>
      </c>
      <c r="Q4327" s="17">
        <f>VLOOKUP("M"&amp;TEXT(G4327,"0"),Punten!$A$1:$D$40,4,FALSE)</f>
        <v>0</v>
      </c>
      <c r="R4327" s="17">
        <f>VLOOKUP("M"&amp;TEXT(H4327,"0"),Punten!$A$1:$D$40,4,FALSE)</f>
        <v>0</v>
      </c>
      <c r="S4327" s="17">
        <f>VLOOKUP("M"&amp;TEXT(I4327,"0"),Punten!$A$1:$D$40,4,FALSE)</f>
        <v>0</v>
      </c>
      <c r="T4327" s="17">
        <f>VLOOKUP("K"&amp;TEXT(K4327,"0"),Punten!$A$1:$D$40,4,FALSE)</f>
        <v>0</v>
      </c>
      <c r="U4327" s="17">
        <f>VLOOKUP("H"&amp;TEXT(L4327,"0"),Punten!$A$1:$D$49,4,FALSE)</f>
        <v>0</v>
      </c>
      <c r="V4327" s="17">
        <f>VLOOKUP("F"&amp;TEXT(M4327,"0"),Punten!$A$1:$D$39,4,FALSE)</f>
        <v>0</v>
      </c>
      <c r="W4327" s="17">
        <f t="shared" si="205"/>
        <v>0</v>
      </c>
      <c r="X4327" s="17" t="str">
        <f t="shared" si="206"/>
        <v/>
      </c>
      <c r="Y4327" s="17" t="e">
        <f>VLOOKUP(A4327,'Klasse omschrijving'!$A$1:$B$44,2,FALSE)</f>
        <v>#N/A</v>
      </c>
    </row>
    <row r="4328" spans="1:25" x14ac:dyDescent="0.25">
      <c r="A4328" s="14"/>
      <c r="B4328" s="14"/>
      <c r="C4328" s="14"/>
      <c r="D4328" s="14"/>
      <c r="E4328" s="15"/>
      <c r="F4328" s="14"/>
      <c r="G4328" s="14"/>
      <c r="H4328" s="14"/>
      <c r="I4328" s="14"/>
      <c r="J4328" s="14"/>
      <c r="K4328" s="14"/>
      <c r="L4328" s="14"/>
      <c r="M4328" s="14"/>
      <c r="N4328" s="15"/>
      <c r="O4328" s="16">
        <f t="shared" si="207"/>
        <v>0</v>
      </c>
      <c r="P4328" s="17">
        <f>COUNTIF($X:$X,X4328)</f>
        <v>1045553</v>
      </c>
      <c r="Q4328" s="17">
        <f>VLOOKUP("M"&amp;TEXT(G4328,"0"),Punten!$A$1:$D$40,4,FALSE)</f>
        <v>0</v>
      </c>
      <c r="R4328" s="17">
        <f>VLOOKUP("M"&amp;TEXT(H4328,"0"),Punten!$A$1:$D$40,4,FALSE)</f>
        <v>0</v>
      </c>
      <c r="S4328" s="17">
        <f>VLOOKUP("M"&amp;TEXT(I4328,"0"),Punten!$A$1:$D$40,4,FALSE)</f>
        <v>0</v>
      </c>
      <c r="T4328" s="17">
        <f>VLOOKUP("K"&amp;TEXT(K4328,"0"),Punten!$A$1:$D$40,4,FALSE)</f>
        <v>0</v>
      </c>
      <c r="U4328" s="17">
        <f>VLOOKUP("H"&amp;TEXT(L4328,"0"),Punten!$A$1:$D$49,4,FALSE)</f>
        <v>0</v>
      </c>
      <c r="V4328" s="17">
        <f>VLOOKUP("F"&amp;TEXT(M4328,"0"),Punten!$A$1:$D$39,4,FALSE)</f>
        <v>0</v>
      </c>
      <c r="W4328" s="17">
        <f t="shared" si="205"/>
        <v>0</v>
      </c>
      <c r="X4328" s="17" t="str">
        <f t="shared" si="206"/>
        <v/>
      </c>
      <c r="Y4328" s="17" t="e">
        <f>VLOOKUP(A4328,'Klasse omschrijving'!$A$1:$B$44,2,FALSE)</f>
        <v>#N/A</v>
      </c>
    </row>
    <row r="4329" spans="1:25" x14ac:dyDescent="0.25">
      <c r="A4329" s="14"/>
      <c r="B4329" s="14"/>
      <c r="C4329" s="14"/>
      <c r="D4329" s="14"/>
      <c r="E4329" s="15"/>
      <c r="F4329" s="14"/>
      <c r="G4329" s="14"/>
      <c r="H4329" s="14"/>
      <c r="I4329" s="14"/>
      <c r="J4329" s="14"/>
      <c r="K4329" s="14"/>
      <c r="L4329" s="14"/>
      <c r="M4329" s="14"/>
      <c r="N4329" s="15"/>
      <c r="O4329" s="16">
        <f t="shared" si="207"/>
        <v>0</v>
      </c>
      <c r="P4329" s="17">
        <f>COUNTIF($X:$X,X4329)</f>
        <v>1045553</v>
      </c>
      <c r="Q4329" s="17">
        <f>VLOOKUP("M"&amp;TEXT(G4329,"0"),Punten!$A$1:$D$40,4,FALSE)</f>
        <v>0</v>
      </c>
      <c r="R4329" s="17">
        <f>VLOOKUP("M"&amp;TEXT(H4329,"0"),Punten!$A$1:$D$40,4,FALSE)</f>
        <v>0</v>
      </c>
      <c r="S4329" s="17">
        <f>VLOOKUP("M"&amp;TEXT(I4329,"0"),Punten!$A$1:$D$40,4,FALSE)</f>
        <v>0</v>
      </c>
      <c r="T4329" s="17">
        <f>VLOOKUP("K"&amp;TEXT(K4329,"0"),Punten!$A$1:$D$40,4,FALSE)</f>
        <v>0</v>
      </c>
      <c r="U4329" s="17">
        <f>VLOOKUP("H"&amp;TEXT(L4329,"0"),Punten!$A$1:$D$49,4,FALSE)</f>
        <v>0</v>
      </c>
      <c r="V4329" s="17">
        <f>VLOOKUP("F"&amp;TEXT(M4329,"0"),Punten!$A$1:$D$39,4,FALSE)</f>
        <v>0</v>
      </c>
      <c r="W4329" s="17">
        <f t="shared" si="205"/>
        <v>0</v>
      </c>
      <c r="X4329" s="17" t="str">
        <f t="shared" si="206"/>
        <v/>
      </c>
      <c r="Y4329" s="17" t="e">
        <f>VLOOKUP(A4329,'Klasse omschrijving'!$A$1:$B$44,2,FALSE)</f>
        <v>#N/A</v>
      </c>
    </row>
    <row r="4330" spans="1:25" x14ac:dyDescent="0.25">
      <c r="A4330" s="14"/>
      <c r="B4330" s="14"/>
      <c r="C4330" s="14"/>
      <c r="D4330" s="14"/>
      <c r="E4330" s="15"/>
      <c r="F4330" s="14"/>
      <c r="G4330" s="14"/>
      <c r="H4330" s="14"/>
      <c r="I4330" s="14"/>
      <c r="J4330" s="14"/>
      <c r="K4330" s="14"/>
      <c r="L4330" s="14"/>
      <c r="M4330" s="14"/>
      <c r="N4330" s="15"/>
      <c r="O4330" s="16">
        <f t="shared" si="207"/>
        <v>0</v>
      </c>
      <c r="P4330" s="17">
        <f>COUNTIF($X:$X,X4330)</f>
        <v>1045553</v>
      </c>
      <c r="Q4330" s="17">
        <f>VLOOKUP("M"&amp;TEXT(G4330,"0"),Punten!$A$1:$D$40,4,FALSE)</f>
        <v>0</v>
      </c>
      <c r="R4330" s="17">
        <f>VLOOKUP("M"&amp;TEXT(H4330,"0"),Punten!$A$1:$D$40,4,FALSE)</f>
        <v>0</v>
      </c>
      <c r="S4330" s="17">
        <f>VLOOKUP("M"&amp;TEXT(I4330,"0"),Punten!$A$1:$D$40,4,FALSE)</f>
        <v>0</v>
      </c>
      <c r="T4330" s="17">
        <f>VLOOKUP("K"&amp;TEXT(K4330,"0"),Punten!$A$1:$D$40,4,FALSE)</f>
        <v>0</v>
      </c>
      <c r="U4330" s="17">
        <f>VLOOKUP("H"&amp;TEXT(L4330,"0"),Punten!$A$1:$D$49,4,FALSE)</f>
        <v>0</v>
      </c>
      <c r="V4330" s="17">
        <f>VLOOKUP("F"&amp;TEXT(M4330,"0"),Punten!$A$1:$D$39,4,FALSE)</f>
        <v>0</v>
      </c>
      <c r="W4330" s="17">
        <f t="shared" si="205"/>
        <v>0</v>
      </c>
      <c r="X4330" s="17" t="str">
        <f t="shared" si="206"/>
        <v/>
      </c>
      <c r="Y4330" s="17" t="e">
        <f>VLOOKUP(A4330,'Klasse omschrijving'!$A$1:$B$44,2,FALSE)</f>
        <v>#N/A</v>
      </c>
    </row>
    <row r="4331" spans="1:25" x14ac:dyDescent="0.25">
      <c r="A4331" s="14"/>
      <c r="B4331" s="14"/>
      <c r="C4331" s="14"/>
      <c r="D4331" s="14"/>
      <c r="E4331" s="15"/>
      <c r="F4331" s="14"/>
      <c r="G4331" s="14"/>
      <c r="H4331" s="14"/>
      <c r="I4331" s="14"/>
      <c r="J4331" s="14"/>
      <c r="K4331" s="14"/>
      <c r="L4331" s="14"/>
      <c r="M4331" s="14"/>
      <c r="N4331" s="15"/>
      <c r="O4331" s="16">
        <f t="shared" si="207"/>
        <v>0</v>
      </c>
      <c r="P4331" s="17">
        <f>COUNTIF($X:$X,X4331)</f>
        <v>1045553</v>
      </c>
      <c r="Q4331" s="17">
        <f>VLOOKUP("M"&amp;TEXT(G4331,"0"),Punten!$A$1:$D$40,4,FALSE)</f>
        <v>0</v>
      </c>
      <c r="R4331" s="17">
        <f>VLOOKUP("M"&amp;TEXT(H4331,"0"),Punten!$A$1:$D$40,4,FALSE)</f>
        <v>0</v>
      </c>
      <c r="S4331" s="17">
        <f>VLOOKUP("M"&amp;TEXT(I4331,"0"),Punten!$A$1:$D$40,4,FALSE)</f>
        <v>0</v>
      </c>
      <c r="T4331" s="17">
        <f>VLOOKUP("K"&amp;TEXT(K4331,"0"),Punten!$A$1:$D$40,4,FALSE)</f>
        <v>0</v>
      </c>
      <c r="U4331" s="17">
        <f>VLOOKUP("H"&amp;TEXT(L4331,"0"),Punten!$A$1:$D$49,4,FALSE)</f>
        <v>0</v>
      </c>
      <c r="V4331" s="17">
        <f>VLOOKUP("F"&amp;TEXT(M4331,"0"),Punten!$A$1:$D$39,4,FALSE)</f>
        <v>0</v>
      </c>
      <c r="W4331" s="17">
        <f t="shared" si="205"/>
        <v>0</v>
      </c>
      <c r="X4331" s="17" t="str">
        <f t="shared" si="206"/>
        <v/>
      </c>
      <c r="Y4331" s="17" t="e">
        <f>VLOOKUP(A4331,'Klasse omschrijving'!$A$1:$B$44,2,FALSE)</f>
        <v>#N/A</v>
      </c>
    </row>
    <row r="4332" spans="1:25" x14ac:dyDescent="0.25">
      <c r="A4332" s="14"/>
      <c r="B4332" s="14"/>
      <c r="C4332" s="14"/>
      <c r="D4332" s="14"/>
      <c r="E4332" s="15"/>
      <c r="F4332" s="14"/>
      <c r="G4332" s="14"/>
      <c r="H4332" s="14"/>
      <c r="I4332" s="14"/>
      <c r="J4332" s="14"/>
      <c r="K4332" s="14"/>
      <c r="L4332" s="14"/>
      <c r="M4332" s="14"/>
      <c r="N4332" s="15"/>
      <c r="O4332" s="16">
        <f t="shared" si="207"/>
        <v>0</v>
      </c>
      <c r="P4332" s="17">
        <f>COUNTIF($X:$X,X4332)</f>
        <v>1045553</v>
      </c>
      <c r="Q4332" s="17">
        <f>VLOOKUP("M"&amp;TEXT(G4332,"0"),Punten!$A$1:$D$40,4,FALSE)</f>
        <v>0</v>
      </c>
      <c r="R4332" s="17">
        <f>VLOOKUP("M"&amp;TEXT(H4332,"0"),Punten!$A$1:$D$40,4,FALSE)</f>
        <v>0</v>
      </c>
      <c r="S4332" s="17">
        <f>VLOOKUP("M"&amp;TEXT(I4332,"0"),Punten!$A$1:$D$40,4,FALSE)</f>
        <v>0</v>
      </c>
      <c r="T4332" s="17">
        <f>VLOOKUP("K"&amp;TEXT(K4332,"0"),Punten!$A$1:$D$40,4,FALSE)</f>
        <v>0</v>
      </c>
      <c r="U4332" s="17">
        <f>VLOOKUP("H"&amp;TEXT(L4332,"0"),Punten!$A$1:$D$49,4,FALSE)</f>
        <v>0</v>
      </c>
      <c r="V4332" s="17">
        <f>VLOOKUP("F"&amp;TEXT(M4332,"0"),Punten!$A$1:$D$39,4,FALSE)</f>
        <v>0</v>
      </c>
      <c r="W4332" s="17">
        <f t="shared" si="205"/>
        <v>0</v>
      </c>
      <c r="X4332" s="17" t="str">
        <f t="shared" si="206"/>
        <v/>
      </c>
      <c r="Y4332" s="17" t="e">
        <f>VLOOKUP(A4332,'Klasse omschrijving'!$A$1:$B$44,2,FALSE)</f>
        <v>#N/A</v>
      </c>
    </row>
    <row r="4333" spans="1:25" x14ac:dyDescent="0.25">
      <c r="A4333" s="14"/>
      <c r="B4333" s="14"/>
      <c r="C4333" s="14"/>
      <c r="D4333" s="14"/>
      <c r="E4333" s="15"/>
      <c r="F4333" s="14"/>
      <c r="G4333" s="14"/>
      <c r="H4333" s="14"/>
      <c r="I4333" s="14"/>
      <c r="J4333" s="14"/>
      <c r="K4333" s="14"/>
      <c r="L4333" s="14"/>
      <c r="M4333" s="14"/>
      <c r="N4333" s="15"/>
      <c r="O4333" s="16">
        <f t="shared" si="207"/>
        <v>0</v>
      </c>
      <c r="P4333" s="17">
        <f>COUNTIF($X:$X,X4333)</f>
        <v>1045553</v>
      </c>
      <c r="Q4333" s="17">
        <f>VLOOKUP("M"&amp;TEXT(G4333,"0"),Punten!$A$1:$D$40,4,FALSE)</f>
        <v>0</v>
      </c>
      <c r="R4333" s="17">
        <f>VLOOKUP("M"&amp;TEXT(H4333,"0"),Punten!$A$1:$D$40,4,FALSE)</f>
        <v>0</v>
      </c>
      <c r="S4333" s="17">
        <f>VLOOKUP("M"&amp;TEXT(I4333,"0"),Punten!$A$1:$D$40,4,FALSE)</f>
        <v>0</v>
      </c>
      <c r="T4333" s="17">
        <f>VLOOKUP("K"&amp;TEXT(K4333,"0"),Punten!$A$1:$D$40,4,FALSE)</f>
        <v>0</v>
      </c>
      <c r="U4333" s="17">
        <f>VLOOKUP("H"&amp;TEXT(L4333,"0"),Punten!$A$1:$D$49,4,FALSE)</f>
        <v>0</v>
      </c>
      <c r="V4333" s="17">
        <f>VLOOKUP("F"&amp;TEXT(M4333,"0"),Punten!$A$1:$D$39,4,FALSE)</f>
        <v>0</v>
      </c>
      <c r="W4333" s="17">
        <f t="shared" si="205"/>
        <v>0</v>
      </c>
      <c r="X4333" s="17" t="str">
        <f t="shared" si="206"/>
        <v/>
      </c>
      <c r="Y4333" s="17" t="e">
        <f>VLOOKUP(A4333,'Klasse omschrijving'!$A$1:$B$44,2,FALSE)</f>
        <v>#N/A</v>
      </c>
    </row>
    <row r="4334" spans="1:25" x14ac:dyDescent="0.25">
      <c r="A4334" s="14"/>
      <c r="B4334" s="14"/>
      <c r="C4334" s="14"/>
      <c r="D4334" s="14"/>
      <c r="E4334" s="15"/>
      <c r="F4334" s="14"/>
      <c r="G4334" s="14"/>
      <c r="H4334" s="14"/>
      <c r="I4334" s="14"/>
      <c r="J4334" s="14"/>
      <c r="K4334" s="14"/>
      <c r="L4334" s="14"/>
      <c r="M4334" s="14"/>
      <c r="N4334" s="15"/>
      <c r="O4334" s="16">
        <f t="shared" si="207"/>
        <v>0</v>
      </c>
      <c r="P4334" s="17">
        <f>COUNTIF($X:$X,X4334)</f>
        <v>1045553</v>
      </c>
      <c r="Q4334" s="17">
        <f>VLOOKUP("M"&amp;TEXT(G4334,"0"),Punten!$A$1:$D$40,4,FALSE)</f>
        <v>0</v>
      </c>
      <c r="R4334" s="17">
        <f>VLOOKUP("M"&amp;TEXT(H4334,"0"),Punten!$A$1:$D$40,4,FALSE)</f>
        <v>0</v>
      </c>
      <c r="S4334" s="17">
        <f>VLOOKUP("M"&amp;TEXT(I4334,"0"),Punten!$A$1:$D$40,4,FALSE)</f>
        <v>0</v>
      </c>
      <c r="T4334" s="17">
        <f>VLOOKUP("K"&amp;TEXT(K4334,"0"),Punten!$A$1:$D$40,4,FALSE)</f>
        <v>0</v>
      </c>
      <c r="U4334" s="17">
        <f>VLOOKUP("H"&amp;TEXT(L4334,"0"),Punten!$A$1:$D$49,4,FALSE)</f>
        <v>0</v>
      </c>
      <c r="V4334" s="17">
        <f>VLOOKUP("F"&amp;TEXT(M4334,"0"),Punten!$A$1:$D$39,4,FALSE)</f>
        <v>0</v>
      </c>
      <c r="W4334" s="17">
        <f t="shared" si="205"/>
        <v>0</v>
      </c>
      <c r="X4334" s="17" t="str">
        <f t="shared" si="206"/>
        <v/>
      </c>
      <c r="Y4334" s="17" t="e">
        <f>VLOOKUP(A4334,'Klasse omschrijving'!$A$1:$B$44,2,FALSE)</f>
        <v>#N/A</v>
      </c>
    </row>
    <row r="4335" spans="1:25" x14ac:dyDescent="0.25">
      <c r="A4335" s="14"/>
      <c r="B4335" s="14"/>
      <c r="C4335" s="14"/>
      <c r="D4335" s="14"/>
      <c r="E4335" s="15"/>
      <c r="F4335" s="14"/>
      <c r="G4335" s="14"/>
      <c r="H4335" s="14"/>
      <c r="I4335" s="14"/>
      <c r="J4335" s="14"/>
      <c r="K4335" s="14"/>
      <c r="L4335" s="14"/>
      <c r="M4335" s="14"/>
      <c r="N4335" s="15"/>
      <c r="O4335" s="16">
        <f t="shared" si="207"/>
        <v>0</v>
      </c>
      <c r="P4335" s="17">
        <f>COUNTIF($X:$X,X4335)</f>
        <v>1045553</v>
      </c>
      <c r="Q4335" s="17">
        <f>VLOOKUP("M"&amp;TEXT(G4335,"0"),Punten!$A$1:$D$40,4,FALSE)</f>
        <v>0</v>
      </c>
      <c r="R4335" s="17">
        <f>VLOOKUP("M"&amp;TEXT(H4335,"0"),Punten!$A$1:$D$40,4,FALSE)</f>
        <v>0</v>
      </c>
      <c r="S4335" s="17">
        <f>VLOOKUP("M"&amp;TEXT(I4335,"0"),Punten!$A$1:$D$40,4,FALSE)</f>
        <v>0</v>
      </c>
      <c r="T4335" s="17">
        <f>VLOOKUP("K"&amp;TEXT(K4335,"0"),Punten!$A$1:$D$40,4,FALSE)</f>
        <v>0</v>
      </c>
      <c r="U4335" s="17">
        <f>VLOOKUP("H"&amp;TEXT(L4335,"0"),Punten!$A$1:$D$49,4,FALSE)</f>
        <v>0</v>
      </c>
      <c r="V4335" s="17">
        <f>VLOOKUP("F"&amp;TEXT(M4335,"0"),Punten!$A$1:$D$39,4,FALSE)</f>
        <v>0</v>
      </c>
      <c r="W4335" s="17">
        <f t="shared" si="205"/>
        <v>0</v>
      </c>
      <c r="X4335" s="17" t="str">
        <f t="shared" si="206"/>
        <v/>
      </c>
      <c r="Y4335" s="17" t="e">
        <f>VLOOKUP(A4335,'Klasse omschrijving'!$A$1:$B$44,2,FALSE)</f>
        <v>#N/A</v>
      </c>
    </row>
    <row r="4336" spans="1:25" x14ac:dyDescent="0.25">
      <c r="A4336" s="14"/>
      <c r="B4336" s="14"/>
      <c r="C4336" s="14"/>
      <c r="D4336" s="14"/>
      <c r="E4336" s="15"/>
      <c r="F4336" s="14"/>
      <c r="G4336" s="14"/>
      <c r="H4336" s="14"/>
      <c r="I4336" s="14"/>
      <c r="J4336" s="14"/>
      <c r="K4336" s="14"/>
      <c r="L4336" s="14"/>
      <c r="M4336" s="14"/>
      <c r="N4336" s="15"/>
      <c r="O4336" s="16">
        <f t="shared" si="207"/>
        <v>0</v>
      </c>
      <c r="P4336" s="17">
        <f>COUNTIF($X:$X,X4336)</f>
        <v>1045553</v>
      </c>
      <c r="Q4336" s="17">
        <f>VLOOKUP("M"&amp;TEXT(G4336,"0"),Punten!$A$1:$D$40,4,FALSE)</f>
        <v>0</v>
      </c>
      <c r="R4336" s="17">
        <f>VLOOKUP("M"&amp;TEXT(H4336,"0"),Punten!$A$1:$D$40,4,FALSE)</f>
        <v>0</v>
      </c>
      <c r="S4336" s="17">
        <f>VLOOKUP("M"&amp;TEXT(I4336,"0"),Punten!$A$1:$D$40,4,FALSE)</f>
        <v>0</v>
      </c>
      <c r="T4336" s="17">
        <f>VLOOKUP("K"&amp;TEXT(K4336,"0"),Punten!$A$1:$D$40,4,FALSE)</f>
        <v>0</v>
      </c>
      <c r="U4336" s="17">
        <f>VLOOKUP("H"&amp;TEXT(L4336,"0"),Punten!$A$1:$D$49,4,FALSE)</f>
        <v>0</v>
      </c>
      <c r="V4336" s="17">
        <f>VLOOKUP("F"&amp;TEXT(M4336,"0"),Punten!$A$1:$D$39,4,FALSE)</f>
        <v>0</v>
      </c>
      <c r="W4336" s="17">
        <f t="shared" si="205"/>
        <v>0</v>
      </c>
      <c r="X4336" s="17" t="str">
        <f t="shared" si="206"/>
        <v/>
      </c>
      <c r="Y4336" s="17" t="e">
        <f>VLOOKUP(A4336,'Klasse omschrijving'!$A$1:$B$44,2,FALSE)</f>
        <v>#N/A</v>
      </c>
    </row>
    <row r="4337" spans="1:25" x14ac:dyDescent="0.25">
      <c r="A4337" s="14"/>
      <c r="B4337" s="14"/>
      <c r="C4337" s="14"/>
      <c r="D4337" s="14"/>
      <c r="E4337" s="15"/>
      <c r="F4337" s="14"/>
      <c r="G4337" s="14"/>
      <c r="H4337" s="14"/>
      <c r="I4337" s="14"/>
      <c r="J4337" s="14"/>
      <c r="K4337" s="14"/>
      <c r="L4337" s="14"/>
      <c r="M4337" s="14"/>
      <c r="N4337" s="15"/>
      <c r="O4337" s="16">
        <f t="shared" si="207"/>
        <v>0</v>
      </c>
      <c r="P4337" s="17">
        <f>COUNTIF($X:$X,X4337)</f>
        <v>1045553</v>
      </c>
      <c r="Q4337" s="17">
        <f>VLOOKUP("M"&amp;TEXT(G4337,"0"),Punten!$A$1:$D$40,4,FALSE)</f>
        <v>0</v>
      </c>
      <c r="R4337" s="17">
        <f>VLOOKUP("M"&amp;TEXT(H4337,"0"),Punten!$A$1:$D$40,4,FALSE)</f>
        <v>0</v>
      </c>
      <c r="S4337" s="17">
        <f>VLOOKUP("M"&amp;TEXT(I4337,"0"),Punten!$A$1:$D$40,4,FALSE)</f>
        <v>0</v>
      </c>
      <c r="T4337" s="17">
        <f>VLOOKUP("K"&amp;TEXT(K4337,"0"),Punten!$A$1:$D$40,4,FALSE)</f>
        <v>0</v>
      </c>
      <c r="U4337" s="17">
        <f>VLOOKUP("H"&amp;TEXT(L4337,"0"),Punten!$A$1:$D$49,4,FALSE)</f>
        <v>0</v>
      </c>
      <c r="V4337" s="17">
        <f>VLOOKUP("F"&amp;TEXT(M4337,"0"),Punten!$A$1:$D$39,4,FALSE)</f>
        <v>0</v>
      </c>
      <c r="W4337" s="17">
        <f t="shared" si="205"/>
        <v>0</v>
      </c>
      <c r="X4337" s="17" t="str">
        <f t="shared" si="206"/>
        <v/>
      </c>
      <c r="Y4337" s="17" t="e">
        <f>VLOOKUP(A4337,'Klasse omschrijving'!$A$1:$B$44,2,FALSE)</f>
        <v>#N/A</v>
      </c>
    </row>
    <row r="4338" spans="1:25" x14ac:dyDescent="0.25">
      <c r="A4338" s="14"/>
      <c r="B4338" s="14"/>
      <c r="C4338" s="14"/>
      <c r="D4338" s="14"/>
      <c r="E4338" s="15"/>
      <c r="F4338" s="14"/>
      <c r="G4338" s="14"/>
      <c r="H4338" s="14"/>
      <c r="I4338" s="14"/>
      <c r="J4338" s="14"/>
      <c r="K4338" s="14"/>
      <c r="L4338" s="14"/>
      <c r="M4338" s="14"/>
      <c r="N4338" s="15"/>
      <c r="O4338" s="16">
        <f t="shared" si="207"/>
        <v>0</v>
      </c>
      <c r="P4338" s="17">
        <f>COUNTIF($X:$X,X4338)</f>
        <v>1045553</v>
      </c>
      <c r="Q4338" s="17">
        <f>VLOOKUP("M"&amp;TEXT(G4338,"0"),Punten!$A$1:$D$40,4,FALSE)</f>
        <v>0</v>
      </c>
      <c r="R4338" s="17">
        <f>VLOOKUP("M"&amp;TEXT(H4338,"0"),Punten!$A$1:$D$40,4,FALSE)</f>
        <v>0</v>
      </c>
      <c r="S4338" s="17">
        <f>VLOOKUP("M"&amp;TEXT(I4338,"0"),Punten!$A$1:$D$40,4,FALSE)</f>
        <v>0</v>
      </c>
      <c r="T4338" s="17">
        <f>VLOOKUP("K"&amp;TEXT(K4338,"0"),Punten!$A$1:$D$40,4,FALSE)</f>
        <v>0</v>
      </c>
      <c r="U4338" s="17">
        <f>VLOOKUP("H"&amp;TEXT(L4338,"0"),Punten!$A$1:$D$49,4,FALSE)</f>
        <v>0</v>
      </c>
      <c r="V4338" s="17">
        <f>VLOOKUP("F"&amp;TEXT(M4338,"0"),Punten!$A$1:$D$39,4,FALSE)</f>
        <v>0</v>
      </c>
      <c r="W4338" s="17">
        <f t="shared" si="205"/>
        <v>0</v>
      </c>
      <c r="X4338" s="17" t="str">
        <f t="shared" si="206"/>
        <v/>
      </c>
      <c r="Y4338" s="17" t="e">
        <f>VLOOKUP(A4338,'Klasse omschrijving'!$A$1:$B$44,2,FALSE)</f>
        <v>#N/A</v>
      </c>
    </row>
    <row r="4339" spans="1:25" x14ac:dyDescent="0.25">
      <c r="A4339" s="14"/>
      <c r="B4339" s="14"/>
      <c r="C4339" s="14"/>
      <c r="D4339" s="14"/>
      <c r="E4339" s="15"/>
      <c r="F4339" s="14"/>
      <c r="G4339" s="14"/>
      <c r="H4339" s="14"/>
      <c r="I4339" s="14"/>
      <c r="J4339" s="14"/>
      <c r="K4339" s="14"/>
      <c r="L4339" s="14"/>
      <c r="M4339" s="14"/>
      <c r="N4339" s="15"/>
      <c r="O4339" s="16">
        <f t="shared" si="207"/>
        <v>0</v>
      </c>
      <c r="P4339" s="17">
        <f>COUNTIF($X:$X,X4339)</f>
        <v>1045553</v>
      </c>
      <c r="Q4339" s="17">
        <f>VLOOKUP("M"&amp;TEXT(G4339,"0"),Punten!$A$1:$D$40,4,FALSE)</f>
        <v>0</v>
      </c>
      <c r="R4339" s="17">
        <f>VLOOKUP("M"&amp;TEXT(H4339,"0"),Punten!$A$1:$D$40,4,FALSE)</f>
        <v>0</v>
      </c>
      <c r="S4339" s="17">
        <f>VLOOKUP("M"&amp;TEXT(I4339,"0"),Punten!$A$1:$D$40,4,FALSE)</f>
        <v>0</v>
      </c>
      <c r="T4339" s="17">
        <f>VLOOKUP("K"&amp;TEXT(K4339,"0"),Punten!$A$1:$D$40,4,FALSE)</f>
        <v>0</v>
      </c>
      <c r="U4339" s="17">
        <f>VLOOKUP("H"&amp;TEXT(L4339,"0"),Punten!$A$1:$D$49,4,FALSE)</f>
        <v>0</v>
      </c>
      <c r="V4339" s="17">
        <f>VLOOKUP("F"&amp;TEXT(M4339,"0"),Punten!$A$1:$D$39,4,FALSE)</f>
        <v>0</v>
      </c>
      <c r="W4339" s="17">
        <f t="shared" si="205"/>
        <v>0</v>
      </c>
      <c r="X4339" s="17" t="str">
        <f t="shared" si="206"/>
        <v/>
      </c>
      <c r="Y4339" s="17" t="e">
        <f>VLOOKUP(A4339,'Klasse omschrijving'!$A$1:$B$44,2,FALSE)</f>
        <v>#N/A</v>
      </c>
    </row>
    <row r="4340" spans="1:25" x14ac:dyDescent="0.25">
      <c r="A4340" s="14"/>
      <c r="B4340" s="14"/>
      <c r="C4340" s="14"/>
      <c r="D4340" s="14"/>
      <c r="E4340" s="15"/>
      <c r="F4340" s="14"/>
      <c r="G4340" s="14"/>
      <c r="H4340" s="14"/>
      <c r="I4340" s="14"/>
      <c r="J4340" s="14"/>
      <c r="K4340" s="14"/>
      <c r="L4340" s="14"/>
      <c r="M4340" s="14"/>
      <c r="N4340" s="15"/>
      <c r="O4340" s="16">
        <f t="shared" si="207"/>
        <v>0</v>
      </c>
      <c r="P4340" s="17">
        <f>COUNTIF($X:$X,X4340)</f>
        <v>1045553</v>
      </c>
      <c r="Q4340" s="17">
        <f>VLOOKUP("M"&amp;TEXT(G4340,"0"),Punten!$A$1:$D$40,4,FALSE)</f>
        <v>0</v>
      </c>
      <c r="R4340" s="17">
        <f>VLOOKUP("M"&amp;TEXT(H4340,"0"),Punten!$A$1:$D$40,4,FALSE)</f>
        <v>0</v>
      </c>
      <c r="S4340" s="17">
        <f>VLOOKUP("M"&amp;TEXT(I4340,"0"),Punten!$A$1:$D$40,4,FALSE)</f>
        <v>0</v>
      </c>
      <c r="T4340" s="17">
        <f>VLOOKUP("K"&amp;TEXT(K4340,"0"),Punten!$A$1:$D$40,4,FALSE)</f>
        <v>0</v>
      </c>
      <c r="U4340" s="17">
        <f>VLOOKUP("H"&amp;TEXT(L4340,"0"),Punten!$A$1:$D$49,4,FALSE)</f>
        <v>0</v>
      </c>
      <c r="V4340" s="17">
        <f>VLOOKUP("F"&amp;TEXT(M4340,"0"),Punten!$A$1:$D$39,4,FALSE)</f>
        <v>0</v>
      </c>
      <c r="W4340" s="17">
        <f t="shared" si="205"/>
        <v>0</v>
      </c>
      <c r="X4340" s="17" t="str">
        <f t="shared" si="206"/>
        <v/>
      </c>
      <c r="Y4340" s="17" t="e">
        <f>VLOOKUP(A4340,'Klasse omschrijving'!$A$1:$B$44,2,FALSE)</f>
        <v>#N/A</v>
      </c>
    </row>
    <row r="4341" spans="1:25" x14ac:dyDescent="0.25">
      <c r="A4341" s="14"/>
      <c r="B4341" s="14"/>
      <c r="C4341" s="14"/>
      <c r="D4341" s="14"/>
      <c r="E4341" s="15"/>
      <c r="F4341" s="14"/>
      <c r="G4341" s="14"/>
      <c r="H4341" s="14"/>
      <c r="I4341" s="14"/>
      <c r="J4341" s="14"/>
      <c r="K4341" s="14"/>
      <c r="L4341" s="14"/>
      <c r="M4341" s="14"/>
      <c r="N4341" s="15"/>
      <c r="O4341" s="16">
        <f t="shared" si="207"/>
        <v>0</v>
      </c>
      <c r="P4341" s="17">
        <f>COUNTIF($X:$X,X4341)</f>
        <v>1045553</v>
      </c>
      <c r="Q4341" s="17">
        <f>VLOOKUP("M"&amp;TEXT(G4341,"0"),Punten!$A$1:$D$40,4,FALSE)</f>
        <v>0</v>
      </c>
      <c r="R4341" s="17">
        <f>VLOOKUP("M"&amp;TEXT(H4341,"0"),Punten!$A$1:$D$40,4,FALSE)</f>
        <v>0</v>
      </c>
      <c r="S4341" s="17">
        <f>VLOOKUP("M"&amp;TEXT(I4341,"0"),Punten!$A$1:$D$40,4,FALSE)</f>
        <v>0</v>
      </c>
      <c r="T4341" s="17">
        <f>VLOOKUP("K"&amp;TEXT(K4341,"0"),Punten!$A$1:$D$40,4,FALSE)</f>
        <v>0</v>
      </c>
      <c r="U4341" s="17">
        <f>VLOOKUP("H"&amp;TEXT(L4341,"0"),Punten!$A$1:$D$49,4,FALSE)</f>
        <v>0</v>
      </c>
      <c r="V4341" s="17">
        <f>VLOOKUP("F"&amp;TEXT(M4341,"0"),Punten!$A$1:$D$39,4,FALSE)</f>
        <v>0</v>
      </c>
      <c r="W4341" s="17">
        <f t="shared" si="205"/>
        <v>0</v>
      </c>
      <c r="X4341" s="17" t="str">
        <f t="shared" si="206"/>
        <v/>
      </c>
      <c r="Y4341" s="17" t="e">
        <f>VLOOKUP(A4341,'Klasse omschrijving'!$A$1:$B$44,2,FALSE)</f>
        <v>#N/A</v>
      </c>
    </row>
    <row r="4342" spans="1:25" x14ac:dyDescent="0.25">
      <c r="A4342" s="14"/>
      <c r="B4342" s="14"/>
      <c r="C4342" s="14"/>
      <c r="D4342" s="14"/>
      <c r="E4342" s="15"/>
      <c r="F4342" s="14"/>
      <c r="G4342" s="14"/>
      <c r="H4342" s="14"/>
      <c r="I4342" s="14"/>
      <c r="J4342" s="14"/>
      <c r="K4342" s="14"/>
      <c r="L4342" s="14"/>
      <c r="M4342" s="14"/>
      <c r="N4342" s="15"/>
      <c r="O4342" s="16">
        <f t="shared" si="207"/>
        <v>0</v>
      </c>
      <c r="P4342" s="17">
        <f>COUNTIF($X:$X,X4342)</f>
        <v>1045553</v>
      </c>
      <c r="Q4342" s="17">
        <f>VLOOKUP("M"&amp;TEXT(G4342,"0"),Punten!$A$1:$D$40,4,FALSE)</f>
        <v>0</v>
      </c>
      <c r="R4342" s="17">
        <f>VLOOKUP("M"&amp;TEXT(H4342,"0"),Punten!$A$1:$D$40,4,FALSE)</f>
        <v>0</v>
      </c>
      <c r="S4342" s="17">
        <f>VLOOKUP("M"&amp;TEXT(I4342,"0"),Punten!$A$1:$D$40,4,FALSE)</f>
        <v>0</v>
      </c>
      <c r="T4342" s="17">
        <f>VLOOKUP("K"&amp;TEXT(K4342,"0"),Punten!$A$1:$D$40,4,FALSE)</f>
        <v>0</v>
      </c>
      <c r="U4342" s="17">
        <f>VLOOKUP("H"&amp;TEXT(L4342,"0"),Punten!$A$1:$D$49,4,FALSE)</f>
        <v>0</v>
      </c>
      <c r="V4342" s="17">
        <f>VLOOKUP("F"&amp;TEXT(M4342,"0"),Punten!$A$1:$D$39,4,FALSE)</f>
        <v>0</v>
      </c>
      <c r="W4342" s="17">
        <f t="shared" si="205"/>
        <v>0</v>
      </c>
      <c r="X4342" s="17" t="str">
        <f t="shared" si="206"/>
        <v/>
      </c>
      <c r="Y4342" s="17" t="e">
        <f>VLOOKUP(A4342,'Klasse omschrijving'!$A$1:$B$44,2,FALSE)</f>
        <v>#N/A</v>
      </c>
    </row>
    <row r="4343" spans="1:25" x14ac:dyDescent="0.25">
      <c r="A4343" s="14"/>
      <c r="B4343" s="14"/>
      <c r="C4343" s="14"/>
      <c r="D4343" s="14"/>
      <c r="E4343" s="15"/>
      <c r="F4343" s="14"/>
      <c r="G4343" s="14"/>
      <c r="H4343" s="14"/>
      <c r="I4343" s="14"/>
      <c r="J4343" s="14"/>
      <c r="K4343" s="14"/>
      <c r="L4343" s="14"/>
      <c r="M4343" s="14"/>
      <c r="N4343" s="15"/>
      <c r="O4343" s="16">
        <f t="shared" si="207"/>
        <v>0</v>
      </c>
      <c r="P4343" s="17">
        <f>COUNTIF($X:$X,X4343)</f>
        <v>1045553</v>
      </c>
      <c r="Q4343" s="17">
        <f>VLOOKUP("M"&amp;TEXT(G4343,"0"),Punten!$A$1:$D$40,4,FALSE)</f>
        <v>0</v>
      </c>
      <c r="R4343" s="17">
        <f>VLOOKUP("M"&amp;TEXT(H4343,"0"),Punten!$A$1:$D$40,4,FALSE)</f>
        <v>0</v>
      </c>
      <c r="S4343" s="17">
        <f>VLOOKUP("M"&amp;TEXT(I4343,"0"),Punten!$A$1:$D$40,4,FALSE)</f>
        <v>0</v>
      </c>
      <c r="T4343" s="17">
        <f>VLOOKUP("K"&amp;TEXT(K4343,"0"),Punten!$A$1:$D$40,4,FALSE)</f>
        <v>0</v>
      </c>
      <c r="U4343" s="17">
        <f>VLOOKUP("H"&amp;TEXT(L4343,"0"),Punten!$A$1:$D$49,4,FALSE)</f>
        <v>0</v>
      </c>
      <c r="V4343" s="17">
        <f>VLOOKUP("F"&amp;TEXT(M4343,"0"),Punten!$A$1:$D$39,4,FALSE)</f>
        <v>0</v>
      </c>
      <c r="W4343" s="17">
        <f t="shared" si="205"/>
        <v>0</v>
      </c>
      <c r="X4343" s="17" t="str">
        <f t="shared" si="206"/>
        <v/>
      </c>
      <c r="Y4343" s="17" t="e">
        <f>VLOOKUP(A4343,'Klasse omschrijving'!$A$1:$B$44,2,FALSE)</f>
        <v>#N/A</v>
      </c>
    </row>
    <row r="4344" spans="1:25" x14ac:dyDescent="0.25">
      <c r="A4344" s="14"/>
      <c r="B4344" s="14"/>
      <c r="C4344" s="14"/>
      <c r="D4344" s="14"/>
      <c r="E4344" s="15"/>
      <c r="F4344" s="14"/>
      <c r="G4344" s="14"/>
      <c r="H4344" s="14"/>
      <c r="I4344" s="14"/>
      <c r="J4344" s="14"/>
      <c r="K4344" s="14"/>
      <c r="L4344" s="14"/>
      <c r="M4344" s="14"/>
      <c r="N4344" s="15"/>
      <c r="O4344" s="16">
        <f t="shared" si="207"/>
        <v>0</v>
      </c>
      <c r="P4344" s="17">
        <f>COUNTIF($X:$X,X4344)</f>
        <v>1045553</v>
      </c>
      <c r="Q4344" s="17">
        <f>VLOOKUP("M"&amp;TEXT(G4344,"0"),Punten!$A$1:$D$40,4,FALSE)</f>
        <v>0</v>
      </c>
      <c r="R4344" s="17">
        <f>VLOOKUP("M"&amp;TEXT(H4344,"0"),Punten!$A$1:$D$40,4,FALSE)</f>
        <v>0</v>
      </c>
      <c r="S4344" s="17">
        <f>VLOOKUP("M"&amp;TEXT(I4344,"0"),Punten!$A$1:$D$40,4,FALSE)</f>
        <v>0</v>
      </c>
      <c r="T4344" s="17">
        <f>VLOOKUP("K"&amp;TEXT(K4344,"0"),Punten!$A$1:$D$40,4,FALSE)</f>
        <v>0</v>
      </c>
      <c r="U4344" s="17">
        <f>VLOOKUP("H"&amp;TEXT(L4344,"0"),Punten!$A$1:$D$49,4,FALSE)</f>
        <v>0</v>
      </c>
      <c r="V4344" s="17">
        <f>VLOOKUP("F"&amp;TEXT(M4344,"0"),Punten!$A$1:$D$39,4,FALSE)</f>
        <v>0</v>
      </c>
      <c r="W4344" s="17">
        <f t="shared" si="205"/>
        <v>0</v>
      </c>
      <c r="X4344" s="17" t="str">
        <f t="shared" si="206"/>
        <v/>
      </c>
      <c r="Y4344" s="17" t="e">
        <f>VLOOKUP(A4344,'Klasse omschrijving'!$A$1:$B$44,2,FALSE)</f>
        <v>#N/A</v>
      </c>
    </row>
    <row r="4345" spans="1:25" x14ac:dyDescent="0.25">
      <c r="A4345" s="14"/>
      <c r="B4345" s="14"/>
      <c r="C4345" s="14"/>
      <c r="D4345" s="14"/>
      <c r="E4345" s="15"/>
      <c r="F4345" s="14"/>
      <c r="G4345" s="14"/>
      <c r="H4345" s="14"/>
      <c r="I4345" s="14"/>
      <c r="J4345" s="14"/>
      <c r="K4345" s="14"/>
      <c r="L4345" s="14"/>
      <c r="M4345" s="14"/>
      <c r="N4345" s="15"/>
      <c r="O4345" s="16">
        <f t="shared" si="207"/>
        <v>0</v>
      </c>
      <c r="P4345" s="17">
        <f>COUNTIF($X:$X,X4345)</f>
        <v>1045553</v>
      </c>
      <c r="Q4345" s="17">
        <f>VLOOKUP("M"&amp;TEXT(G4345,"0"),Punten!$A$1:$D$40,4,FALSE)</f>
        <v>0</v>
      </c>
      <c r="R4345" s="17">
        <f>VLOOKUP("M"&amp;TEXT(H4345,"0"),Punten!$A$1:$D$40,4,FALSE)</f>
        <v>0</v>
      </c>
      <c r="S4345" s="17">
        <f>VLOOKUP("M"&amp;TEXT(I4345,"0"),Punten!$A$1:$D$40,4,FALSE)</f>
        <v>0</v>
      </c>
      <c r="T4345" s="17">
        <f>VLOOKUP("K"&amp;TEXT(K4345,"0"),Punten!$A$1:$D$40,4,FALSE)</f>
        <v>0</v>
      </c>
      <c r="U4345" s="17">
        <f>VLOOKUP("H"&amp;TEXT(L4345,"0"),Punten!$A$1:$D$49,4,FALSE)</f>
        <v>0</v>
      </c>
      <c r="V4345" s="17">
        <f>VLOOKUP("F"&amp;TEXT(M4345,"0"),Punten!$A$1:$D$39,4,FALSE)</f>
        <v>0</v>
      </c>
      <c r="W4345" s="17">
        <f t="shared" si="205"/>
        <v>0</v>
      </c>
      <c r="X4345" s="17" t="str">
        <f t="shared" si="206"/>
        <v/>
      </c>
      <c r="Y4345" s="17" t="e">
        <f>VLOOKUP(A4345,'Klasse omschrijving'!$A$1:$B$44,2,FALSE)</f>
        <v>#N/A</v>
      </c>
    </row>
    <row r="4346" spans="1:25" x14ac:dyDescent="0.25">
      <c r="A4346" s="14"/>
      <c r="B4346" s="14"/>
      <c r="C4346" s="14"/>
      <c r="D4346" s="14"/>
      <c r="E4346" s="15"/>
      <c r="F4346" s="14"/>
      <c r="G4346" s="14"/>
      <c r="H4346" s="14"/>
      <c r="I4346" s="14"/>
      <c r="J4346" s="14"/>
      <c r="K4346" s="14"/>
      <c r="L4346" s="14"/>
      <c r="M4346" s="14"/>
      <c r="N4346" s="15"/>
      <c r="O4346" s="16">
        <f t="shared" si="207"/>
        <v>0</v>
      </c>
      <c r="P4346" s="17">
        <f>COUNTIF($X:$X,X4346)</f>
        <v>1045553</v>
      </c>
      <c r="Q4346" s="17">
        <f>VLOOKUP("M"&amp;TEXT(G4346,"0"),Punten!$A$1:$D$40,4,FALSE)</f>
        <v>0</v>
      </c>
      <c r="R4346" s="17">
        <f>VLOOKUP("M"&amp;TEXT(H4346,"0"),Punten!$A$1:$D$40,4,FALSE)</f>
        <v>0</v>
      </c>
      <c r="S4346" s="17">
        <f>VLOOKUP("M"&amp;TEXT(I4346,"0"),Punten!$A$1:$D$40,4,FALSE)</f>
        <v>0</v>
      </c>
      <c r="T4346" s="17">
        <f>VLOOKUP("K"&amp;TEXT(K4346,"0"),Punten!$A$1:$D$40,4,FALSE)</f>
        <v>0</v>
      </c>
      <c r="U4346" s="17">
        <f>VLOOKUP("H"&amp;TEXT(L4346,"0"),Punten!$A$1:$D$49,4,FALSE)</f>
        <v>0</v>
      </c>
      <c r="V4346" s="17">
        <f>VLOOKUP("F"&amp;TEXT(M4346,"0"),Punten!$A$1:$D$39,4,FALSE)</f>
        <v>0</v>
      </c>
      <c r="W4346" s="17">
        <f t="shared" si="205"/>
        <v>0</v>
      </c>
      <c r="X4346" s="17" t="str">
        <f t="shared" si="206"/>
        <v/>
      </c>
      <c r="Y4346" s="17" t="e">
        <f>VLOOKUP(A4346,'Klasse omschrijving'!$A$1:$B$44,2,FALSE)</f>
        <v>#N/A</v>
      </c>
    </row>
    <row r="4347" spans="1:25" x14ac:dyDescent="0.25">
      <c r="A4347" s="14"/>
      <c r="B4347" s="14"/>
      <c r="C4347" s="14"/>
      <c r="D4347" s="14"/>
      <c r="E4347" s="15"/>
      <c r="F4347" s="14"/>
      <c r="G4347" s="14"/>
      <c r="H4347" s="14"/>
      <c r="I4347" s="14"/>
      <c r="J4347" s="14"/>
      <c r="K4347" s="14"/>
      <c r="L4347" s="14"/>
      <c r="M4347" s="14"/>
      <c r="N4347" s="15"/>
      <c r="O4347" s="16">
        <f t="shared" si="207"/>
        <v>0</v>
      </c>
      <c r="P4347" s="17">
        <f>COUNTIF($X:$X,X4347)</f>
        <v>1045553</v>
      </c>
      <c r="Q4347" s="17">
        <f>VLOOKUP("M"&amp;TEXT(G4347,"0"),Punten!$A$1:$D$40,4,FALSE)</f>
        <v>0</v>
      </c>
      <c r="R4347" s="17">
        <f>VLOOKUP("M"&amp;TEXT(H4347,"0"),Punten!$A$1:$D$40,4,FALSE)</f>
        <v>0</v>
      </c>
      <c r="S4347" s="17">
        <f>VLOOKUP("M"&amp;TEXT(I4347,"0"),Punten!$A$1:$D$40,4,FALSE)</f>
        <v>0</v>
      </c>
      <c r="T4347" s="17">
        <f>VLOOKUP("K"&amp;TEXT(K4347,"0"),Punten!$A$1:$D$40,4,FALSE)</f>
        <v>0</v>
      </c>
      <c r="U4347" s="17">
        <f>VLOOKUP("H"&amp;TEXT(L4347,"0"),Punten!$A$1:$D$49,4,FALSE)</f>
        <v>0</v>
      </c>
      <c r="V4347" s="17">
        <f>VLOOKUP("F"&amp;TEXT(M4347,"0"),Punten!$A$1:$D$39,4,FALSE)</f>
        <v>0</v>
      </c>
      <c r="W4347" s="17">
        <f t="shared" si="205"/>
        <v>0</v>
      </c>
      <c r="X4347" s="17" t="str">
        <f t="shared" si="206"/>
        <v/>
      </c>
      <c r="Y4347" s="17" t="e">
        <f>VLOOKUP(A4347,'Klasse omschrijving'!$A$1:$B$44,2,FALSE)</f>
        <v>#N/A</v>
      </c>
    </row>
    <row r="4348" spans="1:25" x14ac:dyDescent="0.25">
      <c r="A4348" s="14"/>
      <c r="B4348" s="14"/>
      <c r="C4348" s="14"/>
      <c r="D4348" s="14"/>
      <c r="E4348" s="15"/>
      <c r="F4348" s="14"/>
      <c r="G4348" s="14"/>
      <c r="H4348" s="14"/>
      <c r="I4348" s="14"/>
      <c r="J4348" s="14"/>
      <c r="K4348" s="14"/>
      <c r="L4348" s="14"/>
      <c r="M4348" s="14"/>
      <c r="N4348" s="15"/>
      <c r="O4348" s="16">
        <f t="shared" si="207"/>
        <v>0</v>
      </c>
      <c r="P4348" s="17">
        <f>COUNTIF($X:$X,X4348)</f>
        <v>1045553</v>
      </c>
      <c r="Q4348" s="17">
        <f>VLOOKUP("M"&amp;TEXT(G4348,"0"),Punten!$A$1:$D$40,4,FALSE)</f>
        <v>0</v>
      </c>
      <c r="R4348" s="17">
        <f>VLOOKUP("M"&amp;TEXT(H4348,"0"),Punten!$A$1:$D$40,4,FALSE)</f>
        <v>0</v>
      </c>
      <c r="S4348" s="17">
        <f>VLOOKUP("M"&amp;TEXT(I4348,"0"),Punten!$A$1:$D$40,4,FALSE)</f>
        <v>0</v>
      </c>
      <c r="T4348" s="17">
        <f>VLOOKUP("K"&amp;TEXT(K4348,"0"),Punten!$A$1:$D$40,4,FALSE)</f>
        <v>0</v>
      </c>
      <c r="U4348" s="17">
        <f>VLOOKUP("H"&amp;TEXT(L4348,"0"),Punten!$A$1:$D$49,4,FALSE)</f>
        <v>0</v>
      </c>
      <c r="V4348" s="17">
        <f>VLOOKUP("F"&amp;TEXT(M4348,"0"),Punten!$A$1:$D$39,4,FALSE)</f>
        <v>0</v>
      </c>
      <c r="W4348" s="17">
        <f t="shared" si="205"/>
        <v>0</v>
      </c>
      <c r="X4348" s="17" t="str">
        <f t="shared" si="206"/>
        <v/>
      </c>
      <c r="Y4348" s="17" t="e">
        <f>VLOOKUP(A4348,'Klasse omschrijving'!$A$1:$B$44,2,FALSE)</f>
        <v>#N/A</v>
      </c>
    </row>
    <row r="4349" spans="1:25" x14ac:dyDescent="0.25">
      <c r="A4349" s="14"/>
      <c r="B4349" s="14"/>
      <c r="C4349" s="14"/>
      <c r="D4349" s="14"/>
      <c r="E4349" s="15"/>
      <c r="F4349" s="14"/>
      <c r="G4349" s="14"/>
      <c r="H4349" s="14"/>
      <c r="I4349" s="14"/>
      <c r="J4349" s="14"/>
      <c r="K4349" s="14"/>
      <c r="L4349" s="14"/>
      <c r="M4349" s="14"/>
      <c r="N4349" s="15"/>
      <c r="O4349" s="16">
        <f t="shared" si="207"/>
        <v>0</v>
      </c>
      <c r="P4349" s="17">
        <f>COUNTIF($X:$X,X4349)</f>
        <v>1045553</v>
      </c>
      <c r="Q4349" s="17">
        <f>VLOOKUP("M"&amp;TEXT(G4349,"0"),Punten!$A$1:$D$40,4,FALSE)</f>
        <v>0</v>
      </c>
      <c r="R4349" s="17">
        <f>VLOOKUP("M"&amp;TEXT(H4349,"0"),Punten!$A$1:$D$40,4,FALSE)</f>
        <v>0</v>
      </c>
      <c r="S4349" s="17">
        <f>VLOOKUP("M"&amp;TEXT(I4349,"0"),Punten!$A$1:$D$40,4,FALSE)</f>
        <v>0</v>
      </c>
      <c r="T4349" s="17">
        <f>VLOOKUP("K"&amp;TEXT(K4349,"0"),Punten!$A$1:$D$40,4,FALSE)</f>
        <v>0</v>
      </c>
      <c r="U4349" s="17">
        <f>VLOOKUP("H"&amp;TEXT(L4349,"0"),Punten!$A$1:$D$49,4,FALSE)</f>
        <v>0</v>
      </c>
      <c r="V4349" s="17">
        <f>VLOOKUP("F"&amp;TEXT(M4349,"0"),Punten!$A$1:$D$39,4,FALSE)</f>
        <v>0</v>
      </c>
      <c r="W4349" s="17">
        <f t="shared" si="205"/>
        <v>0</v>
      </c>
      <c r="X4349" s="17" t="str">
        <f t="shared" si="206"/>
        <v/>
      </c>
      <c r="Y4349" s="17" t="e">
        <f>VLOOKUP(A4349,'Klasse omschrijving'!$A$1:$B$44,2,FALSE)</f>
        <v>#N/A</v>
      </c>
    </row>
    <row r="4350" spans="1:25" x14ac:dyDescent="0.25">
      <c r="A4350" s="14"/>
      <c r="B4350" s="14"/>
      <c r="C4350" s="14"/>
      <c r="D4350" s="14"/>
      <c r="E4350" s="15"/>
      <c r="F4350" s="14"/>
      <c r="G4350" s="14"/>
      <c r="H4350" s="14"/>
      <c r="I4350" s="14"/>
      <c r="J4350" s="14"/>
      <c r="K4350" s="14"/>
      <c r="L4350" s="14"/>
      <c r="M4350" s="14"/>
      <c r="N4350" s="15"/>
      <c r="O4350" s="16">
        <f t="shared" si="207"/>
        <v>0</v>
      </c>
      <c r="P4350" s="17">
        <f>COUNTIF($X:$X,X4350)</f>
        <v>1045553</v>
      </c>
      <c r="Q4350" s="17">
        <f>VLOOKUP("M"&amp;TEXT(G4350,"0"),Punten!$A$1:$D$40,4,FALSE)</f>
        <v>0</v>
      </c>
      <c r="R4350" s="17">
        <f>VLOOKUP("M"&amp;TEXT(H4350,"0"),Punten!$A$1:$D$40,4,FALSE)</f>
        <v>0</v>
      </c>
      <c r="S4350" s="17">
        <f>VLOOKUP("M"&amp;TEXT(I4350,"0"),Punten!$A$1:$D$40,4,FALSE)</f>
        <v>0</v>
      </c>
      <c r="T4350" s="17">
        <f>VLOOKUP("K"&amp;TEXT(K4350,"0"),Punten!$A$1:$D$40,4,FALSE)</f>
        <v>0</v>
      </c>
      <c r="U4350" s="17">
        <f>VLOOKUP("H"&amp;TEXT(L4350,"0"),Punten!$A$1:$D$49,4,FALSE)</f>
        <v>0</v>
      </c>
      <c r="V4350" s="17">
        <f>VLOOKUP("F"&amp;TEXT(M4350,"0"),Punten!$A$1:$D$39,4,FALSE)</f>
        <v>0</v>
      </c>
      <c r="W4350" s="17">
        <f t="shared" si="205"/>
        <v>0</v>
      </c>
      <c r="X4350" s="17" t="str">
        <f t="shared" si="206"/>
        <v/>
      </c>
      <c r="Y4350" s="17" t="e">
        <f>VLOOKUP(A4350,'Klasse omschrijving'!$A$1:$B$44,2,FALSE)</f>
        <v>#N/A</v>
      </c>
    </row>
    <row r="4351" spans="1:25" x14ac:dyDescent="0.25">
      <c r="A4351" s="14"/>
      <c r="B4351" s="14"/>
      <c r="C4351" s="14"/>
      <c r="D4351" s="14"/>
      <c r="E4351" s="15"/>
      <c r="F4351" s="14"/>
      <c r="G4351" s="14"/>
      <c r="H4351" s="14"/>
      <c r="I4351" s="14"/>
      <c r="J4351" s="14"/>
      <c r="K4351" s="14"/>
      <c r="L4351" s="14"/>
      <c r="M4351" s="14"/>
      <c r="N4351" s="15"/>
      <c r="O4351" s="16">
        <f t="shared" si="207"/>
        <v>0</v>
      </c>
      <c r="P4351" s="17">
        <f>COUNTIF($X:$X,X4351)</f>
        <v>1045553</v>
      </c>
      <c r="Q4351" s="17">
        <f>VLOOKUP("M"&amp;TEXT(G4351,"0"),Punten!$A$1:$D$40,4,FALSE)</f>
        <v>0</v>
      </c>
      <c r="R4351" s="17">
        <f>VLOOKUP("M"&amp;TEXT(H4351,"0"),Punten!$A$1:$D$40,4,FALSE)</f>
        <v>0</v>
      </c>
      <c r="S4351" s="17">
        <f>VLOOKUP("M"&amp;TEXT(I4351,"0"),Punten!$A$1:$D$40,4,FALSE)</f>
        <v>0</v>
      </c>
      <c r="T4351" s="17">
        <f>VLOOKUP("K"&amp;TEXT(K4351,"0"),Punten!$A$1:$D$40,4,FALSE)</f>
        <v>0</v>
      </c>
      <c r="U4351" s="17">
        <f>VLOOKUP("H"&amp;TEXT(L4351,"0"),Punten!$A$1:$D$49,4,FALSE)</f>
        <v>0</v>
      </c>
      <c r="V4351" s="17">
        <f>VLOOKUP("F"&amp;TEXT(M4351,"0"),Punten!$A$1:$D$39,4,FALSE)</f>
        <v>0</v>
      </c>
      <c r="W4351" s="17">
        <f t="shared" si="205"/>
        <v>0</v>
      </c>
      <c r="X4351" s="17" t="str">
        <f t="shared" si="206"/>
        <v/>
      </c>
      <c r="Y4351" s="17" t="e">
        <f>VLOOKUP(A4351,'Klasse omschrijving'!$A$1:$B$44,2,FALSE)</f>
        <v>#N/A</v>
      </c>
    </row>
    <row r="4352" spans="1:25" x14ac:dyDescent="0.25">
      <c r="A4352" s="14"/>
      <c r="B4352" s="14"/>
      <c r="C4352" s="14"/>
      <c r="D4352" s="14"/>
      <c r="E4352" s="15"/>
      <c r="F4352" s="14"/>
      <c r="G4352" s="14"/>
      <c r="H4352" s="14"/>
      <c r="I4352" s="14"/>
      <c r="J4352" s="14"/>
      <c r="K4352" s="14"/>
      <c r="L4352" s="14"/>
      <c r="M4352" s="14"/>
      <c r="N4352" s="15"/>
      <c r="O4352" s="16">
        <f t="shared" si="207"/>
        <v>0</v>
      </c>
      <c r="P4352" s="17">
        <f>COUNTIF($X:$X,X4352)</f>
        <v>1045553</v>
      </c>
      <c r="Q4352" s="17">
        <f>VLOOKUP("M"&amp;TEXT(G4352,"0"),Punten!$A$1:$D$40,4,FALSE)</f>
        <v>0</v>
      </c>
      <c r="R4352" s="17">
        <f>VLOOKUP("M"&amp;TEXT(H4352,"0"),Punten!$A$1:$D$40,4,FALSE)</f>
        <v>0</v>
      </c>
      <c r="S4352" s="17">
        <f>VLOOKUP("M"&amp;TEXT(I4352,"0"),Punten!$A$1:$D$40,4,FALSE)</f>
        <v>0</v>
      </c>
      <c r="T4352" s="17">
        <f>VLOOKUP("K"&amp;TEXT(K4352,"0"),Punten!$A$1:$D$40,4,FALSE)</f>
        <v>0</v>
      </c>
      <c r="U4352" s="17">
        <f>VLOOKUP("H"&amp;TEXT(L4352,"0"),Punten!$A$1:$D$49,4,FALSE)</f>
        <v>0</v>
      </c>
      <c r="V4352" s="17">
        <f>VLOOKUP("F"&amp;TEXT(M4352,"0"),Punten!$A$1:$D$39,4,FALSE)</f>
        <v>0</v>
      </c>
      <c r="W4352" s="17">
        <f t="shared" si="205"/>
        <v>0</v>
      </c>
      <c r="X4352" s="17" t="str">
        <f t="shared" si="206"/>
        <v/>
      </c>
      <c r="Y4352" s="17" t="e">
        <f>VLOOKUP(A4352,'Klasse omschrijving'!$A$1:$B$44,2,FALSE)</f>
        <v>#N/A</v>
      </c>
    </row>
    <row r="4353" spans="1:25" x14ac:dyDescent="0.25">
      <c r="A4353" s="14"/>
      <c r="B4353" s="14"/>
      <c r="C4353" s="14"/>
      <c r="D4353" s="14"/>
      <c r="E4353" s="15"/>
      <c r="F4353" s="14"/>
      <c r="G4353" s="14"/>
      <c r="H4353" s="14"/>
      <c r="I4353" s="14"/>
      <c r="J4353" s="14"/>
      <c r="K4353" s="14"/>
      <c r="L4353" s="14"/>
      <c r="M4353" s="14"/>
      <c r="N4353" s="15"/>
      <c r="O4353" s="16">
        <f t="shared" si="207"/>
        <v>0</v>
      </c>
      <c r="P4353" s="17">
        <f>COUNTIF($X:$X,X4353)</f>
        <v>1045553</v>
      </c>
      <c r="Q4353" s="17">
        <f>VLOOKUP("M"&amp;TEXT(G4353,"0"),Punten!$A$1:$D$40,4,FALSE)</f>
        <v>0</v>
      </c>
      <c r="R4353" s="17">
        <f>VLOOKUP("M"&amp;TEXT(H4353,"0"),Punten!$A$1:$D$40,4,FALSE)</f>
        <v>0</v>
      </c>
      <c r="S4353" s="17">
        <f>VLOOKUP("M"&amp;TEXT(I4353,"0"),Punten!$A$1:$D$40,4,FALSE)</f>
        <v>0</v>
      </c>
      <c r="T4353" s="17">
        <f>VLOOKUP("K"&amp;TEXT(K4353,"0"),Punten!$A$1:$D$40,4,FALSE)</f>
        <v>0</v>
      </c>
      <c r="U4353" s="17">
        <f>VLOOKUP("H"&amp;TEXT(L4353,"0"),Punten!$A$1:$D$49,4,FALSE)</f>
        <v>0</v>
      </c>
      <c r="V4353" s="17">
        <f>VLOOKUP("F"&amp;TEXT(M4353,"0"),Punten!$A$1:$D$39,4,FALSE)</f>
        <v>0</v>
      </c>
      <c r="W4353" s="17">
        <f t="shared" ref="W4353:W4376" si="208">SUM(Q4353:V4353)</f>
        <v>0</v>
      </c>
      <c r="X4353" s="17" t="str">
        <f t="shared" ref="X4353:X4376" si="209">N4353&amp;A4353</f>
        <v/>
      </c>
      <c r="Y4353" s="17" t="e">
        <f>VLOOKUP(A4353,'Klasse omschrijving'!$A$1:$B$44,2,FALSE)</f>
        <v>#N/A</v>
      </c>
    </row>
    <row r="4354" spans="1:25" x14ac:dyDescent="0.25">
      <c r="A4354" s="14"/>
      <c r="B4354" s="14"/>
      <c r="C4354" s="14"/>
      <c r="D4354" s="14"/>
      <c r="E4354" s="15"/>
      <c r="F4354" s="14"/>
      <c r="G4354" s="14"/>
      <c r="H4354" s="14"/>
      <c r="I4354" s="14"/>
      <c r="J4354" s="14"/>
      <c r="K4354" s="14"/>
      <c r="L4354" s="14"/>
      <c r="M4354" s="14"/>
      <c r="N4354" s="15"/>
      <c r="O4354" s="16">
        <f t="shared" si="207"/>
        <v>0</v>
      </c>
      <c r="P4354" s="17">
        <f>COUNTIF($X:$X,X4354)</f>
        <v>1045553</v>
      </c>
      <c r="Q4354" s="17">
        <f>VLOOKUP("M"&amp;TEXT(G4354,"0"),Punten!$A$1:$D$40,4,FALSE)</f>
        <v>0</v>
      </c>
      <c r="R4354" s="17">
        <f>VLOOKUP("M"&amp;TEXT(H4354,"0"),Punten!$A$1:$D$40,4,FALSE)</f>
        <v>0</v>
      </c>
      <c r="S4354" s="17">
        <f>VLOOKUP("M"&amp;TEXT(I4354,"0"),Punten!$A$1:$D$40,4,FALSE)</f>
        <v>0</v>
      </c>
      <c r="T4354" s="17">
        <f>VLOOKUP("K"&amp;TEXT(K4354,"0"),Punten!$A$1:$D$40,4,FALSE)</f>
        <v>0</v>
      </c>
      <c r="U4354" s="17">
        <f>VLOOKUP("H"&amp;TEXT(L4354,"0"),Punten!$A$1:$D$49,4,FALSE)</f>
        <v>0</v>
      </c>
      <c r="V4354" s="17">
        <f>VLOOKUP("F"&amp;TEXT(M4354,"0"),Punten!$A$1:$D$39,4,FALSE)</f>
        <v>0</v>
      </c>
      <c r="W4354" s="17">
        <f t="shared" si="208"/>
        <v>0</v>
      </c>
      <c r="X4354" s="17" t="str">
        <f t="shared" si="209"/>
        <v/>
      </c>
      <c r="Y4354" s="17" t="e">
        <f>VLOOKUP(A4354,'Klasse omschrijving'!$A$1:$B$44,2,FALSE)</f>
        <v>#N/A</v>
      </c>
    </row>
    <row r="4355" spans="1:25" x14ac:dyDescent="0.25">
      <c r="A4355" s="14"/>
      <c r="B4355" s="14"/>
      <c r="C4355" s="14"/>
      <c r="D4355" s="14"/>
      <c r="E4355" s="15"/>
      <c r="F4355" s="14"/>
      <c r="G4355" s="14"/>
      <c r="H4355" s="14"/>
      <c r="I4355" s="14"/>
      <c r="J4355" s="14"/>
      <c r="K4355" s="14"/>
      <c r="L4355" s="14"/>
      <c r="M4355" s="14"/>
      <c r="N4355" s="15"/>
      <c r="O4355" s="16">
        <f t="shared" si="207"/>
        <v>0</v>
      </c>
      <c r="P4355" s="17">
        <f>COUNTIF($X:$X,X4355)</f>
        <v>1045553</v>
      </c>
      <c r="Q4355" s="17">
        <f>VLOOKUP("M"&amp;TEXT(G4355,"0"),Punten!$A$1:$D$40,4,FALSE)</f>
        <v>0</v>
      </c>
      <c r="R4355" s="17">
        <f>VLOOKUP("M"&amp;TEXT(H4355,"0"),Punten!$A$1:$D$40,4,FALSE)</f>
        <v>0</v>
      </c>
      <c r="S4355" s="17">
        <f>VLOOKUP("M"&amp;TEXT(I4355,"0"),Punten!$A$1:$D$40,4,FALSE)</f>
        <v>0</v>
      </c>
      <c r="T4355" s="17">
        <f>VLOOKUP("K"&amp;TEXT(K4355,"0"),Punten!$A$1:$D$40,4,FALSE)</f>
        <v>0</v>
      </c>
      <c r="U4355" s="17">
        <f>VLOOKUP("H"&amp;TEXT(L4355,"0"),Punten!$A$1:$D$49,4,FALSE)</f>
        <v>0</v>
      </c>
      <c r="V4355" s="17">
        <f>VLOOKUP("F"&amp;TEXT(M4355,"0"),Punten!$A$1:$D$39,4,FALSE)</f>
        <v>0</v>
      </c>
      <c r="W4355" s="17">
        <f t="shared" si="208"/>
        <v>0</v>
      </c>
      <c r="X4355" s="17" t="str">
        <f t="shared" si="209"/>
        <v/>
      </c>
      <c r="Y4355" s="17" t="e">
        <f>VLOOKUP(A4355,'Klasse omschrijving'!$A$1:$B$44,2,FALSE)</f>
        <v>#N/A</v>
      </c>
    </row>
    <row r="4356" spans="1:25" x14ac:dyDescent="0.25">
      <c r="A4356" s="14"/>
      <c r="B4356" s="14"/>
      <c r="C4356" s="14"/>
      <c r="D4356" s="14"/>
      <c r="E4356" s="15"/>
      <c r="F4356" s="14"/>
      <c r="G4356" s="14"/>
      <c r="H4356" s="14"/>
      <c r="I4356" s="14"/>
      <c r="J4356" s="14"/>
      <c r="K4356" s="14"/>
      <c r="L4356" s="14"/>
      <c r="M4356" s="14"/>
      <c r="N4356" s="15"/>
      <c r="O4356" s="16">
        <f t="shared" si="207"/>
        <v>0</v>
      </c>
      <c r="P4356" s="17">
        <f>COUNTIF($X:$X,X4356)</f>
        <v>1045553</v>
      </c>
      <c r="Q4356" s="17">
        <f>VLOOKUP("M"&amp;TEXT(G4356,"0"),Punten!$A$1:$D$40,4,FALSE)</f>
        <v>0</v>
      </c>
      <c r="R4356" s="17">
        <f>VLOOKUP("M"&amp;TEXT(H4356,"0"),Punten!$A$1:$D$40,4,FALSE)</f>
        <v>0</v>
      </c>
      <c r="S4356" s="17">
        <f>VLOOKUP("M"&amp;TEXT(I4356,"0"),Punten!$A$1:$D$40,4,FALSE)</f>
        <v>0</v>
      </c>
      <c r="T4356" s="17">
        <f>VLOOKUP("K"&amp;TEXT(K4356,"0"),Punten!$A$1:$D$40,4,FALSE)</f>
        <v>0</v>
      </c>
      <c r="U4356" s="17">
        <f>VLOOKUP("H"&amp;TEXT(L4356,"0"),Punten!$A$1:$D$49,4,FALSE)</f>
        <v>0</v>
      </c>
      <c r="V4356" s="17">
        <f>VLOOKUP("F"&amp;TEXT(M4356,"0"),Punten!$A$1:$D$39,4,FALSE)</f>
        <v>0</v>
      </c>
      <c r="W4356" s="17">
        <f t="shared" si="208"/>
        <v>0</v>
      </c>
      <c r="X4356" s="17" t="str">
        <f t="shared" si="209"/>
        <v/>
      </c>
      <c r="Y4356" s="17" t="e">
        <f>VLOOKUP(A4356,'Klasse omschrijving'!$A$1:$B$44,2,FALSE)</f>
        <v>#N/A</v>
      </c>
    </row>
    <row r="4357" spans="1:25" x14ac:dyDescent="0.25">
      <c r="A4357" s="14"/>
      <c r="B4357" s="14"/>
      <c r="C4357" s="14"/>
      <c r="D4357" s="14"/>
      <c r="E4357" s="15"/>
      <c r="F4357" s="14"/>
      <c r="G4357" s="14"/>
      <c r="H4357" s="14"/>
      <c r="I4357" s="14"/>
      <c r="J4357" s="14"/>
      <c r="K4357" s="14"/>
      <c r="L4357" s="14"/>
      <c r="M4357" s="14"/>
      <c r="N4357" s="15"/>
      <c r="O4357" s="16">
        <f t="shared" si="207"/>
        <v>0</v>
      </c>
      <c r="P4357" s="17">
        <f>COUNTIF($X:$X,X4357)</f>
        <v>1045553</v>
      </c>
      <c r="Q4357" s="17">
        <f>VLOOKUP("M"&amp;TEXT(G4357,"0"),Punten!$A$1:$D$40,4,FALSE)</f>
        <v>0</v>
      </c>
      <c r="R4357" s="17">
        <f>VLOOKUP("M"&amp;TEXT(H4357,"0"),Punten!$A$1:$D$40,4,FALSE)</f>
        <v>0</v>
      </c>
      <c r="S4357" s="17">
        <f>VLOOKUP("M"&amp;TEXT(I4357,"0"),Punten!$A$1:$D$40,4,FALSE)</f>
        <v>0</v>
      </c>
      <c r="T4357" s="17">
        <f>VLOOKUP("K"&amp;TEXT(K4357,"0"),Punten!$A$1:$D$40,4,FALSE)</f>
        <v>0</v>
      </c>
      <c r="U4357" s="17">
        <f>VLOOKUP("H"&amp;TEXT(L4357,"0"),Punten!$A$1:$D$49,4,FALSE)</f>
        <v>0</v>
      </c>
      <c r="V4357" s="17">
        <f>VLOOKUP("F"&amp;TEXT(M4357,"0"),Punten!$A$1:$D$39,4,FALSE)</f>
        <v>0</v>
      </c>
      <c r="W4357" s="17">
        <f t="shared" si="208"/>
        <v>0</v>
      </c>
      <c r="X4357" s="17" t="str">
        <f t="shared" si="209"/>
        <v/>
      </c>
      <c r="Y4357" s="17" t="e">
        <f>VLOOKUP(A4357,'Klasse omschrijving'!$A$1:$B$44,2,FALSE)</f>
        <v>#N/A</v>
      </c>
    </row>
    <row r="4358" spans="1:25" x14ac:dyDescent="0.25">
      <c r="A4358" s="14"/>
      <c r="B4358" s="14"/>
      <c r="C4358" s="14"/>
      <c r="D4358" s="14"/>
      <c r="E4358" s="15"/>
      <c r="F4358" s="14"/>
      <c r="G4358" s="14"/>
      <c r="H4358" s="14"/>
      <c r="I4358" s="14"/>
      <c r="J4358" s="14"/>
      <c r="K4358" s="14"/>
      <c r="L4358" s="14"/>
      <c r="M4358" s="14"/>
      <c r="N4358" s="15"/>
      <c r="O4358" s="16">
        <f t="shared" si="207"/>
        <v>0</v>
      </c>
      <c r="P4358" s="17">
        <f>COUNTIF($X:$X,X4358)</f>
        <v>1045553</v>
      </c>
      <c r="Q4358" s="17">
        <f>VLOOKUP("M"&amp;TEXT(G4358,"0"),Punten!$A$1:$D$40,4,FALSE)</f>
        <v>0</v>
      </c>
      <c r="R4358" s="17">
        <f>VLOOKUP("M"&amp;TEXT(H4358,"0"),Punten!$A$1:$D$40,4,FALSE)</f>
        <v>0</v>
      </c>
      <c r="S4358" s="17">
        <f>VLOOKUP("M"&amp;TEXT(I4358,"0"),Punten!$A$1:$D$40,4,FALSE)</f>
        <v>0</v>
      </c>
      <c r="T4358" s="17">
        <f>VLOOKUP("K"&amp;TEXT(K4358,"0"),Punten!$A$1:$D$40,4,FALSE)</f>
        <v>0</v>
      </c>
      <c r="U4358" s="17">
        <f>VLOOKUP("H"&amp;TEXT(L4358,"0"),Punten!$A$1:$D$49,4,FALSE)</f>
        <v>0</v>
      </c>
      <c r="V4358" s="17">
        <f>VLOOKUP("F"&amp;TEXT(M4358,"0"),Punten!$A$1:$D$39,4,FALSE)</f>
        <v>0</v>
      </c>
      <c r="W4358" s="17">
        <f t="shared" si="208"/>
        <v>0</v>
      </c>
      <c r="X4358" s="17" t="str">
        <f t="shared" si="209"/>
        <v/>
      </c>
      <c r="Y4358" s="17" t="e">
        <f>VLOOKUP(A4358,'Klasse omschrijving'!$A$1:$B$44,2,FALSE)</f>
        <v>#N/A</v>
      </c>
    </row>
    <row r="4359" spans="1:25" x14ac:dyDescent="0.25">
      <c r="A4359" s="14"/>
      <c r="B4359" s="14"/>
      <c r="C4359" s="14"/>
      <c r="D4359" s="14"/>
      <c r="E4359" s="15"/>
      <c r="F4359" s="14"/>
      <c r="G4359" s="14"/>
      <c r="H4359" s="14"/>
      <c r="I4359" s="14"/>
      <c r="J4359" s="14"/>
      <c r="K4359" s="14"/>
      <c r="L4359" s="14"/>
      <c r="M4359" s="14"/>
      <c r="N4359" s="15"/>
      <c r="O4359" s="16">
        <f t="shared" si="207"/>
        <v>0</v>
      </c>
      <c r="P4359" s="17">
        <f>COUNTIF($X:$X,X4359)</f>
        <v>1045553</v>
      </c>
      <c r="Q4359" s="17">
        <f>VLOOKUP("M"&amp;TEXT(G4359,"0"),Punten!$A$1:$D$40,4,FALSE)</f>
        <v>0</v>
      </c>
      <c r="R4359" s="17">
        <f>VLOOKUP("M"&amp;TEXT(H4359,"0"),Punten!$A$1:$D$40,4,FALSE)</f>
        <v>0</v>
      </c>
      <c r="S4359" s="17">
        <f>VLOOKUP("M"&amp;TEXT(I4359,"0"),Punten!$A$1:$D$40,4,FALSE)</f>
        <v>0</v>
      </c>
      <c r="T4359" s="17">
        <f>VLOOKUP("K"&amp;TEXT(K4359,"0"),Punten!$A$1:$D$40,4,FALSE)</f>
        <v>0</v>
      </c>
      <c r="U4359" s="17">
        <f>VLOOKUP("H"&amp;TEXT(L4359,"0"),Punten!$A$1:$D$49,4,FALSE)</f>
        <v>0</v>
      </c>
      <c r="V4359" s="17">
        <f>VLOOKUP("F"&amp;TEXT(M4359,"0"),Punten!$A$1:$D$39,4,FALSE)</f>
        <v>0</v>
      </c>
      <c r="W4359" s="17">
        <f t="shared" si="208"/>
        <v>0</v>
      </c>
      <c r="X4359" s="17" t="str">
        <f t="shared" si="209"/>
        <v/>
      </c>
      <c r="Y4359" s="17" t="e">
        <f>VLOOKUP(A4359,'Klasse omschrijving'!$A$1:$B$44,2,FALSE)</f>
        <v>#N/A</v>
      </c>
    </row>
    <row r="4360" spans="1:25" x14ac:dyDescent="0.25">
      <c r="A4360" s="14"/>
      <c r="B4360" s="14"/>
      <c r="C4360" s="14"/>
      <c r="D4360" s="14"/>
      <c r="E4360" s="15"/>
      <c r="F4360" s="14"/>
      <c r="G4360" s="14"/>
      <c r="H4360" s="14"/>
      <c r="I4360" s="14"/>
      <c r="J4360" s="14"/>
      <c r="K4360" s="14"/>
      <c r="L4360" s="14"/>
      <c r="M4360" s="14"/>
      <c r="N4360" s="15"/>
      <c r="O4360" s="16">
        <f t="shared" si="207"/>
        <v>0</v>
      </c>
      <c r="P4360" s="17">
        <f>COUNTIF($X:$X,X4360)</f>
        <v>1045553</v>
      </c>
      <c r="Q4360" s="17">
        <f>VLOOKUP("M"&amp;TEXT(G4360,"0"),Punten!$A$1:$D$40,4,FALSE)</f>
        <v>0</v>
      </c>
      <c r="R4360" s="17">
        <f>VLOOKUP("M"&amp;TEXT(H4360,"0"),Punten!$A$1:$D$40,4,FALSE)</f>
        <v>0</v>
      </c>
      <c r="S4360" s="17">
        <f>VLOOKUP("M"&amp;TEXT(I4360,"0"),Punten!$A$1:$D$40,4,FALSE)</f>
        <v>0</v>
      </c>
      <c r="T4360" s="17">
        <f>VLOOKUP("K"&amp;TEXT(K4360,"0"),Punten!$A$1:$D$40,4,FALSE)</f>
        <v>0</v>
      </c>
      <c r="U4360" s="17">
        <f>VLOOKUP("H"&amp;TEXT(L4360,"0"),Punten!$A$1:$D$49,4,FALSE)</f>
        <v>0</v>
      </c>
      <c r="V4360" s="17">
        <f>VLOOKUP("F"&amp;TEXT(M4360,"0"),Punten!$A$1:$D$39,4,FALSE)</f>
        <v>0</v>
      </c>
      <c r="W4360" s="17">
        <f t="shared" si="208"/>
        <v>0</v>
      </c>
      <c r="X4360" s="17" t="str">
        <f t="shared" si="209"/>
        <v/>
      </c>
      <c r="Y4360" s="17" t="e">
        <f>VLOOKUP(A4360,'Klasse omschrijving'!$A$1:$B$44,2,FALSE)</f>
        <v>#N/A</v>
      </c>
    </row>
    <row r="4361" spans="1:25" x14ac:dyDescent="0.25">
      <c r="A4361" s="14"/>
      <c r="B4361" s="14"/>
      <c r="C4361" s="14"/>
      <c r="D4361" s="14"/>
      <c r="E4361" s="15"/>
      <c r="F4361" s="14"/>
      <c r="G4361" s="14"/>
      <c r="H4361" s="14"/>
      <c r="I4361" s="14"/>
      <c r="J4361" s="14"/>
      <c r="K4361" s="14"/>
      <c r="L4361" s="14"/>
      <c r="M4361" s="14"/>
      <c r="N4361" s="15"/>
      <c r="O4361" s="16">
        <f t="shared" si="207"/>
        <v>0</v>
      </c>
      <c r="P4361" s="17">
        <f>COUNTIF($X:$X,X4361)</f>
        <v>1045553</v>
      </c>
      <c r="Q4361" s="17">
        <f>VLOOKUP("M"&amp;TEXT(G4361,"0"),Punten!$A$1:$D$40,4,FALSE)</f>
        <v>0</v>
      </c>
      <c r="R4361" s="17">
        <f>VLOOKUP("M"&amp;TEXT(H4361,"0"),Punten!$A$1:$D$40,4,FALSE)</f>
        <v>0</v>
      </c>
      <c r="S4361" s="17">
        <f>VLOOKUP("M"&amp;TEXT(I4361,"0"),Punten!$A$1:$D$40,4,FALSE)</f>
        <v>0</v>
      </c>
      <c r="T4361" s="17">
        <f>VLOOKUP("K"&amp;TEXT(K4361,"0"),Punten!$A$1:$D$40,4,FALSE)</f>
        <v>0</v>
      </c>
      <c r="U4361" s="17">
        <f>VLOOKUP("H"&amp;TEXT(L4361,"0"),Punten!$A$1:$D$49,4,FALSE)</f>
        <v>0</v>
      </c>
      <c r="V4361" s="17">
        <f>VLOOKUP("F"&amp;TEXT(M4361,"0"),Punten!$A$1:$D$39,4,FALSE)</f>
        <v>0</v>
      </c>
      <c r="W4361" s="17">
        <f t="shared" si="208"/>
        <v>0</v>
      </c>
      <c r="X4361" s="17" t="str">
        <f t="shared" si="209"/>
        <v/>
      </c>
      <c r="Y4361" s="17" t="e">
        <f>VLOOKUP(A4361,'Klasse omschrijving'!$A$1:$B$44,2,FALSE)</f>
        <v>#N/A</v>
      </c>
    </row>
    <row r="4362" spans="1:25" x14ac:dyDescent="0.25">
      <c r="A4362" s="14"/>
      <c r="B4362" s="14"/>
      <c r="C4362" s="14"/>
      <c r="D4362" s="14"/>
      <c r="E4362" s="15"/>
      <c r="F4362" s="14"/>
      <c r="G4362" s="14"/>
      <c r="H4362" s="14"/>
      <c r="I4362" s="14"/>
      <c r="J4362" s="14"/>
      <c r="K4362" s="14"/>
      <c r="L4362" s="14"/>
      <c r="M4362" s="14"/>
      <c r="N4362" s="15"/>
      <c r="O4362" s="16">
        <f t="shared" si="207"/>
        <v>0</v>
      </c>
      <c r="P4362" s="17">
        <f>COUNTIF($X:$X,X4362)</f>
        <v>1045553</v>
      </c>
      <c r="Q4362" s="17">
        <f>VLOOKUP("M"&amp;TEXT(G4362,"0"),Punten!$A$1:$D$40,4,FALSE)</f>
        <v>0</v>
      </c>
      <c r="R4362" s="17">
        <f>VLOOKUP("M"&amp;TEXT(H4362,"0"),Punten!$A$1:$D$40,4,FALSE)</f>
        <v>0</v>
      </c>
      <c r="S4362" s="17">
        <f>VLOOKUP("M"&amp;TEXT(I4362,"0"),Punten!$A$1:$D$40,4,FALSE)</f>
        <v>0</v>
      </c>
      <c r="T4362" s="17">
        <f>VLOOKUP("K"&amp;TEXT(K4362,"0"),Punten!$A$1:$D$40,4,FALSE)</f>
        <v>0</v>
      </c>
      <c r="U4362" s="17">
        <f>VLOOKUP("H"&amp;TEXT(L4362,"0"),Punten!$A$1:$D$49,4,FALSE)</f>
        <v>0</v>
      </c>
      <c r="V4362" s="17">
        <f>VLOOKUP("F"&amp;TEXT(M4362,"0"),Punten!$A$1:$D$39,4,FALSE)</f>
        <v>0</v>
      </c>
      <c r="W4362" s="17">
        <f t="shared" si="208"/>
        <v>0</v>
      </c>
      <c r="X4362" s="17" t="str">
        <f t="shared" si="209"/>
        <v/>
      </c>
      <c r="Y4362" s="17" t="e">
        <f>VLOOKUP(A4362,'Klasse omschrijving'!$A$1:$B$44,2,FALSE)</f>
        <v>#N/A</v>
      </c>
    </row>
    <row r="4363" spans="1:25" x14ac:dyDescent="0.25">
      <c r="A4363" s="14"/>
      <c r="B4363" s="14"/>
      <c r="C4363" s="14"/>
      <c r="D4363" s="14"/>
      <c r="E4363" s="15"/>
      <c r="F4363" s="14"/>
      <c r="G4363" s="14"/>
      <c r="H4363" s="14"/>
      <c r="I4363" s="14"/>
      <c r="J4363" s="14"/>
      <c r="K4363" s="14"/>
      <c r="L4363" s="14"/>
      <c r="M4363" s="14"/>
      <c r="N4363" s="15"/>
      <c r="O4363" s="16">
        <f t="shared" si="207"/>
        <v>0</v>
      </c>
      <c r="P4363" s="17">
        <f>COUNTIF($X:$X,X4363)</f>
        <v>1045553</v>
      </c>
      <c r="Q4363" s="17">
        <f>VLOOKUP("M"&amp;TEXT(G4363,"0"),Punten!$A$1:$D$40,4,FALSE)</f>
        <v>0</v>
      </c>
      <c r="R4363" s="17">
        <f>VLOOKUP("M"&amp;TEXT(H4363,"0"),Punten!$A$1:$D$40,4,FALSE)</f>
        <v>0</v>
      </c>
      <c r="S4363" s="17">
        <f>VLOOKUP("M"&amp;TEXT(I4363,"0"),Punten!$A$1:$D$40,4,FALSE)</f>
        <v>0</v>
      </c>
      <c r="T4363" s="17">
        <f>VLOOKUP("K"&amp;TEXT(K4363,"0"),Punten!$A$1:$D$40,4,FALSE)</f>
        <v>0</v>
      </c>
      <c r="U4363" s="17">
        <f>VLOOKUP("H"&amp;TEXT(L4363,"0"),Punten!$A$1:$D$49,4,FALSE)</f>
        <v>0</v>
      </c>
      <c r="V4363" s="17">
        <f>VLOOKUP("F"&amp;TEXT(M4363,"0"),Punten!$A$1:$D$39,4,FALSE)</f>
        <v>0</v>
      </c>
      <c r="W4363" s="17">
        <f t="shared" si="208"/>
        <v>0</v>
      </c>
      <c r="X4363" s="17" t="str">
        <f t="shared" si="209"/>
        <v/>
      </c>
      <c r="Y4363" s="17" t="e">
        <f>VLOOKUP(A4363,'Klasse omschrijving'!$A$1:$B$44,2,FALSE)</f>
        <v>#N/A</v>
      </c>
    </row>
    <row r="4364" spans="1:25" x14ac:dyDescent="0.25">
      <c r="A4364" s="14"/>
      <c r="B4364" s="14"/>
      <c r="C4364" s="14"/>
      <c r="D4364" s="14"/>
      <c r="E4364" s="15"/>
      <c r="F4364" s="14"/>
      <c r="G4364" s="14"/>
      <c r="H4364" s="14"/>
      <c r="I4364" s="14"/>
      <c r="J4364" s="14"/>
      <c r="K4364" s="14"/>
      <c r="L4364" s="14"/>
      <c r="M4364" s="14"/>
      <c r="N4364" s="15"/>
      <c r="O4364" s="16">
        <f t="shared" si="207"/>
        <v>0</v>
      </c>
      <c r="P4364" s="17">
        <f>COUNTIF($X:$X,X4364)</f>
        <v>1045553</v>
      </c>
      <c r="Q4364" s="17">
        <f>VLOOKUP("M"&amp;TEXT(G4364,"0"),Punten!$A$1:$D$40,4,FALSE)</f>
        <v>0</v>
      </c>
      <c r="R4364" s="17">
        <f>VLOOKUP("M"&amp;TEXT(H4364,"0"),Punten!$A$1:$D$40,4,FALSE)</f>
        <v>0</v>
      </c>
      <c r="S4364" s="17">
        <f>VLOOKUP("M"&amp;TEXT(I4364,"0"),Punten!$A$1:$D$40,4,FALSE)</f>
        <v>0</v>
      </c>
      <c r="T4364" s="17">
        <f>VLOOKUP("K"&amp;TEXT(K4364,"0"),Punten!$A$1:$D$40,4,FALSE)</f>
        <v>0</v>
      </c>
      <c r="U4364" s="17">
        <f>VLOOKUP("H"&amp;TEXT(L4364,"0"),Punten!$A$1:$D$49,4,FALSE)</f>
        <v>0</v>
      </c>
      <c r="V4364" s="17">
        <f>VLOOKUP("F"&amp;TEXT(M4364,"0"),Punten!$A$1:$D$39,4,FALSE)</f>
        <v>0</v>
      </c>
      <c r="W4364" s="17">
        <f t="shared" si="208"/>
        <v>0</v>
      </c>
      <c r="X4364" s="17" t="str">
        <f t="shared" si="209"/>
        <v/>
      </c>
      <c r="Y4364" s="17" t="e">
        <f>VLOOKUP(A4364,'Klasse omschrijving'!$A$1:$B$44,2,FALSE)</f>
        <v>#N/A</v>
      </c>
    </row>
    <row r="4365" spans="1:25" x14ac:dyDescent="0.25">
      <c r="A4365" s="14"/>
      <c r="B4365" s="14"/>
      <c r="C4365" s="14"/>
      <c r="D4365" s="14"/>
      <c r="E4365" s="15"/>
      <c r="F4365" s="14"/>
      <c r="G4365" s="14"/>
      <c r="H4365" s="14"/>
      <c r="I4365" s="14"/>
      <c r="J4365" s="14"/>
      <c r="K4365" s="14"/>
      <c r="L4365" s="14"/>
      <c r="M4365" s="14"/>
      <c r="N4365" s="15"/>
      <c r="O4365" s="16">
        <f t="shared" si="207"/>
        <v>0</v>
      </c>
      <c r="P4365" s="17">
        <f>COUNTIF($X:$X,X4365)</f>
        <v>1045553</v>
      </c>
      <c r="Q4365" s="17">
        <f>VLOOKUP("M"&amp;TEXT(G4365,"0"),Punten!$A$1:$D$40,4,FALSE)</f>
        <v>0</v>
      </c>
      <c r="R4365" s="17">
        <f>VLOOKUP("M"&amp;TEXT(H4365,"0"),Punten!$A$1:$D$40,4,FALSE)</f>
        <v>0</v>
      </c>
      <c r="S4365" s="17">
        <f>VLOOKUP("M"&amp;TEXT(I4365,"0"),Punten!$A$1:$D$40,4,FALSE)</f>
        <v>0</v>
      </c>
      <c r="T4365" s="17">
        <f>VLOOKUP("K"&amp;TEXT(K4365,"0"),Punten!$A$1:$D$40,4,FALSE)</f>
        <v>0</v>
      </c>
      <c r="U4365" s="17">
        <f>VLOOKUP("H"&amp;TEXT(L4365,"0"),Punten!$A$1:$D$49,4,FALSE)</f>
        <v>0</v>
      </c>
      <c r="V4365" s="17">
        <f>VLOOKUP("F"&amp;TEXT(M4365,"0"),Punten!$A$1:$D$39,4,FALSE)</f>
        <v>0</v>
      </c>
      <c r="W4365" s="17">
        <f t="shared" si="208"/>
        <v>0</v>
      </c>
      <c r="X4365" s="17" t="str">
        <f t="shared" si="209"/>
        <v/>
      </c>
      <c r="Y4365" s="17" t="e">
        <f>VLOOKUP(A4365,'Klasse omschrijving'!$A$1:$B$44,2,FALSE)</f>
        <v>#N/A</v>
      </c>
    </row>
    <row r="4366" spans="1:25" x14ac:dyDescent="0.25">
      <c r="A4366" s="14"/>
      <c r="B4366" s="14"/>
      <c r="C4366" s="14"/>
      <c r="D4366" s="14"/>
      <c r="E4366" s="15"/>
      <c r="F4366" s="14"/>
      <c r="G4366" s="14"/>
      <c r="H4366" s="14"/>
      <c r="I4366" s="14"/>
      <c r="J4366" s="14"/>
      <c r="K4366" s="14"/>
      <c r="L4366" s="14"/>
      <c r="M4366" s="14"/>
      <c r="N4366" s="15"/>
      <c r="O4366" s="16">
        <f t="shared" si="207"/>
        <v>0</v>
      </c>
      <c r="P4366" s="17">
        <f>COUNTIF($X:$X,X4366)</f>
        <v>1045553</v>
      </c>
      <c r="Q4366" s="17">
        <f>VLOOKUP("M"&amp;TEXT(G4366,"0"),Punten!$A$1:$D$40,4,FALSE)</f>
        <v>0</v>
      </c>
      <c r="R4366" s="17">
        <f>VLOOKUP("M"&amp;TEXT(H4366,"0"),Punten!$A$1:$D$40,4,FALSE)</f>
        <v>0</v>
      </c>
      <c r="S4366" s="17">
        <f>VLOOKUP("M"&amp;TEXT(I4366,"0"),Punten!$A$1:$D$40,4,FALSE)</f>
        <v>0</v>
      </c>
      <c r="T4366" s="17">
        <f>VLOOKUP("K"&amp;TEXT(K4366,"0"),Punten!$A$1:$D$40,4,FALSE)</f>
        <v>0</v>
      </c>
      <c r="U4366" s="17">
        <f>VLOOKUP("H"&amp;TEXT(L4366,"0"),Punten!$A$1:$D$49,4,FALSE)</f>
        <v>0</v>
      </c>
      <c r="V4366" s="17">
        <f>VLOOKUP("F"&amp;TEXT(M4366,"0"),Punten!$A$1:$D$39,4,FALSE)</f>
        <v>0</v>
      </c>
      <c r="W4366" s="17">
        <f t="shared" si="208"/>
        <v>0</v>
      </c>
      <c r="X4366" s="17" t="str">
        <f t="shared" si="209"/>
        <v/>
      </c>
      <c r="Y4366" s="17" t="e">
        <f>VLOOKUP(A4366,'Klasse omschrijving'!$A$1:$B$44,2,FALSE)</f>
        <v>#N/A</v>
      </c>
    </row>
    <row r="4367" spans="1:25" x14ac:dyDescent="0.25">
      <c r="A4367" s="14"/>
      <c r="B4367" s="14"/>
      <c r="C4367" s="14"/>
      <c r="D4367" s="14"/>
      <c r="E4367" s="15"/>
      <c r="F4367" s="14"/>
      <c r="G4367" s="14"/>
      <c r="H4367" s="14"/>
      <c r="I4367" s="14"/>
      <c r="J4367" s="14"/>
      <c r="K4367" s="14"/>
      <c r="L4367" s="14"/>
      <c r="M4367" s="14"/>
      <c r="N4367" s="15"/>
      <c r="O4367" s="16">
        <f t="shared" si="207"/>
        <v>0</v>
      </c>
      <c r="P4367" s="17">
        <f>COUNTIF($X:$X,X4367)</f>
        <v>1045553</v>
      </c>
      <c r="Q4367" s="17">
        <f>VLOOKUP("M"&amp;TEXT(G4367,"0"),Punten!$A$1:$D$40,4,FALSE)</f>
        <v>0</v>
      </c>
      <c r="R4367" s="17">
        <f>VLOOKUP("M"&amp;TEXT(H4367,"0"),Punten!$A$1:$D$40,4,FALSE)</f>
        <v>0</v>
      </c>
      <c r="S4367" s="17">
        <f>VLOOKUP("M"&amp;TEXT(I4367,"0"),Punten!$A$1:$D$40,4,FALSE)</f>
        <v>0</v>
      </c>
      <c r="T4367" s="17">
        <f>VLOOKUP("K"&amp;TEXT(K4367,"0"),Punten!$A$1:$D$40,4,FALSE)</f>
        <v>0</v>
      </c>
      <c r="U4367" s="17">
        <f>VLOOKUP("H"&amp;TEXT(L4367,"0"),Punten!$A$1:$D$49,4,FALSE)</f>
        <v>0</v>
      </c>
      <c r="V4367" s="17">
        <f>VLOOKUP("F"&amp;TEXT(M4367,"0"),Punten!$A$1:$D$39,4,FALSE)</f>
        <v>0</v>
      </c>
      <c r="W4367" s="17">
        <f t="shared" si="208"/>
        <v>0</v>
      </c>
      <c r="X4367" s="17" t="str">
        <f t="shared" si="209"/>
        <v/>
      </c>
      <c r="Y4367" s="17" t="e">
        <f>VLOOKUP(A4367,'Klasse omschrijving'!$A$1:$B$44,2,FALSE)</f>
        <v>#N/A</v>
      </c>
    </row>
    <row r="4368" spans="1:25" x14ac:dyDescent="0.25">
      <c r="A4368" s="14"/>
      <c r="B4368" s="14"/>
      <c r="C4368" s="14"/>
      <c r="D4368" s="14"/>
      <c r="E4368" s="15"/>
      <c r="F4368" s="14"/>
      <c r="G4368" s="14"/>
      <c r="H4368" s="14"/>
      <c r="I4368" s="14"/>
      <c r="J4368" s="14"/>
      <c r="K4368" s="14"/>
      <c r="L4368" s="14"/>
      <c r="M4368" s="14"/>
      <c r="N4368" s="15"/>
      <c r="O4368" s="16">
        <f t="shared" si="207"/>
        <v>0</v>
      </c>
      <c r="P4368" s="17">
        <f>COUNTIF($X:$X,X4368)</f>
        <v>1045553</v>
      </c>
      <c r="Q4368" s="17">
        <f>VLOOKUP("M"&amp;TEXT(G4368,"0"),Punten!$A$1:$D$40,4,FALSE)</f>
        <v>0</v>
      </c>
      <c r="R4368" s="17">
        <f>VLOOKUP("M"&amp;TEXT(H4368,"0"),Punten!$A$1:$D$40,4,FALSE)</f>
        <v>0</v>
      </c>
      <c r="S4368" s="17">
        <f>VLOOKUP("M"&amp;TEXT(I4368,"0"),Punten!$A$1:$D$40,4,FALSE)</f>
        <v>0</v>
      </c>
      <c r="T4368" s="17">
        <f>VLOOKUP("K"&amp;TEXT(K4368,"0"),Punten!$A$1:$D$40,4,FALSE)</f>
        <v>0</v>
      </c>
      <c r="U4368" s="17">
        <f>VLOOKUP("H"&amp;TEXT(L4368,"0"),Punten!$A$1:$D$49,4,FALSE)</f>
        <v>0</v>
      </c>
      <c r="V4368" s="17">
        <f>VLOOKUP("F"&amp;TEXT(M4368,"0"),Punten!$A$1:$D$39,4,FALSE)</f>
        <v>0</v>
      </c>
      <c r="W4368" s="17">
        <f t="shared" si="208"/>
        <v>0</v>
      </c>
      <c r="X4368" s="17" t="str">
        <f t="shared" si="209"/>
        <v/>
      </c>
      <c r="Y4368" s="17" t="e">
        <f>VLOOKUP(A4368,'Klasse omschrijving'!$A$1:$B$44,2,FALSE)</f>
        <v>#N/A</v>
      </c>
    </row>
    <row r="4369" spans="1:25" x14ac:dyDescent="0.25">
      <c r="A4369" s="14"/>
      <c r="B4369" s="14"/>
      <c r="C4369" s="14"/>
      <c r="D4369" s="14"/>
      <c r="E4369" s="15"/>
      <c r="F4369" s="14"/>
      <c r="G4369" s="14"/>
      <c r="H4369" s="14"/>
      <c r="I4369" s="14"/>
      <c r="J4369" s="14"/>
      <c r="K4369" s="14"/>
      <c r="L4369" s="14"/>
      <c r="M4369" s="14"/>
      <c r="N4369" s="15"/>
      <c r="O4369" s="16">
        <f t="shared" si="207"/>
        <v>0</v>
      </c>
      <c r="P4369" s="17">
        <f>COUNTIF($X:$X,X4369)</f>
        <v>1045553</v>
      </c>
      <c r="Q4369" s="17">
        <f>VLOOKUP("M"&amp;TEXT(G4369,"0"),Punten!$A$1:$D$40,4,FALSE)</f>
        <v>0</v>
      </c>
      <c r="R4369" s="17">
        <f>VLOOKUP("M"&amp;TEXT(H4369,"0"),Punten!$A$1:$D$40,4,FALSE)</f>
        <v>0</v>
      </c>
      <c r="S4369" s="17">
        <f>VLOOKUP("M"&amp;TEXT(I4369,"0"),Punten!$A$1:$D$40,4,FALSE)</f>
        <v>0</v>
      </c>
      <c r="T4369" s="17">
        <f>VLOOKUP("K"&amp;TEXT(K4369,"0"),Punten!$A$1:$D$40,4,FALSE)</f>
        <v>0</v>
      </c>
      <c r="U4369" s="17">
        <f>VLOOKUP("H"&amp;TEXT(L4369,"0"),Punten!$A$1:$D$49,4,FALSE)</f>
        <v>0</v>
      </c>
      <c r="V4369" s="17">
        <f>VLOOKUP("F"&amp;TEXT(M4369,"0"),Punten!$A$1:$D$39,4,FALSE)</f>
        <v>0</v>
      </c>
      <c r="W4369" s="17">
        <f t="shared" si="208"/>
        <v>0</v>
      </c>
      <c r="X4369" s="17" t="str">
        <f t="shared" si="209"/>
        <v/>
      </c>
      <c r="Y4369" s="17" t="e">
        <f>VLOOKUP(A4369,'Klasse omschrijving'!$A$1:$B$44,2,FALSE)</f>
        <v>#N/A</v>
      </c>
    </row>
    <row r="4370" spans="1:25" x14ac:dyDescent="0.25">
      <c r="A4370" s="14"/>
      <c r="B4370" s="14"/>
      <c r="C4370" s="14"/>
      <c r="D4370" s="14"/>
      <c r="E4370" s="15"/>
      <c r="F4370" s="14"/>
      <c r="G4370" s="14"/>
      <c r="H4370" s="14"/>
      <c r="I4370" s="14"/>
      <c r="J4370" s="14"/>
      <c r="K4370" s="14"/>
      <c r="L4370" s="14"/>
      <c r="M4370" s="14"/>
      <c r="N4370" s="15"/>
      <c r="O4370" s="16">
        <f t="shared" si="207"/>
        <v>0</v>
      </c>
      <c r="P4370" s="17">
        <f>COUNTIF($X:$X,X4370)</f>
        <v>1045553</v>
      </c>
      <c r="Q4370" s="17">
        <f>VLOOKUP("M"&amp;TEXT(G4370,"0"),Punten!$A$1:$D$40,4,FALSE)</f>
        <v>0</v>
      </c>
      <c r="R4370" s="17">
        <f>VLOOKUP("M"&amp;TEXT(H4370,"0"),Punten!$A$1:$D$40,4,FALSE)</f>
        <v>0</v>
      </c>
      <c r="S4370" s="17">
        <f>VLOOKUP("M"&amp;TEXT(I4370,"0"),Punten!$A$1:$D$40,4,FALSE)</f>
        <v>0</v>
      </c>
      <c r="T4370" s="17">
        <f>VLOOKUP("K"&amp;TEXT(K4370,"0"),Punten!$A$1:$D$40,4,FALSE)</f>
        <v>0</v>
      </c>
      <c r="U4370" s="17">
        <f>VLOOKUP("H"&amp;TEXT(L4370,"0"),Punten!$A$1:$D$49,4,FALSE)</f>
        <v>0</v>
      </c>
      <c r="V4370" s="17">
        <f>VLOOKUP("F"&amp;TEXT(M4370,"0"),Punten!$A$1:$D$39,4,FALSE)</f>
        <v>0</v>
      </c>
      <c r="W4370" s="17">
        <f t="shared" si="208"/>
        <v>0</v>
      </c>
      <c r="X4370" s="17" t="str">
        <f t="shared" si="209"/>
        <v/>
      </c>
      <c r="Y4370" s="17" t="e">
        <f>VLOOKUP(A4370,'Klasse omschrijving'!$A$1:$B$44,2,FALSE)</f>
        <v>#N/A</v>
      </c>
    </row>
    <row r="4371" spans="1:25" x14ac:dyDescent="0.25">
      <c r="A4371" s="14"/>
      <c r="B4371" s="14"/>
      <c r="C4371" s="14"/>
      <c r="D4371" s="14"/>
      <c r="E4371" s="15"/>
      <c r="F4371" s="14"/>
      <c r="G4371" s="14"/>
      <c r="H4371" s="14"/>
      <c r="I4371" s="14"/>
      <c r="J4371" s="14"/>
      <c r="K4371" s="14"/>
      <c r="L4371" s="14"/>
      <c r="M4371" s="14"/>
      <c r="N4371" s="15"/>
      <c r="O4371" s="16">
        <f t="shared" si="207"/>
        <v>0</v>
      </c>
      <c r="P4371" s="17">
        <f>COUNTIF($X:$X,X4371)</f>
        <v>1045553</v>
      </c>
      <c r="Q4371" s="17">
        <f>VLOOKUP("M"&amp;TEXT(G4371,"0"),Punten!$A$1:$D$40,4,FALSE)</f>
        <v>0</v>
      </c>
      <c r="R4371" s="17">
        <f>VLOOKUP("M"&amp;TEXT(H4371,"0"),Punten!$A$1:$D$40,4,FALSE)</f>
        <v>0</v>
      </c>
      <c r="S4371" s="17">
        <f>VLOOKUP("M"&amp;TEXT(I4371,"0"),Punten!$A$1:$D$40,4,FALSE)</f>
        <v>0</v>
      </c>
      <c r="T4371" s="17">
        <f>VLOOKUP("K"&amp;TEXT(K4371,"0"),Punten!$A$1:$D$40,4,FALSE)</f>
        <v>0</v>
      </c>
      <c r="U4371" s="17">
        <f>VLOOKUP("H"&amp;TEXT(L4371,"0"),Punten!$A$1:$D$49,4,FALSE)</f>
        <v>0</v>
      </c>
      <c r="V4371" s="17">
        <f>VLOOKUP("F"&amp;TEXT(M4371,"0"),Punten!$A$1:$D$39,4,FALSE)</f>
        <v>0</v>
      </c>
      <c r="W4371" s="17">
        <f t="shared" si="208"/>
        <v>0</v>
      </c>
      <c r="X4371" s="17" t="str">
        <f t="shared" si="209"/>
        <v/>
      </c>
      <c r="Y4371" s="17" t="e">
        <f>VLOOKUP(A4371,'Klasse omschrijving'!$A$1:$B$44,2,FALSE)</f>
        <v>#N/A</v>
      </c>
    </row>
    <row r="4372" spans="1:25" x14ac:dyDescent="0.25">
      <c r="A4372" s="14"/>
      <c r="B4372" s="14"/>
      <c r="C4372" s="14"/>
      <c r="D4372" s="14"/>
      <c r="E4372" s="15"/>
      <c r="F4372" s="14"/>
      <c r="G4372" s="14"/>
      <c r="H4372" s="14"/>
      <c r="I4372" s="14"/>
      <c r="J4372" s="14"/>
      <c r="K4372" s="14"/>
      <c r="L4372" s="14"/>
      <c r="M4372" s="14"/>
      <c r="N4372" s="15"/>
      <c r="O4372" s="16">
        <f t="shared" si="207"/>
        <v>0</v>
      </c>
      <c r="P4372" s="17">
        <f>COUNTIF($X:$X,X4372)</f>
        <v>1045553</v>
      </c>
      <c r="Q4372" s="17">
        <f>VLOOKUP("M"&amp;TEXT(G4372,"0"),Punten!$A$1:$D$40,4,FALSE)</f>
        <v>0</v>
      </c>
      <c r="R4372" s="17">
        <f>VLOOKUP("M"&amp;TEXT(H4372,"0"),Punten!$A$1:$D$40,4,FALSE)</f>
        <v>0</v>
      </c>
      <c r="S4372" s="17">
        <f>VLOOKUP("M"&amp;TEXT(I4372,"0"),Punten!$A$1:$D$40,4,FALSE)</f>
        <v>0</v>
      </c>
      <c r="T4372" s="17">
        <f>VLOOKUP("K"&amp;TEXT(K4372,"0"),Punten!$A$1:$D$40,4,FALSE)</f>
        <v>0</v>
      </c>
      <c r="U4372" s="17">
        <f>VLOOKUP("H"&amp;TEXT(L4372,"0"),Punten!$A$1:$D$49,4,FALSE)</f>
        <v>0</v>
      </c>
      <c r="V4372" s="17">
        <f>VLOOKUP("F"&amp;TEXT(M4372,"0"),Punten!$A$1:$D$39,4,FALSE)</f>
        <v>0</v>
      </c>
      <c r="W4372" s="17">
        <f t="shared" si="208"/>
        <v>0</v>
      </c>
      <c r="X4372" s="17" t="str">
        <f t="shared" si="209"/>
        <v/>
      </c>
      <c r="Y4372" s="17" t="e">
        <f>VLOOKUP(A4372,'Klasse omschrijving'!$A$1:$B$44,2,FALSE)</f>
        <v>#N/A</v>
      </c>
    </row>
    <row r="4373" spans="1:25" x14ac:dyDescent="0.25">
      <c r="A4373" s="14"/>
      <c r="B4373" s="14"/>
      <c r="C4373" s="14"/>
      <c r="D4373" s="14"/>
      <c r="E4373" s="15"/>
      <c r="F4373" s="14"/>
      <c r="G4373" s="14"/>
      <c r="H4373" s="14"/>
      <c r="I4373" s="14"/>
      <c r="J4373" s="14"/>
      <c r="K4373" s="14"/>
      <c r="L4373" s="14"/>
      <c r="M4373" s="14"/>
      <c r="N4373" s="15"/>
      <c r="O4373" s="16">
        <f t="shared" si="207"/>
        <v>0</v>
      </c>
      <c r="P4373" s="17">
        <f>COUNTIF($X:$X,X4373)</f>
        <v>1045553</v>
      </c>
      <c r="Q4373" s="17">
        <f>VLOOKUP("M"&amp;TEXT(G4373,"0"),Punten!$A$1:$D$40,4,FALSE)</f>
        <v>0</v>
      </c>
      <c r="R4373" s="17">
        <f>VLOOKUP("M"&amp;TEXT(H4373,"0"),Punten!$A$1:$D$40,4,FALSE)</f>
        <v>0</v>
      </c>
      <c r="S4373" s="17">
        <f>VLOOKUP("M"&amp;TEXT(I4373,"0"),Punten!$A$1:$D$40,4,FALSE)</f>
        <v>0</v>
      </c>
      <c r="T4373" s="17">
        <f>VLOOKUP("K"&amp;TEXT(K4373,"0"),Punten!$A$1:$D$40,4,FALSE)</f>
        <v>0</v>
      </c>
      <c r="U4373" s="17">
        <f>VLOOKUP("H"&amp;TEXT(L4373,"0"),Punten!$A$1:$D$49,4,FALSE)</f>
        <v>0</v>
      </c>
      <c r="V4373" s="17">
        <f>VLOOKUP("F"&amp;TEXT(M4373,"0"),Punten!$A$1:$D$39,4,FALSE)</f>
        <v>0</v>
      </c>
      <c r="W4373" s="17">
        <f t="shared" si="208"/>
        <v>0</v>
      </c>
      <c r="X4373" s="17" t="str">
        <f t="shared" si="209"/>
        <v/>
      </c>
      <c r="Y4373" s="17" t="e">
        <f>VLOOKUP(A4373,'Klasse omschrijving'!$A$1:$B$44,2,FALSE)</f>
        <v>#N/A</v>
      </c>
    </row>
    <row r="4374" spans="1:25" x14ac:dyDescent="0.25">
      <c r="A4374" s="14"/>
      <c r="B4374" s="14"/>
      <c r="C4374" s="14"/>
      <c r="D4374" s="14"/>
      <c r="E4374" s="15"/>
      <c r="F4374" s="14"/>
      <c r="G4374" s="14"/>
      <c r="H4374" s="14"/>
      <c r="I4374" s="14"/>
      <c r="J4374" s="14"/>
      <c r="K4374" s="14"/>
      <c r="L4374" s="14"/>
      <c r="M4374" s="14"/>
      <c r="N4374" s="15"/>
      <c r="O4374" s="16">
        <f t="shared" si="207"/>
        <v>0</v>
      </c>
      <c r="P4374" s="17">
        <f>COUNTIF($X:$X,X4374)</f>
        <v>1045553</v>
      </c>
      <c r="Q4374" s="17">
        <f>VLOOKUP("M"&amp;TEXT(G4374,"0"),Punten!$A$1:$D$40,4,FALSE)</f>
        <v>0</v>
      </c>
      <c r="R4374" s="17">
        <f>VLOOKUP("M"&amp;TEXT(H4374,"0"),Punten!$A$1:$D$40,4,FALSE)</f>
        <v>0</v>
      </c>
      <c r="S4374" s="17">
        <f>VLOOKUP("M"&amp;TEXT(I4374,"0"),Punten!$A$1:$D$40,4,FALSE)</f>
        <v>0</v>
      </c>
      <c r="T4374" s="17">
        <f>VLOOKUP("K"&amp;TEXT(K4374,"0"),Punten!$A$1:$D$40,4,FALSE)</f>
        <v>0</v>
      </c>
      <c r="U4374" s="17">
        <f>VLOOKUP("H"&amp;TEXT(L4374,"0"),Punten!$A$1:$D$49,4,FALSE)</f>
        <v>0</v>
      </c>
      <c r="V4374" s="17">
        <f>VLOOKUP("F"&amp;TEXT(M4374,"0"),Punten!$A$1:$D$39,4,FALSE)</f>
        <v>0</v>
      </c>
      <c r="W4374" s="17">
        <f t="shared" si="208"/>
        <v>0</v>
      </c>
      <c r="X4374" s="17" t="str">
        <f t="shared" si="209"/>
        <v/>
      </c>
      <c r="Y4374" s="17" t="e">
        <f>VLOOKUP(A4374,'Klasse omschrijving'!$A$1:$B$44,2,FALSE)</f>
        <v>#N/A</v>
      </c>
    </row>
    <row r="4375" spans="1:25" x14ac:dyDescent="0.25">
      <c r="A4375" s="14"/>
      <c r="B4375" s="14"/>
      <c r="C4375" s="14"/>
      <c r="D4375" s="14"/>
      <c r="E4375" s="15"/>
      <c r="F4375" s="14"/>
      <c r="G4375" s="14"/>
      <c r="H4375" s="14"/>
      <c r="I4375" s="14"/>
      <c r="J4375" s="14"/>
      <c r="K4375" s="14"/>
      <c r="L4375" s="14"/>
      <c r="M4375" s="14"/>
      <c r="N4375" s="15"/>
      <c r="O4375" s="16">
        <f t="shared" si="207"/>
        <v>0</v>
      </c>
      <c r="P4375" s="17">
        <f>COUNTIF($X:$X,X4375)</f>
        <v>1045553</v>
      </c>
      <c r="Q4375" s="17">
        <f>VLOOKUP("M"&amp;TEXT(G4375,"0"),Punten!$A$1:$D$40,4,FALSE)</f>
        <v>0</v>
      </c>
      <c r="R4375" s="17">
        <f>VLOOKUP("M"&amp;TEXT(H4375,"0"),Punten!$A$1:$D$40,4,FALSE)</f>
        <v>0</v>
      </c>
      <c r="S4375" s="17">
        <f>VLOOKUP("M"&amp;TEXT(I4375,"0"),Punten!$A$1:$D$40,4,FALSE)</f>
        <v>0</v>
      </c>
      <c r="T4375" s="17">
        <f>VLOOKUP("K"&amp;TEXT(K4375,"0"),Punten!$A$1:$D$40,4,FALSE)</f>
        <v>0</v>
      </c>
      <c r="U4375" s="17">
        <f>VLOOKUP("H"&amp;TEXT(L4375,"0"),Punten!$A$1:$D$49,4,FALSE)</f>
        <v>0</v>
      </c>
      <c r="V4375" s="17">
        <f>VLOOKUP("F"&amp;TEXT(M4375,"0"),Punten!$A$1:$D$39,4,FALSE)</f>
        <v>0</v>
      </c>
      <c r="W4375" s="17">
        <f t="shared" si="208"/>
        <v>0</v>
      </c>
      <c r="X4375" s="17" t="str">
        <f t="shared" si="209"/>
        <v/>
      </c>
      <c r="Y4375" s="17" t="e">
        <f>VLOOKUP(A4375,'Klasse omschrijving'!$A$1:$B$44,2,FALSE)</f>
        <v>#N/A</v>
      </c>
    </row>
    <row r="4376" spans="1:25" x14ac:dyDescent="0.25">
      <c r="A4376" s="14"/>
      <c r="B4376" s="14"/>
      <c r="C4376" s="14"/>
      <c r="D4376" s="14"/>
      <c r="E4376" s="15"/>
      <c r="F4376" s="14"/>
      <c r="G4376" s="14"/>
      <c r="H4376" s="14"/>
      <c r="I4376" s="14"/>
      <c r="J4376" s="14"/>
      <c r="K4376" s="14"/>
      <c r="L4376" s="14"/>
      <c r="M4376" s="14"/>
      <c r="N4376" s="15"/>
      <c r="O4376" s="16">
        <f t="shared" si="207"/>
        <v>0</v>
      </c>
      <c r="P4376" s="17">
        <f>COUNTIF($X:$X,X4376)</f>
        <v>1045553</v>
      </c>
      <c r="Q4376" s="17">
        <f>VLOOKUP("M"&amp;TEXT(G4376,"0"),Punten!$A$1:$D$40,4,FALSE)</f>
        <v>0</v>
      </c>
      <c r="R4376" s="17">
        <f>VLOOKUP("M"&amp;TEXT(H4376,"0"),Punten!$A$1:$D$40,4,FALSE)</f>
        <v>0</v>
      </c>
      <c r="S4376" s="17">
        <f>VLOOKUP("M"&amp;TEXT(I4376,"0"),Punten!$A$1:$D$40,4,FALSE)</f>
        <v>0</v>
      </c>
      <c r="T4376" s="17">
        <f>VLOOKUP("K"&amp;TEXT(K4376,"0"),Punten!$A$1:$D$40,4,FALSE)</f>
        <v>0</v>
      </c>
      <c r="U4376" s="17">
        <f>VLOOKUP("H"&amp;TEXT(L4376,"0"),Punten!$A$1:$D$49,4,FALSE)</f>
        <v>0</v>
      </c>
      <c r="V4376" s="17">
        <f>VLOOKUP("F"&amp;TEXT(M4376,"0"),Punten!$A$1:$D$39,4,FALSE)</f>
        <v>0</v>
      </c>
      <c r="W4376" s="17">
        <f t="shared" si="208"/>
        <v>0</v>
      </c>
      <c r="X4376" s="17" t="str">
        <f t="shared" si="209"/>
        <v/>
      </c>
      <c r="Y4376" s="17" t="e">
        <f>VLOOKUP(A4376,'Klasse omschrijving'!$A$1:$B$44,2,FALSE)</f>
        <v>#N/A</v>
      </c>
    </row>
    <row r="4377" spans="1:25" x14ac:dyDescent="0.25">
      <c r="A4377" s="14"/>
      <c r="B4377" s="14"/>
      <c r="C4377" s="14"/>
      <c r="D4377" s="14"/>
      <c r="E4377" s="15"/>
      <c r="F4377" s="14"/>
      <c r="G4377" s="14"/>
      <c r="H4377" s="14"/>
      <c r="I4377" s="14"/>
      <c r="J4377" s="14"/>
      <c r="K4377" s="14"/>
      <c r="L4377" s="14"/>
      <c r="M4377" s="14"/>
      <c r="N4377" s="15"/>
      <c r="O4377" s="15"/>
      <c r="P4377" s="12"/>
      <c r="Q4377" s="12"/>
      <c r="R4377" s="12"/>
      <c r="S4377" s="12"/>
      <c r="T4377" s="12"/>
      <c r="U4377" s="12"/>
      <c r="W4377" s="12"/>
      <c r="X4377" s="12"/>
      <c r="Y4377" s="12"/>
    </row>
    <row r="4378" spans="1:25" x14ac:dyDescent="0.25">
      <c r="A4378" s="14"/>
      <c r="B4378" s="14"/>
      <c r="C4378" s="14"/>
      <c r="D4378" s="14"/>
      <c r="E4378" s="15"/>
      <c r="F4378" s="14"/>
      <c r="G4378" s="14"/>
      <c r="H4378" s="14"/>
      <c r="I4378" s="14"/>
      <c r="J4378" s="14"/>
      <c r="K4378" s="14"/>
      <c r="L4378" s="14"/>
      <c r="M4378" s="14"/>
      <c r="N4378" s="15"/>
      <c r="O4378" s="14"/>
    </row>
    <row r="4379" spans="1:25" x14ac:dyDescent="0.25">
      <c r="A4379" s="14"/>
      <c r="B4379" s="14"/>
      <c r="C4379" s="14"/>
      <c r="D4379" s="14"/>
      <c r="E4379" s="15"/>
      <c r="F4379" s="14"/>
      <c r="G4379" s="14"/>
      <c r="H4379" s="14"/>
      <c r="I4379" s="14"/>
      <c r="J4379" s="14"/>
      <c r="K4379" s="14"/>
      <c r="L4379" s="14"/>
      <c r="M4379" s="14"/>
      <c r="N4379" s="15"/>
      <c r="O4379" s="14"/>
    </row>
    <row r="4380" spans="1:25" x14ac:dyDescent="0.25">
      <c r="A4380" s="14"/>
      <c r="B4380" s="14"/>
      <c r="C4380" s="14"/>
      <c r="D4380" s="14"/>
      <c r="E4380" s="15"/>
      <c r="F4380" s="14"/>
      <c r="G4380" s="14"/>
      <c r="H4380" s="14"/>
      <c r="I4380" s="14"/>
      <c r="J4380" s="14"/>
      <c r="K4380" s="14"/>
      <c r="L4380" s="14"/>
      <c r="M4380" s="14"/>
      <c r="N4380" s="15"/>
      <c r="O4380" s="14"/>
    </row>
    <row r="4381" spans="1:25" x14ac:dyDescent="0.25">
      <c r="A4381" s="14"/>
      <c r="B4381" s="14"/>
      <c r="C4381" s="14"/>
      <c r="D4381" s="14"/>
      <c r="E4381" s="15"/>
      <c r="F4381" s="14"/>
      <c r="G4381" s="14"/>
      <c r="H4381" s="14"/>
      <c r="I4381" s="14"/>
      <c r="J4381" s="14"/>
      <c r="K4381" s="14"/>
      <c r="L4381" s="14"/>
      <c r="M4381" s="14"/>
      <c r="N4381" s="15"/>
      <c r="O4381" s="14"/>
    </row>
    <row r="4382" spans="1:25" x14ac:dyDescent="0.25">
      <c r="A4382" s="14"/>
      <c r="B4382" s="14"/>
      <c r="C4382" s="14"/>
      <c r="D4382" s="14"/>
      <c r="E4382" s="15"/>
      <c r="F4382" s="14"/>
      <c r="G4382" s="14"/>
      <c r="H4382" s="14"/>
      <c r="I4382" s="14"/>
      <c r="J4382" s="14"/>
      <c r="K4382" s="14"/>
      <c r="L4382" s="14"/>
      <c r="M4382" s="14"/>
      <c r="N4382" s="15"/>
      <c r="O4382" s="14"/>
    </row>
    <row r="4383" spans="1:25" x14ac:dyDescent="0.25">
      <c r="A4383" s="14"/>
      <c r="B4383" s="14"/>
      <c r="C4383" s="14"/>
      <c r="D4383" s="14"/>
      <c r="E4383" s="15"/>
      <c r="F4383" s="14"/>
      <c r="G4383" s="14"/>
      <c r="H4383" s="14"/>
      <c r="I4383" s="14"/>
      <c r="J4383" s="14"/>
      <c r="K4383" s="14"/>
      <c r="L4383" s="14"/>
      <c r="M4383" s="14"/>
      <c r="N4383" s="15"/>
      <c r="O4383" s="14"/>
    </row>
    <row r="4384" spans="1:25" x14ac:dyDescent="0.25">
      <c r="A4384" s="14"/>
      <c r="B4384" s="14"/>
      <c r="C4384" s="14"/>
      <c r="D4384" s="14"/>
      <c r="E4384" s="15"/>
      <c r="F4384" s="14"/>
      <c r="G4384" s="14"/>
      <c r="H4384" s="14"/>
      <c r="I4384" s="14"/>
      <c r="J4384" s="14"/>
      <c r="K4384" s="14"/>
      <c r="L4384" s="14"/>
      <c r="M4384" s="14"/>
      <c r="N4384" s="15"/>
      <c r="O4384" s="14"/>
    </row>
    <row r="4385" spans="1:15" x14ac:dyDescent="0.25">
      <c r="A4385" s="14"/>
      <c r="B4385" s="14"/>
      <c r="C4385" s="14"/>
      <c r="D4385" s="14"/>
      <c r="E4385" s="15"/>
      <c r="F4385" s="14"/>
      <c r="G4385" s="14"/>
      <c r="H4385" s="14"/>
      <c r="I4385" s="14"/>
      <c r="J4385" s="14"/>
      <c r="K4385" s="14"/>
      <c r="L4385" s="14"/>
      <c r="M4385" s="14"/>
      <c r="N4385" s="15"/>
      <c r="O4385" s="14"/>
    </row>
    <row r="4386" spans="1:15" x14ac:dyDescent="0.25">
      <c r="A4386" s="14"/>
      <c r="B4386" s="14"/>
      <c r="C4386" s="14"/>
      <c r="D4386" s="14"/>
      <c r="E4386" s="15"/>
      <c r="F4386" s="14"/>
      <c r="G4386" s="14"/>
      <c r="H4386" s="14"/>
      <c r="I4386" s="14"/>
      <c r="J4386" s="14"/>
      <c r="K4386" s="14"/>
      <c r="L4386" s="14"/>
      <c r="M4386" s="14"/>
      <c r="N4386" s="15"/>
      <c r="O4386" s="14"/>
    </row>
    <row r="4387" spans="1:15" x14ac:dyDescent="0.25">
      <c r="A4387" s="14"/>
      <c r="B4387" s="14"/>
      <c r="C4387" s="14"/>
      <c r="D4387" s="14"/>
      <c r="E4387" s="15"/>
      <c r="F4387" s="14"/>
      <c r="G4387" s="14"/>
      <c r="H4387" s="14"/>
      <c r="I4387" s="14"/>
      <c r="J4387" s="14"/>
      <c r="K4387" s="14"/>
      <c r="L4387" s="14"/>
      <c r="M4387" s="14"/>
      <c r="N4387" s="15"/>
      <c r="O4387" s="14"/>
    </row>
    <row r="4388" spans="1:15" x14ac:dyDescent="0.25">
      <c r="A4388" s="14"/>
      <c r="B4388" s="14"/>
      <c r="C4388" s="14"/>
      <c r="D4388" s="14"/>
      <c r="E4388" s="15"/>
      <c r="F4388" s="14"/>
      <c r="G4388" s="14"/>
      <c r="H4388" s="14"/>
      <c r="I4388" s="14"/>
      <c r="J4388" s="14"/>
      <c r="K4388" s="14"/>
      <c r="L4388" s="14"/>
      <c r="M4388" s="14"/>
      <c r="N4388" s="15"/>
      <c r="O4388" s="14"/>
    </row>
    <row r="4389" spans="1:15" x14ac:dyDescent="0.25">
      <c r="A4389" s="14"/>
      <c r="B4389" s="14"/>
      <c r="C4389" s="14"/>
      <c r="D4389" s="14"/>
      <c r="E4389" s="15"/>
      <c r="F4389" s="14"/>
      <c r="G4389" s="14"/>
      <c r="H4389" s="14"/>
      <c r="I4389" s="14"/>
      <c r="J4389" s="14"/>
      <c r="K4389" s="14"/>
      <c r="L4389" s="14"/>
      <c r="M4389" s="14"/>
      <c r="N4389" s="15"/>
      <c r="O4389" s="14"/>
    </row>
    <row r="4390" spans="1:15" x14ac:dyDescent="0.25">
      <c r="A4390" s="14"/>
      <c r="B4390" s="14"/>
      <c r="C4390" s="14"/>
      <c r="D4390" s="14"/>
      <c r="E4390" s="15"/>
      <c r="F4390" s="14"/>
      <c r="G4390" s="14"/>
      <c r="H4390" s="14"/>
      <c r="I4390" s="14"/>
      <c r="J4390" s="14"/>
      <c r="K4390" s="14"/>
      <c r="L4390" s="14"/>
      <c r="M4390" s="14"/>
      <c r="N4390" s="15"/>
      <c r="O4390" s="14"/>
    </row>
    <row r="4391" spans="1:15" x14ac:dyDescent="0.25">
      <c r="A4391" s="14"/>
      <c r="B4391" s="14"/>
      <c r="C4391" s="14"/>
      <c r="D4391" s="14"/>
      <c r="E4391" s="15"/>
      <c r="F4391" s="14"/>
      <c r="G4391" s="14"/>
      <c r="H4391" s="14"/>
      <c r="I4391" s="14"/>
      <c r="J4391" s="14"/>
      <c r="K4391" s="14"/>
      <c r="L4391" s="14"/>
      <c r="M4391" s="14"/>
      <c r="N4391" s="15"/>
      <c r="O4391" s="14"/>
    </row>
    <row r="4392" spans="1:15" x14ac:dyDescent="0.25">
      <c r="A4392" s="14"/>
      <c r="B4392" s="14"/>
      <c r="C4392" s="14"/>
      <c r="D4392" s="14"/>
      <c r="E4392" s="15"/>
      <c r="F4392" s="14"/>
      <c r="G4392" s="14"/>
      <c r="H4392" s="14"/>
      <c r="I4392" s="14"/>
      <c r="J4392" s="14"/>
      <c r="K4392" s="14"/>
      <c r="L4392" s="14"/>
      <c r="M4392" s="14"/>
      <c r="N4392" s="15"/>
      <c r="O4392" s="14"/>
    </row>
    <row r="4393" spans="1:15" x14ac:dyDescent="0.25">
      <c r="A4393" s="14"/>
      <c r="B4393" s="14"/>
      <c r="C4393" s="14"/>
      <c r="D4393" s="14"/>
      <c r="E4393" s="15"/>
      <c r="F4393" s="14"/>
      <c r="G4393" s="14"/>
      <c r="H4393" s="14"/>
      <c r="I4393" s="14"/>
      <c r="J4393" s="14"/>
      <c r="K4393" s="14"/>
      <c r="L4393" s="14"/>
      <c r="M4393" s="14"/>
      <c r="N4393" s="15"/>
      <c r="O4393" s="14"/>
    </row>
    <row r="4394" spans="1:15" x14ac:dyDescent="0.25">
      <c r="A4394" s="14"/>
      <c r="B4394" s="14"/>
      <c r="C4394" s="14"/>
      <c r="D4394" s="14"/>
      <c r="E4394" s="15"/>
      <c r="F4394" s="14"/>
      <c r="G4394" s="14"/>
      <c r="H4394" s="14"/>
      <c r="I4394" s="14"/>
      <c r="J4394" s="14"/>
      <c r="K4394" s="14"/>
      <c r="L4394" s="14"/>
      <c r="M4394" s="14"/>
      <c r="N4394" s="15"/>
      <c r="O4394" s="14"/>
    </row>
    <row r="4395" spans="1:15" x14ac:dyDescent="0.25">
      <c r="A4395" s="14"/>
      <c r="B4395" s="14"/>
      <c r="C4395" s="14"/>
      <c r="D4395" s="14"/>
      <c r="E4395" s="15"/>
      <c r="F4395" s="14"/>
      <c r="G4395" s="14"/>
      <c r="H4395" s="14"/>
      <c r="I4395" s="14"/>
      <c r="J4395" s="14"/>
      <c r="K4395" s="14"/>
      <c r="L4395" s="14"/>
      <c r="M4395" s="14"/>
      <c r="N4395" s="15"/>
      <c r="O4395" s="14"/>
    </row>
    <row r="4396" spans="1:15" x14ac:dyDescent="0.25">
      <c r="A4396" s="14"/>
      <c r="B4396" s="14"/>
      <c r="C4396" s="14"/>
      <c r="D4396" s="14"/>
      <c r="E4396" s="15"/>
      <c r="F4396" s="14"/>
      <c r="G4396" s="14"/>
      <c r="H4396" s="14"/>
      <c r="I4396" s="14"/>
      <c r="J4396" s="14"/>
      <c r="K4396" s="14"/>
      <c r="L4396" s="14"/>
      <c r="M4396" s="14"/>
      <c r="N4396" s="15"/>
      <c r="O4396" s="14"/>
    </row>
    <row r="4397" spans="1:15" x14ac:dyDescent="0.25">
      <c r="A4397" s="14"/>
      <c r="B4397" s="14"/>
      <c r="C4397" s="14"/>
      <c r="D4397" s="14"/>
      <c r="E4397" s="15"/>
      <c r="F4397" s="14"/>
      <c r="G4397" s="14"/>
      <c r="H4397" s="14"/>
      <c r="I4397" s="14"/>
      <c r="J4397" s="14"/>
      <c r="K4397" s="14"/>
      <c r="L4397" s="14"/>
      <c r="M4397" s="14"/>
      <c r="N4397" s="15"/>
      <c r="O4397" s="14"/>
    </row>
    <row r="4398" spans="1:15" x14ac:dyDescent="0.25">
      <c r="A4398" s="14"/>
      <c r="B4398" s="14"/>
      <c r="C4398" s="14"/>
      <c r="D4398" s="14"/>
      <c r="E4398" s="15"/>
      <c r="F4398" s="14"/>
      <c r="G4398" s="14"/>
      <c r="H4398" s="14"/>
      <c r="I4398" s="14"/>
      <c r="J4398" s="14"/>
      <c r="K4398" s="14"/>
      <c r="L4398" s="14"/>
      <c r="M4398" s="14"/>
      <c r="N4398" s="15"/>
      <c r="O4398" s="14"/>
    </row>
    <row r="4399" spans="1:15" x14ac:dyDescent="0.25">
      <c r="A4399" s="14"/>
      <c r="B4399" s="14"/>
      <c r="C4399" s="14"/>
      <c r="D4399" s="14"/>
      <c r="E4399" s="15"/>
      <c r="F4399" s="14"/>
      <c r="G4399" s="14"/>
      <c r="H4399" s="14"/>
      <c r="I4399" s="14"/>
      <c r="J4399" s="14"/>
      <c r="K4399" s="14"/>
      <c r="L4399" s="14"/>
      <c r="M4399" s="14"/>
      <c r="N4399" s="15"/>
      <c r="O4399" s="14"/>
    </row>
    <row r="4400" spans="1:15" x14ac:dyDescent="0.25">
      <c r="A4400" s="14"/>
      <c r="B4400" s="14"/>
      <c r="C4400" s="14"/>
      <c r="D4400" s="14"/>
      <c r="E4400" s="15"/>
      <c r="F4400" s="14"/>
      <c r="G4400" s="14"/>
      <c r="H4400" s="14"/>
      <c r="I4400" s="14"/>
      <c r="J4400" s="14"/>
      <c r="K4400" s="14"/>
      <c r="L4400" s="14"/>
      <c r="M4400" s="14"/>
      <c r="N4400" s="15"/>
      <c r="O4400" s="14"/>
    </row>
    <row r="4401" spans="1:15" x14ac:dyDescent="0.25">
      <c r="A4401" s="14"/>
      <c r="B4401" s="14"/>
      <c r="C4401" s="14"/>
      <c r="D4401" s="14"/>
      <c r="E4401" s="15"/>
      <c r="F4401" s="14"/>
      <c r="G4401" s="14"/>
      <c r="H4401" s="14"/>
      <c r="I4401" s="14"/>
      <c r="J4401" s="14"/>
      <c r="K4401" s="14"/>
      <c r="L4401" s="14"/>
      <c r="M4401" s="14"/>
      <c r="N4401" s="15"/>
      <c r="O4401" s="14"/>
    </row>
    <row r="4402" spans="1:15" x14ac:dyDescent="0.25">
      <c r="A4402" s="14"/>
      <c r="B4402" s="14"/>
      <c r="C4402" s="14"/>
      <c r="D4402" s="14"/>
      <c r="E4402" s="15"/>
      <c r="F4402" s="14"/>
      <c r="G4402" s="14"/>
      <c r="H4402" s="14"/>
      <c r="I4402" s="14"/>
      <c r="J4402" s="14"/>
      <c r="K4402" s="14"/>
      <c r="L4402" s="14"/>
      <c r="M4402" s="14"/>
      <c r="N4402" s="15"/>
      <c r="O4402" s="14"/>
    </row>
    <row r="4403" spans="1:15" x14ac:dyDescent="0.25">
      <c r="A4403" s="14"/>
      <c r="B4403" s="14"/>
      <c r="C4403" s="14"/>
      <c r="D4403" s="14"/>
      <c r="E4403" s="15"/>
      <c r="F4403" s="14"/>
      <c r="G4403" s="14"/>
      <c r="H4403" s="14"/>
      <c r="I4403" s="14"/>
      <c r="J4403" s="14"/>
      <c r="K4403" s="14"/>
      <c r="L4403" s="14"/>
      <c r="M4403" s="14"/>
      <c r="N4403" s="15"/>
      <c r="O4403" s="14"/>
    </row>
    <row r="4404" spans="1:15" x14ac:dyDescent="0.25">
      <c r="A4404" s="14"/>
      <c r="B4404" s="14"/>
      <c r="C4404" s="14"/>
      <c r="D4404" s="14"/>
      <c r="E4404" s="15"/>
      <c r="F4404" s="14"/>
      <c r="G4404" s="14"/>
      <c r="H4404" s="14"/>
      <c r="I4404" s="14"/>
      <c r="J4404" s="14"/>
      <c r="K4404" s="14"/>
      <c r="L4404" s="14"/>
      <c r="M4404" s="14"/>
      <c r="N4404" s="15"/>
      <c r="O4404" s="14"/>
    </row>
    <row r="4405" spans="1:15" x14ac:dyDescent="0.25">
      <c r="A4405" s="14"/>
      <c r="B4405" s="14"/>
      <c r="C4405" s="14"/>
      <c r="D4405" s="14"/>
      <c r="E4405" s="15"/>
      <c r="F4405" s="14"/>
      <c r="G4405" s="14"/>
      <c r="H4405" s="14"/>
      <c r="I4405" s="14"/>
      <c r="J4405" s="14"/>
      <c r="K4405" s="14"/>
      <c r="L4405" s="14"/>
      <c r="M4405" s="14"/>
      <c r="N4405" s="15"/>
      <c r="O4405" s="14"/>
    </row>
    <row r="4406" spans="1:15" x14ac:dyDescent="0.25">
      <c r="A4406" s="14"/>
      <c r="B4406" s="14"/>
      <c r="C4406" s="14"/>
      <c r="D4406" s="14"/>
      <c r="E4406" s="15"/>
      <c r="F4406" s="14"/>
      <c r="G4406" s="14"/>
      <c r="H4406" s="14"/>
      <c r="I4406" s="14"/>
      <c r="J4406" s="14"/>
      <c r="K4406" s="14"/>
      <c r="L4406" s="14"/>
      <c r="M4406" s="14"/>
      <c r="N4406" s="15"/>
      <c r="O4406" s="14"/>
    </row>
    <row r="4407" spans="1:15" x14ac:dyDescent="0.25">
      <c r="A4407" s="14"/>
      <c r="B4407" s="14"/>
      <c r="C4407" s="14"/>
      <c r="D4407" s="14"/>
      <c r="E4407" s="15"/>
      <c r="F4407" s="14"/>
      <c r="G4407" s="14"/>
      <c r="H4407" s="14"/>
      <c r="I4407" s="14"/>
      <c r="J4407" s="14"/>
      <c r="K4407" s="14"/>
      <c r="L4407" s="14"/>
      <c r="M4407" s="14"/>
      <c r="N4407" s="15"/>
      <c r="O4407" s="14"/>
    </row>
    <row r="4408" spans="1:15" x14ac:dyDescent="0.25">
      <c r="A4408" s="14"/>
      <c r="B4408" s="14"/>
      <c r="C4408" s="14"/>
      <c r="D4408" s="14"/>
      <c r="E4408" s="15"/>
      <c r="F4408" s="14"/>
      <c r="G4408" s="14"/>
      <c r="H4408" s="14"/>
      <c r="I4408" s="14"/>
      <c r="J4408" s="14"/>
      <c r="K4408" s="14"/>
      <c r="L4408" s="14"/>
      <c r="M4408" s="14"/>
      <c r="N4408" s="15"/>
      <c r="O4408" s="14"/>
    </row>
    <row r="4409" spans="1:15" x14ac:dyDescent="0.25">
      <c r="A4409" s="14"/>
      <c r="B4409" s="14"/>
      <c r="C4409" s="14"/>
      <c r="D4409" s="14"/>
      <c r="E4409" s="15"/>
      <c r="F4409" s="14"/>
      <c r="G4409" s="14"/>
      <c r="H4409" s="14"/>
      <c r="I4409" s="14"/>
      <c r="J4409" s="14"/>
      <c r="K4409" s="14"/>
      <c r="L4409" s="14"/>
      <c r="M4409" s="14"/>
      <c r="N4409" s="15"/>
      <c r="O4409" s="14"/>
    </row>
    <row r="4410" spans="1:15" x14ac:dyDescent="0.25">
      <c r="A4410" s="14"/>
      <c r="B4410" s="14"/>
      <c r="C4410" s="14"/>
      <c r="D4410" s="14"/>
      <c r="E4410" s="15"/>
      <c r="F4410" s="14"/>
      <c r="G4410" s="14"/>
      <c r="H4410" s="14"/>
      <c r="I4410" s="14"/>
      <c r="J4410" s="14"/>
      <c r="K4410" s="14"/>
      <c r="L4410" s="14"/>
      <c r="M4410" s="14"/>
      <c r="N4410" s="15"/>
      <c r="O4410" s="14"/>
    </row>
    <row r="4411" spans="1:15" x14ac:dyDescent="0.25">
      <c r="A4411" s="14"/>
      <c r="B4411" s="14"/>
      <c r="C4411" s="14"/>
      <c r="D4411" s="14"/>
      <c r="E4411" s="15"/>
      <c r="F4411" s="14"/>
      <c r="G4411" s="14"/>
      <c r="H4411" s="14"/>
      <c r="I4411" s="14"/>
      <c r="J4411" s="14"/>
      <c r="K4411" s="14"/>
      <c r="L4411" s="14"/>
      <c r="M4411" s="14"/>
      <c r="N4411" s="15"/>
      <c r="O4411" s="14"/>
    </row>
    <row r="4412" spans="1:15" x14ac:dyDescent="0.25">
      <c r="A4412" s="14"/>
      <c r="B4412" s="14"/>
      <c r="C4412" s="14"/>
      <c r="D4412" s="14"/>
      <c r="E4412" s="15"/>
      <c r="F4412" s="14"/>
      <c r="G4412" s="14"/>
      <c r="H4412" s="14"/>
      <c r="I4412" s="14"/>
      <c r="J4412" s="14"/>
      <c r="K4412" s="14"/>
      <c r="L4412" s="14"/>
      <c r="M4412" s="14"/>
      <c r="N4412" s="15"/>
      <c r="O4412" s="14"/>
    </row>
    <row r="4413" spans="1:15" x14ac:dyDescent="0.25">
      <c r="A4413" s="14"/>
      <c r="B4413" s="14"/>
      <c r="C4413" s="14"/>
      <c r="D4413" s="14"/>
      <c r="E4413" s="15"/>
      <c r="F4413" s="14"/>
      <c r="G4413" s="14"/>
      <c r="H4413" s="14"/>
      <c r="I4413" s="14"/>
      <c r="J4413" s="14"/>
      <c r="K4413" s="14"/>
      <c r="L4413" s="14"/>
      <c r="M4413" s="14"/>
      <c r="N4413" s="15"/>
      <c r="O4413" s="14"/>
    </row>
    <row r="4414" spans="1:15" x14ac:dyDescent="0.25">
      <c r="A4414" s="14"/>
      <c r="B4414" s="14"/>
      <c r="C4414" s="14"/>
      <c r="D4414" s="14"/>
      <c r="E4414" s="15"/>
      <c r="F4414" s="14"/>
      <c r="G4414" s="14"/>
      <c r="H4414" s="14"/>
      <c r="I4414" s="14"/>
      <c r="J4414" s="14"/>
      <c r="K4414" s="14"/>
      <c r="L4414" s="14"/>
      <c r="M4414" s="14"/>
      <c r="N4414" s="15"/>
      <c r="O4414" s="14"/>
    </row>
    <row r="4415" spans="1:15" x14ac:dyDescent="0.25">
      <c r="A4415" s="14"/>
      <c r="B4415" s="14"/>
      <c r="C4415" s="14"/>
      <c r="D4415" s="14"/>
      <c r="E4415" s="15"/>
      <c r="F4415" s="14"/>
      <c r="G4415" s="14"/>
      <c r="H4415" s="14"/>
      <c r="I4415" s="14"/>
      <c r="J4415" s="14"/>
      <c r="K4415" s="14"/>
      <c r="L4415" s="14"/>
      <c r="M4415" s="14"/>
      <c r="N4415" s="15"/>
      <c r="O4415" s="14"/>
    </row>
    <row r="4416" spans="1:15" x14ac:dyDescent="0.25">
      <c r="A4416" s="14"/>
      <c r="B4416" s="14"/>
      <c r="C4416" s="14"/>
      <c r="D4416" s="14"/>
      <c r="E4416" s="15"/>
      <c r="F4416" s="14"/>
      <c r="G4416" s="14"/>
      <c r="H4416" s="14"/>
      <c r="I4416" s="14"/>
      <c r="J4416" s="14"/>
      <c r="K4416" s="14"/>
      <c r="L4416" s="14"/>
      <c r="M4416" s="14"/>
      <c r="N4416" s="15"/>
      <c r="O4416" s="14"/>
    </row>
    <row r="4417" spans="1:15" x14ac:dyDescent="0.25">
      <c r="A4417" s="14"/>
      <c r="B4417" s="14"/>
      <c r="C4417" s="14"/>
      <c r="D4417" s="14"/>
      <c r="E4417" s="15"/>
      <c r="F4417" s="14"/>
      <c r="G4417" s="14"/>
      <c r="H4417" s="14"/>
      <c r="I4417" s="14"/>
      <c r="J4417" s="14"/>
      <c r="K4417" s="14"/>
      <c r="L4417" s="14"/>
      <c r="M4417" s="14"/>
      <c r="N4417" s="15"/>
      <c r="O4417" s="14"/>
    </row>
    <row r="4418" spans="1:15" x14ac:dyDescent="0.25">
      <c r="A4418" s="14"/>
      <c r="B4418" s="14"/>
      <c r="C4418" s="14"/>
      <c r="D4418" s="14"/>
      <c r="E4418" s="15"/>
      <c r="F4418" s="14"/>
      <c r="G4418" s="14"/>
      <c r="H4418" s="14"/>
      <c r="I4418" s="14"/>
      <c r="J4418" s="14"/>
      <c r="K4418" s="14"/>
      <c r="L4418" s="14"/>
      <c r="M4418" s="14"/>
      <c r="N4418" s="15"/>
      <c r="O4418" s="14"/>
    </row>
    <row r="4419" spans="1:15" x14ac:dyDescent="0.25">
      <c r="A4419" s="14"/>
      <c r="B4419" s="14"/>
      <c r="C4419" s="14"/>
      <c r="D4419" s="14"/>
      <c r="E4419" s="15"/>
      <c r="F4419" s="14"/>
      <c r="G4419" s="14"/>
      <c r="H4419" s="14"/>
      <c r="I4419" s="14"/>
      <c r="J4419" s="14"/>
      <c r="K4419" s="14"/>
      <c r="L4419" s="14"/>
      <c r="M4419" s="14"/>
      <c r="N4419" s="15"/>
      <c r="O4419" s="14"/>
    </row>
    <row r="4420" spans="1:15" x14ac:dyDescent="0.25">
      <c r="A4420" s="14"/>
      <c r="B4420" s="14"/>
      <c r="C4420" s="14"/>
      <c r="D4420" s="14"/>
      <c r="E4420" s="15"/>
      <c r="F4420" s="14"/>
      <c r="G4420" s="14"/>
      <c r="H4420" s="14"/>
      <c r="I4420" s="14"/>
      <c r="J4420" s="14"/>
      <c r="K4420" s="14"/>
      <c r="L4420" s="14"/>
      <c r="M4420" s="14"/>
      <c r="N4420" s="15"/>
      <c r="O4420" s="14"/>
    </row>
    <row r="4421" spans="1:15" x14ac:dyDescent="0.25">
      <c r="A4421" s="14"/>
      <c r="B4421" s="14"/>
      <c r="C4421" s="14"/>
      <c r="D4421" s="14"/>
      <c r="E4421" s="15"/>
      <c r="F4421" s="14"/>
      <c r="G4421" s="14"/>
      <c r="H4421" s="14"/>
      <c r="I4421" s="14"/>
      <c r="J4421" s="14"/>
      <c r="K4421" s="14"/>
      <c r="L4421" s="14"/>
      <c r="M4421" s="14"/>
      <c r="N4421" s="15"/>
      <c r="O4421" s="14"/>
    </row>
    <row r="4422" spans="1:15" x14ac:dyDescent="0.25">
      <c r="A4422" s="14"/>
      <c r="B4422" s="14"/>
      <c r="C4422" s="14"/>
      <c r="D4422" s="14"/>
      <c r="E4422" s="15"/>
      <c r="F4422" s="14"/>
      <c r="G4422" s="14"/>
      <c r="H4422" s="14"/>
      <c r="I4422" s="14"/>
      <c r="J4422" s="14"/>
      <c r="K4422" s="14"/>
      <c r="L4422" s="14"/>
      <c r="M4422" s="14"/>
      <c r="N4422" s="15"/>
      <c r="O4422" s="14"/>
    </row>
    <row r="4423" spans="1:15" x14ac:dyDescent="0.25">
      <c r="A4423" s="14"/>
      <c r="B4423" s="14"/>
      <c r="C4423" s="14"/>
      <c r="D4423" s="14"/>
      <c r="E4423" s="15"/>
      <c r="F4423" s="14"/>
      <c r="G4423" s="14"/>
      <c r="H4423" s="14"/>
      <c r="I4423" s="14"/>
      <c r="J4423" s="14"/>
      <c r="K4423" s="14"/>
      <c r="L4423" s="14"/>
      <c r="M4423" s="14"/>
      <c r="N4423" s="15"/>
      <c r="O4423" s="14"/>
    </row>
    <row r="4424" spans="1:15" x14ac:dyDescent="0.25">
      <c r="A4424" s="14"/>
      <c r="B4424" s="14"/>
      <c r="C4424" s="14"/>
      <c r="D4424" s="14"/>
      <c r="E4424" s="15"/>
      <c r="F4424" s="14"/>
      <c r="G4424" s="14"/>
      <c r="H4424" s="14"/>
      <c r="I4424" s="14"/>
      <c r="J4424" s="14"/>
      <c r="K4424" s="14"/>
      <c r="L4424" s="14"/>
      <c r="M4424" s="14"/>
      <c r="N4424" s="15"/>
      <c r="O4424" s="14"/>
    </row>
    <row r="4425" spans="1:15" x14ac:dyDescent="0.25">
      <c r="A4425" s="14"/>
      <c r="B4425" s="14"/>
      <c r="C4425" s="14"/>
      <c r="D4425" s="14"/>
      <c r="E4425" s="15"/>
      <c r="F4425" s="14"/>
      <c r="G4425" s="14"/>
      <c r="H4425" s="14"/>
      <c r="I4425" s="14"/>
      <c r="J4425" s="14"/>
      <c r="K4425" s="14"/>
      <c r="L4425" s="14"/>
      <c r="M4425" s="14"/>
      <c r="N4425" s="15"/>
      <c r="O4425" s="14"/>
    </row>
    <row r="4426" spans="1:15" x14ac:dyDescent="0.25">
      <c r="A4426" s="14"/>
      <c r="B4426" s="14"/>
      <c r="C4426" s="14"/>
      <c r="D4426" s="14"/>
      <c r="E4426" s="15"/>
      <c r="F4426" s="14"/>
      <c r="G4426" s="14"/>
      <c r="H4426" s="14"/>
      <c r="I4426" s="14"/>
      <c r="J4426" s="14"/>
      <c r="K4426" s="14"/>
      <c r="L4426" s="14"/>
      <c r="M4426" s="14"/>
      <c r="N4426" s="15"/>
      <c r="O4426" s="14"/>
    </row>
    <row r="4427" spans="1:15" x14ac:dyDescent="0.25">
      <c r="A4427" s="14"/>
      <c r="B4427" s="14"/>
      <c r="C4427" s="14"/>
      <c r="D4427" s="14"/>
      <c r="E4427" s="15"/>
      <c r="F4427" s="14"/>
      <c r="G4427" s="14"/>
      <c r="H4427" s="14"/>
      <c r="I4427" s="14"/>
      <c r="J4427" s="14"/>
      <c r="K4427" s="14"/>
      <c r="L4427" s="14"/>
      <c r="M4427" s="14"/>
      <c r="N4427" s="15"/>
      <c r="O4427" s="14"/>
    </row>
    <row r="4428" spans="1:15" x14ac:dyDescent="0.25">
      <c r="A4428" s="14"/>
      <c r="B4428" s="14"/>
      <c r="C4428" s="14"/>
      <c r="D4428" s="14"/>
      <c r="E4428" s="15"/>
      <c r="F4428" s="14"/>
      <c r="G4428" s="14"/>
      <c r="H4428" s="14"/>
      <c r="I4428" s="14"/>
      <c r="J4428" s="14"/>
      <c r="K4428" s="14"/>
      <c r="L4428" s="14"/>
      <c r="M4428" s="14"/>
      <c r="N4428" s="15"/>
      <c r="O4428" s="14"/>
    </row>
    <row r="4429" spans="1:15" x14ac:dyDescent="0.25">
      <c r="A4429" s="14"/>
      <c r="B4429" s="14"/>
      <c r="C4429" s="14"/>
      <c r="D4429" s="14"/>
      <c r="E4429" s="15"/>
      <c r="F4429" s="14"/>
      <c r="G4429" s="14"/>
      <c r="H4429" s="14"/>
      <c r="I4429" s="14"/>
      <c r="J4429" s="14"/>
      <c r="K4429" s="14"/>
      <c r="L4429" s="14"/>
      <c r="M4429" s="14"/>
      <c r="N4429" s="15"/>
      <c r="O4429" s="14"/>
    </row>
    <row r="4430" spans="1:15" x14ac:dyDescent="0.25">
      <c r="A4430" s="14"/>
      <c r="B4430" s="14"/>
      <c r="C4430" s="14"/>
      <c r="D4430" s="14"/>
      <c r="E4430" s="15"/>
      <c r="F4430" s="14"/>
      <c r="G4430" s="14"/>
      <c r="H4430" s="14"/>
      <c r="I4430" s="14"/>
      <c r="J4430" s="14"/>
      <c r="K4430" s="14"/>
      <c r="L4430" s="14"/>
      <c r="M4430" s="14"/>
      <c r="N4430" s="15"/>
      <c r="O4430" s="14"/>
    </row>
    <row r="4431" spans="1:15" x14ac:dyDescent="0.25">
      <c r="A4431" s="14"/>
      <c r="B4431" s="14"/>
      <c r="C4431" s="14"/>
      <c r="D4431" s="14"/>
      <c r="E4431" s="15"/>
      <c r="F4431" s="14"/>
      <c r="G4431" s="14"/>
      <c r="H4431" s="14"/>
      <c r="I4431" s="14"/>
      <c r="J4431" s="14"/>
      <c r="K4431" s="14"/>
      <c r="L4431" s="14"/>
      <c r="M4431" s="14"/>
      <c r="N4431" s="15"/>
      <c r="O4431" s="14"/>
    </row>
    <row r="4432" spans="1:15" x14ac:dyDescent="0.25">
      <c r="A4432" s="14"/>
      <c r="B4432" s="14"/>
      <c r="C4432" s="14"/>
      <c r="D4432" s="14"/>
      <c r="E4432" s="15"/>
      <c r="F4432" s="14"/>
      <c r="G4432" s="14"/>
      <c r="H4432" s="14"/>
      <c r="I4432" s="14"/>
      <c r="J4432" s="14"/>
      <c r="K4432" s="14"/>
      <c r="L4432" s="14"/>
      <c r="M4432" s="14"/>
      <c r="N4432" s="15"/>
      <c r="O4432" s="14"/>
    </row>
    <row r="4433" spans="1:15" x14ac:dyDescent="0.25">
      <c r="A4433" s="14"/>
      <c r="B4433" s="14"/>
      <c r="C4433" s="14"/>
      <c r="D4433" s="14"/>
      <c r="E4433" s="15"/>
      <c r="F4433" s="14"/>
      <c r="G4433" s="14"/>
      <c r="H4433" s="14"/>
      <c r="I4433" s="14"/>
      <c r="J4433" s="14"/>
      <c r="K4433" s="14"/>
      <c r="L4433" s="14"/>
      <c r="M4433" s="14"/>
      <c r="N4433" s="15"/>
      <c r="O4433" s="14"/>
    </row>
    <row r="4434" spans="1:15" x14ac:dyDescent="0.25">
      <c r="A4434" s="14"/>
      <c r="B4434" s="14"/>
      <c r="C4434" s="14"/>
      <c r="D4434" s="14"/>
      <c r="E4434" s="15"/>
      <c r="F4434" s="14"/>
      <c r="G4434" s="14"/>
      <c r="H4434" s="14"/>
      <c r="I4434" s="14"/>
      <c r="J4434" s="14"/>
      <c r="K4434" s="14"/>
      <c r="L4434" s="14"/>
      <c r="M4434" s="14"/>
      <c r="N4434" s="15"/>
      <c r="O4434" s="14"/>
    </row>
    <row r="4435" spans="1:15" x14ac:dyDescent="0.25">
      <c r="A4435" s="14"/>
      <c r="B4435" s="14"/>
      <c r="C4435" s="14"/>
      <c r="D4435" s="14"/>
      <c r="E4435" s="15"/>
      <c r="F4435" s="14"/>
      <c r="G4435" s="14"/>
      <c r="H4435" s="14"/>
      <c r="I4435" s="14"/>
      <c r="J4435" s="14"/>
      <c r="K4435" s="14"/>
      <c r="L4435" s="14"/>
      <c r="M4435" s="14"/>
      <c r="N4435" s="15"/>
      <c r="O4435" s="14"/>
    </row>
    <row r="4436" spans="1:15" x14ac:dyDescent="0.25">
      <c r="A4436" s="14"/>
      <c r="B4436" s="14"/>
      <c r="C4436" s="14"/>
      <c r="D4436" s="14"/>
      <c r="E4436" s="15"/>
      <c r="F4436" s="14"/>
      <c r="G4436" s="14"/>
      <c r="H4436" s="14"/>
      <c r="I4436" s="14"/>
      <c r="J4436" s="14"/>
      <c r="K4436" s="14"/>
      <c r="L4436" s="14"/>
      <c r="M4436" s="14"/>
      <c r="N4436" s="15"/>
      <c r="O4436" s="14"/>
    </row>
    <row r="4437" spans="1:15" x14ac:dyDescent="0.25">
      <c r="A4437" s="14"/>
      <c r="B4437" s="14"/>
      <c r="C4437" s="14"/>
      <c r="D4437" s="14"/>
      <c r="E4437" s="15"/>
      <c r="F4437" s="14"/>
      <c r="G4437" s="14"/>
      <c r="H4437" s="14"/>
      <c r="I4437" s="14"/>
      <c r="J4437" s="14"/>
      <c r="K4437" s="14"/>
      <c r="L4437" s="14"/>
      <c r="M4437" s="14"/>
      <c r="N4437" s="15"/>
      <c r="O4437" s="14"/>
    </row>
    <row r="4438" spans="1:15" x14ac:dyDescent="0.25">
      <c r="A4438" s="14"/>
      <c r="B4438" s="14"/>
      <c r="C4438" s="14"/>
      <c r="D4438" s="14"/>
      <c r="E4438" s="15"/>
      <c r="F4438" s="14"/>
      <c r="G4438" s="14"/>
      <c r="H4438" s="14"/>
      <c r="I4438" s="14"/>
      <c r="J4438" s="14"/>
      <c r="K4438" s="14"/>
      <c r="L4438" s="14"/>
      <c r="M4438" s="14"/>
      <c r="N4438" s="15"/>
      <c r="O4438" s="14"/>
    </row>
    <row r="4439" spans="1:15" x14ac:dyDescent="0.25">
      <c r="A4439" s="14"/>
      <c r="B4439" s="14"/>
      <c r="C4439" s="14"/>
      <c r="D4439" s="14"/>
      <c r="E4439" s="15"/>
      <c r="F4439" s="14"/>
      <c r="G4439" s="14"/>
      <c r="H4439" s="14"/>
      <c r="I4439" s="14"/>
      <c r="J4439" s="14"/>
      <c r="K4439" s="14"/>
      <c r="L4439" s="14"/>
      <c r="M4439" s="14"/>
      <c r="N4439" s="15"/>
      <c r="O4439" s="14"/>
    </row>
    <row r="4440" spans="1:15" x14ac:dyDescent="0.25">
      <c r="A4440" s="14"/>
      <c r="B4440" s="14"/>
      <c r="C4440" s="14"/>
      <c r="D4440" s="14"/>
      <c r="E4440" s="15"/>
      <c r="F4440" s="14"/>
      <c r="G4440" s="14"/>
      <c r="H4440" s="14"/>
      <c r="I4440" s="14"/>
      <c r="J4440" s="14"/>
      <c r="K4440" s="14"/>
      <c r="L4440" s="14"/>
      <c r="M4440" s="14"/>
      <c r="N4440" s="15"/>
      <c r="O4440" s="14"/>
    </row>
    <row r="4441" spans="1:15" x14ac:dyDescent="0.25">
      <c r="A4441" s="14"/>
      <c r="B4441" s="14"/>
      <c r="C4441" s="14"/>
      <c r="D4441" s="14"/>
      <c r="E4441" s="15"/>
      <c r="F4441" s="14"/>
      <c r="G4441" s="14"/>
      <c r="H4441" s="14"/>
      <c r="I4441" s="14"/>
      <c r="J4441" s="14"/>
      <c r="K4441" s="14"/>
      <c r="L4441" s="14"/>
      <c r="M4441" s="14"/>
      <c r="N4441" s="15"/>
      <c r="O4441" s="14"/>
    </row>
    <row r="4442" spans="1:15" x14ac:dyDescent="0.25">
      <c r="A4442" s="14"/>
      <c r="B4442" s="14"/>
      <c r="C4442" s="14"/>
      <c r="D4442" s="14"/>
      <c r="E4442" s="15"/>
      <c r="F4442" s="14"/>
      <c r="G4442" s="14"/>
      <c r="H4442" s="14"/>
      <c r="I4442" s="14"/>
      <c r="J4442" s="14"/>
      <c r="K4442" s="14"/>
      <c r="L4442" s="14"/>
      <c r="M4442" s="14"/>
      <c r="N4442" s="15"/>
      <c r="O4442" s="14"/>
    </row>
    <row r="4443" spans="1:15" x14ac:dyDescent="0.25">
      <c r="A4443" s="14"/>
      <c r="B4443" s="14"/>
      <c r="C4443" s="14"/>
      <c r="D4443" s="14"/>
      <c r="E4443" s="15"/>
      <c r="F4443" s="14"/>
      <c r="G4443" s="14"/>
      <c r="H4443" s="14"/>
      <c r="I4443" s="14"/>
      <c r="J4443" s="14"/>
      <c r="K4443" s="14"/>
      <c r="L4443" s="14"/>
      <c r="M4443" s="14"/>
      <c r="N4443" s="15"/>
      <c r="O4443" s="14"/>
    </row>
    <row r="4444" spans="1:15" x14ac:dyDescent="0.25">
      <c r="A4444" s="14"/>
      <c r="B4444" s="14"/>
      <c r="C4444" s="14"/>
      <c r="D4444" s="14"/>
      <c r="E4444" s="15"/>
      <c r="F4444" s="14"/>
      <c r="G4444" s="14"/>
      <c r="H4444" s="14"/>
      <c r="I4444" s="14"/>
      <c r="J4444" s="14"/>
      <c r="K4444" s="14"/>
      <c r="L4444" s="14"/>
      <c r="M4444" s="14"/>
      <c r="N4444" s="15"/>
      <c r="O4444" s="14"/>
    </row>
    <row r="4445" spans="1:15" x14ac:dyDescent="0.25">
      <c r="A4445" s="14"/>
      <c r="B4445" s="14"/>
      <c r="C4445" s="14"/>
      <c r="D4445" s="14"/>
      <c r="E4445" s="15"/>
      <c r="F4445" s="14"/>
      <c r="G4445" s="14"/>
      <c r="H4445" s="14"/>
      <c r="I4445" s="14"/>
      <c r="J4445" s="14"/>
      <c r="K4445" s="14"/>
      <c r="L4445" s="14"/>
      <c r="M4445" s="14"/>
      <c r="N4445" s="15"/>
      <c r="O4445" s="14"/>
    </row>
    <row r="4446" spans="1:15" x14ac:dyDescent="0.25">
      <c r="A4446" s="14"/>
      <c r="B4446" s="14"/>
      <c r="C4446" s="14"/>
      <c r="D4446" s="14"/>
      <c r="E4446" s="15"/>
      <c r="F4446" s="14"/>
      <c r="G4446" s="14"/>
      <c r="H4446" s="14"/>
      <c r="I4446" s="14"/>
      <c r="J4446" s="14"/>
      <c r="K4446" s="14"/>
      <c r="L4446" s="14"/>
      <c r="M4446" s="14"/>
      <c r="N4446" s="15"/>
      <c r="O4446" s="14"/>
    </row>
    <row r="4447" spans="1:15" x14ac:dyDescent="0.25">
      <c r="A4447" s="14"/>
      <c r="B4447" s="14"/>
      <c r="C4447" s="14"/>
      <c r="D4447" s="14"/>
      <c r="E4447" s="15"/>
      <c r="F4447" s="14"/>
      <c r="G4447" s="14"/>
      <c r="H4447" s="14"/>
      <c r="I4447" s="14"/>
      <c r="J4447" s="14"/>
      <c r="K4447" s="14"/>
      <c r="L4447" s="14"/>
      <c r="M4447" s="14"/>
      <c r="N4447" s="15"/>
      <c r="O4447" s="14"/>
    </row>
    <row r="4448" spans="1:15" x14ac:dyDescent="0.25">
      <c r="A4448" s="14"/>
      <c r="B4448" s="14"/>
      <c r="C4448" s="14"/>
      <c r="D4448" s="14"/>
      <c r="E4448" s="15"/>
      <c r="F4448" s="14"/>
      <c r="G4448" s="14"/>
      <c r="H4448" s="14"/>
      <c r="I4448" s="14"/>
      <c r="J4448" s="14"/>
      <c r="K4448" s="14"/>
      <c r="L4448" s="14"/>
      <c r="M4448" s="14"/>
      <c r="N4448" s="15"/>
      <c r="O4448" s="14"/>
    </row>
    <row r="4449" spans="1:15" x14ac:dyDescent="0.25">
      <c r="A4449" s="14"/>
      <c r="B4449" s="14"/>
      <c r="C4449" s="14"/>
      <c r="D4449" s="14"/>
      <c r="E4449" s="15"/>
      <c r="F4449" s="14"/>
      <c r="G4449" s="14"/>
      <c r="H4449" s="14"/>
      <c r="I4449" s="14"/>
      <c r="J4449" s="14"/>
      <c r="K4449" s="14"/>
      <c r="L4449" s="14"/>
      <c r="M4449" s="14"/>
      <c r="N4449" s="15"/>
      <c r="O4449" s="14"/>
    </row>
    <row r="4450" spans="1:15" x14ac:dyDescent="0.25">
      <c r="A4450" s="14"/>
      <c r="B4450" s="14"/>
      <c r="C4450" s="14"/>
      <c r="D4450" s="14"/>
      <c r="E4450" s="15"/>
      <c r="F4450" s="14"/>
      <c r="G4450" s="14"/>
      <c r="H4450" s="14"/>
      <c r="I4450" s="14"/>
      <c r="J4450" s="14"/>
      <c r="K4450" s="14"/>
      <c r="L4450" s="14"/>
      <c r="M4450" s="14"/>
      <c r="N4450" s="15"/>
      <c r="O4450" s="14"/>
    </row>
    <row r="4451" spans="1:15" x14ac:dyDescent="0.25">
      <c r="A4451" s="14"/>
      <c r="B4451" s="14"/>
      <c r="C4451" s="14"/>
      <c r="D4451" s="14"/>
      <c r="E4451" s="15"/>
      <c r="F4451" s="14"/>
      <c r="G4451" s="14"/>
      <c r="H4451" s="14"/>
      <c r="I4451" s="14"/>
      <c r="J4451" s="14"/>
      <c r="K4451" s="14"/>
      <c r="L4451" s="14"/>
      <c r="M4451" s="14"/>
      <c r="N4451" s="15"/>
      <c r="O4451" s="14"/>
    </row>
    <row r="4452" spans="1:15" x14ac:dyDescent="0.25">
      <c r="A4452" s="14"/>
      <c r="B4452" s="14"/>
      <c r="C4452" s="14"/>
      <c r="D4452" s="14"/>
      <c r="E4452" s="15"/>
      <c r="F4452" s="14"/>
      <c r="G4452" s="14"/>
      <c r="H4452" s="14"/>
      <c r="I4452" s="14"/>
      <c r="J4452" s="14"/>
      <c r="K4452" s="14"/>
      <c r="L4452" s="14"/>
      <c r="M4452" s="14"/>
      <c r="N4452" s="15"/>
      <c r="O4452" s="14"/>
    </row>
    <row r="4453" spans="1:15" x14ac:dyDescent="0.25">
      <c r="A4453" s="14"/>
      <c r="B4453" s="14"/>
      <c r="C4453" s="14"/>
      <c r="D4453" s="14"/>
      <c r="E4453" s="15"/>
      <c r="F4453" s="14"/>
      <c r="G4453" s="14"/>
      <c r="H4453" s="14"/>
      <c r="I4453" s="14"/>
      <c r="J4453" s="14"/>
      <c r="K4453" s="14"/>
      <c r="L4453" s="14"/>
      <c r="M4453" s="14"/>
      <c r="N4453" s="15"/>
      <c r="O4453" s="14"/>
    </row>
    <row r="4454" spans="1:15" x14ac:dyDescent="0.25">
      <c r="A4454" s="14"/>
      <c r="B4454" s="14"/>
      <c r="C4454" s="14"/>
      <c r="D4454" s="14"/>
      <c r="E4454" s="15"/>
      <c r="F4454" s="14"/>
      <c r="G4454" s="14"/>
      <c r="H4454" s="14"/>
      <c r="I4454" s="14"/>
      <c r="J4454" s="14"/>
      <c r="K4454" s="14"/>
      <c r="L4454" s="14"/>
      <c r="M4454" s="14"/>
      <c r="N4454" s="15"/>
      <c r="O4454" s="14"/>
    </row>
    <row r="4455" spans="1:15" x14ac:dyDescent="0.25">
      <c r="A4455" s="14"/>
      <c r="B4455" s="14"/>
      <c r="C4455" s="14"/>
      <c r="D4455" s="14"/>
      <c r="E4455" s="15"/>
      <c r="F4455" s="14"/>
      <c r="G4455" s="14"/>
      <c r="H4455" s="14"/>
      <c r="I4455" s="14"/>
      <c r="J4455" s="14"/>
      <c r="K4455" s="14"/>
      <c r="L4455" s="14"/>
      <c r="M4455" s="14"/>
      <c r="N4455" s="15"/>
      <c r="O4455" s="14"/>
    </row>
    <row r="4456" spans="1:15" x14ac:dyDescent="0.25">
      <c r="A4456" s="14"/>
      <c r="B4456" s="14"/>
      <c r="C4456" s="14"/>
      <c r="D4456" s="14"/>
      <c r="E4456" s="15"/>
      <c r="F4456" s="14"/>
      <c r="G4456" s="14"/>
      <c r="H4456" s="14"/>
      <c r="I4456" s="14"/>
      <c r="J4456" s="14"/>
      <c r="K4456" s="14"/>
      <c r="L4456" s="14"/>
      <c r="M4456" s="14"/>
      <c r="N4456" s="15"/>
      <c r="O4456" s="14"/>
    </row>
    <row r="4457" spans="1:15" x14ac:dyDescent="0.25">
      <c r="A4457" s="14"/>
      <c r="B4457" s="14"/>
      <c r="C4457" s="14"/>
      <c r="D4457" s="14"/>
      <c r="E4457" s="15"/>
      <c r="F4457" s="14"/>
      <c r="G4457" s="14"/>
      <c r="H4457" s="14"/>
      <c r="I4457" s="14"/>
      <c r="J4457" s="14"/>
      <c r="K4457" s="14"/>
      <c r="L4457" s="14"/>
      <c r="M4457" s="14"/>
      <c r="N4457" s="15"/>
      <c r="O4457" s="14"/>
    </row>
    <row r="4458" spans="1:15" x14ac:dyDescent="0.25">
      <c r="A4458" s="14"/>
      <c r="B4458" s="14"/>
      <c r="C4458" s="14"/>
      <c r="D4458" s="14"/>
      <c r="E4458" s="15"/>
      <c r="F4458" s="14"/>
      <c r="G4458" s="14"/>
      <c r="H4458" s="14"/>
      <c r="I4458" s="14"/>
      <c r="J4458" s="14"/>
      <c r="K4458" s="14"/>
      <c r="L4458" s="14"/>
      <c r="M4458" s="14"/>
      <c r="N4458" s="15"/>
      <c r="O4458" s="14"/>
    </row>
    <row r="4459" spans="1:15" x14ac:dyDescent="0.25">
      <c r="A4459" s="14"/>
      <c r="B4459" s="14"/>
      <c r="C4459" s="14"/>
      <c r="D4459" s="14"/>
      <c r="E4459" s="15"/>
      <c r="F4459" s="14"/>
      <c r="G4459" s="14"/>
      <c r="H4459" s="14"/>
      <c r="I4459" s="14"/>
      <c r="J4459" s="14"/>
      <c r="K4459" s="14"/>
      <c r="L4459" s="14"/>
      <c r="M4459" s="14"/>
      <c r="N4459" s="15"/>
      <c r="O4459" s="14"/>
    </row>
    <row r="4460" spans="1:15" x14ac:dyDescent="0.25">
      <c r="A4460" s="14"/>
      <c r="B4460" s="14"/>
      <c r="C4460" s="14"/>
      <c r="D4460" s="14"/>
      <c r="E4460" s="15"/>
      <c r="F4460" s="14"/>
      <c r="G4460" s="14"/>
      <c r="H4460" s="14"/>
      <c r="I4460" s="14"/>
      <c r="J4460" s="14"/>
      <c r="K4460" s="14"/>
      <c r="L4460" s="14"/>
      <c r="M4460" s="14"/>
      <c r="N4460" s="15"/>
      <c r="O4460" s="14"/>
    </row>
    <row r="4461" spans="1:15" x14ac:dyDescent="0.25">
      <c r="A4461" s="14"/>
      <c r="B4461" s="14"/>
      <c r="C4461" s="14"/>
      <c r="D4461" s="14"/>
      <c r="E4461" s="15"/>
      <c r="F4461" s="14"/>
      <c r="G4461" s="14"/>
      <c r="H4461" s="14"/>
      <c r="I4461" s="14"/>
      <c r="J4461" s="14"/>
      <c r="K4461" s="14"/>
      <c r="L4461" s="14"/>
      <c r="M4461" s="14"/>
      <c r="N4461" s="15"/>
      <c r="O4461" s="14"/>
    </row>
    <row r="4462" spans="1:15" x14ac:dyDescent="0.25">
      <c r="A4462" s="14"/>
      <c r="B4462" s="14"/>
      <c r="C4462" s="14"/>
      <c r="D4462" s="14"/>
      <c r="E4462" s="15"/>
      <c r="F4462" s="14"/>
      <c r="G4462" s="14"/>
      <c r="H4462" s="14"/>
      <c r="I4462" s="14"/>
      <c r="J4462" s="14"/>
      <c r="K4462" s="14"/>
      <c r="L4462" s="14"/>
      <c r="M4462" s="14"/>
      <c r="N4462" s="15"/>
      <c r="O4462" s="14"/>
    </row>
    <row r="4463" spans="1:15" x14ac:dyDescent="0.25">
      <c r="A4463" s="14"/>
      <c r="B4463" s="14"/>
      <c r="C4463" s="14"/>
      <c r="D4463" s="14"/>
      <c r="E4463" s="15"/>
      <c r="F4463" s="14"/>
      <c r="G4463" s="14"/>
      <c r="H4463" s="14"/>
      <c r="I4463" s="14"/>
      <c r="J4463" s="14"/>
      <c r="K4463" s="14"/>
      <c r="L4463" s="14"/>
      <c r="M4463" s="14"/>
      <c r="N4463" s="15"/>
      <c r="O4463" s="14"/>
    </row>
    <row r="4464" spans="1:15" x14ac:dyDescent="0.25">
      <c r="A4464" s="14"/>
      <c r="B4464" s="14"/>
      <c r="C4464" s="14"/>
      <c r="D4464" s="14"/>
      <c r="E4464" s="15"/>
      <c r="F4464" s="14"/>
      <c r="G4464" s="14"/>
      <c r="H4464" s="14"/>
      <c r="I4464" s="14"/>
      <c r="J4464" s="14"/>
      <c r="K4464" s="14"/>
      <c r="L4464" s="14"/>
      <c r="M4464" s="14"/>
      <c r="N4464" s="15"/>
      <c r="O4464" s="14"/>
    </row>
    <row r="4465" spans="1:15" x14ac:dyDescent="0.25">
      <c r="A4465" s="14"/>
      <c r="B4465" s="14"/>
      <c r="C4465" s="14"/>
      <c r="D4465" s="14"/>
      <c r="E4465" s="15"/>
      <c r="F4465" s="14"/>
      <c r="G4465" s="14"/>
      <c r="H4465" s="14"/>
      <c r="I4465" s="14"/>
      <c r="J4465" s="14"/>
      <c r="K4465" s="14"/>
      <c r="L4465" s="14"/>
      <c r="M4465" s="14"/>
      <c r="N4465" s="15"/>
      <c r="O4465" s="14"/>
    </row>
    <row r="4466" spans="1:15" x14ac:dyDescent="0.25">
      <c r="A4466" s="14"/>
      <c r="B4466" s="14"/>
      <c r="C4466" s="14"/>
      <c r="D4466" s="14"/>
      <c r="E4466" s="15"/>
      <c r="F4466" s="14"/>
      <c r="G4466" s="14"/>
      <c r="H4466" s="14"/>
      <c r="I4466" s="14"/>
      <c r="J4466" s="14"/>
      <c r="K4466" s="14"/>
      <c r="L4466" s="14"/>
      <c r="M4466" s="14"/>
      <c r="N4466" s="15"/>
      <c r="O4466" s="14"/>
    </row>
    <row r="4467" spans="1:15" x14ac:dyDescent="0.25">
      <c r="A4467" s="14"/>
      <c r="B4467" s="14"/>
      <c r="C4467" s="14"/>
      <c r="D4467" s="14"/>
      <c r="E4467" s="15"/>
      <c r="F4467" s="14"/>
      <c r="G4467" s="14"/>
      <c r="H4467" s="14"/>
      <c r="I4467" s="14"/>
      <c r="J4467" s="14"/>
      <c r="K4467" s="14"/>
      <c r="L4467" s="14"/>
      <c r="M4467" s="14"/>
      <c r="N4467" s="15"/>
      <c r="O4467" s="14"/>
    </row>
    <row r="4468" spans="1:15" x14ac:dyDescent="0.25">
      <c r="A4468" s="14"/>
      <c r="B4468" s="14"/>
      <c r="C4468" s="14"/>
      <c r="D4468" s="14"/>
      <c r="E4468" s="15"/>
      <c r="F4468" s="14"/>
      <c r="G4468" s="14"/>
      <c r="H4468" s="14"/>
      <c r="I4468" s="14"/>
      <c r="J4468" s="14"/>
      <c r="K4468" s="14"/>
      <c r="L4468" s="14"/>
      <c r="M4468" s="14"/>
      <c r="N4468" s="15"/>
      <c r="O4468" s="14"/>
    </row>
    <row r="4469" spans="1:15" x14ac:dyDescent="0.25">
      <c r="A4469" s="14"/>
      <c r="B4469" s="14"/>
      <c r="C4469" s="14"/>
      <c r="D4469" s="14"/>
      <c r="E4469" s="15"/>
      <c r="F4469" s="14"/>
      <c r="G4469" s="14"/>
      <c r="H4469" s="14"/>
      <c r="I4469" s="14"/>
      <c r="J4469" s="14"/>
      <c r="K4469" s="14"/>
      <c r="L4469" s="14"/>
      <c r="M4469" s="14"/>
      <c r="N4469" s="15"/>
      <c r="O4469" s="14"/>
    </row>
    <row r="4470" spans="1:15" x14ac:dyDescent="0.25">
      <c r="A4470" s="14"/>
      <c r="B4470" s="14"/>
      <c r="C4470" s="14"/>
      <c r="D4470" s="14"/>
      <c r="E4470" s="15"/>
      <c r="F4470" s="14"/>
      <c r="G4470" s="14"/>
      <c r="H4470" s="14"/>
      <c r="I4470" s="14"/>
      <c r="J4470" s="14"/>
      <c r="K4470" s="14"/>
      <c r="L4470" s="14"/>
      <c r="M4470" s="14"/>
      <c r="N4470" s="15"/>
      <c r="O4470" s="14"/>
    </row>
    <row r="4471" spans="1:15" x14ac:dyDescent="0.25">
      <c r="A4471" s="14"/>
      <c r="B4471" s="14"/>
      <c r="C4471" s="14"/>
      <c r="D4471" s="14"/>
      <c r="E4471" s="15"/>
      <c r="F4471" s="14"/>
      <c r="G4471" s="14"/>
      <c r="H4471" s="14"/>
      <c r="I4471" s="14"/>
      <c r="J4471" s="14"/>
      <c r="K4471" s="14"/>
      <c r="L4471" s="14"/>
      <c r="M4471" s="14"/>
      <c r="N4471" s="15"/>
      <c r="O4471" s="14"/>
    </row>
    <row r="4472" spans="1:15" x14ac:dyDescent="0.25">
      <c r="A4472" s="14"/>
      <c r="B4472" s="14"/>
      <c r="C4472" s="14"/>
      <c r="D4472" s="14"/>
      <c r="E4472" s="15"/>
      <c r="F4472" s="14"/>
      <c r="G4472" s="14"/>
      <c r="H4472" s="14"/>
      <c r="I4472" s="14"/>
      <c r="J4472" s="14"/>
      <c r="K4472" s="14"/>
      <c r="L4472" s="14"/>
      <c r="M4472" s="14"/>
      <c r="N4472" s="15"/>
      <c r="O4472" s="14"/>
    </row>
    <row r="4473" spans="1:15" x14ac:dyDescent="0.25">
      <c r="A4473" s="14"/>
      <c r="B4473" s="14"/>
      <c r="C4473" s="14"/>
      <c r="D4473" s="14"/>
      <c r="E4473" s="15"/>
      <c r="F4473" s="14"/>
      <c r="G4473" s="14"/>
      <c r="H4473" s="14"/>
      <c r="I4473" s="14"/>
      <c r="J4473" s="14"/>
      <c r="K4473" s="14"/>
      <c r="L4473" s="14"/>
      <c r="M4473" s="14"/>
      <c r="N4473" s="15"/>
      <c r="O4473" s="14"/>
    </row>
    <row r="4474" spans="1:15" x14ac:dyDescent="0.25">
      <c r="A4474" s="14"/>
      <c r="B4474" s="14"/>
      <c r="C4474" s="14"/>
      <c r="D4474" s="14"/>
      <c r="E4474" s="15"/>
      <c r="F4474" s="14"/>
      <c r="G4474" s="14"/>
      <c r="H4474" s="14"/>
      <c r="I4474" s="14"/>
      <c r="J4474" s="14"/>
      <c r="K4474" s="14"/>
      <c r="L4474" s="14"/>
      <c r="M4474" s="14"/>
      <c r="N4474" s="15"/>
      <c r="O4474" s="14"/>
    </row>
    <row r="4475" spans="1:15" x14ac:dyDescent="0.25">
      <c r="A4475" s="14"/>
      <c r="B4475" s="14"/>
      <c r="C4475" s="14"/>
      <c r="D4475" s="14"/>
      <c r="E4475" s="15"/>
      <c r="F4475" s="14"/>
      <c r="G4475" s="14"/>
      <c r="H4475" s="14"/>
      <c r="I4475" s="14"/>
      <c r="J4475" s="14"/>
      <c r="K4475" s="14"/>
      <c r="L4475" s="14"/>
      <c r="M4475" s="14"/>
      <c r="N4475" s="15"/>
      <c r="O4475" s="14"/>
    </row>
    <row r="4476" spans="1:15" x14ac:dyDescent="0.25">
      <c r="A4476" s="14"/>
      <c r="B4476" s="14"/>
      <c r="C4476" s="14"/>
      <c r="D4476" s="14"/>
      <c r="E4476" s="15"/>
      <c r="F4476" s="14"/>
      <c r="G4476" s="14"/>
      <c r="H4476" s="14"/>
      <c r="I4476" s="14"/>
      <c r="J4476" s="14"/>
      <c r="K4476" s="14"/>
      <c r="L4476" s="14"/>
      <c r="M4476" s="14"/>
      <c r="N4476" s="15"/>
      <c r="O4476" s="14"/>
    </row>
    <row r="4477" spans="1:15" x14ac:dyDescent="0.25">
      <c r="A4477" s="14"/>
      <c r="B4477" s="14"/>
      <c r="C4477" s="14"/>
      <c r="D4477" s="14"/>
      <c r="E4477" s="15"/>
      <c r="F4477" s="14"/>
      <c r="G4477" s="14"/>
      <c r="H4477" s="14"/>
      <c r="I4477" s="14"/>
      <c r="J4477" s="14"/>
      <c r="K4477" s="14"/>
      <c r="L4477" s="14"/>
      <c r="M4477" s="14"/>
      <c r="N4477" s="15"/>
      <c r="O4477" s="14"/>
    </row>
    <row r="4478" spans="1:15" x14ac:dyDescent="0.25">
      <c r="A4478" s="14"/>
      <c r="B4478" s="14"/>
      <c r="C4478" s="14"/>
      <c r="D4478" s="14"/>
      <c r="E4478" s="15"/>
      <c r="F4478" s="14"/>
      <c r="G4478" s="14"/>
      <c r="H4478" s="14"/>
      <c r="I4478" s="14"/>
      <c r="J4478" s="14"/>
      <c r="K4478" s="14"/>
      <c r="L4478" s="14"/>
      <c r="M4478" s="14"/>
      <c r="N4478" s="15"/>
      <c r="O4478" s="14"/>
    </row>
    <row r="4479" spans="1:15" x14ac:dyDescent="0.25">
      <c r="A4479" s="14"/>
      <c r="B4479" s="14"/>
      <c r="C4479" s="14"/>
      <c r="D4479" s="14"/>
      <c r="E4479" s="15"/>
      <c r="F4479" s="14"/>
      <c r="G4479" s="14"/>
      <c r="H4479" s="14"/>
      <c r="I4479" s="14"/>
      <c r="J4479" s="14"/>
      <c r="K4479" s="14"/>
      <c r="L4479" s="14"/>
      <c r="M4479" s="14"/>
      <c r="N4479" s="15"/>
      <c r="O4479" s="14"/>
    </row>
    <row r="4480" spans="1:15" x14ac:dyDescent="0.25">
      <c r="A4480" s="14"/>
      <c r="B4480" s="14"/>
      <c r="C4480" s="14"/>
      <c r="D4480" s="14"/>
      <c r="E4480" s="15"/>
      <c r="F4480" s="14"/>
      <c r="G4480" s="14"/>
      <c r="H4480" s="14"/>
      <c r="I4480" s="14"/>
      <c r="J4480" s="14"/>
      <c r="K4480" s="14"/>
      <c r="L4480" s="14"/>
      <c r="M4480" s="14"/>
      <c r="N4480" s="15"/>
      <c r="O4480" s="14"/>
    </row>
    <row r="4481" spans="1:15" x14ac:dyDescent="0.25">
      <c r="A4481" s="14"/>
      <c r="B4481" s="14"/>
      <c r="C4481" s="14"/>
      <c r="D4481" s="14"/>
      <c r="E4481" s="15"/>
      <c r="F4481" s="14"/>
      <c r="G4481" s="14"/>
      <c r="H4481" s="14"/>
      <c r="I4481" s="14"/>
      <c r="J4481" s="14"/>
      <c r="K4481" s="14"/>
      <c r="L4481" s="14"/>
      <c r="M4481" s="14"/>
      <c r="N4481" s="15"/>
      <c r="O4481" s="14"/>
    </row>
    <row r="4482" spans="1:15" x14ac:dyDescent="0.25">
      <c r="A4482" s="14"/>
      <c r="B4482" s="14"/>
      <c r="C4482" s="14"/>
      <c r="D4482" s="14"/>
      <c r="E4482" s="15"/>
      <c r="F4482" s="14"/>
      <c r="G4482" s="14"/>
      <c r="H4482" s="14"/>
      <c r="I4482" s="14"/>
      <c r="J4482" s="14"/>
      <c r="K4482" s="14"/>
      <c r="L4482" s="14"/>
      <c r="M4482" s="14"/>
      <c r="N4482" s="15"/>
      <c r="O4482" s="14"/>
    </row>
    <row r="4483" spans="1:15" x14ac:dyDescent="0.25">
      <c r="A4483" s="14"/>
      <c r="B4483" s="14"/>
      <c r="C4483" s="14"/>
      <c r="D4483" s="14"/>
      <c r="E4483" s="15"/>
      <c r="F4483" s="14"/>
      <c r="G4483" s="14"/>
      <c r="H4483" s="14"/>
      <c r="I4483" s="14"/>
      <c r="J4483" s="14"/>
      <c r="K4483" s="14"/>
      <c r="L4483" s="14"/>
      <c r="M4483" s="14"/>
      <c r="N4483" s="15"/>
      <c r="O4483" s="14"/>
    </row>
    <row r="4484" spans="1:15" x14ac:dyDescent="0.25">
      <c r="A4484" s="14"/>
      <c r="B4484" s="14"/>
      <c r="C4484" s="14"/>
      <c r="D4484" s="14"/>
      <c r="E4484" s="15"/>
      <c r="F4484" s="14"/>
      <c r="G4484" s="14"/>
      <c r="H4484" s="14"/>
      <c r="I4484" s="14"/>
      <c r="J4484" s="14"/>
      <c r="K4484" s="14"/>
      <c r="L4484" s="14"/>
      <c r="M4484" s="14"/>
      <c r="N4484" s="15"/>
      <c r="O4484" s="14"/>
    </row>
    <row r="4485" spans="1:15" x14ac:dyDescent="0.25">
      <c r="A4485" s="14"/>
      <c r="B4485" s="14"/>
      <c r="C4485" s="14"/>
      <c r="D4485" s="14"/>
      <c r="E4485" s="15"/>
      <c r="F4485" s="14"/>
      <c r="G4485" s="14"/>
      <c r="H4485" s="14"/>
      <c r="I4485" s="14"/>
      <c r="J4485" s="14"/>
      <c r="K4485" s="14"/>
      <c r="L4485" s="14"/>
      <c r="M4485" s="14"/>
      <c r="N4485" s="15"/>
      <c r="O4485" s="14"/>
    </row>
    <row r="4486" spans="1:15" x14ac:dyDescent="0.25">
      <c r="A4486" s="14"/>
      <c r="B4486" s="14"/>
      <c r="C4486" s="14"/>
      <c r="D4486" s="14"/>
      <c r="E4486" s="15"/>
      <c r="F4486" s="14"/>
      <c r="G4486" s="14"/>
      <c r="H4486" s="14"/>
      <c r="I4486" s="14"/>
      <c r="J4486" s="14"/>
      <c r="K4486" s="14"/>
      <c r="L4486" s="14"/>
      <c r="M4486" s="14"/>
      <c r="N4486" s="15"/>
      <c r="O4486" s="14"/>
    </row>
    <row r="4487" spans="1:15" x14ac:dyDescent="0.25">
      <c r="A4487" s="14"/>
      <c r="B4487" s="14"/>
      <c r="C4487" s="14"/>
      <c r="D4487" s="14"/>
      <c r="E4487" s="15"/>
      <c r="F4487" s="14"/>
      <c r="G4487" s="14"/>
      <c r="H4487" s="14"/>
      <c r="I4487" s="14"/>
      <c r="J4487" s="14"/>
      <c r="K4487" s="14"/>
      <c r="L4487" s="14"/>
      <c r="M4487" s="14"/>
      <c r="N4487" s="15"/>
      <c r="O4487" s="14"/>
    </row>
    <row r="4488" spans="1:15" x14ac:dyDescent="0.25">
      <c r="A4488" s="14"/>
      <c r="B4488" s="14"/>
      <c r="C4488" s="14"/>
      <c r="D4488" s="14"/>
      <c r="E4488" s="15"/>
      <c r="F4488" s="14"/>
      <c r="G4488" s="14"/>
      <c r="H4488" s="14"/>
      <c r="I4488" s="14"/>
      <c r="J4488" s="14"/>
      <c r="K4488" s="14"/>
      <c r="L4488" s="14"/>
      <c r="M4488" s="14"/>
      <c r="N4488" s="15"/>
      <c r="O4488" s="14"/>
    </row>
    <row r="4489" spans="1:15" x14ac:dyDescent="0.25">
      <c r="A4489" s="14"/>
      <c r="B4489" s="14"/>
      <c r="C4489" s="14"/>
      <c r="D4489" s="14"/>
      <c r="E4489" s="15"/>
      <c r="F4489" s="14"/>
      <c r="G4489" s="14"/>
      <c r="H4489" s="14"/>
      <c r="I4489" s="14"/>
      <c r="J4489" s="14"/>
      <c r="K4489" s="14"/>
      <c r="L4489" s="14"/>
      <c r="M4489" s="14"/>
      <c r="N4489" s="15"/>
      <c r="O4489" s="14"/>
    </row>
    <row r="4490" spans="1:15" x14ac:dyDescent="0.25">
      <c r="A4490" s="14"/>
      <c r="B4490" s="14"/>
      <c r="C4490" s="14"/>
      <c r="D4490" s="14"/>
      <c r="E4490" s="15"/>
      <c r="F4490" s="14"/>
      <c r="G4490" s="14"/>
      <c r="H4490" s="14"/>
      <c r="I4490" s="14"/>
      <c r="J4490" s="14"/>
      <c r="K4490" s="14"/>
      <c r="L4490" s="14"/>
      <c r="M4490" s="14"/>
      <c r="N4490" s="15"/>
      <c r="O4490" s="14"/>
    </row>
    <row r="4491" spans="1:15" x14ac:dyDescent="0.25">
      <c r="A4491" s="14"/>
      <c r="B4491" s="14"/>
      <c r="C4491" s="14"/>
      <c r="D4491" s="14"/>
      <c r="E4491" s="15"/>
      <c r="F4491" s="14"/>
      <c r="G4491" s="14"/>
      <c r="H4491" s="14"/>
      <c r="I4491" s="14"/>
      <c r="J4491" s="14"/>
      <c r="K4491" s="14"/>
      <c r="L4491" s="14"/>
      <c r="M4491" s="14"/>
      <c r="N4491" s="15"/>
      <c r="O4491" s="14"/>
    </row>
    <row r="4492" spans="1:15" x14ac:dyDescent="0.25">
      <c r="A4492" s="14"/>
      <c r="B4492" s="14"/>
      <c r="C4492" s="14"/>
      <c r="D4492" s="14"/>
      <c r="E4492" s="15"/>
      <c r="F4492" s="14"/>
      <c r="G4492" s="14"/>
      <c r="H4492" s="14"/>
      <c r="I4492" s="14"/>
      <c r="J4492" s="14"/>
      <c r="K4492" s="14"/>
      <c r="L4492" s="14"/>
      <c r="M4492" s="14"/>
      <c r="N4492" s="15"/>
      <c r="O4492" s="14"/>
    </row>
    <row r="4493" spans="1:15" x14ac:dyDescent="0.25">
      <c r="A4493" s="14"/>
      <c r="B4493" s="14"/>
      <c r="C4493" s="14"/>
      <c r="D4493" s="14"/>
      <c r="E4493" s="15"/>
      <c r="F4493" s="14"/>
      <c r="G4493" s="14"/>
      <c r="H4493" s="14"/>
      <c r="I4493" s="14"/>
      <c r="J4493" s="14"/>
      <c r="K4493" s="14"/>
      <c r="L4493" s="14"/>
      <c r="M4493" s="14"/>
      <c r="N4493" s="15"/>
      <c r="O4493" s="14"/>
    </row>
    <row r="4494" spans="1:15" x14ac:dyDescent="0.25">
      <c r="A4494" s="14"/>
      <c r="B4494" s="14"/>
      <c r="C4494" s="14"/>
      <c r="D4494" s="14"/>
      <c r="E4494" s="15"/>
      <c r="F4494" s="14"/>
      <c r="G4494" s="14"/>
      <c r="H4494" s="14"/>
      <c r="I4494" s="14"/>
      <c r="J4494" s="14"/>
      <c r="K4494" s="14"/>
      <c r="L4494" s="14"/>
      <c r="M4494" s="14"/>
      <c r="N4494" s="15"/>
      <c r="O4494" s="14"/>
    </row>
    <row r="4495" spans="1:15" x14ac:dyDescent="0.25">
      <c r="A4495" s="14"/>
      <c r="B4495" s="14"/>
      <c r="C4495" s="14"/>
      <c r="D4495" s="14"/>
      <c r="E4495" s="15"/>
      <c r="F4495" s="14"/>
      <c r="G4495" s="14"/>
      <c r="H4495" s="14"/>
      <c r="I4495" s="14"/>
      <c r="J4495" s="14"/>
      <c r="K4495" s="14"/>
      <c r="L4495" s="14"/>
      <c r="M4495" s="14"/>
      <c r="N4495" s="15"/>
      <c r="O4495" s="14"/>
    </row>
    <row r="4496" spans="1:15" x14ac:dyDescent="0.25">
      <c r="A4496" s="14"/>
      <c r="B4496" s="14"/>
      <c r="C4496" s="14"/>
      <c r="D4496" s="14"/>
      <c r="E4496" s="15"/>
      <c r="F4496" s="14"/>
      <c r="G4496" s="14"/>
      <c r="H4496" s="14"/>
      <c r="I4496" s="14"/>
      <c r="J4496" s="14"/>
      <c r="K4496" s="14"/>
      <c r="L4496" s="14"/>
      <c r="M4496" s="14"/>
      <c r="N4496" s="15"/>
      <c r="O4496" s="14"/>
    </row>
    <row r="4497" spans="1:15" x14ac:dyDescent="0.25">
      <c r="A4497" s="14"/>
      <c r="B4497" s="14"/>
      <c r="C4497" s="14"/>
      <c r="D4497" s="14"/>
      <c r="E4497" s="15"/>
      <c r="F4497" s="14"/>
      <c r="G4497" s="14"/>
      <c r="H4497" s="14"/>
      <c r="I4497" s="14"/>
      <c r="J4497" s="14"/>
      <c r="K4497" s="14"/>
      <c r="L4497" s="14"/>
      <c r="M4497" s="14"/>
      <c r="N4497" s="15"/>
      <c r="O4497" s="14"/>
    </row>
    <row r="4498" spans="1:15" x14ac:dyDescent="0.25">
      <c r="A4498" s="14"/>
      <c r="B4498" s="14"/>
      <c r="C4498" s="14"/>
      <c r="D4498" s="14"/>
      <c r="E4498" s="15"/>
      <c r="F4498" s="14"/>
      <c r="G4498" s="14"/>
      <c r="H4498" s="14"/>
      <c r="I4498" s="14"/>
      <c r="J4498" s="14"/>
      <c r="K4498" s="14"/>
      <c r="L4498" s="14"/>
      <c r="M4498" s="14"/>
      <c r="N4498" s="15"/>
      <c r="O4498" s="14"/>
    </row>
    <row r="4499" spans="1:15" x14ac:dyDescent="0.25">
      <c r="A4499" s="14"/>
      <c r="B4499" s="14"/>
      <c r="C4499" s="14"/>
      <c r="D4499" s="14"/>
      <c r="E4499" s="15"/>
      <c r="F4499" s="14"/>
      <c r="G4499" s="14"/>
      <c r="H4499" s="14"/>
      <c r="I4499" s="14"/>
      <c r="J4499" s="14"/>
      <c r="K4499" s="14"/>
      <c r="L4499" s="14"/>
      <c r="M4499" s="14"/>
      <c r="N4499" s="15"/>
      <c r="O4499" s="14"/>
    </row>
    <row r="4500" spans="1:15" x14ac:dyDescent="0.25">
      <c r="A4500" s="14"/>
      <c r="B4500" s="14"/>
      <c r="C4500" s="14"/>
      <c r="D4500" s="14"/>
      <c r="E4500" s="15"/>
      <c r="F4500" s="14"/>
      <c r="G4500" s="14"/>
      <c r="H4500" s="14"/>
      <c r="I4500" s="14"/>
      <c r="J4500" s="14"/>
      <c r="K4500" s="14"/>
      <c r="L4500" s="14"/>
      <c r="M4500" s="14"/>
      <c r="N4500" s="15"/>
      <c r="O4500" s="14"/>
    </row>
    <row r="4501" spans="1:15" x14ac:dyDescent="0.25">
      <c r="A4501" s="14"/>
      <c r="B4501" s="14"/>
      <c r="C4501" s="14"/>
      <c r="D4501" s="14"/>
      <c r="E4501" s="15"/>
      <c r="F4501" s="14"/>
      <c r="G4501" s="14"/>
      <c r="H4501" s="14"/>
      <c r="I4501" s="14"/>
      <c r="J4501" s="14"/>
      <c r="K4501" s="14"/>
      <c r="L4501" s="14"/>
      <c r="M4501" s="14"/>
      <c r="N4501" s="15"/>
      <c r="O4501" s="14"/>
    </row>
    <row r="4502" spans="1:15" x14ac:dyDescent="0.25">
      <c r="A4502" s="14"/>
      <c r="B4502" s="14"/>
      <c r="C4502" s="14"/>
      <c r="D4502" s="14"/>
      <c r="E4502" s="15"/>
      <c r="F4502" s="14"/>
      <c r="G4502" s="14"/>
      <c r="H4502" s="14"/>
      <c r="I4502" s="14"/>
      <c r="J4502" s="14"/>
      <c r="K4502" s="14"/>
      <c r="L4502" s="14"/>
      <c r="M4502" s="14"/>
      <c r="N4502" s="15"/>
      <c r="O4502" s="14"/>
    </row>
    <row r="4503" spans="1:15" x14ac:dyDescent="0.25">
      <c r="A4503" s="14"/>
      <c r="B4503" s="14"/>
      <c r="C4503" s="14"/>
      <c r="D4503" s="14"/>
      <c r="E4503" s="15"/>
      <c r="F4503" s="14"/>
      <c r="G4503" s="14"/>
      <c r="H4503" s="14"/>
      <c r="I4503" s="14"/>
      <c r="J4503" s="14"/>
      <c r="K4503" s="14"/>
      <c r="L4503" s="14"/>
      <c r="M4503" s="14"/>
      <c r="N4503" s="15"/>
      <c r="O4503" s="14"/>
    </row>
    <row r="4504" spans="1:15" x14ac:dyDescent="0.25">
      <c r="A4504" s="14"/>
      <c r="B4504" s="14"/>
      <c r="C4504" s="14"/>
      <c r="D4504" s="14"/>
      <c r="E4504" s="15"/>
      <c r="F4504" s="14"/>
      <c r="G4504" s="14"/>
      <c r="H4504" s="14"/>
      <c r="I4504" s="14"/>
      <c r="J4504" s="14"/>
      <c r="K4504" s="14"/>
      <c r="L4504" s="14"/>
      <c r="M4504" s="14"/>
      <c r="N4504" s="15"/>
      <c r="O4504" s="14"/>
    </row>
    <row r="4505" spans="1:15" x14ac:dyDescent="0.25">
      <c r="A4505" s="14"/>
      <c r="B4505" s="14"/>
      <c r="C4505" s="14"/>
      <c r="D4505" s="14"/>
      <c r="E4505" s="15"/>
      <c r="F4505" s="14"/>
      <c r="G4505" s="14"/>
      <c r="H4505" s="14"/>
      <c r="I4505" s="14"/>
      <c r="J4505" s="14"/>
      <c r="K4505" s="14"/>
      <c r="L4505" s="14"/>
      <c r="M4505" s="14"/>
      <c r="N4505" s="15"/>
      <c r="O4505" s="14"/>
    </row>
    <row r="4506" spans="1:15" x14ac:dyDescent="0.25">
      <c r="A4506" s="14"/>
      <c r="B4506" s="14"/>
      <c r="C4506" s="14"/>
      <c r="D4506" s="14"/>
      <c r="E4506" s="15"/>
      <c r="F4506" s="14"/>
      <c r="G4506" s="14"/>
      <c r="H4506" s="14"/>
      <c r="I4506" s="14"/>
      <c r="J4506" s="14"/>
      <c r="K4506" s="14"/>
      <c r="L4506" s="14"/>
      <c r="M4506" s="14"/>
      <c r="N4506" s="15"/>
      <c r="O4506" s="14"/>
    </row>
    <row r="4507" spans="1:15" x14ac:dyDescent="0.25">
      <c r="A4507" s="14"/>
      <c r="B4507" s="14"/>
      <c r="C4507" s="14"/>
      <c r="D4507" s="14"/>
      <c r="E4507" s="15"/>
      <c r="F4507" s="14"/>
      <c r="G4507" s="14"/>
      <c r="H4507" s="14"/>
      <c r="I4507" s="14"/>
      <c r="J4507" s="14"/>
      <c r="K4507" s="14"/>
      <c r="L4507" s="14"/>
      <c r="M4507" s="14"/>
      <c r="N4507" s="15"/>
      <c r="O4507" s="14"/>
    </row>
    <row r="4508" spans="1:15" x14ac:dyDescent="0.25">
      <c r="A4508" s="14"/>
      <c r="B4508" s="14"/>
      <c r="C4508" s="14"/>
      <c r="D4508" s="14"/>
      <c r="E4508" s="15"/>
      <c r="F4508" s="14"/>
      <c r="G4508" s="14"/>
      <c r="H4508" s="14"/>
      <c r="I4508" s="14"/>
      <c r="J4508" s="14"/>
      <c r="K4508" s="14"/>
      <c r="L4508" s="14"/>
      <c r="M4508" s="14"/>
      <c r="N4508" s="15"/>
      <c r="O4508" s="14"/>
    </row>
    <row r="4509" spans="1:15" x14ac:dyDescent="0.25">
      <c r="A4509" s="14"/>
      <c r="B4509" s="14"/>
      <c r="C4509" s="14"/>
      <c r="D4509" s="14"/>
      <c r="E4509" s="15"/>
      <c r="F4509" s="14"/>
      <c r="G4509" s="14"/>
      <c r="H4509" s="14"/>
      <c r="I4509" s="14"/>
      <c r="J4509" s="14"/>
      <c r="K4509" s="14"/>
      <c r="L4509" s="14"/>
      <c r="M4509" s="14"/>
      <c r="N4509" s="15"/>
      <c r="O4509" s="14"/>
    </row>
    <row r="4510" spans="1:15" x14ac:dyDescent="0.25">
      <c r="A4510" s="14"/>
      <c r="B4510" s="14"/>
      <c r="C4510" s="14"/>
      <c r="D4510" s="14"/>
      <c r="E4510" s="15"/>
      <c r="F4510" s="14"/>
      <c r="G4510" s="14"/>
      <c r="H4510" s="14"/>
      <c r="I4510" s="14"/>
      <c r="J4510" s="14"/>
      <c r="K4510" s="14"/>
      <c r="L4510" s="14"/>
      <c r="M4510" s="14"/>
      <c r="N4510" s="15"/>
      <c r="O4510" s="14"/>
    </row>
    <row r="4511" spans="1:15" x14ac:dyDescent="0.25">
      <c r="A4511" s="14"/>
      <c r="B4511" s="14"/>
      <c r="C4511" s="14"/>
      <c r="D4511" s="14"/>
      <c r="E4511" s="15"/>
      <c r="F4511" s="14"/>
      <c r="G4511" s="14"/>
      <c r="H4511" s="14"/>
      <c r="I4511" s="14"/>
      <c r="J4511" s="14"/>
      <c r="K4511" s="14"/>
      <c r="L4511" s="14"/>
      <c r="M4511" s="14"/>
      <c r="N4511" s="15"/>
      <c r="O4511" s="14"/>
    </row>
    <row r="4512" spans="1:15" x14ac:dyDescent="0.25">
      <c r="A4512" s="14"/>
      <c r="B4512" s="14"/>
      <c r="C4512" s="14"/>
      <c r="D4512" s="14"/>
      <c r="E4512" s="15"/>
      <c r="F4512" s="14"/>
      <c r="G4512" s="14"/>
      <c r="H4512" s="14"/>
      <c r="I4512" s="14"/>
      <c r="J4512" s="14"/>
      <c r="K4512" s="14"/>
      <c r="L4512" s="14"/>
      <c r="M4512" s="14"/>
      <c r="N4512" s="15"/>
      <c r="O4512" s="14"/>
    </row>
    <row r="4513" spans="1:15" x14ac:dyDescent="0.25">
      <c r="A4513" s="14"/>
      <c r="B4513" s="14"/>
      <c r="C4513" s="14"/>
      <c r="D4513" s="14"/>
      <c r="E4513" s="15"/>
      <c r="F4513" s="14"/>
      <c r="G4513" s="14"/>
      <c r="H4513" s="14"/>
      <c r="I4513" s="14"/>
      <c r="J4513" s="14"/>
      <c r="K4513" s="14"/>
      <c r="L4513" s="14"/>
      <c r="M4513" s="14"/>
      <c r="N4513" s="15"/>
      <c r="O4513" s="14"/>
    </row>
    <row r="4514" spans="1:15" x14ac:dyDescent="0.25">
      <c r="A4514" s="14"/>
      <c r="B4514" s="14"/>
      <c r="C4514" s="14"/>
      <c r="D4514" s="14"/>
      <c r="E4514" s="15"/>
      <c r="F4514" s="14"/>
      <c r="G4514" s="14"/>
      <c r="H4514" s="14"/>
      <c r="I4514" s="14"/>
      <c r="J4514" s="14"/>
      <c r="K4514" s="14"/>
      <c r="L4514" s="14"/>
      <c r="M4514" s="14"/>
      <c r="N4514" s="15"/>
      <c r="O4514" s="14"/>
    </row>
    <row r="4515" spans="1:15" x14ac:dyDescent="0.25">
      <c r="A4515" s="14"/>
      <c r="B4515" s="14"/>
      <c r="C4515" s="14"/>
      <c r="D4515" s="14"/>
      <c r="E4515" s="15"/>
      <c r="F4515" s="14"/>
      <c r="G4515" s="14"/>
      <c r="H4515" s="14"/>
      <c r="I4515" s="14"/>
      <c r="J4515" s="14"/>
      <c r="K4515" s="14"/>
      <c r="L4515" s="14"/>
      <c r="M4515" s="14"/>
      <c r="N4515" s="15"/>
      <c r="O4515" s="14"/>
    </row>
    <row r="4516" spans="1:15" x14ac:dyDescent="0.25">
      <c r="A4516" s="14"/>
      <c r="B4516" s="14"/>
      <c r="C4516" s="14"/>
      <c r="D4516" s="14"/>
      <c r="E4516" s="15"/>
      <c r="F4516" s="14"/>
      <c r="G4516" s="14"/>
      <c r="H4516" s="14"/>
      <c r="I4516" s="14"/>
      <c r="J4516" s="14"/>
      <c r="K4516" s="14"/>
      <c r="L4516" s="14"/>
      <c r="M4516" s="14"/>
      <c r="N4516" s="15"/>
      <c r="O4516" s="14"/>
    </row>
    <row r="4517" spans="1:15" x14ac:dyDescent="0.25">
      <c r="A4517" s="14"/>
      <c r="B4517" s="14"/>
      <c r="C4517" s="14"/>
      <c r="D4517" s="14"/>
      <c r="E4517" s="15"/>
      <c r="F4517" s="14"/>
      <c r="G4517" s="14"/>
      <c r="H4517" s="14"/>
      <c r="I4517" s="14"/>
      <c r="J4517" s="14"/>
      <c r="K4517" s="14"/>
      <c r="L4517" s="14"/>
      <c r="M4517" s="14"/>
      <c r="N4517" s="15"/>
      <c r="O4517" s="14"/>
    </row>
    <row r="4518" spans="1:15" x14ac:dyDescent="0.25">
      <c r="A4518" s="14"/>
      <c r="B4518" s="14"/>
      <c r="C4518" s="14"/>
      <c r="D4518" s="14"/>
      <c r="E4518" s="15"/>
      <c r="F4518" s="14"/>
      <c r="G4518" s="14"/>
      <c r="H4518" s="14"/>
      <c r="I4518" s="14"/>
      <c r="J4518" s="14"/>
      <c r="K4518" s="14"/>
      <c r="L4518" s="14"/>
      <c r="M4518" s="14"/>
      <c r="N4518" s="15"/>
      <c r="O4518" s="14"/>
    </row>
    <row r="4519" spans="1:15" x14ac:dyDescent="0.25">
      <c r="A4519" s="14"/>
      <c r="B4519" s="14"/>
      <c r="C4519" s="14"/>
      <c r="D4519" s="14"/>
      <c r="E4519" s="15"/>
      <c r="F4519" s="14"/>
      <c r="G4519" s="14"/>
      <c r="H4519" s="14"/>
      <c r="I4519" s="14"/>
      <c r="J4519" s="14"/>
      <c r="K4519" s="14"/>
      <c r="L4519" s="14"/>
      <c r="M4519" s="14"/>
      <c r="N4519" s="15"/>
      <c r="O4519" s="14"/>
    </row>
    <row r="4520" spans="1:15" x14ac:dyDescent="0.25">
      <c r="A4520" s="14"/>
      <c r="B4520" s="14"/>
      <c r="C4520" s="14"/>
      <c r="D4520" s="14"/>
      <c r="E4520" s="15"/>
      <c r="F4520" s="14"/>
      <c r="G4520" s="14"/>
      <c r="H4520" s="14"/>
      <c r="I4520" s="14"/>
      <c r="J4520" s="14"/>
      <c r="K4520" s="14"/>
      <c r="L4520" s="14"/>
      <c r="M4520" s="14"/>
      <c r="N4520" s="15"/>
      <c r="O4520" s="14"/>
    </row>
    <row r="4521" spans="1:15" x14ac:dyDescent="0.25">
      <c r="A4521" s="14"/>
      <c r="B4521" s="14"/>
      <c r="C4521" s="14"/>
      <c r="D4521" s="14"/>
      <c r="E4521" s="15"/>
      <c r="F4521" s="14"/>
      <c r="G4521" s="14"/>
      <c r="H4521" s="14"/>
      <c r="I4521" s="14"/>
      <c r="J4521" s="14"/>
      <c r="K4521" s="14"/>
      <c r="L4521" s="14"/>
      <c r="M4521" s="14"/>
      <c r="N4521" s="15"/>
      <c r="O4521" s="14"/>
    </row>
    <row r="4522" spans="1:15" x14ac:dyDescent="0.25">
      <c r="A4522" s="14"/>
      <c r="B4522" s="14"/>
      <c r="C4522" s="14"/>
      <c r="D4522" s="14"/>
      <c r="E4522" s="15"/>
      <c r="F4522" s="14"/>
      <c r="G4522" s="14"/>
      <c r="H4522" s="14"/>
      <c r="I4522" s="14"/>
      <c r="J4522" s="14"/>
      <c r="K4522" s="14"/>
      <c r="L4522" s="14"/>
      <c r="M4522" s="14"/>
      <c r="N4522" s="15"/>
      <c r="O4522" s="14"/>
    </row>
    <row r="4523" spans="1:15" x14ac:dyDescent="0.25">
      <c r="A4523" s="14"/>
      <c r="B4523" s="14"/>
      <c r="C4523" s="14"/>
      <c r="D4523" s="14"/>
      <c r="E4523" s="15"/>
      <c r="F4523" s="14"/>
      <c r="G4523" s="14"/>
      <c r="H4523" s="14"/>
      <c r="I4523" s="14"/>
      <c r="J4523" s="14"/>
      <c r="K4523" s="14"/>
      <c r="L4523" s="14"/>
      <c r="M4523" s="14"/>
      <c r="N4523" s="15"/>
      <c r="O4523" s="14"/>
    </row>
    <row r="4524" spans="1:15" x14ac:dyDescent="0.25">
      <c r="A4524" s="14"/>
      <c r="B4524" s="14"/>
      <c r="C4524" s="14"/>
      <c r="D4524" s="14"/>
      <c r="E4524" s="15"/>
      <c r="F4524" s="14"/>
      <c r="G4524" s="14"/>
      <c r="H4524" s="14"/>
      <c r="I4524" s="14"/>
      <c r="J4524" s="14"/>
      <c r="K4524" s="14"/>
      <c r="L4524" s="14"/>
      <c r="M4524" s="14"/>
      <c r="N4524" s="15"/>
      <c r="O4524" s="14"/>
    </row>
    <row r="4525" spans="1:15" x14ac:dyDescent="0.25">
      <c r="A4525" s="14"/>
      <c r="B4525" s="14"/>
      <c r="C4525" s="14"/>
      <c r="D4525" s="14"/>
      <c r="E4525" s="15"/>
      <c r="F4525" s="14"/>
      <c r="G4525" s="14"/>
      <c r="H4525" s="14"/>
      <c r="I4525" s="14"/>
      <c r="J4525" s="14"/>
      <c r="K4525" s="14"/>
      <c r="L4525" s="14"/>
      <c r="M4525" s="14"/>
      <c r="N4525" s="15"/>
      <c r="O4525" s="14"/>
    </row>
    <row r="4526" spans="1:15" x14ac:dyDescent="0.25">
      <c r="A4526" s="14"/>
      <c r="B4526" s="14"/>
      <c r="C4526" s="14"/>
      <c r="D4526" s="14"/>
      <c r="E4526" s="15"/>
      <c r="F4526" s="14"/>
      <c r="G4526" s="14"/>
      <c r="H4526" s="14"/>
      <c r="I4526" s="14"/>
      <c r="J4526" s="14"/>
      <c r="K4526" s="14"/>
      <c r="L4526" s="14"/>
      <c r="M4526" s="14"/>
      <c r="N4526" s="15"/>
      <c r="O4526" s="14"/>
    </row>
    <row r="4527" spans="1:15" x14ac:dyDescent="0.25">
      <c r="A4527" s="14"/>
      <c r="B4527" s="14"/>
      <c r="C4527" s="14"/>
      <c r="D4527" s="14"/>
      <c r="E4527" s="15"/>
      <c r="F4527" s="14"/>
      <c r="G4527" s="14"/>
      <c r="H4527" s="14"/>
      <c r="I4527" s="14"/>
      <c r="J4527" s="14"/>
      <c r="K4527" s="14"/>
      <c r="L4527" s="14"/>
      <c r="M4527" s="14"/>
      <c r="N4527" s="15"/>
      <c r="O4527" s="14"/>
    </row>
    <row r="4528" spans="1:15" x14ac:dyDescent="0.25">
      <c r="A4528" s="14"/>
      <c r="B4528" s="14"/>
      <c r="C4528" s="14"/>
      <c r="D4528" s="14"/>
      <c r="E4528" s="15"/>
      <c r="F4528" s="14"/>
      <c r="G4528" s="14"/>
      <c r="H4528" s="14"/>
      <c r="I4528" s="14"/>
      <c r="J4528" s="14"/>
      <c r="K4528" s="14"/>
      <c r="L4528" s="14"/>
      <c r="M4528" s="14"/>
      <c r="N4528" s="15"/>
      <c r="O4528" s="14"/>
    </row>
    <row r="4529" spans="1:15" x14ac:dyDescent="0.25">
      <c r="A4529" s="14"/>
      <c r="B4529" s="14"/>
      <c r="C4529" s="14"/>
      <c r="D4529" s="14"/>
      <c r="E4529" s="15"/>
      <c r="F4529" s="14"/>
      <c r="G4529" s="14"/>
      <c r="H4529" s="14"/>
      <c r="I4529" s="14"/>
      <c r="J4529" s="14"/>
      <c r="K4529" s="14"/>
      <c r="L4529" s="14"/>
      <c r="M4529" s="14"/>
      <c r="N4529" s="15"/>
      <c r="O4529" s="14"/>
    </row>
    <row r="4530" spans="1:15" x14ac:dyDescent="0.25">
      <c r="A4530" s="14"/>
      <c r="B4530" s="14"/>
      <c r="C4530" s="14"/>
      <c r="D4530" s="14"/>
      <c r="E4530" s="15"/>
      <c r="F4530" s="14"/>
      <c r="G4530" s="14"/>
      <c r="H4530" s="14"/>
      <c r="I4530" s="14"/>
      <c r="J4530" s="14"/>
      <c r="K4530" s="14"/>
      <c r="L4530" s="14"/>
      <c r="M4530" s="14"/>
      <c r="N4530" s="15"/>
      <c r="O4530" s="14"/>
    </row>
    <row r="4531" spans="1:15" x14ac:dyDescent="0.25">
      <c r="A4531" s="14"/>
      <c r="B4531" s="14"/>
      <c r="C4531" s="14"/>
      <c r="D4531" s="14"/>
      <c r="E4531" s="15"/>
      <c r="F4531" s="14"/>
      <c r="G4531" s="14"/>
      <c r="H4531" s="14"/>
      <c r="I4531" s="14"/>
      <c r="J4531" s="14"/>
      <c r="K4531" s="14"/>
      <c r="L4531" s="14"/>
      <c r="M4531" s="14"/>
      <c r="N4531" s="15"/>
      <c r="O4531" s="14"/>
    </row>
    <row r="4532" spans="1:15" x14ac:dyDescent="0.25">
      <c r="A4532" s="14"/>
      <c r="B4532" s="14"/>
      <c r="C4532" s="14"/>
      <c r="D4532" s="14"/>
      <c r="E4532" s="15"/>
      <c r="F4532" s="14"/>
      <c r="G4532" s="14"/>
      <c r="H4532" s="14"/>
      <c r="I4532" s="14"/>
      <c r="J4532" s="14"/>
      <c r="K4532" s="14"/>
      <c r="L4532" s="14"/>
      <c r="M4532" s="14"/>
      <c r="N4532" s="15"/>
      <c r="O4532" s="14"/>
    </row>
    <row r="4533" spans="1:15" x14ac:dyDescent="0.25">
      <c r="A4533" s="14"/>
      <c r="B4533" s="14"/>
      <c r="C4533" s="14"/>
      <c r="D4533" s="14"/>
      <c r="E4533" s="15"/>
      <c r="F4533" s="14"/>
      <c r="G4533" s="14"/>
      <c r="H4533" s="14"/>
      <c r="I4533" s="14"/>
      <c r="J4533" s="14"/>
      <c r="K4533" s="14"/>
      <c r="L4533" s="14"/>
      <c r="M4533" s="14"/>
      <c r="N4533" s="15"/>
      <c r="O4533" s="14"/>
    </row>
    <row r="4534" spans="1:15" x14ac:dyDescent="0.25">
      <c r="A4534" s="14"/>
      <c r="B4534" s="14"/>
      <c r="C4534" s="14"/>
      <c r="D4534" s="14"/>
      <c r="E4534" s="15"/>
      <c r="F4534" s="14"/>
      <c r="G4534" s="14"/>
      <c r="H4534" s="14"/>
      <c r="I4534" s="14"/>
      <c r="J4534" s="14"/>
      <c r="K4534" s="14"/>
      <c r="L4534" s="14"/>
      <c r="M4534" s="14"/>
      <c r="N4534" s="15"/>
      <c r="O4534" s="14"/>
    </row>
    <row r="4535" spans="1:15" x14ac:dyDescent="0.25">
      <c r="A4535" s="14"/>
      <c r="B4535" s="14"/>
      <c r="C4535" s="14"/>
      <c r="D4535" s="14"/>
      <c r="E4535" s="15"/>
      <c r="F4535" s="14"/>
      <c r="G4535" s="14"/>
      <c r="H4535" s="14"/>
      <c r="I4535" s="14"/>
      <c r="J4535" s="14"/>
      <c r="K4535" s="14"/>
      <c r="L4535" s="14"/>
      <c r="M4535" s="14"/>
      <c r="N4535" s="15"/>
      <c r="O4535" s="14"/>
    </row>
    <row r="4536" spans="1:15" x14ac:dyDescent="0.25">
      <c r="A4536" s="14"/>
      <c r="B4536" s="14"/>
      <c r="C4536" s="14"/>
      <c r="D4536" s="14"/>
      <c r="E4536" s="15"/>
      <c r="F4536" s="14"/>
      <c r="G4536" s="14"/>
      <c r="H4536" s="14"/>
      <c r="I4536" s="14"/>
      <c r="J4536" s="14"/>
      <c r="K4536" s="14"/>
      <c r="L4536" s="14"/>
      <c r="M4536" s="14"/>
      <c r="N4536" s="15"/>
      <c r="O4536" s="14"/>
    </row>
    <row r="4537" spans="1:15" x14ac:dyDescent="0.25">
      <c r="A4537" s="14"/>
      <c r="B4537" s="14"/>
      <c r="C4537" s="14"/>
      <c r="D4537" s="14"/>
      <c r="E4537" s="15"/>
      <c r="F4537" s="14"/>
      <c r="G4537" s="14"/>
      <c r="H4537" s="14"/>
      <c r="I4537" s="14"/>
      <c r="J4537" s="14"/>
      <c r="K4537" s="14"/>
      <c r="L4537" s="14"/>
      <c r="M4537" s="14"/>
      <c r="N4537" s="15"/>
      <c r="O4537" s="14"/>
    </row>
    <row r="4538" spans="1:15" x14ac:dyDescent="0.25">
      <c r="A4538" s="14"/>
      <c r="B4538" s="14"/>
      <c r="C4538" s="14"/>
      <c r="D4538" s="14"/>
      <c r="E4538" s="15"/>
      <c r="F4538" s="14"/>
      <c r="G4538" s="14"/>
      <c r="H4538" s="14"/>
      <c r="I4538" s="14"/>
      <c r="J4538" s="14"/>
      <c r="K4538" s="14"/>
      <c r="L4538" s="14"/>
      <c r="M4538" s="14"/>
      <c r="N4538" s="15"/>
      <c r="O4538" s="14"/>
    </row>
    <row r="4539" spans="1:15" x14ac:dyDescent="0.25">
      <c r="A4539" s="14"/>
      <c r="B4539" s="14"/>
      <c r="C4539" s="14"/>
      <c r="D4539" s="14"/>
      <c r="E4539" s="15"/>
      <c r="F4539" s="14"/>
      <c r="G4539" s="14"/>
      <c r="H4539" s="14"/>
      <c r="I4539" s="14"/>
      <c r="J4539" s="14"/>
      <c r="K4539" s="14"/>
      <c r="L4539" s="14"/>
      <c r="M4539" s="14"/>
      <c r="N4539" s="15"/>
      <c r="O4539" s="14"/>
    </row>
    <row r="4540" spans="1:15" x14ac:dyDescent="0.25">
      <c r="A4540" s="14"/>
      <c r="B4540" s="14"/>
      <c r="C4540" s="14"/>
      <c r="D4540" s="14"/>
      <c r="E4540" s="15"/>
      <c r="F4540" s="14"/>
      <c r="G4540" s="14"/>
      <c r="H4540" s="14"/>
      <c r="I4540" s="14"/>
      <c r="J4540" s="14"/>
      <c r="K4540" s="14"/>
      <c r="L4540" s="14"/>
      <c r="M4540" s="14"/>
      <c r="N4540" s="15"/>
      <c r="O4540" s="14"/>
    </row>
    <row r="4541" spans="1:15" x14ac:dyDescent="0.25">
      <c r="A4541" s="14"/>
      <c r="B4541" s="14"/>
      <c r="C4541" s="14"/>
      <c r="D4541" s="14"/>
      <c r="E4541" s="15"/>
      <c r="F4541" s="14"/>
      <c r="G4541" s="14"/>
      <c r="H4541" s="14"/>
      <c r="I4541" s="14"/>
      <c r="J4541" s="14"/>
      <c r="K4541" s="14"/>
      <c r="L4541" s="14"/>
      <c r="M4541" s="14"/>
      <c r="N4541" s="15"/>
      <c r="O4541" s="14"/>
    </row>
    <row r="4542" spans="1:15" x14ac:dyDescent="0.25">
      <c r="A4542" s="14"/>
      <c r="B4542" s="14"/>
      <c r="C4542" s="14"/>
      <c r="D4542" s="14"/>
      <c r="E4542" s="15"/>
      <c r="F4542" s="14"/>
      <c r="G4542" s="14"/>
      <c r="H4542" s="14"/>
      <c r="I4542" s="14"/>
      <c r="J4542" s="14"/>
      <c r="K4542" s="14"/>
      <c r="L4542" s="14"/>
      <c r="M4542" s="14"/>
      <c r="N4542" s="15"/>
      <c r="O4542" s="14"/>
    </row>
    <row r="4543" spans="1:15" x14ac:dyDescent="0.25">
      <c r="A4543" s="14"/>
      <c r="B4543" s="14"/>
      <c r="C4543" s="14"/>
      <c r="D4543" s="14"/>
      <c r="E4543" s="15"/>
      <c r="F4543" s="14"/>
      <c r="G4543" s="14"/>
      <c r="H4543" s="14"/>
      <c r="I4543" s="14"/>
      <c r="J4543" s="14"/>
      <c r="K4543" s="14"/>
      <c r="L4543" s="14"/>
      <c r="M4543" s="14"/>
      <c r="N4543" s="15"/>
      <c r="O4543" s="14"/>
    </row>
    <row r="4544" spans="1:15" x14ac:dyDescent="0.25">
      <c r="A4544" s="14"/>
      <c r="B4544" s="14"/>
      <c r="C4544" s="14"/>
      <c r="D4544" s="14"/>
      <c r="E4544" s="15"/>
      <c r="F4544" s="14"/>
      <c r="G4544" s="14"/>
      <c r="H4544" s="14"/>
      <c r="I4544" s="14"/>
      <c r="J4544" s="14"/>
      <c r="K4544" s="14"/>
      <c r="L4544" s="14"/>
      <c r="M4544" s="14"/>
      <c r="N4544" s="15"/>
      <c r="O4544" s="14"/>
    </row>
    <row r="4545" spans="1:15" x14ac:dyDescent="0.25">
      <c r="A4545" s="14"/>
      <c r="B4545" s="14"/>
      <c r="C4545" s="14"/>
      <c r="D4545" s="14"/>
      <c r="E4545" s="15"/>
      <c r="F4545" s="14"/>
      <c r="G4545" s="14"/>
      <c r="H4545" s="14"/>
      <c r="I4545" s="14"/>
      <c r="J4545" s="14"/>
      <c r="K4545" s="14"/>
      <c r="L4545" s="14"/>
      <c r="M4545" s="14"/>
      <c r="N4545" s="15"/>
      <c r="O4545" s="14"/>
    </row>
    <row r="4546" spans="1:15" x14ac:dyDescent="0.25">
      <c r="A4546" s="14"/>
      <c r="B4546" s="14"/>
      <c r="C4546" s="14"/>
      <c r="D4546" s="14"/>
      <c r="E4546" s="15"/>
      <c r="F4546" s="14"/>
      <c r="G4546" s="14"/>
      <c r="H4546" s="14"/>
      <c r="I4546" s="14"/>
      <c r="J4546" s="14"/>
      <c r="K4546" s="14"/>
      <c r="L4546" s="14"/>
      <c r="M4546" s="14"/>
      <c r="N4546" s="15"/>
      <c r="O4546" s="14"/>
    </row>
    <row r="4547" spans="1:15" x14ac:dyDescent="0.25">
      <c r="A4547" s="14"/>
      <c r="B4547" s="14"/>
      <c r="C4547" s="14"/>
      <c r="D4547" s="14"/>
      <c r="E4547" s="15"/>
      <c r="F4547" s="14"/>
      <c r="G4547" s="14"/>
      <c r="H4547" s="14"/>
      <c r="I4547" s="14"/>
      <c r="J4547" s="14"/>
      <c r="K4547" s="14"/>
      <c r="L4547" s="14"/>
      <c r="M4547" s="14"/>
      <c r="N4547" s="15"/>
      <c r="O4547" s="14"/>
    </row>
    <row r="4548" spans="1:15" x14ac:dyDescent="0.25">
      <c r="A4548" s="14"/>
      <c r="B4548" s="14"/>
      <c r="C4548" s="14"/>
      <c r="D4548" s="14"/>
      <c r="E4548" s="15"/>
      <c r="F4548" s="14"/>
      <c r="G4548" s="14"/>
      <c r="H4548" s="14"/>
      <c r="I4548" s="14"/>
      <c r="J4548" s="14"/>
      <c r="K4548" s="14"/>
      <c r="L4548" s="14"/>
      <c r="M4548" s="14"/>
      <c r="N4548" s="15"/>
      <c r="O4548" s="14"/>
    </row>
    <row r="4549" spans="1:15" x14ac:dyDescent="0.25">
      <c r="A4549" s="14"/>
      <c r="B4549" s="14"/>
      <c r="C4549" s="14"/>
      <c r="D4549" s="14"/>
      <c r="E4549" s="15"/>
      <c r="F4549" s="14"/>
      <c r="G4549" s="14"/>
      <c r="H4549" s="14"/>
      <c r="I4549" s="14"/>
      <c r="J4549" s="14"/>
      <c r="K4549" s="14"/>
      <c r="L4549" s="14"/>
      <c r="M4549" s="14"/>
      <c r="N4549" s="15"/>
      <c r="O4549" s="14"/>
    </row>
    <row r="4550" spans="1:15" x14ac:dyDescent="0.25">
      <c r="A4550" s="14"/>
      <c r="B4550" s="14"/>
      <c r="C4550" s="14"/>
      <c r="D4550" s="14"/>
      <c r="E4550" s="15"/>
      <c r="F4550" s="14"/>
      <c r="G4550" s="14"/>
      <c r="H4550" s="14"/>
      <c r="I4550" s="14"/>
      <c r="J4550" s="14"/>
      <c r="K4550" s="14"/>
      <c r="L4550" s="14"/>
      <c r="M4550" s="14"/>
      <c r="N4550" s="15"/>
      <c r="O4550" s="14"/>
    </row>
    <row r="4551" spans="1:15" x14ac:dyDescent="0.25">
      <c r="A4551" s="14"/>
      <c r="B4551" s="14"/>
      <c r="C4551" s="14"/>
      <c r="D4551" s="14"/>
      <c r="E4551" s="15"/>
      <c r="F4551" s="14"/>
      <c r="G4551" s="14"/>
      <c r="H4551" s="14"/>
      <c r="I4551" s="14"/>
      <c r="J4551" s="14"/>
      <c r="K4551" s="14"/>
      <c r="L4551" s="14"/>
      <c r="M4551" s="14"/>
      <c r="N4551" s="15"/>
      <c r="O4551" s="14"/>
    </row>
    <row r="4552" spans="1:15" x14ac:dyDescent="0.25">
      <c r="A4552" s="14"/>
      <c r="B4552" s="14"/>
      <c r="C4552" s="14"/>
      <c r="D4552" s="14"/>
      <c r="E4552" s="15"/>
      <c r="F4552" s="14"/>
      <c r="G4552" s="14"/>
      <c r="H4552" s="14"/>
      <c r="I4552" s="14"/>
      <c r="J4552" s="14"/>
      <c r="K4552" s="14"/>
      <c r="L4552" s="14"/>
      <c r="M4552" s="14"/>
      <c r="N4552" s="15"/>
      <c r="O4552" s="14"/>
    </row>
    <row r="4553" spans="1:15" x14ac:dyDescent="0.25">
      <c r="A4553" s="14"/>
      <c r="B4553" s="14"/>
      <c r="C4553" s="14"/>
      <c r="D4553" s="14"/>
      <c r="E4553" s="15"/>
      <c r="F4553" s="14"/>
      <c r="G4553" s="14"/>
      <c r="H4553" s="14"/>
      <c r="I4553" s="14"/>
      <c r="J4553" s="14"/>
      <c r="K4553" s="14"/>
      <c r="L4553" s="14"/>
      <c r="M4553" s="14"/>
      <c r="N4553" s="15"/>
      <c r="O4553" s="14"/>
    </row>
    <row r="4554" spans="1:15" x14ac:dyDescent="0.25">
      <c r="A4554" s="14"/>
      <c r="B4554" s="14"/>
      <c r="C4554" s="14"/>
      <c r="D4554" s="14"/>
      <c r="E4554" s="15"/>
      <c r="F4554" s="14"/>
      <c r="G4554" s="14"/>
      <c r="H4554" s="14"/>
      <c r="I4554" s="14"/>
      <c r="J4554" s="14"/>
      <c r="K4554" s="14"/>
      <c r="L4554" s="14"/>
      <c r="M4554" s="14"/>
      <c r="N4554" s="15"/>
      <c r="O4554" s="14"/>
    </row>
    <row r="4555" spans="1:15" x14ac:dyDescent="0.25">
      <c r="A4555" s="14"/>
      <c r="B4555" s="14"/>
      <c r="C4555" s="14"/>
      <c r="D4555" s="14"/>
      <c r="E4555" s="15"/>
      <c r="F4555" s="14"/>
      <c r="G4555" s="14"/>
      <c r="H4555" s="14"/>
      <c r="I4555" s="14"/>
      <c r="J4555" s="14"/>
      <c r="K4555" s="14"/>
      <c r="L4555" s="14"/>
      <c r="M4555" s="14"/>
      <c r="N4555" s="15"/>
      <c r="O4555" s="14"/>
    </row>
    <row r="4556" spans="1:15" x14ac:dyDescent="0.25">
      <c r="A4556" s="14"/>
      <c r="B4556" s="14"/>
      <c r="C4556" s="14"/>
      <c r="D4556" s="14"/>
      <c r="E4556" s="15"/>
      <c r="F4556" s="14"/>
      <c r="G4556" s="14"/>
      <c r="H4556" s="14"/>
      <c r="I4556" s="14"/>
      <c r="J4556" s="14"/>
      <c r="K4556" s="14"/>
      <c r="L4556" s="14"/>
      <c r="M4556" s="14"/>
      <c r="N4556" s="15"/>
      <c r="O4556" s="14"/>
    </row>
    <row r="4557" spans="1:15" x14ac:dyDescent="0.25">
      <c r="A4557" s="14"/>
      <c r="B4557" s="14"/>
      <c r="C4557" s="14"/>
      <c r="D4557" s="14"/>
      <c r="E4557" s="15"/>
      <c r="F4557" s="14"/>
      <c r="G4557" s="14"/>
      <c r="H4557" s="14"/>
      <c r="I4557" s="14"/>
      <c r="J4557" s="14"/>
      <c r="K4557" s="14"/>
      <c r="L4557" s="14"/>
      <c r="M4557" s="14"/>
      <c r="N4557" s="15"/>
      <c r="O4557" s="14"/>
    </row>
    <row r="4558" spans="1:15" x14ac:dyDescent="0.25">
      <c r="A4558" s="14"/>
      <c r="B4558" s="14"/>
      <c r="C4558" s="14"/>
      <c r="D4558" s="14"/>
      <c r="E4558" s="15"/>
      <c r="F4558" s="14"/>
      <c r="G4558" s="14"/>
      <c r="H4558" s="14"/>
      <c r="I4558" s="14"/>
      <c r="J4558" s="14"/>
      <c r="K4558" s="14"/>
      <c r="L4558" s="14"/>
      <c r="M4558" s="14"/>
      <c r="N4558" s="15"/>
      <c r="O4558" s="14"/>
    </row>
    <row r="4559" spans="1:15" x14ac:dyDescent="0.25">
      <c r="A4559" s="14"/>
      <c r="B4559" s="14"/>
      <c r="C4559" s="14"/>
      <c r="D4559" s="14"/>
      <c r="E4559" s="15"/>
      <c r="F4559" s="14"/>
      <c r="G4559" s="14"/>
      <c r="H4559" s="14"/>
      <c r="I4559" s="14"/>
      <c r="J4559" s="14"/>
      <c r="K4559" s="14"/>
      <c r="L4559" s="14"/>
      <c r="M4559" s="14"/>
      <c r="N4559" s="15"/>
      <c r="O4559" s="14"/>
    </row>
    <row r="4560" spans="1:15" x14ac:dyDescent="0.25">
      <c r="A4560" s="14"/>
      <c r="B4560" s="14"/>
      <c r="C4560" s="14"/>
      <c r="D4560" s="14"/>
      <c r="E4560" s="15"/>
      <c r="F4560" s="14"/>
      <c r="G4560" s="14"/>
      <c r="H4560" s="14"/>
      <c r="I4560" s="14"/>
      <c r="J4560" s="14"/>
      <c r="K4560" s="14"/>
      <c r="L4560" s="14"/>
      <c r="M4560" s="14"/>
      <c r="N4560" s="15"/>
      <c r="O4560" s="14"/>
    </row>
    <row r="4561" spans="1:15" x14ac:dyDescent="0.25">
      <c r="A4561" s="14"/>
      <c r="B4561" s="14"/>
      <c r="C4561" s="14"/>
      <c r="D4561" s="14"/>
      <c r="E4561" s="15"/>
      <c r="F4561" s="14"/>
      <c r="G4561" s="14"/>
      <c r="H4561" s="14"/>
      <c r="I4561" s="14"/>
      <c r="J4561" s="14"/>
      <c r="K4561" s="14"/>
      <c r="L4561" s="14"/>
      <c r="M4561" s="14"/>
      <c r="N4561" s="15"/>
      <c r="O4561" s="14"/>
    </row>
    <row r="4562" spans="1:15" x14ac:dyDescent="0.25">
      <c r="A4562" s="14"/>
      <c r="B4562" s="14"/>
      <c r="C4562" s="14"/>
      <c r="D4562" s="14"/>
      <c r="E4562" s="15"/>
      <c r="F4562" s="14"/>
      <c r="G4562" s="14"/>
      <c r="H4562" s="14"/>
      <c r="I4562" s="14"/>
      <c r="J4562" s="14"/>
      <c r="K4562" s="14"/>
      <c r="L4562" s="14"/>
      <c r="M4562" s="14"/>
      <c r="N4562" s="15"/>
      <c r="O4562" s="14"/>
    </row>
    <row r="4563" spans="1:15" x14ac:dyDescent="0.25">
      <c r="A4563" s="14"/>
      <c r="B4563" s="14"/>
      <c r="C4563" s="14"/>
      <c r="D4563" s="14"/>
      <c r="E4563" s="15"/>
      <c r="F4563" s="14"/>
      <c r="G4563" s="14"/>
      <c r="H4563" s="14"/>
      <c r="I4563" s="14"/>
      <c r="J4563" s="14"/>
      <c r="K4563" s="14"/>
      <c r="L4563" s="14"/>
      <c r="M4563" s="14"/>
      <c r="N4563" s="15"/>
      <c r="O4563" s="14"/>
    </row>
    <row r="4564" spans="1:15" x14ac:dyDescent="0.25">
      <c r="A4564" s="14"/>
      <c r="B4564" s="14"/>
      <c r="C4564" s="14"/>
      <c r="D4564" s="14"/>
      <c r="E4564" s="15"/>
      <c r="F4564" s="14"/>
      <c r="G4564" s="14"/>
      <c r="H4564" s="14"/>
      <c r="I4564" s="14"/>
      <c r="J4564" s="14"/>
      <c r="K4564" s="14"/>
      <c r="L4564" s="14"/>
      <c r="M4564" s="14"/>
      <c r="N4564" s="15"/>
      <c r="O4564" s="14"/>
    </row>
    <row r="4565" spans="1:15" x14ac:dyDescent="0.25">
      <c r="A4565" s="14"/>
      <c r="B4565" s="14"/>
      <c r="C4565" s="14"/>
      <c r="D4565" s="14"/>
      <c r="E4565" s="15"/>
      <c r="F4565" s="14"/>
      <c r="G4565" s="14"/>
      <c r="H4565" s="14"/>
      <c r="I4565" s="14"/>
      <c r="J4565" s="14"/>
      <c r="K4565" s="14"/>
      <c r="L4565" s="14"/>
      <c r="M4565" s="14"/>
      <c r="N4565" s="15"/>
      <c r="O4565" s="14"/>
    </row>
    <row r="4566" spans="1:15" x14ac:dyDescent="0.25">
      <c r="A4566" s="14"/>
      <c r="B4566" s="14"/>
      <c r="C4566" s="14"/>
      <c r="D4566" s="14"/>
      <c r="E4566" s="15"/>
      <c r="F4566" s="14"/>
      <c r="G4566" s="14"/>
      <c r="H4566" s="14"/>
      <c r="I4566" s="14"/>
      <c r="J4566" s="14"/>
      <c r="K4566" s="14"/>
      <c r="L4566" s="14"/>
      <c r="M4566" s="14"/>
      <c r="N4566" s="15"/>
      <c r="O4566" s="14"/>
    </row>
    <row r="4567" spans="1:15" x14ac:dyDescent="0.25">
      <c r="A4567" s="14"/>
      <c r="B4567" s="14"/>
      <c r="C4567" s="14"/>
      <c r="D4567" s="14"/>
      <c r="E4567" s="15"/>
      <c r="F4567" s="14"/>
      <c r="G4567" s="14"/>
      <c r="H4567" s="14"/>
      <c r="I4567" s="14"/>
      <c r="J4567" s="14"/>
      <c r="K4567" s="14"/>
      <c r="L4567" s="14"/>
      <c r="M4567" s="14"/>
      <c r="N4567" s="15"/>
      <c r="O4567" s="14"/>
    </row>
    <row r="4568" spans="1:15" x14ac:dyDescent="0.25">
      <c r="A4568" s="14"/>
      <c r="B4568" s="14"/>
      <c r="C4568" s="14"/>
      <c r="D4568" s="14"/>
      <c r="E4568" s="15"/>
      <c r="F4568" s="14"/>
      <c r="G4568" s="14"/>
      <c r="H4568" s="14"/>
      <c r="I4568" s="14"/>
      <c r="J4568" s="14"/>
      <c r="K4568" s="14"/>
      <c r="L4568" s="14"/>
      <c r="M4568" s="14"/>
      <c r="N4568" s="15"/>
      <c r="O4568" s="14"/>
    </row>
    <row r="4569" spans="1:15" x14ac:dyDescent="0.25">
      <c r="A4569" s="14"/>
      <c r="B4569" s="14"/>
      <c r="C4569" s="14"/>
      <c r="D4569" s="14"/>
      <c r="E4569" s="15"/>
      <c r="F4569" s="14"/>
      <c r="G4569" s="14"/>
      <c r="H4569" s="14"/>
      <c r="I4569" s="14"/>
      <c r="J4569" s="14"/>
      <c r="K4569" s="14"/>
      <c r="L4569" s="14"/>
      <c r="M4569" s="14"/>
      <c r="N4569" s="15"/>
      <c r="O4569" s="14"/>
    </row>
    <row r="4570" spans="1:15" x14ac:dyDescent="0.25">
      <c r="A4570" s="14"/>
      <c r="B4570" s="14"/>
      <c r="C4570" s="14"/>
      <c r="D4570" s="14"/>
      <c r="E4570" s="15"/>
      <c r="F4570" s="14"/>
      <c r="G4570" s="14"/>
      <c r="H4570" s="14"/>
      <c r="I4570" s="14"/>
      <c r="J4570" s="14"/>
      <c r="K4570" s="14"/>
      <c r="L4570" s="14"/>
      <c r="M4570" s="14"/>
      <c r="N4570" s="15"/>
      <c r="O4570" s="14"/>
    </row>
    <row r="4571" spans="1:15" x14ac:dyDescent="0.25">
      <c r="A4571" s="14"/>
      <c r="B4571" s="14"/>
      <c r="C4571" s="14"/>
      <c r="D4571" s="14"/>
      <c r="E4571" s="15"/>
      <c r="F4571" s="14"/>
      <c r="G4571" s="14"/>
      <c r="H4571" s="14"/>
      <c r="I4571" s="14"/>
      <c r="J4571" s="14"/>
      <c r="K4571" s="14"/>
      <c r="L4571" s="14"/>
      <c r="M4571" s="14"/>
      <c r="N4571" s="15"/>
      <c r="O4571" s="14"/>
    </row>
    <row r="4572" spans="1:15" x14ac:dyDescent="0.25">
      <c r="A4572" s="14"/>
      <c r="B4572" s="14"/>
      <c r="C4572" s="14"/>
      <c r="D4572" s="14"/>
      <c r="E4572" s="15"/>
      <c r="F4572" s="14"/>
      <c r="G4572" s="14"/>
      <c r="H4572" s="14"/>
      <c r="I4572" s="14"/>
      <c r="J4572" s="14"/>
      <c r="K4572" s="14"/>
      <c r="L4572" s="14"/>
      <c r="M4572" s="14"/>
      <c r="N4572" s="15"/>
      <c r="O4572" s="14"/>
    </row>
    <row r="4573" spans="1:15" x14ac:dyDescent="0.25">
      <c r="A4573" s="14"/>
      <c r="B4573" s="14"/>
      <c r="C4573" s="14"/>
      <c r="D4573" s="14"/>
      <c r="E4573" s="15"/>
      <c r="F4573" s="14"/>
      <c r="G4573" s="14"/>
      <c r="H4573" s="14"/>
      <c r="I4573" s="14"/>
      <c r="J4573" s="14"/>
      <c r="K4573" s="14"/>
      <c r="L4573" s="14"/>
      <c r="M4573" s="14"/>
      <c r="N4573" s="15"/>
      <c r="O4573" s="14"/>
    </row>
    <row r="4574" spans="1:15" x14ac:dyDescent="0.25">
      <c r="A4574" s="14"/>
      <c r="B4574" s="14"/>
      <c r="C4574" s="14"/>
      <c r="D4574" s="14"/>
      <c r="E4574" s="15"/>
      <c r="F4574" s="14"/>
      <c r="G4574" s="14"/>
      <c r="H4574" s="14"/>
      <c r="I4574" s="14"/>
      <c r="J4574" s="14"/>
      <c r="K4574" s="14"/>
      <c r="L4574" s="14"/>
      <c r="M4574" s="14"/>
      <c r="N4574" s="15"/>
      <c r="O4574" s="14"/>
    </row>
    <row r="4575" spans="1:15" x14ac:dyDescent="0.25">
      <c r="A4575" s="14"/>
      <c r="B4575" s="14"/>
      <c r="C4575" s="14"/>
      <c r="D4575" s="14"/>
      <c r="E4575" s="15"/>
      <c r="F4575" s="14"/>
      <c r="G4575" s="14"/>
      <c r="H4575" s="14"/>
      <c r="I4575" s="14"/>
      <c r="J4575" s="14"/>
      <c r="K4575" s="14"/>
      <c r="L4575" s="14"/>
      <c r="M4575" s="14"/>
      <c r="N4575" s="15"/>
      <c r="O4575" s="14"/>
    </row>
    <row r="4576" spans="1:15" x14ac:dyDescent="0.25">
      <c r="A4576" s="14"/>
      <c r="B4576" s="14"/>
      <c r="C4576" s="14"/>
      <c r="D4576" s="14"/>
      <c r="E4576" s="15"/>
      <c r="F4576" s="14"/>
      <c r="G4576" s="14"/>
      <c r="H4576" s="14"/>
      <c r="I4576" s="14"/>
      <c r="J4576" s="14"/>
      <c r="K4576" s="14"/>
      <c r="L4576" s="14"/>
      <c r="M4576" s="14"/>
      <c r="N4576" s="15"/>
      <c r="O4576" s="14"/>
    </row>
    <row r="4577" spans="1:15" x14ac:dyDescent="0.25">
      <c r="A4577" s="14"/>
      <c r="B4577" s="14"/>
      <c r="C4577" s="14"/>
      <c r="D4577" s="14"/>
      <c r="E4577" s="15"/>
      <c r="F4577" s="14"/>
      <c r="G4577" s="14"/>
      <c r="H4577" s="14"/>
      <c r="I4577" s="14"/>
      <c r="J4577" s="14"/>
      <c r="K4577" s="14"/>
      <c r="L4577" s="14"/>
      <c r="M4577" s="14"/>
      <c r="N4577" s="15"/>
      <c r="O4577" s="14"/>
    </row>
    <row r="4578" spans="1:15" x14ac:dyDescent="0.25">
      <c r="A4578" s="14"/>
      <c r="B4578" s="14"/>
      <c r="C4578" s="14"/>
      <c r="D4578" s="14"/>
      <c r="E4578" s="15"/>
      <c r="F4578" s="14"/>
      <c r="G4578" s="14"/>
      <c r="H4578" s="14"/>
      <c r="I4578" s="14"/>
      <c r="J4578" s="14"/>
      <c r="K4578" s="14"/>
      <c r="L4578" s="14"/>
      <c r="M4578" s="14"/>
      <c r="N4578" s="15"/>
      <c r="O4578" s="14"/>
    </row>
    <row r="4579" spans="1:15" x14ac:dyDescent="0.25">
      <c r="A4579" s="14"/>
      <c r="B4579" s="14"/>
      <c r="C4579" s="14"/>
      <c r="D4579" s="14"/>
      <c r="E4579" s="15"/>
      <c r="F4579" s="14"/>
      <c r="G4579" s="14"/>
      <c r="H4579" s="14"/>
      <c r="I4579" s="14"/>
      <c r="J4579" s="14"/>
      <c r="K4579" s="14"/>
      <c r="L4579" s="14"/>
      <c r="M4579" s="14"/>
      <c r="N4579" s="15"/>
      <c r="O4579" s="14"/>
    </row>
    <row r="4580" spans="1:15" x14ac:dyDescent="0.25">
      <c r="A4580" s="14"/>
      <c r="B4580" s="14"/>
      <c r="C4580" s="14"/>
      <c r="D4580" s="14"/>
      <c r="E4580" s="15"/>
      <c r="F4580" s="14"/>
      <c r="G4580" s="14"/>
      <c r="H4580" s="14"/>
      <c r="I4580" s="14"/>
      <c r="J4580" s="14"/>
      <c r="K4580" s="14"/>
      <c r="L4580" s="14"/>
      <c r="M4580" s="14"/>
      <c r="N4580" s="15"/>
      <c r="O4580" s="14"/>
    </row>
    <row r="4581" spans="1:15" x14ac:dyDescent="0.25">
      <c r="A4581" s="14"/>
      <c r="B4581" s="14"/>
      <c r="C4581" s="14"/>
      <c r="D4581" s="14"/>
      <c r="E4581" s="15"/>
      <c r="F4581" s="14"/>
      <c r="G4581" s="14"/>
      <c r="H4581" s="14"/>
      <c r="I4581" s="14"/>
      <c r="J4581" s="14"/>
      <c r="K4581" s="14"/>
      <c r="L4581" s="14"/>
      <c r="M4581" s="14"/>
      <c r="N4581" s="15"/>
      <c r="O4581" s="14"/>
    </row>
    <row r="4582" spans="1:15" x14ac:dyDescent="0.25">
      <c r="A4582" s="14"/>
      <c r="B4582" s="14"/>
      <c r="C4582" s="14"/>
      <c r="D4582" s="14"/>
      <c r="E4582" s="15"/>
      <c r="F4582" s="14"/>
      <c r="G4582" s="14"/>
      <c r="H4582" s="14"/>
      <c r="I4582" s="14"/>
      <c r="J4582" s="14"/>
      <c r="K4582" s="14"/>
      <c r="L4582" s="14"/>
      <c r="M4582" s="14"/>
      <c r="N4582" s="15"/>
      <c r="O4582" s="14"/>
    </row>
    <row r="4583" spans="1:15" x14ac:dyDescent="0.25">
      <c r="A4583" s="14"/>
      <c r="B4583" s="14"/>
      <c r="C4583" s="14"/>
      <c r="D4583" s="14"/>
      <c r="E4583" s="15"/>
      <c r="F4583" s="14"/>
      <c r="G4583" s="14"/>
      <c r="H4583" s="14"/>
      <c r="I4583" s="14"/>
      <c r="J4583" s="14"/>
      <c r="K4583" s="14"/>
      <c r="L4583" s="14"/>
      <c r="M4583" s="14"/>
      <c r="N4583" s="15"/>
      <c r="O4583" s="14"/>
    </row>
    <row r="4584" spans="1:15" x14ac:dyDescent="0.25">
      <c r="A4584" s="14"/>
      <c r="B4584" s="14"/>
      <c r="C4584" s="14"/>
      <c r="D4584" s="14"/>
      <c r="E4584" s="15"/>
      <c r="F4584" s="14"/>
      <c r="G4584" s="14"/>
      <c r="H4584" s="14"/>
      <c r="I4584" s="14"/>
      <c r="J4584" s="14"/>
      <c r="K4584" s="14"/>
      <c r="L4584" s="14"/>
      <c r="M4584" s="14"/>
      <c r="N4584" s="15"/>
      <c r="O4584" s="14"/>
    </row>
    <row r="4585" spans="1:15" x14ac:dyDescent="0.25">
      <c r="A4585" s="14"/>
      <c r="B4585" s="14"/>
      <c r="C4585" s="14"/>
      <c r="D4585" s="14"/>
      <c r="E4585" s="15"/>
      <c r="F4585" s="14"/>
      <c r="G4585" s="14"/>
      <c r="H4585" s="14"/>
      <c r="I4585" s="14"/>
      <c r="J4585" s="14"/>
      <c r="K4585" s="14"/>
      <c r="L4585" s="14"/>
      <c r="M4585" s="14"/>
      <c r="N4585" s="15"/>
      <c r="O4585" s="14"/>
    </row>
    <row r="4586" spans="1:15" x14ac:dyDescent="0.25">
      <c r="A4586" s="14"/>
      <c r="B4586" s="14"/>
      <c r="C4586" s="14"/>
      <c r="D4586" s="14"/>
      <c r="E4586" s="15"/>
      <c r="F4586" s="14"/>
      <c r="G4586" s="14"/>
      <c r="H4586" s="14"/>
      <c r="I4586" s="14"/>
      <c r="J4586" s="14"/>
      <c r="K4586" s="14"/>
      <c r="L4586" s="14"/>
      <c r="M4586" s="14"/>
      <c r="N4586" s="15"/>
      <c r="O4586" s="14"/>
    </row>
    <row r="4587" spans="1:15" x14ac:dyDescent="0.25">
      <c r="A4587" s="14"/>
      <c r="B4587" s="14"/>
      <c r="C4587" s="14"/>
      <c r="D4587" s="14"/>
      <c r="E4587" s="15"/>
      <c r="F4587" s="14"/>
      <c r="G4587" s="14"/>
      <c r="H4587" s="14"/>
      <c r="I4587" s="14"/>
      <c r="J4587" s="14"/>
      <c r="K4587" s="14"/>
      <c r="L4587" s="14"/>
      <c r="M4587" s="14"/>
      <c r="N4587" s="15"/>
      <c r="O4587" s="14"/>
    </row>
    <row r="4588" spans="1:15" x14ac:dyDescent="0.25">
      <c r="A4588" s="14"/>
      <c r="B4588" s="14"/>
      <c r="C4588" s="14"/>
      <c r="D4588" s="14"/>
      <c r="E4588" s="15"/>
      <c r="F4588" s="14"/>
      <c r="G4588" s="14"/>
      <c r="H4588" s="14"/>
      <c r="I4588" s="14"/>
      <c r="J4588" s="14"/>
      <c r="K4588" s="14"/>
      <c r="L4588" s="14"/>
      <c r="M4588" s="14"/>
      <c r="N4588" s="15"/>
      <c r="O4588" s="14"/>
    </row>
    <row r="4589" spans="1:15" x14ac:dyDescent="0.25">
      <c r="A4589" s="14"/>
      <c r="B4589" s="14"/>
      <c r="C4589" s="14"/>
      <c r="D4589" s="14"/>
      <c r="E4589" s="15"/>
      <c r="F4589" s="14"/>
      <c r="G4589" s="14"/>
      <c r="H4589" s="14"/>
      <c r="I4589" s="14"/>
      <c r="J4589" s="14"/>
      <c r="K4589" s="14"/>
      <c r="L4589" s="14"/>
      <c r="M4589" s="14"/>
      <c r="N4589" s="15"/>
      <c r="O4589" s="14"/>
    </row>
    <row r="4590" spans="1:15" x14ac:dyDescent="0.25">
      <c r="A4590" s="14"/>
      <c r="B4590" s="14"/>
      <c r="C4590" s="14"/>
      <c r="D4590" s="14"/>
      <c r="E4590" s="15"/>
      <c r="F4590" s="14"/>
      <c r="G4590" s="14"/>
      <c r="H4590" s="14"/>
      <c r="I4590" s="14"/>
      <c r="J4590" s="14"/>
      <c r="K4590" s="14"/>
      <c r="L4590" s="14"/>
      <c r="M4590" s="14"/>
      <c r="N4590" s="15"/>
      <c r="O4590" s="14"/>
    </row>
    <row r="4591" spans="1:15" x14ac:dyDescent="0.25">
      <c r="A4591" s="14"/>
      <c r="B4591" s="14"/>
      <c r="C4591" s="14"/>
      <c r="D4591" s="14"/>
      <c r="E4591" s="15"/>
      <c r="F4591" s="14"/>
      <c r="G4591" s="14"/>
      <c r="H4591" s="14"/>
      <c r="I4591" s="14"/>
      <c r="J4591" s="14"/>
      <c r="K4591" s="14"/>
      <c r="L4591" s="14"/>
      <c r="M4591" s="14"/>
      <c r="N4591" s="15"/>
      <c r="O4591" s="14"/>
    </row>
    <row r="4592" spans="1:15" x14ac:dyDescent="0.25">
      <c r="A4592" s="14"/>
      <c r="B4592" s="14"/>
      <c r="C4592" s="14"/>
      <c r="D4592" s="14"/>
      <c r="E4592" s="15"/>
      <c r="F4592" s="14"/>
      <c r="G4592" s="14"/>
      <c r="H4592" s="14"/>
      <c r="I4592" s="14"/>
      <c r="J4592" s="14"/>
      <c r="K4592" s="14"/>
      <c r="L4592" s="14"/>
      <c r="M4592" s="14"/>
      <c r="N4592" s="15"/>
      <c r="O4592" s="14"/>
    </row>
    <row r="4593" spans="1:15" x14ac:dyDescent="0.25">
      <c r="A4593" s="14"/>
      <c r="B4593" s="14"/>
      <c r="C4593" s="14"/>
      <c r="D4593" s="14"/>
      <c r="E4593" s="15"/>
      <c r="F4593" s="14"/>
      <c r="G4593" s="14"/>
      <c r="H4593" s="14"/>
      <c r="I4593" s="14"/>
      <c r="J4593" s="14"/>
      <c r="K4593" s="14"/>
      <c r="L4593" s="14"/>
      <c r="M4593" s="14"/>
      <c r="N4593" s="15"/>
      <c r="O4593" s="14"/>
    </row>
    <row r="4594" spans="1:15" x14ac:dyDescent="0.25">
      <c r="A4594" s="14"/>
      <c r="B4594" s="14"/>
      <c r="C4594" s="14"/>
      <c r="D4594" s="14"/>
      <c r="E4594" s="15"/>
      <c r="F4594" s="14"/>
      <c r="G4594" s="14"/>
      <c r="H4594" s="14"/>
      <c r="I4594" s="14"/>
      <c r="J4594" s="14"/>
      <c r="K4594" s="14"/>
      <c r="L4594" s="14"/>
      <c r="M4594" s="14"/>
      <c r="N4594" s="15"/>
      <c r="O4594" s="14"/>
    </row>
    <row r="4595" spans="1:15" x14ac:dyDescent="0.25">
      <c r="A4595" s="14"/>
      <c r="B4595" s="14"/>
      <c r="C4595" s="14"/>
      <c r="D4595" s="14"/>
      <c r="E4595" s="15"/>
      <c r="F4595" s="14"/>
      <c r="G4595" s="14"/>
      <c r="H4595" s="14"/>
      <c r="I4595" s="14"/>
      <c r="J4595" s="14"/>
      <c r="K4595" s="14"/>
      <c r="L4595" s="14"/>
      <c r="M4595" s="14"/>
      <c r="N4595" s="15"/>
      <c r="O4595" s="14"/>
    </row>
    <row r="4596" spans="1:15" x14ac:dyDescent="0.25">
      <c r="A4596" s="14"/>
      <c r="B4596" s="14"/>
      <c r="C4596" s="14"/>
      <c r="D4596" s="14"/>
      <c r="E4596" s="15"/>
      <c r="F4596" s="14"/>
      <c r="G4596" s="14"/>
      <c r="H4596" s="14"/>
      <c r="I4596" s="14"/>
      <c r="J4596" s="14"/>
      <c r="K4596" s="14"/>
      <c r="L4596" s="14"/>
      <c r="M4596" s="14"/>
      <c r="N4596" s="15"/>
      <c r="O4596" s="14"/>
    </row>
    <row r="4597" spans="1:15" x14ac:dyDescent="0.25">
      <c r="A4597" s="14"/>
      <c r="B4597" s="14"/>
      <c r="C4597" s="14"/>
      <c r="D4597" s="14"/>
      <c r="E4597" s="15"/>
      <c r="F4597" s="14"/>
      <c r="G4597" s="14"/>
      <c r="H4597" s="14"/>
      <c r="I4597" s="14"/>
      <c r="J4597" s="14"/>
      <c r="K4597" s="14"/>
      <c r="L4597" s="14"/>
      <c r="M4597" s="14"/>
      <c r="N4597" s="15"/>
      <c r="O4597" s="14"/>
    </row>
    <row r="4598" spans="1:15" x14ac:dyDescent="0.25">
      <c r="A4598" s="14"/>
      <c r="B4598" s="14"/>
      <c r="C4598" s="14"/>
      <c r="D4598" s="14"/>
      <c r="E4598" s="15"/>
      <c r="F4598" s="14"/>
      <c r="G4598" s="14"/>
      <c r="H4598" s="14"/>
      <c r="I4598" s="14"/>
      <c r="J4598" s="14"/>
      <c r="K4598" s="14"/>
      <c r="L4598" s="14"/>
      <c r="M4598" s="14"/>
      <c r="N4598" s="15"/>
      <c r="O4598" s="14"/>
    </row>
    <row r="4599" spans="1:15" x14ac:dyDescent="0.25">
      <c r="A4599" s="14"/>
      <c r="B4599" s="14"/>
      <c r="C4599" s="14"/>
      <c r="D4599" s="14"/>
      <c r="E4599" s="15"/>
      <c r="F4599" s="14"/>
      <c r="G4599" s="14"/>
      <c r="H4599" s="14"/>
      <c r="I4599" s="14"/>
      <c r="J4599" s="14"/>
      <c r="K4599" s="14"/>
      <c r="L4599" s="14"/>
      <c r="M4599" s="14"/>
      <c r="N4599" s="15"/>
      <c r="O4599" s="14"/>
    </row>
    <row r="4600" spans="1:15" x14ac:dyDescent="0.25">
      <c r="A4600" s="14"/>
      <c r="B4600" s="14"/>
      <c r="C4600" s="14"/>
      <c r="D4600" s="14"/>
      <c r="E4600" s="15"/>
      <c r="F4600" s="14"/>
      <c r="G4600" s="14"/>
      <c r="H4600" s="14"/>
      <c r="I4600" s="14"/>
      <c r="J4600" s="14"/>
      <c r="K4600" s="14"/>
      <c r="L4600" s="14"/>
      <c r="M4600" s="14"/>
      <c r="N4600" s="15"/>
      <c r="O4600" s="14"/>
    </row>
    <row r="4601" spans="1:15" x14ac:dyDescent="0.25">
      <c r="A4601" s="14"/>
      <c r="B4601" s="14"/>
      <c r="C4601" s="14"/>
      <c r="D4601" s="14"/>
      <c r="E4601" s="15"/>
      <c r="F4601" s="14"/>
      <c r="G4601" s="14"/>
      <c r="H4601" s="14"/>
      <c r="I4601" s="14"/>
      <c r="J4601" s="14"/>
      <c r="K4601" s="14"/>
      <c r="L4601" s="14"/>
      <c r="M4601" s="14"/>
      <c r="N4601" s="15"/>
      <c r="O4601" s="14"/>
    </row>
    <row r="4602" spans="1:15" x14ac:dyDescent="0.25">
      <c r="A4602" s="14"/>
      <c r="B4602" s="14"/>
      <c r="C4602" s="14"/>
      <c r="D4602" s="14"/>
      <c r="E4602" s="15"/>
      <c r="F4602" s="14"/>
      <c r="G4602" s="14"/>
      <c r="H4602" s="14"/>
      <c r="I4602" s="14"/>
      <c r="J4602" s="14"/>
      <c r="K4602" s="14"/>
      <c r="L4602" s="14"/>
      <c r="M4602" s="14"/>
      <c r="N4602" s="15"/>
      <c r="O4602" s="14"/>
    </row>
    <row r="4603" spans="1:15" x14ac:dyDescent="0.25">
      <c r="A4603" s="14"/>
      <c r="B4603" s="14"/>
      <c r="C4603" s="14"/>
      <c r="D4603" s="14"/>
      <c r="E4603" s="15"/>
      <c r="F4603" s="14"/>
      <c r="G4603" s="14"/>
      <c r="H4603" s="14"/>
      <c r="I4603" s="14"/>
      <c r="J4603" s="14"/>
      <c r="K4603" s="14"/>
      <c r="L4603" s="14"/>
      <c r="M4603" s="14"/>
      <c r="N4603" s="15"/>
      <c r="O4603" s="14"/>
    </row>
    <row r="4604" spans="1:15" x14ac:dyDescent="0.25">
      <c r="A4604" s="14"/>
      <c r="B4604" s="14"/>
      <c r="C4604" s="14"/>
      <c r="D4604" s="14"/>
      <c r="E4604" s="15"/>
      <c r="F4604" s="14"/>
      <c r="G4604" s="14"/>
      <c r="H4604" s="14"/>
      <c r="I4604" s="14"/>
      <c r="J4604" s="14"/>
      <c r="K4604" s="14"/>
      <c r="L4604" s="14"/>
      <c r="M4604" s="14"/>
      <c r="N4604" s="15"/>
      <c r="O4604" s="14"/>
    </row>
    <row r="4605" spans="1:15" x14ac:dyDescent="0.25">
      <c r="A4605" s="14"/>
      <c r="B4605" s="14"/>
      <c r="C4605" s="14"/>
      <c r="D4605" s="14"/>
      <c r="E4605" s="15"/>
      <c r="F4605" s="14"/>
      <c r="G4605" s="14"/>
      <c r="H4605" s="14"/>
      <c r="I4605" s="14"/>
      <c r="J4605" s="14"/>
      <c r="K4605" s="14"/>
      <c r="L4605" s="14"/>
      <c r="M4605" s="14"/>
      <c r="N4605" s="15"/>
      <c r="O4605" s="14"/>
    </row>
    <row r="4606" spans="1:15" x14ac:dyDescent="0.25">
      <c r="A4606" s="14"/>
      <c r="B4606" s="14"/>
      <c r="C4606" s="14"/>
      <c r="D4606" s="14"/>
      <c r="E4606" s="15"/>
      <c r="F4606" s="14"/>
      <c r="G4606" s="14"/>
      <c r="H4606" s="14"/>
      <c r="I4606" s="14"/>
      <c r="J4606" s="14"/>
      <c r="K4606" s="14"/>
      <c r="L4606" s="14"/>
      <c r="M4606" s="14"/>
      <c r="N4606" s="15"/>
      <c r="O4606" s="14"/>
    </row>
    <row r="4607" spans="1:15" x14ac:dyDescent="0.25">
      <c r="A4607" s="14"/>
      <c r="B4607" s="14"/>
      <c r="C4607" s="14"/>
      <c r="D4607" s="14"/>
      <c r="E4607" s="15"/>
      <c r="F4607" s="14"/>
      <c r="G4607" s="14"/>
      <c r="H4607" s="14"/>
      <c r="I4607" s="14"/>
      <c r="J4607" s="14"/>
      <c r="K4607" s="14"/>
      <c r="L4607" s="14"/>
      <c r="M4607" s="14"/>
      <c r="N4607" s="15"/>
      <c r="O4607" s="14"/>
    </row>
    <row r="4608" spans="1:15" x14ac:dyDescent="0.25">
      <c r="A4608" s="14"/>
      <c r="B4608" s="14"/>
      <c r="C4608" s="14"/>
      <c r="D4608" s="14"/>
      <c r="E4608" s="15"/>
      <c r="F4608" s="14"/>
      <c r="G4608" s="14"/>
      <c r="H4608" s="14"/>
      <c r="I4608" s="14"/>
      <c r="J4608" s="14"/>
      <c r="K4608" s="14"/>
      <c r="L4608" s="14"/>
      <c r="M4608" s="14"/>
      <c r="N4608" s="15"/>
      <c r="O4608" s="14"/>
    </row>
    <row r="4609" spans="1:15" x14ac:dyDescent="0.25">
      <c r="A4609" s="14"/>
      <c r="B4609" s="14"/>
      <c r="C4609" s="14"/>
      <c r="D4609" s="14"/>
      <c r="E4609" s="15"/>
      <c r="F4609" s="14"/>
      <c r="G4609" s="14"/>
      <c r="H4609" s="14"/>
      <c r="I4609" s="14"/>
      <c r="J4609" s="14"/>
      <c r="K4609" s="14"/>
      <c r="L4609" s="14"/>
      <c r="M4609" s="14"/>
      <c r="N4609" s="15"/>
      <c r="O4609" s="14"/>
    </row>
    <row r="4610" spans="1:15" x14ac:dyDescent="0.25">
      <c r="A4610" s="14"/>
      <c r="B4610" s="14"/>
      <c r="C4610" s="14"/>
      <c r="D4610" s="14"/>
      <c r="E4610" s="15"/>
      <c r="F4610" s="14"/>
      <c r="G4610" s="14"/>
      <c r="H4610" s="14"/>
      <c r="I4610" s="14"/>
      <c r="J4610" s="14"/>
      <c r="K4610" s="14"/>
      <c r="L4610" s="14"/>
      <c r="M4610" s="14"/>
      <c r="N4610" s="15"/>
      <c r="O4610" s="14"/>
    </row>
    <row r="4611" spans="1:15" x14ac:dyDescent="0.25">
      <c r="A4611" s="14"/>
      <c r="B4611" s="14"/>
      <c r="C4611" s="14"/>
      <c r="D4611" s="14"/>
      <c r="E4611" s="15"/>
      <c r="F4611" s="14"/>
      <c r="G4611" s="14"/>
      <c r="H4611" s="14"/>
      <c r="I4611" s="14"/>
      <c r="J4611" s="14"/>
      <c r="K4611" s="14"/>
      <c r="L4611" s="14"/>
      <c r="M4611" s="14"/>
      <c r="N4611" s="15"/>
      <c r="O4611" s="14"/>
    </row>
    <row r="4612" spans="1:15" x14ac:dyDescent="0.25">
      <c r="A4612" s="14"/>
      <c r="B4612" s="14"/>
      <c r="C4612" s="14"/>
      <c r="D4612" s="14"/>
      <c r="E4612" s="15"/>
      <c r="F4612" s="14"/>
      <c r="G4612" s="14"/>
      <c r="H4612" s="14"/>
      <c r="I4612" s="14"/>
      <c r="J4612" s="14"/>
      <c r="K4612" s="14"/>
      <c r="L4612" s="14"/>
      <c r="M4612" s="14"/>
      <c r="N4612" s="15"/>
      <c r="O4612" s="14"/>
    </row>
    <row r="4613" spans="1:15" x14ac:dyDescent="0.25">
      <c r="A4613" s="14"/>
      <c r="B4613" s="14"/>
      <c r="C4613" s="14"/>
      <c r="D4613" s="14"/>
      <c r="E4613" s="15"/>
      <c r="F4613" s="14"/>
      <c r="G4613" s="14"/>
      <c r="H4613" s="14"/>
      <c r="I4613" s="14"/>
      <c r="J4613" s="14"/>
      <c r="K4613" s="14"/>
      <c r="L4613" s="14"/>
      <c r="M4613" s="14"/>
      <c r="N4613" s="15"/>
      <c r="O4613" s="14"/>
    </row>
    <row r="4614" spans="1:15" x14ac:dyDescent="0.25">
      <c r="A4614" s="14"/>
      <c r="B4614" s="14"/>
      <c r="C4614" s="14"/>
      <c r="D4614" s="14"/>
      <c r="E4614" s="15"/>
      <c r="F4614" s="14"/>
      <c r="G4614" s="14"/>
      <c r="H4614" s="14"/>
      <c r="I4614" s="14"/>
      <c r="J4614" s="14"/>
      <c r="K4614" s="14"/>
      <c r="L4614" s="14"/>
      <c r="M4614" s="14"/>
      <c r="N4614" s="15"/>
      <c r="O4614" s="14"/>
    </row>
    <row r="4615" spans="1:15" x14ac:dyDescent="0.25">
      <c r="A4615" s="14"/>
      <c r="B4615" s="14"/>
      <c r="C4615" s="14"/>
      <c r="D4615" s="14"/>
      <c r="E4615" s="15"/>
      <c r="F4615" s="14"/>
      <c r="G4615" s="14"/>
      <c r="H4615" s="14"/>
      <c r="I4615" s="14"/>
      <c r="J4615" s="14"/>
      <c r="K4615" s="14"/>
      <c r="L4615" s="14"/>
      <c r="M4615" s="14"/>
      <c r="N4615" s="15"/>
      <c r="O4615" s="14"/>
    </row>
    <row r="4616" spans="1:15" x14ac:dyDescent="0.25">
      <c r="A4616" s="14"/>
      <c r="B4616" s="14"/>
      <c r="C4616" s="14"/>
      <c r="D4616" s="14"/>
      <c r="E4616" s="15"/>
      <c r="F4616" s="14"/>
      <c r="G4616" s="14"/>
      <c r="H4616" s="14"/>
      <c r="I4616" s="14"/>
      <c r="J4616" s="14"/>
      <c r="K4616" s="14"/>
      <c r="L4616" s="14"/>
      <c r="M4616" s="14"/>
      <c r="N4616" s="15"/>
      <c r="O4616" s="14"/>
    </row>
    <row r="4617" spans="1:15" x14ac:dyDescent="0.25">
      <c r="A4617" s="14"/>
      <c r="B4617" s="14"/>
      <c r="C4617" s="14"/>
      <c r="D4617" s="14"/>
      <c r="E4617" s="15"/>
      <c r="F4617" s="14"/>
      <c r="G4617" s="14"/>
      <c r="H4617" s="14"/>
      <c r="I4617" s="14"/>
      <c r="J4617" s="14"/>
      <c r="K4617" s="14"/>
      <c r="L4617" s="14"/>
      <c r="M4617" s="14"/>
      <c r="N4617" s="15"/>
      <c r="O4617" s="14"/>
    </row>
    <row r="4618" spans="1:15" x14ac:dyDescent="0.25">
      <c r="A4618" s="14"/>
      <c r="B4618" s="14"/>
      <c r="C4618" s="14"/>
      <c r="D4618" s="14"/>
      <c r="E4618" s="15"/>
      <c r="F4618" s="14"/>
      <c r="G4618" s="14"/>
      <c r="H4618" s="14"/>
      <c r="I4618" s="14"/>
      <c r="J4618" s="14"/>
      <c r="K4618" s="14"/>
      <c r="L4618" s="14"/>
      <c r="M4618" s="14"/>
      <c r="N4618" s="15"/>
      <c r="O4618" s="14"/>
    </row>
    <row r="4619" spans="1:15" x14ac:dyDescent="0.25">
      <c r="A4619" s="14"/>
      <c r="B4619" s="14"/>
      <c r="C4619" s="14"/>
      <c r="D4619" s="14"/>
      <c r="E4619" s="15"/>
      <c r="F4619" s="14"/>
      <c r="G4619" s="14"/>
      <c r="H4619" s="14"/>
      <c r="I4619" s="14"/>
      <c r="J4619" s="14"/>
      <c r="K4619" s="14"/>
      <c r="L4619" s="14"/>
      <c r="M4619" s="14"/>
      <c r="N4619" s="15"/>
      <c r="O4619" s="14"/>
    </row>
    <row r="4620" spans="1:15" x14ac:dyDescent="0.25">
      <c r="A4620" s="14"/>
      <c r="B4620" s="14"/>
      <c r="C4620" s="14"/>
      <c r="D4620" s="14"/>
      <c r="E4620" s="15"/>
      <c r="F4620" s="14"/>
      <c r="G4620" s="14"/>
      <c r="H4620" s="14"/>
      <c r="I4620" s="14"/>
      <c r="J4620" s="14"/>
      <c r="K4620" s="14"/>
      <c r="L4620" s="14"/>
      <c r="M4620" s="14"/>
      <c r="N4620" s="15"/>
      <c r="O4620" s="14"/>
    </row>
    <row r="4621" spans="1:15" x14ac:dyDescent="0.25">
      <c r="A4621" s="14"/>
      <c r="B4621" s="14"/>
      <c r="C4621" s="14"/>
      <c r="D4621" s="14"/>
      <c r="E4621" s="15"/>
      <c r="F4621" s="14"/>
      <c r="G4621" s="14"/>
      <c r="H4621" s="14"/>
      <c r="I4621" s="14"/>
      <c r="J4621" s="14"/>
      <c r="K4621" s="14"/>
      <c r="L4621" s="14"/>
      <c r="M4621" s="14"/>
      <c r="N4621" s="15"/>
      <c r="O4621" s="14"/>
    </row>
    <row r="4622" spans="1:15" x14ac:dyDescent="0.25">
      <c r="A4622" s="14"/>
      <c r="B4622" s="14"/>
      <c r="C4622" s="14"/>
      <c r="D4622" s="14"/>
      <c r="E4622" s="15"/>
      <c r="F4622" s="14"/>
      <c r="G4622" s="14"/>
      <c r="H4622" s="14"/>
      <c r="I4622" s="14"/>
      <c r="J4622" s="14"/>
      <c r="K4622" s="14"/>
      <c r="L4622" s="14"/>
      <c r="M4622" s="14"/>
      <c r="N4622" s="15"/>
      <c r="O4622" s="14"/>
    </row>
    <row r="4623" spans="1:15" x14ac:dyDescent="0.25">
      <c r="A4623" s="14"/>
      <c r="B4623" s="14"/>
      <c r="C4623" s="14"/>
      <c r="D4623" s="14"/>
      <c r="E4623" s="15"/>
      <c r="F4623" s="14"/>
      <c r="G4623" s="14"/>
      <c r="H4623" s="14"/>
      <c r="I4623" s="14"/>
      <c r="J4623" s="14"/>
      <c r="K4623" s="14"/>
      <c r="L4623" s="14"/>
      <c r="M4623" s="14"/>
      <c r="N4623" s="15"/>
      <c r="O4623" s="14"/>
    </row>
    <row r="4624" spans="1:15" x14ac:dyDescent="0.25">
      <c r="A4624" s="14"/>
      <c r="B4624" s="14"/>
      <c r="C4624" s="14"/>
      <c r="D4624" s="14"/>
      <c r="E4624" s="15"/>
      <c r="F4624" s="14"/>
      <c r="G4624" s="14"/>
      <c r="H4624" s="14"/>
      <c r="I4624" s="14"/>
      <c r="J4624" s="14"/>
      <c r="K4624" s="14"/>
      <c r="L4624" s="14"/>
      <c r="M4624" s="14"/>
      <c r="N4624" s="15"/>
      <c r="O4624" s="14"/>
    </row>
    <row r="4625" spans="1:15" x14ac:dyDescent="0.25">
      <c r="A4625" s="14"/>
      <c r="B4625" s="14"/>
      <c r="C4625" s="14"/>
      <c r="D4625" s="14"/>
      <c r="E4625" s="15"/>
      <c r="F4625" s="14"/>
      <c r="G4625" s="14"/>
      <c r="H4625" s="14"/>
      <c r="I4625" s="14"/>
      <c r="J4625" s="14"/>
      <c r="K4625" s="14"/>
      <c r="L4625" s="14"/>
      <c r="M4625" s="14"/>
      <c r="N4625" s="15"/>
      <c r="O4625" s="14"/>
    </row>
    <row r="4626" spans="1:15" x14ac:dyDescent="0.25">
      <c r="A4626" s="14"/>
      <c r="B4626" s="14"/>
      <c r="C4626" s="14"/>
      <c r="D4626" s="14"/>
      <c r="E4626" s="15"/>
      <c r="F4626" s="14"/>
      <c r="G4626" s="14"/>
      <c r="H4626" s="14"/>
      <c r="I4626" s="14"/>
      <c r="J4626" s="14"/>
      <c r="K4626" s="14"/>
      <c r="L4626" s="14"/>
      <c r="M4626" s="14"/>
      <c r="N4626" s="15"/>
      <c r="O4626" s="14"/>
    </row>
    <row r="4627" spans="1:15" x14ac:dyDescent="0.25">
      <c r="A4627" s="14"/>
      <c r="B4627" s="14"/>
      <c r="C4627" s="14"/>
      <c r="D4627" s="14"/>
      <c r="E4627" s="15"/>
      <c r="F4627" s="14"/>
      <c r="G4627" s="14"/>
      <c r="H4627" s="14"/>
      <c r="I4627" s="14"/>
      <c r="J4627" s="14"/>
      <c r="K4627" s="14"/>
      <c r="L4627" s="14"/>
      <c r="M4627" s="14"/>
      <c r="N4627" s="15"/>
      <c r="O4627" s="14"/>
    </row>
    <row r="4628" spans="1:15" x14ac:dyDescent="0.25">
      <c r="A4628" s="14"/>
      <c r="B4628" s="14"/>
      <c r="C4628" s="14"/>
      <c r="D4628" s="14"/>
      <c r="E4628" s="15"/>
      <c r="F4628" s="14"/>
      <c r="G4628" s="14"/>
      <c r="H4628" s="14"/>
      <c r="I4628" s="14"/>
      <c r="J4628" s="14"/>
      <c r="K4628" s="14"/>
      <c r="L4628" s="14"/>
      <c r="M4628" s="14"/>
      <c r="N4628" s="15"/>
      <c r="O4628" s="14"/>
    </row>
    <row r="4629" spans="1:15" x14ac:dyDescent="0.25">
      <c r="A4629" s="14"/>
      <c r="B4629" s="14"/>
      <c r="C4629" s="14"/>
      <c r="D4629" s="14"/>
      <c r="E4629" s="15"/>
      <c r="F4629" s="14"/>
      <c r="G4629" s="14"/>
      <c r="H4629" s="14"/>
      <c r="I4629" s="14"/>
      <c r="J4629" s="14"/>
      <c r="K4629" s="14"/>
      <c r="L4629" s="14"/>
      <c r="M4629" s="14"/>
      <c r="N4629" s="15"/>
      <c r="O4629" s="14"/>
    </row>
    <row r="4630" spans="1:15" x14ac:dyDescent="0.25">
      <c r="A4630" s="14"/>
      <c r="B4630" s="14"/>
      <c r="C4630" s="14"/>
      <c r="D4630" s="14"/>
      <c r="E4630" s="15"/>
      <c r="F4630" s="14"/>
      <c r="G4630" s="14"/>
      <c r="H4630" s="14"/>
      <c r="I4630" s="14"/>
      <c r="J4630" s="14"/>
      <c r="K4630" s="14"/>
      <c r="L4630" s="14"/>
      <c r="M4630" s="14"/>
      <c r="N4630" s="15"/>
      <c r="O4630" s="14"/>
    </row>
    <row r="4631" spans="1:15" x14ac:dyDescent="0.25">
      <c r="A4631" s="14"/>
      <c r="B4631" s="14"/>
      <c r="C4631" s="14"/>
      <c r="D4631" s="14"/>
      <c r="E4631" s="15"/>
      <c r="F4631" s="14"/>
      <c r="G4631" s="14"/>
      <c r="H4631" s="14"/>
      <c r="I4631" s="14"/>
      <c r="J4631" s="14"/>
      <c r="K4631" s="14"/>
      <c r="L4631" s="14"/>
      <c r="M4631" s="14"/>
      <c r="N4631" s="15"/>
      <c r="O4631" s="14"/>
    </row>
    <row r="4632" spans="1:15" x14ac:dyDescent="0.25">
      <c r="A4632" s="14"/>
      <c r="B4632" s="14"/>
      <c r="C4632" s="14"/>
      <c r="D4632" s="14"/>
      <c r="E4632" s="15"/>
      <c r="F4632" s="14"/>
      <c r="G4632" s="14"/>
      <c r="H4632" s="14"/>
      <c r="I4632" s="14"/>
      <c r="J4632" s="14"/>
      <c r="K4632" s="14"/>
      <c r="L4632" s="14"/>
      <c r="M4632" s="14"/>
      <c r="N4632" s="15"/>
      <c r="O4632" s="14"/>
    </row>
    <row r="4633" spans="1:15" x14ac:dyDescent="0.25">
      <c r="A4633" s="14"/>
      <c r="B4633" s="14"/>
      <c r="C4633" s="14"/>
      <c r="D4633" s="14"/>
      <c r="E4633" s="15"/>
      <c r="F4633" s="14"/>
      <c r="G4633" s="14"/>
      <c r="H4633" s="14"/>
      <c r="I4633" s="14"/>
      <c r="J4633" s="14"/>
      <c r="K4633" s="14"/>
      <c r="L4633" s="14"/>
      <c r="M4633" s="14"/>
      <c r="N4633" s="15"/>
      <c r="O4633" s="14"/>
    </row>
    <row r="4634" spans="1:15" x14ac:dyDescent="0.25">
      <c r="A4634" s="14"/>
      <c r="B4634" s="14"/>
      <c r="C4634" s="14"/>
      <c r="D4634" s="14"/>
      <c r="E4634" s="15"/>
      <c r="F4634" s="14"/>
      <c r="G4634" s="14"/>
      <c r="H4634" s="14"/>
      <c r="I4634" s="14"/>
      <c r="J4634" s="14"/>
      <c r="K4634" s="14"/>
      <c r="L4634" s="14"/>
      <c r="M4634" s="14"/>
      <c r="N4634" s="15"/>
      <c r="O4634" s="14"/>
    </row>
    <row r="4635" spans="1:15" x14ac:dyDescent="0.25">
      <c r="A4635" s="14"/>
      <c r="B4635" s="14"/>
      <c r="C4635" s="14"/>
      <c r="D4635" s="14"/>
      <c r="E4635" s="15"/>
      <c r="F4635" s="14"/>
      <c r="G4635" s="14"/>
      <c r="H4635" s="14"/>
      <c r="I4635" s="14"/>
      <c r="J4635" s="14"/>
      <c r="K4635" s="14"/>
      <c r="L4635" s="14"/>
      <c r="M4635" s="14"/>
      <c r="N4635" s="15"/>
      <c r="O4635" s="14"/>
    </row>
    <row r="4636" spans="1:15" x14ac:dyDescent="0.25">
      <c r="A4636" s="14"/>
      <c r="B4636" s="14"/>
      <c r="C4636" s="14"/>
      <c r="D4636" s="14"/>
      <c r="E4636" s="15"/>
      <c r="F4636" s="14"/>
      <c r="G4636" s="14"/>
      <c r="H4636" s="14"/>
      <c r="I4636" s="14"/>
      <c r="J4636" s="14"/>
      <c r="K4636" s="14"/>
      <c r="L4636" s="14"/>
      <c r="M4636" s="14"/>
      <c r="N4636" s="15"/>
      <c r="O4636" s="14"/>
    </row>
    <row r="4637" spans="1:15" x14ac:dyDescent="0.25">
      <c r="A4637" s="14"/>
      <c r="B4637" s="14"/>
      <c r="C4637" s="14"/>
      <c r="D4637" s="14"/>
      <c r="E4637" s="15"/>
      <c r="F4637" s="14"/>
      <c r="G4637" s="14"/>
      <c r="H4637" s="14"/>
      <c r="I4637" s="14"/>
      <c r="J4637" s="14"/>
      <c r="K4637" s="14"/>
      <c r="L4637" s="14"/>
      <c r="M4637" s="14"/>
      <c r="N4637" s="15"/>
      <c r="O4637" s="14"/>
    </row>
    <row r="4638" spans="1:15" x14ac:dyDescent="0.25">
      <c r="A4638" s="14"/>
      <c r="B4638" s="14"/>
      <c r="C4638" s="14"/>
      <c r="D4638" s="14"/>
      <c r="E4638" s="15"/>
      <c r="F4638" s="14"/>
      <c r="G4638" s="14"/>
      <c r="H4638" s="14"/>
      <c r="I4638" s="14"/>
      <c r="J4638" s="14"/>
      <c r="K4638" s="14"/>
      <c r="L4638" s="14"/>
      <c r="M4638" s="14"/>
      <c r="N4638" s="15"/>
      <c r="O4638" s="14"/>
    </row>
    <row r="4639" spans="1:15" x14ac:dyDescent="0.25">
      <c r="A4639" s="14"/>
      <c r="B4639" s="14"/>
      <c r="C4639" s="14"/>
      <c r="D4639" s="14"/>
      <c r="E4639" s="15"/>
      <c r="F4639" s="14"/>
      <c r="G4639" s="14"/>
      <c r="H4639" s="14"/>
      <c r="I4639" s="14"/>
      <c r="J4639" s="14"/>
      <c r="K4639" s="14"/>
      <c r="L4639" s="14"/>
      <c r="M4639" s="14"/>
      <c r="N4639" s="15"/>
      <c r="O4639" s="14"/>
    </row>
    <row r="4640" spans="1:15" x14ac:dyDescent="0.25">
      <c r="A4640" s="14"/>
      <c r="B4640" s="14"/>
      <c r="C4640" s="14"/>
      <c r="D4640" s="14"/>
      <c r="E4640" s="15"/>
      <c r="F4640" s="14"/>
      <c r="G4640" s="14"/>
      <c r="H4640" s="14"/>
      <c r="I4640" s="14"/>
      <c r="J4640" s="14"/>
      <c r="K4640" s="14"/>
      <c r="L4640" s="14"/>
      <c r="M4640" s="14"/>
      <c r="N4640" s="15"/>
      <c r="O4640" s="14"/>
    </row>
    <row r="4641" spans="1:15" x14ac:dyDescent="0.25">
      <c r="A4641" s="14"/>
      <c r="B4641" s="14"/>
      <c r="C4641" s="14"/>
      <c r="D4641" s="14"/>
      <c r="E4641" s="15"/>
      <c r="F4641" s="14"/>
      <c r="G4641" s="14"/>
      <c r="H4641" s="14"/>
      <c r="I4641" s="14"/>
      <c r="J4641" s="14"/>
      <c r="K4641" s="14"/>
      <c r="L4641" s="14"/>
      <c r="M4641" s="14"/>
      <c r="N4641" s="15"/>
      <c r="O4641" s="14"/>
    </row>
    <row r="4642" spans="1:15" x14ac:dyDescent="0.25">
      <c r="A4642" s="14"/>
      <c r="B4642" s="14"/>
      <c r="C4642" s="14"/>
      <c r="D4642" s="14"/>
      <c r="E4642" s="15"/>
      <c r="F4642" s="14"/>
      <c r="G4642" s="14"/>
      <c r="H4642" s="14"/>
      <c r="I4642" s="14"/>
      <c r="J4642" s="14"/>
      <c r="K4642" s="14"/>
      <c r="L4642" s="14"/>
      <c r="M4642" s="14"/>
      <c r="N4642" s="15"/>
      <c r="O4642" s="14"/>
    </row>
    <row r="4643" spans="1:15" x14ac:dyDescent="0.25">
      <c r="A4643" s="14"/>
      <c r="B4643" s="14"/>
      <c r="C4643" s="14"/>
      <c r="D4643" s="14"/>
      <c r="E4643" s="15"/>
      <c r="F4643" s="14"/>
      <c r="G4643" s="14"/>
      <c r="H4643" s="14"/>
      <c r="I4643" s="14"/>
      <c r="J4643" s="14"/>
      <c r="K4643" s="14"/>
      <c r="L4643" s="14"/>
      <c r="M4643" s="14"/>
      <c r="N4643" s="15"/>
      <c r="O4643" s="14"/>
    </row>
    <row r="4644" spans="1:15" x14ac:dyDescent="0.25">
      <c r="A4644" s="14"/>
      <c r="B4644" s="14"/>
      <c r="C4644" s="14"/>
      <c r="D4644" s="14"/>
      <c r="E4644" s="15"/>
      <c r="F4644" s="14"/>
      <c r="G4644" s="14"/>
      <c r="H4644" s="14"/>
      <c r="I4644" s="14"/>
      <c r="J4644" s="14"/>
      <c r="K4644" s="14"/>
      <c r="L4644" s="14"/>
      <c r="M4644" s="14"/>
      <c r="N4644" s="15"/>
      <c r="O4644" s="14"/>
    </row>
    <row r="4645" spans="1:15" x14ac:dyDescent="0.25">
      <c r="A4645" s="14"/>
      <c r="B4645" s="14"/>
      <c r="C4645" s="14"/>
      <c r="D4645" s="14"/>
      <c r="E4645" s="15"/>
      <c r="F4645" s="14"/>
      <c r="G4645" s="14"/>
      <c r="H4645" s="14"/>
      <c r="I4645" s="14"/>
      <c r="J4645" s="14"/>
      <c r="K4645" s="14"/>
      <c r="L4645" s="14"/>
      <c r="M4645" s="14"/>
      <c r="N4645" s="15"/>
      <c r="O4645" s="14"/>
    </row>
    <row r="4646" spans="1:15" x14ac:dyDescent="0.25">
      <c r="A4646" s="14"/>
      <c r="B4646" s="14"/>
      <c r="C4646" s="14"/>
      <c r="D4646" s="14"/>
      <c r="E4646" s="15"/>
      <c r="F4646" s="14"/>
      <c r="G4646" s="14"/>
      <c r="H4646" s="14"/>
      <c r="I4646" s="14"/>
      <c r="J4646" s="14"/>
      <c r="K4646" s="14"/>
      <c r="L4646" s="14"/>
      <c r="M4646" s="14"/>
      <c r="N4646" s="15"/>
      <c r="O4646" s="14"/>
    </row>
    <row r="4647" spans="1:15" x14ac:dyDescent="0.25">
      <c r="A4647" s="14"/>
      <c r="B4647" s="14"/>
      <c r="C4647" s="14"/>
      <c r="D4647" s="14"/>
      <c r="E4647" s="15"/>
      <c r="F4647" s="14"/>
      <c r="G4647" s="14"/>
      <c r="H4647" s="14"/>
      <c r="I4647" s="14"/>
      <c r="J4647" s="14"/>
      <c r="K4647" s="14"/>
      <c r="L4647" s="14"/>
      <c r="M4647" s="14"/>
      <c r="N4647" s="15"/>
      <c r="O4647" s="14"/>
    </row>
    <row r="4648" spans="1:15" x14ac:dyDescent="0.25">
      <c r="A4648" s="14"/>
      <c r="B4648" s="14"/>
      <c r="C4648" s="14"/>
      <c r="D4648" s="14"/>
      <c r="E4648" s="15"/>
      <c r="F4648" s="14"/>
      <c r="G4648" s="14"/>
      <c r="H4648" s="14"/>
      <c r="I4648" s="14"/>
      <c r="J4648" s="14"/>
      <c r="K4648" s="14"/>
      <c r="L4648" s="14"/>
      <c r="M4648" s="14"/>
      <c r="N4648" s="15"/>
      <c r="O4648" s="14"/>
    </row>
    <row r="4649" spans="1:15" x14ac:dyDescent="0.25">
      <c r="A4649" s="14"/>
      <c r="B4649" s="14"/>
      <c r="C4649" s="14"/>
      <c r="D4649" s="14"/>
      <c r="E4649" s="15"/>
      <c r="F4649" s="14"/>
      <c r="G4649" s="14"/>
      <c r="H4649" s="14"/>
      <c r="I4649" s="14"/>
      <c r="J4649" s="14"/>
      <c r="K4649" s="14"/>
      <c r="L4649" s="14"/>
      <c r="M4649" s="14"/>
      <c r="N4649" s="15"/>
      <c r="O4649" s="14"/>
    </row>
    <row r="4650" spans="1:15" x14ac:dyDescent="0.25">
      <c r="A4650" s="14"/>
      <c r="B4650" s="14"/>
      <c r="C4650" s="14"/>
      <c r="D4650" s="14"/>
      <c r="E4650" s="15"/>
      <c r="F4650" s="14"/>
      <c r="G4650" s="14"/>
      <c r="H4650" s="14"/>
      <c r="I4650" s="14"/>
      <c r="J4650" s="14"/>
      <c r="K4650" s="14"/>
      <c r="L4650" s="14"/>
      <c r="M4650" s="14"/>
      <c r="N4650" s="15"/>
      <c r="O4650" s="14"/>
    </row>
    <row r="4651" spans="1:15" x14ac:dyDescent="0.25">
      <c r="A4651" s="14"/>
      <c r="B4651" s="14"/>
      <c r="C4651" s="14"/>
      <c r="D4651" s="14"/>
      <c r="E4651" s="15"/>
      <c r="F4651" s="14"/>
      <c r="G4651" s="14"/>
      <c r="H4651" s="14"/>
      <c r="I4651" s="14"/>
      <c r="J4651" s="14"/>
      <c r="K4651" s="14"/>
      <c r="L4651" s="14"/>
      <c r="M4651" s="14"/>
      <c r="N4651" s="15"/>
      <c r="O4651" s="14"/>
    </row>
    <row r="4652" spans="1:15" x14ac:dyDescent="0.25">
      <c r="A4652" s="14"/>
      <c r="B4652" s="14"/>
      <c r="C4652" s="14"/>
      <c r="D4652" s="14"/>
      <c r="E4652" s="15"/>
      <c r="F4652" s="14"/>
      <c r="G4652" s="14"/>
      <c r="H4652" s="14"/>
      <c r="I4652" s="14"/>
      <c r="J4652" s="14"/>
      <c r="K4652" s="14"/>
      <c r="L4652" s="14"/>
      <c r="M4652" s="14"/>
      <c r="N4652" s="15"/>
      <c r="O4652" s="14"/>
    </row>
    <row r="4653" spans="1:15" x14ac:dyDescent="0.25">
      <c r="A4653" s="14"/>
      <c r="B4653" s="14"/>
      <c r="C4653" s="14"/>
      <c r="D4653" s="14"/>
      <c r="E4653" s="15"/>
      <c r="F4653" s="14"/>
      <c r="G4653" s="14"/>
      <c r="H4653" s="14"/>
      <c r="I4653" s="14"/>
      <c r="J4653" s="14"/>
      <c r="K4653" s="14"/>
      <c r="L4653" s="14"/>
      <c r="M4653" s="14"/>
      <c r="N4653" s="15"/>
      <c r="O4653" s="14"/>
    </row>
    <row r="4654" spans="1:15" x14ac:dyDescent="0.25">
      <c r="A4654" s="14"/>
      <c r="B4654" s="14"/>
      <c r="C4654" s="14"/>
      <c r="D4654" s="14"/>
      <c r="E4654" s="15"/>
      <c r="F4654" s="14"/>
      <c r="G4654" s="14"/>
      <c r="H4654" s="14"/>
      <c r="I4654" s="14"/>
      <c r="J4654" s="14"/>
      <c r="K4654" s="14"/>
      <c r="L4654" s="14"/>
      <c r="M4654" s="14"/>
      <c r="N4654" s="15"/>
      <c r="O4654" s="14"/>
    </row>
    <row r="4655" spans="1:15" x14ac:dyDescent="0.25">
      <c r="A4655" s="14"/>
      <c r="B4655" s="14"/>
      <c r="C4655" s="14"/>
      <c r="D4655" s="14"/>
      <c r="E4655" s="15"/>
      <c r="F4655" s="14"/>
      <c r="G4655" s="14"/>
      <c r="H4655" s="14"/>
      <c r="I4655" s="14"/>
      <c r="J4655" s="14"/>
      <c r="K4655" s="14"/>
      <c r="L4655" s="14"/>
      <c r="M4655" s="14"/>
      <c r="N4655" s="15"/>
      <c r="O4655" s="14"/>
    </row>
    <row r="4656" spans="1:15" x14ac:dyDescent="0.25">
      <c r="A4656" s="14"/>
      <c r="B4656" s="14"/>
      <c r="C4656" s="14"/>
      <c r="D4656" s="14"/>
      <c r="E4656" s="15"/>
      <c r="F4656" s="14"/>
      <c r="G4656" s="14"/>
      <c r="H4656" s="14"/>
      <c r="I4656" s="14"/>
      <c r="J4656" s="14"/>
      <c r="K4656" s="14"/>
      <c r="L4656" s="14"/>
      <c r="M4656" s="14"/>
      <c r="N4656" s="15"/>
      <c r="O4656" s="14"/>
    </row>
    <row r="4657" spans="1:15" x14ac:dyDescent="0.25">
      <c r="A4657" s="14"/>
      <c r="B4657" s="14"/>
      <c r="C4657" s="14"/>
      <c r="D4657" s="14"/>
      <c r="E4657" s="15"/>
      <c r="F4657" s="14"/>
      <c r="G4657" s="14"/>
      <c r="H4657" s="14"/>
      <c r="I4657" s="14"/>
      <c r="J4657" s="14"/>
      <c r="K4657" s="14"/>
      <c r="L4657" s="14"/>
      <c r="M4657" s="14"/>
      <c r="N4657" s="15"/>
      <c r="O4657" s="14"/>
    </row>
    <row r="4658" spans="1:15" x14ac:dyDescent="0.25">
      <c r="A4658" s="14"/>
      <c r="B4658" s="14"/>
      <c r="C4658" s="14"/>
      <c r="D4658" s="14"/>
      <c r="E4658" s="15"/>
      <c r="F4658" s="14"/>
      <c r="G4658" s="14"/>
      <c r="H4658" s="14"/>
      <c r="I4658" s="14"/>
      <c r="J4658" s="14"/>
      <c r="K4658" s="14"/>
      <c r="L4658" s="14"/>
      <c r="M4658" s="14"/>
      <c r="N4658" s="15"/>
      <c r="O4658" s="14"/>
    </row>
    <row r="4659" spans="1:15" x14ac:dyDescent="0.25">
      <c r="A4659" s="14"/>
      <c r="B4659" s="14"/>
      <c r="C4659" s="14"/>
      <c r="D4659" s="14"/>
      <c r="E4659" s="15"/>
      <c r="F4659" s="14"/>
      <c r="G4659" s="14"/>
      <c r="H4659" s="14"/>
      <c r="I4659" s="14"/>
      <c r="J4659" s="14"/>
      <c r="K4659" s="14"/>
      <c r="L4659" s="14"/>
      <c r="M4659" s="14"/>
      <c r="N4659" s="15"/>
      <c r="O4659" s="14"/>
    </row>
    <row r="4660" spans="1:15" x14ac:dyDescent="0.25">
      <c r="A4660" s="14"/>
      <c r="B4660" s="14"/>
      <c r="C4660" s="14"/>
      <c r="D4660" s="14"/>
      <c r="E4660" s="15"/>
      <c r="F4660" s="14"/>
      <c r="G4660" s="14"/>
      <c r="H4660" s="14"/>
      <c r="I4660" s="14"/>
      <c r="J4660" s="14"/>
      <c r="K4660" s="14"/>
      <c r="L4660" s="14"/>
      <c r="M4660" s="14"/>
      <c r="N4660" s="15"/>
      <c r="O4660" s="14"/>
    </row>
    <row r="4661" spans="1:15" x14ac:dyDescent="0.25">
      <c r="A4661" s="14"/>
      <c r="B4661" s="14"/>
      <c r="C4661" s="14"/>
      <c r="D4661" s="14"/>
      <c r="E4661" s="15"/>
      <c r="F4661" s="14"/>
      <c r="G4661" s="14"/>
      <c r="H4661" s="14"/>
      <c r="I4661" s="14"/>
      <c r="J4661" s="14"/>
      <c r="K4661" s="14"/>
      <c r="L4661" s="14"/>
      <c r="M4661" s="14"/>
      <c r="N4661" s="15"/>
      <c r="O4661" s="14"/>
    </row>
    <row r="4662" spans="1:15" x14ac:dyDescent="0.25">
      <c r="A4662" s="14"/>
      <c r="B4662" s="14"/>
      <c r="C4662" s="14"/>
      <c r="D4662" s="14"/>
      <c r="E4662" s="15"/>
      <c r="F4662" s="14"/>
      <c r="G4662" s="14"/>
      <c r="H4662" s="14"/>
      <c r="I4662" s="14"/>
      <c r="J4662" s="14"/>
      <c r="K4662" s="14"/>
      <c r="L4662" s="14"/>
      <c r="M4662" s="14"/>
      <c r="N4662" s="15"/>
      <c r="O4662" s="14"/>
    </row>
    <row r="4663" spans="1:15" x14ac:dyDescent="0.25">
      <c r="A4663" s="14"/>
      <c r="B4663" s="14"/>
      <c r="C4663" s="14"/>
      <c r="D4663" s="14"/>
      <c r="E4663" s="15"/>
      <c r="F4663" s="14"/>
      <c r="G4663" s="14"/>
      <c r="H4663" s="14"/>
      <c r="I4663" s="14"/>
      <c r="J4663" s="14"/>
      <c r="K4663" s="14"/>
      <c r="L4663" s="14"/>
      <c r="M4663" s="14"/>
      <c r="N4663" s="15"/>
      <c r="O4663" s="14"/>
    </row>
    <row r="4664" spans="1:15" x14ac:dyDescent="0.25">
      <c r="A4664" s="14"/>
      <c r="B4664" s="14"/>
      <c r="C4664" s="14"/>
      <c r="D4664" s="14"/>
      <c r="E4664" s="15"/>
      <c r="F4664" s="14"/>
      <c r="G4664" s="14"/>
      <c r="H4664" s="14"/>
      <c r="I4664" s="14"/>
      <c r="J4664" s="14"/>
      <c r="K4664" s="14"/>
      <c r="L4664" s="14"/>
      <c r="M4664" s="14"/>
      <c r="N4664" s="15"/>
      <c r="O4664" s="14"/>
    </row>
    <row r="4665" spans="1:15" x14ac:dyDescent="0.25">
      <c r="A4665" s="14"/>
      <c r="B4665" s="14"/>
      <c r="C4665" s="14"/>
      <c r="D4665" s="14"/>
      <c r="E4665" s="15"/>
      <c r="F4665" s="14"/>
      <c r="G4665" s="14"/>
      <c r="H4665" s="14"/>
      <c r="I4665" s="14"/>
      <c r="J4665" s="14"/>
      <c r="K4665" s="14"/>
      <c r="L4665" s="14"/>
      <c r="M4665" s="14"/>
      <c r="N4665" s="15"/>
      <c r="O4665" s="14"/>
    </row>
    <row r="4666" spans="1:15" x14ac:dyDescent="0.25">
      <c r="A4666" s="14"/>
      <c r="B4666" s="14"/>
      <c r="C4666" s="14"/>
      <c r="D4666" s="14"/>
      <c r="E4666" s="15"/>
      <c r="F4666" s="14"/>
      <c r="G4666" s="14"/>
      <c r="H4666" s="14"/>
      <c r="I4666" s="14"/>
      <c r="J4666" s="14"/>
      <c r="K4666" s="14"/>
      <c r="L4666" s="14"/>
      <c r="M4666" s="14"/>
      <c r="N4666" s="15"/>
      <c r="O4666" s="14"/>
    </row>
    <row r="4667" spans="1:15" x14ac:dyDescent="0.25">
      <c r="A4667" s="14"/>
      <c r="B4667" s="14"/>
      <c r="C4667" s="14"/>
      <c r="D4667" s="14"/>
      <c r="E4667" s="15"/>
      <c r="F4667" s="14"/>
      <c r="G4667" s="14"/>
      <c r="H4667" s="14"/>
      <c r="I4667" s="14"/>
      <c r="J4667" s="14"/>
      <c r="K4667" s="14"/>
      <c r="L4667" s="14"/>
      <c r="M4667" s="14"/>
      <c r="N4667" s="15"/>
      <c r="O4667" s="14"/>
    </row>
    <row r="4668" spans="1:15" x14ac:dyDescent="0.25">
      <c r="A4668" s="14"/>
      <c r="B4668" s="14"/>
      <c r="C4668" s="14"/>
      <c r="D4668" s="14"/>
      <c r="E4668" s="15"/>
      <c r="F4668" s="14"/>
      <c r="G4668" s="14"/>
      <c r="H4668" s="14"/>
      <c r="I4668" s="14"/>
      <c r="J4668" s="14"/>
      <c r="K4668" s="14"/>
      <c r="L4668" s="14"/>
      <c r="M4668" s="14"/>
      <c r="N4668" s="15"/>
      <c r="O4668" s="14"/>
    </row>
    <row r="4669" spans="1:15" x14ac:dyDescent="0.25">
      <c r="A4669" s="14"/>
      <c r="B4669" s="14"/>
      <c r="C4669" s="14"/>
      <c r="D4669" s="14"/>
      <c r="E4669" s="15"/>
      <c r="F4669" s="14"/>
      <c r="G4669" s="14"/>
      <c r="H4669" s="14"/>
      <c r="I4669" s="14"/>
      <c r="J4669" s="14"/>
      <c r="K4669" s="14"/>
      <c r="L4669" s="14"/>
      <c r="M4669" s="14"/>
      <c r="N4669" s="15"/>
      <c r="O4669" s="14"/>
    </row>
    <row r="4670" spans="1:15" x14ac:dyDescent="0.25">
      <c r="A4670" s="14"/>
      <c r="B4670" s="14"/>
      <c r="C4670" s="14"/>
      <c r="D4670" s="14"/>
      <c r="E4670" s="15"/>
      <c r="F4670" s="14"/>
      <c r="G4670" s="14"/>
      <c r="H4670" s="14"/>
      <c r="I4670" s="14"/>
      <c r="J4670" s="14"/>
      <c r="K4670" s="14"/>
      <c r="L4670" s="14"/>
      <c r="M4670" s="14"/>
      <c r="N4670" s="15"/>
      <c r="O4670" s="14"/>
    </row>
    <row r="4671" spans="1:15" x14ac:dyDescent="0.25">
      <c r="A4671" s="14"/>
      <c r="B4671" s="14"/>
      <c r="C4671" s="14"/>
      <c r="D4671" s="14"/>
      <c r="E4671" s="15"/>
      <c r="F4671" s="14"/>
      <c r="G4671" s="14"/>
      <c r="H4671" s="14"/>
      <c r="I4671" s="14"/>
      <c r="J4671" s="14"/>
      <c r="K4671" s="14"/>
      <c r="L4671" s="14"/>
      <c r="M4671" s="14"/>
      <c r="N4671" s="15"/>
      <c r="O4671" s="14"/>
    </row>
    <row r="4672" spans="1:15" x14ac:dyDescent="0.25">
      <c r="A4672" s="14"/>
      <c r="B4672" s="14"/>
      <c r="C4672" s="14"/>
      <c r="D4672" s="14"/>
      <c r="E4672" s="15"/>
      <c r="F4672" s="14"/>
      <c r="G4672" s="14"/>
      <c r="H4672" s="14"/>
      <c r="I4672" s="14"/>
      <c r="J4672" s="14"/>
      <c r="K4672" s="14"/>
      <c r="L4672" s="14"/>
      <c r="M4672" s="14"/>
      <c r="N4672" s="15"/>
      <c r="O4672" s="14"/>
    </row>
    <row r="4673" spans="1:15" x14ac:dyDescent="0.25">
      <c r="A4673" s="14"/>
      <c r="B4673" s="14"/>
      <c r="C4673" s="14"/>
      <c r="D4673" s="14"/>
      <c r="E4673" s="15"/>
      <c r="F4673" s="14"/>
      <c r="G4673" s="14"/>
      <c r="H4673" s="14"/>
      <c r="I4673" s="14"/>
      <c r="J4673" s="14"/>
      <c r="K4673" s="14"/>
      <c r="L4673" s="14"/>
      <c r="M4673" s="14"/>
      <c r="N4673" s="15"/>
      <c r="O4673" s="14"/>
    </row>
    <row r="4674" spans="1:15" x14ac:dyDescent="0.25">
      <c r="A4674" s="14"/>
      <c r="B4674" s="14"/>
      <c r="C4674" s="14"/>
      <c r="D4674" s="14"/>
      <c r="E4674" s="15"/>
      <c r="F4674" s="14"/>
      <c r="G4674" s="14"/>
      <c r="H4674" s="14"/>
      <c r="I4674" s="14"/>
      <c r="J4674" s="14"/>
      <c r="K4674" s="14"/>
      <c r="L4674" s="14"/>
      <c r="M4674" s="14"/>
      <c r="N4674" s="15"/>
      <c r="O4674" s="14"/>
    </row>
    <row r="4675" spans="1:15" x14ac:dyDescent="0.25">
      <c r="A4675" s="14"/>
      <c r="B4675" s="14"/>
      <c r="C4675" s="14"/>
      <c r="D4675" s="14"/>
      <c r="E4675" s="15"/>
      <c r="F4675" s="14"/>
      <c r="G4675" s="14"/>
      <c r="H4675" s="14"/>
      <c r="I4675" s="14"/>
      <c r="J4675" s="14"/>
      <c r="K4675" s="14"/>
      <c r="L4675" s="14"/>
      <c r="M4675" s="14"/>
      <c r="N4675" s="15"/>
      <c r="O4675" s="14"/>
    </row>
    <row r="4676" spans="1:15" x14ac:dyDescent="0.25">
      <c r="A4676" s="14"/>
      <c r="B4676" s="14"/>
      <c r="C4676" s="14"/>
      <c r="D4676" s="14"/>
      <c r="E4676" s="15"/>
      <c r="F4676" s="14"/>
      <c r="G4676" s="14"/>
      <c r="H4676" s="14"/>
      <c r="I4676" s="14"/>
      <c r="J4676" s="14"/>
      <c r="K4676" s="14"/>
      <c r="L4676" s="14"/>
      <c r="M4676" s="14"/>
      <c r="N4676" s="15"/>
      <c r="O4676" s="14"/>
    </row>
    <row r="4677" spans="1:15" x14ac:dyDescent="0.25">
      <c r="A4677" s="14"/>
      <c r="B4677" s="14"/>
      <c r="C4677" s="14"/>
      <c r="D4677" s="14"/>
      <c r="E4677" s="15"/>
      <c r="F4677" s="14"/>
      <c r="G4677" s="14"/>
      <c r="H4677" s="14"/>
      <c r="I4677" s="14"/>
      <c r="J4677" s="14"/>
      <c r="K4677" s="14"/>
      <c r="L4677" s="14"/>
      <c r="M4677" s="14"/>
      <c r="N4677" s="15"/>
      <c r="O4677" s="14"/>
    </row>
    <row r="4678" spans="1:15" x14ac:dyDescent="0.25">
      <c r="A4678" s="14"/>
      <c r="B4678" s="14"/>
      <c r="C4678" s="14"/>
      <c r="D4678" s="14"/>
      <c r="E4678" s="15"/>
      <c r="F4678" s="14"/>
      <c r="G4678" s="14"/>
      <c r="H4678" s="14"/>
      <c r="I4678" s="14"/>
      <c r="J4678" s="14"/>
      <c r="K4678" s="14"/>
      <c r="L4678" s="14"/>
      <c r="M4678" s="14"/>
      <c r="N4678" s="15"/>
      <c r="O4678" s="14"/>
    </row>
    <row r="4679" spans="1:15" x14ac:dyDescent="0.25">
      <c r="A4679" s="14"/>
      <c r="B4679" s="14"/>
      <c r="C4679" s="14"/>
      <c r="D4679" s="14"/>
      <c r="E4679" s="15"/>
      <c r="F4679" s="14"/>
      <c r="G4679" s="14"/>
      <c r="H4679" s="14"/>
      <c r="I4679" s="14"/>
      <c r="J4679" s="14"/>
      <c r="K4679" s="14"/>
      <c r="L4679" s="14"/>
      <c r="M4679" s="14"/>
      <c r="N4679" s="15"/>
      <c r="O4679" s="14"/>
    </row>
    <row r="4680" spans="1:15" x14ac:dyDescent="0.25">
      <c r="A4680" s="14"/>
      <c r="B4680" s="14"/>
      <c r="C4680" s="14"/>
      <c r="D4680" s="14"/>
      <c r="E4680" s="15"/>
      <c r="F4680" s="14"/>
      <c r="G4680" s="14"/>
      <c r="H4680" s="14"/>
      <c r="I4680" s="14"/>
      <c r="J4680" s="14"/>
      <c r="K4680" s="14"/>
      <c r="L4680" s="14"/>
      <c r="M4680" s="14"/>
      <c r="N4680" s="15"/>
      <c r="O4680" s="14"/>
    </row>
    <row r="4681" spans="1:15" x14ac:dyDescent="0.25">
      <c r="A4681" s="14"/>
      <c r="B4681" s="14"/>
      <c r="C4681" s="14"/>
      <c r="D4681" s="14"/>
      <c r="E4681" s="15"/>
      <c r="F4681" s="14"/>
      <c r="G4681" s="14"/>
      <c r="H4681" s="14"/>
      <c r="I4681" s="14"/>
      <c r="J4681" s="14"/>
      <c r="K4681" s="14"/>
      <c r="L4681" s="14"/>
      <c r="M4681" s="14"/>
      <c r="N4681" s="15"/>
      <c r="O4681" s="14"/>
    </row>
    <row r="4682" spans="1:15" x14ac:dyDescent="0.25">
      <c r="A4682" s="14"/>
      <c r="B4682" s="14"/>
      <c r="C4682" s="14"/>
      <c r="D4682" s="14"/>
      <c r="E4682" s="15"/>
      <c r="F4682" s="14"/>
      <c r="G4682" s="14"/>
      <c r="H4682" s="14"/>
      <c r="I4682" s="14"/>
      <c r="J4682" s="14"/>
      <c r="K4682" s="14"/>
      <c r="L4682" s="14"/>
      <c r="M4682" s="14"/>
      <c r="N4682" s="15"/>
      <c r="O4682" s="14"/>
    </row>
    <row r="4683" spans="1:15" x14ac:dyDescent="0.25">
      <c r="A4683" s="14"/>
      <c r="B4683" s="14"/>
      <c r="C4683" s="14"/>
      <c r="D4683" s="14"/>
      <c r="E4683" s="15"/>
      <c r="F4683" s="14"/>
      <c r="G4683" s="14"/>
      <c r="H4683" s="14"/>
      <c r="I4683" s="14"/>
      <c r="J4683" s="14"/>
      <c r="K4683" s="14"/>
      <c r="L4683" s="14"/>
      <c r="M4683" s="14"/>
      <c r="N4683" s="15"/>
      <c r="O4683" s="14"/>
    </row>
    <row r="4684" spans="1:15" x14ac:dyDescent="0.25">
      <c r="A4684" s="14"/>
      <c r="B4684" s="14"/>
      <c r="C4684" s="14"/>
      <c r="D4684" s="14"/>
      <c r="E4684" s="15"/>
      <c r="F4684" s="14"/>
      <c r="G4684" s="14"/>
      <c r="H4684" s="14"/>
      <c r="I4684" s="14"/>
      <c r="J4684" s="14"/>
      <c r="K4684" s="14"/>
      <c r="L4684" s="14"/>
      <c r="M4684" s="14"/>
      <c r="N4684" s="15"/>
      <c r="O4684" s="14"/>
    </row>
    <row r="4685" spans="1:15" x14ac:dyDescent="0.25">
      <c r="A4685" s="14"/>
      <c r="B4685" s="14"/>
      <c r="C4685" s="14"/>
      <c r="D4685" s="14"/>
      <c r="E4685" s="15"/>
      <c r="F4685" s="14"/>
      <c r="G4685" s="14"/>
      <c r="H4685" s="14"/>
      <c r="I4685" s="14"/>
      <c r="J4685" s="14"/>
      <c r="K4685" s="14"/>
      <c r="L4685" s="14"/>
      <c r="M4685" s="14"/>
      <c r="N4685" s="15"/>
      <c r="O4685" s="14"/>
    </row>
    <row r="4686" spans="1:15" x14ac:dyDescent="0.25">
      <c r="A4686" s="14"/>
      <c r="B4686" s="14"/>
      <c r="C4686" s="14"/>
      <c r="D4686" s="14"/>
      <c r="E4686" s="15"/>
      <c r="F4686" s="14"/>
      <c r="G4686" s="14"/>
      <c r="H4686" s="14"/>
      <c r="I4686" s="14"/>
      <c r="J4686" s="14"/>
      <c r="K4686" s="14"/>
      <c r="L4686" s="14"/>
      <c r="M4686" s="14"/>
      <c r="N4686" s="15"/>
      <c r="O4686" s="14"/>
    </row>
    <row r="4687" spans="1:15" x14ac:dyDescent="0.25">
      <c r="A4687" s="14"/>
      <c r="B4687" s="14"/>
      <c r="C4687" s="14"/>
      <c r="D4687" s="14"/>
      <c r="E4687" s="15"/>
      <c r="F4687" s="14"/>
      <c r="G4687" s="14"/>
      <c r="H4687" s="14"/>
      <c r="I4687" s="14"/>
      <c r="J4687" s="14"/>
      <c r="K4687" s="14"/>
      <c r="L4687" s="14"/>
      <c r="M4687" s="14"/>
      <c r="N4687" s="15"/>
      <c r="O4687" s="14"/>
    </row>
    <row r="4688" spans="1:15" x14ac:dyDescent="0.25">
      <c r="A4688" s="14"/>
      <c r="B4688" s="14"/>
      <c r="C4688" s="14"/>
      <c r="D4688" s="14"/>
      <c r="E4688" s="15"/>
      <c r="F4688" s="14"/>
      <c r="G4688" s="14"/>
      <c r="H4688" s="14"/>
      <c r="I4688" s="14"/>
      <c r="J4688" s="14"/>
      <c r="K4688" s="14"/>
      <c r="L4688" s="14"/>
      <c r="M4688" s="14"/>
      <c r="N4688" s="15"/>
      <c r="O4688" s="14"/>
    </row>
    <row r="4689" spans="1:15" x14ac:dyDescent="0.25">
      <c r="A4689" s="14"/>
      <c r="B4689" s="14"/>
      <c r="C4689" s="14"/>
      <c r="D4689" s="14"/>
      <c r="E4689" s="15"/>
      <c r="F4689" s="14"/>
      <c r="G4689" s="14"/>
      <c r="H4689" s="14"/>
      <c r="I4689" s="14"/>
      <c r="J4689" s="14"/>
      <c r="K4689" s="14"/>
      <c r="L4689" s="14"/>
      <c r="M4689" s="14"/>
      <c r="N4689" s="15"/>
      <c r="O4689" s="14"/>
    </row>
    <row r="4690" spans="1:15" x14ac:dyDescent="0.25">
      <c r="A4690" s="14"/>
      <c r="B4690" s="14"/>
      <c r="C4690" s="14"/>
      <c r="D4690" s="14"/>
      <c r="E4690" s="15"/>
      <c r="F4690" s="14"/>
      <c r="G4690" s="14"/>
      <c r="H4690" s="14"/>
      <c r="I4690" s="14"/>
      <c r="J4690" s="14"/>
      <c r="K4690" s="14"/>
      <c r="L4690" s="14"/>
      <c r="M4690" s="14"/>
      <c r="N4690" s="15"/>
      <c r="O4690" s="14"/>
    </row>
    <row r="4691" spans="1:15" x14ac:dyDescent="0.25">
      <c r="A4691" s="14"/>
      <c r="B4691" s="14"/>
      <c r="C4691" s="14"/>
      <c r="D4691" s="14"/>
      <c r="E4691" s="15"/>
      <c r="F4691" s="14"/>
      <c r="G4691" s="14"/>
      <c r="H4691" s="14"/>
      <c r="I4691" s="14"/>
      <c r="J4691" s="14"/>
      <c r="K4691" s="14"/>
      <c r="L4691" s="14"/>
      <c r="M4691" s="14"/>
      <c r="N4691" s="15"/>
      <c r="O4691" s="14"/>
    </row>
    <row r="4692" spans="1:15" x14ac:dyDescent="0.25">
      <c r="A4692" s="14"/>
      <c r="B4692" s="14"/>
      <c r="C4692" s="14"/>
      <c r="D4692" s="14"/>
      <c r="E4692" s="15"/>
      <c r="F4692" s="14"/>
      <c r="G4692" s="14"/>
      <c r="H4692" s="14"/>
      <c r="I4692" s="14"/>
      <c r="J4692" s="14"/>
      <c r="K4692" s="14"/>
      <c r="L4692" s="14"/>
      <c r="M4692" s="14"/>
      <c r="N4692" s="15"/>
      <c r="O4692" s="14"/>
    </row>
    <row r="4693" spans="1:15" x14ac:dyDescent="0.25">
      <c r="A4693" s="14"/>
      <c r="B4693" s="14"/>
      <c r="C4693" s="14"/>
      <c r="D4693" s="14"/>
      <c r="E4693" s="15"/>
      <c r="F4693" s="14"/>
      <c r="G4693" s="14"/>
      <c r="H4693" s="14"/>
      <c r="I4693" s="14"/>
      <c r="J4693" s="14"/>
      <c r="K4693" s="14"/>
      <c r="L4693" s="14"/>
      <c r="M4693" s="14"/>
      <c r="N4693" s="15"/>
      <c r="O4693" s="14"/>
    </row>
    <row r="4694" spans="1:15" x14ac:dyDescent="0.25">
      <c r="A4694" s="14"/>
      <c r="B4694" s="14"/>
      <c r="C4694" s="14"/>
      <c r="D4694" s="14"/>
      <c r="E4694" s="15"/>
      <c r="F4694" s="14"/>
      <c r="G4694" s="14"/>
      <c r="H4694" s="14"/>
      <c r="I4694" s="14"/>
      <c r="J4694" s="14"/>
      <c r="K4694" s="14"/>
      <c r="L4694" s="14"/>
      <c r="M4694" s="14"/>
      <c r="N4694" s="15"/>
      <c r="O4694" s="14"/>
    </row>
    <row r="4695" spans="1:15" x14ac:dyDescent="0.25">
      <c r="A4695" s="14"/>
      <c r="B4695" s="14"/>
      <c r="C4695" s="14"/>
      <c r="D4695" s="14"/>
      <c r="E4695" s="15"/>
      <c r="F4695" s="14"/>
      <c r="G4695" s="14"/>
      <c r="H4695" s="14"/>
      <c r="I4695" s="14"/>
      <c r="J4695" s="14"/>
      <c r="K4695" s="14"/>
      <c r="L4695" s="14"/>
      <c r="M4695" s="14"/>
      <c r="N4695" s="15"/>
      <c r="O4695" s="14"/>
    </row>
    <row r="4696" spans="1:15" x14ac:dyDescent="0.25">
      <c r="A4696" s="14"/>
      <c r="B4696" s="14"/>
      <c r="C4696" s="14"/>
      <c r="D4696" s="14"/>
      <c r="E4696" s="15"/>
      <c r="F4696" s="14"/>
      <c r="G4696" s="14"/>
      <c r="H4696" s="14"/>
      <c r="I4696" s="14"/>
      <c r="J4696" s="14"/>
      <c r="K4696" s="14"/>
      <c r="L4696" s="14"/>
      <c r="M4696" s="14"/>
      <c r="N4696" s="15"/>
      <c r="O4696" s="14"/>
    </row>
    <row r="4697" spans="1:15" x14ac:dyDescent="0.25">
      <c r="A4697" s="14"/>
      <c r="B4697" s="14"/>
      <c r="C4697" s="14"/>
      <c r="D4697" s="14"/>
      <c r="E4697" s="15"/>
      <c r="F4697" s="14"/>
      <c r="G4697" s="14"/>
      <c r="H4697" s="14"/>
      <c r="I4697" s="14"/>
      <c r="J4697" s="14"/>
      <c r="K4697" s="14"/>
      <c r="L4697" s="14"/>
      <c r="M4697" s="14"/>
      <c r="N4697" s="15"/>
      <c r="O4697" s="14"/>
    </row>
    <row r="4698" spans="1:15" x14ac:dyDescent="0.25">
      <c r="A4698" s="14"/>
      <c r="B4698" s="14"/>
      <c r="C4698" s="14"/>
      <c r="D4698" s="14"/>
      <c r="E4698" s="15"/>
      <c r="F4698" s="14"/>
      <c r="G4698" s="14"/>
      <c r="H4698" s="14"/>
      <c r="I4698" s="14"/>
      <c r="J4698" s="14"/>
      <c r="K4698" s="14"/>
      <c r="L4698" s="14"/>
      <c r="M4698" s="14"/>
      <c r="N4698" s="15"/>
      <c r="O4698" s="14"/>
    </row>
    <row r="4699" spans="1:15" x14ac:dyDescent="0.25">
      <c r="A4699" s="14"/>
      <c r="B4699" s="14"/>
      <c r="C4699" s="14"/>
      <c r="D4699" s="14"/>
      <c r="E4699" s="15"/>
      <c r="F4699" s="14"/>
      <c r="G4699" s="14"/>
      <c r="H4699" s="14"/>
      <c r="I4699" s="14"/>
      <c r="J4699" s="14"/>
      <c r="K4699" s="14"/>
      <c r="L4699" s="14"/>
      <c r="M4699" s="14"/>
      <c r="N4699" s="15"/>
      <c r="O4699" s="14"/>
    </row>
    <row r="4700" spans="1:15" x14ac:dyDescent="0.25">
      <c r="A4700" s="14"/>
      <c r="B4700" s="14"/>
      <c r="C4700" s="14"/>
      <c r="D4700" s="14"/>
      <c r="E4700" s="15"/>
      <c r="F4700" s="14"/>
      <c r="G4700" s="14"/>
      <c r="H4700" s="14"/>
      <c r="I4700" s="14"/>
      <c r="J4700" s="14"/>
      <c r="K4700" s="14"/>
      <c r="L4700" s="14"/>
      <c r="M4700" s="14"/>
      <c r="N4700" s="15"/>
      <c r="O4700" s="14"/>
    </row>
    <row r="4701" spans="1:15" x14ac:dyDescent="0.25">
      <c r="A4701" s="14"/>
      <c r="B4701" s="14"/>
      <c r="C4701" s="14"/>
      <c r="D4701" s="14"/>
      <c r="E4701" s="15"/>
      <c r="F4701" s="14"/>
      <c r="G4701" s="14"/>
      <c r="H4701" s="14"/>
      <c r="I4701" s="14"/>
      <c r="J4701" s="14"/>
      <c r="K4701" s="14"/>
      <c r="L4701" s="14"/>
      <c r="M4701" s="14"/>
      <c r="N4701" s="15"/>
      <c r="O4701" s="14"/>
    </row>
    <row r="4702" spans="1:15" x14ac:dyDescent="0.25">
      <c r="A4702" s="14"/>
      <c r="B4702" s="14"/>
      <c r="C4702" s="14"/>
      <c r="D4702" s="14"/>
      <c r="E4702" s="15"/>
      <c r="F4702" s="14"/>
      <c r="G4702" s="14"/>
      <c r="H4702" s="14"/>
      <c r="I4702" s="14"/>
      <c r="J4702" s="14"/>
      <c r="K4702" s="14"/>
      <c r="L4702" s="14"/>
      <c r="M4702" s="14"/>
      <c r="N4702" s="15"/>
      <c r="O4702" s="14"/>
    </row>
    <row r="4703" spans="1:15" x14ac:dyDescent="0.25">
      <c r="A4703" s="14"/>
      <c r="B4703" s="14"/>
      <c r="C4703" s="14"/>
      <c r="D4703" s="14"/>
      <c r="E4703" s="15"/>
      <c r="F4703" s="14"/>
      <c r="G4703" s="14"/>
      <c r="H4703" s="14"/>
      <c r="I4703" s="14"/>
      <c r="J4703" s="14"/>
      <c r="K4703" s="14"/>
      <c r="L4703" s="14"/>
      <c r="M4703" s="14"/>
      <c r="N4703" s="15"/>
      <c r="O4703" s="14"/>
    </row>
    <row r="4704" spans="1:15" x14ac:dyDescent="0.25">
      <c r="A4704" s="14"/>
      <c r="B4704" s="14"/>
      <c r="C4704" s="14"/>
      <c r="D4704" s="14"/>
      <c r="E4704" s="15"/>
      <c r="F4704" s="14"/>
      <c r="G4704" s="14"/>
      <c r="H4704" s="14"/>
      <c r="I4704" s="14"/>
      <c r="J4704" s="14"/>
      <c r="K4704" s="14"/>
      <c r="L4704" s="14"/>
      <c r="M4704" s="14"/>
      <c r="N4704" s="15"/>
      <c r="O4704" s="14"/>
    </row>
    <row r="4705" spans="1:15" x14ac:dyDescent="0.25">
      <c r="A4705" s="14"/>
      <c r="B4705" s="14"/>
      <c r="C4705" s="14"/>
      <c r="D4705" s="14"/>
      <c r="E4705" s="15"/>
      <c r="F4705" s="14"/>
      <c r="G4705" s="14"/>
      <c r="H4705" s="14"/>
      <c r="I4705" s="14"/>
      <c r="J4705" s="14"/>
      <c r="K4705" s="14"/>
      <c r="L4705" s="14"/>
      <c r="M4705" s="14"/>
      <c r="N4705" s="15"/>
      <c r="O4705" s="14"/>
    </row>
    <row r="4706" spans="1:15" x14ac:dyDescent="0.25">
      <c r="A4706" s="14"/>
      <c r="B4706" s="14"/>
      <c r="C4706" s="14"/>
      <c r="D4706" s="14"/>
      <c r="E4706" s="15"/>
      <c r="F4706" s="14"/>
      <c r="G4706" s="14"/>
      <c r="H4706" s="14"/>
      <c r="I4706" s="14"/>
      <c r="J4706" s="14"/>
      <c r="K4706" s="14"/>
      <c r="L4706" s="14"/>
      <c r="M4706" s="14"/>
      <c r="N4706" s="15"/>
      <c r="O4706" s="14"/>
    </row>
    <row r="4707" spans="1:15" x14ac:dyDescent="0.25">
      <c r="A4707" s="14"/>
      <c r="B4707" s="14"/>
      <c r="C4707" s="14"/>
      <c r="D4707" s="14"/>
      <c r="E4707" s="15"/>
      <c r="F4707" s="14"/>
      <c r="G4707" s="14"/>
      <c r="H4707" s="14"/>
      <c r="I4707" s="14"/>
      <c r="J4707" s="14"/>
      <c r="K4707" s="14"/>
      <c r="L4707" s="14"/>
      <c r="M4707" s="14"/>
      <c r="N4707" s="15"/>
      <c r="O4707" s="14"/>
    </row>
    <row r="4708" spans="1:15" x14ac:dyDescent="0.25">
      <c r="A4708" s="14"/>
      <c r="B4708" s="14"/>
      <c r="C4708" s="14"/>
      <c r="D4708" s="14"/>
      <c r="E4708" s="15"/>
      <c r="F4708" s="14"/>
      <c r="G4708" s="14"/>
      <c r="H4708" s="14"/>
      <c r="I4708" s="14"/>
      <c r="J4708" s="14"/>
      <c r="K4708" s="14"/>
      <c r="L4708" s="14"/>
      <c r="M4708" s="14"/>
      <c r="N4708" s="15"/>
      <c r="O4708" s="14"/>
    </row>
    <row r="4709" spans="1:15" x14ac:dyDescent="0.25">
      <c r="A4709" s="14"/>
      <c r="B4709" s="14"/>
      <c r="C4709" s="14"/>
      <c r="D4709" s="14"/>
      <c r="E4709" s="15"/>
      <c r="F4709" s="14"/>
      <c r="G4709" s="14"/>
      <c r="H4709" s="14"/>
      <c r="I4709" s="14"/>
      <c r="J4709" s="14"/>
      <c r="K4709" s="14"/>
      <c r="L4709" s="14"/>
      <c r="M4709" s="14"/>
      <c r="N4709" s="15"/>
      <c r="O4709" s="14"/>
    </row>
    <row r="4710" spans="1:15" x14ac:dyDescent="0.25">
      <c r="A4710" s="14"/>
      <c r="B4710" s="14"/>
      <c r="C4710" s="14"/>
      <c r="D4710" s="14"/>
      <c r="E4710" s="15"/>
      <c r="F4710" s="14"/>
      <c r="G4710" s="14"/>
      <c r="H4710" s="14"/>
      <c r="I4710" s="14"/>
      <c r="J4710" s="14"/>
      <c r="K4710" s="14"/>
      <c r="L4710" s="14"/>
      <c r="M4710" s="14"/>
      <c r="N4710" s="15"/>
      <c r="O4710" s="14"/>
    </row>
    <row r="4711" spans="1:15" x14ac:dyDescent="0.25">
      <c r="A4711" s="14"/>
      <c r="B4711" s="14"/>
      <c r="C4711" s="14"/>
      <c r="D4711" s="14"/>
      <c r="E4711" s="15"/>
      <c r="F4711" s="14"/>
      <c r="G4711" s="14"/>
      <c r="H4711" s="14"/>
      <c r="I4711" s="14"/>
      <c r="J4711" s="14"/>
      <c r="K4711" s="14"/>
      <c r="L4711" s="14"/>
      <c r="M4711" s="14"/>
      <c r="N4711" s="15"/>
      <c r="O4711" s="14"/>
    </row>
    <row r="4712" spans="1:15" x14ac:dyDescent="0.25">
      <c r="A4712" s="14"/>
      <c r="B4712" s="14"/>
      <c r="C4712" s="14"/>
      <c r="D4712" s="14"/>
      <c r="E4712" s="15"/>
      <c r="F4712" s="14"/>
      <c r="G4712" s="14"/>
      <c r="H4712" s="14"/>
      <c r="I4712" s="14"/>
      <c r="J4712" s="14"/>
      <c r="K4712" s="14"/>
      <c r="L4712" s="14"/>
      <c r="M4712" s="14"/>
      <c r="N4712" s="15"/>
      <c r="O4712" s="14"/>
    </row>
    <row r="4713" spans="1:15" x14ac:dyDescent="0.25">
      <c r="A4713" s="14"/>
      <c r="B4713" s="14"/>
      <c r="C4713" s="14"/>
      <c r="D4713" s="14"/>
      <c r="E4713" s="15"/>
      <c r="F4713" s="14"/>
      <c r="G4713" s="14"/>
      <c r="H4713" s="14"/>
      <c r="I4713" s="14"/>
      <c r="J4713" s="14"/>
      <c r="K4713" s="14"/>
      <c r="L4713" s="14"/>
      <c r="M4713" s="14"/>
      <c r="N4713" s="15"/>
      <c r="O4713" s="14"/>
    </row>
    <row r="4714" spans="1:15" x14ac:dyDescent="0.25">
      <c r="A4714" s="14"/>
      <c r="B4714" s="14"/>
      <c r="C4714" s="14"/>
      <c r="D4714" s="14"/>
      <c r="E4714" s="15"/>
      <c r="F4714" s="14"/>
      <c r="G4714" s="14"/>
      <c r="H4714" s="14"/>
      <c r="I4714" s="14"/>
      <c r="J4714" s="14"/>
      <c r="K4714" s="14"/>
      <c r="L4714" s="14"/>
      <c r="M4714" s="14"/>
      <c r="N4714" s="15"/>
      <c r="O4714" s="14"/>
    </row>
    <row r="4715" spans="1:15" x14ac:dyDescent="0.25">
      <c r="A4715" s="14"/>
      <c r="B4715" s="14"/>
      <c r="C4715" s="14"/>
      <c r="D4715" s="14"/>
      <c r="E4715" s="15"/>
      <c r="F4715" s="14"/>
      <c r="G4715" s="14"/>
      <c r="H4715" s="14"/>
      <c r="I4715" s="14"/>
      <c r="J4715" s="14"/>
      <c r="K4715" s="14"/>
      <c r="L4715" s="14"/>
      <c r="M4715" s="14"/>
      <c r="N4715" s="15"/>
      <c r="O4715" s="14"/>
    </row>
    <row r="4716" spans="1:15" x14ac:dyDescent="0.25">
      <c r="A4716" s="14"/>
      <c r="B4716" s="14"/>
      <c r="C4716" s="14"/>
      <c r="D4716" s="14"/>
      <c r="E4716" s="15"/>
      <c r="F4716" s="14"/>
      <c r="G4716" s="14"/>
      <c r="H4716" s="14"/>
      <c r="I4716" s="14"/>
      <c r="J4716" s="14"/>
      <c r="K4716" s="14"/>
      <c r="L4716" s="14"/>
      <c r="M4716" s="14"/>
      <c r="N4716" s="15"/>
      <c r="O4716" s="14"/>
    </row>
    <row r="4717" spans="1:15" x14ac:dyDescent="0.25">
      <c r="A4717" s="14"/>
      <c r="B4717" s="14"/>
      <c r="C4717" s="14"/>
      <c r="D4717" s="14"/>
      <c r="E4717" s="15"/>
      <c r="F4717" s="14"/>
      <c r="G4717" s="14"/>
      <c r="H4717" s="14"/>
      <c r="I4717" s="14"/>
      <c r="J4717" s="14"/>
      <c r="K4717" s="14"/>
      <c r="L4717" s="14"/>
      <c r="M4717" s="14"/>
      <c r="N4717" s="15"/>
      <c r="O4717" s="14"/>
    </row>
    <row r="4718" spans="1:15" x14ac:dyDescent="0.25">
      <c r="A4718" s="14"/>
      <c r="B4718" s="14"/>
      <c r="C4718" s="14"/>
      <c r="D4718" s="14"/>
      <c r="E4718" s="15"/>
      <c r="F4718" s="14"/>
      <c r="G4718" s="14"/>
      <c r="H4718" s="14"/>
      <c r="I4718" s="14"/>
      <c r="J4718" s="14"/>
      <c r="K4718" s="14"/>
      <c r="L4718" s="14"/>
      <c r="M4718" s="14"/>
      <c r="N4718" s="15"/>
      <c r="O4718" s="14"/>
    </row>
    <row r="4719" spans="1:15" x14ac:dyDescent="0.25">
      <c r="A4719" s="14"/>
      <c r="B4719" s="14"/>
      <c r="C4719" s="14"/>
      <c r="D4719" s="14"/>
      <c r="E4719" s="15"/>
      <c r="F4719" s="14"/>
      <c r="G4719" s="14"/>
      <c r="H4719" s="14"/>
      <c r="I4719" s="14"/>
      <c r="J4719" s="14"/>
      <c r="K4719" s="14"/>
      <c r="L4719" s="14"/>
      <c r="M4719" s="14"/>
      <c r="N4719" s="15"/>
      <c r="O4719" s="14"/>
    </row>
    <row r="4720" spans="1:15" x14ac:dyDescent="0.25">
      <c r="A4720" s="14"/>
      <c r="B4720" s="14"/>
      <c r="C4720" s="14"/>
      <c r="D4720" s="14"/>
      <c r="E4720" s="15"/>
      <c r="F4720" s="14"/>
      <c r="G4720" s="14"/>
      <c r="H4720" s="14"/>
      <c r="I4720" s="14"/>
      <c r="J4720" s="14"/>
      <c r="K4720" s="14"/>
      <c r="L4720" s="14"/>
      <c r="M4720" s="14"/>
      <c r="N4720" s="15"/>
      <c r="O4720" s="14"/>
    </row>
    <row r="4721" spans="1:15" x14ac:dyDescent="0.25">
      <c r="A4721" s="14"/>
      <c r="B4721" s="14"/>
      <c r="C4721" s="14"/>
      <c r="D4721" s="14"/>
      <c r="E4721" s="15"/>
      <c r="F4721" s="14"/>
      <c r="G4721" s="14"/>
      <c r="H4721" s="14"/>
      <c r="I4721" s="14"/>
      <c r="J4721" s="14"/>
      <c r="K4721" s="14"/>
      <c r="L4721" s="14"/>
      <c r="M4721" s="14"/>
      <c r="N4721" s="15"/>
      <c r="O4721" s="14"/>
    </row>
    <row r="4722" spans="1:15" x14ac:dyDescent="0.25">
      <c r="A4722" s="14"/>
      <c r="B4722" s="14"/>
      <c r="C4722" s="14"/>
      <c r="D4722" s="14"/>
      <c r="E4722" s="15"/>
      <c r="F4722" s="14"/>
      <c r="G4722" s="14"/>
      <c r="H4722" s="14"/>
      <c r="I4722" s="14"/>
      <c r="J4722" s="14"/>
      <c r="K4722" s="14"/>
      <c r="L4722" s="14"/>
      <c r="M4722" s="14"/>
      <c r="N4722" s="15"/>
      <c r="O4722" s="14"/>
    </row>
    <row r="4723" spans="1:15" x14ac:dyDescent="0.25">
      <c r="A4723" s="14"/>
      <c r="B4723" s="14"/>
      <c r="C4723" s="14"/>
      <c r="D4723" s="14"/>
      <c r="E4723" s="15"/>
      <c r="F4723" s="14"/>
      <c r="G4723" s="14"/>
      <c r="H4723" s="14"/>
      <c r="I4723" s="14"/>
      <c r="J4723" s="14"/>
      <c r="K4723" s="14"/>
      <c r="L4723" s="14"/>
      <c r="M4723" s="14"/>
      <c r="N4723" s="15"/>
      <c r="O4723" s="14"/>
    </row>
    <row r="4724" spans="1:15" x14ac:dyDescent="0.25">
      <c r="A4724" s="14"/>
      <c r="B4724" s="14"/>
      <c r="C4724" s="14"/>
      <c r="D4724" s="14"/>
      <c r="E4724" s="15"/>
      <c r="F4724" s="14"/>
      <c r="G4724" s="14"/>
      <c r="H4724" s="14"/>
      <c r="I4724" s="14"/>
      <c r="J4724" s="14"/>
      <c r="K4724" s="14"/>
      <c r="L4724" s="14"/>
      <c r="M4724" s="14"/>
      <c r="N4724" s="15"/>
      <c r="O4724" s="14"/>
    </row>
    <row r="4725" spans="1:15" x14ac:dyDescent="0.25">
      <c r="A4725" s="14"/>
      <c r="B4725" s="14"/>
      <c r="C4725" s="14"/>
      <c r="D4725" s="14"/>
      <c r="E4725" s="15"/>
      <c r="F4725" s="14"/>
      <c r="G4725" s="14"/>
      <c r="H4725" s="14"/>
      <c r="I4725" s="14"/>
      <c r="J4725" s="14"/>
      <c r="K4725" s="14"/>
      <c r="L4725" s="14"/>
      <c r="M4725" s="14"/>
      <c r="N4725" s="15"/>
      <c r="O4725" s="14"/>
    </row>
    <row r="4726" spans="1:15" x14ac:dyDescent="0.25">
      <c r="A4726" s="14"/>
      <c r="B4726" s="14"/>
      <c r="C4726" s="14"/>
      <c r="D4726" s="14"/>
      <c r="E4726" s="15"/>
      <c r="F4726" s="14"/>
      <c r="G4726" s="14"/>
      <c r="H4726" s="14"/>
      <c r="I4726" s="14"/>
      <c r="J4726" s="14"/>
      <c r="K4726" s="14"/>
      <c r="L4726" s="14"/>
      <c r="M4726" s="14"/>
      <c r="N4726" s="15"/>
      <c r="O4726" s="14"/>
    </row>
    <row r="4727" spans="1:15" x14ac:dyDescent="0.25">
      <c r="A4727" s="14"/>
      <c r="B4727" s="14"/>
      <c r="C4727" s="14"/>
      <c r="D4727" s="14"/>
      <c r="E4727" s="15"/>
      <c r="F4727" s="14"/>
      <c r="G4727" s="14"/>
      <c r="H4727" s="14"/>
      <c r="I4727" s="14"/>
      <c r="J4727" s="14"/>
      <c r="K4727" s="14"/>
      <c r="L4727" s="14"/>
      <c r="M4727" s="14"/>
      <c r="N4727" s="15"/>
      <c r="O4727" s="14"/>
    </row>
    <row r="4728" spans="1:15" x14ac:dyDescent="0.25">
      <c r="A4728" s="14"/>
      <c r="B4728" s="14"/>
      <c r="C4728" s="14"/>
      <c r="D4728" s="14"/>
      <c r="E4728" s="15"/>
      <c r="F4728" s="14"/>
      <c r="G4728" s="14"/>
      <c r="H4728" s="14"/>
      <c r="I4728" s="14"/>
      <c r="J4728" s="14"/>
      <c r="K4728" s="14"/>
      <c r="L4728" s="14"/>
      <c r="M4728" s="14"/>
      <c r="N4728" s="15"/>
      <c r="O4728" s="14"/>
    </row>
    <row r="4729" spans="1:15" x14ac:dyDescent="0.25">
      <c r="A4729" s="14"/>
      <c r="B4729" s="14"/>
      <c r="C4729" s="14"/>
      <c r="D4729" s="14"/>
      <c r="E4729" s="15"/>
      <c r="F4729" s="14"/>
      <c r="G4729" s="14"/>
      <c r="H4729" s="14"/>
      <c r="I4729" s="14"/>
      <c r="J4729" s="14"/>
      <c r="K4729" s="14"/>
      <c r="L4729" s="14"/>
      <c r="M4729" s="14"/>
      <c r="N4729" s="15"/>
      <c r="O4729" s="14"/>
    </row>
    <row r="4730" spans="1:15" x14ac:dyDescent="0.25">
      <c r="A4730" s="14"/>
      <c r="B4730" s="14"/>
      <c r="C4730" s="14"/>
      <c r="D4730" s="14"/>
      <c r="E4730" s="15"/>
      <c r="F4730" s="14"/>
      <c r="G4730" s="14"/>
      <c r="H4730" s="14"/>
      <c r="I4730" s="14"/>
      <c r="J4730" s="14"/>
      <c r="K4730" s="14"/>
      <c r="L4730" s="14"/>
      <c r="M4730" s="14"/>
      <c r="N4730" s="15"/>
      <c r="O4730" s="14"/>
    </row>
    <row r="4731" spans="1:15" x14ac:dyDescent="0.25">
      <c r="A4731" s="14"/>
      <c r="B4731" s="14"/>
      <c r="C4731" s="14"/>
      <c r="D4731" s="14"/>
      <c r="E4731" s="15"/>
      <c r="F4731" s="14"/>
      <c r="G4731" s="14"/>
      <c r="H4731" s="14"/>
      <c r="I4731" s="14"/>
      <c r="J4731" s="14"/>
      <c r="K4731" s="14"/>
      <c r="L4731" s="14"/>
      <c r="M4731" s="14"/>
      <c r="N4731" s="15"/>
      <c r="O4731" s="14"/>
    </row>
    <row r="4732" spans="1:15" x14ac:dyDescent="0.25">
      <c r="A4732" s="14"/>
      <c r="B4732" s="14"/>
      <c r="C4732" s="14"/>
      <c r="D4732" s="14"/>
      <c r="E4732" s="15"/>
      <c r="F4732" s="14"/>
      <c r="G4732" s="14"/>
      <c r="H4732" s="14"/>
      <c r="I4732" s="14"/>
      <c r="J4732" s="14"/>
      <c r="K4732" s="14"/>
      <c r="L4732" s="14"/>
      <c r="M4732" s="14"/>
      <c r="N4732" s="15"/>
      <c r="O4732" s="14"/>
    </row>
    <row r="4733" spans="1:15" x14ac:dyDescent="0.25">
      <c r="A4733" s="14"/>
      <c r="B4733" s="14"/>
      <c r="C4733" s="14"/>
      <c r="D4733" s="14"/>
      <c r="E4733" s="15"/>
      <c r="F4733" s="14"/>
      <c r="G4733" s="14"/>
      <c r="H4733" s="14"/>
      <c r="I4733" s="14"/>
      <c r="J4733" s="14"/>
      <c r="K4733" s="14"/>
      <c r="L4733" s="14"/>
      <c r="M4733" s="14"/>
      <c r="N4733" s="15"/>
      <c r="O4733" s="14"/>
    </row>
    <row r="4734" spans="1:15" x14ac:dyDescent="0.25">
      <c r="A4734" s="14"/>
      <c r="B4734" s="14"/>
      <c r="C4734" s="14"/>
      <c r="D4734" s="14"/>
      <c r="E4734" s="15"/>
      <c r="F4734" s="14"/>
      <c r="G4734" s="14"/>
      <c r="H4734" s="14"/>
      <c r="I4734" s="14"/>
      <c r="J4734" s="14"/>
      <c r="K4734" s="14"/>
      <c r="L4734" s="14"/>
      <c r="M4734" s="14"/>
      <c r="N4734" s="15"/>
      <c r="O4734" s="14"/>
    </row>
    <row r="4735" spans="1:15" x14ac:dyDescent="0.25">
      <c r="A4735" s="14"/>
      <c r="B4735" s="14"/>
      <c r="C4735" s="14"/>
      <c r="D4735" s="14"/>
      <c r="E4735" s="15"/>
      <c r="F4735" s="14"/>
      <c r="G4735" s="14"/>
      <c r="H4735" s="14"/>
      <c r="I4735" s="14"/>
      <c r="J4735" s="14"/>
      <c r="K4735" s="14"/>
      <c r="L4735" s="14"/>
      <c r="M4735" s="14"/>
      <c r="N4735" s="15"/>
      <c r="O4735" s="14"/>
    </row>
    <row r="4736" spans="1:15" x14ac:dyDescent="0.25">
      <c r="A4736" s="14"/>
      <c r="B4736" s="14"/>
      <c r="C4736" s="14"/>
      <c r="D4736" s="14"/>
      <c r="E4736" s="15"/>
      <c r="F4736" s="14"/>
      <c r="G4736" s="14"/>
      <c r="H4736" s="14"/>
      <c r="I4736" s="14"/>
      <c r="J4736" s="14"/>
      <c r="K4736" s="14"/>
      <c r="L4736" s="14"/>
      <c r="M4736" s="14"/>
      <c r="N4736" s="15"/>
      <c r="O4736" s="14"/>
    </row>
    <row r="4737" spans="1:15" x14ac:dyDescent="0.25">
      <c r="A4737" s="14"/>
      <c r="B4737" s="14"/>
      <c r="C4737" s="14"/>
      <c r="D4737" s="14"/>
      <c r="E4737" s="15"/>
      <c r="F4737" s="14"/>
      <c r="G4737" s="14"/>
      <c r="H4737" s="14"/>
      <c r="I4737" s="14"/>
      <c r="J4737" s="14"/>
      <c r="K4737" s="14"/>
      <c r="L4737" s="14"/>
      <c r="M4737" s="14"/>
      <c r="N4737" s="15"/>
      <c r="O4737" s="14"/>
    </row>
    <row r="4738" spans="1:15" x14ac:dyDescent="0.25">
      <c r="A4738" s="14"/>
      <c r="B4738" s="14"/>
      <c r="C4738" s="14"/>
      <c r="D4738" s="14"/>
      <c r="E4738" s="15"/>
      <c r="F4738" s="14"/>
      <c r="G4738" s="14"/>
      <c r="H4738" s="14"/>
      <c r="I4738" s="14"/>
      <c r="J4738" s="14"/>
      <c r="K4738" s="14"/>
      <c r="L4738" s="14"/>
      <c r="M4738" s="14"/>
      <c r="N4738" s="15"/>
      <c r="O4738" s="14"/>
    </row>
    <row r="4739" spans="1:15" x14ac:dyDescent="0.25">
      <c r="A4739" s="14"/>
      <c r="B4739" s="14"/>
      <c r="C4739" s="14"/>
      <c r="D4739" s="14"/>
      <c r="E4739" s="15"/>
      <c r="F4739" s="14"/>
      <c r="G4739" s="14"/>
      <c r="H4739" s="14"/>
      <c r="I4739" s="14"/>
      <c r="J4739" s="14"/>
      <c r="K4739" s="14"/>
      <c r="L4739" s="14"/>
      <c r="M4739" s="14"/>
      <c r="N4739" s="15"/>
      <c r="O4739" s="14"/>
    </row>
    <row r="4740" spans="1:15" x14ac:dyDescent="0.25">
      <c r="A4740" s="14"/>
      <c r="B4740" s="14"/>
      <c r="C4740" s="14"/>
      <c r="D4740" s="14"/>
      <c r="E4740" s="15"/>
      <c r="F4740" s="14"/>
      <c r="G4740" s="14"/>
      <c r="H4740" s="14"/>
      <c r="I4740" s="14"/>
      <c r="J4740" s="14"/>
      <c r="K4740" s="14"/>
      <c r="L4740" s="14"/>
      <c r="M4740" s="14"/>
      <c r="N4740" s="15"/>
      <c r="O4740" s="14"/>
    </row>
    <row r="4741" spans="1:15" x14ac:dyDescent="0.25">
      <c r="A4741" s="14"/>
      <c r="B4741" s="14"/>
      <c r="C4741" s="14"/>
      <c r="D4741" s="14"/>
      <c r="E4741" s="15"/>
      <c r="F4741" s="14"/>
      <c r="G4741" s="14"/>
      <c r="H4741" s="14"/>
      <c r="I4741" s="14"/>
      <c r="J4741" s="14"/>
      <c r="K4741" s="14"/>
      <c r="L4741" s="14"/>
      <c r="M4741" s="14"/>
      <c r="N4741" s="15"/>
      <c r="O4741" s="14"/>
    </row>
    <row r="4742" spans="1:15" x14ac:dyDescent="0.25">
      <c r="A4742" s="14"/>
      <c r="B4742" s="14"/>
      <c r="C4742" s="14"/>
      <c r="D4742" s="14"/>
      <c r="E4742" s="15"/>
      <c r="F4742" s="14"/>
      <c r="G4742" s="14"/>
      <c r="H4742" s="14"/>
      <c r="I4742" s="14"/>
      <c r="J4742" s="14"/>
      <c r="K4742" s="14"/>
      <c r="L4742" s="14"/>
      <c r="M4742" s="14"/>
      <c r="N4742" s="15"/>
      <c r="O4742" s="14"/>
    </row>
    <row r="4743" spans="1:15" x14ac:dyDescent="0.25">
      <c r="A4743" s="14"/>
      <c r="B4743" s="14"/>
      <c r="C4743" s="14"/>
      <c r="D4743" s="14"/>
      <c r="E4743" s="15"/>
      <c r="F4743" s="14"/>
      <c r="G4743" s="14"/>
      <c r="H4743" s="14"/>
      <c r="I4743" s="14"/>
      <c r="J4743" s="14"/>
      <c r="K4743" s="14"/>
      <c r="L4743" s="14"/>
      <c r="M4743" s="14"/>
      <c r="N4743" s="15"/>
      <c r="O4743" s="14"/>
    </row>
    <row r="4744" spans="1:15" x14ac:dyDescent="0.25">
      <c r="A4744" s="14"/>
      <c r="B4744" s="14"/>
      <c r="C4744" s="14"/>
      <c r="D4744" s="14"/>
      <c r="E4744" s="15"/>
      <c r="F4744" s="14"/>
      <c r="G4744" s="14"/>
      <c r="H4744" s="14"/>
      <c r="I4744" s="14"/>
      <c r="J4744" s="14"/>
      <c r="K4744" s="14"/>
      <c r="L4744" s="14"/>
      <c r="M4744" s="14"/>
      <c r="N4744" s="15"/>
      <c r="O4744" s="14"/>
    </row>
    <row r="4745" spans="1:15" x14ac:dyDescent="0.25">
      <c r="A4745" s="14"/>
      <c r="B4745" s="14"/>
      <c r="C4745" s="14"/>
      <c r="D4745" s="14"/>
      <c r="E4745" s="15"/>
      <c r="F4745" s="14"/>
      <c r="G4745" s="14"/>
      <c r="H4745" s="14"/>
      <c r="I4745" s="14"/>
      <c r="J4745" s="14"/>
      <c r="K4745" s="14"/>
      <c r="L4745" s="14"/>
      <c r="M4745" s="14"/>
      <c r="N4745" s="15"/>
      <c r="O4745" s="14"/>
    </row>
    <row r="4746" spans="1:15" x14ac:dyDescent="0.25">
      <c r="A4746" s="14"/>
      <c r="B4746" s="14"/>
      <c r="C4746" s="14"/>
      <c r="D4746" s="14"/>
      <c r="E4746" s="15"/>
      <c r="F4746" s="14"/>
      <c r="G4746" s="14"/>
      <c r="H4746" s="14"/>
      <c r="I4746" s="14"/>
      <c r="J4746" s="14"/>
      <c r="K4746" s="14"/>
      <c r="L4746" s="14"/>
      <c r="M4746" s="14"/>
      <c r="N4746" s="15"/>
      <c r="O4746" s="14"/>
    </row>
    <row r="4747" spans="1:15" x14ac:dyDescent="0.25">
      <c r="A4747" s="14"/>
      <c r="B4747" s="14"/>
      <c r="C4747" s="14"/>
      <c r="D4747" s="14"/>
      <c r="E4747" s="15"/>
      <c r="F4747" s="14"/>
      <c r="G4747" s="14"/>
      <c r="H4747" s="14"/>
      <c r="I4747" s="14"/>
      <c r="J4747" s="14"/>
      <c r="K4747" s="14"/>
      <c r="L4747" s="14"/>
      <c r="M4747" s="14"/>
      <c r="N4747" s="15"/>
      <c r="O4747" s="14"/>
    </row>
    <row r="4748" spans="1:15" x14ac:dyDescent="0.25">
      <c r="A4748" s="14"/>
      <c r="B4748" s="14"/>
      <c r="C4748" s="14"/>
      <c r="D4748" s="14"/>
      <c r="E4748" s="15"/>
      <c r="F4748" s="14"/>
      <c r="G4748" s="14"/>
      <c r="H4748" s="14"/>
      <c r="I4748" s="14"/>
      <c r="J4748" s="14"/>
      <c r="K4748" s="14"/>
      <c r="L4748" s="14"/>
      <c r="M4748" s="14"/>
      <c r="N4748" s="15"/>
      <c r="O4748" s="14"/>
    </row>
    <row r="4749" spans="1:15" x14ac:dyDescent="0.25">
      <c r="A4749" s="14"/>
      <c r="B4749" s="14"/>
      <c r="C4749" s="14"/>
      <c r="D4749" s="14"/>
      <c r="E4749" s="15"/>
      <c r="F4749" s="14"/>
      <c r="G4749" s="14"/>
      <c r="H4749" s="14"/>
      <c r="I4749" s="14"/>
      <c r="J4749" s="14"/>
      <c r="K4749" s="14"/>
      <c r="L4749" s="14"/>
      <c r="M4749" s="14"/>
      <c r="N4749" s="15"/>
      <c r="O4749" s="14"/>
    </row>
    <row r="4750" spans="1:15" x14ac:dyDescent="0.25">
      <c r="A4750" s="14"/>
      <c r="B4750" s="14"/>
      <c r="C4750" s="14"/>
      <c r="D4750" s="14"/>
      <c r="E4750" s="15"/>
      <c r="F4750" s="14"/>
      <c r="G4750" s="14"/>
      <c r="H4750" s="14"/>
      <c r="I4750" s="14"/>
      <c r="J4750" s="14"/>
      <c r="K4750" s="14"/>
      <c r="L4750" s="14"/>
      <c r="M4750" s="14"/>
      <c r="N4750" s="15"/>
      <c r="O4750" s="14"/>
    </row>
    <row r="4751" spans="1:15" x14ac:dyDescent="0.25">
      <c r="A4751" s="14"/>
      <c r="B4751" s="14"/>
      <c r="C4751" s="14"/>
      <c r="D4751" s="14"/>
      <c r="E4751" s="15"/>
      <c r="F4751" s="14"/>
      <c r="G4751" s="14"/>
      <c r="H4751" s="14"/>
      <c r="I4751" s="14"/>
      <c r="J4751" s="14"/>
      <c r="K4751" s="14"/>
      <c r="L4751" s="14"/>
      <c r="M4751" s="14"/>
      <c r="N4751" s="15"/>
      <c r="O4751" s="14"/>
    </row>
    <row r="4752" spans="1:15" x14ac:dyDescent="0.25">
      <c r="A4752" s="14"/>
      <c r="B4752" s="14"/>
      <c r="C4752" s="14"/>
      <c r="D4752" s="14"/>
      <c r="E4752" s="15"/>
      <c r="F4752" s="14"/>
      <c r="G4752" s="14"/>
      <c r="H4752" s="14"/>
      <c r="I4752" s="14"/>
      <c r="J4752" s="14"/>
      <c r="K4752" s="14"/>
      <c r="L4752" s="14"/>
      <c r="M4752" s="14"/>
      <c r="N4752" s="15"/>
      <c r="O4752" s="14"/>
    </row>
    <row r="4753" spans="1:15" x14ac:dyDescent="0.25">
      <c r="A4753" s="14"/>
      <c r="B4753" s="14"/>
      <c r="C4753" s="14"/>
      <c r="D4753" s="14"/>
      <c r="E4753" s="15"/>
      <c r="F4753" s="14"/>
      <c r="G4753" s="14"/>
      <c r="H4753" s="14"/>
      <c r="I4753" s="14"/>
      <c r="J4753" s="14"/>
      <c r="K4753" s="14"/>
      <c r="L4753" s="14"/>
      <c r="M4753" s="14"/>
      <c r="N4753" s="15"/>
      <c r="O4753" s="14"/>
    </row>
    <row r="4754" spans="1:15" x14ac:dyDescent="0.25">
      <c r="A4754" s="14"/>
      <c r="B4754" s="14"/>
      <c r="C4754" s="14"/>
      <c r="D4754" s="14"/>
      <c r="E4754" s="15"/>
      <c r="F4754" s="14"/>
      <c r="G4754" s="14"/>
      <c r="H4754" s="14"/>
      <c r="I4754" s="14"/>
      <c r="J4754" s="14"/>
      <c r="K4754" s="14"/>
      <c r="L4754" s="14"/>
      <c r="M4754" s="14"/>
      <c r="N4754" s="15"/>
      <c r="O4754" s="14"/>
    </row>
    <row r="4755" spans="1:15" x14ac:dyDescent="0.25">
      <c r="A4755" s="14"/>
      <c r="B4755" s="14"/>
      <c r="C4755" s="14"/>
      <c r="D4755" s="14"/>
      <c r="E4755" s="15"/>
      <c r="F4755" s="14"/>
      <c r="G4755" s="14"/>
      <c r="H4755" s="14"/>
      <c r="I4755" s="14"/>
      <c r="J4755" s="14"/>
      <c r="K4755" s="14"/>
      <c r="L4755" s="14"/>
      <c r="M4755" s="14"/>
      <c r="N4755" s="15"/>
      <c r="O4755" s="14"/>
    </row>
    <row r="4756" spans="1:15" x14ac:dyDescent="0.25">
      <c r="A4756" s="14"/>
      <c r="B4756" s="14"/>
      <c r="C4756" s="14"/>
      <c r="D4756" s="14"/>
      <c r="E4756" s="15"/>
      <c r="F4756" s="14"/>
      <c r="G4756" s="14"/>
      <c r="H4756" s="14"/>
      <c r="I4756" s="14"/>
      <c r="J4756" s="14"/>
      <c r="K4756" s="14"/>
      <c r="L4756" s="14"/>
      <c r="M4756" s="14"/>
      <c r="N4756" s="15"/>
      <c r="O4756" s="14"/>
    </row>
    <row r="4757" spans="1:15" x14ac:dyDescent="0.25">
      <c r="A4757" s="14"/>
      <c r="B4757" s="14"/>
      <c r="C4757" s="14"/>
      <c r="D4757" s="14"/>
      <c r="E4757" s="15"/>
      <c r="F4757" s="14"/>
      <c r="G4757" s="14"/>
      <c r="H4757" s="14"/>
      <c r="I4757" s="14"/>
      <c r="J4757" s="14"/>
      <c r="K4757" s="14"/>
      <c r="L4757" s="14"/>
      <c r="M4757" s="14"/>
      <c r="N4757" s="15"/>
      <c r="O4757" s="14"/>
    </row>
    <row r="4758" spans="1:15" x14ac:dyDescent="0.25">
      <c r="A4758" s="14"/>
      <c r="B4758" s="14"/>
      <c r="C4758" s="14"/>
      <c r="D4758" s="14"/>
      <c r="E4758" s="15"/>
      <c r="F4758" s="14"/>
      <c r="G4758" s="14"/>
      <c r="H4758" s="14"/>
      <c r="I4758" s="14"/>
      <c r="J4758" s="14"/>
      <c r="K4758" s="14"/>
      <c r="L4758" s="14"/>
      <c r="M4758" s="14"/>
      <c r="N4758" s="15"/>
      <c r="O4758" s="14"/>
    </row>
    <row r="4759" spans="1:15" x14ac:dyDescent="0.25">
      <c r="A4759" s="14"/>
      <c r="B4759" s="14"/>
      <c r="C4759" s="14"/>
      <c r="D4759" s="14"/>
      <c r="E4759" s="15"/>
      <c r="F4759" s="14"/>
      <c r="G4759" s="14"/>
      <c r="H4759" s="14"/>
      <c r="I4759" s="14"/>
      <c r="J4759" s="14"/>
      <c r="K4759" s="14"/>
      <c r="L4759" s="14"/>
      <c r="M4759" s="14"/>
      <c r="N4759" s="15"/>
      <c r="O4759" s="14"/>
    </row>
    <row r="4760" spans="1:15" x14ac:dyDescent="0.25">
      <c r="A4760" s="14"/>
      <c r="B4760" s="14"/>
      <c r="C4760" s="14"/>
      <c r="D4760" s="14"/>
      <c r="E4760" s="15"/>
      <c r="F4760" s="14"/>
      <c r="G4760" s="14"/>
      <c r="H4760" s="14"/>
      <c r="I4760" s="14"/>
      <c r="J4760" s="14"/>
      <c r="K4760" s="14"/>
      <c r="L4760" s="14"/>
      <c r="M4760" s="14"/>
      <c r="N4760" s="15"/>
      <c r="O4760" s="14"/>
    </row>
    <row r="4761" spans="1:15" x14ac:dyDescent="0.25">
      <c r="A4761" s="14"/>
      <c r="B4761" s="14"/>
      <c r="C4761" s="14"/>
      <c r="D4761" s="14"/>
      <c r="E4761" s="15"/>
      <c r="F4761" s="14"/>
      <c r="G4761" s="14"/>
      <c r="H4761" s="14"/>
      <c r="I4761" s="14"/>
      <c r="J4761" s="14"/>
      <c r="K4761" s="14"/>
      <c r="L4761" s="14"/>
      <c r="M4761" s="14"/>
      <c r="N4761" s="15"/>
      <c r="O4761" s="14"/>
    </row>
    <row r="4762" spans="1:15" x14ac:dyDescent="0.25">
      <c r="A4762" s="14"/>
      <c r="B4762" s="14"/>
      <c r="C4762" s="14"/>
      <c r="D4762" s="14"/>
      <c r="E4762" s="15"/>
      <c r="F4762" s="14"/>
      <c r="G4762" s="14"/>
      <c r="H4762" s="14"/>
      <c r="I4762" s="14"/>
      <c r="J4762" s="14"/>
      <c r="K4762" s="14"/>
      <c r="L4762" s="14"/>
      <c r="M4762" s="14"/>
      <c r="N4762" s="15"/>
      <c r="O4762" s="14"/>
    </row>
    <row r="4763" spans="1:15" x14ac:dyDescent="0.25">
      <c r="A4763" s="14"/>
      <c r="B4763" s="14"/>
      <c r="C4763" s="14"/>
      <c r="D4763" s="14"/>
      <c r="E4763" s="15"/>
      <c r="F4763" s="14"/>
      <c r="G4763" s="14"/>
      <c r="H4763" s="14"/>
      <c r="I4763" s="14"/>
      <c r="J4763" s="14"/>
      <c r="K4763" s="14"/>
      <c r="L4763" s="14"/>
      <c r="M4763" s="14"/>
      <c r="N4763" s="15"/>
      <c r="O4763" s="14"/>
    </row>
    <row r="4764" spans="1:15" x14ac:dyDescent="0.25">
      <c r="A4764" s="14"/>
      <c r="B4764" s="14"/>
      <c r="C4764" s="14"/>
      <c r="D4764" s="14"/>
      <c r="E4764" s="15"/>
      <c r="F4764" s="14"/>
      <c r="G4764" s="14"/>
      <c r="H4764" s="14"/>
      <c r="I4764" s="14"/>
      <c r="J4764" s="14"/>
      <c r="K4764" s="14"/>
      <c r="L4764" s="14"/>
      <c r="M4764" s="14"/>
      <c r="N4764" s="15"/>
      <c r="O4764" s="14"/>
    </row>
    <row r="4765" spans="1:15" x14ac:dyDescent="0.25">
      <c r="A4765" s="14"/>
      <c r="B4765" s="14"/>
      <c r="C4765" s="14"/>
      <c r="D4765" s="14"/>
      <c r="E4765" s="15"/>
      <c r="F4765" s="14"/>
      <c r="G4765" s="14"/>
      <c r="H4765" s="14"/>
      <c r="I4765" s="14"/>
      <c r="J4765" s="14"/>
      <c r="K4765" s="14"/>
      <c r="L4765" s="14"/>
      <c r="M4765" s="14"/>
      <c r="N4765" s="15"/>
      <c r="O4765" s="14"/>
    </row>
    <row r="4766" spans="1:15" x14ac:dyDescent="0.25">
      <c r="A4766" s="14"/>
      <c r="B4766" s="14"/>
      <c r="C4766" s="14"/>
      <c r="D4766" s="14"/>
      <c r="E4766" s="15"/>
      <c r="F4766" s="14"/>
      <c r="G4766" s="14"/>
      <c r="H4766" s="14"/>
      <c r="I4766" s="14"/>
      <c r="J4766" s="14"/>
      <c r="K4766" s="14"/>
      <c r="L4766" s="14"/>
      <c r="M4766" s="14"/>
      <c r="N4766" s="15"/>
      <c r="O4766" s="14"/>
    </row>
    <row r="4767" spans="1:15" x14ac:dyDescent="0.25">
      <c r="A4767" s="14"/>
      <c r="B4767" s="14"/>
      <c r="C4767" s="14"/>
      <c r="D4767" s="14"/>
      <c r="E4767" s="15"/>
      <c r="F4767" s="14"/>
      <c r="G4767" s="14"/>
      <c r="H4767" s="14"/>
      <c r="I4767" s="14"/>
      <c r="J4767" s="14"/>
      <c r="K4767" s="14"/>
      <c r="L4767" s="14"/>
      <c r="M4767" s="14"/>
      <c r="N4767" s="15"/>
      <c r="O4767" s="14"/>
    </row>
    <row r="4768" spans="1:15" x14ac:dyDescent="0.25">
      <c r="A4768" s="14"/>
      <c r="B4768" s="14"/>
      <c r="C4768" s="14"/>
      <c r="D4768" s="14"/>
      <c r="E4768" s="15"/>
      <c r="F4768" s="14"/>
      <c r="G4768" s="14"/>
      <c r="H4768" s="14"/>
      <c r="I4768" s="14"/>
      <c r="J4768" s="14"/>
      <c r="K4768" s="14"/>
      <c r="L4768" s="14"/>
      <c r="M4768" s="14"/>
      <c r="N4768" s="15"/>
      <c r="O4768" s="14"/>
    </row>
    <row r="4769" spans="1:15" x14ac:dyDescent="0.25">
      <c r="A4769" s="14"/>
      <c r="B4769" s="14"/>
      <c r="C4769" s="14"/>
      <c r="D4769" s="14"/>
      <c r="E4769" s="15"/>
      <c r="F4769" s="14"/>
      <c r="G4769" s="14"/>
      <c r="H4769" s="14"/>
      <c r="I4769" s="14"/>
      <c r="J4769" s="14"/>
      <c r="K4769" s="14"/>
      <c r="L4769" s="14"/>
      <c r="M4769" s="14"/>
      <c r="N4769" s="15"/>
      <c r="O4769" s="14"/>
    </row>
    <row r="4770" spans="1:15" x14ac:dyDescent="0.25">
      <c r="A4770" s="14"/>
      <c r="B4770" s="14"/>
      <c r="C4770" s="14"/>
      <c r="D4770" s="14"/>
      <c r="E4770" s="15"/>
      <c r="F4770" s="14"/>
      <c r="G4770" s="14"/>
      <c r="H4770" s="14"/>
      <c r="I4770" s="14"/>
      <c r="J4770" s="14"/>
      <c r="K4770" s="14"/>
      <c r="L4770" s="14"/>
      <c r="M4770" s="14"/>
      <c r="N4770" s="15"/>
      <c r="O4770" s="14"/>
    </row>
    <row r="4771" spans="1:15" x14ac:dyDescent="0.25">
      <c r="A4771" s="14"/>
      <c r="B4771" s="14"/>
      <c r="C4771" s="14"/>
      <c r="D4771" s="14"/>
      <c r="E4771" s="15"/>
      <c r="F4771" s="14"/>
      <c r="G4771" s="14"/>
      <c r="H4771" s="14"/>
      <c r="I4771" s="14"/>
      <c r="J4771" s="14"/>
      <c r="K4771" s="14"/>
      <c r="L4771" s="14"/>
      <c r="M4771" s="14"/>
      <c r="N4771" s="15"/>
      <c r="O4771" s="14"/>
    </row>
    <row r="4772" spans="1:15" x14ac:dyDescent="0.25">
      <c r="A4772" s="14"/>
      <c r="B4772" s="14"/>
      <c r="C4772" s="14"/>
      <c r="D4772" s="14"/>
      <c r="E4772" s="15"/>
      <c r="F4772" s="14"/>
      <c r="G4772" s="14"/>
      <c r="H4772" s="14"/>
      <c r="I4772" s="14"/>
      <c r="J4772" s="14"/>
      <c r="K4772" s="14"/>
      <c r="L4772" s="14"/>
      <c r="M4772" s="14"/>
      <c r="N4772" s="15"/>
      <c r="O4772" s="14"/>
    </row>
    <row r="4773" spans="1:15" x14ac:dyDescent="0.25">
      <c r="A4773" s="14"/>
      <c r="B4773" s="14"/>
      <c r="C4773" s="14"/>
      <c r="D4773" s="14"/>
      <c r="E4773" s="15"/>
      <c r="F4773" s="14"/>
      <c r="G4773" s="14"/>
      <c r="H4773" s="14"/>
      <c r="I4773" s="14"/>
      <c r="J4773" s="14"/>
      <c r="K4773" s="14"/>
      <c r="L4773" s="14"/>
      <c r="M4773" s="14"/>
      <c r="N4773" s="15"/>
      <c r="O4773" s="14"/>
    </row>
    <row r="4774" spans="1:15" x14ac:dyDescent="0.25">
      <c r="A4774" s="14"/>
      <c r="B4774" s="14"/>
      <c r="C4774" s="14"/>
      <c r="D4774" s="14"/>
      <c r="E4774" s="15"/>
      <c r="F4774" s="14"/>
      <c r="G4774" s="14"/>
      <c r="H4774" s="14"/>
      <c r="I4774" s="14"/>
      <c r="J4774" s="14"/>
      <c r="K4774" s="14"/>
      <c r="L4774" s="14"/>
      <c r="M4774" s="14"/>
      <c r="N4774" s="15"/>
      <c r="O4774" s="14"/>
    </row>
    <row r="4775" spans="1:15" x14ac:dyDescent="0.25">
      <c r="A4775" s="14"/>
      <c r="B4775" s="14"/>
      <c r="C4775" s="14"/>
      <c r="D4775" s="14"/>
      <c r="E4775" s="15"/>
      <c r="F4775" s="14"/>
      <c r="G4775" s="14"/>
      <c r="H4775" s="14"/>
      <c r="I4775" s="14"/>
      <c r="J4775" s="14"/>
      <c r="K4775" s="14"/>
      <c r="L4775" s="14"/>
      <c r="M4775" s="14"/>
      <c r="N4775" s="15"/>
      <c r="O4775" s="14"/>
    </row>
    <row r="4776" spans="1:15" x14ac:dyDescent="0.25">
      <c r="A4776" s="14"/>
      <c r="B4776" s="14"/>
      <c r="C4776" s="14"/>
      <c r="D4776" s="14"/>
      <c r="E4776" s="15"/>
      <c r="F4776" s="14"/>
      <c r="G4776" s="14"/>
      <c r="H4776" s="14"/>
      <c r="I4776" s="14"/>
      <c r="J4776" s="14"/>
      <c r="K4776" s="14"/>
      <c r="L4776" s="14"/>
      <c r="M4776" s="14"/>
      <c r="N4776" s="15"/>
      <c r="O4776" s="14"/>
    </row>
    <row r="4777" spans="1:15" x14ac:dyDescent="0.25">
      <c r="A4777" s="14"/>
      <c r="B4777" s="14"/>
      <c r="C4777" s="14"/>
      <c r="D4777" s="14"/>
      <c r="E4777" s="15"/>
      <c r="F4777" s="14"/>
      <c r="G4777" s="14"/>
      <c r="H4777" s="14"/>
      <c r="I4777" s="14"/>
      <c r="J4777" s="14"/>
      <c r="K4777" s="14"/>
      <c r="L4777" s="14"/>
      <c r="M4777" s="14"/>
      <c r="N4777" s="15"/>
      <c r="O4777" s="14"/>
    </row>
    <row r="4778" spans="1:15" x14ac:dyDescent="0.25">
      <c r="A4778" s="14"/>
      <c r="B4778" s="14"/>
      <c r="C4778" s="14"/>
      <c r="D4778" s="14"/>
      <c r="E4778" s="15"/>
      <c r="F4778" s="14"/>
      <c r="G4778" s="14"/>
      <c r="H4778" s="14"/>
      <c r="I4778" s="14"/>
      <c r="J4778" s="14"/>
      <c r="K4778" s="14"/>
      <c r="L4778" s="14"/>
      <c r="M4778" s="14"/>
      <c r="N4778" s="15"/>
      <c r="O4778" s="14"/>
    </row>
    <row r="4779" spans="1:15" x14ac:dyDescent="0.25">
      <c r="A4779" s="14"/>
      <c r="B4779" s="14"/>
      <c r="C4779" s="14"/>
      <c r="D4779" s="14"/>
      <c r="E4779" s="15"/>
      <c r="F4779" s="14"/>
      <c r="G4779" s="14"/>
      <c r="H4779" s="14"/>
      <c r="I4779" s="14"/>
      <c r="J4779" s="14"/>
      <c r="K4779" s="14"/>
      <c r="L4779" s="14"/>
      <c r="M4779" s="14"/>
      <c r="N4779" s="15"/>
      <c r="O4779" s="14"/>
    </row>
    <row r="4780" spans="1:15" x14ac:dyDescent="0.25">
      <c r="A4780" s="14"/>
      <c r="B4780" s="14"/>
      <c r="C4780" s="14"/>
      <c r="D4780" s="14"/>
      <c r="E4780" s="15"/>
      <c r="F4780" s="14"/>
      <c r="G4780" s="14"/>
      <c r="H4780" s="14"/>
      <c r="I4780" s="14"/>
      <c r="J4780" s="14"/>
      <c r="K4780" s="14"/>
      <c r="L4780" s="14"/>
      <c r="M4780" s="14"/>
      <c r="N4780" s="15"/>
      <c r="O4780" s="14"/>
    </row>
    <row r="4781" spans="1:15" x14ac:dyDescent="0.25">
      <c r="A4781" s="14"/>
      <c r="B4781" s="14"/>
      <c r="C4781" s="14"/>
      <c r="D4781" s="14"/>
      <c r="E4781" s="15"/>
      <c r="F4781" s="14"/>
      <c r="G4781" s="14"/>
      <c r="H4781" s="14"/>
      <c r="I4781" s="14"/>
      <c r="J4781" s="14"/>
      <c r="K4781" s="14"/>
      <c r="L4781" s="14"/>
      <c r="M4781" s="14"/>
      <c r="N4781" s="15"/>
      <c r="O4781" s="14"/>
    </row>
    <row r="4782" spans="1:15" x14ac:dyDescent="0.25">
      <c r="A4782" s="14"/>
      <c r="B4782" s="14"/>
      <c r="C4782" s="14"/>
      <c r="D4782" s="14"/>
      <c r="E4782" s="15"/>
      <c r="F4782" s="14"/>
      <c r="G4782" s="14"/>
      <c r="H4782" s="14"/>
      <c r="I4782" s="14"/>
      <c r="J4782" s="14"/>
      <c r="K4782" s="14"/>
      <c r="L4782" s="14"/>
      <c r="M4782" s="14"/>
      <c r="N4782" s="15"/>
      <c r="O4782" s="14"/>
    </row>
    <row r="4783" spans="1:15" x14ac:dyDescent="0.25">
      <c r="A4783" s="14"/>
      <c r="B4783" s="14"/>
      <c r="C4783" s="14"/>
      <c r="D4783" s="14"/>
      <c r="E4783" s="15"/>
      <c r="F4783" s="14"/>
      <c r="G4783" s="14"/>
      <c r="H4783" s="14"/>
      <c r="I4783" s="14"/>
      <c r="J4783" s="14"/>
      <c r="K4783" s="14"/>
      <c r="L4783" s="14"/>
      <c r="M4783" s="14"/>
      <c r="N4783" s="15"/>
      <c r="O4783" s="14"/>
    </row>
    <row r="4784" spans="1:15" x14ac:dyDescent="0.25">
      <c r="A4784" s="14"/>
      <c r="B4784" s="14"/>
      <c r="C4784" s="14"/>
      <c r="D4784" s="14"/>
      <c r="E4784" s="15"/>
      <c r="F4784" s="14"/>
      <c r="G4784" s="14"/>
      <c r="H4784" s="14"/>
      <c r="I4784" s="14"/>
      <c r="J4784" s="14"/>
      <c r="K4784" s="14"/>
      <c r="L4784" s="14"/>
      <c r="M4784" s="14"/>
      <c r="N4784" s="15"/>
      <c r="O4784" s="14"/>
    </row>
    <row r="4785" spans="1:15" x14ac:dyDescent="0.25">
      <c r="A4785" s="14"/>
      <c r="B4785" s="14"/>
      <c r="C4785" s="14"/>
      <c r="D4785" s="14"/>
      <c r="E4785" s="15"/>
      <c r="F4785" s="14"/>
      <c r="G4785" s="14"/>
      <c r="H4785" s="14"/>
      <c r="I4785" s="14"/>
      <c r="J4785" s="14"/>
      <c r="K4785" s="14"/>
      <c r="L4785" s="14"/>
      <c r="M4785" s="14"/>
      <c r="N4785" s="15"/>
      <c r="O4785" s="14"/>
    </row>
    <row r="4786" spans="1:15" x14ac:dyDescent="0.25">
      <c r="A4786" s="14"/>
      <c r="B4786" s="14"/>
      <c r="C4786" s="14"/>
      <c r="D4786" s="14"/>
      <c r="E4786" s="15"/>
      <c r="F4786" s="14"/>
      <c r="G4786" s="14"/>
      <c r="H4786" s="14"/>
      <c r="I4786" s="14"/>
      <c r="J4786" s="14"/>
      <c r="K4786" s="14"/>
      <c r="L4786" s="14"/>
      <c r="M4786" s="14"/>
      <c r="N4786" s="15"/>
      <c r="O4786" s="14"/>
    </row>
    <row r="4787" spans="1:15" x14ac:dyDescent="0.25">
      <c r="A4787" s="14"/>
      <c r="B4787" s="14"/>
      <c r="C4787" s="14"/>
      <c r="D4787" s="14"/>
      <c r="E4787" s="15"/>
      <c r="F4787" s="14"/>
      <c r="G4787" s="14"/>
      <c r="H4787" s="14"/>
      <c r="I4787" s="14"/>
      <c r="J4787" s="14"/>
      <c r="K4787" s="14"/>
      <c r="L4787" s="14"/>
      <c r="M4787" s="14"/>
      <c r="N4787" s="15"/>
      <c r="O4787" s="14"/>
    </row>
    <row r="4788" spans="1:15" x14ac:dyDescent="0.25">
      <c r="A4788" s="14"/>
      <c r="B4788" s="14"/>
      <c r="C4788" s="14"/>
      <c r="D4788" s="14"/>
      <c r="E4788" s="15"/>
      <c r="F4788" s="14"/>
      <c r="G4788" s="14"/>
      <c r="H4788" s="14"/>
      <c r="I4788" s="14"/>
      <c r="J4788" s="14"/>
      <c r="K4788" s="14"/>
      <c r="L4788" s="14"/>
      <c r="M4788" s="14"/>
      <c r="N4788" s="15"/>
      <c r="O4788" s="14"/>
    </row>
    <row r="4789" spans="1:15" x14ac:dyDescent="0.25">
      <c r="A4789" s="14"/>
      <c r="B4789" s="14"/>
      <c r="C4789" s="14"/>
      <c r="D4789" s="14"/>
      <c r="E4789" s="15"/>
      <c r="F4789" s="14"/>
      <c r="G4789" s="14"/>
      <c r="H4789" s="14"/>
      <c r="I4789" s="14"/>
      <c r="J4789" s="14"/>
      <c r="K4789" s="14"/>
      <c r="L4789" s="14"/>
      <c r="M4789" s="14"/>
      <c r="N4789" s="15"/>
      <c r="O4789" s="14"/>
    </row>
    <row r="4790" spans="1:15" x14ac:dyDescent="0.25">
      <c r="A4790" s="14"/>
      <c r="B4790" s="14"/>
      <c r="C4790" s="14"/>
      <c r="D4790" s="14"/>
      <c r="E4790" s="15"/>
      <c r="F4790" s="14"/>
      <c r="G4790" s="14"/>
      <c r="H4790" s="14"/>
      <c r="I4790" s="14"/>
      <c r="J4790" s="14"/>
      <c r="K4790" s="14"/>
      <c r="L4790" s="14"/>
      <c r="M4790" s="14"/>
      <c r="N4790" s="15"/>
      <c r="O4790" s="14"/>
    </row>
    <row r="4791" spans="1:15" x14ac:dyDescent="0.25">
      <c r="A4791" s="14"/>
      <c r="B4791" s="14"/>
      <c r="C4791" s="14"/>
      <c r="D4791" s="14"/>
      <c r="E4791" s="15"/>
      <c r="F4791" s="14"/>
      <c r="G4791" s="14"/>
      <c r="H4791" s="14"/>
      <c r="I4791" s="14"/>
      <c r="J4791" s="14"/>
      <c r="K4791" s="14"/>
      <c r="L4791" s="14"/>
      <c r="M4791" s="14"/>
      <c r="N4791" s="15"/>
      <c r="O4791" s="14"/>
    </row>
    <row r="4792" spans="1:15" x14ac:dyDescent="0.25">
      <c r="A4792" s="14"/>
      <c r="B4792" s="14"/>
      <c r="C4792" s="14"/>
      <c r="D4792" s="14"/>
      <c r="E4792" s="15"/>
      <c r="F4792" s="14"/>
      <c r="G4792" s="14"/>
      <c r="H4792" s="14"/>
      <c r="I4792" s="14"/>
      <c r="J4792" s="14"/>
      <c r="K4792" s="14"/>
      <c r="L4792" s="14"/>
      <c r="M4792" s="14"/>
      <c r="N4792" s="15"/>
      <c r="O4792" s="14"/>
    </row>
    <row r="4793" spans="1:15" x14ac:dyDescent="0.25">
      <c r="A4793" s="14"/>
      <c r="B4793" s="14"/>
      <c r="C4793" s="14"/>
      <c r="D4793" s="14"/>
      <c r="E4793" s="15"/>
      <c r="F4793" s="14"/>
      <c r="G4793" s="14"/>
      <c r="H4793" s="14"/>
      <c r="I4793" s="14"/>
      <c r="J4793" s="14"/>
      <c r="K4793" s="14"/>
      <c r="L4793" s="14"/>
      <c r="M4793" s="14"/>
      <c r="N4793" s="15"/>
      <c r="O4793" s="14"/>
    </row>
    <row r="4794" spans="1:15" x14ac:dyDescent="0.25">
      <c r="A4794" s="14"/>
      <c r="B4794" s="14"/>
      <c r="C4794" s="14"/>
      <c r="D4794" s="14"/>
      <c r="E4794" s="15"/>
      <c r="F4794" s="14"/>
      <c r="G4794" s="14"/>
      <c r="H4794" s="14"/>
      <c r="I4794" s="14"/>
      <c r="J4794" s="14"/>
      <c r="K4794" s="14"/>
      <c r="L4794" s="14"/>
      <c r="M4794" s="14"/>
      <c r="N4794" s="15"/>
      <c r="O4794" s="14"/>
    </row>
    <row r="4795" spans="1:15" x14ac:dyDescent="0.25">
      <c r="A4795" s="14"/>
      <c r="B4795" s="14"/>
      <c r="C4795" s="14"/>
      <c r="D4795" s="14"/>
      <c r="E4795" s="15"/>
      <c r="F4795" s="14"/>
      <c r="G4795" s="14"/>
      <c r="H4795" s="14"/>
      <c r="I4795" s="14"/>
      <c r="J4795" s="14"/>
      <c r="K4795" s="14"/>
      <c r="L4795" s="14"/>
      <c r="M4795" s="14"/>
      <c r="N4795" s="15"/>
      <c r="O4795" s="14"/>
    </row>
    <row r="4796" spans="1:15" x14ac:dyDescent="0.25">
      <c r="A4796" s="14"/>
      <c r="B4796" s="14"/>
      <c r="C4796" s="14"/>
      <c r="D4796" s="14"/>
      <c r="E4796" s="15"/>
      <c r="F4796" s="14"/>
      <c r="G4796" s="14"/>
      <c r="H4796" s="14"/>
      <c r="I4796" s="14"/>
      <c r="J4796" s="14"/>
      <c r="K4796" s="14"/>
      <c r="L4796" s="14"/>
      <c r="M4796" s="14"/>
      <c r="N4796" s="15"/>
      <c r="O4796" s="14"/>
    </row>
    <row r="4797" spans="1:15" x14ac:dyDescent="0.25">
      <c r="A4797" s="14"/>
      <c r="B4797" s="14"/>
      <c r="C4797" s="14"/>
      <c r="D4797" s="14"/>
      <c r="E4797" s="15"/>
      <c r="F4797" s="14"/>
      <c r="G4797" s="14"/>
      <c r="H4797" s="14"/>
      <c r="I4797" s="14"/>
      <c r="J4797" s="14"/>
      <c r="K4797" s="14"/>
      <c r="L4797" s="14"/>
      <c r="M4797" s="14"/>
      <c r="N4797" s="15"/>
      <c r="O4797" s="14"/>
    </row>
    <row r="4798" spans="1:15" x14ac:dyDescent="0.25">
      <c r="A4798" s="14"/>
      <c r="B4798" s="14"/>
      <c r="C4798" s="14"/>
      <c r="D4798" s="14"/>
      <c r="E4798" s="15"/>
      <c r="F4798" s="14"/>
      <c r="G4798" s="14"/>
      <c r="H4798" s="14"/>
      <c r="I4798" s="14"/>
      <c r="J4798" s="14"/>
      <c r="K4798" s="14"/>
      <c r="L4798" s="14"/>
      <c r="M4798" s="14"/>
      <c r="N4798" s="15"/>
      <c r="O4798" s="14"/>
    </row>
    <row r="4799" spans="1:15" x14ac:dyDescent="0.25">
      <c r="A4799" s="14"/>
      <c r="B4799" s="14"/>
      <c r="C4799" s="14"/>
      <c r="D4799" s="14"/>
      <c r="E4799" s="15"/>
      <c r="F4799" s="14"/>
      <c r="G4799" s="14"/>
      <c r="H4799" s="14"/>
      <c r="I4799" s="14"/>
      <c r="J4799" s="14"/>
      <c r="K4799" s="14"/>
      <c r="L4799" s="14"/>
      <c r="M4799" s="14"/>
      <c r="N4799" s="15"/>
      <c r="O4799" s="14"/>
    </row>
    <row r="4800" spans="1:15" x14ac:dyDescent="0.25">
      <c r="A4800" s="14"/>
      <c r="B4800" s="14"/>
      <c r="C4800" s="14"/>
      <c r="D4800" s="14"/>
      <c r="E4800" s="15"/>
      <c r="F4800" s="14"/>
      <c r="G4800" s="14"/>
      <c r="H4800" s="14"/>
      <c r="I4800" s="14"/>
      <c r="J4800" s="14"/>
      <c r="K4800" s="14"/>
      <c r="L4800" s="14"/>
      <c r="M4800" s="14"/>
      <c r="N4800" s="15"/>
      <c r="O4800" s="14"/>
    </row>
    <row r="4801" spans="1:15" x14ac:dyDescent="0.25">
      <c r="A4801" s="14"/>
      <c r="B4801" s="14"/>
      <c r="C4801" s="14"/>
      <c r="D4801" s="14"/>
      <c r="E4801" s="15"/>
      <c r="F4801" s="14"/>
      <c r="G4801" s="14"/>
      <c r="H4801" s="14"/>
      <c r="I4801" s="14"/>
      <c r="J4801" s="14"/>
      <c r="K4801" s="14"/>
      <c r="L4801" s="14"/>
      <c r="M4801" s="14"/>
      <c r="N4801" s="15"/>
      <c r="O4801" s="14"/>
    </row>
    <row r="4802" spans="1:15" x14ac:dyDescent="0.25">
      <c r="A4802" s="14"/>
      <c r="B4802" s="14"/>
      <c r="C4802" s="14"/>
      <c r="D4802" s="14"/>
      <c r="E4802" s="15"/>
      <c r="F4802" s="14"/>
      <c r="G4802" s="14"/>
      <c r="H4802" s="14"/>
      <c r="I4802" s="14"/>
      <c r="J4802" s="14"/>
      <c r="K4802" s="14"/>
      <c r="L4802" s="14"/>
      <c r="M4802" s="14"/>
      <c r="N4802" s="15"/>
      <c r="O4802" s="14"/>
    </row>
    <row r="4803" spans="1:15" x14ac:dyDescent="0.25">
      <c r="A4803" s="14"/>
      <c r="B4803" s="14"/>
      <c r="C4803" s="14"/>
      <c r="D4803" s="14"/>
      <c r="E4803" s="15"/>
      <c r="F4803" s="14"/>
      <c r="G4803" s="14"/>
      <c r="H4803" s="14"/>
      <c r="I4803" s="14"/>
      <c r="J4803" s="14"/>
      <c r="K4803" s="14"/>
      <c r="L4803" s="14"/>
      <c r="M4803" s="14"/>
      <c r="N4803" s="15"/>
      <c r="O4803" s="14"/>
    </row>
    <row r="4804" spans="1:15" x14ac:dyDescent="0.25">
      <c r="A4804" s="14"/>
      <c r="B4804" s="14"/>
      <c r="C4804" s="14"/>
      <c r="D4804" s="14"/>
      <c r="E4804" s="15"/>
      <c r="F4804" s="14"/>
      <c r="G4804" s="14"/>
      <c r="H4804" s="14"/>
      <c r="I4804" s="14"/>
      <c r="J4804" s="14"/>
      <c r="K4804" s="14"/>
      <c r="L4804" s="14"/>
      <c r="M4804" s="14"/>
      <c r="N4804" s="15"/>
      <c r="O4804" s="14"/>
    </row>
    <row r="4805" spans="1:15" x14ac:dyDescent="0.25">
      <c r="A4805" s="14"/>
      <c r="B4805" s="14"/>
      <c r="C4805" s="14"/>
      <c r="D4805" s="14"/>
      <c r="E4805" s="15"/>
      <c r="F4805" s="14"/>
      <c r="G4805" s="14"/>
      <c r="H4805" s="14"/>
      <c r="I4805" s="14"/>
      <c r="J4805" s="14"/>
      <c r="K4805" s="14"/>
      <c r="L4805" s="14"/>
      <c r="M4805" s="14"/>
      <c r="N4805" s="15"/>
      <c r="O4805" s="14"/>
    </row>
    <row r="4806" spans="1:15" x14ac:dyDescent="0.25">
      <c r="A4806" s="14"/>
      <c r="B4806" s="14"/>
      <c r="C4806" s="14"/>
      <c r="D4806" s="14"/>
      <c r="E4806" s="15"/>
      <c r="F4806" s="14"/>
      <c r="G4806" s="14"/>
      <c r="H4806" s="14"/>
      <c r="I4806" s="14"/>
      <c r="J4806" s="14"/>
      <c r="K4806" s="14"/>
      <c r="L4806" s="14"/>
      <c r="M4806" s="14"/>
      <c r="N4806" s="15"/>
      <c r="O4806" s="14"/>
    </row>
    <row r="4807" spans="1:15" x14ac:dyDescent="0.25">
      <c r="A4807" s="14"/>
      <c r="B4807" s="14"/>
      <c r="C4807" s="14"/>
      <c r="D4807" s="14"/>
      <c r="E4807" s="15"/>
      <c r="F4807" s="14"/>
      <c r="G4807" s="14"/>
      <c r="H4807" s="14"/>
      <c r="I4807" s="14"/>
      <c r="J4807" s="14"/>
      <c r="K4807" s="14"/>
      <c r="L4807" s="14"/>
      <c r="M4807" s="14"/>
      <c r="N4807" s="15"/>
      <c r="O4807" s="14"/>
    </row>
    <row r="4808" spans="1:15" x14ac:dyDescent="0.25">
      <c r="A4808" s="14"/>
      <c r="B4808" s="14"/>
      <c r="C4808" s="14"/>
      <c r="D4808" s="14"/>
      <c r="E4808" s="15"/>
      <c r="F4808" s="14"/>
      <c r="G4808" s="14"/>
      <c r="H4808" s="14"/>
      <c r="I4808" s="14"/>
      <c r="J4808" s="14"/>
      <c r="K4808" s="14"/>
      <c r="L4808" s="14"/>
      <c r="M4808" s="14"/>
      <c r="N4808" s="15"/>
      <c r="O4808" s="14"/>
    </row>
    <row r="4809" spans="1:15" x14ac:dyDescent="0.25">
      <c r="A4809" s="14"/>
      <c r="B4809" s="14"/>
      <c r="C4809" s="14"/>
      <c r="D4809" s="14"/>
      <c r="E4809" s="15"/>
      <c r="F4809" s="14"/>
      <c r="G4809" s="14"/>
      <c r="H4809" s="14"/>
      <c r="I4809" s="14"/>
      <c r="J4809" s="14"/>
      <c r="K4809" s="14"/>
      <c r="L4809" s="14"/>
      <c r="M4809" s="14"/>
      <c r="N4809" s="15"/>
      <c r="O4809" s="14"/>
    </row>
    <row r="4810" spans="1:15" x14ac:dyDescent="0.25">
      <c r="A4810" s="14"/>
      <c r="B4810" s="14"/>
      <c r="C4810" s="14"/>
      <c r="D4810" s="14"/>
      <c r="E4810" s="15"/>
      <c r="F4810" s="14"/>
      <c r="G4810" s="14"/>
      <c r="H4810" s="14"/>
      <c r="I4810" s="14"/>
      <c r="J4810" s="14"/>
      <c r="K4810" s="14"/>
      <c r="L4810" s="14"/>
      <c r="M4810" s="14"/>
      <c r="N4810" s="15"/>
      <c r="O4810" s="14"/>
    </row>
    <row r="4811" spans="1:15" x14ac:dyDescent="0.25">
      <c r="A4811" s="14"/>
      <c r="B4811" s="14"/>
      <c r="C4811" s="14"/>
      <c r="D4811" s="14"/>
      <c r="E4811" s="15"/>
      <c r="F4811" s="14"/>
      <c r="G4811" s="14"/>
      <c r="H4811" s="14"/>
      <c r="I4811" s="14"/>
      <c r="J4811" s="14"/>
      <c r="K4811" s="14"/>
      <c r="L4811" s="14"/>
      <c r="M4811" s="14"/>
      <c r="N4811" s="15"/>
      <c r="O4811" s="14"/>
    </row>
    <row r="4812" spans="1:15" x14ac:dyDescent="0.25">
      <c r="A4812" s="14"/>
      <c r="B4812" s="14"/>
      <c r="C4812" s="14"/>
      <c r="D4812" s="14"/>
      <c r="E4812" s="15"/>
      <c r="F4812" s="14"/>
      <c r="G4812" s="14"/>
      <c r="H4812" s="14"/>
      <c r="I4812" s="14"/>
      <c r="J4812" s="14"/>
      <c r="K4812" s="14"/>
      <c r="L4812" s="14"/>
      <c r="M4812" s="14"/>
      <c r="N4812" s="15"/>
      <c r="O4812" s="14"/>
    </row>
    <row r="4813" spans="1:15" x14ac:dyDescent="0.25">
      <c r="A4813" s="14"/>
      <c r="B4813" s="14"/>
      <c r="C4813" s="14"/>
      <c r="D4813" s="14"/>
      <c r="E4813" s="15"/>
      <c r="F4813" s="14"/>
      <c r="G4813" s="14"/>
      <c r="H4813" s="14"/>
      <c r="I4813" s="14"/>
      <c r="J4813" s="14"/>
      <c r="K4813" s="14"/>
      <c r="L4813" s="14"/>
      <c r="M4813" s="14"/>
      <c r="N4813" s="15"/>
      <c r="O4813" s="14"/>
    </row>
    <row r="4814" spans="1:15" x14ac:dyDescent="0.25">
      <c r="A4814" s="14"/>
      <c r="B4814" s="14"/>
      <c r="C4814" s="14"/>
      <c r="D4814" s="14"/>
      <c r="E4814" s="15"/>
      <c r="F4814" s="14"/>
      <c r="G4814" s="14"/>
      <c r="H4814" s="14"/>
      <c r="I4814" s="14"/>
      <c r="J4814" s="14"/>
      <c r="K4814" s="14"/>
      <c r="L4814" s="14"/>
      <c r="M4814" s="14"/>
      <c r="N4814" s="15"/>
      <c r="O4814" s="14"/>
    </row>
    <row r="4815" spans="1:15" x14ac:dyDescent="0.25">
      <c r="A4815" s="14"/>
      <c r="B4815" s="14"/>
      <c r="C4815" s="14"/>
      <c r="D4815" s="14"/>
      <c r="E4815" s="15"/>
      <c r="F4815" s="14"/>
      <c r="G4815" s="14"/>
      <c r="H4815" s="14"/>
      <c r="I4815" s="14"/>
      <c r="J4815" s="14"/>
      <c r="K4815" s="14"/>
      <c r="L4815" s="14"/>
      <c r="M4815" s="14"/>
      <c r="N4815" s="15"/>
      <c r="O4815" s="14"/>
    </row>
    <row r="4816" spans="1:15" x14ac:dyDescent="0.25">
      <c r="A4816" s="14"/>
      <c r="B4816" s="14"/>
      <c r="C4816" s="14"/>
      <c r="D4816" s="14"/>
      <c r="E4816" s="15"/>
      <c r="F4816" s="14"/>
      <c r="G4816" s="14"/>
      <c r="H4816" s="14"/>
      <c r="I4816" s="14"/>
      <c r="J4816" s="14"/>
      <c r="K4816" s="14"/>
      <c r="L4816" s="14"/>
      <c r="M4816" s="14"/>
      <c r="N4816" s="15"/>
      <c r="O4816" s="14"/>
    </row>
    <row r="4817" spans="1:15" x14ac:dyDescent="0.25">
      <c r="A4817" s="14"/>
      <c r="B4817" s="14"/>
      <c r="C4817" s="14"/>
      <c r="D4817" s="14"/>
      <c r="E4817" s="15"/>
      <c r="F4817" s="14"/>
      <c r="G4817" s="14"/>
      <c r="H4817" s="14"/>
      <c r="I4817" s="14"/>
      <c r="J4817" s="14"/>
      <c r="K4817" s="14"/>
      <c r="L4817" s="14"/>
      <c r="M4817" s="14"/>
      <c r="N4817" s="15"/>
      <c r="O4817" s="14"/>
    </row>
    <row r="4818" spans="1:15" x14ac:dyDescent="0.25">
      <c r="A4818" s="14"/>
      <c r="B4818" s="14"/>
      <c r="C4818" s="14"/>
      <c r="D4818" s="14"/>
      <c r="E4818" s="15"/>
      <c r="F4818" s="14"/>
      <c r="G4818" s="14"/>
      <c r="H4818" s="14"/>
      <c r="I4818" s="14"/>
      <c r="J4818" s="14"/>
      <c r="K4818" s="14"/>
      <c r="L4818" s="14"/>
      <c r="M4818" s="14"/>
      <c r="N4818" s="15"/>
      <c r="O4818" s="14"/>
    </row>
    <row r="4819" spans="1:15" x14ac:dyDescent="0.25">
      <c r="A4819" s="14"/>
      <c r="B4819" s="14"/>
      <c r="C4819" s="14"/>
      <c r="D4819" s="14"/>
      <c r="E4819" s="15"/>
      <c r="F4819" s="14"/>
      <c r="G4819" s="14"/>
      <c r="H4819" s="14"/>
      <c r="I4819" s="14"/>
      <c r="J4819" s="14"/>
      <c r="K4819" s="14"/>
      <c r="L4819" s="14"/>
      <c r="M4819" s="14"/>
      <c r="N4819" s="15"/>
      <c r="O4819" s="14"/>
    </row>
    <row r="4820" spans="1:15" x14ac:dyDescent="0.25">
      <c r="A4820" s="14"/>
      <c r="B4820" s="14"/>
      <c r="C4820" s="14"/>
      <c r="D4820" s="14"/>
      <c r="E4820" s="15"/>
      <c r="F4820" s="14"/>
      <c r="G4820" s="14"/>
      <c r="H4820" s="14"/>
      <c r="I4820" s="14"/>
      <c r="J4820" s="14"/>
      <c r="K4820" s="14"/>
      <c r="L4820" s="14"/>
      <c r="M4820" s="14"/>
      <c r="N4820" s="15"/>
      <c r="O4820" s="14"/>
    </row>
    <row r="4821" spans="1:15" x14ac:dyDescent="0.25">
      <c r="A4821" s="14"/>
      <c r="B4821" s="14"/>
      <c r="C4821" s="14"/>
      <c r="D4821" s="14"/>
      <c r="E4821" s="15"/>
      <c r="F4821" s="14"/>
      <c r="G4821" s="14"/>
      <c r="H4821" s="14"/>
      <c r="I4821" s="14"/>
      <c r="J4821" s="14"/>
      <c r="K4821" s="14"/>
      <c r="L4821" s="14"/>
      <c r="M4821" s="14"/>
      <c r="N4821" s="15"/>
      <c r="O4821" s="14"/>
    </row>
    <row r="4822" spans="1:15" x14ac:dyDescent="0.25">
      <c r="A4822" s="14"/>
      <c r="B4822" s="14"/>
      <c r="C4822" s="14"/>
      <c r="D4822" s="14"/>
      <c r="E4822" s="15"/>
      <c r="F4822" s="14"/>
      <c r="G4822" s="14"/>
      <c r="H4822" s="14"/>
      <c r="I4822" s="14"/>
      <c r="J4822" s="14"/>
      <c r="K4822" s="14"/>
      <c r="L4822" s="14"/>
      <c r="M4822" s="14"/>
      <c r="N4822" s="15"/>
      <c r="O4822" s="14"/>
    </row>
    <row r="4823" spans="1:15" x14ac:dyDescent="0.25">
      <c r="A4823" s="14"/>
      <c r="B4823" s="14"/>
      <c r="C4823" s="14"/>
      <c r="D4823" s="14"/>
      <c r="E4823" s="15"/>
      <c r="F4823" s="14"/>
      <c r="G4823" s="14"/>
      <c r="H4823" s="14"/>
      <c r="I4823" s="14"/>
      <c r="J4823" s="14"/>
      <c r="K4823" s="14"/>
      <c r="L4823" s="14"/>
      <c r="M4823" s="14"/>
      <c r="N4823" s="15"/>
      <c r="O4823" s="14"/>
    </row>
    <row r="4824" spans="1:15" x14ac:dyDescent="0.25">
      <c r="A4824" s="14"/>
      <c r="B4824" s="14"/>
      <c r="C4824" s="14"/>
      <c r="D4824" s="14"/>
      <c r="E4824" s="15"/>
      <c r="F4824" s="14"/>
      <c r="G4824" s="14"/>
      <c r="H4824" s="14"/>
      <c r="I4824" s="14"/>
      <c r="J4824" s="14"/>
      <c r="K4824" s="14"/>
      <c r="L4824" s="14"/>
      <c r="M4824" s="14"/>
      <c r="N4824" s="15"/>
      <c r="O4824" s="14"/>
    </row>
    <row r="4825" spans="1:15" x14ac:dyDescent="0.25">
      <c r="A4825" s="14"/>
      <c r="B4825" s="14"/>
      <c r="C4825" s="14"/>
      <c r="D4825" s="14"/>
      <c r="E4825" s="15"/>
      <c r="F4825" s="14"/>
      <c r="G4825" s="14"/>
      <c r="H4825" s="14"/>
      <c r="I4825" s="14"/>
      <c r="J4825" s="14"/>
      <c r="K4825" s="14"/>
      <c r="L4825" s="14"/>
      <c r="M4825" s="14"/>
      <c r="N4825" s="15"/>
      <c r="O4825" s="14"/>
    </row>
    <row r="4826" spans="1:15" x14ac:dyDescent="0.25">
      <c r="A4826" s="14"/>
      <c r="B4826" s="14"/>
      <c r="C4826" s="14"/>
      <c r="D4826" s="14"/>
      <c r="E4826" s="15"/>
      <c r="F4826" s="14"/>
      <c r="G4826" s="14"/>
      <c r="H4826" s="14"/>
      <c r="I4826" s="14"/>
      <c r="J4826" s="14"/>
      <c r="K4826" s="14"/>
      <c r="L4826" s="14"/>
      <c r="M4826" s="14"/>
      <c r="N4826" s="15"/>
      <c r="O4826" s="14"/>
    </row>
    <row r="4827" spans="1:15" x14ac:dyDescent="0.25">
      <c r="A4827" s="14"/>
      <c r="B4827" s="14"/>
      <c r="C4827" s="14"/>
      <c r="D4827" s="14"/>
      <c r="E4827" s="15"/>
      <c r="F4827" s="14"/>
      <c r="G4827" s="14"/>
      <c r="H4827" s="14"/>
      <c r="I4827" s="14"/>
      <c r="J4827" s="14"/>
      <c r="K4827" s="14"/>
      <c r="L4827" s="14"/>
      <c r="M4827" s="14"/>
      <c r="N4827" s="15"/>
      <c r="O4827" s="14"/>
    </row>
    <row r="4828" spans="1:15" x14ac:dyDescent="0.25">
      <c r="A4828" s="14"/>
      <c r="B4828" s="14"/>
      <c r="C4828" s="14"/>
      <c r="D4828" s="14"/>
      <c r="E4828" s="15"/>
      <c r="F4828" s="14"/>
      <c r="G4828" s="14"/>
      <c r="H4828" s="14"/>
      <c r="I4828" s="14"/>
      <c r="J4828" s="14"/>
      <c r="K4828" s="14"/>
      <c r="L4828" s="14"/>
      <c r="M4828" s="14"/>
      <c r="N4828" s="15"/>
      <c r="O4828" s="14"/>
    </row>
    <row r="4829" spans="1:15" x14ac:dyDescent="0.25">
      <c r="A4829" s="14"/>
      <c r="B4829" s="14"/>
      <c r="C4829" s="14"/>
      <c r="D4829" s="14"/>
      <c r="E4829" s="15"/>
      <c r="F4829" s="14"/>
      <c r="G4829" s="14"/>
      <c r="H4829" s="14"/>
      <c r="I4829" s="14"/>
      <c r="J4829" s="14"/>
      <c r="K4829" s="14"/>
      <c r="L4829" s="14"/>
      <c r="M4829" s="14"/>
      <c r="N4829" s="15"/>
      <c r="O4829" s="14"/>
    </row>
    <row r="4830" spans="1:15" x14ac:dyDescent="0.25">
      <c r="A4830" s="14"/>
      <c r="B4830" s="14"/>
      <c r="C4830" s="14"/>
      <c r="D4830" s="14"/>
      <c r="E4830" s="15"/>
      <c r="F4830" s="14"/>
      <c r="G4830" s="14"/>
      <c r="H4830" s="14"/>
      <c r="I4830" s="14"/>
      <c r="J4830" s="14"/>
      <c r="K4830" s="14"/>
      <c r="L4830" s="14"/>
      <c r="M4830" s="14"/>
      <c r="N4830" s="15"/>
      <c r="O4830" s="14"/>
    </row>
    <row r="4831" spans="1:15" x14ac:dyDescent="0.25">
      <c r="A4831" s="14"/>
      <c r="B4831" s="14"/>
      <c r="C4831" s="14"/>
      <c r="D4831" s="14"/>
      <c r="E4831" s="15"/>
      <c r="F4831" s="14"/>
      <c r="G4831" s="14"/>
      <c r="H4831" s="14"/>
      <c r="I4831" s="14"/>
      <c r="J4831" s="14"/>
      <c r="K4831" s="14"/>
      <c r="L4831" s="14"/>
      <c r="M4831" s="14"/>
      <c r="N4831" s="15"/>
      <c r="O4831" s="14"/>
    </row>
    <row r="4832" spans="1:15" x14ac:dyDescent="0.25">
      <c r="A4832" s="14"/>
      <c r="B4832" s="14"/>
      <c r="C4832" s="14"/>
      <c r="D4832" s="14"/>
      <c r="E4832" s="15"/>
      <c r="F4832" s="14"/>
      <c r="G4832" s="14"/>
      <c r="H4832" s="14"/>
      <c r="I4832" s="14"/>
      <c r="J4832" s="14"/>
      <c r="K4832" s="14"/>
      <c r="L4832" s="14"/>
      <c r="M4832" s="14"/>
      <c r="N4832" s="15"/>
      <c r="O4832" s="14"/>
    </row>
    <row r="4833" spans="1:15" x14ac:dyDescent="0.25">
      <c r="A4833" s="14"/>
      <c r="B4833" s="14"/>
      <c r="C4833" s="14"/>
      <c r="D4833" s="14"/>
      <c r="E4833" s="15"/>
      <c r="F4833" s="14"/>
      <c r="G4833" s="14"/>
      <c r="H4833" s="14"/>
      <c r="I4833" s="14"/>
      <c r="J4833" s="14"/>
      <c r="K4833" s="14"/>
      <c r="L4833" s="14"/>
      <c r="M4833" s="14"/>
      <c r="N4833" s="15"/>
      <c r="O4833" s="14"/>
    </row>
    <row r="4834" spans="1:15" x14ac:dyDescent="0.25">
      <c r="A4834" s="14"/>
      <c r="B4834" s="14"/>
      <c r="C4834" s="14"/>
      <c r="D4834" s="14"/>
      <c r="E4834" s="15"/>
      <c r="F4834" s="14"/>
      <c r="G4834" s="14"/>
      <c r="H4834" s="14"/>
      <c r="I4834" s="14"/>
      <c r="J4834" s="14"/>
      <c r="K4834" s="14"/>
      <c r="L4834" s="14"/>
      <c r="M4834" s="14"/>
      <c r="N4834" s="15"/>
      <c r="O4834" s="14"/>
    </row>
    <row r="4835" spans="1:15" x14ac:dyDescent="0.25">
      <c r="A4835" s="14"/>
      <c r="B4835" s="14"/>
      <c r="C4835" s="14"/>
      <c r="D4835" s="14"/>
      <c r="E4835" s="15"/>
      <c r="F4835" s="14"/>
      <c r="G4835" s="14"/>
      <c r="H4835" s="14"/>
      <c r="I4835" s="14"/>
      <c r="J4835" s="14"/>
      <c r="K4835" s="14"/>
      <c r="L4835" s="14"/>
      <c r="M4835" s="14"/>
      <c r="N4835" s="15"/>
      <c r="O4835" s="14"/>
    </row>
    <row r="4836" spans="1:15" x14ac:dyDescent="0.25">
      <c r="A4836" s="14"/>
      <c r="B4836" s="14"/>
      <c r="C4836" s="14"/>
      <c r="D4836" s="14"/>
      <c r="E4836" s="15"/>
      <c r="F4836" s="14"/>
      <c r="G4836" s="14"/>
      <c r="H4836" s="14"/>
      <c r="I4836" s="14"/>
      <c r="J4836" s="14"/>
      <c r="K4836" s="14"/>
      <c r="L4836" s="14"/>
      <c r="M4836" s="14"/>
      <c r="N4836" s="15"/>
      <c r="O4836" s="14"/>
    </row>
    <row r="4837" spans="1:15" x14ac:dyDescent="0.25">
      <c r="A4837" s="14"/>
      <c r="B4837" s="14"/>
      <c r="C4837" s="14"/>
      <c r="D4837" s="14"/>
      <c r="E4837" s="15"/>
      <c r="F4837" s="14"/>
      <c r="G4837" s="14"/>
      <c r="H4837" s="14"/>
      <c r="I4837" s="14"/>
      <c r="J4837" s="14"/>
      <c r="K4837" s="14"/>
      <c r="L4837" s="14"/>
      <c r="M4837" s="14"/>
      <c r="N4837" s="15"/>
      <c r="O4837" s="14"/>
    </row>
    <row r="4838" spans="1:15" x14ac:dyDescent="0.25">
      <c r="A4838" s="14"/>
      <c r="B4838" s="14"/>
      <c r="C4838" s="14"/>
      <c r="D4838" s="14"/>
      <c r="E4838" s="15"/>
      <c r="F4838" s="14"/>
      <c r="G4838" s="14"/>
      <c r="H4838" s="14"/>
      <c r="I4838" s="14"/>
      <c r="J4838" s="14"/>
      <c r="K4838" s="14"/>
      <c r="L4838" s="14"/>
      <c r="M4838" s="14"/>
      <c r="N4838" s="15"/>
      <c r="O4838" s="14"/>
    </row>
    <row r="4839" spans="1:15" x14ac:dyDescent="0.25">
      <c r="A4839" s="14"/>
      <c r="B4839" s="14"/>
      <c r="C4839" s="14"/>
      <c r="D4839" s="14"/>
      <c r="E4839" s="15"/>
      <c r="F4839" s="14"/>
      <c r="G4839" s="14"/>
      <c r="H4839" s="14"/>
      <c r="I4839" s="14"/>
      <c r="J4839" s="14"/>
      <c r="K4839" s="14"/>
      <c r="L4839" s="14"/>
      <c r="M4839" s="14"/>
      <c r="N4839" s="15"/>
      <c r="O4839" s="14"/>
    </row>
    <row r="4840" spans="1:15" x14ac:dyDescent="0.25">
      <c r="A4840" s="14"/>
      <c r="B4840" s="14"/>
      <c r="C4840" s="14"/>
      <c r="D4840" s="14"/>
      <c r="E4840" s="15"/>
      <c r="F4840" s="14"/>
      <c r="G4840" s="14"/>
      <c r="H4840" s="14"/>
      <c r="I4840" s="14"/>
      <c r="J4840" s="14"/>
      <c r="K4840" s="14"/>
      <c r="L4840" s="14"/>
      <c r="M4840" s="14"/>
      <c r="N4840" s="15"/>
      <c r="O4840" s="14"/>
    </row>
    <row r="4841" spans="1:15" x14ac:dyDescent="0.25">
      <c r="A4841" s="14"/>
      <c r="B4841" s="14"/>
      <c r="C4841" s="14"/>
      <c r="D4841" s="14"/>
      <c r="E4841" s="15"/>
      <c r="F4841" s="14"/>
      <c r="G4841" s="14"/>
      <c r="H4841" s="14"/>
      <c r="I4841" s="14"/>
      <c r="J4841" s="14"/>
      <c r="K4841" s="14"/>
      <c r="L4841" s="14"/>
      <c r="M4841" s="14"/>
      <c r="N4841" s="15"/>
      <c r="O4841" s="14"/>
    </row>
    <row r="4842" spans="1:15" x14ac:dyDescent="0.25">
      <c r="A4842" s="14"/>
      <c r="B4842" s="14"/>
      <c r="C4842" s="14"/>
      <c r="D4842" s="14"/>
      <c r="E4842" s="15"/>
      <c r="F4842" s="14"/>
      <c r="G4842" s="14"/>
      <c r="H4842" s="14"/>
      <c r="I4842" s="14"/>
      <c r="J4842" s="14"/>
      <c r="K4842" s="14"/>
      <c r="L4842" s="14"/>
      <c r="M4842" s="14"/>
      <c r="N4842" s="15"/>
      <c r="O4842" s="14"/>
    </row>
    <row r="4843" spans="1:15" x14ac:dyDescent="0.25">
      <c r="A4843" s="14"/>
      <c r="B4843" s="14"/>
      <c r="C4843" s="14"/>
      <c r="D4843" s="14"/>
      <c r="E4843" s="15"/>
      <c r="F4843" s="14"/>
      <c r="G4843" s="14"/>
      <c r="H4843" s="14"/>
      <c r="I4843" s="14"/>
      <c r="J4843" s="14"/>
      <c r="K4843" s="14"/>
      <c r="L4843" s="14"/>
      <c r="M4843" s="14"/>
      <c r="N4843" s="15"/>
      <c r="O4843" s="14"/>
    </row>
    <row r="4844" spans="1:15" x14ac:dyDescent="0.25">
      <c r="A4844" s="14"/>
      <c r="B4844" s="14"/>
      <c r="C4844" s="14"/>
      <c r="D4844" s="14"/>
      <c r="E4844" s="15"/>
      <c r="F4844" s="14"/>
      <c r="G4844" s="14"/>
      <c r="H4844" s="14"/>
      <c r="I4844" s="14"/>
      <c r="J4844" s="14"/>
      <c r="K4844" s="14"/>
      <c r="L4844" s="14"/>
      <c r="M4844" s="14"/>
      <c r="N4844" s="15"/>
      <c r="O4844" s="14"/>
    </row>
    <row r="4845" spans="1:15" x14ac:dyDescent="0.25">
      <c r="A4845" s="14"/>
      <c r="B4845" s="14"/>
      <c r="C4845" s="14"/>
      <c r="D4845" s="14"/>
      <c r="E4845" s="15"/>
      <c r="F4845" s="14"/>
      <c r="G4845" s="14"/>
      <c r="H4845" s="14"/>
      <c r="I4845" s="14"/>
      <c r="J4845" s="14"/>
      <c r="K4845" s="14"/>
      <c r="L4845" s="14"/>
      <c r="M4845" s="14"/>
      <c r="N4845" s="15"/>
      <c r="O4845" s="14"/>
    </row>
    <row r="4846" spans="1:15" x14ac:dyDescent="0.25">
      <c r="A4846" s="14"/>
      <c r="B4846" s="14"/>
      <c r="C4846" s="14"/>
      <c r="D4846" s="14"/>
      <c r="E4846" s="15"/>
      <c r="F4846" s="14"/>
      <c r="G4846" s="14"/>
      <c r="H4846" s="14"/>
      <c r="I4846" s="14"/>
      <c r="J4846" s="14"/>
      <c r="K4846" s="14"/>
      <c r="L4846" s="14"/>
      <c r="M4846" s="14"/>
      <c r="N4846" s="15"/>
      <c r="O4846" s="14"/>
    </row>
    <row r="4847" spans="1:15" x14ac:dyDescent="0.25">
      <c r="A4847" s="14"/>
      <c r="B4847" s="14"/>
      <c r="C4847" s="14"/>
      <c r="D4847" s="14"/>
      <c r="E4847" s="15"/>
      <c r="F4847" s="14"/>
      <c r="G4847" s="14"/>
      <c r="H4847" s="14"/>
      <c r="I4847" s="14"/>
      <c r="J4847" s="14"/>
      <c r="K4847" s="14"/>
      <c r="L4847" s="14"/>
      <c r="M4847" s="14"/>
      <c r="N4847" s="15"/>
      <c r="O4847" s="14"/>
    </row>
    <row r="4848" spans="1:15" x14ac:dyDescent="0.25">
      <c r="A4848" s="14"/>
      <c r="B4848" s="14"/>
      <c r="C4848" s="14"/>
      <c r="D4848" s="14"/>
      <c r="E4848" s="15"/>
      <c r="F4848" s="14"/>
      <c r="G4848" s="14"/>
      <c r="H4848" s="14"/>
      <c r="I4848" s="14"/>
      <c r="J4848" s="14"/>
      <c r="K4848" s="14"/>
      <c r="L4848" s="14"/>
      <c r="M4848" s="14"/>
      <c r="N4848" s="15"/>
      <c r="O4848" s="14"/>
    </row>
    <row r="4849" spans="1:15" x14ac:dyDescent="0.25">
      <c r="A4849" s="14"/>
      <c r="B4849" s="14"/>
      <c r="C4849" s="14"/>
      <c r="D4849" s="14"/>
      <c r="E4849" s="15"/>
      <c r="F4849" s="14"/>
      <c r="G4849" s="14"/>
      <c r="H4849" s="14"/>
      <c r="I4849" s="14"/>
      <c r="J4849" s="14"/>
      <c r="K4849" s="14"/>
      <c r="L4849" s="14"/>
      <c r="M4849" s="14"/>
      <c r="N4849" s="15"/>
      <c r="O4849" s="14"/>
    </row>
    <row r="4850" spans="1:15" x14ac:dyDescent="0.25">
      <c r="A4850" s="14"/>
      <c r="B4850" s="14"/>
      <c r="C4850" s="14"/>
      <c r="D4850" s="14"/>
      <c r="E4850" s="15"/>
      <c r="F4850" s="14"/>
      <c r="G4850" s="14"/>
      <c r="H4850" s="14"/>
      <c r="I4850" s="14"/>
      <c r="J4850" s="14"/>
      <c r="K4850" s="14"/>
      <c r="L4850" s="14"/>
      <c r="M4850" s="14"/>
      <c r="N4850" s="15"/>
      <c r="O4850" s="14"/>
    </row>
    <row r="4851" spans="1:15" x14ac:dyDescent="0.25">
      <c r="A4851" s="14"/>
      <c r="B4851" s="14"/>
      <c r="C4851" s="14"/>
      <c r="D4851" s="14"/>
      <c r="E4851" s="15"/>
      <c r="F4851" s="14"/>
      <c r="G4851" s="14"/>
      <c r="H4851" s="14"/>
      <c r="I4851" s="14"/>
      <c r="J4851" s="14"/>
      <c r="K4851" s="14"/>
      <c r="L4851" s="14"/>
      <c r="M4851" s="14"/>
      <c r="N4851" s="15"/>
      <c r="O4851" s="14"/>
    </row>
    <row r="4852" spans="1:15" x14ac:dyDescent="0.25">
      <c r="A4852" s="14"/>
      <c r="B4852" s="14"/>
      <c r="C4852" s="14"/>
      <c r="D4852" s="14"/>
      <c r="E4852" s="15"/>
      <c r="F4852" s="14"/>
      <c r="G4852" s="14"/>
      <c r="H4852" s="14"/>
      <c r="I4852" s="14"/>
      <c r="J4852" s="14"/>
      <c r="K4852" s="14"/>
      <c r="L4852" s="14"/>
      <c r="M4852" s="14"/>
      <c r="N4852" s="15"/>
      <c r="O4852" s="14"/>
    </row>
    <row r="4853" spans="1:15" x14ac:dyDescent="0.25">
      <c r="A4853" s="14"/>
      <c r="B4853" s="14"/>
      <c r="C4853" s="14"/>
      <c r="D4853" s="14"/>
      <c r="E4853" s="15"/>
      <c r="F4853" s="14"/>
      <c r="G4853" s="14"/>
      <c r="H4853" s="14"/>
      <c r="I4853" s="14"/>
      <c r="J4853" s="14"/>
      <c r="K4853" s="14"/>
      <c r="L4853" s="14"/>
      <c r="M4853" s="14"/>
      <c r="N4853" s="15"/>
      <c r="O4853" s="14"/>
    </row>
    <row r="4854" spans="1:15" x14ac:dyDescent="0.25">
      <c r="A4854" s="14"/>
      <c r="B4854" s="14"/>
      <c r="C4854" s="14"/>
      <c r="D4854" s="14"/>
      <c r="E4854" s="15"/>
      <c r="F4854" s="14"/>
      <c r="G4854" s="14"/>
      <c r="H4854" s="14"/>
      <c r="I4854" s="14"/>
      <c r="J4854" s="14"/>
      <c r="K4854" s="14"/>
      <c r="L4854" s="14"/>
      <c r="M4854" s="14"/>
      <c r="N4854" s="15"/>
      <c r="O4854" s="14"/>
    </row>
    <row r="4855" spans="1:15" x14ac:dyDescent="0.25">
      <c r="A4855" s="14"/>
      <c r="B4855" s="14"/>
      <c r="C4855" s="14"/>
      <c r="D4855" s="14"/>
      <c r="E4855" s="15"/>
      <c r="F4855" s="14"/>
      <c r="G4855" s="14"/>
      <c r="H4855" s="14"/>
      <c r="I4855" s="14"/>
      <c r="J4855" s="14"/>
      <c r="K4855" s="14"/>
      <c r="L4855" s="14"/>
      <c r="M4855" s="14"/>
      <c r="N4855" s="15"/>
      <c r="O4855" s="14"/>
    </row>
    <row r="4856" spans="1:15" x14ac:dyDescent="0.25">
      <c r="A4856" s="14"/>
      <c r="B4856" s="14"/>
      <c r="C4856" s="14"/>
      <c r="D4856" s="14"/>
      <c r="E4856" s="15"/>
      <c r="F4856" s="14"/>
      <c r="G4856" s="14"/>
      <c r="H4856" s="14"/>
      <c r="I4856" s="14"/>
      <c r="J4856" s="14"/>
      <c r="K4856" s="14"/>
      <c r="L4856" s="14"/>
      <c r="M4856" s="14"/>
      <c r="N4856" s="15"/>
      <c r="O4856" s="14"/>
    </row>
    <row r="4857" spans="1:15" x14ac:dyDescent="0.25">
      <c r="A4857" s="14"/>
      <c r="B4857" s="14"/>
      <c r="C4857" s="14"/>
      <c r="D4857" s="14"/>
      <c r="E4857" s="15"/>
      <c r="F4857" s="14"/>
      <c r="G4857" s="14"/>
      <c r="H4857" s="14"/>
      <c r="I4857" s="14"/>
      <c r="J4857" s="14"/>
      <c r="K4857" s="14"/>
      <c r="L4857" s="14"/>
      <c r="M4857" s="14"/>
      <c r="N4857" s="15"/>
      <c r="O4857" s="14"/>
    </row>
    <row r="4858" spans="1:15" x14ac:dyDescent="0.25">
      <c r="A4858" s="14"/>
      <c r="B4858" s="14"/>
      <c r="C4858" s="14"/>
      <c r="D4858" s="14"/>
      <c r="E4858" s="15"/>
      <c r="F4858" s="14"/>
      <c r="G4858" s="14"/>
      <c r="H4858" s="14"/>
      <c r="I4858" s="14"/>
      <c r="J4858" s="14"/>
      <c r="K4858" s="14"/>
      <c r="L4858" s="14"/>
      <c r="M4858" s="14"/>
      <c r="N4858" s="15"/>
      <c r="O4858" s="14"/>
    </row>
    <row r="4859" spans="1:15" x14ac:dyDescent="0.25">
      <c r="A4859" s="14"/>
      <c r="B4859" s="14"/>
      <c r="C4859" s="14"/>
      <c r="D4859" s="14"/>
      <c r="E4859" s="15"/>
      <c r="F4859" s="14"/>
      <c r="G4859" s="14"/>
      <c r="H4859" s="14"/>
      <c r="I4859" s="14"/>
      <c r="J4859" s="14"/>
      <c r="K4859" s="14"/>
      <c r="L4859" s="14"/>
      <c r="M4859" s="14"/>
      <c r="N4859" s="15"/>
      <c r="O4859" s="14"/>
    </row>
    <row r="4860" spans="1:15" x14ac:dyDescent="0.25">
      <c r="A4860" s="14"/>
      <c r="B4860" s="14"/>
      <c r="C4860" s="14"/>
      <c r="D4860" s="14"/>
      <c r="E4860" s="15"/>
      <c r="F4860" s="14"/>
      <c r="G4860" s="14"/>
      <c r="H4860" s="14"/>
      <c r="I4860" s="14"/>
      <c r="J4860" s="14"/>
      <c r="K4860" s="14"/>
      <c r="L4860" s="14"/>
      <c r="M4860" s="14"/>
      <c r="N4860" s="15"/>
      <c r="O4860" s="14"/>
    </row>
    <row r="4861" spans="1:15" x14ac:dyDescent="0.25">
      <c r="A4861" s="14"/>
      <c r="B4861" s="14"/>
      <c r="C4861" s="14"/>
      <c r="D4861" s="14"/>
      <c r="E4861" s="15"/>
      <c r="F4861" s="14"/>
      <c r="G4861" s="14"/>
      <c r="H4861" s="14"/>
      <c r="I4861" s="14"/>
      <c r="J4861" s="14"/>
      <c r="K4861" s="14"/>
      <c r="L4861" s="14"/>
      <c r="M4861" s="14"/>
      <c r="N4861" s="15"/>
      <c r="O4861" s="14"/>
    </row>
    <row r="4862" spans="1:15" x14ac:dyDescent="0.25">
      <c r="A4862" s="14"/>
      <c r="B4862" s="14"/>
      <c r="C4862" s="14"/>
      <c r="D4862" s="14"/>
      <c r="E4862" s="15"/>
      <c r="F4862" s="14"/>
      <c r="G4862" s="14"/>
      <c r="H4862" s="14"/>
      <c r="I4862" s="14"/>
      <c r="J4862" s="14"/>
      <c r="K4862" s="14"/>
      <c r="L4862" s="14"/>
      <c r="M4862" s="14"/>
      <c r="N4862" s="15"/>
      <c r="O4862" s="14"/>
    </row>
    <row r="4863" spans="1:15" x14ac:dyDescent="0.25">
      <c r="A4863" s="14"/>
      <c r="B4863" s="14"/>
      <c r="C4863" s="14"/>
      <c r="D4863" s="14"/>
      <c r="E4863" s="15"/>
      <c r="F4863" s="14"/>
      <c r="G4863" s="14"/>
      <c r="H4863" s="14"/>
      <c r="I4863" s="14"/>
      <c r="J4863" s="14"/>
      <c r="K4863" s="14"/>
      <c r="L4863" s="14"/>
      <c r="M4863" s="14"/>
      <c r="N4863" s="15"/>
      <c r="O4863" s="14"/>
    </row>
    <row r="4864" spans="1:15" x14ac:dyDescent="0.25">
      <c r="A4864" s="14"/>
      <c r="B4864" s="14"/>
      <c r="C4864" s="14"/>
      <c r="D4864" s="14"/>
      <c r="E4864" s="15"/>
      <c r="F4864" s="14"/>
      <c r="G4864" s="14"/>
      <c r="H4864" s="14"/>
      <c r="I4864" s="14"/>
      <c r="J4864" s="14"/>
      <c r="K4864" s="14"/>
      <c r="L4864" s="14"/>
      <c r="M4864" s="14"/>
      <c r="N4864" s="15"/>
      <c r="O4864" s="14"/>
    </row>
    <row r="4865" spans="1:15" x14ac:dyDescent="0.25">
      <c r="A4865" s="14"/>
      <c r="B4865" s="14"/>
      <c r="C4865" s="14"/>
      <c r="D4865" s="14"/>
      <c r="E4865" s="15"/>
      <c r="F4865" s="14"/>
      <c r="G4865" s="14"/>
      <c r="H4865" s="14"/>
      <c r="I4865" s="14"/>
      <c r="J4865" s="14"/>
      <c r="K4865" s="14"/>
      <c r="L4865" s="14"/>
      <c r="M4865" s="14"/>
      <c r="N4865" s="15"/>
      <c r="O4865" s="14"/>
    </row>
    <row r="4866" spans="1:15" x14ac:dyDescent="0.25">
      <c r="A4866" s="14"/>
      <c r="B4866" s="14"/>
      <c r="C4866" s="14"/>
      <c r="D4866" s="14"/>
      <c r="E4866" s="15"/>
      <c r="F4866" s="14"/>
      <c r="G4866" s="14"/>
      <c r="H4866" s="14"/>
      <c r="I4866" s="14"/>
      <c r="J4866" s="14"/>
      <c r="K4866" s="14"/>
      <c r="L4866" s="14"/>
      <c r="M4866" s="14"/>
      <c r="N4866" s="15"/>
      <c r="O4866" s="14"/>
    </row>
    <row r="4867" spans="1:15" x14ac:dyDescent="0.25">
      <c r="A4867" s="14"/>
      <c r="B4867" s="14"/>
      <c r="C4867" s="14"/>
      <c r="D4867" s="14"/>
      <c r="E4867" s="15"/>
      <c r="F4867" s="14"/>
      <c r="G4867" s="14"/>
      <c r="H4867" s="14"/>
      <c r="I4867" s="14"/>
      <c r="J4867" s="14"/>
      <c r="K4867" s="14"/>
      <c r="L4867" s="14"/>
      <c r="M4867" s="14"/>
      <c r="N4867" s="15"/>
      <c r="O4867" s="14"/>
    </row>
    <row r="4868" spans="1:15" x14ac:dyDescent="0.25">
      <c r="A4868" s="14"/>
      <c r="B4868" s="14"/>
      <c r="C4868" s="14"/>
      <c r="D4868" s="14"/>
      <c r="E4868" s="15"/>
      <c r="F4868" s="14"/>
      <c r="G4868" s="14"/>
      <c r="H4868" s="14"/>
      <c r="I4868" s="14"/>
      <c r="J4868" s="14"/>
      <c r="K4868" s="14"/>
      <c r="L4868" s="14"/>
      <c r="M4868" s="14"/>
      <c r="N4868" s="15"/>
      <c r="O4868" s="14"/>
    </row>
    <row r="4869" spans="1:15" x14ac:dyDescent="0.25">
      <c r="A4869" s="14"/>
      <c r="B4869" s="14"/>
      <c r="C4869" s="14"/>
      <c r="D4869" s="14"/>
      <c r="E4869" s="15"/>
      <c r="F4869" s="14"/>
      <c r="G4869" s="14"/>
      <c r="H4869" s="14"/>
      <c r="I4869" s="14"/>
      <c r="J4869" s="14"/>
      <c r="K4869" s="14"/>
      <c r="L4869" s="14"/>
      <c r="M4869" s="14"/>
      <c r="N4869" s="15"/>
      <c r="O4869" s="14"/>
    </row>
    <row r="4870" spans="1:15" x14ac:dyDescent="0.25">
      <c r="A4870" s="14"/>
      <c r="B4870" s="14"/>
      <c r="C4870" s="14"/>
      <c r="D4870" s="14"/>
      <c r="E4870" s="15"/>
      <c r="F4870" s="14"/>
      <c r="G4870" s="14"/>
      <c r="H4870" s="14"/>
      <c r="I4870" s="14"/>
      <c r="J4870" s="14"/>
      <c r="K4870" s="14"/>
      <c r="L4870" s="14"/>
      <c r="M4870" s="14"/>
      <c r="N4870" s="15"/>
      <c r="O4870" s="14"/>
    </row>
    <row r="4871" spans="1:15" x14ac:dyDescent="0.25">
      <c r="A4871" s="14"/>
      <c r="B4871" s="14"/>
      <c r="C4871" s="14"/>
      <c r="D4871" s="14"/>
      <c r="E4871" s="15"/>
      <c r="F4871" s="14"/>
      <c r="G4871" s="14"/>
      <c r="H4871" s="14"/>
      <c r="I4871" s="14"/>
      <c r="J4871" s="14"/>
      <c r="K4871" s="14"/>
      <c r="L4871" s="14"/>
      <c r="M4871" s="14"/>
      <c r="N4871" s="15"/>
      <c r="O4871" s="14"/>
    </row>
    <row r="4872" spans="1:15" x14ac:dyDescent="0.25">
      <c r="A4872" s="14"/>
      <c r="B4872" s="14"/>
      <c r="C4872" s="14"/>
      <c r="D4872" s="14"/>
      <c r="E4872" s="15"/>
      <c r="F4872" s="14"/>
      <c r="G4872" s="14"/>
      <c r="H4872" s="14"/>
      <c r="I4872" s="14"/>
      <c r="J4872" s="14"/>
      <c r="K4872" s="14"/>
      <c r="L4872" s="14"/>
      <c r="M4872" s="14"/>
      <c r="N4872" s="15"/>
      <c r="O4872" s="14"/>
    </row>
    <row r="4873" spans="1:15" x14ac:dyDescent="0.25">
      <c r="A4873" s="14"/>
      <c r="B4873" s="14"/>
      <c r="C4873" s="14"/>
      <c r="D4873" s="14"/>
      <c r="E4873" s="15"/>
      <c r="F4873" s="14"/>
      <c r="G4873" s="14"/>
      <c r="H4873" s="14"/>
      <c r="I4873" s="14"/>
      <c r="J4873" s="14"/>
      <c r="K4873" s="14"/>
      <c r="L4873" s="14"/>
      <c r="M4873" s="14"/>
      <c r="N4873" s="15"/>
      <c r="O4873" s="14"/>
    </row>
    <row r="4874" spans="1:15" x14ac:dyDescent="0.25">
      <c r="A4874" s="14"/>
      <c r="B4874" s="14"/>
      <c r="C4874" s="14"/>
      <c r="D4874" s="14"/>
      <c r="E4874" s="15"/>
      <c r="F4874" s="14"/>
      <c r="G4874" s="14"/>
      <c r="H4874" s="14"/>
      <c r="I4874" s="14"/>
      <c r="J4874" s="14"/>
      <c r="K4874" s="14"/>
      <c r="L4874" s="14"/>
      <c r="M4874" s="14"/>
      <c r="N4874" s="15"/>
      <c r="O4874" s="14"/>
    </row>
    <row r="4875" spans="1:15" x14ac:dyDescent="0.25">
      <c r="A4875" s="14"/>
      <c r="B4875" s="14"/>
      <c r="C4875" s="14"/>
      <c r="D4875" s="14"/>
      <c r="E4875" s="15"/>
      <c r="F4875" s="14"/>
      <c r="G4875" s="14"/>
      <c r="H4875" s="14"/>
      <c r="I4875" s="14"/>
      <c r="J4875" s="14"/>
      <c r="K4875" s="14"/>
      <c r="L4875" s="14"/>
      <c r="M4875" s="14"/>
      <c r="N4875" s="15"/>
      <c r="O4875" s="14"/>
    </row>
    <row r="4876" spans="1:15" x14ac:dyDescent="0.25">
      <c r="A4876" s="14"/>
      <c r="B4876" s="14"/>
      <c r="C4876" s="14"/>
      <c r="D4876" s="14"/>
      <c r="E4876" s="15"/>
      <c r="F4876" s="14"/>
      <c r="G4876" s="14"/>
      <c r="H4876" s="14"/>
      <c r="I4876" s="14"/>
      <c r="J4876" s="14"/>
      <c r="K4876" s="14"/>
      <c r="L4876" s="14"/>
      <c r="M4876" s="14"/>
      <c r="N4876" s="15"/>
      <c r="O4876" s="14"/>
    </row>
    <row r="4877" spans="1:15" x14ac:dyDescent="0.25">
      <c r="A4877" s="14"/>
      <c r="B4877" s="14"/>
      <c r="C4877" s="14"/>
      <c r="D4877" s="14"/>
      <c r="E4877" s="15"/>
      <c r="F4877" s="14"/>
      <c r="G4877" s="14"/>
      <c r="H4877" s="14"/>
      <c r="I4877" s="14"/>
      <c r="J4877" s="14"/>
      <c r="K4877" s="14"/>
      <c r="L4877" s="14"/>
      <c r="M4877" s="14"/>
      <c r="N4877" s="15"/>
      <c r="O4877" s="14"/>
    </row>
    <row r="4878" spans="1:15" x14ac:dyDescent="0.25">
      <c r="A4878" s="14"/>
      <c r="B4878" s="14"/>
      <c r="C4878" s="14"/>
      <c r="D4878" s="14"/>
      <c r="E4878" s="15"/>
      <c r="F4878" s="14"/>
      <c r="G4878" s="14"/>
      <c r="H4878" s="14"/>
      <c r="I4878" s="14"/>
      <c r="J4878" s="14"/>
      <c r="K4878" s="14"/>
      <c r="L4878" s="14"/>
      <c r="M4878" s="14"/>
      <c r="N4878" s="15"/>
      <c r="O4878" s="14"/>
    </row>
    <row r="4879" spans="1:15" x14ac:dyDescent="0.25">
      <c r="A4879" s="14"/>
      <c r="B4879" s="14"/>
      <c r="C4879" s="14"/>
      <c r="D4879" s="14"/>
      <c r="E4879" s="15"/>
      <c r="F4879" s="14"/>
      <c r="G4879" s="14"/>
      <c r="H4879" s="14"/>
      <c r="I4879" s="14"/>
      <c r="J4879" s="14"/>
      <c r="K4879" s="14"/>
      <c r="L4879" s="14"/>
      <c r="M4879" s="14"/>
      <c r="N4879" s="15"/>
      <c r="O4879" s="14"/>
    </row>
    <row r="4880" spans="1:15" x14ac:dyDescent="0.25">
      <c r="A4880" s="14"/>
      <c r="B4880" s="14"/>
      <c r="C4880" s="14"/>
      <c r="D4880" s="14"/>
      <c r="E4880" s="15"/>
      <c r="F4880" s="14"/>
      <c r="G4880" s="14"/>
      <c r="H4880" s="14"/>
      <c r="I4880" s="14"/>
      <c r="J4880" s="14"/>
      <c r="K4880" s="14"/>
      <c r="L4880" s="14"/>
      <c r="M4880" s="14"/>
      <c r="N4880" s="15"/>
      <c r="O4880" s="14"/>
    </row>
    <row r="4881" spans="1:15" x14ac:dyDescent="0.25">
      <c r="A4881" s="14"/>
      <c r="B4881" s="14"/>
      <c r="C4881" s="14"/>
      <c r="D4881" s="14"/>
      <c r="E4881" s="15"/>
      <c r="F4881" s="14"/>
      <c r="G4881" s="14"/>
      <c r="H4881" s="14"/>
      <c r="I4881" s="14"/>
      <c r="J4881" s="14"/>
      <c r="K4881" s="14"/>
      <c r="L4881" s="14"/>
      <c r="M4881" s="14"/>
      <c r="N4881" s="15"/>
      <c r="O4881" s="14"/>
    </row>
    <row r="4882" spans="1:15" x14ac:dyDescent="0.25">
      <c r="A4882" s="14"/>
      <c r="B4882" s="14"/>
      <c r="C4882" s="14"/>
      <c r="D4882" s="14"/>
      <c r="E4882" s="15"/>
      <c r="F4882" s="14"/>
      <c r="G4882" s="14"/>
      <c r="H4882" s="14"/>
      <c r="I4882" s="14"/>
      <c r="J4882" s="14"/>
      <c r="K4882" s="14"/>
      <c r="L4882" s="14"/>
      <c r="M4882" s="14"/>
      <c r="N4882" s="15"/>
      <c r="O4882" s="14"/>
    </row>
    <row r="4883" spans="1:15" x14ac:dyDescent="0.25">
      <c r="A4883" s="14"/>
      <c r="B4883" s="14"/>
      <c r="C4883" s="14"/>
      <c r="D4883" s="14"/>
      <c r="E4883" s="15"/>
      <c r="F4883" s="14"/>
      <c r="G4883" s="14"/>
      <c r="H4883" s="14"/>
      <c r="I4883" s="14"/>
      <c r="J4883" s="14"/>
      <c r="K4883" s="14"/>
      <c r="L4883" s="14"/>
      <c r="M4883" s="14"/>
      <c r="N4883" s="15"/>
      <c r="O4883" s="14"/>
    </row>
    <row r="4884" spans="1:15" x14ac:dyDescent="0.25">
      <c r="A4884" s="14"/>
      <c r="B4884" s="14"/>
      <c r="C4884" s="14"/>
      <c r="D4884" s="14"/>
      <c r="E4884" s="15"/>
      <c r="F4884" s="14"/>
      <c r="G4884" s="14"/>
      <c r="H4884" s="14"/>
      <c r="I4884" s="14"/>
      <c r="J4884" s="14"/>
      <c r="K4884" s="14"/>
      <c r="L4884" s="14"/>
      <c r="M4884" s="14"/>
      <c r="N4884" s="15"/>
      <c r="O4884" s="14"/>
    </row>
    <row r="4885" spans="1:15" x14ac:dyDescent="0.25">
      <c r="A4885" s="14"/>
      <c r="B4885" s="14"/>
      <c r="C4885" s="14"/>
      <c r="D4885" s="14"/>
      <c r="E4885" s="15"/>
      <c r="F4885" s="14"/>
      <c r="G4885" s="14"/>
      <c r="H4885" s="14"/>
      <c r="I4885" s="14"/>
      <c r="J4885" s="14"/>
      <c r="K4885" s="14"/>
      <c r="L4885" s="14"/>
      <c r="M4885" s="14"/>
      <c r="N4885" s="15"/>
      <c r="O4885" s="14"/>
    </row>
    <row r="4886" spans="1:15" x14ac:dyDescent="0.25">
      <c r="A4886" s="14"/>
      <c r="B4886" s="14"/>
      <c r="C4886" s="14"/>
      <c r="D4886" s="14"/>
      <c r="E4886" s="15"/>
      <c r="F4886" s="14"/>
      <c r="G4886" s="14"/>
      <c r="H4886" s="14"/>
      <c r="I4886" s="14"/>
      <c r="J4886" s="14"/>
      <c r="K4886" s="14"/>
      <c r="L4886" s="14"/>
      <c r="M4886" s="14"/>
      <c r="N4886" s="15"/>
      <c r="O4886" s="14"/>
    </row>
    <row r="4887" spans="1:15" x14ac:dyDescent="0.25">
      <c r="A4887" s="14"/>
      <c r="B4887" s="14"/>
      <c r="C4887" s="14"/>
      <c r="D4887" s="14"/>
      <c r="E4887" s="15"/>
      <c r="F4887" s="14"/>
      <c r="G4887" s="14"/>
      <c r="H4887" s="14"/>
      <c r="I4887" s="14"/>
      <c r="J4887" s="14"/>
      <c r="K4887" s="14"/>
      <c r="L4887" s="14"/>
      <c r="M4887" s="14"/>
      <c r="N4887" s="15"/>
      <c r="O4887" s="14"/>
    </row>
    <row r="4888" spans="1:15" x14ac:dyDescent="0.25">
      <c r="A4888" s="14"/>
      <c r="B4888" s="14"/>
      <c r="C4888" s="14"/>
      <c r="D4888" s="14"/>
      <c r="E4888" s="15"/>
      <c r="F4888" s="14"/>
      <c r="G4888" s="14"/>
      <c r="H4888" s="14"/>
      <c r="I4888" s="14"/>
      <c r="J4888" s="14"/>
      <c r="K4888" s="14"/>
      <c r="L4888" s="14"/>
      <c r="M4888" s="14"/>
      <c r="N4888" s="15"/>
      <c r="O4888" s="14"/>
    </row>
    <row r="4889" spans="1:15" x14ac:dyDescent="0.25">
      <c r="A4889" s="14"/>
      <c r="B4889" s="14"/>
      <c r="C4889" s="14"/>
      <c r="D4889" s="14"/>
      <c r="E4889" s="15"/>
      <c r="F4889" s="14"/>
      <c r="G4889" s="14"/>
      <c r="H4889" s="14"/>
      <c r="I4889" s="14"/>
      <c r="J4889" s="14"/>
      <c r="K4889" s="14"/>
      <c r="L4889" s="14"/>
      <c r="M4889" s="14"/>
      <c r="N4889" s="15"/>
      <c r="O4889" s="14"/>
    </row>
    <row r="4890" spans="1:15" x14ac:dyDescent="0.25">
      <c r="A4890" s="14"/>
      <c r="B4890" s="14"/>
      <c r="C4890" s="14"/>
      <c r="D4890" s="14"/>
      <c r="E4890" s="15"/>
      <c r="F4890" s="14"/>
      <c r="G4890" s="14"/>
      <c r="H4890" s="14"/>
      <c r="I4890" s="14"/>
      <c r="J4890" s="14"/>
      <c r="K4890" s="14"/>
      <c r="L4890" s="14"/>
      <c r="M4890" s="14"/>
      <c r="N4890" s="15"/>
      <c r="O4890" s="14"/>
    </row>
    <row r="4891" spans="1:15" x14ac:dyDescent="0.25">
      <c r="A4891" s="14"/>
      <c r="B4891" s="14"/>
      <c r="C4891" s="14"/>
      <c r="D4891" s="14"/>
      <c r="E4891" s="15"/>
      <c r="F4891" s="14"/>
      <c r="G4891" s="14"/>
      <c r="H4891" s="14"/>
      <c r="I4891" s="14"/>
      <c r="J4891" s="14"/>
      <c r="K4891" s="14"/>
      <c r="L4891" s="14"/>
      <c r="M4891" s="14"/>
      <c r="N4891" s="15"/>
      <c r="O4891" s="14"/>
    </row>
    <row r="4892" spans="1:15" x14ac:dyDescent="0.25">
      <c r="A4892" s="14"/>
      <c r="B4892" s="14"/>
      <c r="C4892" s="14"/>
      <c r="D4892" s="14"/>
      <c r="E4892" s="15"/>
      <c r="F4892" s="14"/>
      <c r="G4892" s="14"/>
      <c r="H4892" s="14"/>
      <c r="I4892" s="14"/>
      <c r="J4892" s="14"/>
      <c r="K4892" s="14"/>
      <c r="L4892" s="14"/>
      <c r="M4892" s="14"/>
      <c r="N4892" s="15"/>
      <c r="O4892" s="14"/>
    </row>
    <row r="4893" spans="1:15" x14ac:dyDescent="0.25">
      <c r="A4893" s="14"/>
      <c r="B4893" s="14"/>
      <c r="C4893" s="14"/>
      <c r="D4893" s="14"/>
      <c r="E4893" s="15"/>
      <c r="F4893" s="14"/>
      <c r="G4893" s="14"/>
      <c r="H4893" s="14"/>
      <c r="I4893" s="14"/>
      <c r="J4893" s="14"/>
      <c r="K4893" s="14"/>
      <c r="L4893" s="14"/>
      <c r="M4893" s="14"/>
      <c r="N4893" s="15"/>
      <c r="O4893" s="14"/>
    </row>
    <row r="4894" spans="1:15" x14ac:dyDescent="0.25">
      <c r="A4894" s="14"/>
      <c r="B4894" s="14"/>
      <c r="C4894" s="14"/>
      <c r="D4894" s="14"/>
      <c r="E4894" s="15"/>
      <c r="F4894" s="14"/>
      <c r="G4894" s="14"/>
      <c r="H4894" s="14"/>
      <c r="I4894" s="14"/>
      <c r="J4894" s="14"/>
      <c r="K4894" s="14"/>
      <c r="L4894" s="14"/>
      <c r="M4894" s="14"/>
      <c r="N4894" s="15"/>
      <c r="O4894" s="14"/>
    </row>
    <row r="4895" spans="1:15" x14ac:dyDescent="0.25">
      <c r="A4895" s="14"/>
      <c r="B4895" s="14"/>
      <c r="C4895" s="14"/>
      <c r="D4895" s="14"/>
      <c r="E4895" s="15"/>
      <c r="F4895" s="14"/>
      <c r="G4895" s="14"/>
      <c r="H4895" s="14"/>
      <c r="I4895" s="14"/>
      <c r="J4895" s="14"/>
      <c r="K4895" s="14"/>
      <c r="L4895" s="14"/>
      <c r="M4895" s="14"/>
      <c r="N4895" s="15"/>
      <c r="O4895" s="14"/>
    </row>
    <row r="4896" spans="1:15" x14ac:dyDescent="0.25">
      <c r="A4896" s="14"/>
      <c r="B4896" s="14"/>
      <c r="C4896" s="14"/>
      <c r="D4896" s="14"/>
      <c r="E4896" s="15"/>
      <c r="F4896" s="14"/>
      <c r="G4896" s="14"/>
      <c r="H4896" s="14"/>
      <c r="I4896" s="14"/>
      <c r="J4896" s="14"/>
      <c r="K4896" s="14"/>
      <c r="L4896" s="14"/>
      <c r="M4896" s="14"/>
      <c r="N4896" s="15"/>
      <c r="O4896" s="14"/>
    </row>
    <row r="4897" spans="1:15" x14ac:dyDescent="0.25">
      <c r="A4897" s="14"/>
      <c r="B4897" s="14"/>
      <c r="C4897" s="14"/>
      <c r="D4897" s="14"/>
      <c r="E4897" s="15"/>
      <c r="F4897" s="14"/>
      <c r="G4897" s="14"/>
      <c r="H4897" s="14"/>
      <c r="I4897" s="14"/>
      <c r="J4897" s="14"/>
      <c r="K4897" s="14"/>
      <c r="L4897" s="14"/>
      <c r="M4897" s="14"/>
      <c r="N4897" s="15"/>
      <c r="O4897" s="14"/>
    </row>
    <row r="4898" spans="1:15" x14ac:dyDescent="0.25">
      <c r="A4898" s="14"/>
      <c r="B4898" s="14"/>
      <c r="C4898" s="14"/>
      <c r="D4898" s="14"/>
      <c r="E4898" s="15"/>
      <c r="F4898" s="14"/>
      <c r="G4898" s="14"/>
      <c r="H4898" s="14"/>
      <c r="I4898" s="14"/>
      <c r="J4898" s="14"/>
      <c r="K4898" s="14"/>
      <c r="L4898" s="14"/>
      <c r="M4898" s="14"/>
      <c r="N4898" s="15"/>
      <c r="O4898" s="14"/>
    </row>
    <row r="4899" spans="1:15" x14ac:dyDescent="0.25">
      <c r="A4899" s="14"/>
      <c r="B4899" s="14"/>
      <c r="C4899" s="14"/>
      <c r="D4899" s="14"/>
      <c r="E4899" s="15"/>
      <c r="F4899" s="14"/>
      <c r="G4899" s="14"/>
      <c r="H4899" s="14"/>
      <c r="I4899" s="14"/>
      <c r="J4899" s="14"/>
      <c r="K4899" s="14"/>
      <c r="L4899" s="14"/>
      <c r="M4899" s="14"/>
      <c r="N4899" s="15"/>
      <c r="O4899" s="14"/>
    </row>
    <row r="4900" spans="1:15" x14ac:dyDescent="0.25">
      <c r="A4900" s="14"/>
      <c r="B4900" s="14"/>
      <c r="C4900" s="14"/>
      <c r="D4900" s="14"/>
      <c r="E4900" s="15"/>
      <c r="F4900" s="14"/>
      <c r="G4900" s="14"/>
      <c r="H4900" s="14"/>
      <c r="I4900" s="14"/>
      <c r="J4900" s="14"/>
      <c r="K4900" s="14"/>
      <c r="L4900" s="14"/>
      <c r="M4900" s="14"/>
      <c r="N4900" s="15"/>
      <c r="O4900" s="14"/>
    </row>
    <row r="4901" spans="1:15" x14ac:dyDescent="0.25">
      <c r="A4901" s="14"/>
      <c r="B4901" s="14"/>
      <c r="C4901" s="14"/>
      <c r="D4901" s="14"/>
      <c r="E4901" s="15"/>
      <c r="F4901" s="14"/>
      <c r="G4901" s="14"/>
      <c r="H4901" s="14"/>
      <c r="I4901" s="14"/>
      <c r="J4901" s="14"/>
      <c r="K4901" s="14"/>
      <c r="L4901" s="14"/>
      <c r="M4901" s="14"/>
      <c r="N4901" s="15"/>
      <c r="O4901" s="14"/>
    </row>
    <row r="4902" spans="1:15" x14ac:dyDescent="0.25">
      <c r="A4902" s="14"/>
      <c r="B4902" s="14"/>
      <c r="C4902" s="14"/>
      <c r="D4902" s="14"/>
      <c r="E4902" s="15"/>
      <c r="F4902" s="14"/>
      <c r="G4902" s="14"/>
      <c r="H4902" s="14"/>
      <c r="I4902" s="14"/>
      <c r="J4902" s="14"/>
      <c r="K4902" s="14"/>
      <c r="L4902" s="14"/>
      <c r="M4902" s="14"/>
      <c r="N4902" s="15"/>
      <c r="O4902" s="14"/>
    </row>
    <row r="4903" spans="1:15" x14ac:dyDescent="0.25">
      <c r="A4903" s="14"/>
      <c r="B4903" s="14"/>
      <c r="C4903" s="14"/>
      <c r="D4903" s="14"/>
      <c r="E4903" s="15"/>
      <c r="F4903" s="14"/>
      <c r="G4903" s="14"/>
      <c r="H4903" s="14"/>
      <c r="I4903" s="14"/>
      <c r="J4903" s="14"/>
      <c r="K4903" s="14"/>
      <c r="L4903" s="14"/>
      <c r="M4903" s="14"/>
      <c r="N4903" s="15"/>
      <c r="O4903" s="14"/>
    </row>
    <row r="4904" spans="1:15" x14ac:dyDescent="0.25">
      <c r="A4904" s="14"/>
      <c r="B4904" s="14"/>
      <c r="C4904" s="14"/>
      <c r="D4904" s="14"/>
      <c r="E4904" s="15"/>
      <c r="F4904" s="14"/>
      <c r="G4904" s="14"/>
      <c r="H4904" s="14"/>
      <c r="I4904" s="14"/>
      <c r="J4904" s="14"/>
      <c r="K4904" s="14"/>
      <c r="L4904" s="14"/>
      <c r="M4904" s="14"/>
      <c r="N4904" s="15"/>
      <c r="O4904" s="14"/>
    </row>
    <row r="4905" spans="1:15" x14ac:dyDescent="0.25">
      <c r="A4905" s="14"/>
      <c r="B4905" s="14"/>
      <c r="C4905" s="14"/>
      <c r="D4905" s="14"/>
      <c r="E4905" s="15"/>
      <c r="F4905" s="14"/>
      <c r="G4905" s="14"/>
      <c r="H4905" s="14"/>
      <c r="I4905" s="14"/>
      <c r="J4905" s="14"/>
      <c r="K4905" s="14"/>
      <c r="L4905" s="14"/>
      <c r="M4905" s="14"/>
      <c r="N4905" s="15"/>
      <c r="O4905" s="14"/>
    </row>
    <row r="4906" spans="1:15" x14ac:dyDescent="0.25">
      <c r="A4906" s="14"/>
      <c r="B4906" s="14"/>
      <c r="C4906" s="14"/>
      <c r="D4906" s="14"/>
      <c r="E4906" s="15"/>
      <c r="F4906" s="14"/>
      <c r="G4906" s="14"/>
      <c r="H4906" s="14"/>
      <c r="I4906" s="14"/>
      <c r="J4906" s="14"/>
      <c r="K4906" s="14"/>
      <c r="L4906" s="14"/>
      <c r="M4906" s="14"/>
      <c r="N4906" s="15"/>
      <c r="O4906" s="14"/>
    </row>
    <row r="4907" spans="1:15" x14ac:dyDescent="0.25">
      <c r="A4907" s="14"/>
      <c r="B4907" s="14"/>
      <c r="C4907" s="14"/>
      <c r="D4907" s="14"/>
      <c r="E4907" s="15"/>
      <c r="F4907" s="14"/>
      <c r="G4907" s="14"/>
      <c r="H4907" s="14"/>
      <c r="I4907" s="14"/>
      <c r="J4907" s="14"/>
      <c r="K4907" s="14"/>
      <c r="L4907" s="14"/>
      <c r="M4907" s="14"/>
      <c r="N4907" s="15"/>
      <c r="O4907" s="14"/>
    </row>
    <row r="4908" spans="1:15" x14ac:dyDescent="0.25">
      <c r="A4908" s="14"/>
      <c r="B4908" s="14"/>
      <c r="C4908" s="14"/>
      <c r="D4908" s="14"/>
      <c r="E4908" s="15"/>
      <c r="F4908" s="14"/>
      <c r="G4908" s="14"/>
      <c r="H4908" s="14"/>
      <c r="I4908" s="14"/>
      <c r="J4908" s="14"/>
      <c r="K4908" s="14"/>
      <c r="L4908" s="14"/>
      <c r="M4908" s="14"/>
      <c r="N4908" s="15"/>
      <c r="O4908" s="14"/>
    </row>
    <row r="4909" spans="1:15" x14ac:dyDescent="0.25">
      <c r="A4909" s="14"/>
      <c r="B4909" s="14"/>
      <c r="C4909" s="14"/>
      <c r="D4909" s="14"/>
      <c r="E4909" s="15"/>
      <c r="F4909" s="14"/>
      <c r="G4909" s="14"/>
      <c r="H4909" s="14"/>
      <c r="I4909" s="14"/>
      <c r="J4909" s="14"/>
      <c r="K4909" s="14"/>
      <c r="L4909" s="14"/>
      <c r="M4909" s="14"/>
      <c r="N4909" s="15"/>
      <c r="O4909" s="14"/>
    </row>
    <row r="4910" spans="1:15" x14ac:dyDescent="0.25">
      <c r="A4910" s="14"/>
      <c r="B4910" s="14"/>
      <c r="C4910" s="14"/>
      <c r="D4910" s="14"/>
      <c r="E4910" s="15"/>
      <c r="F4910" s="14"/>
      <c r="G4910" s="14"/>
      <c r="H4910" s="14"/>
      <c r="I4910" s="14"/>
      <c r="J4910" s="14"/>
      <c r="K4910" s="14"/>
      <c r="L4910" s="14"/>
      <c r="M4910" s="14"/>
      <c r="N4910" s="15"/>
      <c r="O4910" s="14"/>
    </row>
    <row r="4911" spans="1:15" x14ac:dyDescent="0.25">
      <c r="A4911" s="14"/>
      <c r="B4911" s="14"/>
      <c r="C4911" s="14"/>
      <c r="D4911" s="14"/>
      <c r="E4911" s="15"/>
      <c r="F4911" s="14"/>
      <c r="G4911" s="14"/>
      <c r="H4911" s="14"/>
      <c r="I4911" s="14"/>
      <c r="J4911" s="14"/>
      <c r="K4911" s="14"/>
      <c r="L4911" s="14"/>
      <c r="M4911" s="14"/>
      <c r="N4911" s="15"/>
      <c r="O4911" s="14"/>
    </row>
    <row r="4912" spans="1:15" x14ac:dyDescent="0.25">
      <c r="A4912" s="14"/>
      <c r="B4912" s="14"/>
      <c r="C4912" s="14"/>
      <c r="D4912" s="14"/>
      <c r="E4912" s="15"/>
      <c r="F4912" s="14"/>
      <c r="G4912" s="14"/>
      <c r="H4912" s="14"/>
      <c r="I4912" s="14"/>
      <c r="J4912" s="14"/>
      <c r="K4912" s="14"/>
      <c r="L4912" s="14"/>
      <c r="M4912" s="14"/>
      <c r="N4912" s="15"/>
      <c r="O4912" s="14"/>
    </row>
    <row r="4913" spans="1:15" x14ac:dyDescent="0.25">
      <c r="A4913" s="14"/>
      <c r="B4913" s="14"/>
      <c r="C4913" s="14"/>
      <c r="D4913" s="14"/>
      <c r="E4913" s="15"/>
      <c r="F4913" s="14"/>
      <c r="G4913" s="14"/>
      <c r="H4913" s="14"/>
      <c r="I4913" s="14"/>
      <c r="J4913" s="14"/>
      <c r="K4913" s="14"/>
      <c r="L4913" s="14"/>
      <c r="M4913" s="14"/>
      <c r="N4913" s="15"/>
      <c r="O4913" s="14"/>
    </row>
    <row r="4914" spans="1:15" x14ac:dyDescent="0.25">
      <c r="A4914" s="14"/>
      <c r="B4914" s="14"/>
      <c r="C4914" s="14"/>
      <c r="D4914" s="14"/>
      <c r="E4914" s="15"/>
      <c r="F4914" s="14"/>
      <c r="G4914" s="14"/>
      <c r="H4914" s="14"/>
      <c r="I4914" s="14"/>
      <c r="J4914" s="14"/>
      <c r="K4914" s="14"/>
      <c r="L4914" s="14"/>
      <c r="M4914" s="14"/>
      <c r="N4914" s="15"/>
      <c r="O4914" s="14"/>
    </row>
    <row r="4915" spans="1:15" x14ac:dyDescent="0.25">
      <c r="A4915" s="14"/>
      <c r="B4915" s="14"/>
      <c r="C4915" s="14"/>
      <c r="D4915" s="14"/>
      <c r="E4915" s="15"/>
      <c r="F4915" s="14"/>
      <c r="G4915" s="14"/>
      <c r="H4915" s="14"/>
      <c r="I4915" s="14"/>
      <c r="J4915" s="14"/>
      <c r="K4915" s="14"/>
      <c r="L4915" s="14"/>
      <c r="M4915" s="14"/>
      <c r="N4915" s="15"/>
      <c r="O4915" s="14"/>
    </row>
    <row r="4916" spans="1:15" x14ac:dyDescent="0.25">
      <c r="A4916" s="14"/>
      <c r="B4916" s="14"/>
      <c r="C4916" s="14"/>
      <c r="D4916" s="14"/>
      <c r="E4916" s="15"/>
      <c r="F4916" s="14"/>
      <c r="G4916" s="14"/>
      <c r="H4916" s="14"/>
      <c r="I4916" s="14"/>
      <c r="J4916" s="14"/>
      <c r="K4916" s="14"/>
      <c r="L4916" s="14"/>
      <c r="M4916" s="14"/>
      <c r="N4916" s="15"/>
      <c r="O4916" s="14"/>
    </row>
    <row r="4917" spans="1:15" x14ac:dyDescent="0.25">
      <c r="A4917" s="14"/>
      <c r="B4917" s="14"/>
      <c r="C4917" s="14"/>
      <c r="D4917" s="14"/>
      <c r="E4917" s="15"/>
      <c r="F4917" s="14"/>
      <c r="G4917" s="14"/>
      <c r="H4917" s="14"/>
      <c r="I4917" s="14"/>
      <c r="J4917" s="14"/>
      <c r="K4917" s="14"/>
      <c r="L4917" s="14"/>
      <c r="M4917" s="14"/>
      <c r="N4917" s="15"/>
      <c r="O4917" s="14"/>
    </row>
    <row r="4918" spans="1:15" x14ac:dyDescent="0.25">
      <c r="A4918" s="14"/>
      <c r="B4918" s="14"/>
      <c r="C4918" s="14"/>
      <c r="D4918" s="14"/>
      <c r="E4918" s="15"/>
      <c r="F4918" s="14"/>
      <c r="G4918" s="14"/>
      <c r="H4918" s="14"/>
      <c r="I4918" s="14"/>
      <c r="J4918" s="14"/>
      <c r="K4918" s="14"/>
      <c r="L4918" s="14"/>
      <c r="M4918" s="14"/>
      <c r="N4918" s="15"/>
      <c r="O4918" s="14"/>
    </row>
    <row r="4919" spans="1:15" x14ac:dyDescent="0.25">
      <c r="A4919" s="14"/>
      <c r="B4919" s="14"/>
      <c r="C4919" s="14"/>
      <c r="D4919" s="14"/>
      <c r="E4919" s="15"/>
      <c r="F4919" s="14"/>
      <c r="G4919" s="14"/>
      <c r="H4919" s="14"/>
      <c r="I4919" s="14"/>
      <c r="J4919" s="14"/>
      <c r="K4919" s="14"/>
      <c r="L4919" s="14"/>
      <c r="M4919" s="14"/>
      <c r="N4919" s="15"/>
      <c r="O4919" s="14"/>
    </row>
    <row r="4920" spans="1:15" x14ac:dyDescent="0.25">
      <c r="A4920" s="14"/>
      <c r="B4920" s="14"/>
      <c r="C4920" s="14"/>
      <c r="D4920" s="14"/>
      <c r="E4920" s="15"/>
      <c r="F4920" s="14"/>
      <c r="G4920" s="14"/>
      <c r="H4920" s="14"/>
      <c r="I4920" s="14"/>
      <c r="J4920" s="14"/>
      <c r="K4920" s="14"/>
      <c r="L4920" s="14"/>
      <c r="M4920" s="14"/>
      <c r="N4920" s="15"/>
      <c r="O4920" s="14"/>
    </row>
    <row r="4921" spans="1:15" x14ac:dyDescent="0.25">
      <c r="A4921" s="14"/>
      <c r="B4921" s="14"/>
      <c r="C4921" s="14"/>
      <c r="D4921" s="14"/>
      <c r="E4921" s="15"/>
      <c r="F4921" s="14"/>
      <c r="G4921" s="14"/>
      <c r="H4921" s="14"/>
      <c r="I4921" s="14"/>
      <c r="J4921" s="14"/>
      <c r="K4921" s="14"/>
      <c r="L4921" s="14"/>
      <c r="M4921" s="14"/>
      <c r="N4921" s="15"/>
      <c r="O4921" s="14"/>
    </row>
    <row r="4922" spans="1:15" x14ac:dyDescent="0.25">
      <c r="A4922" s="14"/>
      <c r="B4922" s="14"/>
      <c r="C4922" s="14"/>
      <c r="D4922" s="14"/>
      <c r="E4922" s="15"/>
      <c r="F4922" s="14"/>
      <c r="G4922" s="14"/>
      <c r="H4922" s="14"/>
      <c r="I4922" s="14"/>
      <c r="J4922" s="14"/>
      <c r="K4922" s="14"/>
      <c r="L4922" s="14"/>
      <c r="M4922" s="14"/>
      <c r="N4922" s="15"/>
      <c r="O4922" s="14"/>
    </row>
    <row r="4923" spans="1:15" x14ac:dyDescent="0.25">
      <c r="A4923" s="14"/>
      <c r="B4923" s="14"/>
      <c r="C4923" s="14"/>
      <c r="D4923" s="14"/>
      <c r="E4923" s="15"/>
      <c r="F4923" s="14"/>
      <c r="G4923" s="14"/>
      <c r="H4923" s="14"/>
      <c r="I4923" s="14"/>
      <c r="J4923" s="14"/>
      <c r="K4923" s="14"/>
      <c r="L4923" s="14"/>
      <c r="M4923" s="14"/>
      <c r="N4923" s="15"/>
      <c r="O4923" s="14"/>
    </row>
    <row r="4924" spans="1:15" x14ac:dyDescent="0.25">
      <c r="A4924" s="14"/>
      <c r="B4924" s="14"/>
      <c r="C4924" s="14"/>
      <c r="D4924" s="14"/>
      <c r="E4924" s="15"/>
      <c r="F4924" s="14"/>
      <c r="G4924" s="14"/>
      <c r="H4924" s="14"/>
      <c r="I4924" s="14"/>
      <c r="J4924" s="14"/>
      <c r="K4924" s="14"/>
      <c r="L4924" s="14"/>
      <c r="M4924" s="14"/>
      <c r="N4924" s="15"/>
      <c r="O4924" s="14"/>
    </row>
    <row r="4925" spans="1:15" x14ac:dyDescent="0.25">
      <c r="A4925" s="14"/>
      <c r="B4925" s="14"/>
      <c r="C4925" s="14"/>
      <c r="D4925" s="14"/>
      <c r="E4925" s="15"/>
      <c r="F4925" s="14"/>
      <c r="G4925" s="14"/>
      <c r="H4925" s="14"/>
      <c r="I4925" s="14"/>
      <c r="J4925" s="14"/>
      <c r="K4925" s="14"/>
      <c r="L4925" s="14"/>
      <c r="M4925" s="14"/>
      <c r="N4925" s="15"/>
      <c r="O4925" s="14"/>
    </row>
    <row r="4926" spans="1:15" x14ac:dyDescent="0.25">
      <c r="A4926" s="14"/>
      <c r="B4926" s="14"/>
      <c r="C4926" s="14"/>
      <c r="D4926" s="14"/>
      <c r="E4926" s="15"/>
      <c r="F4926" s="14"/>
      <c r="G4926" s="14"/>
      <c r="H4926" s="14"/>
      <c r="I4926" s="14"/>
      <c r="J4926" s="14"/>
      <c r="K4926" s="14"/>
      <c r="L4926" s="14"/>
      <c r="M4926" s="14"/>
      <c r="N4926" s="15"/>
      <c r="O4926" s="14"/>
    </row>
    <row r="4927" spans="1:15" x14ac:dyDescent="0.25">
      <c r="A4927" s="14"/>
      <c r="B4927" s="14"/>
      <c r="C4927" s="14"/>
      <c r="D4927" s="14"/>
      <c r="E4927" s="15"/>
      <c r="F4927" s="14"/>
      <c r="G4927" s="14"/>
      <c r="H4927" s="14"/>
      <c r="I4927" s="14"/>
      <c r="J4927" s="14"/>
      <c r="K4927" s="14"/>
      <c r="L4927" s="14"/>
      <c r="M4927" s="14"/>
      <c r="N4927" s="15"/>
      <c r="O4927" s="14"/>
    </row>
    <row r="4928" spans="1:15" x14ac:dyDescent="0.25">
      <c r="A4928" s="14"/>
      <c r="B4928" s="14"/>
      <c r="C4928" s="14"/>
      <c r="D4928" s="14"/>
      <c r="E4928" s="15"/>
      <c r="F4928" s="14"/>
      <c r="G4928" s="14"/>
      <c r="H4928" s="14"/>
      <c r="I4928" s="14"/>
      <c r="J4928" s="14"/>
      <c r="K4928" s="14"/>
      <c r="L4928" s="14"/>
      <c r="M4928" s="14"/>
      <c r="N4928" s="15"/>
      <c r="O4928" s="14"/>
    </row>
    <row r="4929" spans="1:15" x14ac:dyDescent="0.25">
      <c r="A4929" s="14"/>
      <c r="B4929" s="14"/>
      <c r="C4929" s="14"/>
      <c r="D4929" s="14"/>
      <c r="E4929" s="15"/>
      <c r="F4929" s="14"/>
      <c r="G4929" s="14"/>
      <c r="H4929" s="14"/>
      <c r="I4929" s="14"/>
      <c r="J4929" s="14"/>
      <c r="K4929" s="14"/>
      <c r="L4929" s="14"/>
      <c r="M4929" s="14"/>
      <c r="N4929" s="15"/>
      <c r="O4929" s="14"/>
    </row>
    <row r="4930" spans="1:15" x14ac:dyDescent="0.25">
      <c r="A4930" s="14"/>
      <c r="B4930" s="14"/>
      <c r="C4930" s="14"/>
      <c r="D4930" s="14"/>
      <c r="E4930" s="15"/>
      <c r="F4930" s="14"/>
      <c r="G4930" s="14"/>
      <c r="H4930" s="14"/>
      <c r="I4930" s="14"/>
      <c r="J4930" s="14"/>
      <c r="K4930" s="14"/>
      <c r="L4930" s="14"/>
      <c r="M4930" s="14"/>
      <c r="N4930" s="15"/>
      <c r="O4930" s="14"/>
    </row>
    <row r="4931" spans="1:15" x14ac:dyDescent="0.25">
      <c r="A4931" s="14"/>
      <c r="B4931" s="14"/>
      <c r="C4931" s="14"/>
      <c r="D4931" s="14"/>
      <c r="E4931" s="15"/>
      <c r="F4931" s="14"/>
      <c r="G4931" s="14"/>
      <c r="H4931" s="14"/>
      <c r="I4931" s="14"/>
      <c r="J4931" s="14"/>
      <c r="K4931" s="14"/>
      <c r="L4931" s="14"/>
      <c r="M4931" s="14"/>
      <c r="N4931" s="15"/>
      <c r="O4931" s="14"/>
    </row>
    <row r="4932" spans="1:15" x14ac:dyDescent="0.25">
      <c r="A4932" s="14"/>
      <c r="B4932" s="14"/>
      <c r="C4932" s="14"/>
      <c r="D4932" s="14"/>
      <c r="E4932" s="15"/>
      <c r="F4932" s="14"/>
      <c r="G4932" s="14"/>
      <c r="H4932" s="14"/>
      <c r="I4932" s="14"/>
      <c r="J4932" s="14"/>
      <c r="K4932" s="14"/>
      <c r="L4932" s="14"/>
      <c r="M4932" s="14"/>
      <c r="N4932" s="15"/>
      <c r="O4932" s="14"/>
    </row>
    <row r="4933" spans="1:15" x14ac:dyDescent="0.25">
      <c r="A4933" s="14"/>
      <c r="B4933" s="14"/>
      <c r="C4933" s="14"/>
      <c r="D4933" s="14"/>
      <c r="E4933" s="15"/>
      <c r="F4933" s="14"/>
      <c r="G4933" s="14"/>
      <c r="H4933" s="14"/>
      <c r="I4933" s="14"/>
      <c r="J4933" s="14"/>
      <c r="K4933" s="14"/>
      <c r="L4933" s="14"/>
      <c r="M4933" s="14"/>
      <c r="N4933" s="15"/>
      <c r="O4933" s="14"/>
    </row>
    <row r="4934" spans="1:15" x14ac:dyDescent="0.25">
      <c r="A4934" s="14"/>
      <c r="B4934" s="14"/>
      <c r="C4934" s="14"/>
      <c r="D4934" s="14"/>
      <c r="E4934" s="15"/>
      <c r="F4934" s="14"/>
      <c r="G4934" s="14"/>
      <c r="H4934" s="14"/>
      <c r="I4934" s="14"/>
      <c r="J4934" s="14"/>
      <c r="K4934" s="14"/>
      <c r="L4934" s="14"/>
      <c r="M4934" s="14"/>
      <c r="N4934" s="15"/>
      <c r="O4934" s="14"/>
    </row>
    <row r="4935" spans="1:15" x14ac:dyDescent="0.25">
      <c r="A4935" s="14"/>
      <c r="B4935" s="14"/>
      <c r="C4935" s="14"/>
      <c r="D4935" s="14"/>
      <c r="E4935" s="15"/>
      <c r="F4935" s="14"/>
      <c r="G4935" s="14"/>
      <c r="H4935" s="14"/>
      <c r="I4935" s="14"/>
      <c r="J4935" s="14"/>
      <c r="K4935" s="14"/>
      <c r="L4935" s="14"/>
      <c r="M4935" s="14"/>
      <c r="N4935" s="15"/>
      <c r="O4935" s="14"/>
    </row>
    <row r="4936" spans="1:15" x14ac:dyDescent="0.25">
      <c r="A4936" s="14"/>
      <c r="B4936" s="14"/>
      <c r="C4936" s="14"/>
      <c r="D4936" s="14"/>
      <c r="E4936" s="15"/>
      <c r="F4936" s="14"/>
      <c r="G4936" s="14"/>
      <c r="H4936" s="14"/>
      <c r="I4936" s="14"/>
      <c r="J4936" s="14"/>
      <c r="K4936" s="14"/>
      <c r="L4936" s="14"/>
      <c r="M4936" s="14"/>
      <c r="N4936" s="15"/>
      <c r="O4936" s="14"/>
    </row>
    <row r="4937" spans="1:15" x14ac:dyDescent="0.25">
      <c r="A4937" s="14"/>
      <c r="B4937" s="14"/>
      <c r="C4937" s="14"/>
      <c r="D4937" s="14"/>
      <c r="E4937" s="15"/>
      <c r="F4937" s="14"/>
      <c r="G4937" s="14"/>
      <c r="H4937" s="14"/>
      <c r="I4937" s="14"/>
      <c r="J4937" s="14"/>
      <c r="K4937" s="14"/>
      <c r="L4937" s="14"/>
      <c r="M4937" s="14"/>
      <c r="N4937" s="15"/>
      <c r="O4937" s="14"/>
    </row>
    <row r="4938" spans="1:15" x14ac:dyDescent="0.25">
      <c r="A4938" s="14"/>
      <c r="B4938" s="14"/>
      <c r="C4938" s="14"/>
      <c r="D4938" s="14"/>
      <c r="E4938" s="15"/>
      <c r="F4938" s="14"/>
      <c r="G4938" s="14"/>
      <c r="H4938" s="14"/>
      <c r="I4938" s="14"/>
      <c r="J4938" s="14"/>
      <c r="K4938" s="14"/>
      <c r="L4938" s="14"/>
      <c r="M4938" s="14"/>
      <c r="N4938" s="15"/>
      <c r="O4938" s="14"/>
    </row>
    <row r="4939" spans="1:15" x14ac:dyDescent="0.25">
      <c r="A4939" s="14"/>
      <c r="B4939" s="14"/>
      <c r="C4939" s="14"/>
      <c r="D4939" s="14"/>
      <c r="E4939" s="15"/>
      <c r="F4939" s="14"/>
      <c r="G4939" s="14"/>
      <c r="H4939" s="14"/>
      <c r="I4939" s="14"/>
      <c r="J4939" s="14"/>
      <c r="K4939" s="14"/>
      <c r="L4939" s="14"/>
      <c r="M4939" s="14"/>
      <c r="N4939" s="15"/>
      <c r="O4939" s="14"/>
    </row>
    <row r="4940" spans="1:15" x14ac:dyDescent="0.25">
      <c r="A4940" s="14"/>
      <c r="B4940" s="14"/>
      <c r="C4940" s="14"/>
      <c r="D4940" s="14"/>
      <c r="E4940" s="15"/>
      <c r="F4940" s="14"/>
      <c r="G4940" s="14"/>
      <c r="H4940" s="14"/>
      <c r="I4940" s="14"/>
      <c r="J4940" s="14"/>
      <c r="K4940" s="14"/>
      <c r="L4940" s="14"/>
      <c r="M4940" s="14"/>
      <c r="N4940" s="15"/>
      <c r="O4940" s="14"/>
    </row>
    <row r="4941" spans="1:15" x14ac:dyDescent="0.25">
      <c r="A4941" s="14"/>
      <c r="B4941" s="14"/>
      <c r="C4941" s="14"/>
      <c r="D4941" s="14"/>
      <c r="E4941" s="15"/>
      <c r="F4941" s="14"/>
      <c r="G4941" s="14"/>
      <c r="H4941" s="14"/>
      <c r="I4941" s="14"/>
      <c r="J4941" s="14"/>
      <c r="K4941" s="14"/>
      <c r="L4941" s="14"/>
      <c r="M4941" s="14"/>
      <c r="N4941" s="15"/>
      <c r="O4941" s="14"/>
    </row>
    <row r="4942" spans="1:15" x14ac:dyDescent="0.25">
      <c r="A4942" s="14"/>
      <c r="B4942" s="14"/>
      <c r="C4942" s="14"/>
      <c r="D4942" s="14"/>
      <c r="E4942" s="15"/>
      <c r="F4942" s="14"/>
      <c r="G4942" s="14"/>
      <c r="H4942" s="14"/>
      <c r="I4942" s="14"/>
      <c r="J4942" s="14"/>
      <c r="K4942" s="14"/>
      <c r="L4942" s="14"/>
      <c r="M4942" s="14"/>
      <c r="N4942" s="15"/>
      <c r="O4942" s="14"/>
    </row>
    <row r="4943" spans="1:15" x14ac:dyDescent="0.25">
      <c r="A4943" s="14"/>
      <c r="B4943" s="14"/>
      <c r="C4943" s="14"/>
      <c r="D4943" s="14"/>
      <c r="E4943" s="15"/>
      <c r="F4943" s="14"/>
      <c r="G4943" s="14"/>
      <c r="H4943" s="14"/>
      <c r="I4943" s="14"/>
      <c r="J4943" s="14"/>
      <c r="K4943" s="14"/>
      <c r="L4943" s="14"/>
      <c r="M4943" s="14"/>
      <c r="N4943" s="15"/>
      <c r="O4943" s="14"/>
    </row>
    <row r="4944" spans="1:15" x14ac:dyDescent="0.25">
      <c r="A4944" s="14"/>
      <c r="B4944" s="14"/>
      <c r="C4944" s="14"/>
      <c r="D4944" s="14"/>
      <c r="E4944" s="15"/>
      <c r="F4944" s="14"/>
      <c r="G4944" s="14"/>
      <c r="H4944" s="14"/>
      <c r="I4944" s="14"/>
      <c r="J4944" s="14"/>
      <c r="K4944" s="14"/>
      <c r="L4944" s="14"/>
      <c r="M4944" s="14"/>
      <c r="N4944" s="15"/>
      <c r="O4944" s="14"/>
    </row>
    <row r="4945" spans="1:15" x14ac:dyDescent="0.25">
      <c r="A4945" s="14"/>
      <c r="B4945" s="14"/>
      <c r="C4945" s="14"/>
      <c r="D4945" s="14"/>
      <c r="E4945" s="15"/>
      <c r="F4945" s="14"/>
      <c r="G4945" s="14"/>
      <c r="H4945" s="14"/>
      <c r="I4945" s="14"/>
      <c r="J4945" s="14"/>
      <c r="K4945" s="14"/>
      <c r="L4945" s="14"/>
      <c r="M4945" s="14"/>
      <c r="N4945" s="15"/>
      <c r="O4945" s="14"/>
    </row>
    <row r="4946" spans="1:15" x14ac:dyDescent="0.25">
      <c r="A4946" s="14"/>
      <c r="B4946" s="14"/>
      <c r="C4946" s="14"/>
      <c r="D4946" s="14"/>
      <c r="E4946" s="15"/>
      <c r="F4946" s="14"/>
      <c r="G4946" s="14"/>
      <c r="H4946" s="14"/>
      <c r="I4946" s="14"/>
      <c r="J4946" s="14"/>
      <c r="K4946" s="14"/>
      <c r="L4946" s="14"/>
      <c r="M4946" s="14"/>
      <c r="N4946" s="15"/>
      <c r="O4946" s="14"/>
    </row>
    <row r="4947" spans="1:15" x14ac:dyDescent="0.25">
      <c r="A4947" s="14"/>
      <c r="B4947" s="14"/>
      <c r="C4947" s="14"/>
      <c r="D4947" s="14"/>
      <c r="E4947" s="15"/>
      <c r="F4947" s="14"/>
      <c r="G4947" s="14"/>
      <c r="H4947" s="14"/>
      <c r="I4947" s="14"/>
      <c r="J4947" s="14"/>
      <c r="K4947" s="14"/>
      <c r="L4947" s="14"/>
      <c r="M4947" s="14"/>
      <c r="N4947" s="15"/>
      <c r="O4947" s="14"/>
    </row>
    <row r="4948" spans="1:15" x14ac:dyDescent="0.25">
      <c r="A4948" s="14"/>
      <c r="B4948" s="14"/>
      <c r="C4948" s="14"/>
      <c r="D4948" s="14"/>
      <c r="E4948" s="15"/>
      <c r="F4948" s="14"/>
      <c r="G4948" s="14"/>
      <c r="H4948" s="14"/>
      <c r="I4948" s="14"/>
      <c r="J4948" s="14"/>
      <c r="K4948" s="14"/>
      <c r="L4948" s="14"/>
      <c r="M4948" s="14"/>
      <c r="N4948" s="15"/>
      <c r="O4948" s="14"/>
    </row>
    <row r="4949" spans="1:15" x14ac:dyDescent="0.25">
      <c r="A4949" s="14"/>
      <c r="B4949" s="14"/>
      <c r="C4949" s="14"/>
      <c r="D4949" s="14"/>
      <c r="E4949" s="15"/>
      <c r="F4949" s="14"/>
      <c r="G4949" s="14"/>
      <c r="H4949" s="14"/>
      <c r="I4949" s="14"/>
      <c r="J4949" s="14"/>
      <c r="K4949" s="14"/>
      <c r="L4949" s="14"/>
      <c r="M4949" s="14"/>
      <c r="N4949" s="15"/>
      <c r="O4949" s="14"/>
    </row>
    <row r="4950" spans="1:15" x14ac:dyDescent="0.25">
      <c r="A4950" s="14"/>
      <c r="B4950" s="14"/>
      <c r="C4950" s="14"/>
      <c r="D4950" s="14"/>
      <c r="E4950" s="15"/>
      <c r="F4950" s="14"/>
      <c r="G4950" s="14"/>
      <c r="H4950" s="14"/>
      <c r="I4950" s="14"/>
      <c r="J4950" s="14"/>
      <c r="K4950" s="14"/>
      <c r="L4950" s="14"/>
      <c r="M4950" s="14"/>
      <c r="N4950" s="15"/>
      <c r="O4950" s="14"/>
    </row>
    <row r="4951" spans="1:15" x14ac:dyDescent="0.25">
      <c r="A4951" s="14"/>
      <c r="B4951" s="14"/>
      <c r="C4951" s="14"/>
      <c r="D4951" s="14"/>
      <c r="E4951" s="15"/>
      <c r="F4951" s="14"/>
      <c r="G4951" s="14"/>
      <c r="H4951" s="14"/>
      <c r="I4951" s="14"/>
      <c r="J4951" s="14"/>
      <c r="K4951" s="14"/>
      <c r="L4951" s="14"/>
      <c r="M4951" s="14"/>
      <c r="N4951" s="15"/>
      <c r="O4951" s="14"/>
    </row>
    <row r="4952" spans="1:15" x14ac:dyDescent="0.25">
      <c r="A4952" s="14"/>
      <c r="B4952" s="14"/>
      <c r="C4952" s="14"/>
      <c r="D4952" s="14"/>
      <c r="E4952" s="15"/>
      <c r="F4952" s="14"/>
      <c r="G4952" s="14"/>
      <c r="H4952" s="14"/>
      <c r="I4952" s="14"/>
      <c r="J4952" s="14"/>
      <c r="K4952" s="14"/>
      <c r="L4952" s="14"/>
      <c r="M4952" s="14"/>
      <c r="N4952" s="15"/>
      <c r="O4952" s="14"/>
    </row>
    <row r="4953" spans="1:15" x14ac:dyDescent="0.25">
      <c r="A4953" s="14"/>
      <c r="B4953" s="14"/>
      <c r="C4953" s="14"/>
      <c r="D4953" s="14"/>
      <c r="E4953" s="15"/>
      <c r="F4953" s="14"/>
      <c r="G4953" s="14"/>
      <c r="H4953" s="14"/>
      <c r="I4953" s="14"/>
      <c r="J4953" s="14"/>
      <c r="K4953" s="14"/>
      <c r="L4953" s="14"/>
      <c r="M4953" s="14"/>
      <c r="N4953" s="15"/>
      <c r="O4953" s="14"/>
    </row>
    <row r="4954" spans="1:15" x14ac:dyDescent="0.25">
      <c r="A4954" s="14"/>
      <c r="B4954" s="14"/>
      <c r="C4954" s="14"/>
      <c r="D4954" s="14"/>
      <c r="E4954" s="15"/>
      <c r="F4954" s="14"/>
      <c r="G4954" s="14"/>
      <c r="H4954" s="14"/>
      <c r="I4954" s="14"/>
      <c r="J4954" s="14"/>
      <c r="K4954" s="14"/>
      <c r="L4954" s="14"/>
      <c r="M4954" s="14"/>
      <c r="N4954" s="15"/>
      <c r="O4954" s="14"/>
    </row>
    <row r="4955" spans="1:15" x14ac:dyDescent="0.25">
      <c r="A4955" s="14"/>
      <c r="B4955" s="14"/>
      <c r="C4955" s="14"/>
      <c r="D4955" s="14"/>
      <c r="E4955" s="15"/>
      <c r="F4955" s="14"/>
      <c r="G4955" s="14"/>
      <c r="H4955" s="14"/>
      <c r="I4955" s="14"/>
      <c r="J4955" s="14"/>
      <c r="K4955" s="14"/>
      <c r="L4955" s="14"/>
      <c r="M4955" s="14"/>
      <c r="N4955" s="15"/>
      <c r="O4955" s="14"/>
    </row>
    <row r="4956" spans="1:15" x14ac:dyDescent="0.25">
      <c r="A4956" s="14"/>
      <c r="B4956" s="14"/>
      <c r="C4956" s="14"/>
      <c r="D4956" s="14"/>
      <c r="E4956" s="15"/>
      <c r="F4956" s="14"/>
      <c r="G4956" s="14"/>
      <c r="H4956" s="14"/>
      <c r="I4956" s="14"/>
      <c r="J4956" s="14"/>
      <c r="K4956" s="14"/>
      <c r="L4956" s="14"/>
      <c r="M4956" s="14"/>
      <c r="N4956" s="15"/>
      <c r="O4956" s="14"/>
    </row>
    <row r="4957" spans="1:15" x14ac:dyDescent="0.25">
      <c r="A4957" s="14"/>
      <c r="B4957" s="14"/>
      <c r="C4957" s="14"/>
      <c r="D4957" s="14"/>
      <c r="E4957" s="15"/>
      <c r="F4957" s="14"/>
      <c r="G4957" s="14"/>
      <c r="H4957" s="14"/>
      <c r="I4957" s="14"/>
      <c r="J4957" s="14"/>
      <c r="K4957" s="14"/>
      <c r="L4957" s="14"/>
      <c r="M4957" s="14"/>
      <c r="N4957" s="15"/>
      <c r="O4957" s="14"/>
    </row>
    <row r="4958" spans="1:15" x14ac:dyDescent="0.25">
      <c r="A4958" s="14"/>
      <c r="B4958" s="14"/>
      <c r="C4958" s="14"/>
      <c r="D4958" s="14"/>
      <c r="E4958" s="15"/>
      <c r="F4958" s="14"/>
      <c r="G4958" s="14"/>
      <c r="H4958" s="14"/>
      <c r="I4958" s="14"/>
      <c r="J4958" s="14"/>
      <c r="K4958" s="14"/>
      <c r="L4958" s="14"/>
      <c r="M4958" s="14"/>
      <c r="N4958" s="15"/>
      <c r="O4958" s="14"/>
    </row>
    <row r="4959" spans="1:15" x14ac:dyDescent="0.25">
      <c r="A4959" s="14"/>
      <c r="B4959" s="14"/>
      <c r="C4959" s="14"/>
      <c r="D4959" s="14"/>
      <c r="E4959" s="15"/>
      <c r="F4959" s="14"/>
      <c r="G4959" s="14"/>
      <c r="H4959" s="14"/>
      <c r="I4959" s="14"/>
      <c r="J4959" s="14"/>
      <c r="K4959" s="14"/>
      <c r="L4959" s="14"/>
      <c r="M4959" s="14"/>
      <c r="N4959" s="15"/>
      <c r="O4959" s="14"/>
    </row>
    <row r="4960" spans="1:15" x14ac:dyDescent="0.25">
      <c r="A4960" s="14"/>
      <c r="B4960" s="14"/>
      <c r="C4960" s="14"/>
      <c r="D4960" s="14"/>
      <c r="E4960" s="15"/>
      <c r="F4960" s="14"/>
      <c r="G4960" s="14"/>
      <c r="H4960" s="14"/>
      <c r="I4960" s="14"/>
      <c r="J4960" s="14"/>
      <c r="K4960" s="14"/>
      <c r="L4960" s="14"/>
      <c r="M4960" s="14"/>
      <c r="N4960" s="15"/>
      <c r="O4960" s="14"/>
    </row>
    <row r="4961" spans="1:15" x14ac:dyDescent="0.25">
      <c r="A4961" s="14"/>
      <c r="B4961" s="14"/>
      <c r="C4961" s="14"/>
      <c r="D4961" s="14"/>
      <c r="E4961" s="15"/>
      <c r="F4961" s="14"/>
      <c r="G4961" s="14"/>
      <c r="H4961" s="14"/>
      <c r="I4961" s="14"/>
      <c r="J4961" s="14"/>
      <c r="K4961" s="14"/>
      <c r="L4961" s="14"/>
      <c r="M4961" s="14"/>
      <c r="N4961" s="15"/>
      <c r="O4961" s="14"/>
    </row>
    <row r="4962" spans="1:15" x14ac:dyDescent="0.25">
      <c r="A4962" s="14"/>
      <c r="B4962" s="14"/>
      <c r="C4962" s="14"/>
      <c r="D4962" s="14"/>
      <c r="E4962" s="15"/>
      <c r="F4962" s="14"/>
      <c r="G4962" s="14"/>
      <c r="H4962" s="14"/>
      <c r="I4962" s="14"/>
      <c r="J4962" s="14"/>
      <c r="K4962" s="14"/>
      <c r="L4962" s="14"/>
      <c r="M4962" s="14"/>
      <c r="N4962" s="15"/>
      <c r="O4962" s="14"/>
    </row>
    <row r="4963" spans="1:15" x14ac:dyDescent="0.25">
      <c r="A4963" s="14"/>
      <c r="B4963" s="14"/>
      <c r="C4963" s="14"/>
      <c r="D4963" s="14"/>
      <c r="E4963" s="15"/>
      <c r="F4963" s="14"/>
      <c r="G4963" s="14"/>
      <c r="H4963" s="14"/>
      <c r="I4963" s="14"/>
      <c r="J4963" s="14"/>
      <c r="K4963" s="14"/>
      <c r="L4963" s="14"/>
      <c r="M4963" s="14"/>
      <c r="N4963" s="15"/>
      <c r="O4963" s="14"/>
    </row>
    <row r="4964" spans="1:15" x14ac:dyDescent="0.25">
      <c r="A4964" s="14"/>
      <c r="B4964" s="14"/>
      <c r="C4964" s="14"/>
      <c r="D4964" s="14"/>
      <c r="E4964" s="15"/>
      <c r="F4964" s="14"/>
      <c r="G4964" s="14"/>
      <c r="H4964" s="14"/>
      <c r="I4964" s="14"/>
      <c r="J4964" s="14"/>
      <c r="K4964" s="14"/>
      <c r="L4964" s="14"/>
      <c r="M4964" s="14"/>
      <c r="N4964" s="15"/>
      <c r="O4964" s="14"/>
    </row>
    <row r="4965" spans="1:15" x14ac:dyDescent="0.25">
      <c r="A4965" s="14"/>
      <c r="B4965" s="14"/>
      <c r="C4965" s="14"/>
      <c r="D4965" s="14"/>
      <c r="E4965" s="15"/>
      <c r="F4965" s="14"/>
      <c r="G4965" s="14"/>
      <c r="H4965" s="14"/>
      <c r="I4965" s="14"/>
      <c r="J4965" s="14"/>
      <c r="K4965" s="14"/>
      <c r="L4965" s="14"/>
      <c r="M4965" s="14"/>
      <c r="N4965" s="15"/>
      <c r="O4965" s="14"/>
    </row>
    <row r="4966" spans="1:15" x14ac:dyDescent="0.25">
      <c r="A4966" s="14"/>
      <c r="B4966" s="14"/>
      <c r="C4966" s="14"/>
      <c r="D4966" s="14"/>
      <c r="E4966" s="15"/>
      <c r="F4966" s="14"/>
      <c r="G4966" s="14"/>
      <c r="H4966" s="14"/>
      <c r="I4966" s="14"/>
      <c r="J4966" s="14"/>
      <c r="K4966" s="14"/>
      <c r="L4966" s="14"/>
      <c r="M4966" s="14"/>
      <c r="N4966" s="15"/>
      <c r="O4966" s="14"/>
    </row>
    <row r="4967" spans="1:15" x14ac:dyDescent="0.25">
      <c r="A4967" s="14"/>
      <c r="B4967" s="14"/>
      <c r="C4967" s="14"/>
      <c r="D4967" s="14"/>
      <c r="E4967" s="15"/>
      <c r="F4967" s="14"/>
      <c r="G4967" s="14"/>
      <c r="H4967" s="14"/>
      <c r="I4967" s="14"/>
      <c r="J4967" s="14"/>
      <c r="K4967" s="14"/>
      <c r="L4967" s="14"/>
      <c r="M4967" s="14"/>
      <c r="N4967" s="15"/>
      <c r="O4967" s="14"/>
    </row>
    <row r="4968" spans="1:15" x14ac:dyDescent="0.25">
      <c r="A4968" s="14"/>
      <c r="B4968" s="14"/>
      <c r="C4968" s="14"/>
      <c r="D4968" s="14"/>
      <c r="E4968" s="15"/>
      <c r="F4968" s="14"/>
      <c r="G4968" s="14"/>
      <c r="H4968" s="14"/>
      <c r="I4968" s="14"/>
      <c r="J4968" s="14"/>
      <c r="K4968" s="14"/>
      <c r="L4968" s="14"/>
      <c r="M4968" s="14"/>
      <c r="N4968" s="15"/>
      <c r="O4968" s="14"/>
    </row>
    <row r="4969" spans="1:15" x14ac:dyDescent="0.25">
      <c r="A4969" s="14"/>
      <c r="B4969" s="14"/>
      <c r="C4969" s="14"/>
      <c r="D4969" s="14"/>
      <c r="E4969" s="15"/>
      <c r="F4969" s="14"/>
      <c r="G4969" s="14"/>
      <c r="H4969" s="14"/>
      <c r="I4969" s="14"/>
      <c r="J4969" s="14"/>
      <c r="K4969" s="14"/>
      <c r="L4969" s="14"/>
      <c r="M4969" s="14"/>
      <c r="N4969" s="15"/>
      <c r="O4969" s="14"/>
    </row>
    <row r="4970" spans="1:15" x14ac:dyDescent="0.25">
      <c r="A4970" s="14"/>
      <c r="B4970" s="14"/>
      <c r="C4970" s="14"/>
      <c r="D4970" s="14"/>
      <c r="E4970" s="15"/>
      <c r="F4970" s="14"/>
      <c r="G4970" s="14"/>
      <c r="H4970" s="14"/>
      <c r="I4970" s="14"/>
      <c r="J4970" s="14"/>
      <c r="K4970" s="14"/>
      <c r="L4970" s="14"/>
      <c r="M4970" s="14"/>
      <c r="N4970" s="15"/>
      <c r="O4970" s="14"/>
    </row>
    <row r="4971" spans="1:15" x14ac:dyDescent="0.25">
      <c r="A4971" s="14"/>
      <c r="B4971" s="14"/>
      <c r="C4971" s="14"/>
      <c r="D4971" s="14"/>
      <c r="E4971" s="15"/>
      <c r="F4971" s="14"/>
      <c r="G4971" s="14"/>
      <c r="H4971" s="14"/>
      <c r="I4971" s="14"/>
      <c r="J4971" s="14"/>
      <c r="K4971" s="14"/>
      <c r="L4971" s="14"/>
      <c r="M4971" s="14"/>
      <c r="N4971" s="15"/>
      <c r="O4971" s="14"/>
    </row>
    <row r="4972" spans="1:15" x14ac:dyDescent="0.25">
      <c r="A4972" s="14"/>
      <c r="B4972" s="14"/>
      <c r="C4972" s="14"/>
      <c r="D4972" s="14"/>
      <c r="E4972" s="15"/>
      <c r="F4972" s="14"/>
      <c r="G4972" s="14"/>
      <c r="H4972" s="14"/>
      <c r="I4972" s="14"/>
      <c r="J4972" s="14"/>
      <c r="K4972" s="14"/>
      <c r="L4972" s="14"/>
      <c r="M4972" s="14"/>
      <c r="N4972" s="15"/>
      <c r="O4972" s="14"/>
    </row>
    <row r="4973" spans="1:15" x14ac:dyDescent="0.25">
      <c r="A4973" s="14"/>
      <c r="B4973" s="14"/>
      <c r="C4973" s="14"/>
      <c r="D4973" s="14"/>
      <c r="E4973" s="15"/>
      <c r="F4973" s="14"/>
      <c r="G4973" s="14"/>
      <c r="H4973" s="14"/>
      <c r="I4973" s="14"/>
      <c r="J4973" s="14"/>
      <c r="K4973" s="14"/>
      <c r="L4973" s="14"/>
      <c r="M4973" s="14"/>
      <c r="N4973" s="15"/>
      <c r="O4973" s="14"/>
    </row>
    <row r="4974" spans="1:15" x14ac:dyDescent="0.25">
      <c r="A4974" s="14"/>
      <c r="B4974" s="14"/>
      <c r="C4974" s="14"/>
      <c r="D4974" s="14"/>
      <c r="E4974" s="15"/>
      <c r="F4974" s="14"/>
      <c r="G4974" s="14"/>
      <c r="H4974" s="14"/>
      <c r="I4974" s="14"/>
      <c r="J4974" s="14"/>
      <c r="K4974" s="14"/>
      <c r="L4974" s="14"/>
      <c r="M4974" s="14"/>
      <c r="N4974" s="15"/>
      <c r="O4974" s="14"/>
    </row>
    <row r="4975" spans="1:15" x14ac:dyDescent="0.25">
      <c r="A4975" s="14"/>
      <c r="B4975" s="14"/>
      <c r="C4975" s="14"/>
      <c r="D4975" s="14"/>
      <c r="E4975" s="15"/>
      <c r="F4975" s="14"/>
      <c r="G4975" s="14"/>
      <c r="H4975" s="14"/>
      <c r="I4975" s="14"/>
      <c r="J4975" s="14"/>
      <c r="K4975" s="14"/>
      <c r="L4975" s="14"/>
      <c r="M4975" s="14"/>
      <c r="N4975" s="15"/>
      <c r="O4975" s="14"/>
    </row>
    <row r="4976" spans="1:15" x14ac:dyDescent="0.25">
      <c r="A4976" s="14"/>
      <c r="B4976" s="14"/>
      <c r="C4976" s="14"/>
      <c r="D4976" s="14"/>
      <c r="E4976" s="15"/>
      <c r="F4976" s="14"/>
      <c r="G4976" s="14"/>
      <c r="H4976" s="14"/>
      <c r="I4976" s="14"/>
      <c r="J4976" s="14"/>
      <c r="K4976" s="14"/>
      <c r="L4976" s="14"/>
      <c r="M4976" s="14"/>
      <c r="N4976" s="15"/>
      <c r="O4976" s="14"/>
    </row>
    <row r="4977" spans="1:15" x14ac:dyDescent="0.25">
      <c r="A4977" s="14"/>
      <c r="B4977" s="14"/>
      <c r="C4977" s="14"/>
      <c r="D4977" s="14"/>
      <c r="E4977" s="15"/>
      <c r="F4977" s="14"/>
      <c r="G4977" s="14"/>
      <c r="H4977" s="14"/>
      <c r="I4977" s="14"/>
      <c r="J4977" s="14"/>
      <c r="K4977" s="14"/>
      <c r="L4977" s="14"/>
      <c r="M4977" s="14"/>
      <c r="N4977" s="15"/>
      <c r="O4977" s="14"/>
    </row>
    <row r="4978" spans="1:15" x14ac:dyDescent="0.25">
      <c r="A4978" s="14"/>
      <c r="B4978" s="14"/>
      <c r="C4978" s="14"/>
      <c r="D4978" s="14"/>
      <c r="E4978" s="15"/>
      <c r="F4978" s="14"/>
      <c r="G4978" s="14"/>
      <c r="H4978" s="14"/>
      <c r="I4978" s="14"/>
      <c r="J4978" s="14"/>
      <c r="K4978" s="14"/>
      <c r="L4978" s="14"/>
      <c r="M4978" s="14"/>
      <c r="N4978" s="15"/>
      <c r="O4978" s="14"/>
    </row>
    <row r="4979" spans="1:15" x14ac:dyDescent="0.25">
      <c r="A4979" s="14"/>
      <c r="B4979" s="14"/>
      <c r="C4979" s="14"/>
      <c r="D4979" s="14"/>
      <c r="E4979" s="15"/>
      <c r="F4979" s="14"/>
      <c r="G4979" s="14"/>
      <c r="H4979" s="14"/>
      <c r="I4979" s="14"/>
      <c r="J4979" s="14"/>
      <c r="K4979" s="14"/>
      <c r="L4979" s="14"/>
      <c r="M4979" s="14"/>
      <c r="N4979" s="15"/>
      <c r="O4979" s="14"/>
    </row>
    <row r="4980" spans="1:15" x14ac:dyDescent="0.25">
      <c r="A4980" s="14"/>
      <c r="B4980" s="14"/>
      <c r="C4980" s="14"/>
      <c r="D4980" s="14"/>
      <c r="E4980" s="15"/>
      <c r="F4980" s="14"/>
      <c r="G4980" s="14"/>
      <c r="H4980" s="14"/>
      <c r="I4980" s="14"/>
      <c r="J4980" s="14"/>
      <c r="K4980" s="14"/>
      <c r="L4980" s="14"/>
      <c r="M4980" s="14"/>
      <c r="N4980" s="15"/>
      <c r="O4980" s="14"/>
    </row>
    <row r="4981" spans="1:15" x14ac:dyDescent="0.25">
      <c r="A4981" s="14"/>
      <c r="B4981" s="14"/>
      <c r="C4981" s="14"/>
      <c r="D4981" s="14"/>
      <c r="E4981" s="15"/>
      <c r="F4981" s="14"/>
      <c r="G4981" s="14"/>
      <c r="H4981" s="14"/>
      <c r="I4981" s="14"/>
      <c r="J4981" s="14"/>
      <c r="K4981" s="14"/>
      <c r="L4981" s="14"/>
      <c r="M4981" s="14"/>
      <c r="N4981" s="15"/>
      <c r="O4981" s="14"/>
    </row>
    <row r="4982" spans="1:15" x14ac:dyDescent="0.25">
      <c r="A4982" s="14"/>
      <c r="B4982" s="14"/>
      <c r="C4982" s="14"/>
      <c r="D4982" s="14"/>
      <c r="E4982" s="15"/>
      <c r="F4982" s="14"/>
      <c r="G4982" s="14"/>
      <c r="H4982" s="14"/>
      <c r="I4982" s="14"/>
      <c r="J4982" s="14"/>
      <c r="K4982" s="14"/>
      <c r="L4982" s="14"/>
      <c r="M4982" s="14"/>
      <c r="N4982" s="15"/>
      <c r="O4982" s="14"/>
    </row>
    <row r="4983" spans="1:15" x14ac:dyDescent="0.25">
      <c r="A4983" s="14"/>
      <c r="B4983" s="14"/>
      <c r="C4983" s="14"/>
      <c r="D4983" s="14"/>
      <c r="E4983" s="15"/>
      <c r="F4983" s="14"/>
      <c r="G4983" s="14"/>
      <c r="H4983" s="14"/>
      <c r="I4983" s="14"/>
      <c r="J4983" s="14"/>
      <c r="K4983" s="14"/>
      <c r="L4983" s="14"/>
      <c r="M4983" s="14"/>
      <c r="N4983" s="15"/>
      <c r="O4983" s="14"/>
    </row>
    <row r="4984" spans="1:15" x14ac:dyDescent="0.25">
      <c r="A4984" s="14"/>
      <c r="B4984" s="14"/>
      <c r="C4984" s="14"/>
      <c r="D4984" s="14"/>
      <c r="E4984" s="15"/>
      <c r="F4984" s="14"/>
      <c r="G4984" s="14"/>
      <c r="H4984" s="14"/>
      <c r="I4984" s="14"/>
      <c r="J4984" s="14"/>
      <c r="K4984" s="14"/>
      <c r="L4984" s="14"/>
      <c r="M4984" s="14"/>
      <c r="N4984" s="15"/>
      <c r="O4984" s="14"/>
    </row>
    <row r="4985" spans="1:15" x14ac:dyDescent="0.25">
      <c r="A4985" s="14"/>
      <c r="B4985" s="14"/>
      <c r="C4985" s="14"/>
      <c r="D4985" s="14"/>
      <c r="E4985" s="15"/>
      <c r="F4985" s="14"/>
      <c r="G4985" s="14"/>
      <c r="H4985" s="14"/>
      <c r="I4985" s="14"/>
      <c r="J4985" s="14"/>
      <c r="K4985" s="14"/>
      <c r="L4985" s="14"/>
      <c r="M4985" s="14"/>
      <c r="N4985" s="15"/>
      <c r="O4985" s="14"/>
    </row>
    <row r="4986" spans="1:15" x14ac:dyDescent="0.25">
      <c r="A4986" s="14"/>
      <c r="B4986" s="14"/>
      <c r="C4986" s="14"/>
      <c r="D4986" s="14"/>
      <c r="E4986" s="15"/>
      <c r="F4986" s="14"/>
      <c r="G4986" s="14"/>
      <c r="H4986" s="14"/>
      <c r="I4986" s="14"/>
      <c r="J4986" s="14"/>
      <c r="K4986" s="14"/>
      <c r="L4986" s="14"/>
      <c r="M4986" s="14"/>
      <c r="N4986" s="15"/>
      <c r="O4986" s="14"/>
    </row>
    <row r="4987" spans="1:15" x14ac:dyDescent="0.25">
      <c r="A4987" s="14"/>
      <c r="B4987" s="14"/>
      <c r="C4987" s="14"/>
      <c r="D4987" s="14"/>
      <c r="E4987" s="15"/>
      <c r="F4987" s="14"/>
      <c r="G4987" s="14"/>
      <c r="H4987" s="14"/>
      <c r="I4987" s="14"/>
      <c r="J4987" s="14"/>
      <c r="K4987" s="14"/>
      <c r="L4987" s="14"/>
      <c r="M4987" s="14"/>
      <c r="N4987" s="15"/>
      <c r="O4987" s="14"/>
    </row>
    <row r="4988" spans="1:15" x14ac:dyDescent="0.25">
      <c r="A4988" s="14"/>
      <c r="B4988" s="14"/>
      <c r="C4988" s="14"/>
      <c r="D4988" s="14"/>
      <c r="E4988" s="15"/>
      <c r="F4988" s="14"/>
      <c r="G4988" s="14"/>
      <c r="H4988" s="14"/>
      <c r="I4988" s="14"/>
      <c r="J4988" s="14"/>
      <c r="K4988" s="14"/>
      <c r="L4988" s="14"/>
      <c r="M4988" s="14"/>
      <c r="N4988" s="15"/>
      <c r="O4988" s="14"/>
    </row>
    <row r="4989" spans="1:15" x14ac:dyDescent="0.25">
      <c r="A4989" s="14"/>
      <c r="B4989" s="14"/>
      <c r="C4989" s="14"/>
      <c r="D4989" s="14"/>
      <c r="E4989" s="15"/>
      <c r="F4989" s="14"/>
      <c r="G4989" s="14"/>
      <c r="H4989" s="14"/>
      <c r="I4989" s="14"/>
      <c r="J4989" s="14"/>
      <c r="K4989" s="14"/>
      <c r="L4989" s="14"/>
      <c r="M4989" s="14"/>
      <c r="N4989" s="15"/>
      <c r="O4989" s="14"/>
    </row>
    <row r="4990" spans="1:15" x14ac:dyDescent="0.25">
      <c r="A4990" s="14"/>
      <c r="B4990" s="14"/>
      <c r="C4990" s="14"/>
      <c r="D4990" s="14"/>
      <c r="E4990" s="15"/>
      <c r="F4990" s="14"/>
      <c r="G4990" s="14"/>
      <c r="H4990" s="14"/>
      <c r="I4990" s="14"/>
      <c r="J4990" s="14"/>
      <c r="K4990" s="14"/>
      <c r="L4990" s="14"/>
      <c r="M4990" s="14"/>
      <c r="N4990" s="15"/>
      <c r="O4990" s="14"/>
    </row>
    <row r="4991" spans="1:15" x14ac:dyDescent="0.25">
      <c r="A4991" s="14"/>
      <c r="B4991" s="14"/>
      <c r="C4991" s="14"/>
      <c r="D4991" s="14"/>
      <c r="E4991" s="15"/>
      <c r="F4991" s="14"/>
      <c r="G4991" s="14"/>
      <c r="H4991" s="14"/>
      <c r="I4991" s="14"/>
      <c r="J4991" s="14"/>
      <c r="K4991" s="14"/>
      <c r="L4991" s="14"/>
      <c r="M4991" s="14"/>
      <c r="N4991" s="15"/>
      <c r="O4991" s="14"/>
    </row>
    <row r="4992" spans="1:15" x14ac:dyDescent="0.25">
      <c r="A4992" s="14"/>
      <c r="B4992" s="14"/>
      <c r="C4992" s="14"/>
      <c r="D4992" s="14"/>
      <c r="E4992" s="15"/>
      <c r="F4992" s="14"/>
      <c r="G4992" s="14"/>
      <c r="H4992" s="14"/>
      <c r="I4992" s="14"/>
      <c r="J4992" s="14"/>
      <c r="K4992" s="14"/>
      <c r="L4992" s="14"/>
      <c r="M4992" s="14"/>
      <c r="N4992" s="15"/>
      <c r="O4992" s="14"/>
    </row>
    <row r="4993" spans="1:15" x14ac:dyDescent="0.25">
      <c r="A4993" s="14"/>
      <c r="B4993" s="14"/>
      <c r="C4993" s="14"/>
      <c r="D4993" s="14"/>
      <c r="E4993" s="15"/>
      <c r="F4993" s="14"/>
      <c r="G4993" s="14"/>
      <c r="H4993" s="14"/>
      <c r="I4993" s="14"/>
      <c r="J4993" s="14"/>
      <c r="K4993" s="14"/>
      <c r="L4993" s="14"/>
      <c r="M4993" s="14"/>
      <c r="N4993" s="15"/>
      <c r="O4993" s="14"/>
    </row>
    <row r="4994" spans="1:15" x14ac:dyDescent="0.25">
      <c r="A4994" s="14"/>
      <c r="B4994" s="14"/>
      <c r="C4994" s="14"/>
      <c r="D4994" s="14"/>
      <c r="E4994" s="15"/>
      <c r="F4994" s="14"/>
      <c r="G4994" s="14"/>
      <c r="H4994" s="14"/>
      <c r="I4994" s="14"/>
      <c r="J4994" s="14"/>
      <c r="K4994" s="14"/>
      <c r="L4994" s="14"/>
      <c r="M4994" s="14"/>
      <c r="N4994" s="15"/>
      <c r="O4994" s="14"/>
    </row>
    <row r="4995" spans="1:15" x14ac:dyDescent="0.25">
      <c r="A4995" s="14"/>
      <c r="B4995" s="14"/>
      <c r="C4995" s="14"/>
      <c r="D4995" s="14"/>
      <c r="E4995" s="15"/>
      <c r="F4995" s="14"/>
      <c r="G4995" s="14"/>
      <c r="H4995" s="14"/>
      <c r="I4995" s="14"/>
      <c r="J4995" s="14"/>
      <c r="K4995" s="14"/>
      <c r="L4995" s="14"/>
      <c r="M4995" s="14"/>
      <c r="N4995" s="15"/>
      <c r="O4995" s="14"/>
    </row>
    <row r="4996" spans="1:15" x14ac:dyDescent="0.25">
      <c r="A4996" s="14"/>
      <c r="B4996" s="14"/>
      <c r="C4996" s="14"/>
      <c r="D4996" s="14"/>
      <c r="E4996" s="15"/>
      <c r="F4996" s="14"/>
      <c r="G4996" s="14"/>
      <c r="H4996" s="14"/>
      <c r="I4996" s="14"/>
      <c r="J4996" s="14"/>
      <c r="K4996" s="14"/>
      <c r="L4996" s="14"/>
      <c r="M4996" s="14"/>
      <c r="N4996" s="15"/>
      <c r="O4996" s="14"/>
    </row>
    <row r="4997" spans="1:15" x14ac:dyDescent="0.25">
      <c r="A4997" s="14"/>
      <c r="B4997" s="14"/>
      <c r="C4997" s="14"/>
      <c r="D4997" s="14"/>
      <c r="E4997" s="15"/>
      <c r="F4997" s="14"/>
      <c r="G4997" s="14"/>
      <c r="H4997" s="14"/>
      <c r="I4997" s="14"/>
      <c r="J4997" s="14"/>
      <c r="K4997" s="14"/>
      <c r="L4997" s="14"/>
      <c r="M4997" s="14"/>
      <c r="N4997" s="15"/>
      <c r="O4997" s="14"/>
    </row>
    <row r="4998" spans="1:15" x14ac:dyDescent="0.25">
      <c r="A4998" s="14"/>
      <c r="B4998" s="14"/>
      <c r="C4998" s="14"/>
      <c r="D4998" s="14"/>
      <c r="E4998" s="15"/>
      <c r="F4998" s="14"/>
      <c r="G4998" s="14"/>
      <c r="H4998" s="14"/>
      <c r="I4998" s="14"/>
      <c r="J4998" s="14"/>
      <c r="K4998" s="14"/>
      <c r="L4998" s="14"/>
      <c r="M4998" s="14"/>
      <c r="N4998" s="15"/>
      <c r="O4998" s="14"/>
    </row>
    <row r="4999" spans="1:15" x14ac:dyDescent="0.25">
      <c r="A4999" s="14"/>
      <c r="B4999" s="14"/>
      <c r="C4999" s="14"/>
      <c r="D4999" s="14"/>
      <c r="E4999" s="15"/>
      <c r="F4999" s="14"/>
      <c r="G4999" s="14"/>
      <c r="H4999" s="14"/>
      <c r="I4999" s="14"/>
      <c r="J4999" s="14"/>
      <c r="K4999" s="14"/>
      <c r="L4999" s="14"/>
      <c r="M4999" s="14"/>
      <c r="N4999" s="15"/>
      <c r="O4999" s="14"/>
    </row>
    <row r="5000" spans="1:15" x14ac:dyDescent="0.25">
      <c r="A5000" s="14"/>
      <c r="B5000" s="14"/>
      <c r="C5000" s="14"/>
      <c r="D5000" s="14"/>
      <c r="E5000" s="15"/>
      <c r="F5000" s="14"/>
      <c r="G5000" s="14"/>
      <c r="H5000" s="14"/>
      <c r="I5000" s="14"/>
      <c r="J5000" s="14"/>
      <c r="K5000" s="14"/>
      <c r="L5000" s="14"/>
      <c r="M5000" s="14"/>
      <c r="N5000" s="15"/>
      <c r="O5000" s="14"/>
    </row>
  </sheetData>
  <sheetProtection selectLockedCells="1" sort="0" autoFilter="0"/>
  <autoFilter ref="A1:Y4378" xr:uid="{00000000-0009-0000-0000-000002000000}"/>
  <sortState ref="A3:Y4376">
    <sortCondition ref="N3:N4376"/>
    <sortCondition ref="A3:A4376"/>
    <sortCondition ref="M3:M4376"/>
    <sortCondition ref="L3:L4376"/>
    <sortCondition ref="K3:K4376"/>
    <sortCondition ref="J3:J4376"/>
    <sortCondition ref="O3:O4376"/>
    <sortCondition ref="I3:I4376"/>
  </sortState>
  <dataConsolidate/>
  <printOptions gridLines="1" gridLinesSet="0"/>
  <pageMargins left="0.25" right="0.25" top="0.75" bottom="0.75" header="0.3" footer="0.3"/>
  <pageSetup paperSize="9" scale="53" fitToHeight="0" orientation="landscape" horizontalDpi="300" verticalDpi="300" r:id="rId1"/>
  <headerFooter>
    <oddHeader>&amp;F</oddHeader>
    <oddFooter>&amp;LTussenstand&amp;CPagina &amp;P van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7"/>
  <sheetViews>
    <sheetView workbookViewId="0">
      <selection activeCell="A13" sqref="A13"/>
    </sheetView>
  </sheetViews>
  <sheetFormatPr defaultRowHeight="12.6" x14ac:dyDescent="0.25"/>
  <cols>
    <col min="2" max="2" width="14.33203125" bestFit="1" customWidth="1"/>
  </cols>
  <sheetData>
    <row r="1" spans="1:2" x14ac:dyDescent="0.25">
      <c r="A1" s="6" t="s">
        <v>29</v>
      </c>
      <c r="B1" s="6" t="s">
        <v>30</v>
      </c>
    </row>
    <row r="2" spans="1:2" x14ac:dyDescent="0.25">
      <c r="A2" s="4" t="s">
        <v>36</v>
      </c>
      <c r="B2" s="4" t="s">
        <v>40</v>
      </c>
    </row>
    <row r="3" spans="1:2" x14ac:dyDescent="0.25">
      <c r="A3" s="4" t="s">
        <v>37</v>
      </c>
      <c r="B3" s="4" t="s">
        <v>41</v>
      </c>
    </row>
    <row r="4" spans="1:2" x14ac:dyDescent="0.25">
      <c r="A4" s="4" t="s">
        <v>38</v>
      </c>
      <c r="B4" s="4" t="s">
        <v>42</v>
      </c>
    </row>
    <row r="5" spans="1:2" x14ac:dyDescent="0.25">
      <c r="A5" s="4" t="s">
        <v>39</v>
      </c>
      <c r="B5" s="4" t="s">
        <v>43</v>
      </c>
    </row>
    <row r="6" spans="1:2" x14ac:dyDescent="0.25">
      <c r="A6" t="s">
        <v>289</v>
      </c>
      <c r="B6" t="s">
        <v>63</v>
      </c>
    </row>
    <row r="7" spans="1:2" x14ac:dyDescent="0.25">
      <c r="A7" s="4" t="s">
        <v>44</v>
      </c>
      <c r="B7" s="4" t="s">
        <v>45</v>
      </c>
    </row>
    <row r="8" spans="1:2" s="11" customFormat="1" x14ac:dyDescent="0.25">
      <c r="A8" s="11" t="s">
        <v>719</v>
      </c>
      <c r="B8" s="11" t="s">
        <v>737</v>
      </c>
    </row>
    <row r="9" spans="1:2" x14ac:dyDescent="0.25">
      <c r="A9" s="4" t="s">
        <v>46</v>
      </c>
      <c r="B9" s="4" t="s">
        <v>738</v>
      </c>
    </row>
    <row r="10" spans="1:2" x14ac:dyDescent="0.25">
      <c r="A10" t="s">
        <v>47</v>
      </c>
      <c r="B10" s="4" t="s">
        <v>48</v>
      </c>
    </row>
    <row r="11" spans="1:2" x14ac:dyDescent="0.25">
      <c r="A11" t="s">
        <v>49</v>
      </c>
      <c r="B11" s="4" t="s">
        <v>50</v>
      </c>
    </row>
    <row r="12" spans="1:2" s="4" customFormat="1" x14ac:dyDescent="0.25">
      <c r="A12" s="4" t="s">
        <v>52</v>
      </c>
      <c r="B12" s="4" t="s">
        <v>51</v>
      </c>
    </row>
    <row r="13" spans="1:2" x14ac:dyDescent="0.25">
      <c r="A13" t="s">
        <v>53</v>
      </c>
      <c r="B13" s="4" t="s">
        <v>54</v>
      </c>
    </row>
    <row r="14" spans="1:2" x14ac:dyDescent="0.25">
      <c r="A14" t="s">
        <v>55</v>
      </c>
      <c r="B14" s="4" t="s">
        <v>56</v>
      </c>
    </row>
    <row r="15" spans="1:2" x14ac:dyDescent="0.25">
      <c r="A15" t="s">
        <v>57</v>
      </c>
      <c r="B15" s="4" t="s">
        <v>58</v>
      </c>
    </row>
    <row r="16" spans="1:2" x14ac:dyDescent="0.25">
      <c r="A16" t="s">
        <v>59</v>
      </c>
      <c r="B16" s="4" t="s">
        <v>60</v>
      </c>
    </row>
    <row r="17" spans="1:2" x14ac:dyDescent="0.25">
      <c r="A17" t="s">
        <v>61</v>
      </c>
      <c r="B17" t="s">
        <v>62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9"/>
  <sheetViews>
    <sheetView topLeftCell="A24" workbookViewId="0">
      <selection activeCell="A48" sqref="A48"/>
    </sheetView>
  </sheetViews>
  <sheetFormatPr defaultColWidth="9.109375" defaultRowHeight="12.6" x14ac:dyDescent="0.25"/>
  <cols>
    <col min="1" max="1" width="6.5546875" style="4" bestFit="1" customWidth="1"/>
    <col min="2" max="2" width="7.88671875" style="4" bestFit="1" customWidth="1"/>
    <col min="3" max="3" width="8.33203125" style="4" bestFit="1" customWidth="1"/>
    <col min="4" max="4" width="8" style="4" bestFit="1" customWidth="1"/>
    <col min="5" max="16384" width="9.109375" style="4"/>
  </cols>
  <sheetData>
    <row r="1" spans="1:4" x14ac:dyDescent="0.25">
      <c r="A1" s="6" t="s">
        <v>23</v>
      </c>
      <c r="B1" s="6" t="s">
        <v>13</v>
      </c>
      <c r="C1" s="6" t="s">
        <v>16</v>
      </c>
      <c r="D1" s="6" t="s">
        <v>11</v>
      </c>
    </row>
    <row r="2" spans="1:4" x14ac:dyDescent="0.25">
      <c r="A2" s="4" t="str">
        <f>B2&amp;C2</f>
        <v>M0</v>
      </c>
      <c r="B2" s="4" t="s">
        <v>12</v>
      </c>
      <c r="C2" s="4">
        <v>0</v>
      </c>
    </row>
    <row r="3" spans="1:4" x14ac:dyDescent="0.25">
      <c r="A3" s="4" t="str">
        <f>B3&amp;C3</f>
        <v>M1</v>
      </c>
      <c r="B3" s="4" t="s">
        <v>12</v>
      </c>
      <c r="C3" s="4">
        <v>1</v>
      </c>
      <c r="D3" s="4">
        <v>8</v>
      </c>
    </row>
    <row r="4" spans="1:4" x14ac:dyDescent="0.25">
      <c r="A4" s="4" t="str">
        <f t="shared" ref="A4:A39" si="0">B4&amp;C4</f>
        <v>M2</v>
      </c>
      <c r="B4" s="4" t="s">
        <v>12</v>
      </c>
      <c r="C4" s="4">
        <v>2</v>
      </c>
      <c r="D4" s="4">
        <v>7</v>
      </c>
    </row>
    <row r="5" spans="1:4" x14ac:dyDescent="0.25">
      <c r="A5" s="4" t="str">
        <f t="shared" si="0"/>
        <v>M3</v>
      </c>
      <c r="B5" s="4" t="s">
        <v>12</v>
      </c>
      <c r="C5" s="4">
        <v>3</v>
      </c>
      <c r="D5" s="4">
        <v>6</v>
      </c>
    </row>
    <row r="6" spans="1:4" x14ac:dyDescent="0.25">
      <c r="A6" s="4" t="str">
        <f t="shared" si="0"/>
        <v>M4</v>
      </c>
      <c r="B6" s="4" t="s">
        <v>12</v>
      </c>
      <c r="C6" s="4">
        <v>4</v>
      </c>
      <c r="D6" s="4">
        <v>5</v>
      </c>
    </row>
    <row r="7" spans="1:4" x14ac:dyDescent="0.25">
      <c r="A7" s="4" t="str">
        <f t="shared" si="0"/>
        <v>M5</v>
      </c>
      <c r="B7" s="4" t="s">
        <v>12</v>
      </c>
      <c r="C7" s="4">
        <v>5</v>
      </c>
      <c r="D7" s="4">
        <v>4</v>
      </c>
    </row>
    <row r="8" spans="1:4" x14ac:dyDescent="0.25">
      <c r="A8" s="4" t="str">
        <f t="shared" si="0"/>
        <v>M6</v>
      </c>
      <c r="B8" s="4" t="s">
        <v>12</v>
      </c>
      <c r="C8" s="4">
        <v>6</v>
      </c>
      <c r="D8" s="4">
        <v>3</v>
      </c>
    </row>
    <row r="9" spans="1:4" x14ac:dyDescent="0.25">
      <c r="A9" s="4" t="str">
        <f t="shared" si="0"/>
        <v>M7</v>
      </c>
      <c r="B9" s="4" t="s">
        <v>12</v>
      </c>
      <c r="C9" s="4">
        <v>7</v>
      </c>
      <c r="D9" s="4">
        <v>2</v>
      </c>
    </row>
    <row r="10" spans="1:4" x14ac:dyDescent="0.25">
      <c r="A10" s="4" t="str">
        <f t="shared" si="0"/>
        <v>M8</v>
      </c>
      <c r="B10" s="4" t="s">
        <v>12</v>
      </c>
      <c r="C10" s="4">
        <v>8</v>
      </c>
      <c r="D10" s="4">
        <v>1</v>
      </c>
    </row>
    <row r="11" spans="1:4" s="11" customFormat="1" x14ac:dyDescent="0.25">
      <c r="A11" s="11" t="str">
        <f t="shared" si="0"/>
        <v>M9</v>
      </c>
      <c r="B11" s="11" t="s">
        <v>12</v>
      </c>
      <c r="C11" s="11">
        <v>9</v>
      </c>
      <c r="D11" s="11">
        <v>0</v>
      </c>
    </row>
    <row r="12" spans="1:4" s="11" customFormat="1" x14ac:dyDescent="0.25">
      <c r="A12" s="11" t="str">
        <f t="shared" si="0"/>
        <v>M10</v>
      </c>
      <c r="B12" s="11" t="s">
        <v>12</v>
      </c>
      <c r="C12" s="11">
        <v>10</v>
      </c>
      <c r="D12" s="11">
        <v>0</v>
      </c>
    </row>
    <row r="13" spans="1:4" x14ac:dyDescent="0.25">
      <c r="A13" s="4" t="str">
        <f t="shared" si="0"/>
        <v>K0</v>
      </c>
      <c r="B13" s="4" t="s">
        <v>14</v>
      </c>
      <c r="C13" s="4">
        <v>0</v>
      </c>
    </row>
    <row r="14" spans="1:4" x14ac:dyDescent="0.25">
      <c r="A14" s="4" t="str">
        <f t="shared" si="0"/>
        <v>K1</v>
      </c>
      <c r="B14" s="4" t="s">
        <v>14</v>
      </c>
      <c r="C14" s="4">
        <v>1</v>
      </c>
      <c r="D14" s="4">
        <v>5</v>
      </c>
    </row>
    <row r="15" spans="1:4" x14ac:dyDescent="0.25">
      <c r="A15" s="4" t="str">
        <f t="shared" si="0"/>
        <v>K2</v>
      </c>
      <c r="B15" s="4" t="s">
        <v>14</v>
      </c>
      <c r="C15" s="4">
        <v>2</v>
      </c>
      <c r="D15" s="4">
        <v>5</v>
      </c>
    </row>
    <row r="16" spans="1:4" x14ac:dyDescent="0.25">
      <c r="A16" s="4" t="str">
        <f t="shared" si="0"/>
        <v>K3</v>
      </c>
      <c r="B16" s="4" t="s">
        <v>14</v>
      </c>
      <c r="C16" s="4">
        <v>3</v>
      </c>
      <c r="D16" s="4">
        <v>5</v>
      </c>
    </row>
    <row r="17" spans="1:4" x14ac:dyDescent="0.25">
      <c r="A17" s="4" t="str">
        <f t="shared" si="0"/>
        <v>K4</v>
      </c>
      <c r="B17" s="4" t="s">
        <v>14</v>
      </c>
      <c r="C17" s="4">
        <v>4</v>
      </c>
      <c r="D17" s="4">
        <v>5</v>
      </c>
    </row>
    <row r="18" spans="1:4" x14ac:dyDescent="0.25">
      <c r="A18" s="4" t="str">
        <f t="shared" si="0"/>
        <v>K5</v>
      </c>
      <c r="B18" s="4" t="s">
        <v>14</v>
      </c>
      <c r="C18" s="4">
        <v>5</v>
      </c>
      <c r="D18" s="4">
        <v>4</v>
      </c>
    </row>
    <row r="19" spans="1:4" x14ac:dyDescent="0.25">
      <c r="A19" s="4" t="str">
        <f t="shared" si="0"/>
        <v>K6</v>
      </c>
      <c r="B19" s="4" t="s">
        <v>14</v>
      </c>
      <c r="C19" s="4">
        <v>6</v>
      </c>
      <c r="D19" s="4">
        <v>3</v>
      </c>
    </row>
    <row r="20" spans="1:4" x14ac:dyDescent="0.25">
      <c r="A20" s="4" t="str">
        <f t="shared" si="0"/>
        <v>K7</v>
      </c>
      <c r="B20" s="4" t="s">
        <v>14</v>
      </c>
      <c r="C20" s="4">
        <v>7</v>
      </c>
      <c r="D20" s="4">
        <v>2</v>
      </c>
    </row>
    <row r="21" spans="1:4" x14ac:dyDescent="0.25">
      <c r="A21" s="4" t="str">
        <f t="shared" si="0"/>
        <v>K8</v>
      </c>
      <c r="B21" s="4" t="s">
        <v>14</v>
      </c>
      <c r="C21" s="4">
        <v>8</v>
      </c>
      <c r="D21" s="4">
        <v>1</v>
      </c>
    </row>
    <row r="22" spans="1:4" x14ac:dyDescent="0.25">
      <c r="A22" s="4" t="str">
        <f t="shared" si="0"/>
        <v>H0</v>
      </c>
      <c r="B22" s="4" t="s">
        <v>15</v>
      </c>
      <c r="C22" s="4">
        <v>0</v>
      </c>
    </row>
    <row r="23" spans="1:4" x14ac:dyDescent="0.25">
      <c r="A23" s="4" t="str">
        <f t="shared" si="0"/>
        <v>H1</v>
      </c>
      <c r="B23" s="4" t="s">
        <v>15</v>
      </c>
      <c r="C23" s="4">
        <v>1</v>
      </c>
      <c r="D23" s="4">
        <v>5</v>
      </c>
    </row>
    <row r="24" spans="1:4" x14ac:dyDescent="0.25">
      <c r="A24" s="4" t="str">
        <f t="shared" si="0"/>
        <v>H2</v>
      </c>
      <c r="B24" s="4" t="s">
        <v>15</v>
      </c>
      <c r="C24" s="4">
        <v>2</v>
      </c>
      <c r="D24" s="4">
        <v>5</v>
      </c>
    </row>
    <row r="25" spans="1:4" x14ac:dyDescent="0.25">
      <c r="A25" s="4" t="str">
        <f t="shared" si="0"/>
        <v>H3</v>
      </c>
      <c r="B25" s="4" t="s">
        <v>15</v>
      </c>
      <c r="C25" s="4">
        <v>3</v>
      </c>
      <c r="D25" s="4">
        <v>5</v>
      </c>
    </row>
    <row r="26" spans="1:4" x14ac:dyDescent="0.25">
      <c r="A26" s="4" t="str">
        <f t="shared" si="0"/>
        <v>H4</v>
      </c>
      <c r="B26" s="4" t="s">
        <v>15</v>
      </c>
      <c r="C26" s="4">
        <v>4</v>
      </c>
      <c r="D26" s="4">
        <v>5</v>
      </c>
    </row>
    <row r="27" spans="1:4" x14ac:dyDescent="0.25">
      <c r="A27" s="4" t="str">
        <f t="shared" si="0"/>
        <v>H5</v>
      </c>
      <c r="B27" s="4" t="s">
        <v>15</v>
      </c>
      <c r="C27" s="4">
        <v>5</v>
      </c>
      <c r="D27" s="4">
        <v>4</v>
      </c>
    </row>
    <row r="28" spans="1:4" x14ac:dyDescent="0.25">
      <c r="A28" s="4" t="str">
        <f t="shared" si="0"/>
        <v>H6</v>
      </c>
      <c r="B28" s="4" t="s">
        <v>15</v>
      </c>
      <c r="C28" s="4">
        <v>6</v>
      </c>
      <c r="D28" s="4">
        <v>3</v>
      </c>
    </row>
    <row r="29" spans="1:4" x14ac:dyDescent="0.25">
      <c r="A29" s="4" t="str">
        <f t="shared" si="0"/>
        <v>H7</v>
      </c>
      <c r="B29" s="4" t="s">
        <v>15</v>
      </c>
      <c r="C29" s="4">
        <v>7</v>
      </c>
      <c r="D29" s="4">
        <v>2</v>
      </c>
    </row>
    <row r="30" spans="1:4" x14ac:dyDescent="0.25">
      <c r="A30" s="4" t="str">
        <f t="shared" si="0"/>
        <v>H8</v>
      </c>
      <c r="B30" s="4" t="s">
        <v>15</v>
      </c>
      <c r="C30" s="4">
        <v>8</v>
      </c>
      <c r="D30" s="4">
        <v>1</v>
      </c>
    </row>
    <row r="31" spans="1:4" x14ac:dyDescent="0.25">
      <c r="A31" s="4" t="str">
        <f t="shared" si="0"/>
        <v>F0</v>
      </c>
      <c r="B31" s="4" t="s">
        <v>34</v>
      </c>
      <c r="C31" s="4">
        <v>0</v>
      </c>
    </row>
    <row r="32" spans="1:4" x14ac:dyDescent="0.25">
      <c r="A32" s="4" t="str">
        <f t="shared" si="0"/>
        <v>F1</v>
      </c>
      <c r="B32" s="4" t="s">
        <v>34</v>
      </c>
      <c r="C32" s="4">
        <v>1</v>
      </c>
      <c r="D32" s="4">
        <v>50</v>
      </c>
    </row>
    <row r="33" spans="1:4" x14ac:dyDescent="0.25">
      <c r="A33" s="4" t="str">
        <f t="shared" si="0"/>
        <v>F2</v>
      </c>
      <c r="B33" s="4" t="s">
        <v>34</v>
      </c>
      <c r="C33" s="4">
        <v>2</v>
      </c>
      <c r="D33" s="4">
        <v>30</v>
      </c>
    </row>
    <row r="34" spans="1:4" x14ac:dyDescent="0.25">
      <c r="A34" s="4" t="str">
        <f t="shared" si="0"/>
        <v>F3</v>
      </c>
      <c r="B34" s="4" t="s">
        <v>34</v>
      </c>
      <c r="C34" s="4">
        <v>3</v>
      </c>
      <c r="D34" s="4">
        <v>25</v>
      </c>
    </row>
    <row r="35" spans="1:4" x14ac:dyDescent="0.25">
      <c r="A35" s="4" t="str">
        <f t="shared" si="0"/>
        <v>F4</v>
      </c>
      <c r="B35" s="4" t="s">
        <v>34</v>
      </c>
      <c r="C35" s="4">
        <v>4</v>
      </c>
      <c r="D35" s="4">
        <v>20</v>
      </c>
    </row>
    <row r="36" spans="1:4" x14ac:dyDescent="0.25">
      <c r="A36" s="4" t="str">
        <f t="shared" si="0"/>
        <v>F5</v>
      </c>
      <c r="B36" s="4" t="s">
        <v>34</v>
      </c>
      <c r="C36" s="4">
        <v>5</v>
      </c>
      <c r="D36" s="4">
        <v>17</v>
      </c>
    </row>
    <row r="37" spans="1:4" x14ac:dyDescent="0.25">
      <c r="A37" s="4" t="str">
        <f t="shared" si="0"/>
        <v>F6</v>
      </c>
      <c r="B37" s="4" t="s">
        <v>34</v>
      </c>
      <c r="C37" s="4">
        <v>6</v>
      </c>
      <c r="D37" s="4">
        <v>15</v>
      </c>
    </row>
    <row r="38" spans="1:4" x14ac:dyDescent="0.25">
      <c r="A38" s="4" t="str">
        <f t="shared" si="0"/>
        <v>F7</v>
      </c>
      <c r="B38" s="4" t="s">
        <v>34</v>
      </c>
      <c r="C38" s="4">
        <v>7</v>
      </c>
      <c r="D38" s="4">
        <v>13</v>
      </c>
    </row>
    <row r="39" spans="1:4" x14ac:dyDescent="0.25">
      <c r="A39" s="4" t="str">
        <f t="shared" si="0"/>
        <v>F8</v>
      </c>
      <c r="B39" s="4" t="s">
        <v>34</v>
      </c>
      <c r="C39" s="4">
        <v>8</v>
      </c>
      <c r="D39" s="4">
        <v>11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e Y V 1 S g 5 O R F K n A A A A + A A A A B I A H A B D b 2 5 m a W c v U G F j a 2 F n Z S 5 4 b W w g o h g A K K A U A A A A A A A A A A A A A A A A A A A A A A A A A A A A h Y 9 L C s I w G I S v U r J v X h a R 8 j d d u G 1 F E M R t i L E N t q k 0 q e n d X H g k r 2 B B q + 6 E 2 c z w D c w 8 b n f I x 7 a J r r p 3 p r M Z Y p i i S F v V H Y 2 t M j T 4 U 7 x C u Y C t V G d Z 6 W i C r U t H Z z J U e 3 9 J C Q k h 4 L D A X V 8 R T i k j h 7 L Y q V q 3 M j b W e W m V R p / W 8 X 8 L C d i / x g i O k 0 l L x j B P G J A 5 h t L Y L 8 K n x Z g C + Q l h P T R + 6 L W w T b w p g M w W y P u F e A J Q S w M E F A A C A A g A e Y V 1 S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m F d U o o i k e 4 D g A A A B E A A A A T A B w A R m 9 y b X V s Y X M v U 2 V j d G l v b j E u b S C i G A A o o B Q A A A A A A A A A A A A A A A A A A A A A A A A A A A A r T k 0 u y c z P U w i G 0 I b W A F B L A Q I t A B Q A A g A I A H m F d U o O T k R S p w A A A P g A A A A S A A A A A A A A A A A A A A A A A A A A A A B D b 2 5 m a W c v U G F j a 2 F n Z S 5 4 b W x Q S w E C L Q A U A A I A C A B 5 h X V K D 8 r p q 6 Q A A A D p A A A A E w A A A A A A A A A A A A A A A A D z A A A A W 0 N v b n R l b n R f V H l w Z X N d L n h t b F B L A Q I t A B Q A A g A I A H m F d U o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F P R Y w l E U E S 5 L q h Q C r 7 I p k A A A A A A I A A A A A A B B m A A A A A Q A A I A A A A P 7 E V 7 I S q 5 B R u a 1 u 0 K B D P 5 r t 6 d j O a z y y L Y 9 L z p t T / I O i A A A A A A 6 A A A A A A g A A I A A A A I V 9 E B 3 j f g D p D 7 f B f p P J o q x 5 s F 8 y t V a r E s n 8 n e 7 J D M Q w U A A A A M N 3 J i y 3 c z Z e f S y / 9 f t h X 4 2 2 y F l l L N U 2 o K m j 4 W h 4 a M 0 f Y / F v l s 3 X S 3 h 6 S V R E 8 A B z g + H N Q l m + s T V L t 6 B p 9 o D 7 s b c V E I p B 1 l m w y J S S t I i 2 t i Z I Q A A A A I J 9 X 3 A l 8 + E 2 4 u V d 4 y 7 i H F X C s l V v m z T F p 1 K d 0 2 h h N 3 k B A X 9 E t f n 4 k N 3 X K s Q 8 f I z z P 3 h C 5 9 U Z 5 k z E A + f i 8 V s m D 6 o = < / D a t a M a s h u p > 
</file>

<file path=customXml/itemProps1.xml><?xml version="1.0" encoding="utf-8"?>
<ds:datastoreItem xmlns:ds="http://schemas.openxmlformats.org/officeDocument/2006/customXml" ds:itemID="{75888034-5E98-4074-BB92-5ED25D68665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Klassement</vt:lpstr>
      <vt:lpstr>RIJDERS</vt:lpstr>
      <vt:lpstr>Klasse omschrijving</vt:lpstr>
      <vt:lpstr>Punten</vt:lpstr>
      <vt:lpstr>Klassement!Afdrukbereik</vt:lpstr>
      <vt:lpstr>Klassement!Afdruktitels</vt:lpstr>
      <vt:lpstr>RIJDERS!Afdruktitels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NFF-jury</dc:creator>
  <cp:lastModifiedBy>user</cp:lastModifiedBy>
  <cp:lastPrinted>2018-10-28T15:11:12Z</cp:lastPrinted>
  <dcterms:created xsi:type="dcterms:W3CDTF">2015-04-05T22:25:52Z</dcterms:created>
  <dcterms:modified xsi:type="dcterms:W3CDTF">2018-10-28T15:29:32Z</dcterms:modified>
</cp:coreProperties>
</file>